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vkoiava\Desktop\"/>
    </mc:Choice>
  </mc:AlternateContent>
  <bookViews>
    <workbookView xWindow="0" yWindow="180" windowWidth="20730" windowHeight="11580" tabRatio="954"/>
  </bookViews>
  <sheets>
    <sheet name="ფორმა N1" sheetId="42" r:id="rId1"/>
    <sheet name="ფორმა N2" sheetId="70" r:id="rId2"/>
    <sheet name="ფორმა N3" sheetId="69" r:id="rId3"/>
    <sheet name="ფორმა N4 " sheetId="67" r:id="rId4"/>
    <sheet name="ფორმა N4.1" sheetId="68" r:id="rId5"/>
    <sheet name="ფორმა 4.2" sheetId="29" r:id="rId6"/>
    <sheet name="ფორმა N4.3" sheetId="30" r:id="rId7"/>
    <sheet name="ფორმა 4.4" sheetId="34" r:id="rId8"/>
    <sheet name="ფორმა 4.5" sheetId="55" r:id="rId9"/>
    <sheet name="ფორმა N5 " sheetId="65" r:id="rId10"/>
    <sheet name="ფორმა N5.1" sheetId="66" r:id="rId11"/>
    <sheet name="ფორმა 5.2" sheetId="43" r:id="rId12"/>
    <sheet name="ფორმა N5.3" sheetId="44" r:id="rId13"/>
    <sheet name="ფორმა 5.4 (2)" sheetId="60" r:id="rId14"/>
    <sheet name="ფორმა 5.4" sheetId="45" r:id="rId15"/>
    <sheet name="ფორმა 5.5 " sheetId="61" r:id="rId16"/>
    <sheet name="ფორმა N6" sheetId="5" r:id="rId17"/>
    <sheet name="ფორმა N6.1" sheetId="28" r:id="rId18"/>
    <sheet name="ფორმა N7" sheetId="12" r:id="rId19"/>
    <sheet name="ფორმა N8" sheetId="9" r:id="rId20"/>
    <sheet name="ფორმა N 8.1" sheetId="18" r:id="rId21"/>
    <sheet name="ფორმა N9" sheetId="10" r:id="rId22"/>
    <sheet name="ფორმა 9.1" sheetId="62" r:id="rId23"/>
    <sheet name="ფორმა 9.2" sheetId="63" r:id="rId24"/>
    <sheet name="ფორმა 9.6 " sheetId="64" r:id="rId25"/>
    <sheet name="ფორმა N 9.7" sheetId="35" r:id="rId26"/>
    <sheet name="შემაჯამებელი ფორმა" sheetId="59" r:id="rId27"/>
    <sheet name="Validation" sheetId="13" state="veryHidden" r:id="rId28"/>
  </sheets>
  <externalReferences>
    <externalReference r:id="rId29"/>
    <externalReference r:id="rId30"/>
    <externalReference r:id="rId31"/>
    <externalReference r:id="rId32"/>
  </externalReferences>
  <definedNames>
    <definedName name="_xlnm._FilterDatabase" localSheetId="15" hidden="1">'ფორმა 5.5 '!$A$9:$M$2006</definedName>
    <definedName name="_xlnm._FilterDatabase" localSheetId="22" hidden="1">'ფორმა 9.1'!$A$7:$I$638</definedName>
    <definedName name="_xlnm._FilterDatabase" localSheetId="23" hidden="1">'ფორმა 9.2'!$A$7:$K$7</definedName>
    <definedName name="_xlnm._FilterDatabase" localSheetId="0" hidden="1">'ფორმა N1'!$A$8:$L$8</definedName>
    <definedName name="_xlnm._FilterDatabase" localSheetId="1" hidden="1">'ფორმა N2'!$A$8:$L$8</definedName>
    <definedName name="_xlnm._FilterDatabase" localSheetId="2" hidden="1">'ფორმა N3'!$A$8:$E$14</definedName>
    <definedName name="_xlnm._FilterDatabase" localSheetId="3" hidden="1">'ფორმა N4 '!$A$10:$D$65</definedName>
    <definedName name="_xlnm._FilterDatabase" localSheetId="4" hidden="1">'ფორმა N4.1'!$B$9:$D$23</definedName>
    <definedName name="_xlnm._FilterDatabase" localSheetId="9" hidden="1">'ფორმა N5 '!$A$8:$D$11</definedName>
    <definedName name="_xlnm._FilterDatabase" localSheetId="10" hidden="1">'ფორმა N5.1'!$B$9:$D$24</definedName>
    <definedName name="_xlnm._FilterDatabase" localSheetId="16" hidden="1">'ფორმა N6'!$A$9:$D$14</definedName>
    <definedName name="_xlnm._FilterDatabase" localSheetId="17" hidden="1">'ფორმა N6.1'!$B$9:$D$16</definedName>
    <definedName name="Date" localSheetId="7">#REF!</definedName>
    <definedName name="Date" localSheetId="8">#REF!</definedName>
    <definedName name="Date" localSheetId="14">#REF!</definedName>
    <definedName name="Date" localSheetId="13">#REF!</definedName>
    <definedName name="Date" localSheetId="15">#REF!</definedName>
    <definedName name="Date" localSheetId="22">#REF!</definedName>
    <definedName name="Date" localSheetId="23">#REF!</definedName>
    <definedName name="Date" localSheetId="24">#REF!</definedName>
    <definedName name="Date" localSheetId="25">#REF!</definedName>
    <definedName name="Date" localSheetId="0">#REF!</definedName>
    <definedName name="Date" localSheetId="1">#REF!</definedName>
    <definedName name="Date" localSheetId="2">#REF!</definedName>
    <definedName name="Date" localSheetId="3">#REF!</definedName>
    <definedName name="Date" localSheetId="4">#REF!</definedName>
    <definedName name="Date" localSheetId="9">#REF!</definedName>
    <definedName name="Date" localSheetId="10">#REF!</definedName>
    <definedName name="Date" localSheetId="17">#REF!</definedName>
    <definedName name="Date" localSheetId="26">#REF!</definedName>
    <definedName name="Date">#REF!</definedName>
    <definedName name="_xlnm.Print_Area" localSheetId="5">'ფორმა 4.2'!$A$1:$I$39</definedName>
    <definedName name="_xlnm.Print_Area" localSheetId="7">'ფორმა 4.4'!$A$1:$H$30</definedName>
    <definedName name="_xlnm.Print_Area" localSheetId="8">'ფორმა 4.5'!$A$1:$M$30</definedName>
    <definedName name="_xlnm.Print_Area" localSheetId="11">'ფორმა 5.2'!$A$1:$I$46</definedName>
    <definedName name="_xlnm.Print_Area" localSheetId="14">'ფორმა 5.4'!$A$1:$H$12689</definedName>
    <definedName name="_xlnm.Print_Area" localSheetId="13">'ფორმა 5.4 (2)'!$A$1:$H$31</definedName>
    <definedName name="_xlnm.Print_Area" localSheetId="15">'ფორმა 5.5 '!$A$1:$M$2020</definedName>
    <definedName name="_xlnm.Print_Area" localSheetId="22">'ფორმა 9.1'!$A$1:$I$646</definedName>
    <definedName name="_xlnm.Print_Area" localSheetId="23">'ფორმა 9.2'!$A$1:$K$1208</definedName>
    <definedName name="_xlnm.Print_Area" localSheetId="24">'ფორმა 9.6 '!$A$1:$I$67</definedName>
    <definedName name="_xlnm.Print_Area" localSheetId="20">'ფორმა N 8.1'!$A$1:$H$51</definedName>
    <definedName name="_xlnm.Print_Area" localSheetId="25">'ფორმა N 9.7'!$A$1:$I$99</definedName>
    <definedName name="_xlnm.Print_Area" localSheetId="0">'ფორმა N1'!$A$1:$L$727</definedName>
    <definedName name="_xlnm.Print_Area" localSheetId="1">'ფორმა N2'!$A$1:$D$46</definedName>
    <definedName name="_xlnm.Print_Area" localSheetId="2">'ფორმა N3'!$A$1:$D$46</definedName>
    <definedName name="_xlnm.Print_Area" localSheetId="3">'ფორმა N4 '!$A$1:$D$91</definedName>
    <definedName name="_xlnm.Print_Area" localSheetId="4">'ფორმა N4.1'!$A$1:$D$38</definedName>
    <definedName name="_xlnm.Print_Area" localSheetId="9">'ფორმა N5 '!$A$1:$D$87</definedName>
    <definedName name="_xlnm.Print_Area" localSheetId="10">'ფორმა N5.1'!$A$1:$D$38</definedName>
    <definedName name="_xlnm.Print_Area" localSheetId="16">'ფორმა N6'!$A$1:$D$32</definedName>
    <definedName name="_xlnm.Print_Area" localSheetId="17">'ფორმა N6.1'!$A$1:$D$29</definedName>
    <definedName name="_xlnm.Print_Area" localSheetId="18">'ფორმა N7'!$A$1:$D$90</definedName>
    <definedName name="_xlnm.Print_Area" localSheetId="19">'ფორმა N8'!$A$1:$J$27</definedName>
    <definedName name="_xlnm.Print_Area" localSheetId="21">'ფორმა N9'!$A$1:$K$52</definedName>
    <definedName name="_xlnm.Print_Area" localSheetId="26">'შემაჯამებელი ფორმა'!$A$1:$C$35</definedName>
  </definedNames>
  <calcPr calcId="162913"/>
</workbook>
</file>

<file path=xl/calcChain.xml><?xml version="1.0" encoding="utf-8"?>
<calcChain xmlns="http://schemas.openxmlformats.org/spreadsheetml/2006/main">
  <c r="L123" i="61" l="1"/>
  <c r="D53" i="65" l="1"/>
  <c r="D42" i="65"/>
  <c r="D13" i="65"/>
  <c r="C43" i="65" l="1"/>
  <c r="C53" i="65"/>
  <c r="C10" i="66"/>
  <c r="C45" i="67"/>
  <c r="C55" i="67"/>
  <c r="O43" i="65"/>
  <c r="O42" i="65"/>
  <c r="C42" i="65"/>
  <c r="C38" i="65"/>
  <c r="O40" i="65" l="1"/>
  <c r="D38" i="65"/>
  <c r="R42" i="65" l="1"/>
  <c r="R38" i="65"/>
  <c r="O11" i="66"/>
  <c r="O10" i="66"/>
  <c r="C31" i="70" l="1"/>
  <c r="C25" i="59" l="1"/>
  <c r="C23" i="59"/>
  <c r="C19" i="59"/>
  <c r="C18" i="59"/>
  <c r="C12" i="59"/>
  <c r="C2" i="65"/>
  <c r="D10" i="66" l="1"/>
  <c r="D30" i="65"/>
  <c r="D19" i="65"/>
  <c r="H11" i="29"/>
  <c r="H10" i="29"/>
  <c r="H9" i="29"/>
  <c r="H11" i="43"/>
  <c r="H10" i="43"/>
  <c r="H9" i="43"/>
  <c r="D15" i="67"/>
  <c r="Y10" i="66" l="1"/>
  <c r="D25" i="70"/>
  <c r="C25" i="70"/>
  <c r="D13" i="70"/>
  <c r="C13" i="70"/>
  <c r="H35" i="70"/>
  <c r="G35" i="70"/>
  <c r="H34" i="70"/>
  <c r="G34" i="70"/>
  <c r="H33" i="70"/>
  <c r="G33" i="70"/>
  <c r="H32" i="70"/>
  <c r="G32" i="70"/>
  <c r="T31" i="70"/>
  <c r="S31" i="70"/>
  <c r="Q31" i="70"/>
  <c r="P31" i="70"/>
  <c r="H31" i="70"/>
  <c r="G31" i="70"/>
  <c r="D31" i="70"/>
  <c r="H30" i="70"/>
  <c r="G30" i="70"/>
  <c r="H29" i="70"/>
  <c r="G29" i="70"/>
  <c r="H28" i="70"/>
  <c r="G28" i="70"/>
  <c r="T27" i="70"/>
  <c r="S27" i="70"/>
  <c r="Q27" i="70"/>
  <c r="P27" i="70"/>
  <c r="G27" i="70" s="1"/>
  <c r="H27" i="70"/>
  <c r="D27" i="70"/>
  <c r="C27" i="70"/>
  <c r="C26" i="70" s="1"/>
  <c r="T26" i="70"/>
  <c r="H26" i="70" s="1"/>
  <c r="S26" i="70"/>
  <c r="Q26" i="70"/>
  <c r="P26" i="70"/>
  <c r="G26" i="70" s="1"/>
  <c r="D26" i="70"/>
  <c r="H25" i="70"/>
  <c r="G25" i="70"/>
  <c r="H24" i="70"/>
  <c r="G24" i="70"/>
  <c r="H23" i="70"/>
  <c r="G23" i="70"/>
  <c r="H22" i="70"/>
  <c r="G22" i="70"/>
  <c r="H21" i="70"/>
  <c r="G21" i="70"/>
  <c r="H20" i="70"/>
  <c r="G20" i="70"/>
  <c r="T19" i="70"/>
  <c r="S19" i="70"/>
  <c r="Q19" i="70"/>
  <c r="P19" i="70"/>
  <c r="H19" i="70"/>
  <c r="G19" i="70"/>
  <c r="D19" i="70"/>
  <c r="C19" i="70"/>
  <c r="S18" i="70"/>
  <c r="P18" i="70"/>
  <c r="H18" i="70"/>
  <c r="T17" i="70"/>
  <c r="S17" i="70" s="1"/>
  <c r="P17" i="70"/>
  <c r="P16" i="70" s="1"/>
  <c r="Q16" i="70"/>
  <c r="Q10" i="70" s="1"/>
  <c r="Q9" i="70" s="1"/>
  <c r="D16" i="70"/>
  <c r="C16" i="70"/>
  <c r="H15" i="70"/>
  <c r="G15" i="70"/>
  <c r="P14" i="70"/>
  <c r="H14" i="70"/>
  <c r="G14" i="70"/>
  <c r="Q13" i="70"/>
  <c r="P13" i="70" s="1"/>
  <c r="T12" i="70"/>
  <c r="S12" i="70"/>
  <c r="Q12" i="70"/>
  <c r="H12" i="70" s="1"/>
  <c r="D12" i="70"/>
  <c r="D10" i="70" s="1"/>
  <c r="D9" i="70" s="1"/>
  <c r="C12" i="70"/>
  <c r="H11" i="70"/>
  <c r="G11" i="70"/>
  <c r="H8" i="70"/>
  <c r="G8" i="70"/>
  <c r="H7" i="70"/>
  <c r="G7" i="70"/>
  <c r="A5" i="70"/>
  <c r="C2" i="70"/>
  <c r="D25" i="69"/>
  <c r="C25" i="69"/>
  <c r="D13" i="69"/>
  <c r="C13" i="69"/>
  <c r="O35" i="69"/>
  <c r="N35" i="69"/>
  <c r="G34" i="69"/>
  <c r="O32" i="69"/>
  <c r="N32" i="69"/>
  <c r="H31" i="69"/>
  <c r="G31" i="69"/>
  <c r="D31" i="69"/>
  <c r="C31" i="69"/>
  <c r="C24" i="59" s="1"/>
  <c r="O28" i="69"/>
  <c r="N28" i="69"/>
  <c r="H27" i="69"/>
  <c r="G27" i="69"/>
  <c r="D27" i="69"/>
  <c r="C27" i="69"/>
  <c r="H26" i="69"/>
  <c r="G26" i="69"/>
  <c r="D26" i="69"/>
  <c r="C26" i="69"/>
  <c r="O25" i="69"/>
  <c r="N25" i="69"/>
  <c r="O24" i="69"/>
  <c r="N24" i="69"/>
  <c r="H19" i="69"/>
  <c r="G19" i="69"/>
  <c r="D19" i="69"/>
  <c r="C19" i="69"/>
  <c r="O18" i="69"/>
  <c r="N18" i="69"/>
  <c r="O17" i="69"/>
  <c r="N17" i="69"/>
  <c r="H16" i="69"/>
  <c r="G16" i="69"/>
  <c r="D16" i="69"/>
  <c r="C16" i="69"/>
  <c r="O14" i="69"/>
  <c r="N14" i="69"/>
  <c r="O13" i="69"/>
  <c r="N13" i="69"/>
  <c r="H12" i="69"/>
  <c r="G12" i="69"/>
  <c r="G10" i="69" s="1"/>
  <c r="D12" i="69"/>
  <c r="C12" i="69"/>
  <c r="O11" i="69"/>
  <c r="N11" i="69"/>
  <c r="H10" i="69"/>
  <c r="H9" i="69" s="1"/>
  <c r="A5" i="69"/>
  <c r="C2" i="69"/>
  <c r="D19" i="68"/>
  <c r="Q10" i="66" s="1"/>
  <c r="S10" i="66" s="1"/>
  <c r="G19" i="68"/>
  <c r="D17" i="68"/>
  <c r="C17" i="68"/>
  <c r="D16" i="68"/>
  <c r="C16" i="68"/>
  <c r="C24" i="68" s="1"/>
  <c r="D10" i="68"/>
  <c r="D24" i="68" s="1"/>
  <c r="A6" i="68"/>
  <c r="C2" i="68"/>
  <c r="D55" i="67"/>
  <c r="D51" i="67"/>
  <c r="D50" i="67" s="1"/>
  <c r="C51" i="67"/>
  <c r="C50" i="67" s="1"/>
  <c r="D45" i="67"/>
  <c r="D44" i="67"/>
  <c r="C38" i="67"/>
  <c r="D38" i="67"/>
  <c r="D37" i="67"/>
  <c r="D35" i="67" s="1"/>
  <c r="C37" i="67"/>
  <c r="D32" i="67"/>
  <c r="C32" i="67"/>
  <c r="D29" i="67"/>
  <c r="C29" i="67"/>
  <c r="D28" i="67"/>
  <c r="F28" i="67" s="1"/>
  <c r="C28" i="67"/>
  <c r="D27" i="67"/>
  <c r="F27" i="67" s="1"/>
  <c r="C27" i="67"/>
  <c r="C24" i="67"/>
  <c r="F24" i="67" s="1"/>
  <c r="D24" i="67"/>
  <c r="D13" i="67"/>
  <c r="H79" i="67"/>
  <c r="G79" i="67"/>
  <c r="H78" i="67"/>
  <c r="G78" i="67"/>
  <c r="H77" i="67"/>
  <c r="G77" i="67"/>
  <c r="H76" i="67"/>
  <c r="G76" i="67"/>
  <c r="D76" i="67"/>
  <c r="H75" i="67"/>
  <c r="G75" i="67"/>
  <c r="H74" i="67"/>
  <c r="G74" i="67"/>
  <c r="H73" i="67"/>
  <c r="G73" i="67"/>
  <c r="H72" i="67"/>
  <c r="G72" i="67"/>
  <c r="H71" i="67"/>
  <c r="G71" i="67"/>
  <c r="H70" i="67"/>
  <c r="G70" i="67"/>
  <c r="H69" i="67"/>
  <c r="G69" i="67"/>
  <c r="H68" i="67"/>
  <c r="G68" i="67"/>
  <c r="H67" i="67"/>
  <c r="G67" i="67"/>
  <c r="D67" i="67"/>
  <c r="H66" i="67"/>
  <c r="G66" i="67"/>
  <c r="D66" i="67"/>
  <c r="C66" i="67"/>
  <c r="H65" i="67"/>
  <c r="G65" i="67"/>
  <c r="H64" i="67"/>
  <c r="G64" i="67"/>
  <c r="H63" i="67"/>
  <c r="G63" i="67"/>
  <c r="H62" i="67"/>
  <c r="G62" i="67"/>
  <c r="H61" i="67"/>
  <c r="G61" i="67"/>
  <c r="D61" i="67"/>
  <c r="C61" i="67"/>
  <c r="H60" i="67"/>
  <c r="G60" i="67"/>
  <c r="H59" i="67"/>
  <c r="G59" i="67"/>
  <c r="H58" i="67"/>
  <c r="G58" i="67"/>
  <c r="H57" i="67"/>
  <c r="G57" i="67"/>
  <c r="H56" i="67"/>
  <c r="G56" i="67"/>
  <c r="D56" i="67"/>
  <c r="C56" i="67"/>
  <c r="H55" i="67"/>
  <c r="G55" i="67"/>
  <c r="H54" i="67"/>
  <c r="G54" i="67"/>
  <c r="H53" i="67"/>
  <c r="G53" i="67"/>
  <c r="H52" i="67"/>
  <c r="G52" i="67"/>
  <c r="H51" i="67"/>
  <c r="G51" i="67"/>
  <c r="H50" i="67"/>
  <c r="G50" i="67"/>
  <c r="H49" i="67"/>
  <c r="G49" i="67"/>
  <c r="H48" i="67"/>
  <c r="G48" i="67"/>
  <c r="D48" i="67"/>
  <c r="C48" i="67"/>
  <c r="H47" i="67"/>
  <c r="G47" i="67"/>
  <c r="D47" i="67"/>
  <c r="C47" i="67"/>
  <c r="F47" i="67" s="1"/>
  <c r="H46" i="67"/>
  <c r="G46" i="67"/>
  <c r="H45" i="67"/>
  <c r="G45" i="67"/>
  <c r="H44" i="67"/>
  <c r="G44" i="67"/>
  <c r="H43" i="67"/>
  <c r="G43" i="67"/>
  <c r="H42" i="67"/>
  <c r="G42" i="67"/>
  <c r="H41" i="67"/>
  <c r="G41" i="67"/>
  <c r="H40" i="67"/>
  <c r="G40" i="67"/>
  <c r="H39" i="67"/>
  <c r="G39" i="67"/>
  <c r="C39" i="67"/>
  <c r="H38" i="67"/>
  <c r="G38" i="67"/>
  <c r="H37" i="67"/>
  <c r="G37" i="67"/>
  <c r="H36" i="67"/>
  <c r="G36" i="67"/>
  <c r="H35" i="67"/>
  <c r="G35" i="67"/>
  <c r="C35" i="67"/>
  <c r="H34" i="67"/>
  <c r="G34" i="67"/>
  <c r="H33" i="67"/>
  <c r="G33" i="67"/>
  <c r="H32" i="67"/>
  <c r="G32" i="67"/>
  <c r="H31" i="67"/>
  <c r="G31" i="67"/>
  <c r="H30" i="67"/>
  <c r="G30" i="67"/>
  <c r="H29" i="67"/>
  <c r="G29" i="67"/>
  <c r="H28" i="67"/>
  <c r="G28" i="67"/>
  <c r="H27" i="67"/>
  <c r="G27" i="67"/>
  <c r="H26" i="67"/>
  <c r="G26" i="67"/>
  <c r="H25" i="67"/>
  <c r="G25" i="67"/>
  <c r="H24" i="67"/>
  <c r="G24" i="67"/>
  <c r="H23" i="67"/>
  <c r="G23" i="67"/>
  <c r="H22" i="67"/>
  <c r="G22" i="67"/>
  <c r="H21" i="67"/>
  <c r="G21" i="67"/>
  <c r="H20" i="67"/>
  <c r="G20" i="67"/>
  <c r="H19" i="67"/>
  <c r="G19" i="67"/>
  <c r="H18" i="67"/>
  <c r="G18" i="67"/>
  <c r="H17" i="67"/>
  <c r="G17" i="67"/>
  <c r="D17" i="67"/>
  <c r="C17" i="67"/>
  <c r="H16" i="67"/>
  <c r="G16" i="67"/>
  <c r="H15" i="67"/>
  <c r="G15" i="67"/>
  <c r="H14" i="67"/>
  <c r="G14" i="67"/>
  <c r="H13" i="67"/>
  <c r="G13" i="67"/>
  <c r="H12" i="67"/>
  <c r="G12" i="67"/>
  <c r="D12" i="67"/>
  <c r="C12" i="67"/>
  <c r="H11" i="67"/>
  <c r="G11" i="67"/>
  <c r="H10" i="67"/>
  <c r="G10" i="67"/>
  <c r="H9" i="67"/>
  <c r="G9" i="67"/>
  <c r="H8" i="67"/>
  <c r="G8" i="67"/>
  <c r="H7" i="67"/>
  <c r="G7" i="67"/>
  <c r="A7" i="67"/>
  <c r="H6" i="67"/>
  <c r="G6" i="67"/>
  <c r="A6" i="67"/>
  <c r="H5" i="67"/>
  <c r="G5" i="67"/>
  <c r="H4" i="67"/>
  <c r="G4" i="67"/>
  <c r="H3" i="67"/>
  <c r="G3" i="67"/>
  <c r="H2" i="67"/>
  <c r="G2" i="67"/>
  <c r="C2" i="67"/>
  <c r="H1" i="67"/>
  <c r="G1" i="67"/>
  <c r="D25" i="66"/>
  <c r="C25" i="66"/>
  <c r="G11" i="66"/>
  <c r="I11" i="66" s="1"/>
  <c r="G10" i="66"/>
  <c r="I10" i="66" s="1"/>
  <c r="A6" i="66"/>
  <c r="C2" i="66"/>
  <c r="G9" i="69" l="1"/>
  <c r="D10" i="69"/>
  <c r="D9" i="69" s="1"/>
  <c r="G18" i="70"/>
  <c r="C22" i="59"/>
  <c r="D39" i="67"/>
  <c r="H13" i="70"/>
  <c r="C26" i="67"/>
  <c r="C20" i="67" s="1"/>
  <c r="C16" i="67" s="1"/>
  <c r="C11" i="67" s="1"/>
  <c r="P708" i="42"/>
  <c r="P710" i="42" s="1"/>
  <c r="C21" i="59"/>
  <c r="C10" i="70"/>
  <c r="G13" i="70"/>
  <c r="P12" i="70"/>
  <c r="G17" i="70"/>
  <c r="S16" i="70"/>
  <c r="T16" i="70"/>
  <c r="H17" i="70"/>
  <c r="C10" i="69"/>
  <c r="C9" i="69" s="1"/>
  <c r="D26" i="67"/>
  <c r="D20" i="67" s="1"/>
  <c r="D16" i="67" s="1"/>
  <c r="D11" i="67" s="1"/>
  <c r="I12" i="66"/>
  <c r="K70" i="65"/>
  <c r="K64" i="65"/>
  <c r="J64" i="65"/>
  <c r="K63" i="65"/>
  <c r="J63" i="65"/>
  <c r="K60" i="65"/>
  <c r="J60" i="65"/>
  <c r="K55" i="65"/>
  <c r="K51" i="65"/>
  <c r="J51" i="65"/>
  <c r="K50" i="65"/>
  <c r="J50" i="65"/>
  <c r="K47" i="65"/>
  <c r="J47" i="65"/>
  <c r="K46" i="65"/>
  <c r="J46" i="65"/>
  <c r="K45" i="65"/>
  <c r="J45" i="65"/>
  <c r="K40" i="65"/>
  <c r="K39" i="65"/>
  <c r="K38" i="65"/>
  <c r="J38" i="65"/>
  <c r="K34" i="65"/>
  <c r="J34" i="65"/>
  <c r="K28" i="65"/>
  <c r="J28" i="65"/>
  <c r="J19" i="65"/>
  <c r="K17" i="65"/>
  <c r="J17" i="65"/>
  <c r="J13" i="65"/>
  <c r="J11" i="65"/>
  <c r="D73" i="65"/>
  <c r="C73" i="65"/>
  <c r="D65" i="65"/>
  <c r="D59" i="65"/>
  <c r="C59" i="65"/>
  <c r="C55" i="65"/>
  <c r="J55" i="65" s="1"/>
  <c r="D54" i="65"/>
  <c r="K53" i="65"/>
  <c r="J53" i="65"/>
  <c r="D49" i="65"/>
  <c r="D48" i="65" s="1"/>
  <c r="C49" i="65"/>
  <c r="C48" i="65" s="1"/>
  <c r="D43" i="65"/>
  <c r="R43" i="65" s="1"/>
  <c r="J43" i="65"/>
  <c r="K42" i="65"/>
  <c r="J42" i="65"/>
  <c r="C40" i="65"/>
  <c r="R40" i="65" s="1"/>
  <c r="C39" i="65"/>
  <c r="D36" i="65"/>
  <c r="K36" i="65" s="1"/>
  <c r="C36" i="65"/>
  <c r="J36" i="65" s="1"/>
  <c r="D35" i="65"/>
  <c r="K35" i="65" s="1"/>
  <c r="C35" i="65"/>
  <c r="J35" i="65" s="1"/>
  <c r="D33" i="65"/>
  <c r="K30" i="65"/>
  <c r="C30" i="65"/>
  <c r="J30" i="65" s="1"/>
  <c r="D27" i="65"/>
  <c r="K27" i="65" s="1"/>
  <c r="C27" i="65"/>
  <c r="J27" i="65" s="1"/>
  <c r="D26" i="65"/>
  <c r="K26" i="65" s="1"/>
  <c r="C26" i="65"/>
  <c r="J26" i="65" s="1"/>
  <c r="D25" i="65"/>
  <c r="D24" i="65" s="1"/>
  <c r="C25" i="65"/>
  <c r="D22" i="65"/>
  <c r="C22" i="65"/>
  <c r="J22" i="65" s="1"/>
  <c r="K19" i="65"/>
  <c r="D15" i="65"/>
  <c r="C15" i="65"/>
  <c r="K13" i="65"/>
  <c r="D11" i="65"/>
  <c r="K11" i="65" s="1"/>
  <c r="D10" i="65"/>
  <c r="C13" i="59" s="1"/>
  <c r="C10" i="65"/>
  <c r="A5" i="65"/>
  <c r="C17" i="59" l="1"/>
  <c r="C24" i="65"/>
  <c r="C18" i="65" s="1"/>
  <c r="C14" i="65" s="1"/>
  <c r="C9" i="65" s="1"/>
  <c r="C33" i="65"/>
  <c r="C54" i="65"/>
  <c r="J40" i="65"/>
  <c r="C37" i="65"/>
  <c r="R39" i="65"/>
  <c r="C9" i="70"/>
  <c r="G16" i="70"/>
  <c r="S10" i="70"/>
  <c r="S9" i="70" s="1"/>
  <c r="G12" i="70"/>
  <c r="P10" i="70"/>
  <c r="H16" i="70"/>
  <c r="T10" i="70"/>
  <c r="D18" i="65"/>
  <c r="D37" i="65"/>
  <c r="K22" i="65"/>
  <c r="K25" i="65"/>
  <c r="K43" i="65"/>
  <c r="K49" i="65"/>
  <c r="J25" i="65"/>
  <c r="J39" i="65"/>
  <c r="J49" i="65"/>
  <c r="D14" i="65" l="1"/>
  <c r="D9" i="65" s="1"/>
  <c r="C11" i="59"/>
  <c r="P37" i="65"/>
  <c r="Q36" i="65" s="1"/>
  <c r="T38" i="65" s="1"/>
  <c r="L14" i="12"/>
  <c r="L15" i="12" s="1"/>
  <c r="H10" i="70"/>
  <c r="T9" i="70"/>
  <c r="H9" i="70" s="1"/>
  <c r="G10" i="70"/>
  <c r="P9" i="70"/>
  <c r="G9" i="70" s="1"/>
  <c r="I2" i="64" l="1"/>
  <c r="A5" i="64"/>
  <c r="A4" i="64"/>
  <c r="K2" i="63"/>
  <c r="A5" i="63"/>
  <c r="I2" i="62"/>
  <c r="A5" i="62"/>
  <c r="J21" i="10"/>
  <c r="I21" i="10"/>
  <c r="J15" i="10"/>
  <c r="I15" i="10"/>
  <c r="G31" i="10"/>
  <c r="F31" i="10"/>
  <c r="E31" i="10"/>
  <c r="J31" i="10" s="1"/>
  <c r="D31" i="10"/>
  <c r="E16" i="10"/>
  <c r="J16" i="10" s="1"/>
  <c r="D16" i="10"/>
  <c r="I16" i="10" s="1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N1" i="9"/>
  <c r="M1" i="9"/>
  <c r="I15" i="9"/>
  <c r="I14" i="9"/>
  <c r="I13" i="9"/>
  <c r="I12" i="9"/>
  <c r="I11" i="9"/>
  <c r="I10" i="9"/>
  <c r="L1987" i="61"/>
  <c r="L1379" i="61"/>
  <c r="L935" i="61"/>
  <c r="L122" i="61"/>
  <c r="L121" i="61"/>
  <c r="L115" i="61"/>
  <c r="L91" i="61"/>
  <c r="L90" i="61"/>
  <c r="L74" i="61"/>
  <c r="L73" i="61"/>
  <c r="A6" i="61"/>
  <c r="H19" i="60"/>
  <c r="G19" i="60"/>
  <c r="A5" i="60"/>
  <c r="G2" i="60"/>
  <c r="I31" i="10" l="1"/>
  <c r="L2006" i="61"/>
  <c r="G9" i="29"/>
  <c r="I9" i="29" s="1"/>
  <c r="I12" i="29"/>
  <c r="I11" i="29"/>
  <c r="G10" i="29"/>
  <c r="I10" i="29" s="1"/>
  <c r="F47" i="12"/>
  <c r="I2" i="35" l="1"/>
  <c r="I2" i="10"/>
  <c r="G2" i="18"/>
  <c r="I2" i="9"/>
  <c r="D2" i="12"/>
  <c r="C2" i="28"/>
  <c r="C2" i="5"/>
  <c r="G2" i="45"/>
  <c r="G2" i="44"/>
  <c r="I2" i="43"/>
  <c r="L3" i="55"/>
  <c r="G2" i="34"/>
  <c r="G2" i="30"/>
  <c r="I2" i="29"/>
  <c r="C2" i="59"/>
  <c r="A6" i="59"/>
  <c r="I89" i="35" l="1"/>
  <c r="A5" i="9"/>
  <c r="L16" i="55" l="1"/>
  <c r="A6" i="55"/>
  <c r="A5" i="35" l="1"/>
  <c r="A5" i="10"/>
  <c r="A5" i="18"/>
  <c r="A5" i="12"/>
  <c r="A6" i="28"/>
  <c r="A6" i="5"/>
  <c r="A5" i="45"/>
  <c r="A5" i="44"/>
  <c r="A5" i="43"/>
  <c r="A5" i="34"/>
  <c r="A5" i="30"/>
  <c r="A5" i="29"/>
  <c r="I21" i="44" l="1"/>
  <c r="H21" i="44"/>
  <c r="H12677" i="45" l="1"/>
  <c r="G12677" i="45"/>
  <c r="I32" i="43"/>
  <c r="H32" i="43"/>
  <c r="G32" i="43"/>
  <c r="C20" i="59" l="1"/>
  <c r="D17" i="28" l="1"/>
  <c r="C17" i="28"/>
  <c r="I25" i="29" l="1"/>
  <c r="H39" i="10" l="1"/>
  <c r="H36" i="10" s="1"/>
  <c r="H32" i="10"/>
  <c r="H24" i="10"/>
  <c r="H19" i="10"/>
  <c r="H17" i="10" s="1"/>
  <c r="H14" i="10"/>
  <c r="A4" i="35" l="1"/>
  <c r="H18" i="34" l="1"/>
  <c r="G18" i="34"/>
  <c r="I17" i="30" l="1"/>
  <c r="H17" i="30"/>
  <c r="H25" i="29"/>
  <c r="G25" i="29"/>
  <c r="G39" i="18" l="1"/>
  <c r="G40" i="18" s="1"/>
  <c r="G38" i="18"/>
  <c r="G37" i="18"/>
  <c r="G36" i="18"/>
  <c r="G35" i="18"/>
  <c r="G34" i="18"/>
  <c r="G33" i="18"/>
  <c r="G32" i="18"/>
  <c r="G31" i="18"/>
  <c r="G30" i="18"/>
  <c r="G29" i="18"/>
  <c r="G28" i="18"/>
  <c r="G27" i="18"/>
  <c r="G10" i="18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A4" i="18"/>
  <c r="H10" i="10" l="1"/>
  <c r="H9" i="10" s="1"/>
  <c r="C64" i="12" l="1"/>
  <c r="D64" i="12"/>
  <c r="J24" i="10" l="1"/>
  <c r="I24" i="10"/>
  <c r="G24" i="10"/>
  <c r="F24" i="10"/>
  <c r="E24" i="10"/>
  <c r="D24" i="10"/>
  <c r="C24" i="10"/>
  <c r="B24" i="10"/>
  <c r="I39" i="10" l="1"/>
  <c r="I36" i="10" s="1"/>
  <c r="I32" i="10"/>
  <c r="I19" i="10"/>
  <c r="I17" i="10" s="1"/>
  <c r="I14" i="10"/>
  <c r="I10" i="10"/>
  <c r="G39" i="10"/>
  <c r="G36" i="10" s="1"/>
  <c r="G32" i="10"/>
  <c r="G19" i="10"/>
  <c r="G17" i="10" s="1"/>
  <c r="G14" i="10"/>
  <c r="G10" i="10"/>
  <c r="E39" i="10"/>
  <c r="E36" i="10" s="1"/>
  <c r="E32" i="10"/>
  <c r="E19" i="10"/>
  <c r="E17" i="10" s="1"/>
  <c r="E14" i="10"/>
  <c r="E10" i="10"/>
  <c r="C39" i="10"/>
  <c r="C36" i="10" s="1"/>
  <c r="C32" i="10"/>
  <c r="C19" i="10"/>
  <c r="C17" i="10" s="1"/>
  <c r="C14" i="10"/>
  <c r="C10" i="10"/>
  <c r="E9" i="10" l="1"/>
  <c r="G9" i="10"/>
  <c r="C9" i="10"/>
  <c r="I9" i="10"/>
  <c r="D45" i="12"/>
  <c r="C45" i="12"/>
  <c r="D34" i="12"/>
  <c r="C34" i="12"/>
  <c r="D11" i="12"/>
  <c r="C11" i="12"/>
  <c r="J39" i="10"/>
  <c r="J36" i="10" s="1"/>
  <c r="F39" i="10"/>
  <c r="F36" i="10" s="1"/>
  <c r="D39" i="10"/>
  <c r="D36" i="10" s="1"/>
  <c r="B39" i="10"/>
  <c r="B36" i="10" s="1"/>
  <c r="J32" i="10"/>
  <c r="F32" i="10"/>
  <c r="D32" i="10"/>
  <c r="B32" i="10"/>
  <c r="J19" i="10"/>
  <c r="J17" i="10" s="1"/>
  <c r="F19" i="10"/>
  <c r="F17" i="10" s="1"/>
  <c r="D19" i="10"/>
  <c r="D17" i="10" s="1"/>
  <c r="B19" i="10"/>
  <c r="B17" i="10" s="1"/>
  <c r="J14" i="10"/>
  <c r="F14" i="10"/>
  <c r="D14" i="10"/>
  <c r="B14" i="10"/>
  <c r="J10" i="10"/>
  <c r="F10" i="10"/>
  <c r="D10" i="10"/>
  <c r="B10" i="10"/>
  <c r="D17" i="5"/>
  <c r="C14" i="59" s="1"/>
  <c r="C17" i="5"/>
  <c r="D14" i="5"/>
  <c r="C14" i="5"/>
  <c r="D11" i="5"/>
  <c r="C11" i="5"/>
  <c r="D10" i="5" l="1"/>
  <c r="C10" i="59" s="1"/>
  <c r="C10" i="5"/>
  <c r="B9" i="10"/>
  <c r="D10" i="12"/>
  <c r="D44" i="12"/>
  <c r="J9" i="10"/>
  <c r="C10" i="12"/>
  <c r="C44" i="12"/>
  <c r="D9" i="10"/>
  <c r="F9" i="10"/>
  <c r="G10" i="12" l="1"/>
  <c r="G11" i="12" s="1"/>
  <c r="L10" i="12"/>
  <c r="L11" i="12" s="1"/>
  <c r="L12" i="12" s="1"/>
  <c r="G14" i="12"/>
  <c r="G15" i="12" s="1"/>
</calcChain>
</file>

<file path=xl/sharedStrings.xml><?xml version="1.0" encoding="utf-8"?>
<sst xmlns="http://schemas.openxmlformats.org/spreadsheetml/2006/main" count="92150" uniqueCount="23989">
  <si>
    <t>პრემია</t>
  </si>
  <si>
    <t>მივლინებები</t>
  </si>
  <si>
    <t>ოფისის ხარჯები</t>
  </si>
  <si>
    <t>წარმომადგენლობითი ხარჯები</t>
  </si>
  <si>
    <t>კვების ხარჯები</t>
  </si>
  <si>
    <t>სამედიცინო ხარჯები</t>
  </si>
  <si>
    <t>სხვა დანარჩენი საქონელი და მომსახურება</t>
  </si>
  <si>
    <t>სოციალური უზრუნველყოფა</t>
  </si>
  <si>
    <t>სხვა ხარჯები</t>
  </si>
  <si>
    <t>საკასო ხარჯი</t>
  </si>
  <si>
    <t>ფაქტობრივი ხარჯი</t>
  </si>
  <si>
    <t>ხარჯების ჩამონათვალი</t>
  </si>
  <si>
    <t>1.2.2.1</t>
  </si>
  <si>
    <t>1.2.2.2</t>
  </si>
  <si>
    <r>
      <t>საოფისე ავეჯი</t>
    </r>
    <r>
      <rPr>
        <b/>
        <sz val="5"/>
        <rFont val="Arial"/>
        <family val="2"/>
      </rPr>
      <t/>
    </r>
  </si>
  <si>
    <r>
      <t>კავშირგაბმულობის ხარჯი</t>
    </r>
    <r>
      <rPr>
        <sz val="5"/>
        <rFont val="Arial"/>
        <family val="2"/>
      </rPr>
      <t/>
    </r>
  </si>
  <si>
    <r>
      <t>საფოსტო მომსახურების ხარჯი</t>
    </r>
    <r>
      <rPr>
        <sz val="5"/>
        <rFont val="Arial"/>
        <family val="2"/>
      </rPr>
      <t/>
    </r>
  </si>
  <si>
    <r>
      <t>კომუნალური ხარჯი</t>
    </r>
    <r>
      <rPr>
        <sz val="5"/>
        <rFont val="Arial"/>
        <family val="2"/>
      </rPr>
      <t/>
    </r>
  </si>
  <si>
    <r>
      <t>ელექტროენერგიის ხარჯი</t>
    </r>
    <r>
      <rPr>
        <sz val="5"/>
        <rFont val="Arial"/>
        <family val="2"/>
      </rPr>
      <t/>
    </r>
  </si>
  <si>
    <r>
      <t>წყლის ხარჯი</t>
    </r>
    <r>
      <rPr>
        <sz val="5"/>
        <rFont val="Arial"/>
        <family val="2"/>
      </rPr>
      <t/>
    </r>
  </si>
  <si>
    <r>
      <t>ბუნებრივი და თხევადი აირის ხარჯი</t>
    </r>
    <r>
      <rPr>
        <sz val="5"/>
        <rFont val="Arial"/>
        <family val="2"/>
      </rPr>
      <t/>
    </r>
  </si>
  <si>
    <r>
      <t>ოფისის ხარჯი რომელიც არ არის კლასიფიცირებული</t>
    </r>
    <r>
      <rPr>
        <sz val="5"/>
        <rFont val="Arial"/>
        <family val="2"/>
      </rPr>
      <t/>
    </r>
  </si>
  <si>
    <t>შენობა-ნაგებობების და მათი მიმდებარე ტერიტორიების მიმდინარე რემონტის ხარჯები</t>
  </si>
  <si>
    <t>სხვა კომუნალური ხარჯი</t>
  </si>
  <si>
    <t>საკონსულტაციო, სანოტარო, თარჯიმნის და თარგმნის მომსახურების</t>
  </si>
  <si>
    <r>
      <t>აუდიტორიული მომსახურების ხარჯი</t>
    </r>
    <r>
      <rPr>
        <sz val="5"/>
        <rFont val="Arial"/>
        <family val="2"/>
      </rPr>
      <t/>
    </r>
  </si>
  <si>
    <r>
      <t>შენობა-ნაგებობების დაცვის ხარჯი</t>
    </r>
    <r>
      <rPr>
        <sz val="5"/>
        <rFont val="Arial"/>
        <family val="2"/>
      </rPr>
      <t/>
    </r>
  </si>
  <si>
    <r>
      <t>სხვადასხვა ხარჯები</t>
    </r>
    <r>
      <rPr>
        <sz val="5"/>
        <rFont val="Arial"/>
        <family val="2"/>
      </rPr>
      <t/>
    </r>
  </si>
  <si>
    <t>სესიების, კონფერენციების, ყრილობების, სემინარების და სხვა სამუშაო შეხვედრების მოწყობის ხარჯები</t>
  </si>
  <si>
    <t>კულტურული, სპორტული, საგანმანათლებლო და საგამოფენო ღონისძიებები</t>
  </si>
  <si>
    <t>1.1.1</t>
  </si>
  <si>
    <t>1.1.2</t>
  </si>
  <si>
    <t>1.2.1</t>
  </si>
  <si>
    <t>1.2.2</t>
  </si>
  <si>
    <t>1.2.3</t>
  </si>
  <si>
    <t>1.2.4</t>
  </si>
  <si>
    <t>1.2.5</t>
  </si>
  <si>
    <t>1.2.6</t>
  </si>
  <si>
    <t>1.2.7</t>
  </si>
  <si>
    <t>1.2.8</t>
  </si>
  <si>
    <t>1.2.9</t>
  </si>
  <si>
    <t>1.2.10</t>
  </si>
  <si>
    <t>1.2.11</t>
  </si>
  <si>
    <t>1.2.12</t>
  </si>
  <si>
    <t>1.2.13</t>
  </si>
  <si>
    <t>1.2.14</t>
  </si>
  <si>
    <t>1.2.15</t>
  </si>
  <si>
    <t>სხვა ფასეულობები</t>
  </si>
  <si>
    <t>მცირე ღირებულების აქსესუარები (მაისურები, კეპები, ქუდები, დროშები და ა.შ.)</t>
  </si>
  <si>
    <t>ბანკის მომსახურების ხარჯი</t>
  </si>
  <si>
    <t>1.3.1</t>
  </si>
  <si>
    <t>1.3.2</t>
  </si>
  <si>
    <r>
      <t>დაზღვევის ხარჯი</t>
    </r>
    <r>
      <rPr>
        <sz val="5"/>
        <rFont val="Arial"/>
        <family val="2"/>
      </rPr>
      <t/>
    </r>
  </si>
  <si>
    <t>მოსაკრებლები</t>
  </si>
  <si>
    <t>გადასახადები (გარდა საშემოსავლო და საქონლის ღირებულებაში აღრიცხული დღგ-ის)</t>
  </si>
  <si>
    <t>მიმდინარე რემონტის ხარჯი</t>
  </si>
  <si>
    <t>საწვავ/საპოხი მასალების შეძენის ხარჯი</t>
  </si>
  <si>
    <t>ხარჯები</t>
  </si>
  <si>
    <t>შრომის ანაზღაურება</t>
  </si>
  <si>
    <t>ხელფასები</t>
  </si>
  <si>
    <t>საქონელი და მომსახურება</t>
  </si>
  <si>
    <t>მივლინებები ქვეყნის შიგნით</t>
  </si>
  <si>
    <t>მივლინებები ქვეყნის გარეთ</t>
  </si>
  <si>
    <t>ტრანსპორტისა და ტექნიკის ექსპლოატაციისა და მოვლა-შენახვის ხარჯები</t>
  </si>
  <si>
    <t>N</t>
  </si>
  <si>
    <t>შემოსავლები</t>
  </si>
  <si>
    <t>ფაქტობრივი შემოსავალი</t>
  </si>
  <si>
    <t>საკასო შემოსავალი</t>
  </si>
  <si>
    <t>კვლევების ხარჯები</t>
  </si>
  <si>
    <t>სწავლების ხარჯები</t>
  </si>
  <si>
    <t>კვლევების ხარჯები ქვეყნის შიგნით</t>
  </si>
  <si>
    <t>კვლევების ხარჯები ქვეყნის გარეთ</t>
  </si>
  <si>
    <t>სწავლების ხარჯები ქვეყნის შიგნით</t>
  </si>
  <si>
    <t>სწავლების ხარჯები ქვეყნის გარეთ</t>
  </si>
  <si>
    <t>მივლინების ხარჯები</t>
  </si>
  <si>
    <t>მივლინების ხარჯები ქვეყნის შიგნით</t>
  </si>
  <si>
    <t>მივლინების ხარჯები ქვეყნის გარეთ</t>
  </si>
  <si>
    <t>რეგიონული პროექტების დაფინანსება</t>
  </si>
  <si>
    <t>კონფერენციების ხარჯები</t>
  </si>
  <si>
    <t>საწევრო შენატანები</t>
  </si>
  <si>
    <t>შემოსავლები ფულადი სახით</t>
  </si>
  <si>
    <t>1.1.2.1</t>
  </si>
  <si>
    <t>1.1.3</t>
  </si>
  <si>
    <t>სახელმწიფოს მიერ გამოყოფილი თანხები</t>
  </si>
  <si>
    <t>1.1.3.1</t>
  </si>
  <si>
    <t>1.1.3.2</t>
  </si>
  <si>
    <t>საბიუჯეტო დაფინანსება</t>
  </si>
  <si>
    <t>1.1.4</t>
  </si>
  <si>
    <t>1.1.4.1</t>
  </si>
  <si>
    <t>სიმბოლიკის გავრცელებით მიღებული შემოსავლები</t>
  </si>
  <si>
    <t>ლექციებით გამოფენებით და სხვა მსგავსი ღონისძიებების მოწყობით მიღებული შემოსავლები</t>
  </si>
  <si>
    <t>საგამომცემლო და სხვა საქმიანობით მიღებული თანხები</t>
  </si>
  <si>
    <t>1.1.4.2</t>
  </si>
  <si>
    <t>1.1.4.3</t>
  </si>
  <si>
    <t>1.1.4.4</t>
  </si>
  <si>
    <t>1.1.5</t>
  </si>
  <si>
    <t>შემოსავლები არაფულადი სახით</t>
  </si>
  <si>
    <t>საჯარო ღონისძიებების მეშვეობით მიღებული შემოწირულებები</t>
  </si>
  <si>
    <t>1.2.1.1</t>
  </si>
  <si>
    <t>1.2.1.2</t>
  </si>
  <si>
    <t>შენობა-ნაგებობები</t>
  </si>
  <si>
    <t>სხვა ძირითადი აქტივები</t>
  </si>
  <si>
    <t>სხვა მატერიალური მარაგები</t>
  </si>
  <si>
    <t>სატრანსპორტო საშუალებები</t>
  </si>
  <si>
    <t>მიწა</t>
  </si>
  <si>
    <t>სხვა მანქანა დანადგარები და მოწყობილობები</t>
  </si>
  <si>
    <t>არაფინანსური აქტივების შეძენისათვის გადახდილი თანხები</t>
  </si>
  <si>
    <t>ხელმოწერები:</t>
  </si>
  <si>
    <t>სულ ხარჯები</t>
  </si>
  <si>
    <t>საანგარიშგებო პერიოდი</t>
  </si>
  <si>
    <t>საარჩევნო სისტემების განვითარების, რეფორმებისა და სწავლების ცენტრიდან მიღებული სახსრები</t>
  </si>
  <si>
    <t>ბანკის დასახელება</t>
  </si>
  <si>
    <t>ანგარიშის გახსნის თარიღი</t>
  </si>
  <si>
    <t>ანგარიშის ნომერი</t>
  </si>
  <si>
    <t>ანგარიშის დახურვის თარიღი</t>
  </si>
  <si>
    <t xml:space="preserve">არაფინანსური აქტივების დასახელება </t>
  </si>
  <si>
    <t>1. ძირითადი აქტივები</t>
  </si>
  <si>
    <t>1.1 შენობა-ნაგებობები</t>
  </si>
  <si>
    <t xml:space="preserve">  1.1.1 საცხოვრებელი შენობები</t>
  </si>
  <si>
    <t xml:space="preserve">  1.1.2 არასაცხოვრებელი შენობები</t>
  </si>
  <si>
    <t xml:space="preserve">  1.1.3 სხვა ნაგებობები</t>
  </si>
  <si>
    <t>1.2 მანქანა-დანადგარები და ინვენტარი</t>
  </si>
  <si>
    <t xml:space="preserve">  1.2.1 სატრანსპორტო საშუალებები</t>
  </si>
  <si>
    <t xml:space="preserve">  1.2.2 სხვა მანქანა-დანადგარები და ინვეტარი</t>
  </si>
  <si>
    <t>1.3 სხვა ძირითადი აქტივები</t>
  </si>
  <si>
    <t xml:space="preserve">  1.3.1 კულტივირებული აქტივები</t>
  </si>
  <si>
    <t xml:space="preserve">  1.3.2 არამატერიალური ძირითადი აქტივები</t>
  </si>
  <si>
    <t xml:space="preserve">    1.3.2.1 ლიცენზიები</t>
  </si>
  <si>
    <t xml:space="preserve">    1.3.2.2 სხვა არამატერიალური ძირითადი აქტივები</t>
  </si>
  <si>
    <t xml:space="preserve">  1.3.3 დაუმთავრებელი მშენებლობა</t>
  </si>
  <si>
    <t xml:space="preserve">  1.3.4 სხვა დანარჩენი ძირითადი აქტივები</t>
  </si>
  <si>
    <t>2. მატერიალური მარაგები</t>
  </si>
  <si>
    <t>3. ფასეულობები</t>
  </si>
  <si>
    <t>4. არაწარმოებული აქტივები</t>
  </si>
  <si>
    <t xml:space="preserve"> 4.1 მიწა</t>
  </si>
  <si>
    <t xml:space="preserve"> 4.2 წიაღისეული</t>
  </si>
  <si>
    <t xml:space="preserve"> 4.3 სხვა ბუნებრივი აქტივები</t>
  </si>
  <si>
    <t xml:space="preserve">   4.3.2 სხვა დანარჩენი ბუნებრივი აქტივები</t>
  </si>
  <si>
    <t xml:space="preserve"> 4.4 არაწარმოებული არამატერიალური აქტივები</t>
  </si>
  <si>
    <t>ბ.ა.</t>
  </si>
  <si>
    <t>ფორმა ივსება ქართული შრიფტით (sylfaen), ფონტის ზომა 10</t>
  </si>
  <si>
    <t>ოპერაციის თარიღი</t>
  </si>
  <si>
    <t>ნაღდი ფული სალაროში ეროვნულ ვალუტაში</t>
  </si>
  <si>
    <t>ნაღდი ფული სალაროში უცხოურ ვალუტაში</t>
  </si>
  <si>
    <t>საანგარიშსწორებო (მიმდინარე) ანგარიში ბანკში</t>
  </si>
  <si>
    <t>სავალუტო ანგარიში ბანკში</t>
  </si>
  <si>
    <t>დეპოზიტები ბანკში ეროვნულ ვალუტაში</t>
  </si>
  <si>
    <t>დეპოზიტები ბანკში უცხოურ ვალუტაში</t>
  </si>
  <si>
    <t>სხვა ანგარიშები ბანკში</t>
  </si>
  <si>
    <t>სხვა ფინანსური აქტივები</t>
  </si>
  <si>
    <t>მოთხოვნები მიწოდებიდან და მომსახურებიდან</t>
  </si>
  <si>
    <t>მოთხოვნები მივლინებით</t>
  </si>
  <si>
    <t>მოთხოვნები დანაკლისებით</t>
  </si>
  <si>
    <t>ანგარიშვალდებული პირების მიმართ სხვა მოთხოვნები</t>
  </si>
  <si>
    <t>გადახდილი დღგ</t>
  </si>
  <si>
    <t>წინასწარ გადახდილი მოგების გადასახადი</t>
  </si>
  <si>
    <t>სხვა საგადასახადო აქტივი</t>
  </si>
  <si>
    <t>წინასწარ გადახდილი საიჯარო ქირა</t>
  </si>
  <si>
    <t>მოთხოვნები სხვა წინასწარი გადახდებით</t>
  </si>
  <si>
    <t>მისაღები პროცენტები</t>
  </si>
  <si>
    <t>მისაღები დივიდენდები</t>
  </si>
  <si>
    <t>მისაღები საწევროები და ერთჯერადი შენატანები</t>
  </si>
  <si>
    <t>სხვა დანარჩენი დებიტორული დავალიანებები</t>
  </si>
  <si>
    <t>მანქანა-დანადგარები და ინვენტარი</t>
  </si>
  <si>
    <t>ფასეულობები</t>
  </si>
  <si>
    <t>არაწარმოებული აქტივები</t>
  </si>
  <si>
    <t>ფინანსური ვალდებულებები</t>
  </si>
  <si>
    <t>ვალდებულებები მოწოდებიდან და მომსახურებიდან</t>
  </si>
  <si>
    <t>გადასახდელი მოგების გადასახადი</t>
  </si>
  <si>
    <t>გადასახდელი საშემოსავლო გადასახადი</t>
  </si>
  <si>
    <t>გადასახდელი დღგ</t>
  </si>
  <si>
    <t>ბიუჯეტის წინაშე სხვა ვალდებულებები</t>
  </si>
  <si>
    <t>გადასახდელი ხელფასები შტატით მომუშავეთათვის</t>
  </si>
  <si>
    <t>გადასახდელი ხელფასები შტატგარეშე მომუშავეთათვის</t>
  </si>
  <si>
    <t>ვალდებულებები მივლინებით</t>
  </si>
  <si>
    <t>სასამართლოს ან/და ადმინისტრაციული ორგანოების გადაწყვეტილებების შესაბამისად დაკავებული თანხები ან სხვა დაკავებული თანხები</t>
  </si>
  <si>
    <t>წინასწარ მიღებული საიჯარო ქირა</t>
  </si>
  <si>
    <t>ვალდებულებები წინასწარ მიღებული სხვა შემოსავლებით</t>
  </si>
  <si>
    <t>გადასახდელი პროცენტები</t>
  </si>
  <si>
    <t>გადასახდელი საწევროები და ერთჯერადი შენატანები</t>
  </si>
  <si>
    <t>სხვა დანარჩენი კრედიტორული დავალიანებები</t>
  </si>
  <si>
    <t>საოპერაციო იჯარით აღებული ძირითადი აქტივები და მათთან დაკავშირებული დანახარჯები</t>
  </si>
  <si>
    <t>პასუხსაგებ შენახვაზე მიღებული მატერიალური ფასეულობები</t>
  </si>
  <si>
    <t>გადახდისუუნარო დებიტორების ჩამოწერილი დავალიანება</t>
  </si>
  <si>
    <t>პირობითი მოთხოვნები</t>
  </si>
  <si>
    <t>პირობითი ვალდებულებები</t>
  </si>
  <si>
    <t>საკუთარი სახსრებით კაპიტალის შექმნა</t>
  </si>
  <si>
    <t>ამორტიზირებული ძირითადი აქტივები</t>
  </si>
  <si>
    <t>ვადაგადაცილებული დავალიანებები</t>
  </si>
  <si>
    <t>დამქირავებლის მიერ ფულადი და სასაქონლო ფორმით გაწეული სოციალური დახმარებით ვალდებულებები</t>
  </si>
  <si>
    <t>ანგარიშის დასახელება</t>
  </si>
  <si>
    <t>სულ აქტივები</t>
  </si>
  <si>
    <t>სულ ფინანსური აქტივები და სხვა დებიტორული დავალიანებები</t>
  </si>
  <si>
    <t>სულ არაფინანსური აქტივები</t>
  </si>
  <si>
    <t>სულ ფინანსური ვალდებულებები და სხვა კრედიტორული დავალიანებები</t>
  </si>
  <si>
    <t>სულ კაპიტალი</t>
  </si>
  <si>
    <t>საცნობარო მუხლები</t>
  </si>
  <si>
    <t>სულ ვალდებულებები და კაპიტალი</t>
  </si>
  <si>
    <t>საანგარიშგებო თარიღი</t>
  </si>
  <si>
    <t>ბანკი</t>
  </si>
  <si>
    <t>სს ვითიბი ბანკი ჯორჯია</t>
  </si>
  <si>
    <t>სს ინვესტბანკი </t>
  </si>
  <si>
    <t>სს კორ სტანდარტ ბანკი</t>
  </si>
  <si>
    <t>სს ზირაათ ბანკის თბილისის ფილიალი </t>
  </si>
  <si>
    <t>სს ბანკი ქართუ</t>
  </si>
  <si>
    <t>სს საქართველოს ბანკი</t>
  </si>
  <si>
    <t>სს ბითიეი ბანკი</t>
  </si>
  <si>
    <t>სს თიბისი ბანკი </t>
  </si>
  <si>
    <t>სს ლიბერთი ბანკი</t>
  </si>
  <si>
    <t>სს პროკრედიტ ბანკი</t>
  </si>
  <si>
    <t>სს ბანკი რესპუბლიკა </t>
  </si>
  <si>
    <t>სს პრივატბანკი</t>
  </si>
  <si>
    <t>სს ბაზისბანკი </t>
  </si>
  <si>
    <t>სს აზერბაიჯანის საერთაშორისო ბანკი - საქართველო </t>
  </si>
  <si>
    <t>ღია სააქციო საზოგადოების კავკასიის განვითარების ბანკის თბილისის ფილიალი</t>
  </si>
  <si>
    <t>სს ეიჩ ეს ბი სი ბანკი საქართველო </t>
  </si>
  <si>
    <t>სს პროგრეს ბანკი</t>
  </si>
  <si>
    <t>სს ხალიკ ბანკი საქართველო</t>
  </si>
  <si>
    <t>სს ბანკი კონსტანტა</t>
  </si>
  <si>
    <t>თარიღი</t>
  </si>
  <si>
    <t>ნაშთი (პერიოდის დასაწყისში)</t>
  </si>
  <si>
    <t>ლარი</t>
  </si>
  <si>
    <t>რაოდენ.</t>
  </si>
  <si>
    <t>ნაშთი (პერიოდის ბოლოს)</t>
  </si>
  <si>
    <t>ფორმა N7 - საბალანსო ანგარიშგება</t>
  </si>
  <si>
    <t>შემომწირავის ბანკი</t>
  </si>
  <si>
    <t>შემოსავლის ტიპი</t>
  </si>
  <si>
    <t>პირადი ნომერი</t>
  </si>
  <si>
    <t>შემომწირავის საბანკო ანგარიშის ნომერი</t>
  </si>
  <si>
    <t>რაოდენობა/ მოცულობა</t>
  </si>
  <si>
    <t>დამატებითი ინფორმაცია</t>
  </si>
  <si>
    <t>საწევრო</t>
  </si>
  <si>
    <t>ფულადი შემოწირულობები</t>
  </si>
  <si>
    <t>არაფულადი შემოწირულობები</t>
  </si>
  <si>
    <t>სხვა შემოსავლები</t>
  </si>
  <si>
    <t>შენობა-ნაგებობის ტიპები</t>
  </si>
  <si>
    <t>საცხოვრებელი შენობები</t>
  </si>
  <si>
    <t>არასაცხოვრებელი შენობები</t>
  </si>
  <si>
    <t>სხვა ნაგებობები</t>
  </si>
  <si>
    <t>ბალანსზე აყვანის თარიღი</t>
  </si>
  <si>
    <t>მარკა</t>
  </si>
  <si>
    <t>მოდელი</t>
  </si>
  <si>
    <t>სახელმწიფო ნომერი</t>
  </si>
  <si>
    <t>სატრანსპორტო საშუალების ტიპი</t>
  </si>
  <si>
    <t>შემოსავლების ჩამონათვალი</t>
  </si>
  <si>
    <t>საკანცელარიო საქონლის, საოფისე ტექნიკისა და ინვენტარის შეძენის, დამონტაჟების და მოვლა-შენახვის ხარჯები</t>
  </si>
  <si>
    <t>1.1.6</t>
  </si>
  <si>
    <t>ვალდებულებების კლება</t>
  </si>
  <si>
    <t>კომერციული ბანკებიდან მიღებული სესხების დაფარვა</t>
  </si>
  <si>
    <t>სხვა სესხების დაფარვა</t>
  </si>
  <si>
    <t>საწესდებო კაპიტალი</t>
  </si>
  <si>
    <t>ნაშთი პერიოდის დასაწყისში</t>
  </si>
  <si>
    <t>ნაშთი პერიოდის ბოლოს</t>
  </si>
  <si>
    <t xml:space="preserve">   2.1. ნედლეული და მასალები</t>
  </si>
  <si>
    <t xml:space="preserve">   2.2 დაუმთავრებელი წარმოება</t>
  </si>
  <si>
    <t xml:space="preserve">   2.3 მზა პროდუქცია</t>
  </si>
  <si>
    <t xml:space="preserve">   2.4 შემდგომი რეალიზაციისათვის შეძენილი საქონელი</t>
  </si>
  <si>
    <t xml:space="preserve">   2.5 ფულადი დოკუმენტები</t>
  </si>
  <si>
    <t xml:space="preserve">   2.6 სათადარიგო ნაწილები</t>
  </si>
  <si>
    <t xml:space="preserve">   2.7 სხვა დანარჩენი მატერიალური მარაგები</t>
  </si>
  <si>
    <t xml:space="preserve"> 3.1 ძვირფასი ქვები და ლითონები</t>
  </si>
  <si>
    <t xml:space="preserve"> 3.2 ხელოვნების ნიმუშები</t>
  </si>
  <si>
    <t xml:space="preserve"> 3.3 სხვა ფასეულობები</t>
  </si>
  <si>
    <t>ხელმძღვანელი</t>
  </si>
  <si>
    <t>პასუხისმგებელი პირი)</t>
  </si>
  <si>
    <t xml:space="preserve">                                                                                               პასუხისმგებელი პირი)</t>
  </si>
  <si>
    <r>
      <t xml:space="preserve">ხელმძღვანელი                                            ბუღალტერი </t>
    </r>
    <r>
      <rPr>
        <sz val="10"/>
        <rFont val="Sylfaen"/>
        <family val="1"/>
      </rPr>
      <t>(ან საამისოდ უფლებამოსილი</t>
    </r>
    <r>
      <rPr>
        <b/>
        <sz val="10"/>
        <rFont val="Sylfaen"/>
        <family val="1"/>
      </rPr>
      <t xml:space="preserve"> </t>
    </r>
  </si>
  <si>
    <t>ფორმა N3 - საარჩევნო კამპანიის ფონდის შემოსავლები</t>
  </si>
  <si>
    <r>
      <rPr>
        <b/>
        <sz val="10"/>
        <rFont val="Sylfaen"/>
        <family val="1"/>
      </rPr>
      <t>ბუღალტერი</t>
    </r>
    <r>
      <rPr>
        <sz val="10"/>
        <rFont val="Sylfaen"/>
        <family val="1"/>
      </rPr>
      <t xml:space="preserve"> (ან საამისოდ უფლებამოსილი </t>
    </r>
  </si>
  <si>
    <t>ანგარიშვალდებული პირის დასახელება:</t>
  </si>
  <si>
    <t>ვალუტა</t>
  </si>
  <si>
    <t>…</t>
  </si>
  <si>
    <t>მომსახურების მოკლე აღწერილობა</t>
  </si>
  <si>
    <t>...</t>
  </si>
  <si>
    <t>ძირითადი კაპიტალის მოხმარება</t>
  </si>
  <si>
    <t>თანხა / ღირებულება (ლარებში)</t>
  </si>
  <si>
    <t>1.2.2.3</t>
  </si>
  <si>
    <t>1.2.2.4</t>
  </si>
  <si>
    <t>1.2.2.5</t>
  </si>
  <si>
    <t>1.2.2.6</t>
  </si>
  <si>
    <t>1.2.2.6.1</t>
  </si>
  <si>
    <t>1.2.2.6.2</t>
  </si>
  <si>
    <t>1.2.2.6.3</t>
  </si>
  <si>
    <t>1.2.2.6.4</t>
  </si>
  <si>
    <t>1.2.2.7</t>
  </si>
  <si>
    <t>1.2.6.1</t>
  </si>
  <si>
    <t>1.2.6.2</t>
  </si>
  <si>
    <t>ზრდა პერიოდის განმავლობაში</t>
  </si>
  <si>
    <t>კლება პერიოდის განმავლობაში</t>
  </si>
  <si>
    <t>შემოსავალი პერიოდის განმავლობაში</t>
  </si>
  <si>
    <t>გასავალი პერიოდის განმავლობაში</t>
  </si>
  <si>
    <t>საიჯარო ქირის ხარჯი</t>
  </si>
  <si>
    <t>1.6.1</t>
  </si>
  <si>
    <t>1.6.2</t>
  </si>
  <si>
    <t>1.6.3</t>
  </si>
  <si>
    <t>1.6.4</t>
  </si>
  <si>
    <t>ფორმა N2 - შემოსავლები საარჩევნო კამპანიის ფონდის სახსრების გარდა</t>
  </si>
  <si>
    <t>ფორმა N5 - საარჩევნო კამპანიის ფონდის ხარჯები</t>
  </si>
  <si>
    <t>ნაშთი პერიოდის სადაწყისში</t>
  </si>
  <si>
    <t>ფორმა N9 - არაფინანსური აქტივები</t>
  </si>
  <si>
    <t>ფორმა N9.2 - სატრანსპორტო საშუალებების რეესტრი</t>
  </si>
  <si>
    <t>ფორმა N1 – საწევრო შენატანები და შემოწირულებები</t>
  </si>
  <si>
    <t>შემოწირულებები</t>
  </si>
  <si>
    <t>შემოწირულებები ფიზიკური პირებისაგან (უძრავი ქონება)</t>
  </si>
  <si>
    <t>შემოწირულებები ფიზიკური პირებისაგან (სხვა)</t>
  </si>
  <si>
    <t>შემოწირულებები ფიზიკური პირებისაგან</t>
  </si>
  <si>
    <t>შემოწირულებები ფიზიკური პირებისაგან (მოძრავი ქონება)</t>
  </si>
  <si>
    <t>ტრანზ -აქციის N</t>
  </si>
  <si>
    <t>ნაშთი</t>
  </si>
  <si>
    <t>სალაროს ნაშთი პერიოდის დასაწყისში</t>
  </si>
  <si>
    <t>სალაროს ნაშთი პერიოდის ბოლოს</t>
  </si>
  <si>
    <t>შენიშვნა</t>
  </si>
  <si>
    <t>ოპერაციის დანიშნულება</t>
  </si>
  <si>
    <t xml:space="preserve">ფორმა N4.1 - სხვადასხვა ხარჯებისა და სხვა დანარჩენი საქონლისა და მომსახურების </t>
  </si>
  <si>
    <t>განმარტებითი შენიშვნა*</t>
  </si>
  <si>
    <t>1.2.15.1</t>
  </si>
  <si>
    <t>1.2.15.2</t>
  </si>
  <si>
    <t>ხარჯის კლასიფიკაცია ბუნებისა და შინაარსის მიხედვით</t>
  </si>
  <si>
    <t xml:space="preserve">ფორმა N5.1 - სხვადასხვა ხარჯებისა და სხვა დანარჩენი საქონლისა და მომსახურების </t>
  </si>
  <si>
    <t>სულ **</t>
  </si>
  <si>
    <t>სულ**</t>
  </si>
  <si>
    <t>1.6.5</t>
  </si>
  <si>
    <t>ზარალი კურსთაშორისი სხვაობებიდან</t>
  </si>
  <si>
    <t>სულ*</t>
  </si>
  <si>
    <t>სახელი</t>
  </si>
  <si>
    <t>გვარი</t>
  </si>
  <si>
    <t>თვე</t>
  </si>
  <si>
    <t>მივლინების ადგილი</t>
  </si>
  <si>
    <t>მივლინების დანიშნულება</t>
  </si>
  <si>
    <t>პოზიცია</t>
  </si>
  <si>
    <t xml:space="preserve"> მნიშვნელობათა ჯამს.</t>
  </si>
  <si>
    <t>სულ *</t>
  </si>
  <si>
    <t>ხელფასი</t>
  </si>
  <si>
    <t>განაცემის ტიპი</t>
  </si>
  <si>
    <t xml:space="preserve">* ჯამური მაჩვენებლები უნდა ედრებოდეს ფორმა N4-ში და N5-ში წარმოდგენილი N 1.2.1 და </t>
  </si>
  <si>
    <t>** ჯამური მაჩვენებლები უნდა ედრებოდეს ფორმა N4-ში წარმოდგენილ N 1.2.15 და N1.6.4 მუხლების შესაბამის მნიშვნელობათა ჯამს.</t>
  </si>
  <si>
    <t>** ჯამური მაჩვენებლები უნდა ედრებოდეს ფორმა N5-ში წარმოდგენილ  N 1.2.15 და N1.6.4 მუხლების შესაბამის მნიშვნელობათა ჯამს.</t>
  </si>
  <si>
    <t>ფორმა N6-ში წარმოდგენილი N 1.3  მუხლების შესაბამის მნიშვნელობათა ჯამს.</t>
  </si>
  <si>
    <t xml:space="preserve">წარმოების წელი </t>
  </si>
  <si>
    <t>1.2.8.1</t>
  </si>
  <si>
    <t>1.2.8.2</t>
  </si>
  <si>
    <t>1.2.8.3</t>
  </si>
  <si>
    <t>რეკლამის ხარჯები</t>
  </si>
  <si>
    <t>სატელევიზიო რეკლამის ხარჯები</t>
  </si>
  <si>
    <t>ბეჭდური რეკლამის ხარჯები</t>
  </si>
  <si>
    <t>სხვა სარეკლამო ხარჯები</t>
  </si>
  <si>
    <t>1.2.8.4</t>
  </si>
  <si>
    <t>ინტერნეტ-რეკლამის ხარჯი</t>
  </si>
  <si>
    <t>ბრენდირებული აქსესუარებით რეკლამის ხარჯი</t>
  </si>
  <si>
    <t>1.2.8.5</t>
  </si>
  <si>
    <t>ფორმა N4.3 - მივლინებები</t>
  </si>
  <si>
    <t xml:space="preserve">ხარჯებში ჩამოწერილი მარაგები </t>
  </si>
  <si>
    <t>სალაროს შემოსავალი, ლარში</t>
  </si>
  <si>
    <t>სალაროს გასავალი, ლარში</t>
  </si>
  <si>
    <t>ფორმა N8.1 - ნაღდი ფულით განხორციელებულ სალაროს ოპერაციათა რეესტრი</t>
  </si>
  <si>
    <t>1.2.13.1</t>
  </si>
  <si>
    <t>1.2.13.2</t>
  </si>
  <si>
    <t>ავტოსატრანსპორტო საშუალებების იჯარის ხარჯი</t>
  </si>
  <si>
    <t>უძრავი ქონების იჯარის ხარჯი</t>
  </si>
  <si>
    <t>1.2.13.3</t>
  </si>
  <si>
    <t>სხვა მოძრავი ქონების იჯარის ხარჯი</t>
  </si>
  <si>
    <t>ხელშეკრულების დადების თარიღი</t>
  </si>
  <si>
    <t>ხელშეკრულების საგანი</t>
  </si>
  <si>
    <t>ფართი (ხელშეკრულების მიხედვით)</t>
  </si>
  <si>
    <t>იჯარის ობიექტის სახეობა</t>
  </si>
  <si>
    <t>ტექნიკური მახასიათებლები</t>
  </si>
  <si>
    <t>მეიჯარის სახელი</t>
  </si>
  <si>
    <t>მეიჯარის გვარი</t>
  </si>
  <si>
    <t>მეიჯარე ორგანიზაციის დასახელება</t>
  </si>
  <si>
    <t>მივლინების პერიოდი (დღეებში)</t>
  </si>
  <si>
    <t>ყოველთვური საიჯარო გადასახადი (ლარში)</t>
  </si>
  <si>
    <t>მეიჯარის პირადი ნომერი (ფიზიკური პირი)</t>
  </si>
  <si>
    <t xml:space="preserve">                                                                                                 პასუხისმგებელი პირი)</t>
  </si>
  <si>
    <r>
      <t xml:space="preserve">ხელმძღვანელი                                                  ბუღალტერი </t>
    </r>
    <r>
      <rPr>
        <sz val="10"/>
        <rFont val="Sylfaen"/>
        <family val="1"/>
      </rPr>
      <t>(ან საამისოდ უფლებამოსილი</t>
    </r>
    <r>
      <rPr>
        <b/>
        <sz val="10"/>
        <rFont val="Sylfaen"/>
        <family val="1"/>
      </rPr>
      <t xml:space="preserve"> </t>
    </r>
  </si>
  <si>
    <t>გადახდის წყაროსთან დაკავებული საშემოსავლო გადასახადი</t>
  </si>
  <si>
    <t>ხელშეკრულების თანხა (ლარში)</t>
  </si>
  <si>
    <t>მოწოდებული საქონლის/მომსახურების ღირებულება (ლარში)</t>
  </si>
  <si>
    <t>ვალდებულების ნაშთი (ლარში) საანგარიშგებო პერიოდის ბოლოს</t>
  </si>
  <si>
    <t>მეიჯარე ორგანიზაციის საიდენტიფიკაციო ნომერი</t>
  </si>
  <si>
    <t>* ჯამური მაჩვენებლები უნდა ედრებოდეს ფორმა N4-ში და N5-ში წარმოდგენილი N1.3 მუხლების შესაბამის</t>
  </si>
  <si>
    <t xml:space="preserve">* ფორმა N6.1 ივსება მხოლოდ იმ შემთხვევებში, როდესაც ფორმა N6-ში წარმოდგენილი სხვა ხარჯების (მუხლი N 1.6)  </t>
  </si>
  <si>
    <t>** ჯამური მაჩვენებლები უნდა ედრებოდეს ფორმა N6-ში წარმოდგენილ N1.6 მუხლის შესაბამის მნიშვნელობებს.</t>
  </si>
  <si>
    <t>ფაქტიური ან საკასო ხარჯის მოცულობა აღემატება ამავე ფორმის  N1 მუხლის შესაბამისი მნიშვნელობების 5%-ს ან 1,000 ლარს.</t>
  </si>
  <si>
    <t>ფორმა N9.7 - ვალდებულებების რეესტრი</t>
  </si>
  <si>
    <t>რეკლამის ხარჯი</t>
  </si>
  <si>
    <t>იჯარის ხარჯი</t>
  </si>
  <si>
    <t>არაფინანსური აქტივების ზრდა</t>
  </si>
  <si>
    <t>დაუმთავრებელი მშენებლობა</t>
  </si>
  <si>
    <t>სხვა მანქანა დანადგარები და ინვენტარი</t>
  </si>
  <si>
    <t>ფორმა N4.2 - ხელფასები, პრემიები</t>
  </si>
  <si>
    <t>პირებისათვის მატერიალური და არამატერიალური ფასეულობების გადაცემა</t>
  </si>
  <si>
    <t>სხვა დანარჩენი ძირითადი აქტივები</t>
  </si>
  <si>
    <t>დამხმარე ხასიათის საქმიანობისათვის გაწეული ხარჯები</t>
  </si>
  <si>
    <t>დამხმარე ხასიათის საქმიანობიდან მიღებული სახსრები</t>
  </si>
  <si>
    <t>სხვა დანარჩენი საქონლისა და მომსახურების (1.2.15) ფაქტიური და საკასო ხარჯის მოცულობა ცალ ცალკე ან ერთად აღებული</t>
  </si>
  <si>
    <t xml:space="preserve"> აღემატება ამავე ფორმის N1.2 ან N1.6 მუხლების შესაბამისი მნიშვნელობების 5%-ს ან 1,000 ლარს.</t>
  </si>
  <si>
    <t>სულ:</t>
  </si>
  <si>
    <t>* შემოსავლის ტიპი-ს ველში იწერება: ფულადი შემოწირულება, არაფულადი შემოწირულება, საწევრო შენატანი.</t>
  </si>
  <si>
    <r>
      <t xml:space="preserve">ხელმძღვანელი                                  ბუღალტერი </t>
    </r>
    <r>
      <rPr>
        <sz val="10"/>
        <rFont val="Sylfaen"/>
        <family val="1"/>
      </rPr>
      <t>(ან საამისოდ უფლებამოსილი</t>
    </r>
    <r>
      <rPr>
        <b/>
        <sz val="10"/>
        <rFont val="Sylfaen"/>
        <family val="1"/>
      </rPr>
      <t xml:space="preserve"> </t>
    </r>
  </si>
  <si>
    <t xml:space="preserve">* ფორმა N5.1 ივსება მხოლოდ იმ შემთხვევებში, თუ ფორმა N5 ში წარმოდგენილი სხვადასხდა ხარჯები (1.6.4), </t>
  </si>
  <si>
    <t>ფონდები</t>
  </si>
  <si>
    <t>დაუფარავი დეფიციტი</t>
  </si>
  <si>
    <t xml:space="preserve">   4.3.1 ტელე/რადიოსიხშირული სპექტრით სარგებლობის ლიცენზია</t>
  </si>
  <si>
    <t>კონტრაგენტის დასახელება (იურიდიული პირი)/სახელი, გვარი (ფიზიკური პირი)</t>
  </si>
  <si>
    <t>კონტრაგენტის საიდენტიფიკაციო ნომერი/პირადი ნომერი</t>
  </si>
  <si>
    <t xml:space="preserve">* ფორმა N4.1 ივსება მხოლოდ იმ შემთხვევებში, თუ ფორმა N4 ში წარმოდგენილი სხვადასხდა ხარჯები (1.6.4), </t>
  </si>
  <si>
    <t xml:space="preserve">სხვა დანარჩენი საქონლისა და მომსახურების (1.2.15)  ფაქტიური და საკასო ხარჯის მოცულობა ცალ ცალკე ან ერთად აღებული </t>
  </si>
  <si>
    <t>აღემატება ამავე ფორმის  N1.2 ან N1.6 მუხლების შესაბამისი მნიშვნელობების 5%-ს ან 1,000 ლარს.</t>
  </si>
  <si>
    <t>კონტრაგენტისათვის გადახდილი თანხა (ლარში)</t>
  </si>
  <si>
    <t>* ჯამური მაჩვენებლები უნდა ედრებოდეს ფორმა N4-ში და N5-ში წარმოდგენილი N 1.1.1 და N1.1.2 მუხლების შესაბამის მნიშვნელობათა ჯამს.</t>
  </si>
  <si>
    <t>დამხმარე ხასიათის საქმიანობიდან მიღებული სხვა სახსრები</t>
  </si>
  <si>
    <t>კომერციული ბანკებიდან მიღებული სესხები/კრედიტები</t>
  </si>
  <si>
    <r>
      <t xml:space="preserve">ხელმძღვანელი                                        ბუღალტერი </t>
    </r>
    <r>
      <rPr>
        <sz val="10"/>
        <rFont val="Sylfaen"/>
        <family val="1"/>
      </rPr>
      <t>(ან საამისოდ უფლებამოსილი</t>
    </r>
    <r>
      <rPr>
        <b/>
        <sz val="10"/>
        <rFont val="Sylfaen"/>
        <family val="1"/>
      </rPr>
      <t xml:space="preserve"> </t>
    </r>
  </si>
  <si>
    <t xml:space="preserve">                                                                                                   პასუხისმგებელი პირი)</t>
  </si>
  <si>
    <r>
      <t xml:space="preserve">ხელმძღვანელი                                     ბუღალტერი </t>
    </r>
    <r>
      <rPr>
        <sz val="10"/>
        <rFont val="Sylfaen"/>
        <family val="1"/>
      </rPr>
      <t>(ან საამისოდ უფლებამოსილი</t>
    </r>
    <r>
      <rPr>
        <b/>
        <sz val="10"/>
        <rFont val="Sylfaen"/>
        <family val="1"/>
      </rPr>
      <t xml:space="preserve"> </t>
    </r>
  </si>
  <si>
    <t>სხვა ფინანსური აქტივების ზრდა</t>
  </si>
  <si>
    <t>სხვა არაფულადი შემოსავლები (მათ შორის  მოგება კურსთაშორისი სხვაობებიდან)</t>
  </si>
  <si>
    <t xml:space="preserve">სხვა ფულადი შემოსავლები </t>
  </si>
  <si>
    <t>ფორმა N8 - საბანკო ანგარიშები</t>
  </si>
  <si>
    <t>1.2.1.3</t>
  </si>
  <si>
    <t>სულ:*</t>
  </si>
  <si>
    <t>ცენტრიდან" მიღებული  სახსრებით გაწეული სხვა ხარჯების განმარტებითი შენიშვნა*</t>
  </si>
  <si>
    <t xml:space="preserve">ფორმა N6 -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</si>
  <si>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ხარჯები</t>
  </si>
  <si>
    <t xml:space="preserve">ფორმა N6.1 - სსიპ "საარჩევნო სისტემების განვითარების, რეფორმებისა და სწავლების </t>
  </si>
  <si>
    <t>ფორმა N9.6 - იჯარით/ქირით აღებული სხვა მოძრავი ქონების რეესტრი</t>
  </si>
  <si>
    <t>* სულ ვალდებულებები უნდა ედრებოდეს ფორმა N7-ში წარმოდგენილ ვალდებულებების შესაბამის ანგარიშთა ნაშთებს საანგარიშგებო პერიოდის ბოლოს.</t>
  </si>
  <si>
    <t xml:space="preserve">ფორმა N4.4 - სხვა განაცემები ფიზიკურ პირებზე (ხელფასის და პრემიის გარდა) </t>
  </si>
  <si>
    <r>
      <t>ბუღალტერი</t>
    </r>
    <r>
      <rPr>
        <sz val="10"/>
        <rFont val="Sylfaen"/>
        <family val="1"/>
      </rPr>
      <t xml:space="preserve"> (ან საამისოდ უფლებამოსილი პასუხისმგებელი პირი)</t>
    </r>
  </si>
  <si>
    <t>**** მიუთითეთ დეტალური ინფორმაცია ქონების შესახებ (მად.: მიწა, მისი ფართობი, ადგილმდებარეობა, საკადასტრო კოდი და ა.შ);   აღნიშნულ ველში ივსება ინფორმაცია შემოწირულობის სახით მირებული ქონების შესახებ.</t>
  </si>
  <si>
    <t>*** არაფულად შემოსავალში შედის უძრავი და მოძრავი ნივთი, არამატერიალური ქონებრივი სიკეთე და მომსახურება. სახელმწიფო აუდიტის სამსახური  უფლებას იტოვებს გადაამოწმოს შემოწირული ქონების საბაზრო ღირებულება და მოახდინოს შესაბამისი კორექტირება.</t>
  </si>
  <si>
    <t>** "მოქალაქეთა პოლიტიკური გაერთიანებების შესახებ" საქართველოს ორგანული კანონის 25-ე მუხლის მეორე პუნქტის "ბ" ქვეპუნქტის შესაბამისად შემოწირულობის განმახორციელებელი იურიდიული პირის პარტიონრები და საბოლოო ბენეფიციარები უნდა იყვნენ მხოლოდ საქართველოს მოქალაქეები.</t>
  </si>
  <si>
    <t>ქონების აღწერილობა ****</t>
  </si>
  <si>
    <t>პირადი ნომერი / საიდ. კოდი</t>
  </si>
  <si>
    <t>ფიზიკური პირის სახელი და გვარი / იურიდიული პირის დასახელება</t>
  </si>
  <si>
    <t>შემოსავლის ტიპი *</t>
  </si>
  <si>
    <t>არაფულადი ფორმით ***</t>
  </si>
  <si>
    <t>ფორმა N5.2 - ხელფასები, პრემიები</t>
  </si>
  <si>
    <t>* ჯამური მაჩვენებლები უნდა ედრებოდეს ფორმა  N5-ში წარმოდგენილი N 1.1.1 და N1.1.2 მუხლების შესაბამის მნიშვნელობათა ჯამს.</t>
  </si>
  <si>
    <t>ფორმა N5.3 - მივლინებები</t>
  </si>
  <si>
    <t>* ჯამური მაჩვენებლები უნდა ედრებოდეს ფორმა  N5-ში წარმოდგენილი N 1.2.1 მუხლის  შესაბამის მნიშვნელობებს.</t>
  </si>
  <si>
    <t xml:space="preserve">ფორმა N5.4 - სხვა განაცემები ფიზიკურ პირებზე (ხელფასის და პრემიის გარდა) </t>
  </si>
  <si>
    <t>* ჯამური მაჩვენებლები უნდა ედრებოდეს ფორმა N5-ში წარმოდგენილ N1.3 მუხლის შესაბამის მნიშვნელობებს.</t>
  </si>
  <si>
    <t>ფორმა N5.5 - რეკლამის ხარჯი</t>
  </si>
  <si>
    <t>რეკლამის ფორმა</t>
  </si>
  <si>
    <t>შემსრულებელი კომპანია/პირი</t>
  </si>
  <si>
    <t>საიდენტიფიკაციო ნომერი</t>
  </si>
  <si>
    <t>რეკლამის დამკვეთი*</t>
  </si>
  <si>
    <t>ტირაჟი/ხანგრძლივობა</t>
  </si>
  <si>
    <t>ფართობი**</t>
  </si>
  <si>
    <t>რეკლამირებული სუბიექტი****</t>
  </si>
  <si>
    <t>ერთეულის ტიპი (კვ.მ.; წუთი...)</t>
  </si>
  <si>
    <t>ერთეულის ღირებულება (ლარი)</t>
  </si>
  <si>
    <t>ჯამური ღირებულება (ლარი)</t>
  </si>
  <si>
    <t>სულ:****</t>
  </si>
  <si>
    <t>* რეკლამის დამკვეთი შესაძლებელია იყოს დეკლარაციის წარმომდგენი სუბიექტი ან მიღებულ იქნეს შემოწირულების სახით, რომელიც ასევე უნდა აისახოს ფორმა N1-ში</t>
  </si>
  <si>
    <t>** ბეჭდვური და ინტერნეტ რეკლამის შემთხვევაში</t>
  </si>
  <si>
    <t>*** რეკლამაზე გამოსახული კანდიდატის ან პარტიის ვინაობა/დასახელება</t>
  </si>
  <si>
    <t>**** ჯამური მაჩვენებლები უნდა ედრებოდეს ფორმა  N5-ში წარმოდგენილი N 1.2.8 მუხლის  შესაბამის მნიშვნელობებს</t>
  </si>
  <si>
    <r>
      <t>ბუღალტერი</t>
    </r>
    <r>
      <rPr>
        <sz val="10"/>
        <rFont val="Sylfaen"/>
        <family val="1"/>
      </rPr>
      <t xml:space="preserve"> 
(ან საამისოდ უფლებამოსილი პასუხისმგებელი პირი)</t>
    </r>
  </si>
  <si>
    <t>გარე რეკლამის ხარჯი *</t>
  </si>
  <si>
    <t>1.2.8.6</t>
  </si>
  <si>
    <t>* ბილბორდი, ლაით ბოქსი, ქუჩაში დამონტაჟებული ეკრანი, სატრანსპორტო საშუალებებზე განთავსებული რეკლამა და სხვა.</t>
  </si>
  <si>
    <t xml:space="preserve">ხელმძღვანელი                                           </t>
  </si>
  <si>
    <t xml:space="preserve"> ბუღალტერი (ან საამისოდ უფლებამოსილი </t>
  </si>
  <si>
    <t xml:space="preserve">           ბ.ა.</t>
  </si>
  <si>
    <t xml:space="preserve"> პასუხისმგებელი პირი)</t>
  </si>
  <si>
    <t>შემოწირულებები იურიდიული პირებისაგან</t>
  </si>
  <si>
    <t>1.1.2.2</t>
  </si>
  <si>
    <t>1.1.2.3</t>
  </si>
  <si>
    <t>შემოწირულებები იურიდიული  პირებისაგან (უძრავი ქონება)</t>
  </si>
  <si>
    <t>შემოწირულებები იურიდიული  პირებისაგან (მოძრავი ქონება)</t>
  </si>
  <si>
    <t>შემოწირულებები იურიდიული  პირებისაგან (სხვა)</t>
  </si>
  <si>
    <t>ფორმა N4.5 - რეკლამის ხარჯი</t>
  </si>
  <si>
    <t>**** ჯამური მაჩვენებლები უნდა ედრებოდეს ფორმა N4-ში წარმოდგენილი N 1.2.8 მუხლის  შესაბამის მნიშვნელობებს</t>
  </si>
  <si>
    <t xml:space="preserve">***** გარე რეკლამად არ ითვლება და ეს ფორმა არ მოიცავს პარტიის/საარჩევნო სუბიექტის ოფისის ფასადზე ან/და ღონისძიების გამართვის ადგილას სარეკლამო მასალის განთავსების (და არა დამზადება-დამონტაჟების) ხარჯს </t>
  </si>
  <si>
    <t>ფორმა N4 - ხარჯები</t>
  </si>
  <si>
    <t xml:space="preserve"> სწავლების ცენტრიდან მიღებული სახსრების ხარჯების გარდა)</t>
  </si>
  <si>
    <t xml:space="preserve"> (საარჩევნო კამპანიის ფონდის და სსიპ საარჩევნო სისტემების განვითარების, რეფორმებისა და</t>
  </si>
  <si>
    <t>ხელშეკრულების თარიღი</t>
  </si>
  <si>
    <t xml:space="preserve">      1.1.3</t>
  </si>
  <si>
    <t xml:space="preserve">       შტატგარეშე თანამშრომელთა ანაზღაურება</t>
  </si>
  <si>
    <t>მფლობელობის ტიპი</t>
  </si>
  <si>
    <t>ობიექტის მისამართი</t>
  </si>
  <si>
    <t>საკადასტრო კოდი</t>
  </si>
  <si>
    <t>ბალანსზე აყვანის თარიღი/იჯარის ვადა</t>
  </si>
  <si>
    <t>საბალანსო ღირებულება/ყოველთვური საიჯარო  გადასახადი (ლარში)</t>
  </si>
  <si>
    <t>მეიჯარის პირადი ან საიდენტიფიკაციო ნომერი</t>
  </si>
  <si>
    <t>მეიჯარის სახელი ან დასახელება</t>
  </si>
  <si>
    <r>
      <rPr>
        <b/>
        <sz val="10"/>
        <rFont val="Sylfaen"/>
        <family val="1"/>
      </rPr>
      <t>ბუღალტერი</t>
    </r>
    <r>
      <rPr>
        <sz val="10"/>
        <rFont val="Sylfaen"/>
        <family val="1"/>
      </rPr>
      <t xml:space="preserve"> (ან საამისოდ უფლებამოსილი პასუხისმგებელი პირი) </t>
    </r>
  </si>
  <si>
    <t>საბალანსო ღირებულება/ყოველთვური საიჯარო გადასახადი (ლარში)</t>
  </si>
  <si>
    <t>ფორმა N9.1 - უძრავი ქონების რეესტრი</t>
  </si>
  <si>
    <t>შემაჯამებელი ფომა</t>
  </si>
  <si>
    <t xml:space="preserve">რეკლამის ჯამური ხარჯი </t>
  </si>
  <si>
    <t>სატელევიზიო რეკლამა</t>
  </si>
  <si>
    <t>მივლინება</t>
  </si>
  <si>
    <t xml:space="preserve">შემოსავლები </t>
  </si>
  <si>
    <t>საბიუჯეტო შემოსავალი</t>
  </si>
  <si>
    <t>მიზნობრივი დაფინანსება</t>
  </si>
  <si>
    <t>შემოწირულება</t>
  </si>
  <si>
    <t>2.3.1</t>
  </si>
  <si>
    <t xml:space="preserve">               ფულადი</t>
  </si>
  <si>
    <t>2.3.2</t>
  </si>
  <si>
    <t xml:space="preserve">               არაფულადი</t>
  </si>
  <si>
    <t>2.3.3</t>
  </si>
  <si>
    <t xml:space="preserve">               იურიდიული პირის ფულადი სახით</t>
  </si>
  <si>
    <t>2.3.4</t>
  </si>
  <si>
    <t xml:space="preserve">               იურიდიული პირის არაფულადი სახით</t>
  </si>
  <si>
    <t>2.3.5</t>
  </si>
  <si>
    <t xml:space="preserve">               საწევრო</t>
  </si>
  <si>
    <t>01,01-31,12,2017</t>
  </si>
  <si>
    <t>მ.პ.გ. ქართული ოცნება - დემოკრატიული საქართველო</t>
  </si>
  <si>
    <t>01/16/2017</t>
  </si>
  <si>
    <t xml:space="preserve">დიმიტრი ჩქარეული </t>
  </si>
  <si>
    <t>62004015293</t>
  </si>
  <si>
    <t>GE62BG0000000854055400</t>
  </si>
  <si>
    <t>საქართველოს ბანკი</t>
  </si>
  <si>
    <t>02/15/2017</t>
  </si>
  <si>
    <t>03/14/2017</t>
  </si>
  <si>
    <t>04/18/2017</t>
  </si>
  <si>
    <t>05/15/2017</t>
  </si>
  <si>
    <t>01/30/2017</t>
  </si>
  <si>
    <t>ფულადი შემოწირულობა</t>
  </si>
  <si>
    <t>გიორგიძე პაატა</t>
  </si>
  <si>
    <t>01025004802</t>
  </si>
  <si>
    <t>GE82BG0000000307933400</t>
  </si>
  <si>
    <t>გოგორიშვილი დავით</t>
  </si>
  <si>
    <t>01007011349</t>
  </si>
  <si>
    <t>GE88TB0865745164322335</t>
  </si>
  <si>
    <t>თიბისი ბანკი</t>
  </si>
  <si>
    <t>06/15/2017</t>
  </si>
  <si>
    <t>07/24/2017</t>
  </si>
  <si>
    <t>შ.პ.ს. პარტნიორი</t>
  </si>
  <si>
    <t>406084954</t>
  </si>
  <si>
    <t>GE07TB7295336060100002</t>
  </si>
  <si>
    <t xml:space="preserve">
    თიბისი
</t>
  </si>
  <si>
    <t>07/26/2017</t>
  </si>
  <si>
    <t>კერვალიშვილი ირაკლი</t>
  </si>
  <si>
    <t xml:space="preserve">
    01008002113
</t>
  </si>
  <si>
    <t>GE75TB1972536010100003</t>
  </si>
  <si>
    <t>07/27/2017</t>
  </si>
  <si>
    <t>კიღურაძე დავითი</t>
  </si>
  <si>
    <t xml:space="preserve">
    01005003998
</t>
  </si>
  <si>
    <t>GE69CR0000000008353601</t>
  </si>
  <si>
    <t xml:space="preserve">
    ბანკი ქართუ
</t>
  </si>
  <si>
    <t>07/28/2017</t>
  </si>
  <si>
    <t>კობახიძე თემური</t>
  </si>
  <si>
    <t>01011055455</t>
  </si>
  <si>
    <t>GE42CR0000000055453601</t>
  </si>
  <si>
    <t>გურგენიძე ბეჟან</t>
  </si>
  <si>
    <t>01029003377</t>
  </si>
  <si>
    <t>GE80CR0000000933513601</t>
  </si>
  <si>
    <t>ჩრდილელი გიორგი</t>
  </si>
  <si>
    <t>01008018296</t>
  </si>
  <si>
    <t>GE74CR0000007117383601</t>
  </si>
  <si>
    <t>ზაუტაშვილი ნიკა</t>
  </si>
  <si>
    <t>01026004714</t>
  </si>
  <si>
    <t>GE54CR0000009432203601</t>
  </si>
  <si>
    <t>ხუციშვილი გიორგი</t>
  </si>
  <si>
    <t>01030025911</t>
  </si>
  <si>
    <t>GE51CR0000000920513601</t>
  </si>
  <si>
    <t>ბუბუტეიშვილი ზურაბ</t>
  </si>
  <si>
    <t>01018001201</t>
  </si>
  <si>
    <t>GE50CR0120007004173601</t>
  </si>
  <si>
    <t>სურამელაშვილი რაფიელ</t>
  </si>
  <si>
    <t>01018002946</t>
  </si>
  <si>
    <t>GE46CR0120007002313601</t>
  </si>
  <si>
    <t>აბრამაშვილი გიორგი</t>
  </si>
  <si>
    <t>11001002548</t>
  </si>
  <si>
    <t>GE97CR0000009446863601</t>
  </si>
  <si>
    <t>აღნიაშვილი ზურაბ</t>
  </si>
  <si>
    <t>01024011571</t>
  </si>
  <si>
    <t>GE49CR0000009446853601</t>
  </si>
  <si>
    <t>ღურწკაია კობა</t>
  </si>
  <si>
    <t>19001001822</t>
  </si>
  <si>
    <t>GE30CR0000009433653601</t>
  </si>
  <si>
    <t>ცხადაძე ზაური</t>
  </si>
  <si>
    <t>01019001384</t>
  </si>
  <si>
    <t>GE44CR0000000937143601</t>
  </si>
  <si>
    <t>07/31/2017</t>
  </si>
  <si>
    <t>შანიძე გიორგი</t>
  </si>
  <si>
    <t>01006002937</t>
  </si>
  <si>
    <t>GE11CR0000009446643601</t>
  </si>
  <si>
    <t>ვაშალომიძე ალექსანდრე</t>
  </si>
  <si>
    <t>01024019680</t>
  </si>
  <si>
    <t>GE48CR0000009446873601</t>
  </si>
  <si>
    <t>რატიანი პლატონი</t>
  </si>
  <si>
    <t>01029004169</t>
  </si>
  <si>
    <t>GE91CR0000009423703601</t>
  </si>
  <si>
    <t>ჯაფარიძე კახაბერ</t>
  </si>
  <si>
    <t>01026005314</t>
  </si>
  <si>
    <t>GE93CR0000009446943601</t>
  </si>
  <si>
    <t>რაჭველიშვილი დიანა</t>
  </si>
  <si>
    <t>01030008270</t>
  </si>
  <si>
    <t>GE02CR0000009432273601</t>
  </si>
  <si>
    <t>ჩხიკვიშვილი ილია</t>
  </si>
  <si>
    <t>01024051098</t>
  </si>
  <si>
    <t>GE92CR0000009446963601</t>
  </si>
  <si>
    <t>ტოროსიანი არტურ</t>
  </si>
  <si>
    <t>01009013067</t>
  </si>
  <si>
    <t>GE43CR0000009446973601</t>
  </si>
  <si>
    <t>მაზმანოვი ვიქტორ</t>
  </si>
  <si>
    <t>01011038997</t>
  </si>
  <si>
    <t>GE91CR0000009446983601</t>
  </si>
  <si>
    <t>ქავთარაძე მამუკა</t>
  </si>
  <si>
    <t>01024004380</t>
  </si>
  <si>
    <t>GE90CR0000009447003601</t>
  </si>
  <si>
    <t>ჩაჩუა ლევან</t>
  </si>
  <si>
    <t>31031004673</t>
  </si>
  <si>
    <t>GE89CR0000009447023601</t>
  </si>
  <si>
    <t>კიზირია სოფიო</t>
  </si>
  <si>
    <t>01008007376</t>
  </si>
  <si>
    <t>GE42CR0000009446993601</t>
  </si>
  <si>
    <t>შ.პ.ს. როტო პრინტი</t>
  </si>
  <si>
    <t>405171077</t>
  </si>
  <si>
    <t>GE91PC0133600100064745</t>
  </si>
  <si>
    <t>პროკრედიტ ბანკი</t>
  </si>
  <si>
    <t>22/08/2017</t>
  </si>
  <si>
    <t>ლევან კაჭარავა</t>
  </si>
  <si>
    <t xml:space="preserve">
    16001001270
</t>
  </si>
  <si>
    <t>GE58BG0000000875805200</t>
  </si>
  <si>
    <t xml:space="preserve">
    საქართველოს ბანკი
</t>
  </si>
  <si>
    <t>მალხაზ ლოლაშვილი</t>
  </si>
  <si>
    <t xml:space="preserve">
    01019008616
</t>
  </si>
  <si>
    <t>GE27CR0000000889953601</t>
  </si>
  <si>
    <t>ირმა ლომაძე</t>
  </si>
  <si>
    <t xml:space="preserve">
    01024010822
</t>
  </si>
  <si>
    <t>GE81CR0000009432633601</t>
  </si>
  <si>
    <t>ლამარა ჯანიაშვილი</t>
  </si>
  <si>
    <t xml:space="preserve">
    01012021739
</t>
  </si>
  <si>
    <t>GE78CR0000000889903601</t>
  </si>
  <si>
    <t>29/08/2017</t>
  </si>
  <si>
    <t>გოჩა გოგილაშვილი</t>
  </si>
  <si>
    <t xml:space="preserve">
    14001000360
</t>
  </si>
  <si>
    <t>GE10CR0000000054153601</t>
  </si>
  <si>
    <t>25/08/2017</t>
  </si>
  <si>
    <t>მიხეილ ბეგიაშვილი</t>
  </si>
  <si>
    <t xml:space="preserve">
    01024023623
</t>
  </si>
  <si>
    <t>GE22CR0000000028693601</t>
  </si>
  <si>
    <t>ზურაბ სარალიძე</t>
  </si>
  <si>
    <t xml:space="preserve">
    01008008950
</t>
  </si>
  <si>
    <t>GE37CR0000009449033601</t>
  </si>
  <si>
    <t>აბესალომ თავბერიძე</t>
  </si>
  <si>
    <t xml:space="preserve">
    01008013683
</t>
  </si>
  <si>
    <t>GE12CR0000009433043601</t>
  </si>
  <si>
    <t>ნიკოლოზ გაიდამაკი</t>
  </si>
  <si>
    <t xml:space="preserve">
    54001010141
</t>
  </si>
  <si>
    <t>GE38CR0000009449013601</t>
  </si>
  <si>
    <t>24/08/2017</t>
  </si>
  <si>
    <t>ნინო კიკაბიძე</t>
  </si>
  <si>
    <t xml:space="preserve">
    01007008949
</t>
  </si>
  <si>
    <t>GE40CR0000009448973601</t>
  </si>
  <si>
    <t>გიორგი მარკოიშვილი</t>
  </si>
  <si>
    <t xml:space="preserve">
    01025010612
</t>
  </si>
  <si>
    <t>GE88CR0000009448983601</t>
  </si>
  <si>
    <t>ნატალია შარაშიძე</t>
  </si>
  <si>
    <t xml:space="preserve">
    01009000096
</t>
  </si>
  <si>
    <t>GE11CR0000009433063601</t>
  </si>
  <si>
    <t>ალექსანდრე მელაშვილი</t>
  </si>
  <si>
    <t xml:space="preserve">
    01025017575
</t>
  </si>
  <si>
    <t>GE42CR0000009448933601</t>
  </si>
  <si>
    <t>მამია ჯაში</t>
  </si>
  <si>
    <t xml:space="preserve">
    01024005877
</t>
  </si>
  <si>
    <t>GE60CR0000009433053601</t>
  </si>
  <si>
    <t>ილია მაღრაძე</t>
  </si>
  <si>
    <t xml:space="preserve">
    01030030510
</t>
  </si>
  <si>
    <t>GE91CR0000009448923601</t>
  </si>
  <si>
    <t>ლაურა ლარიონი</t>
  </si>
  <si>
    <t xml:space="preserve">
    01009001424
</t>
  </si>
  <si>
    <t>GE23TB0601236010100052</t>
  </si>
  <si>
    <t>23/08/2017</t>
  </si>
  <si>
    <t>ლაშა ჯინჭარაძე</t>
  </si>
  <si>
    <t xml:space="preserve">
    01006013089
</t>
  </si>
  <si>
    <t>GE18CR0000009409643601</t>
  </si>
  <si>
    <t>ზაზა ზაბახიძე</t>
  </si>
  <si>
    <t xml:space="preserve">
    38001003440
</t>
  </si>
  <si>
    <t>GE98CR0000009448783601</t>
  </si>
  <si>
    <t>04/09/2017</t>
  </si>
  <si>
    <t>ნორაირ მკოიან</t>
  </si>
  <si>
    <t xml:space="preserve">
    32001003236
</t>
  </si>
  <si>
    <t>GE47TB7699036010100041</t>
  </si>
  <si>
    <t>ირაკლი შათაშვილი</t>
  </si>
  <si>
    <t xml:space="preserve">
    01031005408
</t>
  </si>
  <si>
    <t>GE33CR0000000049813601</t>
  </si>
  <si>
    <t>კახა გაგუა</t>
  </si>
  <si>
    <t xml:space="preserve">
    33001009242
</t>
  </si>
  <si>
    <t>GE79TB7184545061100033</t>
  </si>
  <si>
    <t>სოლომონ მამუჩიშვილი</t>
  </si>
  <si>
    <t xml:space="preserve">
    01011011609
</t>
  </si>
  <si>
    <t>GE63TB1804636010100078</t>
  </si>
  <si>
    <t>სოფიო ცხვარაძე</t>
  </si>
  <si>
    <t xml:space="preserve">
    01021006631
</t>
  </si>
  <si>
    <t>GE39CR0000000066183601</t>
  </si>
  <si>
    <t>გიორგი ჩივაძე</t>
  </si>
  <si>
    <t xml:space="preserve">
    01005003421
</t>
  </si>
  <si>
    <t>GE91TB1000000416984506</t>
  </si>
  <si>
    <t xml:space="preserve">
    ვითიბი
</t>
  </si>
  <si>
    <t>ვახტანგ საძაგლიშვილი</t>
  </si>
  <si>
    <t xml:space="preserve">
    01009006897
</t>
  </si>
  <si>
    <t>GE07VT1000000400234506</t>
  </si>
  <si>
    <t>ავთანდილ ნაცვლიშვილი</t>
  </si>
  <si>
    <t xml:space="preserve">
    01024009820
</t>
  </si>
  <si>
    <t>GE89BG0000000520330100</t>
  </si>
  <si>
    <t>ავთანდილი გულიკაშვილი</t>
  </si>
  <si>
    <t xml:space="preserve">
    36001002929
</t>
  </si>
  <si>
    <t>GE38TB7752945068100001</t>
  </si>
  <si>
    <t>01/09/2017</t>
  </si>
  <si>
    <t>პაატა კვიჟინაძე</t>
  </si>
  <si>
    <t xml:space="preserve">
    01008004985
</t>
  </si>
  <si>
    <t>GE63CR0000009449483601</t>
  </si>
  <si>
    <t>გია მუჯირი</t>
  </si>
  <si>
    <t xml:space="preserve">
    01017001181
</t>
  </si>
  <si>
    <t>GE62CR0000009449503601</t>
  </si>
  <si>
    <t>გოჩა ენუქიძე</t>
  </si>
  <si>
    <t xml:space="preserve">
    01019000860
</t>
  </si>
  <si>
    <t>GE86TB7521145164300001</t>
  </si>
  <si>
    <t>31/08/2017</t>
  </si>
  <si>
    <t>გურამი ჯოიძე</t>
  </si>
  <si>
    <t xml:space="preserve">
    12001015736
</t>
  </si>
  <si>
    <t>GE06CR0150009449403601</t>
  </si>
  <si>
    <t>ივლიანე წულაია</t>
  </si>
  <si>
    <t xml:space="preserve">
    37001007207
</t>
  </si>
  <si>
    <t>GE16BG0000000870311100</t>
  </si>
  <si>
    <t>ირაკლი ქაფიანიძე</t>
  </si>
  <si>
    <t xml:space="preserve">
    01011008250
</t>
  </si>
  <si>
    <t>GE60BG0000000257138000</t>
  </si>
  <si>
    <t>დემურ ომანიძე</t>
  </si>
  <si>
    <t xml:space="preserve">
    01025016736
</t>
  </si>
  <si>
    <t>GE19CR0030009449343601</t>
  </si>
  <si>
    <t>მიხეილ ჯაფარიძე</t>
  </si>
  <si>
    <t xml:space="preserve">
    01024001505
</t>
  </si>
  <si>
    <t>GE51CR0000000057213601</t>
  </si>
  <si>
    <t>ზურაბ დეკანოზიშვილი</t>
  </si>
  <si>
    <t xml:space="preserve">
    36001000147
</t>
  </si>
  <si>
    <t>GE86BG0000000919205600</t>
  </si>
  <si>
    <t>30/08/2017</t>
  </si>
  <si>
    <t>ზურაბი ლორთქიფანიძე</t>
  </si>
  <si>
    <t xml:space="preserve">
    60001012892
</t>
  </si>
  <si>
    <t>GE73CR0000009449283601</t>
  </si>
  <si>
    <t>გელა კაპანაძე</t>
  </si>
  <si>
    <t xml:space="preserve">
    01010003858
</t>
  </si>
  <si>
    <t>GE35CR0140005000743601</t>
  </si>
  <si>
    <t>კახაბერ კაპანაძე</t>
  </si>
  <si>
    <t xml:space="preserve">
    01010009080
</t>
  </si>
  <si>
    <t>GE39CR0000009419893601</t>
  </si>
  <si>
    <t>რატი ძერია</t>
  </si>
  <si>
    <t xml:space="preserve">
    01019010505
</t>
  </si>
  <si>
    <t>GE25CR0000009449273601</t>
  </si>
  <si>
    <t>ივანე წითლანაძე</t>
  </si>
  <si>
    <t xml:space="preserve">
    01010003491
</t>
  </si>
  <si>
    <t>GE75CR0000009449243601</t>
  </si>
  <si>
    <t>კონსტანტინე დავითიძე</t>
  </si>
  <si>
    <t xml:space="preserve">
    01006004066
</t>
  </si>
  <si>
    <t>GE27CR0000009449233601</t>
  </si>
  <si>
    <t>უჩა ქართველიშვილი</t>
  </si>
  <si>
    <t xml:space="preserve">
    01008043624
</t>
  </si>
  <si>
    <t>GE76CR0000009449223601</t>
  </si>
  <si>
    <t>08/09/2017</t>
  </si>
  <si>
    <t>გიორგი ქევხიშვილი</t>
  </si>
  <si>
    <t xml:space="preserve">
    01010007889
</t>
  </si>
  <si>
    <t>GE10CR0000000115263601</t>
  </si>
  <si>
    <t>კახა ზუკაკიშვილი</t>
  </si>
  <si>
    <t xml:space="preserve">
    01010000266
</t>
  </si>
  <si>
    <t>GE68BS0000000003836550</t>
  </si>
  <si>
    <t xml:space="preserve">
    ბაზისბანკი
</t>
  </si>
  <si>
    <t>დავით კაპანაძე</t>
  </si>
  <si>
    <t xml:space="preserve">
    01005005563
</t>
  </si>
  <si>
    <t>GE05CR0000000937923601</t>
  </si>
  <si>
    <t>გიორგი ცინცაძე</t>
  </si>
  <si>
    <t xml:space="preserve">
    01008013729
</t>
  </si>
  <si>
    <t>GE36BG0000000681643800</t>
  </si>
  <si>
    <t>07/09/2017</t>
  </si>
  <si>
    <t>ილია მგელაძე</t>
  </si>
  <si>
    <t xml:space="preserve">
    01024010830
</t>
  </si>
  <si>
    <t>GE92CR0000009449873601</t>
  </si>
  <si>
    <t>რაგული რაზმაძე</t>
  </si>
  <si>
    <t xml:space="preserve">
    01026001559
</t>
  </si>
  <si>
    <t>GE29BG0000000283530900</t>
  </si>
  <si>
    <t>გიორგი გიგინეიშვილი</t>
  </si>
  <si>
    <t xml:space="preserve">
    01025008489
</t>
  </si>
  <si>
    <t>GE51BS0000000037336097</t>
  </si>
  <si>
    <t>ალექსანდრე ივანაშვილი</t>
  </si>
  <si>
    <t xml:space="preserve">
    38001002519
</t>
  </si>
  <si>
    <t>GE65CR0000000892103601</t>
  </si>
  <si>
    <t>ნოდარ გოგოლაშვილი</t>
  </si>
  <si>
    <t xml:space="preserve">
    01024035705
</t>
  </si>
  <si>
    <t>GE66CR0000000892083601</t>
  </si>
  <si>
    <t>დავით ფოცხვერაშვილი</t>
  </si>
  <si>
    <t xml:space="preserve">
    01025012012
</t>
  </si>
  <si>
    <t>GE18CR0000000892073601</t>
  </si>
  <si>
    <t>დავითი ყიფშიძე</t>
  </si>
  <si>
    <t xml:space="preserve">
    01030030470
</t>
  </si>
  <si>
    <t>GE53CR0000009423493601</t>
  </si>
  <si>
    <t>მალხაზ ყანჩაველი</t>
  </si>
  <si>
    <t xml:space="preserve">
    01008001894
</t>
  </si>
  <si>
    <t>GE05CR0000000049403601</t>
  </si>
  <si>
    <t>06/09/2017</t>
  </si>
  <si>
    <t>არჩილ ლოლაძე</t>
  </si>
  <si>
    <t xml:space="preserve">
    01017008483
</t>
  </si>
  <si>
    <t>GE48CR0000009449783601</t>
  </si>
  <si>
    <t>როსტომ კობახიძე</t>
  </si>
  <si>
    <t xml:space="preserve">
    01024030993
</t>
  </si>
  <si>
    <t>GE19BG0000000593820500</t>
  </si>
  <si>
    <t>ელდარ მილდიანი</t>
  </si>
  <si>
    <t xml:space="preserve">
    01010001939
</t>
  </si>
  <si>
    <t>GE58TB1159236010101301</t>
  </si>
  <si>
    <t>ლალა ჯიქია</t>
  </si>
  <si>
    <t xml:space="preserve">
    01006021395
</t>
  </si>
  <si>
    <t>GE76CR0000000439863601</t>
  </si>
  <si>
    <t>ზაზა ტყებუჩავა</t>
  </si>
  <si>
    <t xml:space="preserve">
    62001012130
</t>
  </si>
  <si>
    <t>GE54TB7973145063600028</t>
  </si>
  <si>
    <t>ავთანდილ ჩალაძე</t>
  </si>
  <si>
    <t xml:space="preserve">
    01026001123
</t>
  </si>
  <si>
    <t>GE34TB7541445061600008</t>
  </si>
  <si>
    <t>გულჩინა ამოევა</t>
  </si>
  <si>
    <t xml:space="preserve">
    01017034474
</t>
  </si>
  <si>
    <t>GE97TB7421836010100003</t>
  </si>
  <si>
    <t>05/09/2017</t>
  </si>
  <si>
    <t>ვახტანგ ჭანტურია</t>
  </si>
  <si>
    <t xml:space="preserve">
    33001010224
</t>
  </si>
  <si>
    <t>GE82TB7084645061100027</t>
  </si>
  <si>
    <t>თეიმურაზ ჯახვა</t>
  </si>
  <si>
    <t xml:space="preserve">
    33001007092
</t>
  </si>
  <si>
    <t>GE39TB7184145068100002</t>
  </si>
  <si>
    <t>ლევან ხუროძე</t>
  </si>
  <si>
    <t xml:space="preserve">
    01008005172
</t>
  </si>
  <si>
    <t>GE12TB0600000020179446</t>
  </si>
  <si>
    <t>მარტუნ მკოიან</t>
  </si>
  <si>
    <t xml:space="preserve">
    07001001210
</t>
  </si>
  <si>
    <t>GE75BG0000000888181900</t>
  </si>
  <si>
    <t>ლევან წიკლაური</t>
  </si>
  <si>
    <t xml:space="preserve">
    01018003502
</t>
  </si>
  <si>
    <t>GE55CR0000009449643601</t>
  </si>
  <si>
    <t>გიორგი ბეგოიძე</t>
  </si>
  <si>
    <t xml:space="preserve">
    01020010246
</t>
  </si>
  <si>
    <t>GE05CR0000009449673601</t>
  </si>
  <si>
    <t>ზაზა თოფურია</t>
  </si>
  <si>
    <t xml:space="preserve">
    37001003416
</t>
  </si>
  <si>
    <t>GE24TB7021245061600008</t>
  </si>
  <si>
    <t>მანანა ტაბიძე</t>
  </si>
  <si>
    <t xml:space="preserve">
    37001008642
</t>
  </si>
  <si>
    <t>GE16TB7210445061600004</t>
  </si>
  <si>
    <t>ბადრი ლეჟავა</t>
  </si>
  <si>
    <t xml:space="preserve">
    37001005150
</t>
  </si>
  <si>
    <t>GE38TB7669945061600010</t>
  </si>
  <si>
    <t>მიხეილ გაბედავა</t>
  </si>
  <si>
    <t xml:space="preserve">
    37001037946
</t>
  </si>
  <si>
    <t>GE41TB7944845161600001</t>
  </si>
  <si>
    <t>დალილა გაბელაია</t>
  </si>
  <si>
    <t xml:space="preserve">
    42001022398
</t>
  </si>
  <si>
    <t>GE50VT1000001530394506</t>
  </si>
  <si>
    <t>ნიკოლოზ კვარაცხელია</t>
  </si>
  <si>
    <t xml:space="preserve">
    42001002536
</t>
  </si>
  <si>
    <t>GE30VT1000000129144506</t>
  </si>
  <si>
    <t>პაატა ფაცია</t>
  </si>
  <si>
    <t xml:space="preserve">
    42001009912
</t>
  </si>
  <si>
    <t>GE23VT1000001529964506</t>
  </si>
  <si>
    <t>ელენე გვაზავა</t>
  </si>
  <si>
    <t xml:space="preserve">
    42001035217
</t>
  </si>
  <si>
    <t>GE28VT1000001529864506</t>
  </si>
  <si>
    <t>მერაბი მიქაძე</t>
  </si>
  <si>
    <t xml:space="preserve">
    02001003935
</t>
  </si>
  <si>
    <t>GE21TB7969045061600008</t>
  </si>
  <si>
    <t>ზაზა ბეჟაშვილი</t>
  </si>
  <si>
    <t xml:space="preserve">
    13001054456
</t>
  </si>
  <si>
    <t>GE56BG0000000875486300</t>
  </si>
  <si>
    <t>თ რ დისტრიბუშენ</t>
  </si>
  <si>
    <t>202311738</t>
  </si>
  <si>
    <t>GE14TB1100000360200423</t>
  </si>
  <si>
    <t>ეიჩე-რენტალი</t>
  </si>
  <si>
    <t>205291441</t>
  </si>
  <si>
    <t>GE29BG0000000874823500</t>
  </si>
  <si>
    <t>ზღვის პროდუქტები</t>
  </si>
  <si>
    <t>415080860</t>
  </si>
  <si>
    <t>GE91TB7612636020100001</t>
  </si>
  <si>
    <t>პ და ლ</t>
  </si>
  <si>
    <t>406040118</t>
  </si>
  <si>
    <t>GE34TB7637036020100001</t>
  </si>
  <si>
    <t>GEORGIAN TRAVEL GROUP</t>
  </si>
  <si>
    <t>404920939</t>
  </si>
  <si>
    <t>GE18TB7647236080100002</t>
  </si>
  <si>
    <t>თ &amp; რ დისტრიბუშენ</t>
  </si>
  <si>
    <t>მეეკი</t>
  </si>
  <si>
    <t>236684469</t>
  </si>
  <si>
    <t>GE57TB7962436020100001</t>
  </si>
  <si>
    <t>ვიტამინი 2017</t>
  </si>
  <si>
    <t>400184910</t>
  </si>
  <si>
    <t>GE63BG000000679852500</t>
  </si>
  <si>
    <t>ბადაგონი</t>
  </si>
  <si>
    <t>224624262</t>
  </si>
  <si>
    <t>GE87TB0600000101467491</t>
  </si>
  <si>
    <t>საპროექტო-საკვლევაძიებო ინსტიტუტი ტრანსპროექტი</t>
  </si>
  <si>
    <t>204986195</t>
  </si>
  <si>
    <t>GE81VT6600000044445555</t>
  </si>
  <si>
    <t>ციტადელი</t>
  </si>
  <si>
    <t>208190367</t>
  </si>
  <si>
    <t>GE70CR0000000008763602</t>
  </si>
  <si>
    <t>აგრიკომი</t>
  </si>
  <si>
    <t>205090159</t>
  </si>
  <si>
    <t>GE40BG0000000174001600</t>
  </si>
  <si>
    <t>კორპორაცია ქინძმარაული</t>
  </si>
  <si>
    <t>241557409</t>
  </si>
  <si>
    <t>GE89BG0000000151788300</t>
  </si>
  <si>
    <t>"საპროექტო - საკონსულტაციო კომპანია ბითი"</t>
  </si>
  <si>
    <t>204472695</t>
  </si>
  <si>
    <t>GE68TB1100000107467309</t>
  </si>
  <si>
    <t>11/09/2017</t>
  </si>
  <si>
    <t>ალექსანდრე ივანიშვილი</t>
  </si>
  <si>
    <t xml:space="preserve">
    01012000982
</t>
  </si>
  <si>
    <t>GE17CR0000000021033601</t>
  </si>
  <si>
    <t>გიორგი დუგლაძე</t>
  </si>
  <si>
    <t xml:space="preserve">
    01023006635
</t>
  </si>
  <si>
    <t>GE75CR0000000048973601</t>
  </si>
  <si>
    <t>დავით ჯიბლაძე</t>
  </si>
  <si>
    <t xml:space="preserve">
    01004006356
</t>
  </si>
  <si>
    <t>GE47CR0000000931263601</t>
  </si>
  <si>
    <t>გიორგი რობაქიძე</t>
  </si>
  <si>
    <t xml:space="preserve">
    01002003945
</t>
  </si>
  <si>
    <t>GE80CR0000009415193601</t>
  </si>
  <si>
    <t>მურმან კალმახელიძე</t>
  </si>
  <si>
    <t xml:space="preserve">
    60002011683
</t>
  </si>
  <si>
    <t>GE21LB0711111619536000</t>
  </si>
  <si>
    <t xml:space="preserve">
    ლიბერთი
</t>
  </si>
  <si>
    <t>ამირან ბერიძე</t>
  </si>
  <si>
    <t xml:space="preserve">
    61002003576
</t>
  </si>
  <si>
    <t>GE68CR0150009450103601</t>
  </si>
  <si>
    <t>შოთა ბასილაშვილი</t>
  </si>
  <si>
    <t xml:space="preserve">
    01024008294
</t>
  </si>
  <si>
    <t>GE48BG0000000814458700</t>
  </si>
  <si>
    <t>ამირან ჩხიკვაძე</t>
  </si>
  <si>
    <t xml:space="preserve">
    21001001322
</t>
  </si>
  <si>
    <t>GE94CR0050009450073601</t>
  </si>
  <si>
    <t>გიორგი აბულაძე</t>
  </si>
  <si>
    <t xml:space="preserve">
    21001007528
</t>
  </si>
  <si>
    <t>GE95CR0050009450053601</t>
  </si>
  <si>
    <t>მელანო უკლება</t>
  </si>
  <si>
    <t xml:space="preserve">
    21001003395
</t>
  </si>
  <si>
    <t>GE46CR0050009450063601</t>
  </si>
  <si>
    <t>ზურაბი რამაზაშვილი</t>
  </si>
  <si>
    <t xml:space="preserve">
    20001000159
</t>
  </si>
  <si>
    <t>GE25BS0000000005636868</t>
  </si>
  <si>
    <t>არაფულადი შემოწირულობა</t>
  </si>
  <si>
    <t>ფრეგო</t>
  </si>
  <si>
    <t>404440084</t>
  </si>
  <si>
    <t>ბენზინი პრემიუმი 12570 ლიტრი. ტალონები. უსასყიდლოდ.</t>
  </si>
  <si>
    <t>12570 ლიტრი</t>
  </si>
  <si>
    <t>ევრო დიზელი  5000 ლიტრი ტალონები. უსასყიდლო</t>
  </si>
  <si>
    <t>5000 ლიტრი</t>
  </si>
  <si>
    <t>09/13/2017</t>
  </si>
  <si>
    <t>იოსებ სონღულაშვილი</t>
  </si>
  <si>
    <t xml:space="preserve">
    01027021511
</t>
  </si>
  <si>
    <t>GE81CR0000009426813601</t>
  </si>
  <si>
    <t>მინდია საბანაძე</t>
  </si>
  <si>
    <t xml:space="preserve">
    01023002458
</t>
  </si>
  <si>
    <t>GE70CR0000000053923601</t>
  </si>
  <si>
    <t>ნოდარ საბანაძე</t>
  </si>
  <si>
    <t xml:space="preserve">
    01024036045
</t>
  </si>
  <si>
    <t>GE97CR0000009432313601</t>
  </si>
  <si>
    <t>ზვიადი მამალაძე</t>
  </si>
  <si>
    <t xml:space="preserve">
    46001001478
</t>
  </si>
  <si>
    <t>GE78TB7078945068100001</t>
  </si>
  <si>
    <t>დავით ჟღენტი</t>
  </si>
  <si>
    <t xml:space="preserve">
    01023009955
</t>
  </si>
  <si>
    <t>GE45TB7280945068100001</t>
  </si>
  <si>
    <t>პაატა სირაძე</t>
  </si>
  <si>
    <t xml:space="preserve">
    61001014683
</t>
  </si>
  <si>
    <t>GE75CR0000009450213601</t>
  </si>
  <si>
    <t>დიმიტრი რამიშვილი</t>
  </si>
  <si>
    <t xml:space="preserve">
    01030034300
</t>
  </si>
  <si>
    <t>GE08BG0000000304039600</t>
  </si>
  <si>
    <t>სოფიო ლაჩაშვილი</t>
  </si>
  <si>
    <t xml:space="preserve">
    20001011032
</t>
  </si>
  <si>
    <t>GE47CR0160009450183601</t>
  </si>
  <si>
    <t>LION</t>
  </si>
  <si>
    <t>404430914</t>
  </si>
  <si>
    <t>GE13CR0000000014753602</t>
  </si>
  <si>
    <t>09/15/2017</t>
  </si>
  <si>
    <t>დავით პაიჭაძე</t>
  </si>
  <si>
    <t xml:space="preserve">
    01019003713
</t>
  </si>
  <si>
    <t>GE70CR0050009450553601</t>
  </si>
  <si>
    <t>მამუკა ფოთოლაშვილი</t>
  </si>
  <si>
    <t xml:space="preserve">
    45001001274
</t>
  </si>
  <si>
    <t>GE61CR0000009450493601</t>
  </si>
  <si>
    <t>ლაშა ჭელიძე</t>
  </si>
  <si>
    <t xml:space="preserve">
    01024037863
</t>
  </si>
  <si>
    <t>GE06BG0000000724225400</t>
  </si>
  <si>
    <t>ტარიელ ჩხარტიშვილი</t>
  </si>
  <si>
    <t xml:space="preserve">
    33001008840
</t>
  </si>
  <si>
    <t>GE40TB7497445061100028</t>
  </si>
  <si>
    <t>09/14/2017</t>
  </si>
  <si>
    <t>თამაზ დემინაშვილი</t>
  </si>
  <si>
    <t xml:space="preserve">
    01014002767
</t>
  </si>
  <si>
    <t>GE42CR0000009417893601</t>
  </si>
  <si>
    <t>Geo Sand</t>
  </si>
  <si>
    <t>439393443</t>
  </si>
  <si>
    <t>GE75PC0133600100064257</t>
  </si>
  <si>
    <t xml:space="preserve">
    პროკრედიტ ბანკი
</t>
  </si>
  <si>
    <t>ელ სი თბილისი</t>
  </si>
  <si>
    <t>404934032</t>
  </si>
  <si>
    <t>GE09CR0000000015803602</t>
  </si>
  <si>
    <t>თეგეტა მოტორსი</t>
  </si>
  <si>
    <t>202177205</t>
  </si>
  <si>
    <t>GE80TB0600000024467853</t>
  </si>
  <si>
    <t>დიმიტრი ჩქარეული</t>
  </si>
  <si>
    <t xml:space="preserve">
    62004015293
</t>
  </si>
  <si>
    <t>მიკროსაფინანსო ორგანიზაცია ალფა ექსპრესი</t>
  </si>
  <si>
    <t>202340984</t>
  </si>
  <si>
    <t xml:space="preserve">ქ. თბილისი სარაჯიშვილის გამზირი 3  ფართი 176,42 კვ.მ საკად. კოდი 01,11,05,036,012,01,509  უსასყიდლო სარგებლობა 50 დღით. </t>
  </si>
  <si>
    <t>09/18/2017</t>
  </si>
  <si>
    <t>კახური ტრადიციული მეღვინეობა</t>
  </si>
  <si>
    <t>200075113</t>
  </si>
  <si>
    <t>GE56BG0000000827888400</t>
  </si>
  <si>
    <t>კახა კალაძე</t>
  </si>
  <si>
    <t xml:space="preserve">
    01010001112
</t>
  </si>
  <si>
    <t>ქ. სამტრედია რუსთაველის ქ. 23, სართ.1   93.9კვმ ფართი საკად.კოდი. 34.08.19.121.01.506 უსასყიდლოდ სარგებლობა 62 დღით</t>
  </si>
  <si>
    <t>09/20/2017</t>
  </si>
  <si>
    <t>თენგიზ გავაშელი</t>
  </si>
  <si>
    <t xml:space="preserve">
    01003002124
</t>
  </si>
  <si>
    <t>GE07VT1000000399264506</t>
  </si>
  <si>
    <t>გიორგი გაგუა</t>
  </si>
  <si>
    <t xml:space="preserve">
    01006001848
</t>
  </si>
  <si>
    <t>GE09VT1000000776554506</t>
  </si>
  <si>
    <t>შორენა ჭანკვეტაძე</t>
  </si>
  <si>
    <t xml:space="preserve">
    01015003084
</t>
  </si>
  <si>
    <t>GE72CR0000009419233601</t>
  </si>
  <si>
    <t>ილია შონია</t>
  </si>
  <si>
    <t xml:space="preserve">
    01024012981
</t>
  </si>
  <si>
    <t>GE09VT1000000400194506</t>
  </si>
  <si>
    <t>გია ანდღულაძე</t>
  </si>
  <si>
    <t xml:space="preserve">
    01030006793
</t>
  </si>
  <si>
    <t>GE22VT6600000037663601</t>
  </si>
  <si>
    <t>ვაჟა უსანეთაშვილი</t>
  </si>
  <si>
    <t xml:space="preserve">
    01019006353
</t>
  </si>
  <si>
    <t>GE72VT1000000433854506</t>
  </si>
  <si>
    <t>რევაზ კლდიაშვილი</t>
  </si>
  <si>
    <t xml:space="preserve">
    01008006158
</t>
  </si>
  <si>
    <t>GE84CR0140050003883601</t>
  </si>
  <si>
    <t>დავით ჩიქოვანი</t>
  </si>
  <si>
    <t xml:space="preserve">
    01008001159
</t>
  </si>
  <si>
    <t>GE42CR0000009450873601</t>
  </si>
  <si>
    <t>შორენა კიკვაძე</t>
  </si>
  <si>
    <t xml:space="preserve">
    01029004658
</t>
  </si>
  <si>
    <t>GE59CR0000009419493601</t>
  </si>
  <si>
    <t>ნიკოლოზ კინტრაია</t>
  </si>
  <si>
    <t xml:space="preserve">
    01024001500
</t>
  </si>
  <si>
    <t>GE17CR0000009425183601</t>
  </si>
  <si>
    <t>პალიკო კინტრაია</t>
  </si>
  <si>
    <t xml:space="preserve">
    01024017530
</t>
  </si>
  <si>
    <t>GE66CR0000009425173601</t>
  </si>
  <si>
    <t>ილია დეკანოიძე</t>
  </si>
  <si>
    <t xml:space="preserve">
    38001042674
</t>
  </si>
  <si>
    <t>GE28TB7478045063600031</t>
  </si>
  <si>
    <t>09/19/2017</t>
  </si>
  <si>
    <t>კონსტანტინე კაპანაძე</t>
  </si>
  <si>
    <t xml:space="preserve">
    01022001711
</t>
  </si>
  <si>
    <t>GE60VT1000000423424506</t>
  </si>
  <si>
    <t>ბეჟანი ანუაშვილი</t>
  </si>
  <si>
    <t xml:space="preserve">
    01017003114
</t>
  </si>
  <si>
    <t>GE33CR0000009421953601</t>
  </si>
  <si>
    <t>ვაჟა ციგროშვილი</t>
  </si>
  <si>
    <t xml:space="preserve">
    36001040181
</t>
  </si>
  <si>
    <t>GE32CR0000009421973601</t>
  </si>
  <si>
    <t>ირაკლი გვენეტაძე</t>
  </si>
  <si>
    <t xml:space="preserve">
    01024066420
</t>
  </si>
  <si>
    <t>GE48CR0000009450753601</t>
  </si>
  <si>
    <t>გოჩა ალექსიძე</t>
  </si>
  <si>
    <t xml:space="preserve">
    01024020741
</t>
  </si>
  <si>
    <t>GE50CR0000009450713601</t>
  </si>
  <si>
    <t>ივანე ბაქრაძე</t>
  </si>
  <si>
    <t xml:space="preserve">
    01016001933
</t>
  </si>
  <si>
    <t>GE93CR0000002007043601</t>
  </si>
  <si>
    <t>ვაჟა ლეკიშვილი</t>
  </si>
  <si>
    <t xml:space="preserve">
    01017004834
</t>
  </si>
  <si>
    <t>GE02CR0000009450703601</t>
  </si>
  <si>
    <t>09/25/2017</t>
  </si>
  <si>
    <t>ერეკლე უღრელიძე</t>
  </si>
  <si>
    <t xml:space="preserve">
    61004014830
</t>
  </si>
  <si>
    <t>GE50LB0027245010427141</t>
  </si>
  <si>
    <t>09/22/2017</t>
  </si>
  <si>
    <t>გიორგი გაბაძე</t>
  </si>
  <si>
    <t xml:space="preserve">
    01027066501
</t>
  </si>
  <si>
    <t>GE40TB7927845063600023</t>
  </si>
  <si>
    <t>ქეთევან სიხარულიძე</t>
  </si>
  <si>
    <t xml:space="preserve">
    46001000274
</t>
  </si>
  <si>
    <t>GE97TB7182736010100027</t>
  </si>
  <si>
    <t>რევაზ სოხაძე</t>
  </si>
  <si>
    <t xml:space="preserve">
    01026008236
</t>
  </si>
  <si>
    <t>GE56CR0130009451023601</t>
  </si>
  <si>
    <t>09/21/2017</t>
  </si>
  <si>
    <t>ილია ბატიაშვილი</t>
  </si>
  <si>
    <t xml:space="preserve">
    20001006120
</t>
  </si>
  <si>
    <t>GE25CR0000000194503601</t>
  </si>
  <si>
    <t>დავით ინაური</t>
  </si>
  <si>
    <t xml:space="preserve">
    01024024600
</t>
  </si>
  <si>
    <t>GE80CR0000000915083601</t>
  </si>
  <si>
    <t>ლევან თადუმაძე</t>
  </si>
  <si>
    <t xml:space="preserve">
    01010004657
</t>
  </si>
  <si>
    <t>GE13CR0000009425263601</t>
  </si>
  <si>
    <t>09/26/2017</t>
  </si>
  <si>
    <t>ახალი ბიზნეს ჯგუფი</t>
  </si>
  <si>
    <t>446965053</t>
  </si>
  <si>
    <t>GE92PC0133600100063757</t>
  </si>
  <si>
    <t>ენგადი</t>
  </si>
  <si>
    <t>242005888</t>
  </si>
  <si>
    <t>GE48BG0000000113653100</t>
  </si>
  <si>
    <t>ჯეო კვარცი</t>
  </si>
  <si>
    <t>239406380</t>
  </si>
  <si>
    <t>GE03BG0000000332609100</t>
  </si>
  <si>
    <t>09/29/2017</t>
  </si>
  <si>
    <t>პაატა ეზიეშვილი</t>
  </si>
  <si>
    <t xml:space="preserve">
    35001007755
</t>
  </si>
  <si>
    <t>GE10CR0000009451513601</t>
  </si>
  <si>
    <t>დავით ბაინდურაშვილი</t>
  </si>
  <si>
    <t xml:space="preserve">
    01008003400
</t>
  </si>
  <si>
    <t>GE12CR0000009451473601</t>
  </si>
  <si>
    <t>09/28/2017</t>
  </si>
  <si>
    <t>გრიგოლ ლეკვეიშვილი</t>
  </si>
  <si>
    <t xml:space="preserve">
    01001010845
</t>
  </si>
  <si>
    <t>GE66CR0000009451363601</t>
  </si>
  <si>
    <t>თემურ ლეკვეიშვილი</t>
  </si>
  <si>
    <t xml:space="preserve">
    01001003053
</t>
  </si>
  <si>
    <t>GE17CR0000009451373601</t>
  </si>
  <si>
    <t>ზაზა გამეზარდაშვილი</t>
  </si>
  <si>
    <t xml:space="preserve">
    60001019350
</t>
  </si>
  <si>
    <t>GE77CR0050009451383601</t>
  </si>
  <si>
    <t>09/27/2017</t>
  </si>
  <si>
    <t>ნოდარი ბუღაძე</t>
  </si>
  <si>
    <t xml:space="preserve">
    38001000504
</t>
  </si>
  <si>
    <t>GE02BG0000000906403500</t>
  </si>
  <si>
    <t>გიორგი ერბოწონაშვილი</t>
  </si>
  <si>
    <t xml:space="preserve">
    01017002723
</t>
  </si>
  <si>
    <t>GE68CR0000009451323601</t>
  </si>
  <si>
    <t>ამინადარ მაჩაიძე</t>
  </si>
  <si>
    <t xml:space="preserve">
    01026001992
</t>
  </si>
  <si>
    <t>GE22CR0000009451273601</t>
  </si>
  <si>
    <t>ოთარ გოგავა</t>
  </si>
  <si>
    <t xml:space="preserve">
    01006006692
</t>
  </si>
  <si>
    <t>GE71CR0000009451263601</t>
  </si>
  <si>
    <t>ავთანდილი კოჩაძე</t>
  </si>
  <si>
    <t xml:space="preserve">
    21001003059
</t>
  </si>
  <si>
    <t>GE61TB7678645068100004</t>
  </si>
  <si>
    <t>GE03BG0000000899360700</t>
  </si>
  <si>
    <t>დეტი</t>
  </si>
  <si>
    <t>205134638</t>
  </si>
  <si>
    <t>GE96BT0360000166910001</t>
  </si>
  <si>
    <t xml:space="preserve">
    ბითიეი
</t>
  </si>
  <si>
    <t>ბესიკ თოდუა</t>
  </si>
  <si>
    <t>01010005245</t>
  </si>
  <si>
    <t>GE39CR0000000058423601</t>
  </si>
  <si>
    <t>ირაკლი ჭკადუა</t>
  </si>
  <si>
    <t>30001001538</t>
  </si>
  <si>
    <t>GE14TB7013245064300001</t>
  </si>
  <si>
    <t>კახური</t>
  </si>
  <si>
    <t>GE59BS0000000001536357</t>
  </si>
  <si>
    <t>ბაზის ბანკი</t>
  </si>
  <si>
    <t>კობა ბერიანიძე</t>
  </si>
  <si>
    <t xml:space="preserve">
    59001029782
</t>
  </si>
  <si>
    <t>GE97CR0110009451853601</t>
  </si>
  <si>
    <t>კახაბერ ტაბატაძე</t>
  </si>
  <si>
    <t xml:space="preserve">
    57001019430
</t>
  </si>
  <si>
    <t>GE49CR0110009451843601</t>
  </si>
  <si>
    <t>ივანე ნონიკაშვილი</t>
  </si>
  <si>
    <t xml:space="preserve">
    59001025456
</t>
  </si>
  <si>
    <t>GE50CR0110009451823601</t>
  </si>
  <si>
    <t>ნიკოლოზ სულთანიშვილი</t>
  </si>
  <si>
    <t xml:space="preserve">
    59001035573
</t>
  </si>
  <si>
    <t>GE02CR0110009451813601</t>
  </si>
  <si>
    <t>ირაკლი ჯალაბაძე</t>
  </si>
  <si>
    <t xml:space="preserve">
    59001099218
</t>
  </si>
  <si>
    <t>GE51CR0110009451803601</t>
  </si>
  <si>
    <t>ივანე კეკუტია</t>
  </si>
  <si>
    <t xml:space="preserve">
    62007016123
</t>
  </si>
  <si>
    <t>GE66CR0130009451793601</t>
  </si>
  <si>
    <t>მანუჩარ ლაფაჩი</t>
  </si>
  <si>
    <t xml:space="preserve">
    59001021677
</t>
  </si>
  <si>
    <t>GE05CR0110009451753601</t>
  </si>
  <si>
    <t>ონისე უგრეხელიძე</t>
  </si>
  <si>
    <t xml:space="preserve">
    60003000129
</t>
  </si>
  <si>
    <t>GE96CR0000009451733601</t>
  </si>
  <si>
    <t>ილია ედიშერაშვილი</t>
  </si>
  <si>
    <t xml:space="preserve">
    59002007135
</t>
  </si>
  <si>
    <t>GE55CR0110009451723601</t>
  </si>
  <si>
    <t>ნიკოლოზ ბერკაცაშვილი</t>
  </si>
  <si>
    <t xml:space="preserve">
    59001032614
</t>
  </si>
  <si>
    <t>GE63CR0140000501323601</t>
  </si>
  <si>
    <t>სვეტლანა ჩოჩიშვილი</t>
  </si>
  <si>
    <t xml:space="preserve">
    43001005173
</t>
  </si>
  <si>
    <t>GE56CR0110009451703601</t>
  </si>
  <si>
    <t>შოთა ვანიშვილი</t>
  </si>
  <si>
    <t xml:space="preserve">
    59001037530
</t>
  </si>
  <si>
    <t>GE08CR0110009451693601</t>
  </si>
  <si>
    <t>გიორგი კალხიტაშვილი</t>
  </si>
  <si>
    <t xml:space="preserve">
    59001087557
</t>
  </si>
  <si>
    <t>GE57CR0110009451683601</t>
  </si>
  <si>
    <t>ავთანდილ შოშიაშვილი</t>
  </si>
  <si>
    <t xml:space="preserve">
    59001000642
</t>
  </si>
  <si>
    <t>GE09CR0110009451673601</t>
  </si>
  <si>
    <t>ივანე კორინთელი</t>
  </si>
  <si>
    <t xml:space="preserve">
    59001008234
</t>
  </si>
  <si>
    <t>GE58CR0110009451663601</t>
  </si>
  <si>
    <t>მალხაზ ბაიაძე</t>
  </si>
  <si>
    <t xml:space="preserve">
    59001083767
</t>
  </si>
  <si>
    <t>GE10CR0110009451653601</t>
  </si>
  <si>
    <t>მამუკა ხელაია</t>
  </si>
  <si>
    <t xml:space="preserve">
    35001019060
</t>
  </si>
  <si>
    <t>GE52CR0000009451643601</t>
  </si>
  <si>
    <t>მერაბ მელანაშვილი</t>
  </si>
  <si>
    <t xml:space="preserve">
    59001021870
</t>
  </si>
  <si>
    <t>GE11CR0110009451633601</t>
  </si>
  <si>
    <t>06/10/2017</t>
  </si>
  <si>
    <t>გაგრა+</t>
  </si>
  <si>
    <t>250724284</t>
  </si>
  <si>
    <t>GE08BG0000000152515900</t>
  </si>
  <si>
    <t>ჯეო</t>
  </si>
  <si>
    <t>206204604</t>
  </si>
  <si>
    <t>GE78PC0043600100017681</t>
  </si>
  <si>
    <t>აქვა-ტერრა</t>
  </si>
  <si>
    <t>206118510</t>
  </si>
  <si>
    <t>GE47TB7351036020100002</t>
  </si>
  <si>
    <t>05/10/2017</t>
  </si>
  <si>
    <t>ნია</t>
  </si>
  <si>
    <t>421268773</t>
  </si>
  <si>
    <t>GE77PC0013600100046068</t>
  </si>
  <si>
    <t>ავერსი-რაციონალი</t>
  </si>
  <si>
    <t>208216107</t>
  </si>
  <si>
    <t>GE44BG0000000127274300</t>
  </si>
  <si>
    <t>04/10/2017</t>
  </si>
  <si>
    <t>თი ჯი ელ სპორტი</t>
  </si>
  <si>
    <t>205073043</t>
  </si>
  <si>
    <t>GE27PC0183600100017322</t>
  </si>
  <si>
    <t>იბეროილი</t>
  </si>
  <si>
    <t>406079586</t>
  </si>
  <si>
    <t>GE61TB7436936060100001</t>
  </si>
  <si>
    <t>ჯიო</t>
  </si>
  <si>
    <t>204951819</t>
  </si>
  <si>
    <t>GE54PC0183600100017321</t>
  </si>
  <si>
    <t>სიგმა-გ</t>
  </si>
  <si>
    <t>212920268</t>
  </si>
  <si>
    <t>GE32TB5316136080100002</t>
  </si>
  <si>
    <t>ინტერ+</t>
  </si>
  <si>
    <t>426517851</t>
  </si>
  <si>
    <t>GE44VT6600001992203602</t>
  </si>
  <si>
    <t>03/10/2017</t>
  </si>
  <si>
    <t>ბესინი</t>
  </si>
  <si>
    <t>405159368</t>
  </si>
  <si>
    <t>GE17BG0000000698329500</t>
  </si>
  <si>
    <t>ავერსი-ფარმა</t>
  </si>
  <si>
    <t>211386695</t>
  </si>
  <si>
    <t>GE06BG0000000122932100</t>
  </si>
  <si>
    <t>შარა-გზამშენი პირველი</t>
  </si>
  <si>
    <t>244559722</t>
  </si>
  <si>
    <t>GE55TB0400000360201026</t>
  </si>
  <si>
    <t>ლალი შარიქაძე</t>
  </si>
  <si>
    <t xml:space="preserve">
    01017007285
</t>
  </si>
  <si>
    <t>GE78TB7560945061800001</t>
  </si>
  <si>
    <t>შალვა ხარაბაძე</t>
  </si>
  <si>
    <t xml:space="preserve">
    53001013699
</t>
  </si>
  <si>
    <t>GE24LB0288870150326770</t>
  </si>
  <si>
    <t>ლევანი ხაზიური</t>
  </si>
  <si>
    <t xml:space="preserve">
    13001053724
</t>
  </si>
  <si>
    <t>GE44BG0000000716384400</t>
  </si>
  <si>
    <t>რამაზი უტიაშვილი</t>
  </si>
  <si>
    <t xml:space="preserve">
    13001012338
</t>
  </si>
  <si>
    <t>GE05BG0000000343617400</t>
  </si>
  <si>
    <t>პაატა კომახიძე</t>
  </si>
  <si>
    <t xml:space="preserve">
    61001019259
</t>
  </si>
  <si>
    <t>GE05CR0150009452333601</t>
  </si>
  <si>
    <t>მაკა ჭელიძე</t>
  </si>
  <si>
    <t xml:space="preserve">
    53001002545
</t>
  </si>
  <si>
    <t>GE97LB0288870150634692</t>
  </si>
  <si>
    <t>ალექსანდრე დათუნაშვილი</t>
  </si>
  <si>
    <t xml:space="preserve">
    13001047401
</t>
  </si>
  <si>
    <t>GE45TB7942845064200001</t>
  </si>
  <si>
    <t>თემური ქოჩიაშვილი</t>
  </si>
  <si>
    <t xml:space="preserve">
    21001005299
</t>
  </si>
  <si>
    <t>GE18BG0000000346374100</t>
  </si>
  <si>
    <t>გელა ზაკალაშვილი</t>
  </si>
  <si>
    <t xml:space="preserve">
    13001009245
</t>
  </si>
  <si>
    <t>GE28LB0711127503922000</t>
  </si>
  <si>
    <t>თეიმურაზი ზარდიაშვილი</t>
  </si>
  <si>
    <t xml:space="preserve">
    13001009030
</t>
  </si>
  <si>
    <t>GE13LB0711159105367000</t>
  </si>
  <si>
    <t>გიორგი გურულიშვილი</t>
  </si>
  <si>
    <t xml:space="preserve">
    01027018911
</t>
  </si>
  <si>
    <t>GE93LB0711140940947001</t>
  </si>
  <si>
    <t>გივი რამაზაშვილი</t>
  </si>
  <si>
    <t xml:space="preserve">
    13001005670
</t>
  </si>
  <si>
    <t>GE37TB7606645061100054</t>
  </si>
  <si>
    <t>გიორგი ძიძიკაშვილი</t>
  </si>
  <si>
    <t xml:space="preserve">
    01027066261
</t>
  </si>
  <si>
    <t>GE09TB7885445061100004</t>
  </si>
  <si>
    <t>ზურაბ ჩიტაძე</t>
  </si>
  <si>
    <t xml:space="preserve">
    12004000016
</t>
  </si>
  <si>
    <t>GE89LB0034545010427141</t>
  </si>
  <si>
    <t>ნათია კავთიაშვილი</t>
  </si>
  <si>
    <t xml:space="preserve">
    01030031976
</t>
  </si>
  <si>
    <t>GE16CR0000009452363601</t>
  </si>
  <si>
    <t>ლევანი ბეგლარიშვილი</t>
  </si>
  <si>
    <t xml:space="preserve">
    12001020447
</t>
  </si>
  <si>
    <t>GE39LB0711117738906000</t>
  </si>
  <si>
    <t>ზვიადი სრესელი</t>
  </si>
  <si>
    <t xml:space="preserve">
    01002003325
</t>
  </si>
  <si>
    <t>GE15CR0000009452383601</t>
  </si>
  <si>
    <t>აკაკი რამიშვილი</t>
  </si>
  <si>
    <t xml:space="preserve">
    01024003716
</t>
  </si>
  <si>
    <t>GE64CR0000009452373601</t>
  </si>
  <si>
    <t>ნინო შარაშენიძე</t>
  </si>
  <si>
    <t xml:space="preserve">
    01001010266
</t>
  </si>
  <si>
    <t>GE82TB7347145068100002</t>
  </si>
  <si>
    <t>ანდრო ჟღენტი</t>
  </si>
  <si>
    <t xml:space="preserve">
    01009010160
</t>
  </si>
  <si>
    <t>GE62CR0000009452413601</t>
  </si>
  <si>
    <t>გიორგი ნებიერიძე</t>
  </si>
  <si>
    <t xml:space="preserve">
    01002000934
</t>
  </si>
  <si>
    <t>GE83CR0130009452423601</t>
  </si>
  <si>
    <t>ბეთქილი კახიანი</t>
  </si>
  <si>
    <t xml:space="preserve">
    12001025021
</t>
  </si>
  <si>
    <t>GE09TB7432345061100058</t>
  </si>
  <si>
    <t>რაფი ორუჯოვი</t>
  </si>
  <si>
    <t xml:space="preserve">
    12001042029
</t>
  </si>
  <si>
    <t>GE31LB0711117877485000</t>
  </si>
  <si>
    <t>ზაქარა შოშიაშვილი</t>
  </si>
  <si>
    <t xml:space="preserve">
    13001031633
</t>
  </si>
  <si>
    <t>GE58BG0000000874010700</t>
  </si>
  <si>
    <t>გიორგი ბერიანიძე</t>
  </si>
  <si>
    <t xml:space="preserve">
    01019004313
</t>
  </si>
  <si>
    <t>GE10CR0030009452433601</t>
  </si>
  <si>
    <t>დავით დავითაძე</t>
  </si>
  <si>
    <t xml:space="preserve">
    01001004346
</t>
  </si>
  <si>
    <t>GE57CR0030009452463601</t>
  </si>
  <si>
    <t>ილიაზ მეშველიანი</t>
  </si>
  <si>
    <t xml:space="preserve">
    10001058226
</t>
  </si>
  <si>
    <t>GE82CR0130009452443601</t>
  </si>
  <si>
    <t>შალვა კილაძე</t>
  </si>
  <si>
    <t xml:space="preserve">
    53001027054
</t>
  </si>
  <si>
    <t>GE81CR0050009452273601</t>
  </si>
  <si>
    <t>თენგიზ ნიჟარაძე</t>
  </si>
  <si>
    <t xml:space="preserve">
    53001007775
</t>
  </si>
  <si>
    <t>GE07LB0019445010427141</t>
  </si>
  <si>
    <t>ზაზა მაჩაბელი</t>
  </si>
  <si>
    <t xml:space="preserve">
    01007011740
</t>
  </si>
  <si>
    <t>GE70CR0000009452253601</t>
  </si>
  <si>
    <t>ნოდარ გაგნიძე</t>
  </si>
  <si>
    <t xml:space="preserve">
    01015022434
</t>
  </si>
  <si>
    <t>GE13TB1115645061622334</t>
  </si>
  <si>
    <t>ზურაბი ხაჭაპურიძე</t>
  </si>
  <si>
    <t xml:space="preserve">
    47001036201
</t>
  </si>
  <si>
    <t>GE96VT1000001169604506</t>
  </si>
  <si>
    <t>ლევან ნიჟარაძე</t>
  </si>
  <si>
    <t xml:space="preserve">
    30001008870
</t>
  </si>
  <si>
    <t>GE26LB0711179599752000</t>
  </si>
  <si>
    <t>ლევანი მამაგეიშვილი</t>
  </si>
  <si>
    <t xml:space="preserve">
    53001005330
</t>
  </si>
  <si>
    <t>GE70LB0711121342127000</t>
  </si>
  <si>
    <t>ზურაბი ფუთურიძე</t>
  </si>
  <si>
    <t xml:space="preserve">
    53001061220
</t>
  </si>
  <si>
    <t>GE98LB0288870270102396</t>
  </si>
  <si>
    <t>გიორგი იობიძე</t>
  </si>
  <si>
    <t xml:space="preserve">
    53001010726
</t>
  </si>
  <si>
    <t>GE93LB0711172449900000</t>
  </si>
  <si>
    <t>პაატა ახალაძე</t>
  </si>
  <si>
    <t xml:space="preserve">
    01030016411
</t>
  </si>
  <si>
    <t>GE58TB7583636110100003</t>
  </si>
  <si>
    <t>მურმან ნადირაძე</t>
  </si>
  <si>
    <t xml:space="preserve">
    37001011303
</t>
  </si>
  <si>
    <t>GE83TB7440945061100042</t>
  </si>
  <si>
    <t>გიორგი ბერეკაშვილი</t>
  </si>
  <si>
    <t xml:space="preserve">
    60001024102
</t>
  </si>
  <si>
    <t>GE84CR0050009452213601</t>
  </si>
  <si>
    <t>მალხაზ ფრუიძე</t>
  </si>
  <si>
    <t xml:space="preserve">
    60001088672
</t>
  </si>
  <si>
    <t>GE36CR0050009452203601</t>
  </si>
  <si>
    <t>დავითი თუთბერიძე</t>
  </si>
  <si>
    <t xml:space="preserve">
    53001017044
</t>
  </si>
  <si>
    <t>GE92LB0711122151540000</t>
  </si>
  <si>
    <t>ბადრი პაპავა</t>
  </si>
  <si>
    <t xml:space="preserve">
    53001007096
</t>
  </si>
  <si>
    <t>GE35CR0050009452223601</t>
  </si>
  <si>
    <t>ავთანდილი სუდაძე</t>
  </si>
  <si>
    <t xml:space="preserve">
    47001008567
</t>
  </si>
  <si>
    <t>GE64CR0120009452173601</t>
  </si>
  <si>
    <t>რევაზი დიდავა</t>
  </si>
  <si>
    <t xml:space="preserve">
    53001030651
</t>
  </si>
  <si>
    <t>GE37CR0050009452183601</t>
  </si>
  <si>
    <t>ლაშა ლანჩავა</t>
  </si>
  <si>
    <t xml:space="preserve">
    21001013017
</t>
  </si>
  <si>
    <t>GE54VT1000001093814506</t>
  </si>
  <si>
    <t>მიხეილ კაკაბაძე</t>
  </si>
  <si>
    <t xml:space="preserve">
    53001007214
</t>
  </si>
  <si>
    <t>GE81BG0000000209624500</t>
  </si>
  <si>
    <t>ბადრი ბუცხრიკიძე</t>
  </si>
  <si>
    <t xml:space="preserve">
    21001003310
</t>
  </si>
  <si>
    <t>GE81LB0711101444725740</t>
  </si>
  <si>
    <t>ნანა აღდგომელაძე</t>
  </si>
  <si>
    <t xml:space="preserve">
    07001012452
</t>
  </si>
  <si>
    <t>GE85LB0024345010427141</t>
  </si>
  <si>
    <t>გიორგი ქასრაშვილი</t>
  </si>
  <si>
    <t xml:space="preserve">
    21001004390
</t>
  </si>
  <si>
    <t>GE02LB0711101035413740</t>
  </si>
  <si>
    <t>გიორგი ჩხიკვაძე</t>
  </si>
  <si>
    <t xml:space="preserve">
    01007008191
</t>
  </si>
  <si>
    <t>GE78TB7622645064300001</t>
  </si>
  <si>
    <t>ედიშერი გაბუნია</t>
  </si>
  <si>
    <t xml:space="preserve">
    53001009655
</t>
  </si>
  <si>
    <t>GE38TB7276445061100056</t>
  </si>
  <si>
    <t>ნიკოლოზ ჩაჩხიანი</t>
  </si>
  <si>
    <t xml:space="preserve">
    01031004836
</t>
  </si>
  <si>
    <t>GE73CR0030009452143601</t>
  </si>
  <si>
    <t>ზაზა ონიანი</t>
  </si>
  <si>
    <t xml:space="preserve">
    27001001056
</t>
  </si>
  <si>
    <t>GE18CR0120009452123601</t>
  </si>
  <si>
    <t>ჩინგიზ ალიევი</t>
  </si>
  <si>
    <t xml:space="preserve">
    12001019225
</t>
  </si>
  <si>
    <t>GE69TB7137045061100066</t>
  </si>
  <si>
    <t>თორნიკე ქავთარაძე</t>
  </si>
  <si>
    <t xml:space="preserve">
    12001030963
</t>
  </si>
  <si>
    <t>GE13LB0711161303193000</t>
  </si>
  <si>
    <t>ზვიად ბერიძიშვილი</t>
  </si>
  <si>
    <t xml:space="preserve">
    01017006881
</t>
  </si>
  <si>
    <t>GE94CR0000009427523601</t>
  </si>
  <si>
    <t>ზურაბი მჭედლიშვილი</t>
  </si>
  <si>
    <t xml:space="preserve">
    12001031316
</t>
  </si>
  <si>
    <t>GE55LB0711131661232001</t>
  </si>
  <si>
    <t>კახაბერი მეგრელიშვილი</t>
  </si>
  <si>
    <t xml:space="preserve">
    21001029398
</t>
  </si>
  <si>
    <t>GE51BG0000000108132000</t>
  </si>
  <si>
    <t>შალვა ჭანკვეტაძე</t>
  </si>
  <si>
    <t xml:space="preserve">
    21001012570
</t>
  </si>
  <si>
    <t>GE19BG0000000832954600</t>
  </si>
  <si>
    <t>გრიგოლ გიორგაძე</t>
  </si>
  <si>
    <t xml:space="preserve">
    21001004280
</t>
  </si>
  <si>
    <t>GE94LB0711116557261001</t>
  </si>
  <si>
    <t>ლეილა კახაბერიძე</t>
  </si>
  <si>
    <t xml:space="preserve">
    61006024254
</t>
  </si>
  <si>
    <t>GE17CR0150009452093601</t>
  </si>
  <si>
    <t>ზურაბ უჯმაჯურიძე</t>
  </si>
  <si>
    <t xml:space="preserve">
    01019014580
</t>
  </si>
  <si>
    <t>GE25CR0000009433753601</t>
  </si>
  <si>
    <t>გოჩა ვერულაშვილი</t>
  </si>
  <si>
    <t xml:space="preserve">
    21001042660
</t>
  </si>
  <si>
    <t>GE54LB0711158440776000</t>
  </si>
  <si>
    <t>ვახტანგ დიასამიძე</t>
  </si>
  <si>
    <t xml:space="preserve">
    61006034353
</t>
  </si>
  <si>
    <t>GE20CR0150009452033601</t>
  </si>
  <si>
    <t>ჯემალ მუსხაჯბა</t>
  </si>
  <si>
    <t xml:space="preserve">
    61006009386
</t>
  </si>
  <si>
    <t>GE69CR0150009452023601</t>
  </si>
  <si>
    <t>მალხაზი უკლება</t>
  </si>
  <si>
    <t xml:space="preserve">
    60001011375
</t>
  </si>
  <si>
    <t>GE64TB7761945061100048</t>
  </si>
  <si>
    <t>კონსტანტინე ამაშუკელი</t>
  </si>
  <si>
    <t xml:space="preserve">
    21001002848
</t>
  </si>
  <si>
    <t>GE31TB7664745061600008</t>
  </si>
  <si>
    <t>ნუგზარ ვანიძე</t>
  </si>
  <si>
    <t xml:space="preserve">
    61001008135
</t>
  </si>
  <si>
    <t>GE22CR0150009451993601</t>
  </si>
  <si>
    <t>ლევანი დავითაშვილი</t>
  </si>
  <si>
    <t xml:space="preserve">
    01012009109
</t>
  </si>
  <si>
    <t>GE32CR0000009452043601</t>
  </si>
  <si>
    <t>დიმიტრი ხუნდაძე</t>
  </si>
  <si>
    <t xml:space="preserve">
    31001002094
</t>
  </si>
  <si>
    <t>GE42TB7705445064300001</t>
  </si>
  <si>
    <t>ნინო ჭინჭარაული</t>
  </si>
  <si>
    <t xml:space="preserve">
    01005004695
</t>
  </si>
  <si>
    <t>GE19BG0000000133070500</t>
  </si>
  <si>
    <t>ჯამბულ თავართქილაძე</t>
  </si>
  <si>
    <t xml:space="preserve">
    61006068916
</t>
  </si>
  <si>
    <t>GE23CR0150009451973601</t>
  </si>
  <si>
    <t>ენვერი ხოხიაშვილი</t>
  </si>
  <si>
    <t xml:space="preserve">
    21001007413
</t>
  </si>
  <si>
    <t>GE02LB0021245010427141</t>
  </si>
  <si>
    <t>თამაზ ბერიძე</t>
  </si>
  <si>
    <t xml:space="preserve">
    61007001587
</t>
  </si>
  <si>
    <t>GE24CR0150009451953601</t>
  </si>
  <si>
    <t>ლევან მჭედლიშვილი</t>
  </si>
  <si>
    <t xml:space="preserve">
    43001004190
</t>
  </si>
  <si>
    <t>GE80TB7798445061600007</t>
  </si>
  <si>
    <t>მალხაზ სალვარიძე</t>
  </si>
  <si>
    <t xml:space="preserve">
    61006031004
</t>
  </si>
  <si>
    <t>GE27CR0150009451893601</t>
  </si>
  <si>
    <t>ილია ვარდანაშვილი</t>
  </si>
  <si>
    <t xml:space="preserve">
    59001044310
</t>
  </si>
  <si>
    <t>GE47CR0110009451883601</t>
  </si>
  <si>
    <t>09/10/2017</t>
  </si>
  <si>
    <t>ერეკლე ჭიღლაძე</t>
  </si>
  <si>
    <t xml:space="preserve">
    38001031657
</t>
  </si>
  <si>
    <t>GE61LB0711145862785001</t>
  </si>
  <si>
    <t>12/10/2017</t>
  </si>
  <si>
    <t>ვაგინაკ არზუმანიან</t>
  </si>
  <si>
    <t xml:space="preserve">
    32001010085
</t>
  </si>
  <si>
    <t>GE68BG0000000587680100</t>
  </si>
  <si>
    <t>ივანე ივანიშვილი</t>
  </si>
  <si>
    <t xml:space="preserve">
    36001006811
</t>
  </si>
  <si>
    <t>GE72BG0000000592585900</t>
  </si>
  <si>
    <t>მედეა ერაძე</t>
  </si>
  <si>
    <t xml:space="preserve">
    01015012289
</t>
  </si>
  <si>
    <t>GE36CR0000000065273601</t>
  </si>
  <si>
    <t>ილია ბაიდოშვილი</t>
  </si>
  <si>
    <t xml:space="preserve">
    40001002630
</t>
  </si>
  <si>
    <t>GE23LB0711118222868000</t>
  </si>
  <si>
    <t>კახაბერ ბოლქვაძე</t>
  </si>
  <si>
    <t xml:space="preserve">
    61004016294
</t>
  </si>
  <si>
    <t>GE92TB7248145061100014</t>
  </si>
  <si>
    <t>ცირა მდინარაძე</t>
  </si>
  <si>
    <t xml:space="preserve">
    33001004640
</t>
  </si>
  <si>
    <t>GE45VT4300000039743601</t>
  </si>
  <si>
    <t>11/10/2017</t>
  </si>
  <si>
    <t>ზურაბ გაბინაშვილი</t>
  </si>
  <si>
    <t xml:space="preserve">
    01019002369
</t>
  </si>
  <si>
    <t>GE95CR0000009452723601</t>
  </si>
  <si>
    <t>ოთარ ქაშიბაძე</t>
  </si>
  <si>
    <t xml:space="preserve">
    55001002839
</t>
  </si>
  <si>
    <t>GE42LB0711174935672000</t>
  </si>
  <si>
    <t>გელა გელაშვილი</t>
  </si>
  <si>
    <t xml:space="preserve">
    43001002436
</t>
  </si>
  <si>
    <t>GE69LB0711193124475000</t>
  </si>
  <si>
    <t>გვანცა ცხვედიანი</t>
  </si>
  <si>
    <t xml:space="preserve">
    34001000686
</t>
  </si>
  <si>
    <t>GE31CR0000000931583601</t>
  </si>
  <si>
    <t>თორნიკე ჩხეიძე</t>
  </si>
  <si>
    <t xml:space="preserve">
    01008020503
</t>
  </si>
  <si>
    <t>GE09CR0000009418553601</t>
  </si>
  <si>
    <t>10/10/2017</t>
  </si>
  <si>
    <t>აკაკი უჯმაჯურიძე</t>
  </si>
  <si>
    <t xml:space="preserve">
    37001007213
</t>
  </si>
  <si>
    <t>GE54CR0140009452663601</t>
  </si>
  <si>
    <t>რასიმი ისაევი</t>
  </si>
  <si>
    <t xml:space="preserve">
    12001014649
</t>
  </si>
  <si>
    <t>GE29BG0000000320158100</t>
  </si>
  <si>
    <t>ლელა საჯაია</t>
  </si>
  <si>
    <t xml:space="preserve">
    33001053121
</t>
  </si>
  <si>
    <t>GE26VT1000000602584506</t>
  </si>
  <si>
    <t>აგილ ამირჯანოვი</t>
  </si>
  <si>
    <t xml:space="preserve">
    28001097077
</t>
  </si>
  <si>
    <t>GE08VT1000002299474506</t>
  </si>
  <si>
    <t>მინდია დიასამიძე</t>
  </si>
  <si>
    <t xml:space="preserve">
    61006002299
</t>
  </si>
  <si>
    <t>GE96PC0033600100023677</t>
  </si>
  <si>
    <t>შუქურ აბასოვი</t>
  </si>
  <si>
    <t xml:space="preserve">
    28001002861
</t>
  </si>
  <si>
    <t>GE15LB0711113686726000</t>
  </si>
  <si>
    <t>ჯამალ ნიაზოვ</t>
  </si>
  <si>
    <t xml:space="preserve">
    25001002587
</t>
  </si>
  <si>
    <t>GE42BG0000000303476000</t>
  </si>
  <si>
    <t>გერმანე ჭანუყვაძე</t>
  </si>
  <si>
    <t xml:space="preserve">
    33001018956
</t>
  </si>
  <si>
    <t>GE51VT1000000333394506</t>
  </si>
  <si>
    <t>ტარიელ აროშიძე</t>
  </si>
  <si>
    <t xml:space="preserve">
    33001018875
</t>
  </si>
  <si>
    <t>GE07VT0600000110043601</t>
  </si>
  <si>
    <t>გოჩა კილაძე</t>
  </si>
  <si>
    <t xml:space="preserve">
    33001013974
</t>
  </si>
  <si>
    <t>GE58VT1000000824074506</t>
  </si>
  <si>
    <t>გიორგი ვაშაძე</t>
  </si>
  <si>
    <t xml:space="preserve">
    54001010872
</t>
  </si>
  <si>
    <t>GE49BG0000000542955100</t>
  </si>
  <si>
    <t>გია ჯინჯიხაძე</t>
  </si>
  <si>
    <t xml:space="preserve">
    41001010440
</t>
  </si>
  <si>
    <t>GE69CR0050009452513601</t>
  </si>
  <si>
    <t>შახადატ მეხრალიევი</t>
  </si>
  <si>
    <t xml:space="preserve">
    12001035215
</t>
  </si>
  <si>
    <t>GE20TB7163845165100001</t>
  </si>
  <si>
    <t>გურამ აბაშიძე</t>
  </si>
  <si>
    <t xml:space="preserve">
    61005005589
</t>
  </si>
  <si>
    <t>GE37LB0711171257962001</t>
  </si>
  <si>
    <t>რუსუდან სვანი</t>
  </si>
  <si>
    <t xml:space="preserve">
    01026001219
</t>
  </si>
  <si>
    <t>GE38BG0000000354131800</t>
  </si>
  <si>
    <t>ზურაბი მარგველაშვილი</t>
  </si>
  <si>
    <t xml:space="preserve">
    01030032223
</t>
  </si>
  <si>
    <t>GE38BG0000000556929700</t>
  </si>
  <si>
    <t>სოფიკო კოკაია</t>
  </si>
  <si>
    <t xml:space="preserve">
    02001020545
</t>
  </si>
  <si>
    <t>GE58CR0000009452493601</t>
  </si>
  <si>
    <t>ზურაბ ზუბაშვილი</t>
  </si>
  <si>
    <t xml:space="preserve">
    01030012463
</t>
  </si>
  <si>
    <t>GE65TB7234345066300002</t>
  </si>
  <si>
    <t>ქეთინო ქათამაძე</t>
  </si>
  <si>
    <t xml:space="preserve">
    61004012099
</t>
  </si>
  <si>
    <t>GE33LB0711115000231000</t>
  </si>
  <si>
    <t>ნანული ვასაძე</t>
  </si>
  <si>
    <t xml:space="preserve">
    61005004703
</t>
  </si>
  <si>
    <t>GE10LB0711199927531001</t>
  </si>
  <si>
    <t>დავით წულუკიძე</t>
  </si>
  <si>
    <t xml:space="preserve">
    61004002668
</t>
  </si>
  <si>
    <t>GE20LB0711154934421000</t>
  </si>
  <si>
    <t>გენადი თამაზაშვილი</t>
  </si>
  <si>
    <t xml:space="preserve">
    61004011684
</t>
  </si>
  <si>
    <t>GE83LB0711113055060000</t>
  </si>
  <si>
    <t>ავთანდილ ზოიძე</t>
  </si>
  <si>
    <t xml:space="preserve">
    61004002023
</t>
  </si>
  <si>
    <t>GE75LB0711171867581000</t>
  </si>
  <si>
    <t>ბონდო სურმანიძე</t>
  </si>
  <si>
    <t xml:space="preserve">
    61004003011
</t>
  </si>
  <si>
    <t>GE27LB0711162492078001</t>
  </si>
  <si>
    <t>ავთანდილ გოგიბერიძე</t>
  </si>
  <si>
    <t xml:space="preserve">
    61004000420
</t>
  </si>
  <si>
    <t>GE25LB0711161528187000</t>
  </si>
  <si>
    <t>თედო ტაკიძე</t>
  </si>
  <si>
    <t xml:space="preserve">
    61004064892
</t>
  </si>
  <si>
    <t>GE13LB0711149274417000</t>
  </si>
  <si>
    <t>ავთანდილ ანანიძე</t>
  </si>
  <si>
    <t xml:space="preserve">
    61004003824
</t>
  </si>
  <si>
    <t>GE07LB0711113129039000</t>
  </si>
  <si>
    <t>მარინა სამხარაძე</t>
  </si>
  <si>
    <t xml:space="preserve">
    54001044723
</t>
  </si>
  <si>
    <t>GE30LB0711149817471000</t>
  </si>
  <si>
    <t>გელა მიგრიაული</t>
  </si>
  <si>
    <t xml:space="preserve">
    12001034155
</t>
  </si>
  <si>
    <t>GE84LB0711177011117000</t>
  </si>
  <si>
    <t>ელევნორა ბედენაშვილი</t>
  </si>
  <si>
    <t xml:space="preserve">
    04001006137
</t>
  </si>
  <si>
    <t>GE47LB0711185119450001</t>
  </si>
  <si>
    <t>მანუჩარ ნიჟარაძე</t>
  </si>
  <si>
    <t xml:space="preserve">
    61004018073
</t>
  </si>
  <si>
    <t>GE53LB0711199265962000</t>
  </si>
  <si>
    <t>ვუგარ მამედოვი</t>
  </si>
  <si>
    <t xml:space="preserve">
    12001032916
</t>
  </si>
  <si>
    <t>GE77LB0711161999731000</t>
  </si>
  <si>
    <t>მევლუდი მოდებაძე</t>
  </si>
  <si>
    <t xml:space="preserve">
    54001044242
</t>
  </si>
  <si>
    <t>GE17LB0711181186367000</t>
  </si>
  <si>
    <t>ავთანდილ ვერულიძე</t>
  </si>
  <si>
    <t xml:space="preserve">
    61004012176
</t>
  </si>
  <si>
    <t>GE04LB0288870250624354</t>
  </si>
  <si>
    <t>აკიფ მუსაევი</t>
  </si>
  <si>
    <t xml:space="preserve">
    12001002241
</t>
  </si>
  <si>
    <t>GE34LB0711116053049000</t>
  </si>
  <si>
    <t>გიორგი მაჭავარიანი</t>
  </si>
  <si>
    <t xml:space="preserve">
    13001004246
</t>
  </si>
  <si>
    <t>GE77TB7133045066300001</t>
  </si>
  <si>
    <t>ალექსანდრე ქოიავა</t>
  </si>
  <si>
    <t xml:space="preserve">
    01024007061
</t>
  </si>
  <si>
    <t>GE23LB0711191177150000</t>
  </si>
  <si>
    <t>სილოვან ბერიძე</t>
  </si>
  <si>
    <t xml:space="preserve">
    61008004051
</t>
  </si>
  <si>
    <t>GE65BG0000000596479800</t>
  </si>
  <si>
    <t>ედნარ თურმანიძე</t>
  </si>
  <si>
    <t xml:space="preserve">
    61005001144
</t>
  </si>
  <si>
    <t>GE86BG0000000791602100</t>
  </si>
  <si>
    <t>თეიმურაზ ზავრაშვილი</t>
  </si>
  <si>
    <t xml:space="preserve">
    13001046264
</t>
  </si>
  <si>
    <t>GE34BG0000000900030800</t>
  </si>
  <si>
    <t>მალხაზ რომანაძე</t>
  </si>
  <si>
    <t xml:space="preserve">
    61001044173
</t>
  </si>
  <si>
    <t>GE23TB7476745061100011</t>
  </si>
  <si>
    <t>ვიტალი ქარცივაძე</t>
  </si>
  <si>
    <t xml:space="preserve">
    61004017323
</t>
  </si>
  <si>
    <t>GE76TB1022045063622334</t>
  </si>
  <si>
    <t>არჩილ დუმბაძე</t>
  </si>
  <si>
    <t xml:space="preserve">
    61004000035
</t>
  </si>
  <si>
    <t>GE88BG0000000595399000</t>
  </si>
  <si>
    <t>როიშან გაჯიევი</t>
  </si>
  <si>
    <t xml:space="preserve">
    12001004212
</t>
  </si>
  <si>
    <t>GE70BG0000000375704800</t>
  </si>
  <si>
    <t>18/10/2017</t>
  </si>
  <si>
    <t>მამუკა გოქსაძე</t>
  </si>
  <si>
    <t xml:space="preserve">
    45001008581
</t>
  </si>
  <si>
    <t>GE96CR0130000001424501</t>
  </si>
  <si>
    <t>კახაბერ მეგრელიშვილი</t>
  </si>
  <si>
    <t xml:space="preserve">
    54001019760
</t>
  </si>
  <si>
    <t>GE08CR0000000061953601</t>
  </si>
  <si>
    <t>გიორგი სვანიძე</t>
  </si>
  <si>
    <t xml:space="preserve">
    01008004570
</t>
  </si>
  <si>
    <t>GE44CR0000000046683601</t>
  </si>
  <si>
    <t>ნიკოლოზ ხმალაძე</t>
  </si>
  <si>
    <t xml:space="preserve">
    01013000351
</t>
  </si>
  <si>
    <t>GE71CR0000009453203601</t>
  </si>
  <si>
    <t>დავით ქვათაძე</t>
  </si>
  <si>
    <t xml:space="preserve">
    01005000494
</t>
  </si>
  <si>
    <t>GE66CR0000000021023601</t>
  </si>
  <si>
    <t>ნიკოლოზ პატარიძე</t>
  </si>
  <si>
    <t xml:space="preserve">
    60002000764
</t>
  </si>
  <si>
    <t>GE23CR0000009453193601</t>
  </si>
  <si>
    <t>მერი ჯაფარიძე</t>
  </si>
  <si>
    <t xml:space="preserve">
    01005003450
</t>
  </si>
  <si>
    <t>GE96CR0000000024303601</t>
  </si>
  <si>
    <t>მაია მეძველია</t>
  </si>
  <si>
    <t xml:space="preserve">
    01010005246
</t>
  </si>
  <si>
    <t>GE72CR0000009453183601</t>
  </si>
  <si>
    <t>ვლადიმერ პატარიძე</t>
  </si>
  <si>
    <t xml:space="preserve">
    41001001093
</t>
  </si>
  <si>
    <t>GE24CR0000009453173601</t>
  </si>
  <si>
    <t>პაატა ბეჟანიშვილი</t>
  </si>
  <si>
    <t xml:space="preserve">
    12001005028
</t>
  </si>
  <si>
    <t>GE73CR0000009453163601</t>
  </si>
  <si>
    <t>ზურაბ თევზაძე</t>
  </si>
  <si>
    <t xml:space="preserve">
    01026004598
</t>
  </si>
  <si>
    <t>GE37CR0000000890723601</t>
  </si>
  <si>
    <t>17/10/2017</t>
  </si>
  <si>
    <t>გიორგი შარვაშიძე</t>
  </si>
  <si>
    <t xml:space="preserve">
    60001013415
</t>
  </si>
  <si>
    <t>GE25CR0000009453153601</t>
  </si>
  <si>
    <t>ქეთევან მახათაძე</t>
  </si>
  <si>
    <t xml:space="preserve">
    62007000373
</t>
  </si>
  <si>
    <t>GE75CR0000009453123601</t>
  </si>
  <si>
    <t>დევი დუმბაძე</t>
  </si>
  <si>
    <t xml:space="preserve">
    01024012741
</t>
  </si>
  <si>
    <t>GE36CR0000009424803601</t>
  </si>
  <si>
    <t>ვახტანგი ნათიძე</t>
  </si>
  <si>
    <t xml:space="preserve">
    13001040322
</t>
  </si>
  <si>
    <t>GE96BG0000000751244100</t>
  </si>
  <si>
    <t>მამუკა ლოლუა</t>
  </si>
  <si>
    <t xml:space="preserve">
    62007000305
</t>
  </si>
  <si>
    <t>GE27CR0000009453113601</t>
  </si>
  <si>
    <t>ელენა ჩაჩიბაია</t>
  </si>
  <si>
    <t xml:space="preserve">
    62007005750
</t>
  </si>
  <si>
    <t>GE30CR0000009453053601</t>
  </si>
  <si>
    <t>გიორგი მახათაძე</t>
  </si>
  <si>
    <t xml:space="preserve">
    62007001211
</t>
  </si>
  <si>
    <t>GE78CR0000009453063601</t>
  </si>
  <si>
    <t>ოთარ ჩალათაშვილი</t>
  </si>
  <si>
    <t xml:space="preserve">
    01009010922
</t>
  </si>
  <si>
    <t>GE05BG0000000736593500</t>
  </si>
  <si>
    <t>ანა გელაშვილი</t>
  </si>
  <si>
    <t xml:space="preserve">
    01008051888
</t>
  </si>
  <si>
    <t>GE38TB7832645069600001</t>
  </si>
  <si>
    <t>მარიამ გელაშვილი</t>
  </si>
  <si>
    <t xml:space="preserve">
    01511099578
</t>
  </si>
  <si>
    <t>GE84TB7459236010100016</t>
  </si>
  <si>
    <t>არჩილ გოგელია</t>
  </si>
  <si>
    <t xml:space="preserve">
    01024006870
</t>
  </si>
  <si>
    <t>GE77CR0000009453083601</t>
  </si>
  <si>
    <t>16/10/2017</t>
  </si>
  <si>
    <t>ომარი მირზოშვილი</t>
  </si>
  <si>
    <t xml:space="preserve">
    25001007828
</t>
  </si>
  <si>
    <t>GE22LB0711125508752000</t>
  </si>
  <si>
    <t xml:space="preserve">
    25001009472
</t>
  </si>
  <si>
    <t>GE95BG0000000812141300</t>
  </si>
  <si>
    <t>გიორგი ბუბუტეიშვილი</t>
  </si>
  <si>
    <t xml:space="preserve">
    01008040274
</t>
  </si>
  <si>
    <t>GE80CR0000009453023601</t>
  </si>
  <si>
    <t>გიორგი ნატროშვილი</t>
  </si>
  <si>
    <t xml:space="preserve">
    01003002982
</t>
  </si>
  <si>
    <t>GE32CR0000009453013601</t>
  </si>
  <si>
    <t>მირიან ბერიძე</t>
  </si>
  <si>
    <t xml:space="preserve">
    01007005373
</t>
  </si>
  <si>
    <t>GE81CR0000009453003601</t>
  </si>
  <si>
    <t>ამირან ბედოშვილი</t>
  </si>
  <si>
    <t xml:space="preserve">
    01024041083
</t>
  </si>
  <si>
    <t>GE06CR0130009452993601</t>
  </si>
  <si>
    <t>ირაკლი ბოჭორიშვილი</t>
  </si>
  <si>
    <t xml:space="preserve">
    28001003120
</t>
  </si>
  <si>
    <t>GE07CR0130009452973601</t>
  </si>
  <si>
    <t>ოთარი რაზმაძე</t>
  </si>
  <si>
    <t xml:space="preserve">
    01019028527
</t>
  </si>
  <si>
    <t>GE82CR0000009452983601</t>
  </si>
  <si>
    <t>ზურაბი წინწალაშვილი</t>
  </si>
  <si>
    <t xml:space="preserve">
    13001009955
</t>
  </si>
  <si>
    <t>GE88BG0000000899882000</t>
  </si>
  <si>
    <t>გიორგი ჩაკვეტაძე</t>
  </si>
  <si>
    <t xml:space="preserve">
    62007006238
</t>
  </si>
  <si>
    <t>GE32CR0000009425853601</t>
  </si>
  <si>
    <t>კობა დუნდუა</t>
  </si>
  <si>
    <t xml:space="preserve">
    33001001067
</t>
  </si>
  <si>
    <t>GE91VT1000000677914506</t>
  </si>
  <si>
    <t>კახაბერ გულიტაშვილი</t>
  </si>
  <si>
    <t xml:space="preserve">
    38001037554
</t>
  </si>
  <si>
    <t>GE95CR0000000931273601</t>
  </si>
  <si>
    <t>კახაბერ წერეთელი</t>
  </si>
  <si>
    <t xml:space="preserve">
    54001013547
</t>
  </si>
  <si>
    <t>GE03CR0000000931173601</t>
  </si>
  <si>
    <t>პავლე დობაძიშვილი</t>
  </si>
  <si>
    <t xml:space="preserve">
    01001040268
</t>
  </si>
  <si>
    <t>GE75CR0000000058673601</t>
  </si>
  <si>
    <t>თამაზ გელოვანი</t>
  </si>
  <si>
    <t xml:space="preserve">
    60003006331
</t>
  </si>
  <si>
    <t>GE89CR0000009432473601</t>
  </si>
  <si>
    <t>გურამი გვენეტაძე</t>
  </si>
  <si>
    <t xml:space="preserve">
    46001003559
</t>
  </si>
  <si>
    <t>GE85CR0030086131373601</t>
  </si>
  <si>
    <t>გელა ჭიღლაძე</t>
  </si>
  <si>
    <t xml:space="preserve">
    01011071967
</t>
  </si>
  <si>
    <t>GE91CR0000000931353601</t>
  </si>
  <si>
    <t>რომანოზ კუცია</t>
  </si>
  <si>
    <t xml:space="preserve">
    01024028989
</t>
  </si>
  <si>
    <t>GE52CR0130009453043601</t>
  </si>
  <si>
    <t>ბექა ლომიძე</t>
  </si>
  <si>
    <t xml:space="preserve">
    01024062720
</t>
  </si>
  <si>
    <t>GE42CR0000000914873601</t>
  </si>
  <si>
    <t>ლევან დოლიძე</t>
  </si>
  <si>
    <t xml:space="preserve">
    01033001664
</t>
  </si>
  <si>
    <t>GE78CR0000000921913601</t>
  </si>
  <si>
    <t>ლევან ბერბერაშვილი</t>
  </si>
  <si>
    <t xml:space="preserve">
    01009011478
</t>
  </si>
  <si>
    <t>GE43CR0000000931343601</t>
  </si>
  <si>
    <t>ნოდარ კოლუზიანი</t>
  </si>
  <si>
    <t xml:space="preserve">
    01011023272
</t>
  </si>
  <si>
    <t>GE61CR0000000060893601</t>
  </si>
  <si>
    <t>მუხრან კაპანაძე</t>
  </si>
  <si>
    <t xml:space="preserve">
    01003012416
</t>
  </si>
  <si>
    <t>GE37CR0000000931463601</t>
  </si>
  <si>
    <t>რამაზი იაკობაშვილი</t>
  </si>
  <si>
    <t xml:space="preserve">
    38001006394
</t>
  </si>
  <si>
    <t>GE44CR0000000931323601</t>
  </si>
  <si>
    <t>ზურაბ ჩხიკვაძე</t>
  </si>
  <si>
    <t xml:space="preserve">
    01019003860
</t>
  </si>
  <si>
    <t>GE87CR0000008009523601</t>
  </si>
  <si>
    <t>სოფიკო მეგრელიშვილი</t>
  </si>
  <si>
    <t xml:space="preserve">
    54001015725
</t>
  </si>
  <si>
    <t>GE89CR0000000931393601</t>
  </si>
  <si>
    <t>თამარ ლაბაძე</t>
  </si>
  <si>
    <t xml:space="preserve">
    38001004111
</t>
  </si>
  <si>
    <t>GE76CR0030086122823601</t>
  </si>
  <si>
    <t>ბიჭია დემეტრაშვილი</t>
  </si>
  <si>
    <t xml:space="preserve">
    01025013737
</t>
  </si>
  <si>
    <t>GE26CR0000000019883601</t>
  </si>
  <si>
    <t>GE04BG0000000277434900</t>
  </si>
  <si>
    <t>13/10/2017</t>
  </si>
  <si>
    <t>გიორგი ადეიშვილი</t>
  </si>
  <si>
    <t xml:space="preserve">
    01011047285
</t>
  </si>
  <si>
    <t>GE25CR0000000437973601</t>
  </si>
  <si>
    <t>კახაბერ ივანიშვილი</t>
  </si>
  <si>
    <t xml:space="preserve">
    01021002698
</t>
  </si>
  <si>
    <t>GE59CR0000000026983601</t>
  </si>
  <si>
    <t>თამარი კუბლაშვილი</t>
  </si>
  <si>
    <t xml:space="preserve">
    21001038319
</t>
  </si>
  <si>
    <t>ვეფხვია დვალი</t>
  </si>
  <si>
    <t xml:space="preserve">
    38001004585
</t>
  </si>
  <si>
    <t>GE19CR0000000867803601</t>
  </si>
  <si>
    <t>მადონა მამაცაშვილი-გაგნიძე</t>
  </si>
  <si>
    <t xml:space="preserve">
    01003009674
</t>
  </si>
  <si>
    <t>GE42CR0000000036053601</t>
  </si>
  <si>
    <t>გიორგი ტრიპოლსკი</t>
  </si>
  <si>
    <t xml:space="preserve">
    01024001112
</t>
  </si>
  <si>
    <t>GE41CR0000000007943601</t>
  </si>
  <si>
    <t>მანანა ნადირაძე</t>
  </si>
  <si>
    <t xml:space="preserve">
    01026005854
</t>
  </si>
  <si>
    <t>GE44CR0000000022433601</t>
  </si>
  <si>
    <t>გიორგი ასანიძე</t>
  </si>
  <si>
    <t xml:space="preserve">
    01017004357
</t>
  </si>
  <si>
    <t>GE66CR0000000036543601</t>
  </si>
  <si>
    <t>ზურაბ გოგუა</t>
  </si>
  <si>
    <t xml:space="preserve">
    01010013094
</t>
  </si>
  <si>
    <t>GE42CR0000007111233601</t>
  </si>
  <si>
    <t>ბექა კვარაცხელია</t>
  </si>
  <si>
    <t xml:space="preserve">
    01024015586
</t>
  </si>
  <si>
    <t>GE65CR0000000054023601</t>
  </si>
  <si>
    <t>გივი ლებანიძე</t>
  </si>
  <si>
    <t xml:space="preserve">
    01001029463
</t>
  </si>
  <si>
    <t>GE83CR0000000057543601</t>
  </si>
  <si>
    <t>კახა კობიაშვილი</t>
  </si>
  <si>
    <t xml:space="preserve">
    54001002613
</t>
  </si>
  <si>
    <t>GE17CR0000000052073601</t>
  </si>
  <si>
    <t>ეკატერინე თავთავაძე</t>
  </si>
  <si>
    <t xml:space="preserve">
    01010010835
</t>
  </si>
  <si>
    <t>GE36CR0000000892683601</t>
  </si>
  <si>
    <t>გიორგი ტიკურიშვილი</t>
  </si>
  <si>
    <t xml:space="preserve">
    01024012114
</t>
  </si>
  <si>
    <t>GE87CR0000000076863601</t>
  </si>
  <si>
    <t>რამაზ ჯაფარიძე</t>
  </si>
  <si>
    <t xml:space="preserve">
    01010004804
</t>
  </si>
  <si>
    <t>GE68CR0000000907563601</t>
  </si>
  <si>
    <t>დავით გალუაშვილი</t>
  </si>
  <si>
    <t xml:space="preserve">
    12001031377
</t>
  </si>
  <si>
    <t>GE11CR0000007118643601</t>
  </si>
  <si>
    <t>ქეთევან ჯიღაური</t>
  </si>
  <si>
    <t xml:space="preserve">
    01009009982
</t>
  </si>
  <si>
    <t>GE47CR0000009446893601</t>
  </si>
  <si>
    <t>ალექსანდრე თოფურია</t>
  </si>
  <si>
    <t xml:space="preserve">
    01008020971
</t>
  </si>
  <si>
    <t>GE54CR0000000064913601</t>
  </si>
  <si>
    <t>თეიმურაზ დანელია</t>
  </si>
  <si>
    <t xml:space="preserve">
    01024030717
</t>
  </si>
  <si>
    <t>GE08CR0000000892273601</t>
  </si>
  <si>
    <t>მიხეილ მშვილდაძე</t>
  </si>
  <si>
    <t xml:space="preserve">
    01008042147
</t>
  </si>
  <si>
    <t>GE70CR0000000892003601</t>
  </si>
  <si>
    <t>დავით ახალაძე</t>
  </si>
  <si>
    <t xml:space="preserve">
    01012011353
</t>
  </si>
  <si>
    <t>GE70CR0000009415393601</t>
  </si>
  <si>
    <t>ზაზა ლამაზოშვილი</t>
  </si>
  <si>
    <t xml:space="preserve">
    01017023133
</t>
  </si>
  <si>
    <t>GE63CR0000009414563601</t>
  </si>
  <si>
    <t>რამაზ ჩიკვილაძე</t>
  </si>
  <si>
    <t xml:space="preserve">
    01022006779
</t>
  </si>
  <si>
    <t>GE52CR0000009411873601</t>
  </si>
  <si>
    <t>მეგი სარალიძე</t>
  </si>
  <si>
    <t xml:space="preserve">
    01030021021
</t>
  </si>
  <si>
    <t>GE18CR0000000057873601</t>
  </si>
  <si>
    <t>შავლეგი სხირტლაძე</t>
  </si>
  <si>
    <t xml:space="preserve">
    38001009209
</t>
  </si>
  <si>
    <t>GE63CR0000000892143601</t>
  </si>
  <si>
    <t>გრიგოლ თავდუმაძე</t>
  </si>
  <si>
    <t xml:space="preserve">
    33001003288
</t>
  </si>
  <si>
    <t>GE88CR0000000931413601</t>
  </si>
  <si>
    <t>20/10/2017</t>
  </si>
  <si>
    <t>გიორგი ლაბაური</t>
  </si>
  <si>
    <t xml:space="preserve">
    01002006964
</t>
  </si>
  <si>
    <t>GE09CR0000009453473601</t>
  </si>
  <si>
    <t>ნატალია გლინსკაია</t>
  </si>
  <si>
    <t xml:space="preserve">
    01003010159
</t>
  </si>
  <si>
    <t>GE56CR0000009453503601</t>
  </si>
  <si>
    <t>ნინო ხვედელიძე</t>
  </si>
  <si>
    <t xml:space="preserve">
    01027013793
</t>
  </si>
  <si>
    <t>GE25CR0000000926853601</t>
  </si>
  <si>
    <t>ვახტანგი მეზურნიშვილი</t>
  </si>
  <si>
    <t xml:space="preserve">
    01030003903
</t>
  </si>
  <si>
    <t>GE58CR0000009453463601</t>
  </si>
  <si>
    <t>19/10/2017</t>
  </si>
  <si>
    <t>ზაზა მეტრეველი</t>
  </si>
  <si>
    <t xml:space="preserve">
    01006009118
</t>
  </si>
  <si>
    <t>GE63CR0000009453363601</t>
  </si>
  <si>
    <t>ბესიკ მეტრეველი</t>
  </si>
  <si>
    <t xml:space="preserve">
    01025014072
</t>
  </si>
  <si>
    <t>GE15CR0000009453353601</t>
  </si>
  <si>
    <t>დავით შიშმანაშვილი</t>
  </si>
  <si>
    <t xml:space="preserve">
    01002021448
</t>
  </si>
  <si>
    <t>GE67CR0000009453283601</t>
  </si>
  <si>
    <t>აკაკი ცოფურაშვილი</t>
  </si>
  <si>
    <t xml:space="preserve">
    01011000840
</t>
  </si>
  <si>
    <t>GE85CR0160009453303601</t>
  </si>
  <si>
    <t>ბახმარო</t>
  </si>
  <si>
    <t>204383201</t>
  </si>
  <si>
    <t>GE86VT6600000008683602</t>
  </si>
  <si>
    <t>გოფრატარა</t>
  </si>
  <si>
    <t>202461264</t>
  </si>
  <si>
    <t>GE67HB0000000000593602</t>
  </si>
  <si>
    <t xml:space="preserve">
    ხალიკ ბანკი
</t>
  </si>
  <si>
    <t>დეკა</t>
  </si>
  <si>
    <t>405071247</t>
  </si>
  <si>
    <t>GE81HB0000000003223602</t>
  </si>
  <si>
    <t>თბილღვინო</t>
  </si>
  <si>
    <t>209437242</t>
  </si>
  <si>
    <t>GE12TB7464536020100001</t>
  </si>
  <si>
    <t>ისანი ბილდინგ</t>
  </si>
  <si>
    <t>401962747</t>
  </si>
  <si>
    <t>GE63BS0000000046536040</t>
  </si>
  <si>
    <t>კოლხიდა XXI</t>
  </si>
  <si>
    <t>200275790</t>
  </si>
  <si>
    <t>GE09TB1825936020100006</t>
  </si>
  <si>
    <t>გამა</t>
  </si>
  <si>
    <t>208208198</t>
  </si>
  <si>
    <t>GE55TB7470336020100004</t>
  </si>
  <si>
    <t>სადისტრიბუციო კომპანია სარაჯიშვილი</t>
  </si>
  <si>
    <t>200258167</t>
  </si>
  <si>
    <t>GE08CR0000000008063602</t>
  </si>
  <si>
    <t>გაგრა პლუსი</t>
  </si>
  <si>
    <t>250723971</t>
  </si>
  <si>
    <t>GE15TB0600000022467525</t>
  </si>
  <si>
    <t>კმპ</t>
  </si>
  <si>
    <t>204575469</t>
  </si>
  <si>
    <t>GE60BG0000000284734500</t>
  </si>
  <si>
    <t>'დავით ტატიშვილის სამედიცინო ცენტრი'</t>
  </si>
  <si>
    <t>204923262</t>
  </si>
  <si>
    <t>GE11TB0600000014467716</t>
  </si>
  <si>
    <t>ევრორეგულარი, ბენზინი 1000 ლიტრი ტალონები უსასყიდლოდ</t>
  </si>
  <si>
    <t>1000 ლიტრი</t>
  </si>
  <si>
    <t>10/23/2017</t>
  </si>
  <si>
    <t>ირაკლი ზუბიტაშვილი</t>
  </si>
  <si>
    <t xml:space="preserve">
    01030004654
</t>
  </si>
  <si>
    <t>GE93CR0000009426573601</t>
  </si>
  <si>
    <t>10/24/2017</t>
  </si>
  <si>
    <t>ლუკა-2017</t>
  </si>
  <si>
    <t>406214458</t>
  </si>
  <si>
    <t>GE54BG0000000105676100</t>
  </si>
  <si>
    <t>10/27/2017</t>
  </si>
  <si>
    <t>გიორგი ლიპარტია</t>
  </si>
  <si>
    <t xml:space="preserve">
    61001033580
</t>
  </si>
  <si>
    <t>GE62CR0000000063783601</t>
  </si>
  <si>
    <t>ლევან ჭყონია</t>
  </si>
  <si>
    <t xml:space="preserve">
    61001026731
</t>
  </si>
  <si>
    <t>GE15CR0150009454073601</t>
  </si>
  <si>
    <t>თინათინ ჯიბლაძე</t>
  </si>
  <si>
    <t xml:space="preserve">
    61001022534
</t>
  </si>
  <si>
    <t>GE58CR0150009201013601</t>
  </si>
  <si>
    <t>ჯემალ ჭყონია</t>
  </si>
  <si>
    <t xml:space="preserve">
    61004007659
</t>
  </si>
  <si>
    <t>GE16CR0150009454053601</t>
  </si>
  <si>
    <t>გია ქათამაძე</t>
  </si>
  <si>
    <t xml:space="preserve">
    61004016288
</t>
  </si>
  <si>
    <t>GE65CR0150009454043601</t>
  </si>
  <si>
    <t>ბესიკ ნუმანიშვილი</t>
  </si>
  <si>
    <t xml:space="preserve">
    61006012546
</t>
  </si>
  <si>
    <t>GE19CR0150009206643601</t>
  </si>
  <si>
    <t>სოფია ვარშანიძე</t>
  </si>
  <si>
    <t xml:space="preserve">
    61001017776
</t>
  </si>
  <si>
    <t>GE24CR0150009202663601</t>
  </si>
  <si>
    <t>მაყვალა სურმანიძე</t>
  </si>
  <si>
    <t xml:space="preserve">
    61006020003
</t>
  </si>
  <si>
    <t>GE42CR0150009201333601</t>
  </si>
  <si>
    <t>ელისო ივანიძე</t>
  </si>
  <si>
    <t xml:space="preserve">
    42001006246
</t>
  </si>
  <si>
    <t>GE34CR0150009201493601</t>
  </si>
  <si>
    <t>დავითი ჭიაბერაშვილი</t>
  </si>
  <si>
    <t xml:space="preserve">
    01036002416
</t>
  </si>
  <si>
    <t>GE53CR0150009202083601</t>
  </si>
  <si>
    <t>პავლე ჟორჟოლიანი</t>
  </si>
  <si>
    <t xml:space="preserve">
    60001006854
</t>
  </si>
  <si>
    <t>GE19CR0150009201793601</t>
  </si>
  <si>
    <t>10/26/2017</t>
  </si>
  <si>
    <t>ლერი ბოლქვაძე</t>
  </si>
  <si>
    <t xml:space="preserve">
    61004047515
</t>
  </si>
  <si>
    <t>GE20CR0150009453973601</t>
  </si>
  <si>
    <t>რეზო დავითაძე</t>
  </si>
  <si>
    <t xml:space="preserve">
    61006004351
</t>
  </si>
  <si>
    <t>GE23CR0150009453913601</t>
  </si>
  <si>
    <t>ლევან მჟავანაძე</t>
  </si>
  <si>
    <t xml:space="preserve">
    61004016106
</t>
  </si>
  <si>
    <t>GE71CR0150009453923601</t>
  </si>
  <si>
    <t>ვაჟა დავითაძე</t>
  </si>
  <si>
    <t xml:space="preserve">
    61001036231
</t>
  </si>
  <si>
    <t>GE70CR0150009453943601</t>
  </si>
  <si>
    <t>გიორგი ბოლქვაძე</t>
  </si>
  <si>
    <t xml:space="preserve">
    61005004376
</t>
  </si>
  <si>
    <t>GE69CR0150009453963601</t>
  </si>
  <si>
    <t>არჩილ ბასილაძე</t>
  </si>
  <si>
    <t xml:space="preserve">
    61005006401
</t>
  </si>
  <si>
    <t>GE21CR0150009453953601</t>
  </si>
  <si>
    <t>აკაკი ჩარგეიშვილი</t>
  </si>
  <si>
    <t xml:space="preserve">
    26001010290
</t>
  </si>
  <si>
    <t>GE24CR0150009453893601</t>
  </si>
  <si>
    <t>ჯიმშერ ზოიძე</t>
  </si>
  <si>
    <t xml:space="preserve">
    61004040506
</t>
  </si>
  <si>
    <t>GE73CR0150009453883601</t>
  </si>
  <si>
    <t>ჯემალ დავითაძე</t>
  </si>
  <si>
    <t xml:space="preserve">
    61001043941
</t>
  </si>
  <si>
    <t>GE72CR0150009453903601</t>
  </si>
  <si>
    <t>მალხაზ დუმბაძე</t>
  </si>
  <si>
    <t xml:space="preserve">
    61004021584
</t>
  </si>
  <si>
    <t>GE41CR0150009108233601</t>
  </si>
  <si>
    <t>გიორგი ჭყონია</t>
  </si>
  <si>
    <t xml:space="preserve">
    61001002082
</t>
  </si>
  <si>
    <t>GE39CR0150009108273601</t>
  </si>
  <si>
    <t>ბესიკ დავითაძე</t>
  </si>
  <si>
    <t xml:space="preserve">
    61002009697
</t>
  </si>
  <si>
    <t>GE07CR0150009423193601</t>
  </si>
  <si>
    <t>ალექსანდრე ბაღათურია</t>
  </si>
  <si>
    <t xml:space="preserve">
    61001008658
</t>
  </si>
  <si>
    <t>GE54CR0150009423223601</t>
  </si>
  <si>
    <t>სულიკო ჭყონია</t>
  </si>
  <si>
    <t xml:space="preserve">
    61001041533
</t>
  </si>
  <si>
    <t>GE56CR0150009423183601</t>
  </si>
  <si>
    <t>ნარგიზ დარჩია</t>
  </si>
  <si>
    <t xml:space="preserve">
    61001008110
</t>
  </si>
  <si>
    <t>GE45CR0150009454443601</t>
  </si>
  <si>
    <t>დემური ინანეიშვილი</t>
  </si>
  <si>
    <t xml:space="preserve">
    60001033555
</t>
  </si>
  <si>
    <t>GE70CR0050009454433601</t>
  </si>
  <si>
    <t>პაატა ლილუაშვილი</t>
  </si>
  <si>
    <t xml:space="preserve">
    60001023238
</t>
  </si>
  <si>
    <t>GE22CR0050009454423601</t>
  </si>
  <si>
    <t>დავით ბექაური</t>
  </si>
  <si>
    <t xml:space="preserve">
    01032002449
</t>
  </si>
  <si>
    <t>GE31CR0000000906363601</t>
  </si>
  <si>
    <t>10/31/2017</t>
  </si>
  <si>
    <t>გიორგი შენგელია</t>
  </si>
  <si>
    <t xml:space="preserve">
    01024072461
</t>
  </si>
  <si>
    <t>GE23CR0000009454163601</t>
  </si>
  <si>
    <t>დავით შენგელია</t>
  </si>
  <si>
    <t xml:space="preserve">
    01024003652
</t>
  </si>
  <si>
    <t>GE72CR0000009454153601</t>
  </si>
  <si>
    <t>ლელა თოიძე</t>
  </si>
  <si>
    <t xml:space="preserve">
    01007003204
</t>
  </si>
  <si>
    <t>GE12VT1000000034864516</t>
  </si>
  <si>
    <t>ნიუ აჭარა</t>
  </si>
  <si>
    <t>445387304</t>
  </si>
  <si>
    <t>GE66BG0000000260801000</t>
  </si>
  <si>
    <t>ცმც</t>
  </si>
  <si>
    <t>406164341</t>
  </si>
  <si>
    <t>GE23BG0000000567114000</t>
  </si>
  <si>
    <t>სინათლე</t>
  </si>
  <si>
    <t>405072683</t>
  </si>
  <si>
    <t>GE66BG0000000884278200</t>
  </si>
  <si>
    <t>ახალი ტექნოლოგიები</t>
  </si>
  <si>
    <t>401997069</t>
  </si>
  <si>
    <t>GE72BG0000000821738700</t>
  </si>
  <si>
    <t>გოჩა იაკობაშვილი</t>
  </si>
  <si>
    <t xml:space="preserve">
    35001018843
</t>
  </si>
  <si>
    <t>GE05CR0000000023213601</t>
  </si>
  <si>
    <t>ქეთევან პოპიაშვილი</t>
  </si>
  <si>
    <t xml:space="preserve">
    01009016375
</t>
  </si>
  <si>
    <t>GE91CR0000009454743601</t>
  </si>
  <si>
    <t>ზაზა ავალიანი</t>
  </si>
  <si>
    <t xml:space="preserve">
    01024010151
</t>
  </si>
  <si>
    <t>GE35CR0000009430643601</t>
  </si>
  <si>
    <t>ოთარ მაზმიშვილი</t>
  </si>
  <si>
    <t xml:space="preserve">
    01026001337
</t>
  </si>
  <si>
    <t>GE79CR0000009435583601</t>
  </si>
  <si>
    <t>ნათია ხვისტანი</t>
  </si>
  <si>
    <t xml:space="preserve">
    01005003530
</t>
  </si>
  <si>
    <t>GE59CR0000000908713601</t>
  </si>
  <si>
    <t>ვიქტორ ჯაფარიძე</t>
  </si>
  <si>
    <t xml:space="preserve">
    01005003721
</t>
  </si>
  <si>
    <t>GE68CR0000000908533601</t>
  </si>
  <si>
    <t>მაია ქანთარია</t>
  </si>
  <si>
    <t xml:space="preserve">
    01025008224
</t>
  </si>
  <si>
    <t>GE22CR0000009424113601</t>
  </si>
  <si>
    <t>ბესიკ ჯობავა</t>
  </si>
  <si>
    <t xml:space="preserve">
    62006019532
</t>
  </si>
  <si>
    <t>GE79CR0000000047923601</t>
  </si>
  <si>
    <t>თეონა ოთიაშვილი</t>
  </si>
  <si>
    <t xml:space="preserve">
    01006013600
</t>
  </si>
  <si>
    <t>GE25CR0000009424053601</t>
  </si>
  <si>
    <t>მურად ჯობავა</t>
  </si>
  <si>
    <t xml:space="preserve">
    62006000322
</t>
  </si>
  <si>
    <t>GE34CR0000000933463601</t>
  </si>
  <si>
    <t>ჯემალ გვარლიანი</t>
  </si>
  <si>
    <t xml:space="preserve">
    01011041387
</t>
  </si>
  <si>
    <t>GE83CR0150009227673601</t>
  </si>
  <si>
    <t>ლევან ხიმშიაშვილი</t>
  </si>
  <si>
    <t xml:space="preserve">
    61010004180
</t>
  </si>
  <si>
    <t>GE75CR0150009216193601</t>
  </si>
  <si>
    <t>REAL PALACE</t>
  </si>
  <si>
    <t>445394591</t>
  </si>
  <si>
    <t>GE56PC0653600100000284</t>
  </si>
  <si>
    <t>გიორგი ნონიკაშვილი</t>
  </si>
  <si>
    <t xml:space="preserve">
    01017014129
</t>
  </si>
  <si>
    <t>GE46CR0000000071863601</t>
  </si>
  <si>
    <t>11/14/2017</t>
  </si>
  <si>
    <t>გიორგი მიქაბერიძე</t>
  </si>
  <si>
    <t xml:space="preserve">
    01007005351
</t>
  </si>
  <si>
    <t>GE84CR0000007110393601</t>
  </si>
  <si>
    <t>ალექსანდრე ქავთარაშვილი</t>
  </si>
  <si>
    <t xml:space="preserve">
    01029019033
</t>
  </si>
  <si>
    <t>GE75CR0000000930703601</t>
  </si>
  <si>
    <t>არჩილ მამაცაშვილი</t>
  </si>
  <si>
    <t xml:space="preserve">
    01003010997
</t>
  </si>
  <si>
    <t>GE16CR0000000025903601</t>
  </si>
  <si>
    <t>ზურაბ ჩაჩხიანი</t>
  </si>
  <si>
    <t xml:space="preserve">
    01030041039
</t>
  </si>
  <si>
    <t>GE14CR0000000907673601</t>
  </si>
  <si>
    <t>ზაზა ბერულავა</t>
  </si>
  <si>
    <t xml:space="preserve">
    01008009042
</t>
  </si>
  <si>
    <t>GE15CR0000000059873601</t>
  </si>
  <si>
    <t>კონსტანტინე მურადაშვილი</t>
  </si>
  <si>
    <t xml:space="preserve">
    01003004171
</t>
  </si>
  <si>
    <t>GE06CR0000000906863601</t>
  </si>
  <si>
    <t>გელა კობერიძე</t>
  </si>
  <si>
    <t xml:space="preserve">
    54001019101
</t>
  </si>
  <si>
    <t>GE76CR0000000907403601</t>
  </si>
  <si>
    <t>მერაბ ბარბაქაძე</t>
  </si>
  <si>
    <t xml:space="preserve">
    01013009015
</t>
  </si>
  <si>
    <t>GE20CR0000000065593601</t>
  </si>
  <si>
    <t>ქეთევან პაპავა</t>
  </si>
  <si>
    <t xml:space="preserve">
    01017014113
</t>
  </si>
  <si>
    <t>GE79CR0000000893763601</t>
  </si>
  <si>
    <t>ვახტანგ ცაგარელი</t>
  </si>
  <si>
    <t xml:space="preserve">
    01008003187
</t>
  </si>
  <si>
    <t>GE89CR0000009434413601</t>
  </si>
  <si>
    <t>ხათუნა პერტაია</t>
  </si>
  <si>
    <t xml:space="preserve">
    19001017504
</t>
  </si>
  <si>
    <t>GE74CR0000000907443601</t>
  </si>
  <si>
    <t>11/21/2017</t>
  </si>
  <si>
    <t>შავლეგ შეყილაძე</t>
  </si>
  <si>
    <t xml:space="preserve">
    54001011173
</t>
  </si>
  <si>
    <t>GE16CR0000009455273601</t>
  </si>
  <si>
    <t>11/21/20017</t>
  </si>
  <si>
    <t>მალხაზ შამუგია</t>
  </si>
  <si>
    <t xml:space="preserve">
    01024082224
</t>
  </si>
  <si>
    <t>GE65CR0000009455263601</t>
  </si>
  <si>
    <t>ანდრო გელაშვილი</t>
  </si>
  <si>
    <t xml:space="preserve">
    54001033111
</t>
  </si>
  <si>
    <t>GE17CR0000009455253601</t>
  </si>
  <si>
    <t>11/16/2017</t>
  </si>
  <si>
    <t>დავით ზუბიტაშვილი</t>
  </si>
  <si>
    <t xml:space="preserve">
    01030004652
</t>
  </si>
  <si>
    <t>GE26CR0000009455073601</t>
  </si>
  <si>
    <t>11/24/2017</t>
  </si>
  <si>
    <t>კახაბერ ჩიხლაძე</t>
  </si>
  <si>
    <t xml:space="preserve">
    01006011154
</t>
  </si>
  <si>
    <t>GE80CR0130006000253601</t>
  </si>
  <si>
    <t>ბაჩანა ძაგანია</t>
  </si>
  <si>
    <t xml:space="preserve">
    29001029413
</t>
  </si>
  <si>
    <t>GE93CR0000000932283601</t>
  </si>
  <si>
    <t>თამარ რატიანიძე</t>
  </si>
  <si>
    <t xml:space="preserve">
    01024028441
</t>
  </si>
  <si>
    <t>GE17CR0000000054013601</t>
  </si>
  <si>
    <t>მიხეილი სოფრომაძე</t>
  </si>
  <si>
    <t xml:space="preserve">
    21001009809
</t>
  </si>
  <si>
    <t>GE54CR0000009455483601</t>
  </si>
  <si>
    <t>თენგიზ გამყრელიძე</t>
  </si>
  <si>
    <t xml:space="preserve">
    01025005155
</t>
  </si>
  <si>
    <t>GE29CR0000000930653601</t>
  </si>
  <si>
    <t>დავით ელოშვილი</t>
  </si>
  <si>
    <t xml:space="preserve">
    01008006630
</t>
  </si>
  <si>
    <t>GE05CR0000000059103601</t>
  </si>
  <si>
    <t>შოთა მანაგაძე</t>
  </si>
  <si>
    <t xml:space="preserve">
    01007017306
</t>
  </si>
  <si>
    <t>GE15CR0000009412613601</t>
  </si>
  <si>
    <t>ბესიკ ცეცხლაძე</t>
  </si>
  <si>
    <t xml:space="preserve">
    01022000757
</t>
  </si>
  <si>
    <t>GE64CR0000009412603601</t>
  </si>
  <si>
    <t>ზურაბ ტატიშვილი</t>
  </si>
  <si>
    <t xml:space="preserve">
    01006003705
</t>
  </si>
  <si>
    <t>GE41CR0000000051593601</t>
  </si>
  <si>
    <t>01/12/2017</t>
  </si>
  <si>
    <t>დიმიტრი ზაალიშვილი</t>
  </si>
  <si>
    <t xml:space="preserve">
    01003009749
</t>
  </si>
  <si>
    <t>GE22CR0000000908483601</t>
  </si>
  <si>
    <t>ზურაბ აღდგომელაშვილი</t>
  </si>
  <si>
    <t xml:space="preserve">
    01027046833
</t>
  </si>
  <si>
    <t>GE79CR0000000062473601</t>
  </si>
  <si>
    <t>ზურაბ ყურაშვილი</t>
  </si>
  <si>
    <t xml:space="preserve">
    01001006778
</t>
  </si>
  <si>
    <t>GE53CR0000000062993601</t>
  </si>
  <si>
    <t>მიხეილ შხვაცაბაია</t>
  </si>
  <si>
    <t xml:space="preserve">
    01010009456
</t>
  </si>
  <si>
    <t>GE35CR0000000892703601</t>
  </si>
  <si>
    <t>ემზარ ნოზაძე</t>
  </si>
  <si>
    <t xml:space="preserve">
    01024040401
</t>
  </si>
  <si>
    <t>GE74CR0000000019893601</t>
  </si>
  <si>
    <t>გიორგი ჩრდილელი</t>
  </si>
  <si>
    <t xml:space="preserve">
    01008018296
</t>
  </si>
  <si>
    <t>30/11/2017</t>
  </si>
  <si>
    <t>ოთარ თედორაძე</t>
  </si>
  <si>
    <t xml:space="preserve">
    01027020291
</t>
  </si>
  <si>
    <t>GE84CR0000009455853601</t>
  </si>
  <si>
    <t>გოჩა ერაძე</t>
  </si>
  <si>
    <t xml:space="preserve">
    38001024855
</t>
  </si>
  <si>
    <t>GE36CR0000009455843601</t>
  </si>
  <si>
    <t>გიორგი ხუციშვილი</t>
  </si>
  <si>
    <t xml:space="preserve">
    01030025911
</t>
  </si>
  <si>
    <t>ჯონი ახობაძე</t>
  </si>
  <si>
    <t xml:space="preserve">
    01025002293
</t>
  </si>
  <si>
    <t>GE58CR0000000917463601</t>
  </si>
  <si>
    <t>ქეთევან ლობჟანიძე</t>
  </si>
  <si>
    <t xml:space="preserve">
    01024055087
</t>
  </si>
  <si>
    <t>GE62CR0000000930963601</t>
  </si>
  <si>
    <t>29/11/2017</t>
  </si>
  <si>
    <t>სოლომონ ლომაძე</t>
  </si>
  <si>
    <t xml:space="preserve">
    60003009823
</t>
  </si>
  <si>
    <t>GE40CR0000009455763601</t>
  </si>
  <si>
    <t>ვახტანგ პაპიაშვილი</t>
  </si>
  <si>
    <t xml:space="preserve">
    01024024496
</t>
  </si>
  <si>
    <t>GE75CR0000000070313601</t>
  </si>
  <si>
    <t>გელა ანდიაშვილი</t>
  </si>
  <si>
    <t xml:space="preserve">
    15001002515
</t>
  </si>
  <si>
    <t>GE86CR0000000908173601</t>
  </si>
  <si>
    <t>მიხეილ კვეზერელი</t>
  </si>
  <si>
    <t xml:space="preserve">
    01024072028
</t>
  </si>
  <si>
    <t>GE22CR0000009437693601</t>
  </si>
  <si>
    <t>მურთაზ ყობიაშვილი</t>
  </si>
  <si>
    <t xml:space="preserve">
    54001007869
</t>
  </si>
  <si>
    <t>GE65CR0000000049173601</t>
  </si>
  <si>
    <t>ნანული აღნიაშვილი</t>
  </si>
  <si>
    <t xml:space="preserve">
    01020009353
</t>
  </si>
  <si>
    <t>GE95CR0000009414893601</t>
  </si>
  <si>
    <t>მანანა ხელაშვილი</t>
  </si>
  <si>
    <t xml:space="preserve">
    01004009020
</t>
  </si>
  <si>
    <t>GE27CR0000000907413601</t>
  </si>
  <si>
    <t>გიორგი გუგუნაშვილი</t>
  </si>
  <si>
    <t xml:space="preserve">
    01009005017
</t>
  </si>
  <si>
    <t>GE96CR0000000931253601</t>
  </si>
  <si>
    <t>მგელიკა ვეფხვაძე</t>
  </si>
  <si>
    <t xml:space="preserve">
    01020002296
</t>
  </si>
  <si>
    <t>GE48CR0160009000083601</t>
  </si>
  <si>
    <t>ნინო ოდიშარია</t>
  </si>
  <si>
    <t xml:space="preserve">
    01006000157
</t>
  </si>
  <si>
    <t>GE05CR0000000901063601</t>
  </si>
  <si>
    <t>28/11/2017</t>
  </si>
  <si>
    <t>ნათია ბოჭოიძე</t>
  </si>
  <si>
    <t xml:space="preserve">
    01030021960
</t>
  </si>
  <si>
    <t>GE63CR0000000055033601</t>
  </si>
  <si>
    <t>ნიკოლოზ მგელაძე</t>
  </si>
  <si>
    <t xml:space="preserve">
    01008019928
</t>
  </si>
  <si>
    <t>GE50CR0000000054323601</t>
  </si>
  <si>
    <t>ინგა ჯავახია</t>
  </si>
  <si>
    <t xml:space="preserve">
    01022005050
</t>
  </si>
  <si>
    <t>GE48CR0000000053393601</t>
  </si>
  <si>
    <t>ვახტანგ ჩანადირი</t>
  </si>
  <si>
    <t xml:space="preserve">
    01010007174
</t>
  </si>
  <si>
    <t>GE71CR0000000928843601</t>
  </si>
  <si>
    <t>27/11/2017</t>
  </si>
  <si>
    <t>იგორი ათაბაგი</t>
  </si>
  <si>
    <t xml:space="preserve">
    01017020599
</t>
  </si>
  <si>
    <t>GE03CR0000009455533601</t>
  </si>
  <si>
    <t>ვლადიმერ ასათიანი</t>
  </si>
  <si>
    <t xml:space="preserve">
    01001016680
</t>
  </si>
  <si>
    <t>GE27CR0000017118053601</t>
  </si>
  <si>
    <t>დავით ნიკოლაიშვილი</t>
  </si>
  <si>
    <t xml:space="preserve">
    01024031943
</t>
  </si>
  <si>
    <t>GE28CR0000000936493601</t>
  </si>
  <si>
    <t xml:space="preserve">
    01024003698
</t>
  </si>
  <si>
    <t>GE98CR0000000010683601</t>
  </si>
  <si>
    <t>ეთერ კვანტალიანი</t>
  </si>
  <si>
    <t xml:space="preserve">
    01024033267
</t>
  </si>
  <si>
    <t>GE31CR0000009433633601</t>
  </si>
  <si>
    <t>08/12/2017</t>
  </si>
  <si>
    <t>ალა კახნიაური</t>
  </si>
  <si>
    <t xml:space="preserve">
    08001000513
</t>
  </si>
  <si>
    <t>GE67CR0000000053013601</t>
  </si>
  <si>
    <t>13/12/2017</t>
  </si>
  <si>
    <t>მურადი რაზმაძე</t>
  </si>
  <si>
    <t xml:space="preserve">
    54001046523
</t>
  </si>
  <si>
    <t>GE32CR0000000892763601</t>
  </si>
  <si>
    <t>02/08/2017</t>
  </si>
  <si>
    <t>გიორგი მანაგაძე</t>
  </si>
  <si>
    <t xml:space="preserve">
    01008001437
</t>
  </si>
  <si>
    <t>GE70CR0000009447403601</t>
  </si>
  <si>
    <t>01/08/2017</t>
  </si>
  <si>
    <t>კახაბერ მახათაძე</t>
  </si>
  <si>
    <t xml:space="preserve">
    01025007769
</t>
  </si>
  <si>
    <t>GE10CR0000009426293601</t>
  </si>
  <si>
    <t>თეიმურაზ კერვალიშვილი</t>
  </si>
  <si>
    <t xml:space="preserve">
    35001015358
</t>
  </si>
  <si>
    <t>GE37CR0000009447093601</t>
  </si>
  <si>
    <t>ირაკლი თათეიშვილი</t>
  </si>
  <si>
    <t xml:space="preserve">
    01026000580
</t>
  </si>
  <si>
    <t>GE36CR0000009447113601</t>
  </si>
  <si>
    <t>ნათია გელოვანი</t>
  </si>
  <si>
    <t xml:space="preserve">
    01011054575
</t>
  </si>
  <si>
    <t>GE19CR0000009447453601</t>
  </si>
  <si>
    <t>04/08/2017</t>
  </si>
  <si>
    <t>ლერი კაპანაძე</t>
  </si>
  <si>
    <t xml:space="preserve">
    54001007156
</t>
  </si>
  <si>
    <t>GE07CR0000000892293601</t>
  </si>
  <si>
    <t>დავით ალიბეგაშვილი</t>
  </si>
  <si>
    <t xml:space="preserve">
    01011034473
</t>
  </si>
  <si>
    <t>GE89CR0000009422773601</t>
  </si>
  <si>
    <t>ბორის საყვარელიძე</t>
  </si>
  <si>
    <t xml:space="preserve">
    01008004273
</t>
  </si>
  <si>
    <t>GE68CR0000000933753601</t>
  </si>
  <si>
    <t>სიმონი გეგელაშვილი</t>
  </si>
  <si>
    <t xml:space="preserve">
    01032000071
</t>
  </si>
  <si>
    <t>GE40CR0000009422783601</t>
  </si>
  <si>
    <t>გოჩა ჩოკოშვილი</t>
  </si>
  <si>
    <t xml:space="preserve">
    01013006513
</t>
  </si>
  <si>
    <t>GE88CR0000009422793601</t>
  </si>
  <si>
    <t>ირაკლი პეტრიაშვილი</t>
  </si>
  <si>
    <t xml:space="preserve">
    01008016572
</t>
  </si>
  <si>
    <t>GE39CR0000009422803601</t>
  </si>
  <si>
    <t>თეიმურაზ ტვილდიანი</t>
  </si>
  <si>
    <t xml:space="preserve">
    01027017535
</t>
  </si>
  <si>
    <t>GE38CR0000000922713601</t>
  </si>
  <si>
    <t>გრიგოლ კვიჟინაძე</t>
  </si>
  <si>
    <t xml:space="preserve">
    01024004967
</t>
  </si>
  <si>
    <t>GE86CR0000000922723601</t>
  </si>
  <si>
    <t>ზურაბ სვანიძე</t>
  </si>
  <si>
    <t xml:space="preserve">
    01008018388
</t>
  </si>
  <si>
    <t>GE21CR0000009424133601</t>
  </si>
  <si>
    <t>ვახტანგ ფარესიშვილი</t>
  </si>
  <si>
    <t xml:space="preserve">
    01030002760
</t>
  </si>
  <si>
    <t>GE83CR0000009422893601</t>
  </si>
  <si>
    <t>ნიკოლოზ კარიჭაშვილი</t>
  </si>
  <si>
    <t xml:space="preserve">
    01008008164
</t>
  </si>
  <si>
    <t>GE82CR0000009422913601</t>
  </si>
  <si>
    <t>დავით ბალანჩივაძე</t>
  </si>
  <si>
    <t xml:space="preserve">
    01024019227
</t>
  </si>
  <si>
    <t>GE36CR0000009422863601</t>
  </si>
  <si>
    <t>03/08/2017</t>
  </si>
  <si>
    <t>გიორგი ჭელიძე</t>
  </si>
  <si>
    <t xml:space="preserve">
    35001003142
</t>
  </si>
  <si>
    <t>GE14CR0000009447553601</t>
  </si>
  <si>
    <t>ლალი დადვანი</t>
  </si>
  <si>
    <t xml:space="preserve">
    62011002640
</t>
  </si>
  <si>
    <t>GE16CR0000009447513601</t>
  </si>
  <si>
    <t>ცეკური</t>
  </si>
  <si>
    <t>209442174</t>
  </si>
  <si>
    <t>GE78TB0600000055360255</t>
  </si>
  <si>
    <t>არალი</t>
  </si>
  <si>
    <t>222725807</t>
  </si>
  <si>
    <t>GE69TB0161236020100002</t>
  </si>
  <si>
    <t>10/08/2017</t>
  </si>
  <si>
    <t>ზაალ დუგლაძე</t>
  </si>
  <si>
    <t xml:space="preserve">
    01024012661
</t>
  </si>
  <si>
    <t>GE89CR0000000502653601</t>
  </si>
  <si>
    <t>ნატო ხაინდრავა</t>
  </si>
  <si>
    <t xml:space="preserve">
    01003011336
</t>
  </si>
  <si>
    <t>GE02CR0000000889483601</t>
  </si>
  <si>
    <t>09/08/2017</t>
  </si>
  <si>
    <t>გია ანთაძე</t>
  </si>
  <si>
    <t xml:space="preserve">
    33001009394
</t>
  </si>
  <si>
    <t>GE29CR0030009435563601</t>
  </si>
  <si>
    <t>გიორგი ქარჩავა</t>
  </si>
  <si>
    <t xml:space="preserve">
    01017005044
</t>
  </si>
  <si>
    <t>GE93CR0000009447913601</t>
  </si>
  <si>
    <t>ვაჰან მღებრიანი</t>
  </si>
  <si>
    <t xml:space="preserve">
    01009008230
</t>
  </si>
  <si>
    <t>GE44CR0000009447923601</t>
  </si>
  <si>
    <t>ლელა წამალაიძე</t>
  </si>
  <si>
    <t xml:space="preserve">
    01023007414
</t>
  </si>
  <si>
    <t>GE92CR0000009447933601</t>
  </si>
  <si>
    <t>დავით დუგლაძე</t>
  </si>
  <si>
    <t xml:space="preserve">
    01008000661
</t>
  </si>
  <si>
    <t>GE57CR0000000026053601</t>
  </si>
  <si>
    <t>08/08/2017</t>
  </si>
  <si>
    <t>გიორგი სხულუხია</t>
  </si>
  <si>
    <t xml:space="preserve">
    01003006704
</t>
  </si>
  <si>
    <t>GE48CR0000009447843601</t>
  </si>
  <si>
    <t>ირინა დადვანი</t>
  </si>
  <si>
    <t xml:space="preserve">
    01029003306
</t>
  </si>
  <si>
    <t>GE70CR0130009447833601</t>
  </si>
  <si>
    <t>ნუგზარ არსენიშვილი</t>
  </si>
  <si>
    <t xml:space="preserve">
    01017010107
</t>
  </si>
  <si>
    <t>GE22CR0130009447823601</t>
  </si>
  <si>
    <t>კახაბერი ბუკია</t>
  </si>
  <si>
    <t xml:space="preserve">
    58001002178
</t>
  </si>
  <si>
    <t>GE51CR0000009447783601</t>
  </si>
  <si>
    <t>მერაბ კაპანაძე</t>
  </si>
  <si>
    <t xml:space="preserve">
    54001001957
</t>
  </si>
  <si>
    <t>GE32CR0000009416153601</t>
  </si>
  <si>
    <t>ბიძინა გამცემლიძე</t>
  </si>
  <si>
    <t xml:space="preserve">
    01010005279
</t>
  </si>
  <si>
    <t>GE09TB7205045061600012</t>
  </si>
  <si>
    <t>გოჩა დარჩიაშვილი</t>
  </si>
  <si>
    <t xml:space="preserve">
    01027001762
</t>
  </si>
  <si>
    <t>GE04TB7214645064300005</t>
  </si>
  <si>
    <t>ნიკოლოზი ნებულიშვილი</t>
  </si>
  <si>
    <t xml:space="preserve">
    01020006057
</t>
  </si>
  <si>
    <t>GE19CR0000009433873601</t>
  </si>
  <si>
    <t>ზაზა ხუციშვილი</t>
  </si>
  <si>
    <t xml:space="preserve">
    01027018549
</t>
  </si>
  <si>
    <t>GE48CR0000009430383601</t>
  </si>
  <si>
    <t>მორის ხუციშვილი</t>
  </si>
  <si>
    <t xml:space="preserve">
    01027016242
</t>
  </si>
  <si>
    <t>GE41CR0000009427613601</t>
  </si>
  <si>
    <t>ილია სეფიაშვილი</t>
  </si>
  <si>
    <t xml:space="preserve">
    01009004122
</t>
  </si>
  <si>
    <t>GE18CR0000002003693601</t>
  </si>
  <si>
    <t>ამირან ადეიშვილი</t>
  </si>
  <si>
    <t xml:space="preserve">
    01008017025
</t>
  </si>
  <si>
    <t>GE40CR0000009427633601</t>
  </si>
  <si>
    <t>07/08/2017</t>
  </si>
  <si>
    <t>ზურაბ მალაზონია</t>
  </si>
  <si>
    <t xml:space="preserve">
    01013019820
</t>
  </si>
  <si>
    <t>GE53CR0000009447743601</t>
  </si>
  <si>
    <t>გრიგოლ მორჩილაძე</t>
  </si>
  <si>
    <t xml:space="preserve">
    01018002152
</t>
  </si>
  <si>
    <t>GE03CR0000000026163601</t>
  </si>
  <si>
    <t>რევაზ ქარჩავა</t>
  </si>
  <si>
    <t xml:space="preserve">
    01010014149
</t>
  </si>
  <si>
    <t>GE89CR0000009427623601</t>
  </si>
  <si>
    <t>ვლადიმერ დარჩიაშვილი</t>
  </si>
  <si>
    <t xml:space="preserve">
    01027005305
</t>
  </si>
  <si>
    <t>GE60TB7828945064300001</t>
  </si>
  <si>
    <t>უტა მაზიაშვილი</t>
  </si>
  <si>
    <t xml:space="preserve">
    01026001199
</t>
  </si>
  <si>
    <t>GE68TB7338836010100019</t>
  </si>
  <si>
    <t>ნიკოლოზ ალავიძე</t>
  </si>
  <si>
    <t xml:space="preserve">
    59001000119
</t>
  </si>
  <si>
    <t>GE07CR0000009447693601</t>
  </si>
  <si>
    <t>აპალონ ბჟალავა</t>
  </si>
  <si>
    <t xml:space="preserve">
    42001000199
</t>
  </si>
  <si>
    <t>GE56CR0000009447683601</t>
  </si>
  <si>
    <t>ალექსეი ბუბუტეიშვილი</t>
  </si>
  <si>
    <t xml:space="preserve">
    10001011243
</t>
  </si>
  <si>
    <t>GE08CR0000009447673601</t>
  </si>
  <si>
    <t>გელა ბაზაძე</t>
  </si>
  <si>
    <t xml:space="preserve">
    60001000029
</t>
  </si>
  <si>
    <t>GE16CR0000000923153601</t>
  </si>
  <si>
    <t>დავით ნადირაშვილი</t>
  </si>
  <si>
    <t xml:space="preserve">
    01024006084
</t>
  </si>
  <si>
    <t>GE36CR0140000502833601</t>
  </si>
  <si>
    <t>ჯიბო მელაშვილი</t>
  </si>
  <si>
    <t xml:space="preserve">
    62011000063
</t>
  </si>
  <si>
    <t>GE33CR0000009426803601</t>
  </si>
  <si>
    <t>ზურაბ იაკობიძე</t>
  </si>
  <si>
    <t xml:space="preserve">
    54001009903
</t>
  </si>
  <si>
    <t>GE11CR0000009447613601</t>
  </si>
  <si>
    <t>დავით სიჭინავა</t>
  </si>
  <si>
    <t xml:space="preserve">
    19001004820
</t>
  </si>
  <si>
    <t>GE28TB7281736010100005</t>
  </si>
  <si>
    <t>შარა</t>
  </si>
  <si>
    <t>218022066</t>
  </si>
  <si>
    <t>GE55BS0000000081636798</t>
  </si>
  <si>
    <t>საავტომობილო გზების რეაბილიტაციისა და მოდერნიზაციის ზედამხედველობის დირექცია</t>
  </si>
  <si>
    <t>212272477</t>
  </si>
  <si>
    <t>GE38BG0000000116785701</t>
  </si>
  <si>
    <t>საგზაო-19</t>
  </si>
  <si>
    <t>229277029</t>
  </si>
  <si>
    <t>GE21BG0000000889585201</t>
  </si>
  <si>
    <t>ჯი-ემ-პი</t>
  </si>
  <si>
    <t>211385268</t>
  </si>
  <si>
    <t>GE61CR0001004670923602</t>
  </si>
  <si>
    <t>14/08/2017</t>
  </si>
  <si>
    <t>პარტნიორი</t>
  </si>
  <si>
    <t>16/08/2017</t>
  </si>
  <si>
    <t>მიხეილ დათიკაშვილი</t>
  </si>
  <si>
    <t xml:space="preserve">
    01004003799
</t>
  </si>
  <si>
    <t>GE16CR0000009448483601</t>
  </si>
  <si>
    <t>ვაჟა მანაშეროვი</t>
  </si>
  <si>
    <t xml:space="preserve">
    01002006327
</t>
  </si>
  <si>
    <t>GE65CR0000009448473601</t>
  </si>
  <si>
    <t>ზურაბ დარახველიძე</t>
  </si>
  <si>
    <t xml:space="preserve">
    01014003102
</t>
  </si>
  <si>
    <t>GE84CR0000009415113601</t>
  </si>
  <si>
    <t>ია თოიძე</t>
  </si>
  <si>
    <t xml:space="preserve">
    01027016069
</t>
  </si>
  <si>
    <t>GE25CR0000000907453601</t>
  </si>
  <si>
    <t>ნინო ბეგიაშვილი</t>
  </si>
  <si>
    <t xml:space="preserve">
    01027019835
</t>
  </si>
  <si>
    <t>GE26CR0000000907433601</t>
  </si>
  <si>
    <t>თამაზ კაპანაძე</t>
  </si>
  <si>
    <t xml:space="preserve">
    01009005253
</t>
  </si>
  <si>
    <t>GE67CR0000009448433601</t>
  </si>
  <si>
    <t>თინათინ კვირკველია</t>
  </si>
  <si>
    <t xml:space="preserve">
    01001011380
</t>
  </si>
  <si>
    <t>GE04CR0000000931153601</t>
  </si>
  <si>
    <t>ეთერი ქართველიშვილი</t>
  </si>
  <si>
    <t xml:space="preserve">
    01016005980
</t>
  </si>
  <si>
    <t>GE52CR0000000055253601</t>
  </si>
  <si>
    <t>სოფიო ჯანიაშვილი</t>
  </si>
  <si>
    <t xml:space="preserve">
    22001007248
</t>
  </si>
  <si>
    <t>GE84CR0000000066253601</t>
  </si>
  <si>
    <t>ზაზა ხოფერია</t>
  </si>
  <si>
    <t xml:space="preserve">
    01010004953
</t>
  </si>
  <si>
    <t>GE76CR0000000931653601</t>
  </si>
  <si>
    <t>თეა გაჩეჩილაძე</t>
  </si>
  <si>
    <t xml:space="preserve">
    01021013879
</t>
  </si>
  <si>
    <t>GE96CR0120007036233601</t>
  </si>
  <si>
    <t>ლილი ფხალაძე</t>
  </si>
  <si>
    <t xml:space="preserve">
    01015015828
</t>
  </si>
  <si>
    <t>GE24CR0000000907473601</t>
  </si>
  <si>
    <t>სერგო კელენჯერიძე</t>
  </si>
  <si>
    <t xml:space="preserve">
    35001044525
</t>
  </si>
  <si>
    <t>GE71CR0000000891983601</t>
  </si>
  <si>
    <t>15/08/2017</t>
  </si>
  <si>
    <t>როინი ლუტიძე</t>
  </si>
  <si>
    <t xml:space="preserve">
    01017023780
</t>
  </si>
  <si>
    <t>GE70CR0000009448373601</t>
  </si>
  <si>
    <t>რამინ ლუტიძე</t>
  </si>
  <si>
    <t xml:space="preserve">
    01029018257
</t>
  </si>
  <si>
    <t>GE71CR0000009448353601</t>
  </si>
  <si>
    <t>ლელა გელაძე</t>
  </si>
  <si>
    <t xml:space="preserve">
    01019052426
</t>
  </si>
  <si>
    <t>GE93CR0000000042793601</t>
  </si>
  <si>
    <t>მაია ხუჭუა</t>
  </si>
  <si>
    <t xml:space="preserve">
    01008040725
</t>
  </si>
  <si>
    <t>GE53CR0000000931143601</t>
  </si>
  <si>
    <t>ნაზი ბუწაშვილი</t>
  </si>
  <si>
    <t xml:space="preserve">
    01030002252
</t>
  </si>
  <si>
    <t>GE41CR0000000912953601</t>
  </si>
  <si>
    <t>თეონა ჩაგელიშვილი</t>
  </si>
  <si>
    <t xml:space="preserve">
    01030025626
</t>
  </si>
  <si>
    <t>GE73CR0000000907463601</t>
  </si>
  <si>
    <t>ეკა იაკობიძე</t>
  </si>
  <si>
    <t xml:space="preserve">
    01023011932
</t>
  </si>
  <si>
    <t>GE95CR0000000893443601</t>
  </si>
  <si>
    <t>ვანო მიქელაძე</t>
  </si>
  <si>
    <t xml:space="preserve">
    01023009044
</t>
  </si>
  <si>
    <t>GE45CR0000000068003601</t>
  </si>
  <si>
    <t>ნანა ნასარიძე</t>
  </si>
  <si>
    <t xml:space="preserve">
    38001003038
</t>
  </si>
  <si>
    <t>GE34CR0000000889813601</t>
  </si>
  <si>
    <t>ილია მოქერია</t>
  </si>
  <si>
    <t xml:space="preserve">
    01008016443
</t>
  </si>
  <si>
    <t>GE79CR0000000892793601</t>
  </si>
  <si>
    <t>ზურაბ ფოცხვერაშვილი</t>
  </si>
  <si>
    <t xml:space="preserve">
    01010000872
</t>
  </si>
  <si>
    <t>GE40CR0000000049673601</t>
  </si>
  <si>
    <t>ჯეირან ომანაძე</t>
  </si>
  <si>
    <t xml:space="preserve">
    53001006739
</t>
  </si>
  <si>
    <t>GE24TB7693945068100002</t>
  </si>
  <si>
    <t>ნიკა ქინქლაძე</t>
  </si>
  <si>
    <t xml:space="preserve">
    33001068200
</t>
  </si>
  <si>
    <t>GE27CR0000009448263601</t>
  </si>
  <si>
    <t>ბაჩანა ცეკვავა</t>
  </si>
  <si>
    <t xml:space="preserve">
    39001036287
</t>
  </si>
  <si>
    <t>GE28KS0036010133200901</t>
  </si>
  <si>
    <t xml:space="preserve">
    კორ სტანდარტ ბანკი
</t>
  </si>
  <si>
    <t>ირა ბროლაძე</t>
  </si>
  <si>
    <t xml:space="preserve">
    59001070486
</t>
  </si>
  <si>
    <t>GE84CR0110009448233601</t>
  </si>
  <si>
    <t>თინა კურტანიძე</t>
  </si>
  <si>
    <t xml:space="preserve">
    59001033607
</t>
  </si>
  <si>
    <t>GE85CR0110009448213601</t>
  </si>
  <si>
    <t>გელა ძიძიკაშვილი</t>
  </si>
  <si>
    <t xml:space="preserve">
    01009000669
</t>
  </si>
  <si>
    <t>GE79CR0000009448193601</t>
  </si>
  <si>
    <t>გიორგი ტალახაძე</t>
  </si>
  <si>
    <t xml:space="preserve">
    01024030127
</t>
  </si>
  <si>
    <t>GE31CR0000009448183601</t>
  </si>
  <si>
    <t>მერაბ ტალახაძე</t>
  </si>
  <si>
    <t xml:space="preserve">
    01024030248
</t>
  </si>
  <si>
    <t>GE80CR0000009448173601</t>
  </si>
  <si>
    <t>გიორგი ტაბიძე</t>
  </si>
  <si>
    <t xml:space="preserve">
    37001011201
</t>
  </si>
  <si>
    <t>GE34CR0000009448123601</t>
  </si>
  <si>
    <t>11/08/2017</t>
  </si>
  <si>
    <t>ნუცა ნანიტაშვილი</t>
  </si>
  <si>
    <t xml:space="preserve">
    01017035037
</t>
  </si>
  <si>
    <t>GE36CR0000009448083601</t>
  </si>
  <si>
    <t>გიორგი ხვედელიძე</t>
  </si>
  <si>
    <t xml:space="preserve">
    01003000933
</t>
  </si>
  <si>
    <t>GE83CR0000000892713601</t>
  </si>
  <si>
    <t>გაგა ბუხრაშვილი</t>
  </si>
  <si>
    <t xml:space="preserve">
    54001001628
</t>
  </si>
  <si>
    <t>GE17CR0000000892093601</t>
  </si>
  <si>
    <t>მერი ისკანდარაშვილი-ნანავა</t>
  </si>
  <si>
    <t xml:space="preserve">
    35001002503
</t>
  </si>
  <si>
    <t>GE19CR0000000023903601</t>
  </si>
  <si>
    <t>ქეთევან მუმლაური</t>
  </si>
  <si>
    <t xml:space="preserve">
    01009014731
</t>
  </si>
  <si>
    <t>GE95CR0000000894413601</t>
  </si>
  <si>
    <t>მოსე გოგატიშვილი</t>
  </si>
  <si>
    <t xml:space="preserve">
    54001008143
</t>
  </si>
  <si>
    <t>GE47CR0000000893433601</t>
  </si>
  <si>
    <t>მარინა ერქვანია</t>
  </si>
  <si>
    <t xml:space="preserve">
    01004001561
</t>
  </si>
  <si>
    <t>GE93CR0000000891543601</t>
  </si>
  <si>
    <t>ლილი თაბაგარი</t>
  </si>
  <si>
    <t xml:space="preserve">
    01024040439
</t>
  </si>
  <si>
    <t>GE50CR0000000907923601</t>
  </si>
  <si>
    <t>ბორის მელნიკოვი</t>
  </si>
  <si>
    <t xml:space="preserve">
    01022004905
</t>
  </si>
  <si>
    <t>GE41CR0000000892583601</t>
  </si>
  <si>
    <t>როსტომი ჩაბრაძე</t>
  </si>
  <si>
    <t xml:space="preserve">
    38001009653
</t>
  </si>
  <si>
    <t>GE24CR0000000890013601</t>
  </si>
  <si>
    <t>დავით რაზმაძე</t>
  </si>
  <si>
    <t xml:space="preserve">
    54001034119
</t>
  </si>
  <si>
    <t>GE18CR0000000907593601</t>
  </si>
  <si>
    <t>ქეთევან კაკაურიძე</t>
  </si>
  <si>
    <t xml:space="preserve">
    18001036079
</t>
  </si>
  <si>
    <t>GE13CR0000000930973601</t>
  </si>
  <si>
    <t>ნინო მემანიშვილი</t>
  </si>
  <si>
    <t xml:space="preserve">
    01013024637
</t>
  </si>
  <si>
    <t>GE28CR0000002007373601</t>
  </si>
  <si>
    <t>ვახტანგ არაბული</t>
  </si>
  <si>
    <t xml:space="preserve">
    01025000402
</t>
  </si>
  <si>
    <t>GE43CR0000000908063601</t>
  </si>
  <si>
    <t>ნინო ჩარკვიანი</t>
  </si>
  <si>
    <t xml:space="preserve">
    01010012370
</t>
  </si>
  <si>
    <t>GE63CR0000000930943601</t>
  </si>
  <si>
    <t>ლია ხოსიაშვილი</t>
  </si>
  <si>
    <t xml:space="preserve">
    31001001962
</t>
  </si>
  <si>
    <t>GE75CR0000000907423601</t>
  </si>
  <si>
    <t>21/08/2017</t>
  </si>
  <si>
    <t>თენგიზ ჯიქია</t>
  </si>
  <si>
    <t xml:space="preserve">
    35001048552
</t>
  </si>
  <si>
    <t>GE23CR0000000891973601</t>
  </si>
  <si>
    <t>17/08/2017</t>
  </si>
  <si>
    <t>ვაჟა მაჩაიძე</t>
  </si>
  <si>
    <t xml:space="preserve">
    01007000162
</t>
  </si>
  <si>
    <t>GE86CR0000000025473601</t>
  </si>
  <si>
    <t>ბადრი ბარბაქაძე</t>
  </si>
  <si>
    <t xml:space="preserve">
    01006017117
</t>
  </si>
  <si>
    <t>GE04CR0000000027113601</t>
  </si>
  <si>
    <t>ზურაბ ბურდული</t>
  </si>
  <si>
    <t xml:space="preserve">
    01004005799
</t>
  </si>
  <si>
    <t>GE38CR0000000890703601</t>
  </si>
  <si>
    <t>ნაილი ლონდარიძე</t>
  </si>
  <si>
    <t xml:space="preserve">
    01009018849
</t>
  </si>
  <si>
    <t>GE35CR0000000016793601</t>
  </si>
  <si>
    <t>ნინო ხიდეშელი</t>
  </si>
  <si>
    <t xml:space="preserve">
    01009002854
</t>
  </si>
  <si>
    <t>GE39CR0000000918813601</t>
  </si>
  <si>
    <t>კვლევა</t>
  </si>
  <si>
    <t xml:space="preserve">საწევრო </t>
  </si>
  <si>
    <t>რეიტინგები</t>
  </si>
  <si>
    <t>გახმოვანება</t>
  </si>
  <si>
    <t xml:space="preserve">ამწე </t>
  </si>
  <si>
    <t>ბეჭდვა</t>
  </si>
  <si>
    <t>ღონისძიების მოწყობის ხარჯები (მთაწმინდა)</t>
  </si>
  <si>
    <t>ავტომობილების პარკირების ხარჯები</t>
  </si>
  <si>
    <t>ღონისძიებების მოწყობის ხარჯები</t>
  </si>
  <si>
    <t>სესხის პროცენტი</t>
  </si>
  <si>
    <t>უკან დაბრუნება ცეესკო</t>
  </si>
  <si>
    <t>დემონტაჟი</t>
  </si>
  <si>
    <t>1,2,15,2</t>
  </si>
  <si>
    <t>1.2.15.3</t>
  </si>
  <si>
    <t>1.2.15.4</t>
  </si>
  <si>
    <t>1.2.15.5</t>
  </si>
  <si>
    <t>1.2.15.6</t>
  </si>
  <si>
    <t>1.2.15.7</t>
  </si>
  <si>
    <t>1.2.15.8</t>
  </si>
  <si>
    <t>1.2.15.9</t>
  </si>
  <si>
    <t>1.2.15.10</t>
  </si>
  <si>
    <t>1.2.15.11</t>
  </si>
  <si>
    <t>1.2.15.12</t>
  </si>
  <si>
    <t>1.2.15.13</t>
  </si>
  <si>
    <t>გიორგი</t>
  </si>
  <si>
    <t>ქსოვრელი</t>
  </si>
  <si>
    <t>01030027208</t>
  </si>
  <si>
    <t>ბუღალტერი</t>
  </si>
  <si>
    <t>ირაკლი</t>
  </si>
  <si>
    <t>ამირანაშვილი</t>
  </si>
  <si>
    <t>01030013035</t>
  </si>
  <si>
    <t>იურისტი</t>
  </si>
  <si>
    <t>გოჩა</t>
  </si>
  <si>
    <t>სიხარულიძე</t>
  </si>
  <si>
    <t>01003008139</t>
  </si>
  <si>
    <t>პროგრამული უზრუნველყოფის სპეციალისტი</t>
  </si>
  <si>
    <t>ნუგზარ</t>
  </si>
  <si>
    <t>ხუციშვილი</t>
  </si>
  <si>
    <t>01030025947</t>
  </si>
  <si>
    <t>საარჩევნო ფონდის მმართველი</t>
  </si>
  <si>
    <t>ვოლსკი</t>
  </si>
  <si>
    <t>სამსახურეობრივი</t>
  </si>
  <si>
    <t>ჩინეთის სახალხო რესპუბლიკა</t>
  </si>
  <si>
    <t>აკაკი</t>
  </si>
  <si>
    <t>ზოიძე</t>
  </si>
  <si>
    <t>01008008072</t>
  </si>
  <si>
    <t>ოთარი</t>
  </si>
  <si>
    <t>დანელია</t>
  </si>
  <si>
    <t>ზვიადი</t>
  </si>
  <si>
    <t>გონგაძე</t>
  </si>
  <si>
    <t>01009003704</t>
  </si>
  <si>
    <t>კახიანი</t>
  </si>
  <si>
    <t>01018000378</t>
  </si>
  <si>
    <t>ბილბორდი</t>
  </si>
  <si>
    <t>შპს ბიგბორდი</t>
  </si>
  <si>
    <t>405182305</t>
  </si>
  <si>
    <t>მპგ ქართული ოცნება</t>
  </si>
  <si>
    <t>25,08,2017 - 12,10,2017</t>
  </si>
  <si>
    <t>120</t>
  </si>
  <si>
    <t>კვ,მ,</t>
  </si>
  <si>
    <t>თბილისი, საბურთალო, საბურთალოს ქ-ისა და გამსახურდიას გამზ-ის კვეთა,ყოფილი მაღაზია"ორბიტას" თავზე (კედელი)</t>
  </si>
  <si>
    <t>32</t>
  </si>
  <si>
    <t>თბილისი, სამგორი, ვარკეთილის მეტროს მიმდებარედ</t>
  </si>
  <si>
    <t>თბილისი, სამგორი, ვარკეთილი, მეტროსთან</t>
  </si>
  <si>
    <t>33</t>
  </si>
  <si>
    <t>თბილისი, ჩუღურეთი, ფიროსმანის ქ, #3, მალაკნების მოედანი</t>
  </si>
  <si>
    <t>შპს თი ენდ ენ</t>
  </si>
  <si>
    <t>211390172</t>
  </si>
  <si>
    <t>25,08,2017 - 30,09,2017</t>
  </si>
  <si>
    <t>110</t>
  </si>
  <si>
    <t>კვ,მ</t>
  </si>
  <si>
    <t>დიღომი, აღმაშენებლის ხეივანი მე-12–ე კმ, მიმართულება: მცხეთა-თბილისი</t>
  </si>
  <si>
    <t>108</t>
  </si>
  <si>
    <t>ვაკე, თამარაშვილის ქ, იპოდრომის ცენტრ, შესასვლელის წინ სოკარის აგს–ის თავზე</t>
  </si>
  <si>
    <t>36</t>
  </si>
  <si>
    <t>ვაკე, ჭავჭავაძის გამზირი, მ,მესხის სახელობის სტადიონის წინ</t>
  </si>
  <si>
    <t>211390173</t>
  </si>
  <si>
    <t>ვაკე, ჭავჭავაძის ქუჩა (კავსაძის კუთხე 3 გვერდიანი)</t>
  </si>
  <si>
    <t>211390174</t>
  </si>
  <si>
    <t>24</t>
  </si>
  <si>
    <t>ვაკე, ჭავჭავაძის ქუჩა პიქსელის მოპირდაპირედ</t>
  </si>
  <si>
    <t>211390175</t>
  </si>
  <si>
    <t>ქუთაისი , გამსახურდიას გამზირი, 9 აპრილის ქუჩის კვეთასთან</t>
  </si>
  <si>
    <t>211390176</t>
  </si>
  <si>
    <t>ქუთაისი , ჭავჭავაძის გამზირი, აგს ტოტალის მიმდებარედ</t>
  </si>
  <si>
    <t>211390177</t>
  </si>
  <si>
    <t>ქუთაისი , ჭავჭავაძის გამზირი, მაკდონალდსის მოპირდაპირედ</t>
  </si>
  <si>
    <t>211390178</t>
  </si>
  <si>
    <t>ქუთაისი , ჭავჭავაძის გამზირი №1-ის მიმდებარედ, ნიკეას კვეთასთან</t>
  </si>
  <si>
    <t>211390179</t>
  </si>
  <si>
    <t>ქუთაისი , ნიკეას №7ა-ის მიმდებარედ, სოკარის მოპირდაპირედ</t>
  </si>
  <si>
    <t>211390180</t>
  </si>
  <si>
    <t>ფოთი , აღმაშენებლის ქუჩა, თიბისი ბანკის მიმდებარედ</t>
  </si>
  <si>
    <t>211390181</t>
  </si>
  <si>
    <t>ფოთი , აკაკისა და წმინდა გიორგის ქუჩების გადაკვეთა</t>
  </si>
  <si>
    <t>აბაშა, ცენტრალური მაგისტრალი, თავისუფლების ქ,</t>
  </si>
  <si>
    <t>ადიგენი, ცენტრი</t>
  </si>
  <si>
    <t>ახალციხე, ცენტრალური ბაზარი</t>
  </si>
  <si>
    <t>18</t>
  </si>
  <si>
    <t>ახმეტა, ქ,ახმეტა, ჩოლოყაშვილი ქუჩა, #2</t>
  </si>
  <si>
    <t>ბოლნისი, აღმაშენებლის ქ,</t>
  </si>
  <si>
    <t>52</t>
  </si>
  <si>
    <t>ზესტაფონი, ცენტრალური მოედანი, ჭანტურიას ქ, №2, მოედანზე A</t>
  </si>
  <si>
    <t>ზესტაფონი, ცენტრალური მოედანი, ჭანტურიას ქ, №2, მოედანზე B</t>
  </si>
  <si>
    <t>გორი, ცენტრალური მოედანი</t>
  </si>
  <si>
    <t>ზუგდიდი, ზ, გამსახურდიას გამზ, №24</t>
  </si>
  <si>
    <t>თერჯოლა, ბაზართან, გზაჯვარედინზე</t>
  </si>
  <si>
    <t>ლანჩხუთი, მოედანზე</t>
  </si>
  <si>
    <t>მარნეული, 26 მაისის ქ, #21, ცენტრალური მოედანი</t>
  </si>
  <si>
    <t>30</t>
  </si>
  <si>
    <t>საგარეჯო, აღმაშენებლის ქ,</t>
  </si>
  <si>
    <t>საგარეჯო , კახეთის გზატკეცილი 49-ე კმ, P 880 თბილისი-ბაკურციხის მიმართულებით</t>
  </si>
  <si>
    <t>საჩხერე, გომართელის ქ,</t>
  </si>
  <si>
    <t>45</t>
  </si>
  <si>
    <t>ტყიბული, გამსახურდიას 24, 8 სართულიანი</t>
  </si>
  <si>
    <t>ახმეტა, შესასვლელი</t>
  </si>
  <si>
    <t>ქარელი, შესასვლელი კუთხეში</t>
  </si>
  <si>
    <t>ჭიათურა, ნინოშვილის ქ,</t>
  </si>
  <si>
    <t>ხაშური, ტრასაზე, წრეზე</t>
  </si>
  <si>
    <t>28</t>
  </si>
  <si>
    <t>ხობი, დადიანის ქ,</t>
  </si>
  <si>
    <t>ხონი, მოსე ხონელის ქ,</t>
  </si>
  <si>
    <t>თბილისი, აეროპორტი, თბილისის საერთაშორისო აეროპორტის მიმდებარედ (მარცხნიდან 1 ფარი)</t>
  </si>
  <si>
    <t>თბილისი, გლდანი, გლდანი, მეტრო ახმეტელი</t>
  </si>
  <si>
    <t>თბილისი, გლდანი, შეშელიძის ქ, გლდანში შესასვლელი მონაკვეთი</t>
  </si>
  <si>
    <t>თბილისი, გლდანი, მეტრო "ახმეტელის" მიმდებარედ (კედელი)</t>
  </si>
  <si>
    <t>თბილისი, დიდუბე, წინამძღვრიშვილის ქ, #182, ბაზართან მოედანზე</t>
  </si>
  <si>
    <t>თბილისი, დიდუბე, წერეთლის გამზ, 142, სამთო ქიმია</t>
  </si>
  <si>
    <t>64</t>
  </si>
  <si>
    <t>თბილისი, დიდუბე, დეზერტირების ბაზრის და დინამოს ბაზრობის მიმდებარედ</t>
  </si>
  <si>
    <t>84</t>
  </si>
  <si>
    <t>თბილისი, დიღომი, დავით აღმაშენებლის მოედანი, თბილისში შემოსასვლელი, “რვასართულიანის” სახურავი</t>
  </si>
  <si>
    <t>96</t>
  </si>
  <si>
    <t>თბილისი, დიღომი, მარჯვენა სანაპირო, ბელიაშვილის ქ,</t>
  </si>
  <si>
    <t>თბილისი, დიღომი,  ლუბლიანას ქ,ჯავრიშვილის კლინის მიმდებარედ</t>
  </si>
  <si>
    <t>40</t>
  </si>
  <si>
    <t>თბილისი, დიღომი,  დინამოს ბაზის მოპირდაპირედ</t>
  </si>
  <si>
    <t>თბილისი, ვაკე, ფალიაშვილის ქ, 36ა, გეგეშიძის ბაღთან</t>
  </si>
  <si>
    <t>72</t>
  </si>
  <si>
    <t>თბილისი, ვაკე, აბაშიძის 83, ვაკის პარკთან</t>
  </si>
  <si>
    <t>თბილისი, ვაკე, ჭავჭავაძის გამზ, ვაკის პარკთან</t>
  </si>
  <si>
    <t>თბილისი, ვაკე, ახალი გზა</t>
  </si>
  <si>
    <t>46</t>
  </si>
  <si>
    <t>თბილისი, ვაკე-საბურთალო, ქავთარაძე დასაწყისი</t>
  </si>
  <si>
    <t>თბილისი, ვერა, კოსტავას ქუჩა ” ჩაჩავას”  მიმდებარედ</t>
  </si>
  <si>
    <t>თბილისი, ისანი, ქ, წამებულის გამზირი, სასტუმრო შერატონის მიმდებარედ</t>
  </si>
  <si>
    <t>თბილისი, ავლაბარი,  ავლაბრის მოედანი, სომხური თეატრის კედელი</t>
  </si>
  <si>
    <t>თბილისი, ისანი,  ისნის ბაზრობასთან და მეტროსთან</t>
  </si>
  <si>
    <t>თბილისი, ისანი,  აეროპორტის გზა,შავი ზღვის ქ,</t>
  </si>
  <si>
    <t>თბილისი, ისანი,  ისნის მეტროს მოპირდაპირედ</t>
  </si>
  <si>
    <t>თბილისი, კრწანისი, გორგასლის ქ, ბილაინის ცენტრალური ოფისის მიმდებარედ</t>
  </si>
  <si>
    <t>თბილისი, ლილო,  კახეთის გზა ლილო მოლის მიმდებარედ</t>
  </si>
  <si>
    <t>თბილისი, მთაწმინდა, ასათიანის ქ, დადიანის ქ, -ის კუთხე</t>
  </si>
  <si>
    <t>48</t>
  </si>
  <si>
    <t>თბილისი, საბურთალო, ალ, ყაზბეგის გამზ, #31, ასათიანის ქ, კუთხე</t>
  </si>
  <si>
    <t>75</t>
  </si>
  <si>
    <t>თბილისი, საბურთალო, გამსახურდიას გამზ, #9, ბუკიას ბაღის მოპ მხარე</t>
  </si>
  <si>
    <t>თბილისი, საბურთალო, საბურთალოს ქ,-სა და გამსახურდიას კვეთა, გპი გასასვლელი</t>
  </si>
  <si>
    <t>80</t>
  </si>
  <si>
    <t>თბილისი, საბურთალო, გაგარინის მოედანი</t>
  </si>
  <si>
    <t>297</t>
  </si>
  <si>
    <t>თბილისი, საბურთალო, სააკაძის მოედანი, შართავას 6</t>
  </si>
  <si>
    <t>თბილისი, საბურთალო, ნუცუბიძის ქ,ვაჟა ფშაველას მე-2 კვ,მე-16 კორპ-ის მიმდებარედ</t>
  </si>
  <si>
    <t>თბილისი, საბურთალო,  ჯიქიას ქუჩის კუთხე</t>
  </si>
  <si>
    <t>თბილისი, საბურთალო,  ვაჟა ფშაველას გამზ,მეტრო "დელისის" მიმდებარედ</t>
  </si>
  <si>
    <t>თბილისი, საბურთალო,  ალ,ყაზბეგის გამზ,სუპერმარკეტ "გუდვილის" მიმდებარედ</t>
  </si>
  <si>
    <t>შპს რეპორტიორი</t>
  </si>
  <si>
    <t>404473814</t>
  </si>
  <si>
    <t>20,08,2017 - 19,11,2017</t>
  </si>
  <si>
    <t>712x115</t>
  </si>
  <si>
    <t>პიქსელი</t>
  </si>
  <si>
    <t>სარეკლამო ადგილი პოლიტიკური 
რეკლამისთვის
, www,reportiori,ge – ზე N 1 ბანერი</t>
  </si>
  <si>
    <t>1012x100</t>
  </si>
  <si>
    <t>სარეკლამო ადგილი პოლიტიკური 
რეკლამისთვის
, www,qartuliazri,ge – ზე N 1 ბანერი</t>
  </si>
  <si>
    <t>სარეკლამო ადგილი პოლიტიკური 
რეკლამისთვის
, www,livenews,ge – ზე N 1 ბანერი</t>
  </si>
  <si>
    <t>0</t>
  </si>
  <si>
    <t>საინფორმაციო მომსახურება ვებ გვერდზე www,reportiori,ge (შეუზღუდავი რაოდენობით, 
მასალა: ფოტო+ვიდეო+ტექსტი</t>
  </si>
  <si>
    <t>საინფორმაციო მომსახურება ვებ გვერდზე www,qartuliazri,ge (შეუზღუდავი რაოდენობით, 
მასალა: ფოტო+ვიდეო+ტექსტი</t>
  </si>
  <si>
    <t>საინფორმაციო მომსახურება ვებ გვერდზე www,livenews,ge (შეუზღუდავი რაოდენობით, 
მასალა: ფოტო+ვიდეო+ტექსტი</t>
  </si>
  <si>
    <t>საინფორმაციო მომსახურება ვებ გვერდზე www,qartuliazri,ge დამკვეთის დავალებით ინტერვიუებისა და კომენტარების მომზადება და განთავსება</t>
  </si>
  <si>
    <t>შპს კვირა +</t>
  </si>
  <si>
    <t>406178283</t>
  </si>
  <si>
    <t>728x90</t>
  </si>
  <si>
    <t>სარეკლამო ადგილი პოლიტიკური 
რეკლამისთვის
, www,kvira,ge – ზე H 1 ბანერი</t>
  </si>
  <si>
    <t>სარეკლამო ადგილი პოლიტიკური 
რეკლამისთვის
, www,city,kvira,ge – ზე H 1 ბანერი</t>
  </si>
  <si>
    <t>325x250</t>
  </si>
  <si>
    <t>სარეკლამო ადგილი პოლიტიკური 
რეკლამისთვის
, www,kvira,ge – ზე H 2 ბანერი</t>
  </si>
  <si>
    <t>სარეკლამო ადგილი პოლიტიკური 
რეკლამისთვის
, www,city,kvira,ge – ზე H 2 ბანერი</t>
  </si>
  <si>
    <t>საინფორმაციო მომსახურება ვებ გვერდზე www,kvira,ge (შეუზღუდავი რაოდენობით, 
მასალა: ფოტო+ვიდეო+ტექსტი</t>
  </si>
  <si>
    <t>საინფორმაციო მომსახურება ვებ გვერდზე www,city,kvira,ge (შეუზღუდავი რაოდენობით, 
მასალა: ფოტო+ვიდეო+ტექსტი</t>
  </si>
  <si>
    <t>საინფორმაციო მომსახურება ვებ გვერდზე www,kvira,ge ინტერვიუებისა დაკომენტარების მომზადება და განთავსება</t>
  </si>
  <si>
    <t>406178284</t>
  </si>
  <si>
    <t>www,kvira,ge -ზე ინფორმაციის მომზადება, ვებგვერდის რუბრიკა „ანონსში“ განთავსება და გავრცელება სხვადასხვა ქართულ მედია საშუალებებში - ელექტრონული, ბეჭდური მედია, ტელევიზიები და რადიო</t>
  </si>
  <si>
    <t>www,city,kvira,ge -ზე ინფორმაციის მომზადება, ვებგვერდის რუბრიკა „ანონსში“ განთავსება და გავრცელება სხვადასხვა ქართულ მედია საშუალებებში - ელექტრონული, ბეჭდური მედია, ტელევიზიები და რადიო</t>
  </si>
  <si>
    <t>საინფორმაციო მომსახურება  www,kvira,ge -ზე/ვრცელი სტატიების, ინტერვიუებისა და კომენტარების მომზადება და განთავსება (არაუმეტეს 6 ჯერ, მასალა: ფოტო+ვიდეო+ტექსტი,</t>
  </si>
  <si>
    <t>საინფორმაციო მომსახურება  www,city,kvira,ge -ზე/ვრცელი სტატიების, ინტერვიუებისა და კომენტარების მომზადება და განთავსება (არაუმეტეს 6 ჯერ, მასალა: ფოტო+ვიდეო+ტექსტი,</t>
  </si>
  <si>
    <t>შპს გაზეთი 21-ს ქვევით</t>
  </si>
  <si>
    <t>242003167</t>
  </si>
  <si>
    <t>01,09,2017 - 31,10,2017</t>
  </si>
  <si>
    <t>800*56</t>
  </si>
  <si>
    <t>სარეკლამო ადგილი პოლიტიკური 
რეკლამისთვის ვებ-გვერდზე
, www,gurianews,com/site/categories-21-s-kvevit –A 1 ბანერი</t>
  </si>
  <si>
    <t>საინფორმაციო მომსახურება ვებ-გვერდზე
, www,gurianews,com/site/categories-21-s-kvevit –შეუზღუდავი რაოდენობით, 
მასალა: ფოტო+ვიდეო+ტექსტი</t>
  </si>
  <si>
    <t>ა,ა,ი,პ, კავშირი პრესა - საქართველო</t>
  </si>
  <si>
    <t>401951189</t>
  </si>
  <si>
    <t>245*85</t>
  </si>
  <si>
    <t>სარეკლამო ადგილი პოლიტიკური 
რეკლამისთვის ვებ-გვერდზე
, www,for,ge - N H 1 ბანერი</t>
  </si>
  <si>
    <t>საინფორმაციო მომსახურება ვებ-გვერდზე
, www,for,ge –შეუზღუდავი რაოდენობით, 
მასალა: ფოტო+ვიდეო+ტექსტი</t>
  </si>
  <si>
    <t>საინფორმაციო მომსახურება  www,for,ge -ზე/, ინტერვიუებისა და კომენტარების მომზადება და განთავსება (არაუმეტეს 6 ჯერ, მასალა: ფოტო+ვიდეო+ტექსტი,</t>
  </si>
  <si>
    <t>ა,ა,ი,პ, საქართველოს რეგიონული მედიის ასოციაცია</t>
  </si>
  <si>
    <t>205010101</t>
  </si>
  <si>
    <t>728*90</t>
  </si>
  <si>
    <t>სარეკლამო ადგილი პოლიტიკური 
რეკლამისთვის ვებ-გვერდზე
, www,grma,ge - N A ბანერი</t>
  </si>
  <si>
    <t>საინფორმაციო მომსახურება ვებ-გვერდზე
, www,grma,ge –შეუზღუდავი რაოდენობით, 
მასალა: ფოტო+ვიდეო+ტექსტი</t>
  </si>
  <si>
    <t>ა,ა,ი,პ, კავშირი სამხრეთის კარიბჭე</t>
  </si>
  <si>
    <t>224079388</t>
  </si>
  <si>
    <t>01,09,2017, - 31,10,2017</t>
  </si>
  <si>
    <t>სარეკლამო ადგილი პოლიტიკური 
რეკლამისთვის ვებ-გვერდზე
, www,sknews,ge - N A ბანერი</t>
  </si>
  <si>
    <t>სპს ყალაბეგაშვილი ორიონი</t>
  </si>
  <si>
    <t>227725511</t>
  </si>
  <si>
    <t>სარეკლამო ადგილი პოლიტიკური 
რეკლამისთვის ვებ-გვერდზე
, www,speqtri,ge - N A ბანერი</t>
  </si>
  <si>
    <t>საინფორმაციო მომსახურება ვებ-გვერდზე
, www,speqtri,ge –შეუზღუდავი რაოდენობით, 
მასალა: ფოტო+ვიდეო+ტექსტი</t>
  </si>
  <si>
    <t>შპს MmG</t>
  </si>
  <si>
    <t>401982217</t>
  </si>
  <si>
    <t>სარეკლამო ადგილი პოლიტიკური 
რეკლამისთვის ვებ-გვერდზე
, www,mediamall,ge - N H 1 ბანერი</t>
  </si>
  <si>
    <t>საინფორმაციო მომსახურება ვებ-გვერდზე
, www,mediamall,ge –შეუზღუდავი რაოდენობით, 
მასალა: ფოტო+ვიდეო+ტექსტი</t>
  </si>
  <si>
    <t>შპს აიბიზნესი</t>
  </si>
  <si>
    <t>404535963</t>
  </si>
  <si>
    <t>841*74</t>
  </si>
  <si>
    <t>www,ipress,ge - A ბანერი</t>
  </si>
  <si>
    <t>www,ibusiness,ge - A ბანერი</t>
  </si>
  <si>
    <t>www,irejions,ge - A ბანერი</t>
  </si>
  <si>
    <t>www,imtavroba,ge - A ბანერი</t>
  </si>
  <si>
    <t>საინფორმაციო მომსახურება ვებ-გვერდზე
, www,ipress,ge –შეუზღუდავი რაოდენობით, 
მასალა: ფოტო+ვიდეო+ტექსტი</t>
  </si>
  <si>
    <t>საინფორმაციო მომსახურება ვებ-გვერდზე
, www,ibusiness,ge –შეუზღუდავი რაოდენობით, 
მასალა: ფოტო+ვიდეო+ტექსტი</t>
  </si>
  <si>
    <t>საინფორმაციო მომსახურება ვებ-გვერდზე
, www,iregions,ge –შეუზღუდავი რაოდენობით, 
მასალა: ფოტო+ვიდეო+ტექსტი</t>
  </si>
  <si>
    <t>საინფორმაციო მომსახურება ვებ-გვერდზე
, www,imtavroba,ge –შეუზღუდავი რაოდენობით, 
მასალა: ფოტო+ვიდეო+ტექსტი</t>
  </si>
  <si>
    <t>შპს ახალი გაზეთი</t>
  </si>
  <si>
    <t>212919797</t>
  </si>
  <si>
    <t>სარეკლამო ადგილი პოლიტიკური 
რეკლამისთვის ვებ-გვერდზე
, www,newpress,ge - N A ბანერი</t>
  </si>
  <si>
    <t>საინფორმაციო მომსახურება ვებ-გვერდზე
, www,newpress,ge –შეუზღუდავი რაოდენობით, 
მასალა: ფოტო+ვიდეო+ტექსტი</t>
  </si>
  <si>
    <t>საინფორმაციო მომსახურება ვებ-გვერდზე www,newpress,ge რეკლამის განთავსება (მასალა: ფოტო, ტექსტი)</t>
  </si>
  <si>
    <t>შპს გურია ნიუსი</t>
  </si>
  <si>
    <t>441994585</t>
  </si>
  <si>
    <t>01,09,2017 -31,10,2017</t>
  </si>
  <si>
    <t>310*300</t>
  </si>
  <si>
    <t>სარეკლამო ადგილი პოლიტიკური 
რეკლამისთვის ვებ-გვერდზე
, www,gurianews,ge - D ბანერი</t>
  </si>
  <si>
    <t>საინფორმაციო მომსახურება ვებ-გვერდზე
, www,gurianews,ge –შეუზღუდავი რაოდენობით, 
მასალა: ფოტო+ვიდეო+ტექსტი</t>
  </si>
  <si>
    <t>შპს დრონი,ჯი</t>
  </si>
  <si>
    <t>202459259</t>
  </si>
  <si>
    <t>საინფორმაციო მომსახურება ვებ-გვერდზე
, www,presa,ge –შეუზღუდავი რაოდენობით, 
მასალა: ფოტო+ვიდეო+ტექსტი</t>
  </si>
  <si>
    <t>საინფორმაციო მომსახურება ვებ-გვერდზე
, www,droni,ge –შეუზღუდავი რაოდენობით, 
მასალა: ფოტო+ვიდეო+ტექსტი</t>
  </si>
  <si>
    <t>შპს ექსკლუზივნიუსი 'EXCLUSIVE NEWS'</t>
  </si>
  <si>
    <t>405003106</t>
  </si>
  <si>
    <t>სარეკლამო ადგილი პოლიტიკური 
რეკლამისთვის ვებ-გვერდზე
, www,exclusivenews,ge - N H1 ბანერი</t>
  </si>
  <si>
    <t>საინფორმაციო მომსახურება ვებ-გვერდზე
www,exclusivenews,ge –შეუზღუდავი რაოდენობით, 
მასალა: ფოტო+ვიდეო+ტექსტი</t>
  </si>
  <si>
    <t>საინფორმაციო მომსახურება  www,exclusivenews,ge -ზე/, ინტერვიუებისა და კომენტარების მომზადება და განთავსება (არაუმეტეს 12 ჯერ, მასალა: ფოტო+ვიდეო+ტექსტი,)</t>
  </si>
  <si>
    <t>შპს ვერსია პრინტი</t>
  </si>
  <si>
    <t>404396676</t>
  </si>
  <si>
    <t>საინფორმაციო მომსახურება ვებ-გვერდზე
www,versia,ge –შეუზღუდავი რაოდენობით, 
მასალა: ფოტო+ვიდეო+ტექსტი</t>
  </si>
  <si>
    <t>შპს ინფონიუსი</t>
  </si>
  <si>
    <t>404413773</t>
  </si>
  <si>
    <t>580*120</t>
  </si>
  <si>
    <t>სარეკლამო ადგილი პოლიტიკური 
რეკლამისთვის ვებ-გვერდზე
, www,newspress,ge - N H1 ბანერი</t>
  </si>
  <si>
    <t>20,08,2017-19,11,2017</t>
  </si>
  <si>
    <t>საინფორმაციო მომსახურება ვებ-გვერდზე
www,newspress,ge –შეუზღუდავი რაოდენობით, 
მასალა: ფოტო+ვიდეო+ტექსტი</t>
  </si>
  <si>
    <t>შპს ლიბერალი</t>
  </si>
  <si>
    <t>205271971</t>
  </si>
  <si>
    <t>780*100</t>
  </si>
  <si>
    <t>სარეკლამო ადგილი პოლიტიკური 
რეკლამისთვის ვებ-გვერდზე
, www,liberali,ge - მთავარი ბანერი</t>
  </si>
  <si>
    <t>შპს ლიდერი ექსპრეს-ინფო</t>
  </si>
  <si>
    <t>400188541</t>
  </si>
  <si>
    <t>საინფორმაციო მომსახურება ვებ-გვერდზე
www,expressinfo,ge –შეუზღუდავი რაოდენობით, 
მასალა: ფოტო+ვიდეო+ტექსტი</t>
  </si>
  <si>
    <t>შპს მარშალპრეს,ჯი</t>
  </si>
  <si>
    <t>406146237</t>
  </si>
  <si>
    <t>970*90</t>
  </si>
  <si>
    <t>სარეკლამო ადგილი პოლიტიკური 
რეკლამისთვის ვებ-გვერდზე
, www,marshalpress,ge - N 1 ბანერი ფორმატი: jpeg, png, gif, html-flash</t>
  </si>
  <si>
    <t>სარეკლამო ადგილი პოლიტიკური 
რეკლამისთვის ვებ-გვერდზე
, www,marshalpress,ge - N 2 ბანერი ფორმატი: jpeg, png, gif, html-flash</t>
  </si>
  <si>
    <t>სარეკლამო ადგილი პოლიტიკური 
რეკლამისთვის ვებ-გვერდზე
, www,marshalpress,ge - N 7 ბანერი ფორმატი: jpeg, png, gif, html-flash</t>
  </si>
  <si>
    <t>საინფორმაციო მომსახურება ვებ-გვერდზე
www,marshalpress,ge –შეუზღუდავი რაოდენობით, 
მასალა: ფოტო+ვიდეო+ტექსტი</t>
  </si>
  <si>
    <t>შპს მედია სახლი ჯი-ეიჩ-ენი</t>
  </si>
  <si>
    <t>406101668</t>
  </si>
  <si>
    <t>645*90</t>
  </si>
  <si>
    <t>სარეკლამო ადგილი პოლიტიკური 
რეკლამისთვის ვებ-გვერდზე
, www,ghn,ge - N H 1 ბანერი</t>
  </si>
  <si>
    <t>საინფორმაციო მომსახურება ვებ-გვერდზე
www,ghn,ge –შეუზღუდავი რაოდენობით, 
მასალა: ფოტო+ვიდეო+ტექსტი</t>
  </si>
  <si>
    <t>საინფორმაციო მომსახურება  www,ghn,ge -ზე/, ინტერვიუებისა და კომენტარების მომზადება და განთავსება (არაუმეტეს 6- ჯერ, მასალა: ფოტო+ვიდეო+ტექსტი,)</t>
  </si>
  <si>
    <t>შპს ნსპ,გე</t>
  </si>
  <si>
    <t>415593414</t>
  </si>
  <si>
    <t>500*100</t>
  </si>
  <si>
    <t>სარეკლამო ადგილი პოლიტიკური 
რეკლამისთვის ვებ-გვერდზე
, www,nsp,ge - N H 1 ბანერი</t>
  </si>
  <si>
    <t>საინფორმაციო მომსახურება ვებ-გვერდზე
www,nsp,ge –შეუზღუდავი რაოდენობით, 
მასალა: ფოტო+ვიდეო+ტექსტი დღეში ერთ ინფორმაციის განთავსება თავფურცელის სლაიდერში</t>
  </si>
  <si>
    <t>შპს რადიო კომპანია პირველი რადიო</t>
  </si>
  <si>
    <t>211323735</t>
  </si>
  <si>
    <t>585/75</t>
  </si>
  <si>
    <t>სარეკლამო ადგილი პოლიტიკური 
რეკლამისთვის ვებ-გვერდზე
, www,pirveliradio,ge - TOP ბანერი</t>
  </si>
  <si>
    <t>საინფორმაციო მომსახურება ვებ-გვერდზე
www,pirveliradio,ge –შეუზღუდავი რაოდენობით, 
მასალა: ფოტო+ვიდეო+ტექსტი</t>
  </si>
  <si>
    <t>შპს აქცენტი ჰოლდინგი</t>
  </si>
  <si>
    <t>404470363</t>
  </si>
  <si>
    <t>780*60</t>
  </si>
  <si>
    <t>სარეკლამო ადგილი პოლიტიკური 
რეკლამისთვის ვებ-გვერდზე
, www,accent,com,ge - A 1  ბანერი</t>
  </si>
  <si>
    <t>საინფორმაციო მომსახურება ვებ-გვერდზე
www,accent,com,ge –შეუზღუდავი რაოდენობით, 
მასალა: ფოტო+ვიდეო+ტექსტი</t>
  </si>
  <si>
    <t>შპს საინფორმაციო სააგენტო კომერსანტი</t>
  </si>
  <si>
    <t>405156762</t>
  </si>
  <si>
    <t>822*98</t>
  </si>
  <si>
    <t>სარეკლამო ადგილი პოლიტიკური 
რეკლამისთვის ვებ-გვერდზე
, www,comersant,ge - TOP  ბანერი</t>
  </si>
  <si>
    <t>საინფორმაციო მომსახურება ვებ-გვერდზე
www,comersant,ge –შეუზღუდავი რაოდენობით, 
მასალა: ფოტო+ვიდეო+ტექსტი</t>
  </si>
  <si>
    <t>შპს ყოველდღიური გაზეთი რეზონანსი</t>
  </si>
  <si>
    <t>202224609</t>
  </si>
  <si>
    <t>საინფორმაციო მომსახურება ვებ-გვერდზე
www,resonancedaily,ge გაზეთ რეზონანსში გამოქვეყნებული დამკვეთის რეკლამის განთავსება (მასალა: ფოტო, ტექსტი)</t>
  </si>
  <si>
    <t>შპს ახალი ამბები</t>
  </si>
  <si>
    <t>205075014</t>
  </si>
  <si>
    <t>საინფორმაციო მომსახურება ვებ-გვერდზე - www,ipn,ge – (www,interpressnews,ge)</t>
  </si>
  <si>
    <t>საინფორმაციო მომსახურება ww,ipn,ge – (www,interpressnews,ge)</t>
  </si>
  <si>
    <t>შპს ახალი ამბების სააგენტო კაუკასუსნიუსი</t>
  </si>
  <si>
    <t>206341010</t>
  </si>
  <si>
    <t>675x100</t>
  </si>
  <si>
    <t>სარეკლამო ადგილი პოლიტიკური 
რეკლამისთვის
, www,epn,ge – H1 ბანერი</t>
  </si>
  <si>
    <t>საინფორმაციო მომსახურება ვებ-გვერდზე - www,epn,ge -ზე</t>
  </si>
  <si>
    <t>შპს ედვერთლაინი</t>
  </si>
  <si>
    <t>205284789</t>
  </si>
  <si>
    <t>600x90</t>
  </si>
  <si>
    <t>საინფორმაციო მომსახურება ww,ipn,ge – (www,interpressnews,ge) TOP- ბანერი</t>
  </si>
  <si>
    <t>1200x119</t>
  </si>
  <si>
    <t>სარეკლამო ადგილი პოლიტიკური 
რეკლამისთვის
, www,kvirispalitra,ge – ბანერი</t>
  </si>
  <si>
    <t>სარეკლამო ადგილი პოლიტიკური 
რეკლამისთვის
, www,ambebi,ge – TOP ბანერი</t>
  </si>
  <si>
    <t>სარეკლამო ადგილი პოლიტიკური 
რეკლამისთვის
, www,bpn,ge (desktop B1/mobile B2) ბანერი</t>
  </si>
  <si>
    <t>1250x119</t>
  </si>
  <si>
    <t>სარეკლამო ადგილი პოლიტიკური 
რეკლამისთვის
, www,palitravideo,ge (desktop B1/mobile B2) ბანერი</t>
  </si>
  <si>
    <t>www,ambebi,ge-ზე – დამკვეთთან წინასწარ 
შეთანხმებული თემით ელექტრონული გამოკითხვა</t>
  </si>
  <si>
    <t>შპს კლიპ-არტი</t>
  </si>
  <si>
    <t>402006468</t>
  </si>
  <si>
    <t>სარეკლამო ადგილი პოლიტიკური 
რეკლამისთვის
, www,pia,ge – P1 ბანერი მთავარ გვერდზე</t>
  </si>
  <si>
    <t>სარეკლამო ადგილი პოლიტიკური 
რეკლამისთვის
, www,daijesti,ge – D1 ბანერი მთავარ გვერდზე</t>
  </si>
  <si>
    <t>130x800</t>
  </si>
  <si>
    <t>სარეკლამო ადგილი პოლიტიკური 
რეკლამისთვის
, www,fantime,ge – PL ბანერი მთავარ გვერდზე</t>
  </si>
  <si>
    <t>საინფორმაციო მომსახურება ვებ გვერდზე ww,pia,ge (შეუზღუდავი რაოდენობით, 
მასალა: ფოტო+ვიდეო+ტექსტი</t>
  </si>
  <si>
    <t>საინფორმაციო მომსახურება ვებ გვერდზე ww,daijesti,ge (შეუზღუდავი რაოდენობით, 
მასალა: ფოტო+ვიდეო+ტექსტი</t>
  </si>
  <si>
    <t>საინფორმაციო მომსახურება ვებ გვერდზე ww,funtime,ge (შეუზღუდავი რაოდენობით, 
მასალა: ფოტო+ვიდეო+ტექსტი</t>
  </si>
  <si>
    <t>შპს პირველი ნიუსი-საქართველო</t>
  </si>
  <si>
    <t>445471230</t>
  </si>
  <si>
    <t>სარეკლამო ადგილი პოლიტიკური 
რეკლამისთვის
, www,1 news,ge – H1 ბანერი</t>
  </si>
  <si>
    <t>საინფორმაციო მომსახურება ვებ გვერდზე ww,1 news,ge (შეუზღუდავი რაოდენობით, 
მასალა: ფოტო+ვიდეო+ტექსტი</t>
  </si>
  <si>
    <t>საინფორმაციო მომსახურება ვებ გვერდზე ww,economic,ge (შეუზღუდავი რაოდენობით, 
მასალა: ფოტო+ვიდეო+ტექსტი</t>
  </si>
  <si>
    <t>შპს პრაიმ თაიმი</t>
  </si>
  <si>
    <t>404409252</t>
  </si>
  <si>
    <t>300x250</t>
  </si>
  <si>
    <t>სარეკლამო ადგილი პოლიტიკური 
რეკლამისთვის
, www,primetime,ge – ზე ბანერი B 1</t>
  </si>
  <si>
    <t>საინფორმაციო მომსახურება ვებ გვერდზე www,primetime,ge (შეუზღუდავი რაოდენობით, 
მასალა: ფოტო+ვიდეო+ტექსტი</t>
  </si>
  <si>
    <t>საინფორმაციო მომსახურება ვებ გვერდზე www,primetime,ge /ინტერვიუებისა და კომენტარების მომზადება 
და განთავსება 
(შეუზღუდავი რაოდენობით, 
მასალა: ფოტო+ვიდეო+ტექსტი</t>
  </si>
  <si>
    <t>შემსრულებლის პრესკლუბით (Prime Time)შეუზღუდავი სარგებლობა</t>
  </si>
  <si>
    <t>ბეჭდური რეკლამის ხარჯი</t>
  </si>
  <si>
    <t>5000</t>
  </si>
  <si>
    <t>კვ,სმ</t>
  </si>
  <si>
    <t>გაზეთი 21-ს ქვევით -  ბეჭდური ვერსია 10 ერთეული გაზეთის პირველი გვერდის ნაწილი</t>
  </si>
  <si>
    <t>2000</t>
  </si>
  <si>
    <t>გაზეთი 21-ს ქვევით -  ბეჭდური ვერსია 10 ერთეული ფერადი მე-4 გვერდის მეხუთედი</t>
  </si>
  <si>
    <t>1480</t>
  </si>
  <si>
    <t>გაზეთი  სამხრეთ კარიბჭე -  ბეჭდური ვერსია 4 ერთეული გაზეთის პირველი გვერდის ნაწილი</t>
  </si>
  <si>
    <t>3000</t>
  </si>
  <si>
    <t>გაზეთი  სამხრეთ კარიბჭე -  ბეჭდური ვერსია 6 ერთეული გაზეთის შავ-თეთრი შიდა გვერდის ნახევარი</t>
  </si>
  <si>
    <t>გაზეთი  - სპექტრი -  ბეჭდური ვერსია 8  ერთეული გაზეთის პირველი გვერდის ნახევარი</t>
  </si>
  <si>
    <t>4000</t>
  </si>
  <si>
    <t>გაზეთი  - სპექტრი -  ბეჭდური ვერსია 8  ერთეული შავ-თეთრი შიდა გვერდი</t>
  </si>
  <si>
    <t>გაზეთი  - ახალი გაზეთი  -  ბეჭდური ვერსია 4  ერთეული გაზეთის პირველი გვერდის ნაწილი</t>
  </si>
  <si>
    <t>გაზეთი  - ახალი გაზეთი -  ბეჭდური ვერსია 8  ერთეული შავ-თეთრი შიდა გვერდის ნახევარი</t>
  </si>
  <si>
    <t>2400</t>
  </si>
  <si>
    <t>გაზეთი  - გურია ნიუსი -  ბეჭდური ვერსია 12  ერთეული გაზეთის პირველი გვერდის ნაწილი</t>
  </si>
  <si>
    <t>14000</t>
  </si>
  <si>
    <t>გაზეთი  - გურია ნიუსი -  ბეჭდური ვერსია 28 ერთეული ფერადი შიდა გვერდის ნახევარი</t>
  </si>
  <si>
    <t>10000</t>
  </si>
  <si>
    <t>გაზეთი  - ვერსია -  ბეჭდური ვერსია 20 ერთეული შავ-თეთრი შიდა გვერდის ნახევარი</t>
  </si>
  <si>
    <t>გაზეთი  - ვერსია -  ბეჭდური ვერსია 20 ერთეული გაზეთის პირველ გვერდზე ფერადი ანონსი (</t>
  </si>
  <si>
    <t>8550</t>
  </si>
  <si>
    <t>გაზეთი - რეზონანსი - ბეჭდური ვერსია - 18 ერთეული შავ-თეთრი შიდა გვერდის ნახევარი</t>
  </si>
  <si>
    <t>918</t>
  </si>
  <si>
    <t>გაზეთი - რეზონანსი - ბეჭდური ვერსია - 18 ერთეული შავ-თეთრი გაზეთის პირველ გვერდზე ანონსი</t>
  </si>
  <si>
    <t>შპს კვირის პალიტრა</t>
  </si>
  <si>
    <t>211326224</t>
  </si>
  <si>
    <t>15,08,2017 - 14,11,2017</t>
  </si>
  <si>
    <t>6000</t>
  </si>
  <si>
    <t>სარეკლამო ადგილი პოლიტიკური 
რეკლამისთვის
გაზეთი - "კვირის პალიტრა" ბეჭდური ვერსია 12 ერთეული შიდა გვერდის ნახევარი</t>
  </si>
  <si>
    <t>2700</t>
  </si>
  <si>
    <t>სარეკლამო ადგილი პოლიტიკური 
რეკლამისთვის
ჟურნალი "გზა" ბეჭდური ვერსია 6 ერთეული მთლიანი შიდა გვერდი</t>
  </si>
  <si>
    <t>სარეკლამო ადგილი პოლიტიკური 
რეკლამისთვის
გაზეთი Prime Time  ბეჭდური ვერსია</t>
  </si>
  <si>
    <t>სატრანსპორტო საშუალებებზე განთავსებული რეკლამა</t>
  </si>
  <si>
    <t>შპს ელეფანტ +</t>
  </si>
  <si>
    <t>402031172</t>
  </si>
  <si>
    <t>15,09,2017 - 04,10,2017</t>
  </si>
  <si>
    <t>ვარკეთილის II მ/რ (#31 კორპუსის პირდაპირ) - მიხეილ გახოკიძის ქ, - ვარკეთილის II მ/რ (#27,26,25,8,5,4 კორპუსების გავლით) - დიმიტრი ალექსიძის ქ, - საქართველოს ერთიანობისთვის მებრძოლთა ქუჩა - ჯავახეთის ქ, - მ/ს "ვარკეთილი" (მიმდებარედ),
უკუ მიმართულებით: მ/ს "ვარკეთილი" (მიმდებარედ) - ჯავახეთის ქ, (მობრუნება ჯავახეთის ქ, #3"ა"-ს მიმდებარედ) - საქართველოს ერთიანობისთვის მებრძოლთა ქუჩა - დიმიტრი ალექსიძის ქ, - ვარკეთილის II მ/რ (#4,5,8,25,26,27 კორპუსების გავლით) - მიხეილ გახოკიძის ქ, - ვარკეთილის II მ/რ (#31 კორპუსის პირდაპირ)</t>
  </si>
  <si>
    <t>ვარკეთილის II მ/რ (კორპუსი #25-ის მიმდებარედ) - ვარკეთილის II  მ/რ (#18,20,19,17 კორპუსების გავლით) - ნიკოლოზ ლანდიას ქ, - ილია სუხიშვილის ქ, - ჯავახეთის ქ, - მ/ს "ვარკეთილი" (მიმდებარედ),
უკუ მიმართულებით: მ/ს "ვარკეთილი" (მიმდებარედ) - ჯავახეთის ქ, (მობრუნება ჯავახეთის ქ, #3"ა"-ს მიმდებარედ) - ილია სუხიშვილის ქ, - ნიკოლოზ ლანდიას ქ, - ვარკეთილის II მ/რ (#17,19,20,18 კორპუსების გავლით) - ვარკეთილის II მ/რ (კორპუსი #25-ის მიმდებარედ)</t>
  </si>
  <si>
    <t>ბესარიონ ჭიჭინაძის ქ, (#27 კ-ის მიმდებარედ) - ბესარიონ ჭიჭინაძის ქ, - ქინძმარაულის ქ, - მოსკოვის  გამზირი - მ/ს  "სამგორი" (ქვ,)(მოსკოვის გამზირი #1-ის მიმდებარედ),
უკუ მიმართულებით: იგივე სქემით,</t>
  </si>
  <si>
    <t>23</t>
  </si>
  <si>
    <t>მ/ს "ღრმაღელე"( მიმდ/ტერიტორია) -გურამიშვილის გამირი-ქსნის ქ,-ფეიქრების ქ, (მობრუნება შეშელიძის ქუჩის გადაკვეთასთან, ხიდზე გადასვლის შემდეგ) -ქსნის ქ, გურამიშვილის გამზირი - მ/ს "ღრმაღელე" (მიმდებარე ტერიტორია) (წრიული)</t>
  </si>
  <si>
    <t>პანსიონატი `ოქროს საწმისი~-ს მიმდებარედ (თბილისის ზღვის მიმდებარედ) - ხუდადოვის ქ, - სანერგე მეურნეობა (ლოტკინის დასახლება, ეკლესიის მიმდებარედ) - წერონისის ქ, - კლდეკარის ქ, - სამღერეთის ქ, - ეფრემ ზაქარაიას ქ, - რევაზ ურიდიას ქ, - ცოტნე დადიანის ქ, - რკინიგზის გადასასვლელი ხიდი (მიმდებარედ),
უკუ მიმართულებით: იგივე სქემით</t>
  </si>
  <si>
    <t>ძმობის II ქ, (#38) - ძმობის II ქ, - რეზო ინანიშვილის ქ, - მუშათა ქ, - მიხეილ მესხის ქ, - ნიკოლოზ ხუდადოვის ქ, - რკინიგზის გადასასვლელი ხიდი,
უკუ მიმართულებით: იგივე სქემით,</t>
  </si>
  <si>
    <t>მ/ს "სადგურის მოედანი 1"-ის წინამდებარე ტერიტორია (წრე) - ნიკოლოზ გოგოლის ქ, - კონსტანტინე ფოცხვერაშვილის ქ, - ეგნატე ნინოშვილის ქ, - კონსტიტუციის ქ, - მიხეილ წინამძღვრიშვილის ქ, - დავით კლდიაშვილის ქ, - გიორგი ჩიტაიას ქ, - ცოტნე დადიანის ქ, - ეკა ბეჟანიშვილის ქ, (ეკა ბეჟანიშვილის ქ, #27-თან მოხვევით) - ღოღობერიძის ქ, - კონსტანტინე ილურიძის ქ, - ჭოლა ლომთათიძის ქ, - კონსტანტინე ილურიძის ქ, - ღოღობერიძის ქ, - ეკა ბეჟანიშვილის ქ, (ბეჟანიშვილის ქ, #27-თან მოხვევით) - ცოტნე დადიანის ქ, - გიორგი ჩიტაიას ქ, - დავით კლდიაშვილის ქ, - ივანე ჯავახიშვილის ქ, - კონსტიტუციის ქ, - ნიკო ფიროსმანის ქ, - მ/ს "სადგურის მოედანი 1"-ის წინამდებარე ტერიტორია (წრე)(წრიული)</t>
  </si>
  <si>
    <t>მ/ს "დიდუბე" (ზედა) - თორნიკე ერისთავის ქ, - დავით გურამიშვილის  გამზირი - ძმები გარიშვილების ქ, - პეტრე გამყრელიძის ქ, - ურეკის ქ, - ანაპის 414-ე დივიზიის ქ, - ზღვის უბნის XI  მ/რ (I-II-III-IV კვ,) - ზღვის უბნის ქ, (ზღვის უბნის III მ/რ-ის V კვარტალი, #24ა,25,26,27,15,16 კორპუსების გავლით) - გია რომელაშვილის ქ, (ზღვის უბნის III მ/რ-ის III-II-I კვ, ) - ზღვის უბნის IV  მ/რ (#5,4 კორპუსების გავლით) - ჩარგლის ქ, - ანაპის დივიზიის ქ, - ურეკის ქ, - პეტრე გამყრელიძის ქ, - ძმები გარიშვილების ქ, - დავით გურამიშვილის გამზირი - თორნიკე ერისთავის ქ, - მ/ს "დიდუბე" (ზედა) (წრიული)</t>
  </si>
  <si>
    <t>მ/ს "დიდუბე" (ქვედა)(ბაზრობა "ჩემპიონის" პირდაპირ)  - გრიგოლ რობაქიძის გამზირი - მარშალ გელოვანის გამზირი (მობრუნება "ტოიოტას" ცენტრის მიმდებარე ტერიტორიასთან) -"ტოიოტას" ცენტრის დასახლება - კლინიკა "იმედი" (მირიან მეფის ქ,),  უკუ მიმართულებით: კლინიკა "იმედი" (მირიან მეფის ქ,) - "ტოიოტას" ცენტრის დასახლება -მარშრალ გელოვანის გამზირი - გრიგოლ რობაქიძის გამზირო - მ/ს "დიდუბე" (ქვედა)</t>
  </si>
  <si>
    <t>მ/ს "ვარკეთილი" (მიმდებარედ) - ჯავახეთის ქ, - შუამთის ქ, - ელდარის ქ, - საცხენისის ქ, - თრიალეთის ქ, - შუამთის ქ, - კალოუბნის ქ, - აეროდრომის დასახლება III ქ, - მ/ს  "ვარკეთილი" (მოპირდაპირედ)(წრიული),</t>
  </si>
  <si>
    <t>მ/ს "ისანი" (აწყურის ქ,, "ისნის" ბაზრობის მიმდებარედ) - კახეთის გზატკეცილი - კაკაბეთის ქ, - ტვიშის ქ, - რატილის ქ, - ყვარლის ქ, - ყვარლისა და უშაკოვის ქუჩების გადაკვეთა (ყვარლის ქ, #126-ის მიმდებარედ),
უკუ მიმართულებით: ყვარლისა  და უშაკოვის ქუჩების გადაკვეთა (ყვარლის ქ, #126-ის მიმდებარედ) - ყვარლის ქ, - კაკაბეთის ქ, - კახეთის გზატკეცილი - მ/ს "ისანი" (აწყურის ქ,, "ისნის" ბაზრობის მიმდებარედ),</t>
  </si>
  <si>
    <t>მუხიანის IV "ბ" მ/რ (#42 კორპუსის მიმდებარედ) - ალეკო გობრონიძის ქ, - მ/ს `სანდრო ახმეტელის თეატრი~ (შეშელიძისა და ალეკო გობრონიძის ქუჩების გადაკვეთის მიმდებარედ),
უკუ მიმართულებით: იგივე სქემით,</t>
  </si>
  <si>
    <t>ზღვის უბნის IV მ/რ (სასამართლოს შენობის მიმდებარედ) -  ზღვის უბნის IV მ/რ (#4,5,7 კორპუსების გავლით) - გია რომელაშვილის ქ, (ზღვის უბნის III მ/ რ I-II-III კვარტალი) - ზღვის უბნის ქ, (ზღვის უბნის III მ/რ-ის V კვარტალი, #16,15,27,26,25,24"ა" კორპუსების გავლით) - ანაპის 414-ე დივიზიის ქ, (ზღვის უბნის XI მ/რ-ის III-II-I კვარტალი) - ჩარგლის ქ, - გუდამაყრის ქ, - დავით გურამიშვილის გამზირი - თორნიკე ერისთავის ქუჩა - აკაკი წერეთლის გამზირი - მიხეილ წინამძღვრიშვილის ქ, - თამარ მეფის გამზირი - დავით აღმაშენებლის გამზირი - კოტე მარჯანიშვილის ქ, - გალაქტიონ ტაბიძის ხიდი - მიხეილ ჯავახიშვილის ქ, - ვარდების მოედანი - შოთა რუსთაველის გამზირი - თავისუფლების მოედანი - შოთა რუსთაველის გამზირი - გიორგი ჭანტურიას ქ, - სოლიკო ვირსალაძის ქ, - მარჯვენა სანაპირო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მ/ს "ავლაბარი~ (მიმდებარედ),
უკუ მიმართულებით: მ/ს  "ავლაბარი" (მიმდებარედ) - ნიკოლოზ ბარათაშვილის აღმართი - ნიკოლოზ ბარათაშვილის ხიდი - ნიკოლოზ ბარათაშვილის ქ, - ალექსანდრე პუშკინის ქ, - თავისუფლების მოედანი - შოთა რუსთაველის გამზირი - მიხეილ ჯავახიშვილის ქ, - გალაქტიონ ტაბიძის ხიდი - კოტე მარჯანიშვილის ქ, - ივანე ჯავახიშვილის ქ, - კონსტიტუციის ქ, - მიხეილ წინამძღვრიშვილის ქ, - აკაკი წერეთლის გამზირი - თორნიკე ერისთავის ქ, - დავით გურამიშვილის გამზირი - გუდამაყრის ქ, - ჩარგლის ქ, - ანაპის 414-ე დივიზიის ქ, (ზღვის უბნის XI მ/რ-ის I-II-III კვარტალი) - ზღვის უბნის ქ, (ზღვის უბნის III მ/რ-ის V კვარტალი, #24"ა",25,26,27,15,16 კორპუსების გავლით) - გია რომელაშვილის ქ, (ზღვის უბნის III მ/რ, III-II-I კვარტალი) - ზღვის უბნის IV მ/რ (#7,5,4 კორპუსების გავლით) - ზღვის უბნის IV მ/რ (სასამართლოს შენობის მიმდებარედ),</t>
  </si>
  <si>
    <t>ვაზისუბნის II მ/რ (#4 კორპუსის მიმდებარედ) - ვაზისუბნის II მ/რ (#6-11-4-2 კორპუსების გავლით) - ვაზისუბნის III მ/რ I კვ, (#15,14 კორპუსების გავლით) - თეოფანე დავითაიას ქ, - შანდორ პეტეფის ქ, - კალოუბნის ქ, - ჯავახეთის ქ, - კახეთის გზატკეცილი - მ/ს "ისანი" - ქეთევან წამებულის გამზირი - ნიკოლოზ ბარათაშვილის აღმართი - ნიკოლოზ ბარათაშვილის ხიდი - გრიგოლ ორბელიანის მოედანი - ვახტანგ ვეკუას ქ, - გიორგი ათონელის ქ, - ხიდის ქ, - მშრალი ხიდი - ჩუღურეთის ხიდი - ზაარბრუკენის მოედანი - დავით აღმაშენებლის გამზირი - კოტე მარჯანიშვილის ქ, - გალაქტიონ ტაბიძის ხიდი - მიხეილ ჯავახიშვილის ქ, - მერაბ კოსტავას ქ, - გმირთა მოედანი - ვარაზისხევის ქ, - ილია ჭავჭავაძის გამზირი - ქაქუცა ჩოლოყაშვილის გამზირი - წყნეთის გზატკეცილი - ბაგების დასახლება (უნივერსიტეტის საერთო საცხოვრებელის #1 კორპუსის მიმდებარედ),
უკუ მიმართულებით: ბაგების დასახლება (უნივერსიტეტის საერთო საცხოვრებელი #1 კორპუსის მიმდებარედ) - წყნეთის გზატკეცილი - ქაქუცა ჩოლოყაშვილის გამზირი - ილია ჭავჭავაძის გამზირი - პეტრე მელიქიშვილის ქ, - მერაბ კოსტავას ქ, - შოთა რუსთაველის გამზირი (მობრუნება პატარა წრეზე) - მიხეილ ჯავახიშვილის ქ, - გალაქტიონ ტაბიძის ხიდი - კოტე მარჯანიშვილის ქ, - დავით აღმაშენებლის გამზირი - ზაარბრუკენის მოედანი - ჩუღურეთის ხიდი - მშრალი ხიდი - ხიდის ქ, - გიორგი ათონელის ქ, - ხაზინის ქ, - ფხოვის ქ, -  ანტონ ფურცელაძის ქ, - გიორგი ათონელის ქ, - სოლიკო ვირსალაძის ქ, - მარჯვენა სანაპირო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კახეთის გზატკეცილი - ჯავახეთის ქ, (მობრუნება მ/ს "ვარკეთილთან") - კალოუბნის ქ, - შემდეგ იგივე სქემით</t>
  </si>
  <si>
    <t>მ/ს "სანდრო ახმეტელის თეატრი" (მოპირდაპირედ) - ომარ ხიზანიშვილის ქ, (გლდანის I-III-V-VII-VIII-VI-IV-II  მ/რ-ები ) - მ/ს "სანდრო ახმეტელის თეატრი" (მოპირდაპირედ)(წრიული),</t>
  </si>
  <si>
    <t>ვაშლიჯვრის  დასახლება (IV ზონა, #11 კორპუსის მიმდებარედ) - ვაშლიჯვრის  დასახლება (ვალენტინ თოფურიძის ქ, - ვასილ გოძიაშვილის ქ, - პეტრე სარაჯიშვილის ქ,) - მარშალ გელოვანის გამზირი - გრიგოლ რობაქიძის გამზირი - ჯონ შალიკაშვილის ხიდი - აკაკი წერეთლის გამზირი - გიორგი ცაბაძის ქ, - დავით აღმაშენებლის გამზირი - კოტე მარჯანიშვილის ქ, - გალაქტიონ ტაბიძის ხიდი - მიხეილ ჯავახიშვილის ქ, - რევაზ ლაღიძის ქ, - მარი ბროსეს ქ, - სოლიკო ვირსალაძის ქ, - გიორგი ათონელის ქ, - ხაზინის ქ, - ფხოვის ქ, - ვახტანგ ვეკუას ქ, (რევაზ თაბუკაშვილის ქუჩის გადაკვეთის მიმდებარედ)
უკუ მიმართულებით: ვახტანგ ვეკუას ქ, (რევაზ თაბუკაშვილის ქუჩის გადაკვეთის მიმდებარედ) - რევაზ თაბუკაშვილის ქ, -  მიხეილ ჯავახიშვილის ქ, - გალაქტიონ ტაბიძის ხიდი - კოტე მარჯანიშვილის ქ, - ივანე ჯავახიშვილის ქ, - კონსტიტუციის ქ, - მიხეილ წინამძღვრიშვილის ქ, - აკაკი წერეთლის გამზირი - ჯონ შალიკაშვილის ხიდი - გრიგოლ რობაქიძის გამზირი - მარშალ გელოვანის გამზირი - ვაშლიჯვრის დასახლება (პეტრე სარაჯიშვილის ქ, - ვასილ გოძიაშვილის ქ, - ვაშლიჯვრის დას, II-III-IV ზონა, ვაშლიჯვრის დას, IV ზონა, #11 კორპუსის მიმდებარედ)</t>
  </si>
  <si>
    <t>მ/ს "დიდუბე" (ქვედა) - აკაკი წერეთლის გამზირი - ჯონ შალიკაშვილის ხიდი - გრიგოლ რობაქიძის გამზირი - დავით აღმაშენებლის ხეივანი - ფარნავაზ მეფის გამზირი - იოანე პეტრიწის ქ, - პეტრე იბერის ქ, - მირიან მეფის ქ, (მობრუნება "იმედის კლინიკასთან") - დიდი დიღომი III მ/რ (#1,15,18,32,31,37,36,28 კორპუსების გავლით, მირიან მეფის ქ,,) - დიდი დიღომი IV მ/რ, #6 კორპუსის მიმდებარედ (#25,12,8,7 კორპუსების გავლით, არჩილ მეფის ქ,,)
უკუ მიმართულებით: იგივე სქემით</t>
  </si>
  <si>
    <t>მ/ს ,,სანდრო ახმეტელის თეატრი" (გობრონიძისა და ომარ ხიზანიშვილის ქუჩების გადაკვეთის მიმდებარედ) - ალეკო გობრონიძის ქ, (მობრუნება მოედანზე) - ზღვის უბანი / მუხიანის დასახლების დამაკავშირებელი გზა - ზღვის უბნის ქ, (ზღვის უბნის III მ/რ-ის V კვარტალი, #16,15,27,26,25,24ა კორპუსების გავლით) - ანაპის 414-ე დივიზიის ქ, (ზღვის უბნის XI მ/რ-ის III-II-I კვარტალი, ზღვის უბნის X-Xბ კვარტალი) - დავით გურამიშვილის გამზირი - მ/ს ,,სარაჯიშვილი" (მიმდებარედ),
უკუ მიმართულებით: მ/ს ,,სარაჯიშვილი" (მიმდებარედ) - დავით სარაჯიშვილის ქ, (მობრუნება ქერჩის ქ-ის გადაკვეთის მიმდებარედ) - ანაპის 414-ე დივიზიის ქ, - შემდეგ იგივე სქემით,</t>
  </si>
  <si>
    <t>კვანტალიანის ქ, #122(მიმდებარედ)(ვაშლიჯვარის დასახლება) - კვანტალიანის ქ, - ვასო გოძიაშვილის ქ, - პეტრე სარაჯიშვილის ქ, - დიდგორის ქ, (დიდგორის ქუჩისა და მარშალ გელოვანის გამზირის გადაკვეთა)  უკუ მიმართულებით: დიდგორის ქ, (დიდგორის ქუჩისა და მარშალ გელოვანის გამზირის გადაკვეთა) - პეტრე სარაჯიშვილის ქ,- ვასო გოძიაშვილის ქ, - კვანტალიანის ქ, - კვანტალიანის ქ, #122(მიმდებარედ)(ვაშლიჯვარის დასახლება)</t>
  </si>
  <si>
    <t>მ/ს "დელისი" - ფერდინანდ თავაძის ქ, - შალვა ნუცუბიძის ქ, - დელისის III ქ, #24-ის მიმდებარედ, უკუ მიმართულებით: დელისის III ქ, #24-ის მიმდებარედ - დელისის ქ, - შალვა ნუცუბიძის ქ, - ფერდინანდ თავაძის ქ, - ზაქარიაძის ქ, -ვაჟა-ფშაველას I ჩიხი - ვაჟა-ფშაველას გამზირი - მ/ს "დელისი" (მიმდებარედ)</t>
  </si>
  <si>
    <t>ზაჰესის დასახლება (ავჭალის ქუჩა #62) - ავჭალის ქ, - ელეფთერ ანდრონიკაშვილის ქ, - უწერის ქ, - ლიბანის ქ, - დავით სარაჯიშვილის ქ, - მ/ს "სარაჯიშვილი" (მიმდებარედ),
უკუ მიმართულებით: იგივე სქემით,</t>
  </si>
  <si>
    <t>ვაზისუბნის II მიკრორაიონი (კორპუსი #23-ის მიმდებარედ) - ვაზისუბნის I მიკრორაიონი (#15,14,13,12,3,2,1, 20"ა", 20"ბ" კორპუსების გავლით) - თეოფანე დავითაიას ქ, - შანდორ პეტეფის ქ, - აეროდრომის დასახლების III ქ, - მ/ს "ვარკეთილი" (საკოლმეურნეო ბაზრის მიმდებარედ),
უკუ მიმართულებით: მ/ს "ვარკეთილი" (საკოლმეურნეო ბაზრის მიმდებარედ) - ჯავახეთის ქ, - კალოუბნის ქ, - შანდორ პეტეფის ქ, - იგივე სქემით,</t>
  </si>
  <si>
    <t>მ/ს "სადგურის მოედანი 1"-ის წინამდებარე ტერიტორია (წრე) - თამარ მეფის გამზირი - გმირთა მოედანი - ვარაზისხევის ქ, - პეტრე მელიქიშვილის ქ, - მერაბ კოსტავას ქ, - შოთა რუსთაველის გამზირი - ალექსანდრე  ჭავჭავაძის ქ, - არსენა ოძელაშვილის ქ, - ბესიკის ქ, (#27 მიმდებარედ)
უკუ მიმართულებით: ბესიკის ქ, (#27 მიმდებარედ) - ვახტანგ კოტეტიშვილის ქ, - არსენა ოძელაშვილის ქ, - ალექსანდრე ჭავჭავაძის ქ, - ალექსანდრე გრიბოედოვის ქ, - შოთა რუსთაველის გამზირი (მობრუნება მოკლე წრეზე) - მერაბ კოსტავას ქ, - გმირთა მოედანი - თამარ მეფის გამზირი - მ/ს "სადგურის მოედანი 1"-ის წინამდებარე ტერიტორია (წრე)</t>
  </si>
  <si>
    <t>ვარკეთილის 3"ა" მ/რ (#344 კორპუსის მიმდებარედ) -  ვარკეთილის 3"ა" მ/რ (#325,320,319,319"ა" კორპუსების გავლით) - სესილია თაყაიშვილის ქ, - ილია სუხიშვილის ქ, - ჯავახეთის ქ, - კახეთის გზატკეცილი - მ/ს "ისანი" - ქეთევან წამებულის გამზირი - ნიკოლოზ ბარათაშვილის აღმართი  - კოსტა ხეთაგუროვის ქ, - ივანე ჯავახიშვილის ქ, - არნოლდ ჩიქობავას ქ, - გიორგი ჩიტაიას ქ, - დავით კლდიაშვილის ქ, - ივანე ჯავახიშვილის ქ, - კონსტიტუციის ქ, - გიორგი ჩუბინაშვილის ქ,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დავით აღმაშენებლის გამზირი - ზაარბრიუკენის მოედანი - ლევ ტოლსტოის ქ, - კოსტა ხეთაგუროვის ქ, - ნიკოლოზ ბარათაშვილის ხიდი - ნიკოლოზ ბარათაშვილის ქ, -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კახეთის გზატკეცილი - ჯავახეთის ქ, - ილია სუხიშვილის ქ, - სესილია თაყაიშვილის ქ, - ვარკეთილის III"ა" მ/რ (#319"ა",319,320,325 კორპუსების გავლით) - ვარკეთილის III"ა" მ/რ (#344 კორპუსის მიმდებარედ)</t>
  </si>
  <si>
    <t>ვარკეთილის IV მიკრორაიონი (#421 კორპუსების მიმდებარედ) - სესილია თაყაიშვილის ქ, - ვიქტორ კუპრაძის ქ, - ჯავახეთის ქ, - მ/ს "ვარკეთილი~ (მიმდებარედ),
უკუ მიმართულებით: მ/ს "ვარკეთილი~ (მიმდებარედ) - ჯავახეთის ქ, (მობრუნება ჯავახეთის ქ, #3"ა"-ს მიმდებარედ) - ვიქტორ კუპრაძის ქ, - სესილია თაყაიშვილის ქ, - ვარკეთილის IV მიკრორაიონი, #421 კორპუსის მიმდებარედ (#410,411,418 კორპუსების გავლით),</t>
  </si>
  <si>
    <t>ნიაბის ქ, (#55-ის მიმდებარედ) - ნიაბის ქ, - გალავნის ქ, - შილდის ქ, - ახალუბნის ქ, - საინგილოს ქ, - გუმბრის ქ, - სამრეკლოს ქ, - ლადო მესხიშვილის ქ, - მ/ს ,,ავლაბარი" (მიმდებარედ),
უკუ მიმართულებით: მ/ს ,,ავლაბარი" (მიმდებარედ) - ჰამლეტ გონაშვილის ქ, - ვახტანგ VI-ს ქ, - ლადო მესხიშვილის ქ, - შემდეგ იგივე სქემით,</t>
  </si>
  <si>
    <t>ომარ ხიზანიშვილისა და ტიულენევის ქუჩების გადაკვეთა (გლდანის VIII მ/რ, კორპუსი I-ის მიმდებარედ) - ომარ ხიზანიშვილის ქ, (გლდანის VI-IV-II-"ა" მ/რ) - აკაკი ვასაძის ქ, - ქერჩის ქ, - დავით გურამიშვილის გამზირი - ცოტნე დადიანის ქ, - ფიროსმანის მოედანი - გიორგი ჩიტაიას ქ, - დავით კლდიაშვილის ქ, - ივანე ჯავახიშვილის ქ, - კონსტიტუციის ქ, - გიორგი ჩუბინაშვილის ქ,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ნიკოლოზ გოგოლის ქ, - კონსტანტინე ფოცხვერაშვილის ქ, - ნინოშვილის ქ, - კონსტიტუციის ქ, - მიხეილ წინამძღვრიშვილის ქ, - კოტე მარჯანიშვილის ქ, - გიორგი ჩიტაიას ქ, - ცოტნე დადიანის ქ, - დავით გურამიშვილის გამზირი - ქერჩის ქ, - აკაკი ვასაძის ქ, - მ/ს "სანდრო ახმეტელის თეატრი" - ომარ ხიზანიშვილის ქ, (გლდანის I-III-V-VII მ/რ) - მაისურაძის ქუჩა (გლდანის VII-VIII მ/რ - ების დამაკავშირებელი გზა)</t>
  </si>
  <si>
    <t>თამარ მუჯირიშვილის ქ, (#12 კორპუსის მიმდებარედ) - თამარ მუჯირიშვილის ქ, - ახალუბნის ქ, - საინგილოს ქ, - გუმბრის ქ, - ლადო მესხიშვილის ქ, - მ/ს ,,ავლაბარი" (მიმდებარედ),
უკუ მიმართულებით: მ/ს ,,ავლაბარი" (მიმდებარედ) - ჰამლეტ გონაშვილის ქ, - ვახტანგ VI-ს ქ, - ლადო მესხიშვილის ქ, - შემდეგ იგივე სქემით,</t>
  </si>
  <si>
    <t>ზაჰესის დასახლება (ავჭალის ქუჩა #62) - ავჭალის ქ, - ზაჰესის ხიდი - დავით აღმაშენებლის ხეივანი - გრიგოლ რობაქიძის გამზირი - ჯონ შალიკაშვილის ხიდი - მ/ს "დიდუბე" (ქვ) (აკაკი წერეთლის გამზირი #140-ის მოპირდაპირედ),
უკუ მიმართულებით: იგივე სქემით,</t>
  </si>
  <si>
    <t>ვაზისუბნის დასახლება III მ/რ, II კვ, (#7-8 კორპუსების მიმდებარედ) - ზურაბ პატარიძის ქ, - თეოფანე დავითაიას ქ, - შანდორ პეტეფის ქ, - კალოუბნის ქ, - ჯავახეთის ქ, - კახეთის გზატკეცილი - მ/ს "ისანი" - ქეთევან წამებულის გამზირი, - ნიკოლოზ ბარათაშვილის აღმართი - კოსტა ხეთაგუროვის ქ, - არნოლდ ჩიქობავას ქ, - კიტა აბაშიძის ქ, - ივანე ჯავახიშვილის ქ, - კონსტიტუციის  ქ, - მიხეილ წინამძღვრიშვილის ქ, - თამარ მეფის გამზირი - მერაბ კოსტავას ქ, - გიორგი სააკაძის მოედანი - ჟიული შარტავას ქ, - ანა კალანდაძის ქ, - პეკინის ქ, - ვაჟა-ფშაველას გამზირი - სანდრო ეულის ქ, - ანა პოლიტკოვსკაიას ქ, (#18 კორპუსის პირდაპირ, მოედანი)
უკუ მიმართულებით: ანა პოლიტკოვსკაიას ქ, (#18 კორპუსის პირდაპირ, მოედანი) - პოლიტკოვსკაიას ქ, - სანდრო ეულის ქ, - ვაჟა-ფშაველას გამზირი - ალექსანდრე ყაზბეგის  გამზირი (პეტრე ქავთარაძის ქ, #1-თან მოხვევით) - პეკინის ქ, - თინა იოსებიძის ქ, - დები იშხნელების ქ, - ჟიული შარტავას  ქ, - გიორგი სააკაძის მოედანი - ვახუშტი ბაგრატიონის ხიდი - ვახუშტი ბაგრატიონის ქ, - აკაკი წერეთლის გამზ, - გიორგი ცაბაძის ქ, - დავით აღმაშენებლის გამზ, - კოტე მარჯანიშვილის მოედანი - კოტე მარჯანიშვილის  ქ, - გიორგი ჩუბინაშვილის ქ, - გიორგი ჩიტაიას ქ, - გიორგი მაზნიაშვილის ქ, - მიხეილ წინამძღვრიშვილის ქ, - კოსტა ხეთაგუროვის ქ, - ნიკოლოზ ბარათაშვილის ხიდი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ჯორჯ ბუშის ქ, - კახეთის გზატკეცილი - ჯავახეთის ქ, (მობრუნება მ/ს "ვარკეთილთან") - კალოუბნის ქ, - შანდორ პეტეფის ქ, - თეოფანე დავითაიას ქ, - ზურაბ პატარიძის  ქ, - ვაზისუბნის დასახლება III მ/რ, II კვ,  (#7-8 კორპუსების მიმდებარედ)</t>
  </si>
  <si>
    <t>II ნავთლუღის დასახლება (VII ქ,, სახლი #57) - გრიგოლ ლორთქიფანიძის ქ, - ჯავახეთის ქ, - მოსკოვის გამზირი - მ/ს "სამგორი" (ქვედას მიმდებარე ტერიტორია)
უკუ მიმართულებით:  მ/ს "სამგორი" (ქვედას მიმდებარე ტერიტორია) - მოსკოვის გამზირი - ჯავახეთის ქ, - კაიროს ქ, - II ნავთლუღის დასახლება (VII ქ,,სახლი #57),</t>
  </si>
  <si>
    <t>ვარკეთილის მეურნეობა - მიხეილ გახოკიძის ქ, - საქართველოს ერთიანობისთვის მებრძოლთა ქუჩა - ჯავახეთის ქ, (მობრუნება მ/ს "ვარკეთილი"-ს მიმდებარედ) - მ/ს "ვარკეთილი" (მოპირდაპირედ),
უკუ მიმართულებით: მ/ს "ვარკეთილი" (მოპირდაპირედ) - ჯავახეთის ქ, - საქართველოს ერთიანობისთვის მებრძოლთა ქ, - მიხეილ გახოკიძის ქ, - ვარკეთილის მეურნეობა</t>
  </si>
  <si>
    <t>ბოგდან ხმელნიცკის ქ, (#181-ის მოპირდაპირედ) - ბოგდან ხმელნიცკის ქ, - ბერი გაბრიელ სალოსის გამზირი - რიჩარდ ჰოლდბრიუკის ქ, - ნავთლუღის ქ, - მ/ს "ისანი" - აწყურის ქ, (#74-ის მოპირდაპირედ),
უკუ მიმართულებით: აწყურის ქ, (#74-ის მოპირდაპირედ) - კახეთის I შესახვევი - ნავთლუღის ქ, -რიჩარდ ჰოლდბრიუკის ქ, - ბერი გაბრიელ სალოსის გამზირი - ბოგდან ხმელნიცკის ქ, (#181-ის მოპირდაპირედ),</t>
  </si>
  <si>
    <t>სოფელი გლდანი - თიანეთის გზატკეცილი - გლდანულა (თიანეთის გზატკ, #57-თან მოხვევით) - გლდანის ხევის ქ, (#10,6,3"ა" კორპუსების გავლით) - თიანეთის გზატკეცილი - ქერჩის ქ, - ფორე მოსულიშვილის ქ, - ომარ ხიზანიშვილის ქ, - აკაკი ვასაძის ქ, - ქერჩის ქ, - დავით სარაჯიშვილის ქ, - დავით გურამიშვილის გამზირი - თორნიკე ერისთავის ქ, - აკაკი წერეთლის გამზირი - მიხეილ წინამძღვრიშვილის ქ, - კიტა აბაშიძის ქ, - გიორგი ჩიტაიას მოედანი - გიორგი მაზნიაშვილის ქ, - მიხეილ წინამძღვრიშვილის ქ, - მოსე გოგიბერიძის ქ, - ივანე ჯავახიშვილის ქ, - კოსტა ხეთაგუროვის ქ, - მარცხენა სანაპირო - ნიკოლოზ ბარათაშვილის ხიდი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მ/ს "ავლაბარი" - ჰამლეტ გონაშვილის ქ, - ვახტანგ VI-ს ქ, - ვლადიმერ მესხიშვილის ქ, - სამრეკლოს ქ, - მიხეილ ბუხაიძის ქ, (ახალუბნის ქუჩის გადაკვეთის მიმდებარედ),
უკუ მიმართულებით: მიხეილ ბუხაიძის ქ, (ახალუბნის ქუჩის გადაკვეთის მიმდებარედ) - სამრეკლოს ქ, - ვლადიმერ მესხიშვილის ქ, - მ/ს "ავლაბარი" - ნიკოლოზ ბარათაშვილის აღმართი - კოსტა ხეთაგუროვის ქ, - არნოლდ ჩიქობავას ქ, - გიორგი ჩიტაიას ქ, - კიტა აბაშიძის ქ, - ივანე ჯავახიშვილის ქ, - კონსტიტუციის ქ, - მიხეილ წინამძღვრიშვილის ქ, - აკაკი წერეთლის გამზირი - შემდეგ იგივე სქემით,</t>
  </si>
  <si>
    <t>მ/ს "ვარკეთილი" (ქვედას მიმდებარე ტერიტორია) - ჯავახეთის ქ, - კახეთის გზატკეცილი - ქიზიყის ქ, - რკინიგზის ჩიხი (მობრუნება სტამბასთან)- ქიზიყის I ქ, (#15-ის მიმდებარედ),
უკუ მიმართულებით: იგივე სქემით,</t>
  </si>
  <si>
    <t>რუსთავის გზატკეცილი  მე-13 კმ (ქვემო ფონიჭალის დასახლ, ბენზინ გასამართი სადგურის მიმდებარედ)  - რუსთავის გზატკეცილი - ვახტანგ გორგასალის ქ, - კოტე აფხაზის ქ, - თავისუფლების მოედანი - შოთა რუსთაველის გამზირი - გიორგი ჭანტურიას ქ, - გიორგი ათონელის ქ, - ხიდის ქ, - მშრალი ხიდი - ჩუღურეთის ხიდი - ზაარბრიუკენის მოედანი - მარცხენა სანაპირო - კოტე მარჯანიშვილის ქ, - ივანე ჯავახიშვილის ქ, - კონსტიტუციის ქ, - მიხეილ წინამძღვრიშვილის ქ, - კონსტანტინე ფოცხვერაშვილის ქ, - გიორგი ჩუბინაშვილის ქ,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დავით აღმაშენებლის გამზირი - კოტე მარჯანიშვილის ქ, - გალაქტიონ ტაბიძის ხიდი - მარჯვენა სანაპირო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მარჯვენა სანაპირო - ვახტანგ გორგასალის ქ,  - რუსთავის გზატკეცილი მე-13 კმ (ქვემო ფონიჭალის დასახლ, ბენზინ გასამართი სადგურის მიმდებარედ),</t>
  </si>
  <si>
    <t>მახათას მთა - ნიკოლოზ ხუდადოვის ქ, - რევაზ ურიდიას ქ, - ცოტნე დადიანის ქ, - გიორგი ჩიტაიას ქ, - დავით კლდიაშვილის ქ, - ივანე ჯავახიშვილის ქ, - კონსტიტუციის ქ, - ნიკო ფიროსმანის ქ,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ეგნატე ნინოშვილის ქ, - კონსტიტუციის ქ -  მიხეილ წინამძღვრიშვილის ქ, - დავით კლდიაშვილის ქ, - გიორგი ჩიტაიას ქ, - ცოტნე დადიანის ქ, - რევაზ ურიდიას ქ, - ნიკოლოზ ხუდადოვის ქ, - მახათას მთა</t>
  </si>
  <si>
    <t>ეკა ბეჟანიშვილის ქ, (#99-ის მიმდებარედ) - ეკა ბეჟანიშვილის ქ, - ცოტნე დადიანის ქ, - გიორგი ჩიტაიას ქ, - დავით კლდიაშვილის ქ, - ივანე ჯავახიშვილის ქ, - კონსტიტუციის ქ, - ნიკო ფიროსმანის ქ,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ეგნატე ნინოშვილის ქ, - კონსტიტუციის ქ - მიხეილ წინამძღვრიშვილის ქ, - დავით კლდიაშვილის ქ, - გიორგი ჩიტაიას ქ, - ცოტნე დადიანის ქ, - ეკა ბეჟანიშვილის ქ, (#99-ის მიმდებარედ),</t>
  </si>
  <si>
    <t>კუპრაძის ქ, (ვარკეთილის IV მ/რ, #424 კ-ის მიმდებარედ) - ვიქტორ კუპრაძის ქ, - სესილია თაყაიშვილის ქ, - ილია სუხიშვილის ქ, - ჯავახეთის ქ, - მოსკოვის გამზირი - ქეთევან წამებულის გამზირი - ნავთლუღის ქ, - რიჩარდ ჰოლდბრიუკის ქ, - დიმიტრი გულიას ქ - დიმიტრი გულიას მოედანი - ვახტანგ გორგასალის ქ, #113 (პურის #7 ქარხნის მიმდებარედ),
უკუ მიმართულებით: იგივე სქემით,</t>
  </si>
  <si>
    <t>მ/ს "სამგორი" (ქვ) - მოსკოვის გამზირი - კახეთის გზატკეცილი - წალენჯიხის ქ, - მიქელაძის ქ, - წალენჯიხის ქ, - კახეთის გზატკეცილი - მ/ს "ისანი"- კახეთის I შესახვევი -ქეთევან წამებულის გამზირი - მ/ს "სამგორი (ქვ) (წრიული)</t>
  </si>
  <si>
    <t>გლდანულა (#4 კორპუსის მიმდებარედ) - გლდანის ხევის ქ, - თიანეთის გზატკეცილი - ქერჩის ქ, - ფორე მოსულიშვილის ქ, - ომარ ხიზანიშვილის ქ, (II-"ა" მ/რ-ების გავლით) - მ/ს "სანდრო ახმეტელის თეატრი" (პირდაპირ),
უკუ მიმართულებით: მ/ს "სანდრო ახმეტელის თეატრი" (პირდაპირ) - ომარ ხიზანიშვილის ქ, (გლდანის I-II მ/რ) - ფორე მოსულიშვილის ქ, - ქერჩის ქ, - თიანეთის გზატკეცილი - შემდეგ არსებული სქემით,</t>
  </si>
  <si>
    <t>ზოოვეტერინარული ინსტიტუტის დასახლება (საერთო საცხოვრებლის მიმდებარედ) - სოფელი სოღანლუღი - რუსთავის გზატკეცილი (ქვემო ფონიჭალის დასახლება) - ვახტანგ გორგასალის  ქ, - დიმიტრი გულიას მოედანი - გია გულუას ქ, - იალბუზის ქ, - ბოჭორმის ქ, - ლეხ კაჩინსკის ქ, - ქეთევან წამებულის გამზირი - მოსკოვის გამზირი - მ/ს "სამგორი" (ქვედა)(მიმდებარედ)
უკუ მიმართულებით: მ/ს "სამგორი" (ქვედა)(მიმდებარედ) - მოსკოვის გამზირი - ქეთევან წამებულის გამზირი - ნავთლუღის ქ, - რიჩარდ ჰოლდბრიუკის ქ, - დიმიტრი გულიას ქ, - დიმიტრი გულიას მოედანი - შემდეგ იგივე სქემით,</t>
  </si>
  <si>
    <t>საქართველოს ტერიტორიული მთლიანობისათვის ბრძოლებში დაღუპულ შსს-ს აკადემიის გმირ კურსანტთა ქ, (პოლიციის აკადემიის მიმდებარედ), - ქერჩის ქ, - ფორე მოსულიშვილის ქ, - ომარ ხიზანიშვილის ქ, - მ/ს "სანდრო ახმეტელის თეატრი" (პირდაპირ)
უკუ მიმართულებით: მ/ს "სანდრო ახმეტელის თეატრი" (პირდაპირ) - ომარ ხიზანიშვილის ქ, (გლდანის I-II მ/რ) - ფორე მოსულიშვილის ქ, - ქერჩის ქ, - შემდეგ არსებული სქემით</t>
  </si>
  <si>
    <t>მუხიანის IV მ/რ (#11 კორპუსის მიმდებარედ) - ნოდარ დუმბაძის გამზირი -  ალეკო გობრონიძის ქ, - მ/ს "სანდრო ახმეტელის თეატრი" - ომარ ხიზანიშვილის ქ, (გლდანის I-II მ/რ, გლდანის "ა" მ/რ,) - თენგიზ შეშელიძის ქ, - დავით გურამიშვილის გამზირი - ცოტნე დადიანის ქ, - გიორგი ჩიტაიას ქ, - დავით კლდიაშვილის ქ, - ივანე ჯავახიშვილის ქ, - კონსტიტუციის ქ, - გიორგი ჩუბინაშვილის ქ, - თევდორე მღვდლის ქ, - გიორგი ცაბაძის ქ, - აკაკი წერეთლის გამზირი - მ/ს "დიდუბე" (ქვედა) - მარცხენა სანაპირო - ფეიქრების ქ, - თენგიზ შეშელიძის ქ, - მ/ს "სანდრო ახმეტელის თეატრი~ - ალეკო გობრონიძის ქ, - ნოდარ დუმბაძის გამზირი - მუხიანის IV მ/რ (#18 კორპუსის მიმდებარედ)(წრიული),</t>
  </si>
  <si>
    <t>იყალთოს გორა (#42-ის მიმდებარედ) - ფანასკერტელ-ციციშვილის ქ, (#25,21,19,22,20,16 კორპუსების გავლით) - ბახტრიონის ქ, - დავით გამრეკელის ქ, - სულხან ცინცაძის ქ, - პეკინის ქ, - ბახტრიონის ქ, - ფანასკერტელ-ციციშვილის ქ, (#16,20,22,19,21,25 კორპუსების გავლით) - იყალთოს გორა (#42-ის მიმდებარედ)(წრიული),</t>
  </si>
  <si>
    <t>დაბა ზაჰესის დასახლება (ავჭალის ქ, #62-ის მიმდებარედ) - ავჭალის ქ, - ელეფთერ ანდრონიკაშვილის ქ, - მორის ფოცხიშვილის ქ, - დავით სარაჯიშვილის ქ, - დავით გურამიშვილის გამზირი - თორნიკე ერისთავის ქ, - აკაკი წერეთლის გამზირი - გიორგი ცაბაძის ქ, - დავით აღმაშენებლის გამზირი - თამარ მეფის გამზირი - სადგურის მოედანი - სასტუმრო ,,კოლხეთის" მიმდებარედ,
უკუ მიმართულებით: სასტუმრო ,,კოლხეთის" მიმდებარედ - თამარ მეფის გამზირი - მიხეილ წინამძღვრიშვილის ქ, - აკაკი წერეთლის გამზირი - თორნიკე ერისთავის ქ, - დავით გურამიშვილის გამზირი - შემდეგ იგივე სქემით</t>
  </si>
  <si>
    <t>მნათობის ქ, #70-ის მიმდებარედ - ბაგრატიონის ქ, - რამაზ დავითაშვილის ქ, - ლამის ქ, - ტერენტი გრანელის ქ, - გიორგი მაზნიაშვილის ქ, - კიევის ქ, - დავით აღმაშენებლის გამზირი - მ/ს "მარჯანიშვილი~ - კოტე მარჯანიშვილის ქ, - მიხეილ წინამძღვრიშვილის ქ, - კიტა აბაშიძის ქ, - გიორგი ჩიტაიას მოედანი - ტერენტი გრანელის ქ, - ლამის ქ, -  რამაზ დავითაშვილის ქ, - ბაგრატიონის  ქ, - მნათობის ქ, #70-ის მიმდებარედ (წრიული)</t>
  </si>
  <si>
    <t>ზღვის უბნის IV მ/რ, კორპუსი #4-ის მიმდებარედ - ზღვის უბნის IV მ/რ (#2,1,6,36 კორპუსების გავლით) - ზღვის უბნის III მ/რ, IV კვ (#59,60,58 კორპუსების გავლით) - ზღვის უბნის ქ, (ზღვის უბნის III მ/რ, III კვ (#48,47,46 კორპუსების გავლით) - ზღვის უბანი / მუხიანის დასახლების შემაერთებელი გზა - ალეკო გობრონიძის ქ, - მ/ს ,,სანდრო ახმეტელის თეატრი" (გობრონიძისა და თენგიზ შეშელიძის ქუჩების გადაკვეთის მიმდებარედ),
უკუ მიმართულებით: იგივე სქემით,</t>
  </si>
  <si>
    <t>მ/ს "სამგორი" (ქვედა)(მოსკოვის გამზირი #3 კორპუსის მიმდებარედ) - მოსკოვის გამზირი - ჯავახეთის ქ, - კახეთის გზატკეცილი - შპს ლილო "მოლი",
უკუ მიმართულებით: იგივე სქემით,</t>
  </si>
  <si>
    <t>გედევანიშვილის ქ, (#27-ის მიმდებარედ) - გედევანიშვილის ქ, - სამრეკლოს ქ, - ვლადიმერ მესხიშვილის ქ, - მ/ს "ავლაბარი~ - ქეთევან წამებულის გამზირი - მოსკოვის გამზირი - სამგორის ქ, - ციხისძირის ქ, #15-ის მიმდებარედ
უკუ მიმართულებით: ციხისძირის ქ, #15-ის მიმდებარედ - ციხისძირის ქ, - სამგორის ქ, - მოსკოვის გამზირი - ქეთევან წამებულის გამზირი - მ/ს ,,ავლაბარი" - ჰამლეტ გონაშვილის ქ, - ვახტანგ VI-ს ქ, - ვლადიმერ მესხიშვილის ქ, - შემდეგ იგივე სქემით,</t>
  </si>
  <si>
    <t>მ/ს "ვარკეთილი"-ს მიმდებარედ - ჯავახეთის ქ, - მოსკოვის გამზირი - ქინძმარაულის ქ, - ბესარიონ ჭიჭინაძის ქ, (#27 კორპუსის მიმდებარედ),
უკუ მიმართულებით: იგივე სქემით,</t>
  </si>
  <si>
    <t>გლდანის ბაზრობა (მ/ს "სანდრო ახმეტელის თეატრი") - ალეკო გობრონიძის ქ, - მუხიანი/ზღვის უბნის შემაერთებელი გზა - თბილისის ზღვა - ვარკეთილის IV მ/რ - თაყაიშვილის ქ, - გახოკიძის ქ, -  კახეთის გზატკეცილი - შპს ლილო-მოლი,
უკუ მიმართულებით: იგივე სქემით,</t>
  </si>
  <si>
    <t>მ/ს "ავლაბარი" (მიმდებარედ) - ალექსანდრე წურწუმიას ქ, - ავლიპი ზურაბაშვილის ქ, - კახეთის გზატკეცილი - შპს ლილო "მოლი",
უკუ მიმართულებით:  იგივე სქემით,</t>
  </si>
  <si>
    <t>წმინდა ბარბარეს სახელობის უბანი (ქვედა მელითონეთა დასახლების ქ,) - გარდაბნის გზატკეცილი - ქინძმარაულის შესახვევი - ქინძმარაულის ქ, - მოსკოვის გამზირი - ქეთევან წამებულის გამზირი - წინანდლის ქ, (#24-ის მიმდებარედ),
უკუ მიმართულებით: იგივე სქემით,</t>
  </si>
  <si>
    <t>სესილია თაყაიშვილისა და ილია სუხიშვილის ქუჩების გადაკვეთის მიმდებარედ - სესილია თაყაიშვილის ქ, - ილია სუხიშვილის ქ, - ჯავახეთის ქ, - კახეთის გზატკეცილი - ჯორჯ ბუშის ქ, - ლეხ კაჩინსკის ქ, - ქეთევან წამებულის გამზირი - ნიკოლოზ ბარათაშვილის აღმართი - მარცხენა სანაპირო - გიორგი ცაბაძის ქ, - დავით ყიფიანის ქ, - ვახუშტი ბაგრატიონის ქ, - აკაკი წერეთლის გამზირი - თორნიკე ერისთავის ქ, - დავით გურამიშვილის გამზირი - ქერჩის ქ, - საქართველოს ტერიტორიული მთლიანობისათვის ბრძოლებში დაღუპულ შსს-ოს აკადემიის გმირ კურსანტთა ქ, (პოლიციის აკადემიის მიმდებარედ),
უკუ მიმართულებით: საქართველოს ტერიტორიული მთლიანობისათვის ბრძოლებში დაღუპულ შსს-ოს აკადემიის გმირ კურსანტთა ქ, (პოლიციის აკადემიის მიმდებარედ) - ქერჩის ქ, - დავით გურამიშვილის გამზ, - თორნიკე ერისთავის ქ, - აკაკი წერეთლის გამზირი - სლავა მეტრეველის ქ, - დავით ყიფიანის ქ, - გიორგი ცაბაძის ქ, - მარცხენა სანაპირო - ნიკოლოზ ბარათაშვილის ხიდი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შემდეგ იგივე სქემით,</t>
  </si>
  <si>
    <t>ბერი გაბრიელ სალოსის გამზირი (მოედანთან) - ბოგდან ხმელნიცკის ქ, - ქინძმარაულის ქ, -  მოსკოვის გამზირი - ჯავახეთის ქ, - კახეთის გზატკეცილი - შპს ლილო "მოლი",
უკუ მიმართულებით: იგივე სქემით,</t>
  </si>
  <si>
    <t>სამშვილდის ქ, (წყაროს ქ-ის გადაკვეთასთან) - გიორგი მარუაშვილის ქ, - გიორგი ზაზიშვილის ქ, - გიორგი ჩიტაიას ქ, - დავით კლდიაშვილის ქ, - ივანე ჯავახიშვილის ქ, - კონსტიტუციის ქ, - გიორგი ჩუბინაშვილის ქ, - თამარ მეფის გამზ,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გამზ, - ეგნატე ნინოშვილის ქ, - კონსტიტუციის ქ - მიხეილ წინამძღვრიშვილის ქ, - დავით კლდიაშვილის ქ, - გიორგი ჩიტაიას ქ, - გიორგი ზაზიშვილის ქ, - გიორგი მარუაშვილის ქ, - აჭარის ქ, (მობრუნება აჭარის ქ, #15-თან) - მარუასვილის ქ, - სამშვილდის ქ, (წყაროს ქ-ის გადაკვეთასთან),</t>
  </si>
  <si>
    <t>იონა მეუნარგიას ქ, (#72-ის მიმდებარედ) - იონა მეუნარგიის ქ, - სოლომონ ქურდიანის ქ, - ნიკოლოზ ხუდადოვის ქ, - რკინიგზის გადასასვლელი ხიდი (მიმდებარედ),
უკუ მიმართულებით: იგივე სქემით,</t>
  </si>
  <si>
    <t>მ/ს "ისანი" (მიმდებარედ) - კახეთის გზატკეცილი - შპს ლილო-მოლი (მიმდებარედ),
უკუ მიმართულებით: იგივე სქემით,</t>
  </si>
  <si>
    <t>მ/ს "დელისი" - ფერდინანდ თავაძის ქ, - შალვა ნუცუბიძის ქ, - ბუდაპეშტის ქ, - ბერიტაშვილის ქ, - ონკოლოგიური კვლევითი ცენტრი (მიმდებარედ),
უკუ მიმართულებით: ონკოლოგიური კვლევითი ცენტრი (მიმდებარედ) - ბერიტაშვილის ქ, - ბუდაპეშტის ქ, - შალვა ნუცუბიძის ქ, - ფერდინანდ თავაძის ქ, - სერგო ზაქარიაძის ქ, - ვაჟა-ფშაველას I ჩიხი- ვაჯა-ფშაველას გამზირი - გიგო გაბაშვილის ქ, - მიხეილ თამარასვილის ქ, - უნივერსიტეტის ქ, - ლორთქიფანიძის ქ, ("შანხაის გორა") - ყაზბეგის გამზირი - თამარაშვილის ქ, (მობრუნება უნივერსიტეტის ქუჩის გადაკვეთასთან) - გიგო გაბაშვილის ქ,  - მ/ს" დელისი",</t>
  </si>
  <si>
    <t>მ/ს "300 არაგველი" (წინანდლის ქ, #10-ის მიმდებარედ) - საბადურის ქ, - კასპის ქ, - აწყურის ქ, - კახეთის გზატკეცილი (მოხვევა "ისნის" ბაზრობასთან) - შპს ლილო "მოლი"
უკუ მიმართულებით: იგივე სქემით,</t>
  </si>
  <si>
    <t>მ/ს "დიდუბე" (ქვედა)(ბაზრობა "ჩემპიონის" პირდაპირ)  - გრიგოლ რობაქიძის გამზირი - მარშალ გელოვანის გამზირი - სოფ, დიღომი (დიდგორის ქ,, ზემო უბანი, დავით სარაჯიშვილის ქ,, დიდგორის ქ,) - პეტრე სარაჯიშვილის ქ, - მარშალ გელოვანის გამზირი -  გრიგოლ რობაქიძის გამზირი - მ/ს "დიდუბე" (ქვედა)(წრიული)</t>
  </si>
  <si>
    <t>სამურზაყანოს ქ, (#17-ის მიმდებარედ) - სამურზაყანოს ქ, - აფხაზეთის ქ, - გიორგი ზაზიშვილის ქ, - ცოტნე დადიანის ქ, - გიორგი ჩიტაიას ქ, - დავით კლდიაშვილის  ქ, - ივანე ჯავახიშვილის ქ, - კონსტიტუციის ქ, - გიორგი ჩუბინაშვილის ქ,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ნიკოლოზ გოგოლის ქ, - კონსტანტინე ფოცხვერაშვილის ქ, - ეგნატე ნინოშვილის ქ, - კონსტიტუციის ქ -  მიხეილ წინამძღვრიშვილის ქ, - დავით კლდიაშვილის ქ,  - გიორგი ჩიტაიას ქ, - ცოტნე დადიანის ქ, - გიორგი ზაზიშვილის ქ, - აფხაზეთის ქ, - სამურზაყანოს ქ, (#17-ის მიმდებარედ)</t>
  </si>
  <si>
    <t>ლილოს დასახლება IV კვ, (#107 სკოლა) - მეფრინველეობის ქ, - თენგიზ სტურუას ქ, - ჭირნახულის ქ, - კახეთის გზატკეცილი - შპს ლილო "მოლი",
უკუ მიმართულებით: იგივე სქემით,</t>
  </si>
  <si>
    <t>მუხიანის ნაკვეთები III - ნოდარ დუმბაძის გამზირი - ალეკო გობრონიძის ქ, - მ/ს "სანდრო ახმეტელის თეატრი~ (გობრონიძისა და შეშელიძის ქუჩების გადაკვეთა)
უკუ მიმართულებით: იგივე სქემით,</t>
  </si>
  <si>
    <t>ვარკეთილის IV მ/რ (#424 კორპუსის მიმდებარედ) - ვარკეთილის IV მ/რ (#424,415,407,408,403,401 კორპუსების გავლით) - სესილია თაყაიშვილის ქ, - ვიქტორ კუპრაძის ქ, - ჯავახეთის ქ, - მ/ს "ვარკეთილი" (მიმდებარედ),
უკუ მიმართულებით: მ/ს "ვარკეთილი" (მიმდებარედ) - ჯავახეთის ქ, - ვიქტორ კუპრაძის ქ, - ვარკეთილის IV მ/რ (#403,401,408,407,415 კორპუსების გავლით) - ვარკეთილის IV მ/რ (#424 კორპუსის მიმდებარედ)</t>
  </si>
  <si>
    <t>გლდანულა (#10 კ-ის მიმდებარედ) - გლდანის ხევის ქ, - პატარა გლდანი (ვლადიმერ ჯანჯღავას ქ, #73,69,59,47,28,1-ის გავლით) - დავით სარაჯიშვილის ქ, - მიხეილ იპოლიტოვ ივანოვის ქ, - ქერჩის ქ, - დავით სარაჯიშვილის ქ, - დავით გურამიშვილის გამზირი - ცოტნე დადიანის ქ, - ფიროსმანის მოედანი - გიორგი ჩიტაიას ქ, - გიორგი მაზნიაშვილის ქ, - მიხეილ წინამძღვრიშვილის ქ, - კოსტა ხეთაგუროვის ქ, - ნიკოლოზ ბარათაშვილის ხიდი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ბოჭორმის ქ, - წინანდლის ქ, (#24-ის მიმდებარედ),
უკუ მიმართულებით:  წინანდლის ქ, (#24-ის მიმდებარედ) - წინანდლის ქ, - ქეთევან წამებულის გამზირი - ნიკოლოზ ბარათაშვილის აღმართი - კოსტა ხეთაგუროვის ქ, - არნოლდ ჩიქობავას ქ, - გიორგი ჩიტაიას ქ, - ფიროსმანის მოედანი - ცოტნე დადიანის ქ, - შემდეგ იგივე სქემით,</t>
  </si>
  <si>
    <t>მ/ს "სარაჯიშვილი~ (მიმდებარედ) - თენგიზ შეშელიძის ქ, - ზღვის უბნის IV მ/რ (#4,5 კორპუსების გავლით) - გია რომელაშვილის ქ, (ზღვის უბნის III მ/რ I-II-III კვ,) - ზღვის უბანი/მუხიანის დამაკავშირებელი გამზირი - ალეკო გობრონიძის ქ, - მ/ს "სანდრო ახმეტელის თეატრი~ - ომარ ხიზანიშვილის ქ, - გლდანის I მ/რ (# 1,5,18 კორპუსების გავლით) - გლდანის  III  მ/რ (#7"ა", 8, 11 კორპუსების გავლით) - გლდანის V მ/რ (#6,5,7,8"ა",6 კორპუსების გავლით) - გლდანის III მ/რ (#11,8,7"ა" კორპუსების გავლით) - გლდანის I მ/რ (# 18,5,1 კორპუსების გავლით) - ომარ ხიზანიშვილის ქ, (გლდანის I-II-"ა" მ/რ)  - თენგიზ შეშელიძის ქ, - ალეკო გობრონიძის ქ, - ზღვის უბანი/მუხიანის დამაკავშირებელი გზა - გია რომელაშვილის ქ, (ზღვის უბნის III მ/რ III-II-I კვ,) - ზღვის უბნის IV მ/რ (#5,4 კორპუსების გავლით) - ჩარგლის ქ,  - ანაპის 414-ე დივიზიის ქ, - მ/ს "სარაჯიშვილი~ (მიმდებარედ)(წრიული),</t>
  </si>
  <si>
    <t>II ნავთლუღის დასახლება (VII ქ,,სახლი #57-ის მიმდებარედ) - კაიროს ქ, - ჯავახეთის ქ, - მ/ს "ვარკეთილი" (მოპირდაპირედ),
უკუ მიმართულებით: მ/ს "ვარკეთილი" (მოპირდაპირედ) - ჯავახეთის ქ, (მობრუნება ვარკეთილის  IV მიკრორაიონი, II რიგის მიმდებარედ) - შემდეგ იგივე სქემით,</t>
  </si>
  <si>
    <t>მ/ს "სანდრო ახმეტელის თეატრი" (მიმდებარედ) - ომარ ხიზანიშვილის ქ, (გლდანის I-III-V-VII მ/რ) - ზაქარია მაისურაძის ქ, - გიორგი წმინდის უბანი
უკუ მიმართულებით: გიორგი წმინდის უბანი - ზაქარია მაისურაძის ქ, - ომარ ხიზანიშვილის ქ, (გლდანის VIII-VI-IV-II-"ა" მ/რ) - მ/ს "სანდრო ახმეტელის თეატრი" (მიმდებარედ)</t>
  </si>
  <si>
    <t>წყნეთი (დავით გურამიშვილის ქ, #31) - წყნეთის გზატკეცილი - ქაქუცა ჩოლოყაშვილის გამზირი - ილია ჭავჭავაძის გამზირი - მიხეილ თამარაშვილის ქ, - ალექსანდრე ყაზბეგის გამზირი - პეკინის ქ, - მერაბ კოსტავას ქ, - გმირთა მოედანი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გამზ, - გმირთა მოედანი - მერაბ კოსტავას ქ, - გიორგი სააკაძის მოედანი  -  ჟიული შარტავას ქ, - ანა კალანდაძის ქ, - პეკინის ქ, - ვაჟა-ფშაველას გამზირი - გიგო გაბაშვილის ქ, - მიხეილ თამარაშვილის ქ, - გიორგი წერეთლის ქ, - ილია ჭავჭავაძის გამზირი - წყნეთის გზატკეცილი - წყნეთი (დავით გურამიშვილის ქ, #31),</t>
  </si>
  <si>
    <t>ზემო ფონიჭალა (#13 კორპუსის მოპირდაპირედ, თელეთის ქ,) - მარნეულის გზატკეცილი ქ, - ვახტანგ გორგასალის ქ, - მარჯვენა სანაპირო - გმირთა მოედანი - თამარ მეფის გამზირი - მ/ს "სადგურის მოედანი 1"-ის წინამდებარე ტერიტორია
უკუ მიმართულებით: მ/ს "სადგურის მოედანი 1"-ის წინამდებარე ტერიტორია - თამარ მეფის გამზირი - გმირთა მოედანი - მარჯვენა სანაპირო - ნიკოლოზ ბარათაშვილის ქ, (მობრუნება ნიკოლოზ ბარათაშვილისა და ალექსანდრე პუშკინის ქუჩის გადაკვეთასთან) - მარჯვენა სანაპირო - ვახტანგ გორგასალის ქ, - მარნეულის გზატკეცილი ქ, - ზემო ფონიჭალა (#13 კორპუსის მოპირდაპირედ, თელეთის ქ,),</t>
  </si>
  <si>
    <t>205255917</t>
  </si>
  <si>
    <t>კრწანისი/ზემო ფონიჭალა</t>
  </si>
  <si>
    <t>სამგორი/მარცხენა სანაპირო ვაზისუბანი შანდორ პეტეფის ქ, ფეხ,ხიდზე</t>
  </si>
  <si>
    <t>სამგორი/ვაზისუბანი, თ,დავითაიას ქ, პოლიციის მიმდებარედ</t>
  </si>
  <si>
    <t>მთაწმინდა/შინდისი წავკისის გადასახვევი</t>
  </si>
  <si>
    <t>მთაწმინდა/ტაბახმელა გამგეობასთან</t>
  </si>
  <si>
    <t>მთაწმინდა/კოჯორი ცენტრი</t>
  </si>
  <si>
    <t>128</t>
  </si>
  <si>
    <t>სამგორი/კახეთის გზატკეცილი  ორხევის ხიდთან</t>
  </si>
  <si>
    <t>54</t>
  </si>
  <si>
    <t>სამგორი/კახეთის გზატკეცილი  თეგეტა მოტორსის წინ</t>
  </si>
  <si>
    <t>ვაკე/თამარაშვილის ქ, ვისოლის ა/გ-თან</t>
  </si>
  <si>
    <t>ვერა/რესპუბლიკის მოედნის პარაპეტი მარცხენა(ვერის დაღმართი ხიდის პარაპეტი)</t>
  </si>
  <si>
    <t>საბურთალო/გმირთა მოედანი,ხიდის პარაპეტი ტელევიზიის მხარე</t>
  </si>
  <si>
    <t>60</t>
  </si>
  <si>
    <t>დიღომი/აღმაშენებლის ხეივანი პირველი მოსახვევი თბილისის მხრიდან</t>
  </si>
  <si>
    <t>დიდუბე/წერეთლის გამზ, #23 საჯინიბოს გვერდზე (პანთეონთან)</t>
  </si>
  <si>
    <t>დიღომი/აღმაშენებლის ხეივანი (დროშის და აღმაშენებლის ძეგლს შორის) (თბილისისკენ)</t>
  </si>
  <si>
    <t>მთაწმინდა/მარჯვენა სანაპირო 9 მარტის სკვერთან ძველ სახლთან</t>
  </si>
  <si>
    <t>დიღომი/აღმაშენებლის ხეივანი თბილისიდან პირველ მოსახვევთან  (გასასვლელი)</t>
  </si>
  <si>
    <t>ვაკე-საბ,/ალ,ყაზბეგის გამზირის და თამარაშვილის ქ-ის კვეთა</t>
  </si>
  <si>
    <t>ვაკე/საბურთალო-ვაკე I (თამარაშვილის ქ,)</t>
  </si>
  <si>
    <t>ვერა/ახვლედიანის ქ, #10</t>
  </si>
  <si>
    <t>ვაკე/ჭავჭავაძის გამზ, ბერძენიშვილის ქ-ის ჩასახვევთან</t>
  </si>
  <si>
    <t>ჩუღურეთი/თამარ მეფის გამზ, ხიდის მიმდებარედ ცენტრალკისკენ (ცირკთან)</t>
  </si>
  <si>
    <t>ვაკე/ვარაზისხევი უნივერსიტეტის მიმდებარედ</t>
  </si>
  <si>
    <t>საბურთალო/კოსტავას ქ, 68 ბ, შემოსავლების სამსახურთან გაჩერების ზემოთ</t>
  </si>
  <si>
    <t>საბურთალო/კოსტავას ქ, ჰოლიდეი ინ-ის მიმდებარედ</t>
  </si>
  <si>
    <t>საბურთალო/პეკინი  ბუკიას ბაღის მოპირდაპირედ</t>
  </si>
  <si>
    <t>საბურთალო/პეკინის გამზ, მიცკევიჩის კვეთა</t>
  </si>
  <si>
    <t>საბურთალო/პეკინის ქ, ვაჟა-ფშაველას გადაკვეთა</t>
  </si>
  <si>
    <t>საბურთალო/ვაჟა-ფშაველას გამზ, ტაშკენტის კუთხესთან</t>
  </si>
  <si>
    <t>საბურთალო/ვაჟა-ფშაველას გამზ, სამედიცინოს მიმდებარედ</t>
  </si>
  <si>
    <t>საბურთალო/ვაჟა-ფშაველას და ასათიანის კვეთა ვულევუსთან</t>
  </si>
  <si>
    <t>ვაკე-საბურთალო/ვაჟა-ფშაველას გამზ, დელისის მიმდებარედ ნუცუბიძის ასახვევის მოპირდ</t>
  </si>
  <si>
    <t>ვაკე-საბურთალო/ქავთარაძის ქ (ჯიქიას და მაღლივის გადასახვევთან)</t>
  </si>
  <si>
    <t>საბურთალო/ალ,ყაზბეგის გამზ, წითელ ბაღთან (ასათიანის კვეთა)</t>
  </si>
  <si>
    <t>საბურთალო/ალ,ყაზბეგის გამზ, კუტუზოვის შემდეგ</t>
  </si>
  <si>
    <t>საბურთალო/ნუცუბიძის და ასათიანის ქუჩების გადაკვეთასთან</t>
  </si>
  <si>
    <t>დიდუბე/წერეთლის გამზ, სამთო ქიმიასთან</t>
  </si>
  <si>
    <t>ნაძალადევი/ერისთავის ქ, ეკლესიასთან</t>
  </si>
  <si>
    <t>ჩუღურეთი/დადიანის ქ, ქარვასლასთან (გადასასვლელ ხიდამდე)</t>
  </si>
  <si>
    <t>ნაძალადევი/მეტრო ღრმაღელეს მიმდებარედ</t>
  </si>
  <si>
    <t>გლდანი/გლდანი-ავჭალის გადასახვევი მეტრო სარაჯიშვილთან</t>
  </si>
  <si>
    <t>გლდანი/გლდანის ხიდთან დიღომი-გლდანის მაგისტრალი გლდანიდან</t>
  </si>
  <si>
    <t>გლდანი/გლდანი ხიზანიშვილის ქ, I-III მკრ-ს შორის</t>
  </si>
  <si>
    <t>ისანი/ნავთლუღის ბაზრის მიმდებარედ</t>
  </si>
  <si>
    <t>სამგორი/ჯავახეთის ქ, ვარკეთილის მეტრომდე</t>
  </si>
  <si>
    <t>ვერა-სანაპირო/მარჯვენა სანაპირო გმირთა მოედნისკენ მიმავალი (რესტ, არაგვის მიმდ, შუქნ-თან)</t>
  </si>
  <si>
    <t>სამგორი/კახეთის გზატკეცილი  აეროპორტის გადასახვევი</t>
  </si>
  <si>
    <t>კრწანისი/გორგასლის მოედანი ორთაჭალა კრწანისისკენ</t>
  </si>
  <si>
    <t>კრწანისი/გორგასლის მოედანი ორთაჭალა კრწანისიდან</t>
  </si>
  <si>
    <t>კრწანისი/გორგასლის მოედანი ორთაჭალა გულუას ქ-დან (კრწანისისკენ)</t>
  </si>
  <si>
    <t>კრწანისი/რუსთავის გზატკეცილი ზოოვეტის ასახვევთან (ფონიჭალა)</t>
  </si>
  <si>
    <t>ვაკე/ბაგები ტეკთან წყნეთიდან</t>
  </si>
  <si>
    <t>მთაწმინდა/ამაღლების ქ, წყარომდე (წყაროსთან)</t>
  </si>
  <si>
    <t>დიდუბე/მარცხენა სანაპირო, გუდაუთის ქუჩის ასახვევთან</t>
  </si>
  <si>
    <t>დიდუბე/მარცხენა სანაპირო ელიავას ბაზრობამდე კანარგოსთან</t>
  </si>
  <si>
    <t>ჩუღურეთი/მარცხენა სანაპირო   თავდაცვის სამინისტროს ასახვევთან</t>
  </si>
  <si>
    <t>ჩუღურეთი/მარცხენა სან მარჯანიშვილის ხიდთან</t>
  </si>
  <si>
    <t>ჩუღურეთი/მარცხენა სანაპ წმინდა ნიკოლოზის ეკლესიასთან შუქნიშანთან</t>
  </si>
  <si>
    <t>ისანი/მარცხენა სანაპირო  ბარათაშვილის ხიდის ასახვევში ისანი</t>
  </si>
  <si>
    <t>კრწანისი/მარცხენა სანაპირო ორთაჭალჰესთან სოკარის ოფისთან მარჯვენა</t>
  </si>
  <si>
    <t>ვაკე/ახალი გზა</t>
  </si>
  <si>
    <t>ვაკე/ჭავჭავაძის გამზირი, მ-9 საავადმყოფოს მიმდებარედ</t>
  </si>
  <si>
    <t>ვაკე/მრგვალი ბაღი (ლუკაპოლარეს თავზე)</t>
  </si>
  <si>
    <t>მთაწმინდა/ამაღლების ქ, ივანიშვილის სახლთან (წავკისი-კოჯრის გზა მშენებარე სასტ,-ს მიმდ,)</t>
  </si>
  <si>
    <t>ვაკე-ვერა/კეკელიძის ქ-ის გამოსახვევი</t>
  </si>
  <si>
    <t>მცხეთა/ მოედანი ხიდთან</t>
  </si>
  <si>
    <t>აბაშა/შესასვლელი ფოთის მხრიდან</t>
  </si>
  <si>
    <t>ნინოწმინდა, შესასვლელი თბილისის მხრიდან</t>
  </si>
  <si>
    <t>ქუთაისი/რუსთაველის გამზ, კინო გამარჯვებასთან (გამარჯვების მოედანზე)</t>
  </si>
  <si>
    <t>ნინოწმინდა, სოფ.ნინოწმინდის შესასვლელი (წრესთან)</t>
  </si>
  <si>
    <t>სტეფანწმინდა/სტეფანწმინდისკენ მიმავალი გზა ვარდისუბანი</t>
  </si>
  <si>
    <t>ჩალაუბანი/ცენტრალური გზა (ჩალაუბნის ტეკი)</t>
  </si>
  <si>
    <t>ცაგერი/ცენტრი გამგეობასთან</t>
  </si>
  <si>
    <t>წითელი ხიდი/საზღვართან 1</t>
  </si>
  <si>
    <t>გარდაბანი/ცენტრალური გზა კორპუსებთან</t>
  </si>
  <si>
    <t>ხაშური/შესასვლელი თბილისიდან (ცენტრ,გზა აგს-თან)</t>
  </si>
  <si>
    <t>ხაშური/გამგეობის წინ</t>
  </si>
  <si>
    <t>გორი/სტადიონთან   მარჯვენა (ბაზართან)</t>
  </si>
  <si>
    <t>გორი/სტადიონთან   მარცხენა  (ავტოსადგურთან)</t>
  </si>
  <si>
    <t>გრიგოლეთი/ფოთი-თბილისის გზაჯვარედინი</t>
  </si>
  <si>
    <t>ზესტაფონი/სვირის გადასახვევი (ქალაქის შემოსასვლელი)</t>
  </si>
  <si>
    <t>ზუგდიდი/გამსახურდიას 13</t>
  </si>
  <si>
    <t>თელავი/ბაზრის მიმდებარედ</t>
  </si>
  <si>
    <t>ლანჩხუთი/შესასვლელი თბილისის მხრიდან</t>
  </si>
  <si>
    <t>ლენტეხი/შესასვლელი ცენტრი (გამგეობასთან)</t>
  </si>
  <si>
    <t>მარნეული/რუსთაველის და აღმაშ-ის ქუჩების კვეთა (ქალაქის ცენტრი (წრიული)) 2</t>
  </si>
  <si>
    <t>მარნეული/რუსთაველის და აღმაშ-ის ქუჩების კვეთა (ქალაქის ცენტრი (წრიული)) 3</t>
  </si>
  <si>
    <t>მარნეული/რუსთაველის და აღმაშ-ის ქუჩების კვეთა (ქალაქის ცენტრი (წრიული)) 1</t>
  </si>
  <si>
    <t>მესტია (შესასვლელი)</t>
  </si>
  <si>
    <t>მესტია (ცენტრალური მოედანი)</t>
  </si>
  <si>
    <t>ამბროლაური/ცენტრალური მოედანი (მარცხენა)</t>
  </si>
  <si>
    <t>ოზურგეთი/გამარჯვების მოედანზე</t>
  </si>
  <si>
    <t>ონი/ცენტრი ბაზართან</t>
  </si>
  <si>
    <t>სადახლო/საზღვართან II</t>
  </si>
  <si>
    <t>სამტრედია/შესასვლელი ბათუმიდან (ქალაქის შესასვლელი დაფნარის მხრიდან)</t>
  </si>
  <si>
    <t>სამტრედია/შესასვლელი თბილისიდან</t>
  </si>
  <si>
    <t>სამტრედია/რესტორან ”სამტრედიის” გვერდით</t>
  </si>
  <si>
    <t>საჩხერე/ბაზრის მიმდებარედ</t>
  </si>
  <si>
    <t>სენაკი/ბაზრის სახურავი 3</t>
  </si>
  <si>
    <t>სენაკი/ბაზრის სახურავი 4</t>
  </si>
  <si>
    <t>ფოთი/შესასვლელი თბილისიდან (ქალაქის გასასვლელი აბაშისკენ)</t>
  </si>
  <si>
    <t>ახალციხე/შესასვლელი</t>
  </si>
  <si>
    <t>პატარძეული, ცენტრალური გზა</t>
  </si>
  <si>
    <t xml:space="preserve">რეგიონი-რუსთავი, რუსთავი, შარტავას გამზირი ელიტელექტრონიქსის მ/ტ </t>
  </si>
  <si>
    <t>გურჯაანი/ავტო სადგურის მიმდებარედ</t>
  </si>
  <si>
    <t>404856045</t>
  </si>
  <si>
    <t>გლდანი, მ, სარაჯიშვილის მიმდებარედ,მეტროს წინ</t>
  </si>
  <si>
    <t>გლდანი-მუხიანის გადასახვევი</t>
  </si>
  <si>
    <t>თამარაშვილის გამზირი (ვაკე საბურთალოს გზა, შუქნიშანთან)</t>
  </si>
  <si>
    <t>ვარკეთილი, მეტროს ცენტრალური ამოსახვევი (თიბისი ბანკის ფილიალის თავზე)</t>
  </si>
  <si>
    <t>შპს ჯი-ბი</t>
  </si>
  <si>
    <t>445452554</t>
  </si>
  <si>
    <t>25,08,2017 - 24,10,2017</t>
  </si>
  <si>
    <t>წყნეთი/ დაბა წყნეთი, აღმაშენებლი #2ა</t>
  </si>
  <si>
    <t>შპს ვოლ-ი</t>
  </si>
  <si>
    <t>405221335</t>
  </si>
  <si>
    <t>105</t>
  </si>
  <si>
    <t>თბილისი ვერა/გამომცემლობის კედელი მელიქიშვილის მხრიდან (მ,კოსტავას ქ, N 12)</t>
  </si>
  <si>
    <t>შპს აჯადი</t>
  </si>
  <si>
    <t>246958056</t>
  </si>
  <si>
    <t>70</t>
  </si>
  <si>
    <t>ქ,ბათუმუ თამარის დასახლება, კულტურის ცენტრთან</t>
  </si>
  <si>
    <t>ქ,ბათუმი მაიაკოვსკის ქუჩა (საკოლმეურნეო ბაზართან)</t>
  </si>
  <si>
    <t>ქ,ბათუმი ლორიას ქუჩა</t>
  </si>
  <si>
    <t>ქ,ბათუმი მბაგრატიონისა და მელიქიშვილის ქუჩების კვეთა</t>
  </si>
  <si>
    <t>ქ,ბათუმი აბუსერიძის ქუჩა (ვისოლის აგს-თან)</t>
  </si>
  <si>
    <t>ბათუმი -სარფის საავტომობილო მაგისტრალის სარფის მონაკვეთი</t>
  </si>
  <si>
    <t>დაბა ქედა</t>
  </si>
  <si>
    <t>ქობულეთი (რკ,სადგურის მიმდებარე ტერიტორია)</t>
  </si>
  <si>
    <t>ქობულეთი ბობოყვათი</t>
  </si>
  <si>
    <t>27</t>
  </si>
  <si>
    <t>ქობულეთი ციხისძირი</t>
  </si>
  <si>
    <t>ქობულეთი/ჩაქვი ბუკნარი</t>
  </si>
  <si>
    <t>ქობულეთი/ჩაქვის რკინიგზის სადგური</t>
  </si>
  <si>
    <t>დაბა შუახევი</t>
  </si>
  <si>
    <t>დაბა ხულო</t>
  </si>
  <si>
    <t>ქ,ბათუმი ახალი ბულვარის მიმდებარე ტერიტორია</t>
  </si>
  <si>
    <t>ქ,ბათუმი წერეთლის ქუჩა (მოედანთან)</t>
  </si>
  <si>
    <t>402005316</t>
  </si>
  <si>
    <t>თბილისი ვერა/ელბაქიძის აღმართი</t>
  </si>
  <si>
    <t>405144277</t>
  </si>
  <si>
    <t>თბილისი, გლდანი/შეშელიძის ქ,</t>
  </si>
  <si>
    <t>თბილისი, დიდუბე/წერეთლის გამზ, #1 მიმდებარედ (დინამოსთან)</t>
  </si>
  <si>
    <t>თბილისი, დიდუბე/ელიავას ბაზრობის მიმდებარედ ლუდის ბარ შატილთან</t>
  </si>
  <si>
    <t>თბილისი, დიდუბე/მარშალ გელოვანის გამზ, სასტუმრო "ბომონდ გარდენ" ის მიმდებარედ</t>
  </si>
  <si>
    <t>თბილისი, მთაწმინდა სანაპირო/გალაქტიონის ხიდთან (მარჯვენა სანაპირო)</t>
  </si>
  <si>
    <t>თბილისი, საბურთალო/გაგარინის ქ,</t>
  </si>
  <si>
    <t>თბილისი, ჩუღურეთი/ფხოვის ქ, 3 (კოლმეურნეობის მოედ,)</t>
  </si>
  <si>
    <t>404961751</t>
  </si>
  <si>
    <t>თბილისი, საბურთალო/ს,ცინცაძის ქ, N 5 (საბურთალო)</t>
  </si>
  <si>
    <t>ა,ა,ი,პ, სამეგრელო-ზემო სვანეთის საინფორმაციო პორტალი</t>
  </si>
  <si>
    <t>400176581</t>
  </si>
  <si>
    <t>საინფორმაციო მომსახურება ვებ გვერდზე ww,newsportal,ge (შეუზღუდავი რაოდენობით, 
მასალა: ფოტო+ვიდეო+ტექსტი</t>
  </si>
  <si>
    <t>ა,ა,ი,პ, მედია ფონდი</t>
  </si>
  <si>
    <t>419982978</t>
  </si>
  <si>
    <t>1000*100</t>
  </si>
  <si>
    <t>სარეკლამო ადგილი პოლიტიკური 
რეკლამისთვის
, www,livepress,ge – TOP ბანერი C1 მთავარ შიდა გვერდზე, ჰედერსა და სლაიდერს შორის</t>
  </si>
  <si>
    <t>საინფორმაციო მომსახურება ვებ გვერდზე ww,livepress,ge (შეუზღუდავი რაოდენობით, სამეგრელოს რეგიონის შესახებ დამკვეთის პროგრამებზე, პროექტებზე და სამეგრელო - ზემო სვანეთის რეგიონში დამკვეთის კანდიდატების შესახებ ახალი ამბების მულტიმედია ფორმატში განთავსება შეუზღუდავად, 
მასალა: ფოტო+ვიდეო+ტექსტი</t>
  </si>
  <si>
    <t>შპს გაზეთი ბათუმელები</t>
  </si>
  <si>
    <t>204447651</t>
  </si>
  <si>
    <t>28,08,2017 - 31,10,2017</t>
  </si>
  <si>
    <t>სარეკლამო ადგილი პოლიტიკური 
რეკლამისთვის
, www,netgazeti,ge – ბანერი H2</t>
  </si>
  <si>
    <t>სარეკლამო ადგილი პოლიტიკური 
რეკლამისთვის
, www,batumelebi,ge – ბანერი H2</t>
  </si>
  <si>
    <t>საინფორმაციო მომსახურება ვებ გვერდზე ww,netgazeti,ge (შეუზღუდავი რაოდენობით, 
მასალა: ფოტო+ვიდეო+ტექსტი</t>
  </si>
  <si>
    <t>საინფორმაციო მომსახურება ვებ გვერდზე ww,batumelebi,ge (შეუზღუდავი რაოდენობით, 
მასალა: ფოტო+ვიდეო+ტექსტი</t>
  </si>
  <si>
    <t>ა,ა,ი,პ, თავისუფალ ჟურნალისტთა ცენტრი</t>
  </si>
  <si>
    <t>412703034</t>
  </si>
  <si>
    <t>01,09,2017- 31,10,2017</t>
  </si>
  <si>
    <t>საინფორმაციო მომსახურება ვებ გვერდზე ww,kutaisipost,ge (შეუზღუდავი რაოდენობით, 
მასალა: ფოტო+ვიდეო+ტექსტი</t>
  </si>
  <si>
    <t>შპს newpost ნიუპოსტი</t>
  </si>
  <si>
    <t>400056265</t>
  </si>
  <si>
    <t>საინფორმაციო მომსახურება ვებ გვერდზე ww,newposts,ge (შეუზღუდავი რაოდენობით, 
მასალა: ფოტო+ვიდეო+ტექსტი</t>
  </si>
  <si>
    <t>შპს გაზეთი ახალი თაობა</t>
  </si>
  <si>
    <t>212272235</t>
  </si>
  <si>
    <t>საინფორმაციო მომსახურება ვებ გვერდზე ww,akhalitaoba,ge (შეუზღუდავი რაოდენობით, 
მასალა: ფოტო+ვიდეო+ტექსტი</t>
  </si>
  <si>
    <t>შპს ვექტორი</t>
  </si>
  <si>
    <t>415593432</t>
  </si>
  <si>
    <t>საინფორმაციო მომსახურება ვებ გვერდზე ww,veqtori,ge (შეუზღუდავი რაოდენობით, 
მასალა: ფოტო+ვიდეო+ტექსტი</t>
  </si>
  <si>
    <t>შპს P,S, (პოსტსკრიპტუმი)</t>
  </si>
  <si>
    <t>212822775</t>
  </si>
  <si>
    <t>700*100</t>
  </si>
  <si>
    <t>სარეკლამო ადგილი პოლიტიკური 
რეკლამისთვის
, www,psnews,ge – TOP ბანერი B</t>
  </si>
  <si>
    <t>საინფორმაციო მომსახურება ვებ გვერდზე , www,psnews,ge (შეუზღუდავი რაოდენობით, 
მასალა: ფოტო+ვიდეო+ტექსტი</t>
  </si>
  <si>
    <t>227746259</t>
  </si>
  <si>
    <t>საინფორმაციო მომსახურება ვებ გვერდზე , www,reginfo,ge (შეუზღუდავი რაოდენობით, 
მასალა: ფოტო+ვიდეო+ტექსტი</t>
  </si>
  <si>
    <t>საინფორმაციო მომსახურება ვებ გვერდზე , www,mtisambebi,ge (შეუზღუდავი რაოდენობით, 
მასალა: ფოტო+ვიდეო+ტექსტი</t>
  </si>
  <si>
    <t>90*690</t>
  </si>
  <si>
    <t>სარეკლამო ადგილი პოლიტიკური 
რეკლამისთვის
, www,regino,ge – TOP ბანერი</t>
  </si>
  <si>
    <t>სარეკლამო ადგილი პოლიტიკური 
რეკლამისთვის
, www,mtisambebi,ge – TOP ბანერი</t>
  </si>
  <si>
    <t>საინფორმაციო მომსახურება ვებ გვერდზე , www,reginfo,ge სარეკლამო სტატიის მომზადება დაგანთავსება (არაუმეტეს 6 ჯერ თითო სტატია 500-700 სიტყვა 
მასალა: ფოტო+ვიდეო+ტექსტი</t>
  </si>
  <si>
    <t>საინფორმაციო მომსახურება ვებ გვერდზე , www,reginfo,ge სარეკლამო ვიდეოსიუჟეტის მომზადება და განთავსება</t>
  </si>
  <si>
    <t>ა,ა,ი,პ, ასოციაცია ქართლის ხმა</t>
  </si>
  <si>
    <t>218057224</t>
  </si>
  <si>
    <t>928x90</t>
  </si>
  <si>
    <t>სარეკლამო ადგილი პოლიტიკური 
რეკლამისთვის
, www,qartli,ge – H 1 ბანერი</t>
  </si>
  <si>
    <t>ვებ გვერდის ბრენდირება დამკვეთის რეკლამით  www,qartli,ge</t>
  </si>
  <si>
    <t>საინფორმაციო მომსახურება ვებ გვერდზე , www,qartli,ge (შეუზღუდავი რაოდენობით, 
მასალა: ფოტო+ვიდეო+ტექსტი</t>
  </si>
  <si>
    <t xml:space="preserve">საინფორმაციო მომსახურება ვებ,გვერდზე  www,qartli,ge დამკვეთის დავალებით ინტერვიუებისა და კომენტარების მომზადება და განთავსება </t>
  </si>
  <si>
    <t>შპს კახეთის ხმა</t>
  </si>
  <si>
    <t>427716153</t>
  </si>
  <si>
    <t>საინფორმაციო მომსახურება ვებ გვერდზე , www,knews,ge (თვეში არაუმეტეს 15 ჯერ, 
მასალა: ფოტო+ვიდეო+ტექსტი</t>
  </si>
  <si>
    <t>ა,ა,ი,პ, სამეგრელოს მედია ორგანიზაცია</t>
  </si>
  <si>
    <t>419987161</t>
  </si>
  <si>
    <t>700x90</t>
  </si>
  <si>
    <t>სარეკლამო ადგილი პოლიტიკური 
რეკლამისთვის
, www,smoge,org – H 1 ბანერი</t>
  </si>
  <si>
    <t>სარეკლამო ადგილი პოლიტიკური 
რეკლამისთვის
, www,tvsmo,com – H 1 ბანერი</t>
  </si>
  <si>
    <t>საინფორმაციო მომსახურება ვებ გვერდზე , www,smoge,org (შეუზღუდავი რაოდენობით, 
მასალა: ფოტო+ვიდეო+ტექსტი</t>
  </si>
  <si>
    <t>საინფორმაციო მომსახურება ვებ გვერდზე www,tvsmo,com  დამკვეთის მიერ გამოგზავნილი ვიდეო ინფორმაციის სრული განთავსება</t>
  </si>
  <si>
    <t>ჟურნალი - ბათუმელები - ბეჭდური ვერსია - 2 ერთეული ჟურნალის ფერადი სამი შიდა გვერდი</t>
  </si>
  <si>
    <t>8000</t>
  </si>
  <si>
    <t>გაზეთი - ახალი თაობა - ბეჭდური ვერსია - 16 ერთეული შავ-თეთრი შიდა გვერდის ნახევარი</t>
  </si>
  <si>
    <t>გაზეთი -  P,S, (პოსტსკრიპტუმი) - ბეჭდური ვერსია - 12 ერთეული შავ-თეთრი შიდა გვერდის ნახევარი</t>
  </si>
  <si>
    <t>360</t>
  </si>
  <si>
    <t>გაზეთი -  P,S, (პოსტსკრიპტუმი) - ბეჭდური ვერსია - 12 ერთეული გაზეთის პირველი გვერდის ნაწილი</t>
  </si>
  <si>
    <t>გაზეთი - კახეთის ხმა - ბეჭდური ვერსია / 8 ერთეული შავთეთრი შიდა გვერდის ნახევარი</t>
  </si>
  <si>
    <t>შპს ალმა</t>
  </si>
  <si>
    <t>25.08.2017 - 30.09.2017</t>
  </si>
  <si>
    <t>კვ.მ.</t>
  </si>
  <si>
    <t>ზუგდიდი ზუგდიდი ავტოსადგურთან</t>
  </si>
  <si>
    <t>ფოთი ჭანტურიას ქ. დასაწყისი (კოსტავასა და სამეგრელოს მოედნის კვეთა)</t>
  </si>
  <si>
    <t>რუსთავი მეგობრობის გამზ. (ბანკ რესპუბლიკასთან)</t>
  </si>
  <si>
    <t>რუსთავი მეგობრობის მოედანთან</t>
  </si>
  <si>
    <t>ქუთაისი წითელ ხიდთან</t>
  </si>
  <si>
    <t>ქუთაისი ასათიანის ქუჩა</t>
  </si>
  <si>
    <t>ქუთაისი ნიკიას ქ. გეგუთის მიმართულება</t>
  </si>
  <si>
    <t>ქუთაისი ქუთაისის გასასვლელი სამტრედიის მხარეს</t>
  </si>
  <si>
    <t>გორი აღმაშენებლის ქუჩის დასასრული ქალაქის აღმოსავლეთ საზღვართან</t>
  </si>
  <si>
    <t>გორი მტკვრის მარჯვენა სანაპირო ხიდის წინ</t>
  </si>
  <si>
    <t>ხაშური ხაშურის შესასვლელი #1</t>
  </si>
  <si>
    <t>ზუგდიდი სავაჭრო ცენტრის თავზე 1</t>
  </si>
  <si>
    <t>ზესტაფონი ზაქარიაძის ქ. დასაწყისი ხიდთან</t>
  </si>
  <si>
    <t>ზესტაფონი სტაროსელსკის ქ. მარცხენა მხარე</t>
  </si>
  <si>
    <t xml:space="preserve">ზესტაფონი სტაროსელსკის ქ.  </t>
  </si>
  <si>
    <t>ფოთი რეკვავას ქ. სატვირთო რკინიგზის მიმდებარედ</t>
  </si>
  <si>
    <t>თელავი თელავის შესასვლელში</t>
  </si>
  <si>
    <t>თელავი თელავის ბაზართან</t>
  </si>
  <si>
    <t>მარნეული ცენტრალური ბაზრის შესახვევამდე</t>
  </si>
  <si>
    <t>მარნეული რუსთაველის ქ. საჭიდაო  საჭიდაო დარბაზის მოპირდაპირედ</t>
  </si>
  <si>
    <t>ბათუმი გოგებაშვილის  ქ #4</t>
  </si>
  <si>
    <t>დედოფლისწყარო რუსთაველის ქ. (ელიტ ელექტრონიქსის მაღაზიის მოპირდაპირე მხარე)</t>
  </si>
  <si>
    <t>ლაგოდეხი ზაქათალის ქ. (ელიტ ელექტრონიქსის მაღაზიის მოპირდაპირე მხარე)</t>
  </si>
  <si>
    <t>ყვარელი ჭავჭავაძის ქუჩა (გამგეობასთან)</t>
  </si>
  <si>
    <t>კასპი აღმაშენებლის ქ. (ვისოლის აგს-ის მხარე)</t>
  </si>
  <si>
    <t>ოზურგეთი ცენტრალურ მოედანზე (გამგეობასთან)</t>
  </si>
  <si>
    <t>ჩოხატაური ცენტრალურ მოედანზე (საავადმყოფოსთან)</t>
  </si>
  <si>
    <t>სამტრედია ჭავჭავაძის ქ. #4-ის წინ</t>
  </si>
  <si>
    <t>წყალტუბო რუსთაველის ქ. (გამგეობასთან)</t>
  </si>
  <si>
    <t>მარტვილი რუსთაველის ქ. (გამგეობასთან)</t>
  </si>
  <si>
    <t>წალენჯიხა ბაზრის მიმდებარე ტერიტორია</t>
  </si>
  <si>
    <t>ნაქალაქევი ნაქალაქევი სენაკის მიმართულებით</t>
  </si>
  <si>
    <t>ახალციხე რუსთაველის ქ.</t>
  </si>
  <si>
    <t>ქუთაისი ავტომშენებლის ქ. კაფე პაემნის ჩრდ.მდებარე სკვერი</t>
  </si>
  <si>
    <t>ქუთაისი ბუხაიძის 4</t>
  </si>
  <si>
    <t>ქუთაისი ფალიაშვილის ქ. #29</t>
  </si>
  <si>
    <t>ქუთაისი ზ. გამსახურიას გამზ. #36</t>
  </si>
  <si>
    <t>ქუთაისი ი. აბაშისძის გამზ. მარჯვენა მხარეს</t>
  </si>
  <si>
    <t>ქუთაისი ნიკეას ქ.#2</t>
  </si>
  <si>
    <t>ქუთაისი რუსთაველის გამზ.73</t>
  </si>
  <si>
    <t>რუსთავი მესხიშვილის ქ. სტამბული ბაზრობის მიმდებარედ</t>
  </si>
  <si>
    <t>რუსთავი შარტავას გამზირი N25</t>
  </si>
  <si>
    <t>რუსთავი მეგობრობის გამზირი N14</t>
  </si>
  <si>
    <t xml:space="preserve">რუსთავი  შარტავას შუა </t>
  </si>
  <si>
    <t>დუშეთი გუდაურის სმარტთან</t>
  </si>
  <si>
    <t>ბორჯომი ბორჯომის შესასვლელი (ვისოლის აგს-თან)</t>
  </si>
  <si>
    <t>ახალქალაქი თავისუფლების ქუჩა</t>
  </si>
  <si>
    <t>ზუგდიდი ქალაქში შემოსასვლელი აღმაშენებლის ქ. მარჯვენა მხარე</t>
  </si>
  <si>
    <t>ზუგდიდი ცოტნე დადიანის ქ. ლიბერთი ბანკის მიმდებარედ</t>
  </si>
  <si>
    <t>ზუგდიდი ცოტნე დადიანის ქ. პროფელაკტიკასთან</t>
  </si>
  <si>
    <t>ზუგდიდი რუსთაველის ქ 171 წინ</t>
  </si>
  <si>
    <t>ზუგდიდი რუსთაველის ქ. ავეჯის სალონთან</t>
  </si>
  <si>
    <t>ზუგდიდი მერიის წინ მოედანზე მარჯვენა მხარეს</t>
  </si>
  <si>
    <t>ბათუმი საკოლმეურნეო ბაზრის ჭიშკარი N2</t>
  </si>
  <si>
    <t>ბათუმი საკოლმეურნეო ბაზრის ჭიშკარი N3</t>
  </si>
  <si>
    <t>თბილისი თბილისი თამარ მეფის გამზ. (გმირთა მოედნიდან) #2</t>
  </si>
  <si>
    <t>თბილისი დიდუბე თამარ მეფის გამზირი (ხიდთან) #1</t>
  </si>
  <si>
    <t>თბილისი ჩუღურეთი თამარ მეფის გამზ. (წინამძღვრიშვილის ქ. გადაკვეთა)</t>
  </si>
  <si>
    <t>თბილისი ჩუღურეთი სადგურის მოედანი (სადგურიდან ჩამოსახვევში)</t>
  </si>
  <si>
    <t>თბილისი საბურთალო საბურთალოს ქ. და კუტუზოვის ქ. კვეთა</t>
  </si>
  <si>
    <t>თბილისი საბურთალო ვაჟა-ფშაველას გამზ. (სასტუმრო აფხაზეთთან)</t>
  </si>
  <si>
    <t>თბილისი საბურთალო ალექსანდრე ყაზბეგის გამზ. (60 სკოლის მოპ. მხარეს)</t>
  </si>
  <si>
    <t>თბილისი საბურთალო-სანაპირო მარჯვენა სანაპირო (ვახუშტის ხიდის შემდეგ)</t>
  </si>
  <si>
    <t>თბილისი მთაწმინდა ბარათაშვილის ქ. (კოლმეურნეობის მოედნის შესახვევში)</t>
  </si>
  <si>
    <t>თბილისი ისანი ჩოლოყაშვილის ქ. (რესტორან ასტორიასთან)</t>
  </si>
  <si>
    <t>თბილისი კრწანისი ქვემო ფონიჭალა (რუსთავის გზა)</t>
  </si>
  <si>
    <t>თბილისი დიდუბე მარცხენა სანაპირო (ვახუშტის ხიდამდე)</t>
  </si>
  <si>
    <t>თბილისი დიდუბე აგლაძის ქ. (ელიავას ბაზრობის ზედა მხარე)#2</t>
  </si>
  <si>
    <t>თბილისი ნაძალადევი დიღომი სანზონის გზა (დიდუბე დიღმის ხიდთან)</t>
  </si>
  <si>
    <t>თბილისი დიღომი ბელიაშვილი</t>
  </si>
  <si>
    <t>თბილისი ნაძალადევი ქსნის ქ. ზარმაცების ხაშთან</t>
  </si>
  <si>
    <t>თბილისი ვაკე-საბურთალო ქავთარაძის ქ. ლეჩკომბინატთან</t>
  </si>
  <si>
    <t>თბილისი საბურთალო შარტავას ქ, ავტოტექმომსახურების სერვის ცენტრის შემდეგ</t>
  </si>
  <si>
    <t xml:space="preserve">თბილისი დიღომი რობაქიძის გამზირი (მაიაკოვსკის ძეგლთან) </t>
  </si>
  <si>
    <t>თბილისი დიღომი რობაქიძის გამზირი (დიდუბის ხიდის მიმდებარედ აგს-ის მხარეს)</t>
  </si>
  <si>
    <t>თბილისი დიდუბე წერეთლის გამზირი (კოკა-კოლასთან)</t>
  </si>
  <si>
    <t>თბილისი ჩუღურეთი მარცხენა სანაპირო (ქორწინების სახლის შემდეგ)</t>
  </si>
  <si>
    <t>თბილისი მთაწმინდა-სანაპირო მარჯვენა სანაპირო (სასწრაფოების წინ)</t>
  </si>
  <si>
    <t>თბილისი ვაკე-საბურთალო ვაჟა ფშაველა და თოფურიას ქუჩების კვეთა</t>
  </si>
  <si>
    <t>თბილისი საბურთალო პეკინის გამზირი (ჰოლიდეინის წინ)</t>
  </si>
  <si>
    <t>თბილისი გლდანი ქერჩის ქუჩა (გლდანი)</t>
  </si>
  <si>
    <t>თბილისი საბურთალო-სანაპირო მარჯვენა სანაპირო (ჯეოსელის ოფისამდე)</t>
  </si>
  <si>
    <t>თბილისი გლდანი გლდანი (მუხიანის გადასახვევთან)</t>
  </si>
  <si>
    <t>თბილისი დიდუბე წერეთლის გამზ. (მაგნიტოგორსკის ქ. კუთხე)</t>
  </si>
  <si>
    <t>თბილისი დიღომი აღმაშენებლის ხეივანი დასავლეთის მიმართულებით (ავჭალის გადასახვევთან)</t>
  </si>
  <si>
    <t>თბილისი კრწანისი ორთაჭალა თბილჰესთან</t>
  </si>
  <si>
    <t>თბილისი ისანი კახეთის გზატკეცილი (ისნის ხიდთან კუნძულზე) მელაანის ქ. (აეროპორტის მიმართულება)</t>
  </si>
  <si>
    <t>თბილისი ისანი კახეთის გზატკეცილი (ისნის ხიდთან კუნძულზე) მელაანის ქ. (თბილისის მიმართულება)</t>
  </si>
  <si>
    <t>თბილისი საბურთალო-სანაპირო მარჯვენა სანაპირო (ვახუშტის ხიდზე ასახვევი ცენტრის მიმართულებით კუნძულზე</t>
  </si>
  <si>
    <t>თბილისი დიღომი აღმაშენებლის ხეივანი მე-9 კმ. (კომპანია არტთან, დასავლეთის მიმართულებით</t>
  </si>
  <si>
    <t>თბილისი აეროპორტი აეროპორტის პარკინგიდან გასასვლელი</t>
  </si>
  <si>
    <t>თბილისი საბურთალო კოსტავას ქ. (ტელევიზიასთან)</t>
  </si>
  <si>
    <t>თბილისი ვაკე-ვერა ვარაზისხევის და მელიქიშვილის ქ. კუთხე</t>
  </si>
  <si>
    <t>თბილისი გლდანი შეშელიძის ქ. ხიდთან</t>
  </si>
  <si>
    <t>თბილისი დიდუბე წერეთლის გამზირი დინამოს სტადიონთან წრეზე</t>
  </si>
  <si>
    <t>თბილისი დიღომი დიდი დიღომი წრეზე</t>
  </si>
  <si>
    <t>თბილისი საბურთალო-სანაპირო მარჯვენა სანაპირო ვახუშტის ხიდის დასაწყისი</t>
  </si>
  <si>
    <t>თბილისი ნაძალადევი დადიანის ქ. თი-ბი-სი ბანკთან</t>
  </si>
  <si>
    <t>თბილისი ნაძალადევი გურამიშვილის გამზირი</t>
  </si>
  <si>
    <t>თბილისი ისანი ქეთევან წამებულის გამზირი (300 არაგველების მეტროსთან)</t>
  </si>
  <si>
    <t xml:space="preserve">თბილისი ჩუღურეთი კლდიაშვილის ქ. </t>
  </si>
  <si>
    <t>თბილისი სამგორი კახეთის გზატკეცილი ნაციონალების ოფისთან</t>
  </si>
  <si>
    <t>თბილისი ვერა ბითლს ქლაბის სახურავი ალმა</t>
  </si>
  <si>
    <t>თამაზ თანაზაშვილი</t>
  </si>
  <si>
    <t>14001001035</t>
  </si>
  <si>
    <t>ქ. დედოფლისწყარო ჰერეთის ქ. #74   123,24 კვ.მ ფართით (ს.კ. 52,08,33,010) უსასყიდლოდ სარგებლობა 329 დღით</t>
  </si>
  <si>
    <t>ბეჭდვითი მომსახურეობა (ბანერები ოფისებისთვის)</t>
  </si>
  <si>
    <t>უკან დაბრუნება</t>
  </si>
  <si>
    <t xml:space="preserve">ზურაბ </t>
  </si>
  <si>
    <t>ხაჩიძე</t>
  </si>
  <si>
    <t>01011002284</t>
  </si>
  <si>
    <t>კოორდინატორი</t>
  </si>
  <si>
    <t>მაია</t>
  </si>
  <si>
    <t>ჯოხაძე</t>
  </si>
  <si>
    <t>01008038633</t>
  </si>
  <si>
    <t>ლოჯისტიკის მენეჯერი</t>
  </si>
  <si>
    <t xml:space="preserve">ქეთევან </t>
  </si>
  <si>
    <t>ჩარკვიანი</t>
  </si>
  <si>
    <t>01011064794</t>
  </si>
  <si>
    <t>ანა</t>
  </si>
  <si>
    <t>ლაშხი</t>
  </si>
  <si>
    <t>01006018789</t>
  </si>
  <si>
    <t>ნათია</t>
  </si>
  <si>
    <t>ციმაკურიძე</t>
  </si>
  <si>
    <t>01005007881</t>
  </si>
  <si>
    <t>საარჩევნო მიმართულების ოფის მენეჯერი</t>
  </si>
  <si>
    <t xml:space="preserve">ნათია </t>
  </si>
  <si>
    <t>მოდებაძე</t>
  </si>
  <si>
    <t>47001025081</t>
  </si>
  <si>
    <t>ტრეინინგის კოორდინატორი</t>
  </si>
  <si>
    <t>მიხეილ</t>
  </si>
  <si>
    <t>ხონელიძე</t>
  </si>
  <si>
    <t>01007004885</t>
  </si>
  <si>
    <t>კახაბერ</t>
  </si>
  <si>
    <t>ბარათაშვილი</t>
  </si>
  <si>
    <t>01010012232</t>
  </si>
  <si>
    <t>პრესსამსახურის რეგიონების მიმართულების კოორდინატორი</t>
  </si>
  <si>
    <t>ქრისტინა</t>
  </si>
  <si>
    <t>ასლანიდი</t>
  </si>
  <si>
    <t>01004001534</t>
  </si>
  <si>
    <t>მედიასთან ურთიერთობის მენეჯერი</t>
  </si>
  <si>
    <t>დავით</t>
  </si>
  <si>
    <t>ბერია</t>
  </si>
  <si>
    <t>01008047242</t>
  </si>
  <si>
    <t>რამაზ</t>
  </si>
  <si>
    <t>კიკნაველიძე</t>
  </si>
  <si>
    <t>62003014845</t>
  </si>
  <si>
    <t>მძღოლი</t>
  </si>
  <si>
    <t>ნონა</t>
  </si>
  <si>
    <t>ჯორბენაძე</t>
  </si>
  <si>
    <t>01017006030</t>
  </si>
  <si>
    <t>მოქალაქეებთან ურთიერთობის სამსახურის უფროსი</t>
  </si>
  <si>
    <t>მანანა</t>
  </si>
  <si>
    <t>მურღულაია</t>
  </si>
  <si>
    <t>01030047678</t>
  </si>
  <si>
    <t>მოქალაქეებთან ურთიერთობის სამსახურის სპეციალისტი</t>
  </si>
  <si>
    <t>ამირან</t>
  </si>
  <si>
    <t>კამლაძე</t>
  </si>
  <si>
    <t>01024079276</t>
  </si>
  <si>
    <t>თოქმაჯიშვილი</t>
  </si>
  <si>
    <t>01005000168</t>
  </si>
  <si>
    <t>პრესსამსახურის უფროსი</t>
  </si>
  <si>
    <t>ნოდარ</t>
  </si>
  <si>
    <t>ხადური</t>
  </si>
  <si>
    <t>01019005628</t>
  </si>
  <si>
    <t>გივი</t>
  </si>
  <si>
    <t>ჭიჭინაძე</t>
  </si>
  <si>
    <t>01009002077</t>
  </si>
  <si>
    <t>ხომასურიძე</t>
  </si>
  <si>
    <t>01817060605</t>
  </si>
  <si>
    <t>ოქტომბერი</t>
  </si>
  <si>
    <t xml:space="preserve">არტურ </t>
  </si>
  <si>
    <t>მიკირტიჩიანი</t>
  </si>
  <si>
    <t>01017026101</t>
  </si>
  <si>
    <t>ელენე</t>
  </si>
  <si>
    <t>ერმაკოვა</t>
  </si>
  <si>
    <t>01017015872</t>
  </si>
  <si>
    <t>ციცინო</t>
  </si>
  <si>
    <t>ხვისტანი</t>
  </si>
  <si>
    <t>01017017544</t>
  </si>
  <si>
    <t xml:space="preserve">თეა </t>
  </si>
  <si>
    <t>ქირია</t>
  </si>
  <si>
    <t>01017016294</t>
  </si>
  <si>
    <t xml:space="preserve">მაკა </t>
  </si>
  <si>
    <t>ლომსაძე</t>
  </si>
  <si>
    <t>01030013086</t>
  </si>
  <si>
    <t>ნანი</t>
  </si>
  <si>
    <t>ჯიქიძე</t>
  </si>
  <si>
    <t>21001010465</t>
  </si>
  <si>
    <t>მერი</t>
  </si>
  <si>
    <t>ბერიძე</t>
  </si>
  <si>
    <t>01017026969</t>
  </si>
  <si>
    <t>ლაურა</t>
  </si>
  <si>
    <t>ჩიხლაძე</t>
  </si>
  <si>
    <t>29001026428</t>
  </si>
  <si>
    <t>ქათამაძე</t>
  </si>
  <si>
    <t>01017010326</t>
  </si>
  <si>
    <t>დიანა</t>
  </si>
  <si>
    <t>ენუქიძე</t>
  </si>
  <si>
    <t>01019008357</t>
  </si>
  <si>
    <t xml:space="preserve">მურმან </t>
  </si>
  <si>
    <t>ჩაფიძე</t>
  </si>
  <si>
    <t>01017034201</t>
  </si>
  <si>
    <t>ეკა</t>
  </si>
  <si>
    <t>თულიანი</t>
  </si>
  <si>
    <t>01012000453</t>
  </si>
  <si>
    <t>ნანა</t>
  </si>
  <si>
    <t>მელიქიშვილი</t>
  </si>
  <si>
    <t>კახა</t>
  </si>
  <si>
    <t>ალთუნაშვილი</t>
  </si>
  <si>
    <t xml:space="preserve">რუსუდან </t>
  </si>
  <si>
    <t xml:space="preserve"> პაპიაშვილი </t>
  </si>
  <si>
    <t xml:space="preserve">მარინა </t>
  </si>
  <si>
    <t>მგელაძე</t>
  </si>
  <si>
    <t>01008027227</t>
  </si>
  <si>
    <t xml:space="preserve">სოფო </t>
  </si>
  <si>
    <t>შოშიაშვილი</t>
  </si>
  <si>
    <t>01008021772</t>
  </si>
  <si>
    <t xml:space="preserve">ანა </t>
  </si>
  <si>
    <t>კურტანიძე</t>
  </si>
  <si>
    <t>მჭედლიძე</t>
  </si>
  <si>
    <t>01035000635</t>
  </si>
  <si>
    <t xml:space="preserve">ეთერი </t>
  </si>
  <si>
    <t>პატარაია</t>
  </si>
  <si>
    <t>62001026355</t>
  </si>
  <si>
    <t xml:space="preserve">შალვა </t>
  </si>
  <si>
    <t>01008028460</t>
  </si>
  <si>
    <t xml:space="preserve">თეონა </t>
  </si>
  <si>
    <t>ქუთათელაძე</t>
  </si>
  <si>
    <t>01008024136</t>
  </si>
  <si>
    <t xml:space="preserve">მზია </t>
  </si>
  <si>
    <t>ჩხეიძე</t>
  </si>
  <si>
    <t>60001005510</t>
  </si>
  <si>
    <t xml:space="preserve">თამარ </t>
  </si>
  <si>
    <t>მილორავა</t>
  </si>
  <si>
    <t>01008028180</t>
  </si>
  <si>
    <t>ჯანაშია</t>
  </si>
  <si>
    <t>62001024424</t>
  </si>
  <si>
    <t xml:space="preserve">ლია </t>
  </si>
  <si>
    <t>გაფრინდაშვილი</t>
  </si>
  <si>
    <t>01009020815</t>
  </si>
  <si>
    <t>ეკატერინე</t>
  </si>
  <si>
    <t>იოსელიანი</t>
  </si>
  <si>
    <t>01006001629</t>
  </si>
  <si>
    <t xml:space="preserve">გულიკო </t>
  </si>
  <si>
    <t>პავლიაშვილი</t>
  </si>
  <si>
    <t>01009001262</t>
  </si>
  <si>
    <t xml:space="preserve">იზოლდა </t>
  </si>
  <si>
    <t>გაბისიანი</t>
  </si>
  <si>
    <t>01009012483</t>
  </si>
  <si>
    <t xml:space="preserve">ირმა </t>
  </si>
  <si>
    <t>ჭავჭანიძე</t>
  </si>
  <si>
    <t>ჩუბინიძე</t>
  </si>
  <si>
    <t>01009005414</t>
  </si>
  <si>
    <t xml:space="preserve">მაია </t>
  </si>
  <si>
    <t>ხორგუანი</t>
  </si>
  <si>
    <t>01008049982</t>
  </si>
  <si>
    <t>დიდია</t>
  </si>
  <si>
    <t>01009001099</t>
  </si>
  <si>
    <t xml:space="preserve">ნანა </t>
  </si>
  <si>
    <t>ბოკუჩავა</t>
  </si>
  <si>
    <t>01010013332</t>
  </si>
  <si>
    <t>ბენდელიანი</t>
  </si>
  <si>
    <t>01026016184</t>
  </si>
  <si>
    <t>სოფიო</t>
  </si>
  <si>
    <t>01026006274</t>
  </si>
  <si>
    <t>ირმა</t>
  </si>
  <si>
    <t>რატიანი</t>
  </si>
  <si>
    <t>01026011775</t>
  </si>
  <si>
    <t>ღელაღუტაშვილი</t>
  </si>
  <si>
    <t>01024006255</t>
  </si>
  <si>
    <t>მარიეტა</t>
  </si>
  <si>
    <t>01009011203</t>
  </si>
  <si>
    <t>ნინო</t>
  </si>
  <si>
    <t>შევარდენიძე</t>
  </si>
  <si>
    <t>62006003027</t>
  </si>
  <si>
    <t>მარინა</t>
  </si>
  <si>
    <t>ბახტაძე</t>
  </si>
  <si>
    <t>55001003355</t>
  </si>
  <si>
    <t>ნატო</t>
  </si>
  <si>
    <t>გუგუშვილი</t>
  </si>
  <si>
    <t>01024053467</t>
  </si>
  <si>
    <t>ჭკუასელი</t>
  </si>
  <si>
    <t>01024048142</t>
  </si>
  <si>
    <t>ფრიდონაშვილი</t>
  </si>
  <si>
    <t>01024044896</t>
  </si>
  <si>
    <t>ნასიძე</t>
  </si>
  <si>
    <t>01024005803</t>
  </si>
  <si>
    <t>ფრიდონ</t>
  </si>
  <si>
    <t>კანკია</t>
  </si>
  <si>
    <t>01024068404</t>
  </si>
  <si>
    <t>ნატალია</t>
  </si>
  <si>
    <t>ბურდული</t>
  </si>
  <si>
    <t>01024055037</t>
  </si>
  <si>
    <t>თამაზ</t>
  </si>
  <si>
    <t>რობაქიძე</t>
  </si>
  <si>
    <t>01020003393</t>
  </si>
  <si>
    <t>გოგოხია</t>
  </si>
  <si>
    <t>01024023475</t>
  </si>
  <si>
    <t>ლუიზა</t>
  </si>
  <si>
    <t>ქობალია</t>
  </si>
  <si>
    <t>01024041594</t>
  </si>
  <si>
    <t>ლეკვეიშვილი</t>
  </si>
  <si>
    <t>01024033660</t>
  </si>
  <si>
    <t>სოფო</t>
  </si>
  <si>
    <t>ლილუაშვილი</t>
  </si>
  <si>
    <t>60001025725</t>
  </si>
  <si>
    <t>გურჩიანი</t>
  </si>
  <si>
    <t>62004015214</t>
  </si>
  <si>
    <t>მარინე</t>
  </si>
  <si>
    <t>ქურციკიძე</t>
  </si>
  <si>
    <t>01024004880</t>
  </si>
  <si>
    <t>ჩიქოვანი</t>
  </si>
  <si>
    <t>65002006230</t>
  </si>
  <si>
    <t>ახობაძე</t>
  </si>
  <si>
    <t>01024012988</t>
  </si>
  <si>
    <t>იური</t>
  </si>
  <si>
    <t>ქართველიშვილი</t>
  </si>
  <si>
    <t>01024006043</t>
  </si>
  <si>
    <t>ბიწკინაშვილი</t>
  </si>
  <si>
    <t>01024024169</t>
  </si>
  <si>
    <t>ჯიოევი</t>
  </si>
  <si>
    <t>01024028067</t>
  </si>
  <si>
    <t>გელა</t>
  </si>
  <si>
    <t>ნარიმანიძე</t>
  </si>
  <si>
    <t>01024016726</t>
  </si>
  <si>
    <t>მედეა</t>
  </si>
  <si>
    <t>შუბითიძე</t>
  </si>
  <si>
    <t>01024047330</t>
  </si>
  <si>
    <t>თეა</t>
  </si>
  <si>
    <t>54001005709</t>
  </si>
  <si>
    <t>თინიკო</t>
  </si>
  <si>
    <t>ფალიაშვილი</t>
  </si>
  <si>
    <t>01008019082</t>
  </si>
  <si>
    <t>კახი</t>
  </si>
  <si>
    <t>კვასტიანი</t>
  </si>
  <si>
    <t>01024082132</t>
  </si>
  <si>
    <t>მზევინარ</t>
  </si>
  <si>
    <t>ჩემია</t>
  </si>
  <si>
    <t>01030026888</t>
  </si>
  <si>
    <t>ვახტანგ</t>
  </si>
  <si>
    <t>თიგიშვილი</t>
  </si>
  <si>
    <t>01025000390</t>
  </si>
  <si>
    <t>ნუნუ</t>
  </si>
  <si>
    <t>მუშკუდიანი</t>
  </si>
  <si>
    <t>01026017038</t>
  </si>
  <si>
    <t>მაძღარაშვილი</t>
  </si>
  <si>
    <t>01024052332</t>
  </si>
  <si>
    <t>თამარ</t>
  </si>
  <si>
    <t>ბრეგვაძე</t>
  </si>
  <si>
    <t>01024043102</t>
  </si>
  <si>
    <t>ლალი</t>
  </si>
  <si>
    <t>ბედინაშვილი</t>
  </si>
  <si>
    <t>01024025553</t>
  </si>
  <si>
    <t>ბეკოშვილი</t>
  </si>
  <si>
    <t>01026016822</t>
  </si>
  <si>
    <t>ქეთევან</t>
  </si>
  <si>
    <t>დარჩია</t>
  </si>
  <si>
    <t>01025004898</t>
  </si>
  <si>
    <t>ციალა</t>
  </si>
  <si>
    <t>მარიამული</t>
  </si>
  <si>
    <t>31001045960</t>
  </si>
  <si>
    <t>კენჭიაშვილი</t>
  </si>
  <si>
    <t>31001024105</t>
  </si>
  <si>
    <t>მაყვალა</t>
  </si>
  <si>
    <t>შოშიტაშვილი</t>
  </si>
  <si>
    <t>31001015006</t>
  </si>
  <si>
    <t>ნელი</t>
  </si>
  <si>
    <t>მუსტაფაევი</t>
  </si>
  <si>
    <t>01010003619</t>
  </si>
  <si>
    <t>არჩილ</t>
  </si>
  <si>
    <t>ლობჟანიძე</t>
  </si>
  <si>
    <t>01026010940</t>
  </si>
  <si>
    <t>მერკვილაძე</t>
  </si>
  <si>
    <t>01026014509</t>
  </si>
  <si>
    <t>ლილია</t>
  </si>
  <si>
    <t>ლობოდა</t>
  </si>
  <si>
    <t>01026007892</t>
  </si>
  <si>
    <t>ბაჩიაშვილი</t>
  </si>
  <si>
    <t>01024007442</t>
  </si>
  <si>
    <t>ლია</t>
  </si>
  <si>
    <t>კობახიძე</t>
  </si>
  <si>
    <t>01024037540</t>
  </si>
  <si>
    <t>აბესაძე</t>
  </si>
  <si>
    <t>01024061269</t>
  </si>
  <si>
    <t>დოდო</t>
  </si>
  <si>
    <t>სანიკიძე</t>
  </si>
  <si>
    <t>01024065905</t>
  </si>
  <si>
    <t>კუტიბაშვილი</t>
  </si>
  <si>
    <t>01008014153</t>
  </si>
  <si>
    <t>დათუაშვილი</t>
  </si>
  <si>
    <t>01024004547</t>
  </si>
  <si>
    <t>ზაალ</t>
  </si>
  <si>
    <t>შარაშენიძე</t>
  </si>
  <si>
    <t>01026002181</t>
  </si>
  <si>
    <t>თეონა</t>
  </si>
  <si>
    <t>ჯინორიძე</t>
  </si>
  <si>
    <t>01025019825</t>
  </si>
  <si>
    <t>ზერაგია</t>
  </si>
  <si>
    <t>01024068427</t>
  </si>
  <si>
    <t>რომან</t>
  </si>
  <si>
    <t>ნოზაძე</t>
  </si>
  <si>
    <t>01025016839</t>
  </si>
  <si>
    <t>ხაბეიშვილი</t>
  </si>
  <si>
    <t>01024062498</t>
  </si>
  <si>
    <t>ტარიელ</t>
  </si>
  <si>
    <t>ესებუა</t>
  </si>
  <si>
    <t>01030018819</t>
  </si>
  <si>
    <t>რომელაშვილი</t>
  </si>
  <si>
    <t>01025016369</t>
  </si>
  <si>
    <t>მაისურაძე</t>
  </si>
  <si>
    <t>62003004175</t>
  </si>
  <si>
    <t>თემურ</t>
  </si>
  <si>
    <t>ლოსაბერიძე</t>
  </si>
  <si>
    <t>01008014152</t>
  </si>
  <si>
    <t>თამთა</t>
  </si>
  <si>
    <t>გოგიტიძე</t>
  </si>
  <si>
    <t>01024080527</t>
  </si>
  <si>
    <t>ფხოველიშვილი</t>
  </si>
  <si>
    <t>01012004226</t>
  </si>
  <si>
    <t>კლარა</t>
  </si>
  <si>
    <t>კილაძე</t>
  </si>
  <si>
    <t>01015005148</t>
  </si>
  <si>
    <t>კობალაძე</t>
  </si>
  <si>
    <t>01029006275</t>
  </si>
  <si>
    <t>თურნავა</t>
  </si>
  <si>
    <t>26001014853</t>
  </si>
  <si>
    <t>ია</t>
  </si>
  <si>
    <t>ქამუშაძე</t>
  </si>
  <si>
    <t>38001004673</t>
  </si>
  <si>
    <t>პაატა</t>
  </si>
  <si>
    <t>ბიბილეიშვილი</t>
  </si>
  <si>
    <t>01015008426</t>
  </si>
  <si>
    <t>ნინელი</t>
  </si>
  <si>
    <t>01015012806</t>
  </si>
  <si>
    <t>მაკა</t>
  </si>
  <si>
    <t>ლემონჯავა</t>
  </si>
  <si>
    <t>01024001020</t>
  </si>
  <si>
    <t>ელიზა</t>
  </si>
  <si>
    <t>სამსონია</t>
  </si>
  <si>
    <t>01015011603</t>
  </si>
  <si>
    <t>ხათუნა</t>
  </si>
  <si>
    <t>ვარდიაშვილი</t>
  </si>
  <si>
    <t>01016007396</t>
  </si>
  <si>
    <t>გაბუნია</t>
  </si>
  <si>
    <t>59001062126</t>
  </si>
  <si>
    <t>ბუკია</t>
  </si>
  <si>
    <t>01015000976</t>
  </si>
  <si>
    <t>სტეფანე</t>
  </si>
  <si>
    <t>ტოროსიანი</t>
  </si>
  <si>
    <t>01015002952</t>
  </si>
  <si>
    <t>ლეილა</t>
  </si>
  <si>
    <t>ნინუა</t>
  </si>
  <si>
    <t>01015003238</t>
  </si>
  <si>
    <t>ლამარა</t>
  </si>
  <si>
    <t>წიქარიშვილი</t>
  </si>
  <si>
    <t>01015005355</t>
  </si>
  <si>
    <t>ეთერი</t>
  </si>
  <si>
    <t>თვალოქროშვილი</t>
  </si>
  <si>
    <t>01016008425</t>
  </si>
  <si>
    <t>მზია</t>
  </si>
  <si>
    <t>კაპანაძე</t>
  </si>
  <si>
    <t>01016010940</t>
  </si>
  <si>
    <t>ჭელიძე</t>
  </si>
  <si>
    <t>01016003651</t>
  </si>
  <si>
    <t>ლაცაბიძე</t>
  </si>
  <si>
    <t>01015024151</t>
  </si>
  <si>
    <t>ელჯანი</t>
  </si>
  <si>
    <t>გუსეინოვი</t>
  </si>
  <si>
    <t>12001045516</t>
  </si>
  <si>
    <t>გულბანი</t>
  </si>
  <si>
    <t>12001031711</t>
  </si>
  <si>
    <t xml:space="preserve"> ჟღენტი</t>
  </si>
  <si>
    <t>01011050341</t>
  </si>
  <si>
    <t>ელისაშვილი</t>
  </si>
  <si>
    <t>01011023137</t>
  </si>
  <si>
    <t>ალექსაშვილი</t>
  </si>
  <si>
    <t>36001033224</t>
  </si>
  <si>
    <t>როდერ</t>
  </si>
  <si>
    <t>ფილფანი</t>
  </si>
  <si>
    <t>01011090336</t>
  </si>
  <si>
    <t xml:space="preserve">მამუკა </t>
  </si>
  <si>
    <t>კუნელაური</t>
  </si>
  <si>
    <t>01011053570</t>
  </si>
  <si>
    <t xml:space="preserve"> მეკოკიშვილი</t>
  </si>
  <si>
    <t>01011062054</t>
  </si>
  <si>
    <t xml:space="preserve">ნინო </t>
  </si>
  <si>
    <t>ადუაშვილი</t>
  </si>
  <si>
    <t>15001023304</t>
  </si>
  <si>
    <t xml:space="preserve">ალეკო </t>
  </si>
  <si>
    <t>გაგიშვილი</t>
  </si>
  <si>
    <t>01011063964</t>
  </si>
  <si>
    <t>ტატუაშვილი</t>
  </si>
  <si>
    <t>01011045163</t>
  </si>
  <si>
    <t xml:space="preserve"> ბარბაქაძე</t>
  </si>
  <si>
    <t>01025001924</t>
  </si>
  <si>
    <t>ოსიაშვილი</t>
  </si>
  <si>
    <t>01014001263</t>
  </si>
  <si>
    <t>დონაძე</t>
  </si>
  <si>
    <t>04001004546</t>
  </si>
  <si>
    <t xml:space="preserve">ჯამბულ </t>
  </si>
  <si>
    <t>01027001049</t>
  </si>
  <si>
    <t>თენგიზ</t>
  </si>
  <si>
    <t xml:space="preserve"> ბენიძე</t>
  </si>
  <si>
    <t>62005005668</t>
  </si>
  <si>
    <t>წიკლაური</t>
  </si>
  <si>
    <t>01015025730</t>
  </si>
  <si>
    <t xml:space="preserve">თეიმურაზ </t>
  </si>
  <si>
    <t>ქიზიყურაშვილი</t>
  </si>
  <si>
    <t>01014002131</t>
  </si>
  <si>
    <t>ლენა</t>
  </si>
  <si>
    <t>ბაქარაშვილი</t>
  </si>
  <si>
    <t>01014004865</t>
  </si>
  <si>
    <t>ბესიკ</t>
  </si>
  <si>
    <t>ნეფარიძე</t>
  </si>
  <si>
    <t>01011031623</t>
  </si>
  <si>
    <t>მეტრეველი</t>
  </si>
  <si>
    <t>01011087862</t>
  </si>
  <si>
    <t>მათიკო</t>
  </si>
  <si>
    <t xml:space="preserve"> მაზმიშვილი</t>
  </si>
  <si>
    <t>43001008641</t>
  </si>
  <si>
    <t xml:space="preserve">ნანული </t>
  </si>
  <si>
    <t xml:space="preserve"> ქირია</t>
  </si>
  <si>
    <t>01003009512</t>
  </si>
  <si>
    <t xml:space="preserve"> მეტრეველი</t>
  </si>
  <si>
    <t>01011009441</t>
  </si>
  <si>
    <t>ბიბილაშვილი</t>
  </si>
  <si>
    <t>01011035290</t>
  </si>
  <si>
    <t xml:space="preserve">დალი </t>
  </si>
  <si>
    <t>ჟონჟოლაძე-გაგოშიძე</t>
  </si>
  <si>
    <t>01215005131</t>
  </si>
  <si>
    <t xml:space="preserve"> მამაცაშვილი</t>
  </si>
  <si>
    <t>01016000149</t>
  </si>
  <si>
    <t xml:space="preserve">ბარბარე </t>
  </si>
  <si>
    <t>იმერლიშვილი</t>
  </si>
  <si>
    <t>01011020680</t>
  </si>
  <si>
    <t>ბიძინაშვილი</t>
  </si>
  <si>
    <t>01012030152</t>
  </si>
  <si>
    <t>10001005828</t>
  </si>
  <si>
    <t xml:space="preserve">გია </t>
  </si>
  <si>
    <t>კავთიაშვილი</t>
  </si>
  <si>
    <t>01012011857</t>
  </si>
  <si>
    <t>მოსიაშვილი</t>
  </si>
  <si>
    <t>01011080719</t>
  </si>
  <si>
    <t xml:space="preserve">დიმიტრი </t>
  </si>
  <si>
    <t>01012004308</t>
  </si>
  <si>
    <t xml:space="preserve">ლუიზა </t>
  </si>
  <si>
    <t>გამხუაშვილი</t>
  </si>
  <si>
    <t>01011058580</t>
  </si>
  <si>
    <t>მანონი</t>
  </si>
  <si>
    <t>ოღაძე</t>
  </si>
  <si>
    <t>01007012637</t>
  </si>
  <si>
    <t xml:space="preserve"> ნერსესიანი</t>
  </si>
  <si>
    <t>01012026333</t>
  </si>
  <si>
    <t>ზაქარია</t>
  </si>
  <si>
    <t xml:space="preserve"> გალუსტაშვილი</t>
  </si>
  <si>
    <t>01011036774</t>
  </si>
  <si>
    <t>მარგალიტა</t>
  </si>
  <si>
    <t>მჭედლიშვილი</t>
  </si>
  <si>
    <t>01027060155</t>
  </si>
  <si>
    <t>რუსიკო</t>
  </si>
  <si>
    <t>ქვათაძე</t>
  </si>
  <si>
    <t>54001009123</t>
  </si>
  <si>
    <t>ჭუმბურიძე</t>
  </si>
  <si>
    <t>56001003799</t>
  </si>
  <si>
    <t>01025020170</t>
  </si>
  <si>
    <t>ნინა</t>
  </si>
  <si>
    <t>აბაშიძე</t>
  </si>
  <si>
    <t>01013012230</t>
  </si>
  <si>
    <t>კილასონია</t>
  </si>
  <si>
    <t>62001005049</t>
  </si>
  <si>
    <t>ასმათი</t>
  </si>
  <si>
    <t>გელიაშვილი</t>
  </si>
  <si>
    <t>01027041343</t>
  </si>
  <si>
    <t>თინა</t>
  </si>
  <si>
    <t>მელაშვილი</t>
  </si>
  <si>
    <t>01027053447</t>
  </si>
  <si>
    <t>01001005058</t>
  </si>
  <si>
    <t>ლიანა</t>
  </si>
  <si>
    <t>01027008041</t>
  </si>
  <si>
    <t>ხახიშვილი</t>
  </si>
  <si>
    <t>38001036910</t>
  </si>
  <si>
    <t>გვიჩიანი</t>
  </si>
  <si>
    <t>62007009742</t>
  </si>
  <si>
    <t>რიმა</t>
  </si>
  <si>
    <t>შანშაშვილი</t>
  </si>
  <si>
    <t>01013008617</t>
  </si>
  <si>
    <t>ცხვარაძე</t>
  </si>
  <si>
    <t>62003010599</t>
  </si>
  <si>
    <t>გრიგალაშვილი</t>
  </si>
  <si>
    <t>01027040863</t>
  </si>
  <si>
    <t>ირინა</t>
  </si>
  <si>
    <t>კეჭაყმაძე</t>
  </si>
  <si>
    <t>01027025318</t>
  </si>
  <si>
    <t>ათუაშვილი</t>
  </si>
  <si>
    <t>01027027297</t>
  </si>
  <si>
    <t>01027028357</t>
  </si>
  <si>
    <t>ესიტაშვილი</t>
  </si>
  <si>
    <t>01027006171</t>
  </si>
  <si>
    <t>გენადი</t>
  </si>
  <si>
    <t>ყარყარაშვილი</t>
  </si>
  <si>
    <t>12002000854</t>
  </si>
  <si>
    <t>01027050574</t>
  </si>
  <si>
    <t>ლევან</t>
  </si>
  <si>
    <t>თათხაშვილი</t>
  </si>
  <si>
    <t>12001032250</t>
  </si>
  <si>
    <t>ვახტანგი</t>
  </si>
  <si>
    <t>მიქელაძე</t>
  </si>
  <si>
    <t>01028002035</t>
  </si>
  <si>
    <t>გეგეშიძე</t>
  </si>
  <si>
    <t>01027009458</t>
  </si>
  <si>
    <t>მზივარი</t>
  </si>
  <si>
    <t>დემურია</t>
  </si>
  <si>
    <t>62004015120</t>
  </si>
  <si>
    <t>ელისო</t>
  </si>
  <si>
    <t>ნავერიანი</t>
  </si>
  <si>
    <t>ციცია</t>
  </si>
  <si>
    <t>ჩოფლიანი</t>
  </si>
  <si>
    <t>27001000868</t>
  </si>
  <si>
    <t>ქონიაშვილი</t>
  </si>
  <si>
    <t>01002030829</t>
  </si>
  <si>
    <t>გოგიბერიძე</t>
  </si>
  <si>
    <t>01011006374</t>
  </si>
  <si>
    <t>თუშიშვილი</t>
  </si>
  <si>
    <t>01033003149</t>
  </si>
  <si>
    <t>ჯულიეტა</t>
  </si>
  <si>
    <t>უსოევა</t>
  </si>
  <si>
    <t>40001000057</t>
  </si>
  <si>
    <t>ინგა</t>
  </si>
  <si>
    <t>ჩხაიძე</t>
  </si>
  <si>
    <t>01029004627</t>
  </si>
  <si>
    <t>მდივნიშვილი</t>
  </si>
  <si>
    <t>01029002163</t>
  </si>
  <si>
    <t>ბუთხუზი</t>
  </si>
  <si>
    <t>01032000739</t>
  </si>
  <si>
    <t>დალი</t>
  </si>
  <si>
    <t>მიმინოშვილი</t>
  </si>
  <si>
    <t>62001022620</t>
  </si>
  <si>
    <t>სოსო</t>
  </si>
  <si>
    <t>საბიაშვილი</t>
  </si>
  <si>
    <t>01029002603</t>
  </si>
  <si>
    <t>ფანცულაია</t>
  </si>
  <si>
    <t>01029017484</t>
  </si>
  <si>
    <t>აფაქიძე</t>
  </si>
  <si>
    <t>01011073612</t>
  </si>
  <si>
    <t>ხარძიანი</t>
  </si>
  <si>
    <t>01011067830</t>
  </si>
  <si>
    <t>ზურებიანი</t>
  </si>
  <si>
    <t>01029003597</t>
  </si>
  <si>
    <t xml:space="preserve">მარიამ </t>
  </si>
  <si>
    <t>კუჭაშვილი</t>
  </si>
  <si>
    <t>01030049893</t>
  </si>
  <si>
    <t>პეტრიაშვილი</t>
  </si>
  <si>
    <t>18001006221</t>
  </si>
  <si>
    <t>მედულაშვილი</t>
  </si>
  <si>
    <t>01030047029</t>
  </si>
  <si>
    <t>ლილი</t>
  </si>
  <si>
    <t xml:space="preserve"> ტალიკაძე</t>
  </si>
  <si>
    <t>01030040296</t>
  </si>
  <si>
    <t>თავაძე</t>
  </si>
  <si>
    <t>46001004319</t>
  </si>
  <si>
    <t xml:space="preserve"> ურუმაშვილი </t>
  </si>
  <si>
    <t>01030004744</t>
  </si>
  <si>
    <t xml:space="preserve">ლიანა </t>
  </si>
  <si>
    <t>ჯანიაშვილი</t>
  </si>
  <si>
    <t>01301120600</t>
  </si>
  <si>
    <t>ცარინა</t>
  </si>
  <si>
    <t>ჯაფარიძე</t>
  </si>
  <si>
    <t>01030040475</t>
  </si>
  <si>
    <t xml:space="preserve">ხათუნა </t>
  </si>
  <si>
    <t>ჯანგიძე</t>
  </si>
  <si>
    <t>01030051923</t>
  </si>
  <si>
    <t>ღვინიაშვილი</t>
  </si>
  <si>
    <t>01002021320</t>
  </si>
  <si>
    <t xml:space="preserve"> ჯაიანი</t>
  </si>
  <si>
    <t>01030033213</t>
  </si>
  <si>
    <t xml:space="preserve">  გომელაური</t>
  </si>
  <si>
    <t>01005007451</t>
  </si>
  <si>
    <t xml:space="preserve"> ზაქარიაძე</t>
  </si>
  <si>
    <t>01005009446</t>
  </si>
  <si>
    <t xml:space="preserve">  კაკაბაძე</t>
  </si>
  <si>
    <t>01024022044</t>
  </si>
  <si>
    <t>იულია</t>
  </si>
  <si>
    <t xml:space="preserve">  კენკებაშვილი</t>
  </si>
  <si>
    <t>01005006416</t>
  </si>
  <si>
    <t xml:space="preserve"> ქიტუაშვილი</t>
  </si>
  <si>
    <t>01030037168</t>
  </si>
  <si>
    <t>მამუკა</t>
  </si>
  <si>
    <t xml:space="preserve"> შენგელია</t>
  </si>
  <si>
    <t>01009009679</t>
  </si>
  <si>
    <t>გიგინეიშვილი</t>
  </si>
  <si>
    <t>01005013858</t>
  </si>
  <si>
    <t>მადონა</t>
  </si>
  <si>
    <t>ბერიაშვილი</t>
  </si>
  <si>
    <t>01029012932</t>
  </si>
  <si>
    <t>01007014638</t>
  </si>
  <si>
    <t>ტყავაძე</t>
  </si>
  <si>
    <t>01021004507</t>
  </si>
  <si>
    <t>მანველიძე</t>
  </si>
  <si>
    <t>01005019813</t>
  </si>
  <si>
    <t xml:space="preserve">მარინე </t>
  </si>
  <si>
    <t>ქარომიძე</t>
  </si>
  <si>
    <t>01007005461</t>
  </si>
  <si>
    <t>ელზა</t>
  </si>
  <si>
    <t>ბედიანაშვილი</t>
  </si>
  <si>
    <t>01030035739</t>
  </si>
  <si>
    <t>მეგი</t>
  </si>
  <si>
    <t>კანტიძე</t>
  </si>
  <si>
    <t>01007014120</t>
  </si>
  <si>
    <t>ანთაური</t>
  </si>
  <si>
    <t>01025018286</t>
  </si>
  <si>
    <t xml:space="preserve">მაგული </t>
  </si>
  <si>
    <t xml:space="preserve"> მესხი</t>
  </si>
  <si>
    <t>01007003179</t>
  </si>
  <si>
    <t>რუსუდანი</t>
  </si>
  <si>
    <t>ბუნტური</t>
  </si>
  <si>
    <t>01005024729</t>
  </si>
  <si>
    <t xml:space="preserve">გოჩა </t>
  </si>
  <si>
    <t>დოლიძე</t>
  </si>
  <si>
    <t>01006011357</t>
  </si>
  <si>
    <t>მარიამ</t>
  </si>
  <si>
    <t xml:space="preserve"> ფუტკარაძე</t>
  </si>
  <si>
    <t>18001003156</t>
  </si>
  <si>
    <t xml:space="preserve">ლევან </t>
  </si>
  <si>
    <t>შეყილაძე</t>
  </si>
  <si>
    <t>01006020107</t>
  </si>
  <si>
    <t xml:space="preserve">ნანა  </t>
  </si>
  <si>
    <t>როდონაია</t>
  </si>
  <si>
    <t>48001020281</t>
  </si>
  <si>
    <t xml:space="preserve"> მოისწრაფიშვილი</t>
  </si>
  <si>
    <t>01005015417</t>
  </si>
  <si>
    <t>გიგაური</t>
  </si>
  <si>
    <t>01024019873</t>
  </si>
  <si>
    <t>ნარეკლიშვილი</t>
  </si>
  <si>
    <t>01018007425</t>
  </si>
  <si>
    <t xml:space="preserve">ნატო  </t>
  </si>
  <si>
    <t>ჯიქია</t>
  </si>
  <si>
    <t>01006012100</t>
  </si>
  <si>
    <t>გელაშვილი</t>
  </si>
  <si>
    <t>01020008053</t>
  </si>
  <si>
    <t>ვეშაპიძე</t>
  </si>
  <si>
    <t>01002004007</t>
  </si>
  <si>
    <t>თამილა</t>
  </si>
  <si>
    <t>01019061388</t>
  </si>
  <si>
    <t>ვიოლეტა</t>
  </si>
  <si>
    <t>კიკვილაშვილი</t>
  </si>
  <si>
    <t>01019041914</t>
  </si>
  <si>
    <t>თამარი</t>
  </si>
  <si>
    <t>01019027044</t>
  </si>
  <si>
    <t>ჭოლაძე</t>
  </si>
  <si>
    <t>01001008705</t>
  </si>
  <si>
    <t>01019006098</t>
  </si>
  <si>
    <t>კბილცეცხლაშვილი</t>
  </si>
  <si>
    <t>01024040017</t>
  </si>
  <si>
    <t>გოგრიჭიანი</t>
  </si>
  <si>
    <t>01019027171</t>
  </si>
  <si>
    <t>ბალავაძე</t>
  </si>
  <si>
    <t>01019029076</t>
  </si>
  <si>
    <t>ნათელა</t>
  </si>
  <si>
    <t>62003006911</t>
  </si>
  <si>
    <t>ნაცვლიშვილი</t>
  </si>
  <si>
    <t>01019024603</t>
  </si>
  <si>
    <t>მანძულაშვილი</t>
  </si>
  <si>
    <t>01019027680</t>
  </si>
  <si>
    <t>01030026342</t>
  </si>
  <si>
    <t>ჯავახიშვილი</t>
  </si>
  <si>
    <t>01021008236</t>
  </si>
  <si>
    <t>გულიკო</t>
  </si>
  <si>
    <t>იმედაშვილი</t>
  </si>
  <si>
    <t>01301111753</t>
  </si>
  <si>
    <t>ტასო</t>
  </si>
  <si>
    <t>გოდერძიშვილი</t>
  </si>
  <si>
    <t>01019025322</t>
  </si>
  <si>
    <t>ლელა</t>
  </si>
  <si>
    <t>კელაპტრიშვილი</t>
  </si>
  <si>
    <t>01019028599</t>
  </si>
  <si>
    <t>ვაჟა</t>
  </si>
  <si>
    <t>01019002446</t>
  </si>
  <si>
    <t>მარი</t>
  </si>
  <si>
    <t>20001042936</t>
  </si>
  <si>
    <t>ხუჯაძე</t>
  </si>
  <si>
    <t>01023007356</t>
  </si>
  <si>
    <t>გაბოშვილი</t>
  </si>
  <si>
    <t>01005008724</t>
  </si>
  <si>
    <t>შორენა</t>
  </si>
  <si>
    <t>ტურაშვილი</t>
  </si>
  <si>
    <t>01027003795</t>
  </si>
  <si>
    <t>ბიჭიკაშვილი</t>
  </si>
  <si>
    <t>31001010917</t>
  </si>
  <si>
    <t>ბერუაშვილი</t>
  </si>
  <si>
    <t>01004001399</t>
  </si>
  <si>
    <t>ლალიაშვილი</t>
  </si>
  <si>
    <t>01019019387</t>
  </si>
  <si>
    <t>01023000556</t>
  </si>
  <si>
    <t>ბადრი</t>
  </si>
  <si>
    <t>ლომიძე</t>
  </si>
  <si>
    <t>01023003684</t>
  </si>
  <si>
    <t>ბრაჭული</t>
  </si>
  <si>
    <t>01019061366</t>
  </si>
  <si>
    <t>ნაირა</t>
  </si>
  <si>
    <t>ზარასპაშვილი</t>
  </si>
  <si>
    <t>01019036049</t>
  </si>
  <si>
    <t>მინდიაშვილი</t>
  </si>
  <si>
    <t>01023006979</t>
  </si>
  <si>
    <t>ჩახავა</t>
  </si>
  <si>
    <t>62001040764</t>
  </si>
  <si>
    <t>ბურაშვილი</t>
  </si>
  <si>
    <t>01022013660</t>
  </si>
  <si>
    <t>ლურსმანაშვილი</t>
  </si>
  <si>
    <t>01021007345</t>
  </si>
  <si>
    <t>სარალიძე</t>
  </si>
  <si>
    <t>01021014448</t>
  </si>
  <si>
    <t>ხუციძე</t>
  </si>
  <si>
    <t>01019039134</t>
  </si>
  <si>
    <t>ესტატე</t>
  </si>
  <si>
    <t>01021015177</t>
  </si>
  <si>
    <t>სულაბერიძე</t>
  </si>
  <si>
    <t>01021006847</t>
  </si>
  <si>
    <t>ზედგინიძე</t>
  </si>
  <si>
    <t>01019042266</t>
  </si>
  <si>
    <t>იამზე</t>
  </si>
  <si>
    <t>ცუხიშვილი</t>
  </si>
  <si>
    <t>38001037559</t>
  </si>
  <si>
    <t>მახარაშვილი</t>
  </si>
  <si>
    <t>31001000615</t>
  </si>
  <si>
    <t>ვეფხვია</t>
  </si>
  <si>
    <t>მეზვრიშვილი</t>
  </si>
  <si>
    <t>01004000268</t>
  </si>
  <si>
    <t>მირიან</t>
  </si>
  <si>
    <t>ჩიკვაიძე</t>
  </si>
  <si>
    <t>01004006544</t>
  </si>
  <si>
    <t>16001002612</t>
  </si>
  <si>
    <t>შამანაური</t>
  </si>
  <si>
    <t>01004013669</t>
  </si>
  <si>
    <t>გუჩაშვილი</t>
  </si>
  <si>
    <t>01001047005</t>
  </si>
  <si>
    <t>დედალამაზიშვილი</t>
  </si>
  <si>
    <t>01004013739</t>
  </si>
  <si>
    <t>ჩხარტიშვილი</t>
  </si>
  <si>
    <t>33001029193</t>
  </si>
  <si>
    <t>ემზარ</t>
  </si>
  <si>
    <t>სასირელი</t>
  </si>
  <si>
    <t>01001051621</t>
  </si>
  <si>
    <t>შერბაკოვი</t>
  </si>
  <si>
    <t>31001008375</t>
  </si>
  <si>
    <t>ბელა</t>
  </si>
  <si>
    <t>ვარდოსანიძე</t>
  </si>
  <si>
    <t>01001031918</t>
  </si>
  <si>
    <t>ყორშია</t>
  </si>
  <si>
    <t>010010398434</t>
  </si>
  <si>
    <t>ქრისტინე</t>
  </si>
  <si>
    <t>62005015295</t>
  </si>
  <si>
    <t>პოპიაშვილი</t>
  </si>
  <si>
    <t>01001065226</t>
  </si>
  <si>
    <t>ბიჭიაშვილი</t>
  </si>
  <si>
    <t>01003001876</t>
  </si>
  <si>
    <t>ნენე</t>
  </si>
  <si>
    <t>კალანდია</t>
  </si>
  <si>
    <t>01001002855</t>
  </si>
  <si>
    <t>საბა</t>
  </si>
  <si>
    <t>ბაიხოიძე</t>
  </si>
  <si>
    <t>01001027544</t>
  </si>
  <si>
    <t>ლიპარტელიანი</t>
  </si>
  <si>
    <t>27001002232</t>
  </si>
  <si>
    <t>ხუჭუა</t>
  </si>
  <si>
    <t>01001012897</t>
  </si>
  <si>
    <t>ცომაია</t>
  </si>
  <si>
    <t>01001036105</t>
  </si>
  <si>
    <t xml:space="preserve">ლილი </t>
  </si>
  <si>
    <t>დევიძე</t>
  </si>
  <si>
    <t>01001001707</t>
  </si>
  <si>
    <t>მეიშვილი</t>
  </si>
  <si>
    <t>01018000264</t>
  </si>
  <si>
    <t>ბეგლარ</t>
  </si>
  <si>
    <t>ოქრომელიძე</t>
  </si>
  <si>
    <t>47001001163</t>
  </si>
  <si>
    <t>ეპიტაშვილი</t>
  </si>
  <si>
    <t>01001057827</t>
  </si>
  <si>
    <t>თინათინ</t>
  </si>
  <si>
    <t>38001013522</t>
  </si>
  <si>
    <t>ჩერტყოშვილი</t>
  </si>
  <si>
    <t>01002024980</t>
  </si>
  <si>
    <t>01001005379</t>
  </si>
  <si>
    <t>კოდალაშვილი</t>
  </si>
  <si>
    <t>01001040658</t>
  </si>
  <si>
    <t>ენრი</t>
  </si>
  <si>
    <t>ურიდია</t>
  </si>
  <si>
    <t>01001052385</t>
  </si>
  <si>
    <t>ცხადაძე-შაბურიშვილი</t>
  </si>
  <si>
    <t>54001003042</t>
  </si>
  <si>
    <t>01002013604</t>
  </si>
  <si>
    <t>ჩაჩანიძე</t>
  </si>
  <si>
    <t>54001011923</t>
  </si>
  <si>
    <t>ნაზი</t>
  </si>
  <si>
    <t>ჯულაყიძე</t>
  </si>
  <si>
    <t>01001047066</t>
  </si>
  <si>
    <t>რუსუდან</t>
  </si>
  <si>
    <t>გვარამია</t>
  </si>
  <si>
    <t>01001080106</t>
  </si>
  <si>
    <t>ასათიანი</t>
  </si>
  <si>
    <t>01002029754</t>
  </si>
  <si>
    <t>01001066719</t>
  </si>
  <si>
    <t>ზეზვა</t>
  </si>
  <si>
    <t>დუდაური</t>
  </si>
  <si>
    <t>01001010530</t>
  </si>
  <si>
    <t>01001010272</t>
  </si>
  <si>
    <t>შალვა</t>
  </si>
  <si>
    <t>მელაძე</t>
  </si>
  <si>
    <t>01001012540</t>
  </si>
  <si>
    <t>01002004816</t>
  </si>
  <si>
    <t>გოგიჩაიშვილი</t>
  </si>
  <si>
    <t>01001005160</t>
  </si>
  <si>
    <t>გაგნიძე</t>
  </si>
  <si>
    <t>01003009670</t>
  </si>
  <si>
    <t>01025015990</t>
  </si>
  <si>
    <t>მალაქშანიძე</t>
  </si>
  <si>
    <t>01001064649</t>
  </si>
  <si>
    <t>ონიანი</t>
  </si>
  <si>
    <t>2200100410</t>
  </si>
  <si>
    <t>ირინე</t>
  </si>
  <si>
    <t>საგანელიძე</t>
  </si>
  <si>
    <t>01003003856</t>
  </si>
  <si>
    <t>01003011186</t>
  </si>
  <si>
    <t>ხურციძე</t>
  </si>
  <si>
    <t>01003001403</t>
  </si>
  <si>
    <t>შუკაკიძე</t>
  </si>
  <si>
    <t>38001005232</t>
  </si>
  <si>
    <t>მდივანოვი</t>
  </si>
  <si>
    <t>01001075141</t>
  </si>
  <si>
    <t>ბესტაევა</t>
  </si>
  <si>
    <t>01003001731</t>
  </si>
  <si>
    <t>ტარიელაშვილი</t>
  </si>
  <si>
    <t>01002011795</t>
  </si>
  <si>
    <t>ჩინჩალაძე</t>
  </si>
  <si>
    <t>01001075995</t>
  </si>
  <si>
    <t>მარეხი</t>
  </si>
  <si>
    <t>გაბაძე</t>
  </si>
  <si>
    <t>38001011308</t>
  </si>
  <si>
    <t>54001000409</t>
  </si>
  <si>
    <t>გოგოლაშვილი</t>
  </si>
  <si>
    <t>13001062888</t>
  </si>
  <si>
    <t>ვაჭარაძე</t>
  </si>
  <si>
    <t>ბუტიკაშვილი</t>
  </si>
  <si>
    <t>01004004027</t>
  </si>
  <si>
    <t>თათარაშვილი</t>
  </si>
  <si>
    <t>01001052071</t>
  </si>
  <si>
    <t>კურდღელაშვილი</t>
  </si>
  <si>
    <t>36001026762</t>
  </si>
  <si>
    <t>მარმარაშვილი</t>
  </si>
  <si>
    <t>36001018356</t>
  </si>
  <si>
    <t>ფირყულაშვილი</t>
  </si>
  <si>
    <t>იზა</t>
  </si>
  <si>
    <t>კოხტაშვილი</t>
  </si>
  <si>
    <t>36001002510</t>
  </si>
  <si>
    <t>ოდიკაძე</t>
  </si>
  <si>
    <t>36001004816</t>
  </si>
  <si>
    <t>ზაირა</t>
  </si>
  <si>
    <t>ქურდოვანიძე</t>
  </si>
  <si>
    <t>სონიშვილი</t>
  </si>
  <si>
    <t>ზანი</t>
  </si>
  <si>
    <t>არავიაშვილი</t>
  </si>
  <si>
    <t>ბუდურაშვილი</t>
  </si>
  <si>
    <t>36001038899</t>
  </si>
  <si>
    <t>ხოშარაული</t>
  </si>
  <si>
    <t>ნიკოლოზაშვილი</t>
  </si>
  <si>
    <t>36001025791</t>
  </si>
  <si>
    <t>პარუნაშვილი</t>
  </si>
  <si>
    <t>01011039213</t>
  </si>
  <si>
    <t>ბედიაშვილი</t>
  </si>
  <si>
    <t xml:space="preserve">მარო </t>
  </si>
  <si>
    <t>ყურკაციშვილი</t>
  </si>
  <si>
    <t xml:space="preserve">ხატია </t>
  </si>
  <si>
    <t>ივანიაშვილი</t>
  </si>
  <si>
    <t>01017017438</t>
  </si>
  <si>
    <t>ფოცხვერაშვილი</t>
  </si>
  <si>
    <t>36001028230</t>
  </si>
  <si>
    <t>თედიაშვილი</t>
  </si>
  <si>
    <t xml:space="preserve">ვასილ </t>
  </si>
  <si>
    <t>ბუჩაშვილი</t>
  </si>
  <si>
    <t>ალექსანდრე</t>
  </si>
  <si>
    <t>მეკოკიშვილი</t>
  </si>
  <si>
    <t>36001023230</t>
  </si>
  <si>
    <t>ღრეული</t>
  </si>
  <si>
    <t>კაზაკოვი</t>
  </si>
  <si>
    <t>01027051349</t>
  </si>
  <si>
    <t>ჯაჭვაძე</t>
  </si>
  <si>
    <t>36001032460</t>
  </si>
  <si>
    <t>01011072438</t>
  </si>
  <si>
    <t>ფეიქრიშვილი</t>
  </si>
  <si>
    <t>36001011511</t>
  </si>
  <si>
    <t>ზვიად</t>
  </si>
  <si>
    <t>როსტიაშვილი</t>
  </si>
  <si>
    <t>საგინაშვილი</t>
  </si>
  <si>
    <t>36001027860</t>
  </si>
  <si>
    <t>მახარობლიშვილი</t>
  </si>
  <si>
    <t>36001005114</t>
  </si>
  <si>
    <t>ნიკოლოზ</t>
  </si>
  <si>
    <t>36001022705</t>
  </si>
  <si>
    <t>როსტომაშვილი</t>
  </si>
  <si>
    <t>36001030740</t>
  </si>
  <si>
    <t>ცხოვრებაძე</t>
  </si>
  <si>
    <t>36001041761</t>
  </si>
  <si>
    <t>ზურაბ</t>
  </si>
  <si>
    <t>გიქორაშვილი</t>
  </si>
  <si>
    <t>სირაძე</t>
  </si>
  <si>
    <t>36001027335</t>
  </si>
  <si>
    <t>ავთო</t>
  </si>
  <si>
    <t>თონელიშვილი</t>
  </si>
  <si>
    <t>36801054946</t>
  </si>
  <si>
    <t xml:space="preserve">ბორის </t>
  </si>
  <si>
    <t>ჩართოლანი</t>
  </si>
  <si>
    <t>ქამანდარ</t>
  </si>
  <si>
    <t>36001018847</t>
  </si>
  <si>
    <t>აფიგ</t>
  </si>
  <si>
    <t>სადიგოვი</t>
  </si>
  <si>
    <t>36001016619</t>
  </si>
  <si>
    <t xml:space="preserve">ნიზამი </t>
  </si>
  <si>
    <t>ხალილოვი</t>
  </si>
  <si>
    <t>36001002186</t>
  </si>
  <si>
    <t>რასულ</t>
  </si>
  <si>
    <t>ალიევი</t>
  </si>
  <si>
    <t>36001006601</t>
  </si>
  <si>
    <t>ისმაილ</t>
  </si>
  <si>
    <t>ხუბანოვი</t>
  </si>
  <si>
    <t>36001008848</t>
  </si>
  <si>
    <t>აჯიბაირამ</t>
  </si>
  <si>
    <t>ალახვერდიევი</t>
  </si>
  <si>
    <t>36001013884</t>
  </si>
  <si>
    <t xml:space="preserve">ფაშა </t>
  </si>
  <si>
    <t>ქაზუმოვი</t>
  </si>
  <si>
    <t>36001025108</t>
  </si>
  <si>
    <t>ნაბი</t>
  </si>
  <si>
    <t>ოსმანოვი</t>
  </si>
  <si>
    <t>36001004827</t>
  </si>
  <si>
    <t>ვექილოვი</t>
  </si>
  <si>
    <t>36001017879</t>
  </si>
  <si>
    <t>სულეიმან</t>
  </si>
  <si>
    <t>ნოვრუზოვი</t>
  </si>
  <si>
    <t>კაშამ</t>
  </si>
  <si>
    <t>ნასიბოვი</t>
  </si>
  <si>
    <t>გურბან</t>
  </si>
  <si>
    <t>ალახვერან</t>
  </si>
  <si>
    <t>დეიხანოვი</t>
  </si>
  <si>
    <t>36001010566</t>
  </si>
  <si>
    <t>13001007737</t>
  </si>
  <si>
    <t>ხელაშვილი</t>
  </si>
  <si>
    <t>13001009859</t>
  </si>
  <si>
    <t>ჩეკურიშვილი</t>
  </si>
  <si>
    <t>13001001143</t>
  </si>
  <si>
    <t xml:space="preserve">ზურაბი </t>
  </si>
  <si>
    <t>კენჭოშვილი</t>
  </si>
  <si>
    <t>13001047360</t>
  </si>
  <si>
    <t>ქართლოს</t>
  </si>
  <si>
    <t>კორბესაშვილი</t>
  </si>
  <si>
    <t>13001015693</t>
  </si>
  <si>
    <t>მერაბ</t>
  </si>
  <si>
    <t>კენჭაძე</t>
  </si>
  <si>
    <t>13001011344</t>
  </si>
  <si>
    <t>დემეტრაშვილი</t>
  </si>
  <si>
    <t>13001038523</t>
  </si>
  <si>
    <t>ალიკა</t>
  </si>
  <si>
    <t>ქორბუდიანი</t>
  </si>
  <si>
    <t>13001016306</t>
  </si>
  <si>
    <t xml:space="preserve">ზურა </t>
  </si>
  <si>
    <t>ყაჭიური</t>
  </si>
  <si>
    <t>13001010630</t>
  </si>
  <si>
    <t>13001025023</t>
  </si>
  <si>
    <t>სარქისაშვილი-გოდერძიშვილი</t>
  </si>
  <si>
    <t>13001000568</t>
  </si>
  <si>
    <t>ზავრაშვილი</t>
  </si>
  <si>
    <t>13001047010</t>
  </si>
  <si>
    <t>კობლიაშვილი</t>
  </si>
  <si>
    <t>590011033646</t>
  </si>
  <si>
    <t>პიტიურიშვილი</t>
  </si>
  <si>
    <t>13001010926</t>
  </si>
  <si>
    <t xml:space="preserve">ცეზარი </t>
  </si>
  <si>
    <t>ჯიქურაშვილი</t>
  </si>
  <si>
    <t>13001046048</t>
  </si>
  <si>
    <t>გუგულაშვილი</t>
  </si>
  <si>
    <t>13001052476</t>
  </si>
  <si>
    <t>კობა</t>
  </si>
  <si>
    <t>13001011074</t>
  </si>
  <si>
    <t>ზაალი</t>
  </si>
  <si>
    <t>13001010635</t>
  </si>
  <si>
    <t xml:space="preserve">ალექსანდრე </t>
  </si>
  <si>
    <t>თევდორაშვილი</t>
  </si>
  <si>
    <t>13001019582</t>
  </si>
  <si>
    <t>არუთინაშვილი</t>
  </si>
  <si>
    <t>13001035184</t>
  </si>
  <si>
    <t>მურად</t>
  </si>
  <si>
    <t>ელაშვილი</t>
  </si>
  <si>
    <t>ჭინჭარაული</t>
  </si>
  <si>
    <t>ილია</t>
  </si>
  <si>
    <t>ზუბიაშვილი</t>
  </si>
  <si>
    <t>იაკობიშვილი</t>
  </si>
  <si>
    <t>თარაშვილი</t>
  </si>
  <si>
    <t>პაატი</t>
  </si>
  <si>
    <t>ნამგალაური</t>
  </si>
  <si>
    <t>კარენ</t>
  </si>
  <si>
    <t>მუსაელიანი</t>
  </si>
  <si>
    <t xml:space="preserve">მერაბ </t>
  </si>
  <si>
    <t>ნათელაძე</t>
  </si>
  <si>
    <t>45001001106</t>
  </si>
  <si>
    <t>ლევანი</t>
  </si>
  <si>
    <t>ქუქჩიშვილი</t>
  </si>
  <si>
    <t>ჯურხა</t>
  </si>
  <si>
    <t>ნადირაძე</t>
  </si>
  <si>
    <t xml:space="preserve">გელა </t>
  </si>
  <si>
    <t>სიყმაშვილი</t>
  </si>
  <si>
    <t>ალექსი</t>
  </si>
  <si>
    <t>კიკალიშვილი</t>
  </si>
  <si>
    <t>გია</t>
  </si>
  <si>
    <t>თურმანიძე</t>
  </si>
  <si>
    <t>მაგამედგაზი</t>
  </si>
  <si>
    <t>სირაჟუდინოვი</t>
  </si>
  <si>
    <t>ვალოდია</t>
  </si>
  <si>
    <t>დოკვაძე</t>
  </si>
  <si>
    <t>კულატამიშვილი</t>
  </si>
  <si>
    <t xml:space="preserve">ნიკა </t>
  </si>
  <si>
    <t>ხვედელიძე</t>
  </si>
  <si>
    <t>რაშიდ</t>
  </si>
  <si>
    <t>მაგამედოვი</t>
  </si>
  <si>
    <t>ელგა</t>
  </si>
  <si>
    <t>მარღიევი</t>
  </si>
  <si>
    <t>კანდელაკი</t>
  </si>
  <si>
    <t>მურადაშვილი</t>
  </si>
  <si>
    <t>გიორგაშვილი</t>
  </si>
  <si>
    <t>ვერიკო</t>
  </si>
  <si>
    <t>ვარადაშვილი</t>
  </si>
  <si>
    <t>ჩაღმელაშვილი</t>
  </si>
  <si>
    <t>კალატოზიშვილი</t>
  </si>
  <si>
    <t>გიგიტაშვილი</t>
  </si>
  <si>
    <t>ლაშა</t>
  </si>
  <si>
    <t>ბეჟანიშვილი</t>
  </si>
  <si>
    <t>ზაზა</t>
  </si>
  <si>
    <t>კონჭოშვილი</t>
  </si>
  <si>
    <t>ტატულიშვილი</t>
  </si>
  <si>
    <t xml:space="preserve">დავით </t>
  </si>
  <si>
    <t>ელოშვილი</t>
  </si>
  <si>
    <t>ბაღოშვილი</t>
  </si>
  <si>
    <t>ხატიაშვილი</t>
  </si>
  <si>
    <t>ახმეტელი</t>
  </si>
  <si>
    <t>ელვირა</t>
  </si>
  <si>
    <t>მანგოშვილი</t>
  </si>
  <si>
    <t>20001052424</t>
  </si>
  <si>
    <t>ჭიჭიაშვილი</t>
  </si>
  <si>
    <t>20001006025</t>
  </si>
  <si>
    <t>20001028360</t>
  </si>
  <si>
    <t>სამადაშვილი</t>
  </si>
  <si>
    <t>20001004704</t>
  </si>
  <si>
    <t>ლაღიაშვილი</t>
  </si>
  <si>
    <t>20001033911</t>
  </si>
  <si>
    <t>კირვალიძე</t>
  </si>
  <si>
    <t>20001064452</t>
  </si>
  <si>
    <t>20001043388</t>
  </si>
  <si>
    <t>ბიჭიკო</t>
  </si>
  <si>
    <t>ჯავშანაშვილი</t>
  </si>
  <si>
    <t>20001038603</t>
  </si>
  <si>
    <t>20001013859</t>
  </si>
  <si>
    <t>ხვიჩა</t>
  </si>
  <si>
    <t>ზვიადაური</t>
  </si>
  <si>
    <t>20001003584</t>
  </si>
  <si>
    <t>ყურაშვილი</t>
  </si>
  <si>
    <t>20001034761</t>
  </si>
  <si>
    <t>სოლომონ</t>
  </si>
  <si>
    <t>ზაალიშვილი</t>
  </si>
  <si>
    <t>20001015286</t>
  </si>
  <si>
    <t>სალომე</t>
  </si>
  <si>
    <t>20001053350</t>
  </si>
  <si>
    <t>ჩაჩხიანი</t>
  </si>
  <si>
    <t>20001024552</t>
  </si>
  <si>
    <t>20001028320</t>
  </si>
  <si>
    <t xml:space="preserve">მალხაზ </t>
  </si>
  <si>
    <t>20001020470</t>
  </si>
  <si>
    <t>მჩითავიშვილი</t>
  </si>
  <si>
    <t>20001016220</t>
  </si>
  <si>
    <t>ბიძინა</t>
  </si>
  <si>
    <t>მარტაშვილი</t>
  </si>
  <si>
    <t>20001029303</t>
  </si>
  <si>
    <t>ტატიანა</t>
  </si>
  <si>
    <t>20150001914</t>
  </si>
  <si>
    <t>არაბული</t>
  </si>
  <si>
    <t>20001016363</t>
  </si>
  <si>
    <t>აზიზ</t>
  </si>
  <si>
    <t>აბაზოვი</t>
  </si>
  <si>
    <t>20001014336</t>
  </si>
  <si>
    <t xml:space="preserve">აშრაფ </t>
  </si>
  <si>
    <t>ასან ოღლი</t>
  </si>
  <si>
    <t>20001014071</t>
  </si>
  <si>
    <t>მამედ</t>
  </si>
  <si>
    <t>სულეიმანოვი</t>
  </si>
  <si>
    <t>20001006004</t>
  </si>
  <si>
    <t>ვალერიანი</t>
  </si>
  <si>
    <t>20001010652</t>
  </si>
  <si>
    <t>ტამარ</t>
  </si>
  <si>
    <t>ზუროშვილი</t>
  </si>
  <si>
    <t>ძეგველიშვილი</t>
  </si>
  <si>
    <t>20001064970</t>
  </si>
  <si>
    <t>რაზმაძე</t>
  </si>
  <si>
    <t>20001024424</t>
  </si>
  <si>
    <t>ხელხელაური</t>
  </si>
  <si>
    <t>20001046026</t>
  </si>
  <si>
    <t>ორკოდაშვილი</t>
  </si>
  <si>
    <t>20001010241</t>
  </si>
  <si>
    <t>ლაჩაშვილი</t>
  </si>
  <si>
    <t>20001043382</t>
  </si>
  <si>
    <t>ქევხიშვილი</t>
  </si>
  <si>
    <t>ბესარიონ</t>
  </si>
  <si>
    <t>20001043573</t>
  </si>
  <si>
    <t>აღაჯალა</t>
  </si>
  <si>
    <t>რაჯაფ ოღლი</t>
  </si>
  <si>
    <t>20001018350</t>
  </si>
  <si>
    <t>ჯანგირაშვილი</t>
  </si>
  <si>
    <t>08001004203</t>
  </si>
  <si>
    <t xml:space="preserve">ცხაოშვილი </t>
  </si>
  <si>
    <t>08001005998</t>
  </si>
  <si>
    <t>ლოლიშვილი</t>
  </si>
  <si>
    <t>08001026659</t>
  </si>
  <si>
    <t>ერთგულაშვილი</t>
  </si>
  <si>
    <t>08001006576</t>
  </si>
  <si>
    <t>ცათიაშვილი</t>
  </si>
  <si>
    <t xml:space="preserve"> 08001004854</t>
  </si>
  <si>
    <t>ტალიურიძე</t>
  </si>
  <si>
    <t>08001002861</t>
  </si>
  <si>
    <t>თორღვაიძე</t>
  </si>
  <si>
    <t>01003011908</t>
  </si>
  <si>
    <t>ფარეულიძე</t>
  </si>
  <si>
    <t>08001001588</t>
  </si>
  <si>
    <t>ადამ</t>
  </si>
  <si>
    <t>ქოსმენაშვილი</t>
  </si>
  <si>
    <t>08001020646</t>
  </si>
  <si>
    <t>კურდღელაიძე</t>
  </si>
  <si>
    <t>08001006881</t>
  </si>
  <si>
    <t>მორისი</t>
  </si>
  <si>
    <t>ზუბაშვილი</t>
  </si>
  <si>
    <t>08001025942</t>
  </si>
  <si>
    <t>ხოხობაშვილი</t>
  </si>
  <si>
    <t>08001000074</t>
  </si>
  <si>
    <t>20001048480</t>
  </si>
  <si>
    <t>თათრულაიძე</t>
  </si>
  <si>
    <t>08001014504</t>
  </si>
  <si>
    <t>დათო</t>
  </si>
  <si>
    <t>08001000178</t>
  </si>
  <si>
    <t>ბულკაშვილი</t>
  </si>
  <si>
    <t>08001031598</t>
  </si>
  <si>
    <t>თანდილაშვილი</t>
  </si>
  <si>
    <t>08001001397</t>
  </si>
  <si>
    <t>ლამზირა</t>
  </si>
  <si>
    <t>უძილაური</t>
  </si>
  <si>
    <t>08001021010</t>
  </si>
  <si>
    <t>ნავგურაიძე</t>
  </si>
  <si>
    <t>08001004988</t>
  </si>
  <si>
    <t>ჭაბუკაშვილი</t>
  </si>
  <si>
    <t>08001016128</t>
  </si>
  <si>
    <t>08001009510</t>
  </si>
  <si>
    <t>მერაბი</t>
  </si>
  <si>
    <t xml:space="preserve"> 08001017364</t>
  </si>
  <si>
    <t>სეიდ</t>
  </si>
  <si>
    <t>ციხესაშვილი</t>
  </si>
  <si>
    <t>08001004277</t>
  </si>
  <si>
    <t>ასმათ</t>
  </si>
  <si>
    <t>ბაღაკაშვილი</t>
  </si>
  <si>
    <t xml:space="preserve"> 08001008101</t>
  </si>
  <si>
    <t>რევაზ</t>
  </si>
  <si>
    <t>ორუჯაშვილი</t>
  </si>
  <si>
    <t>08001021919</t>
  </si>
  <si>
    <t>ქავთარაშვილი</t>
  </si>
  <si>
    <t>08001005239</t>
  </si>
  <si>
    <t>ედელიშვილი</t>
  </si>
  <si>
    <t>08001003596</t>
  </si>
  <si>
    <t>ღადალაშვილი</t>
  </si>
  <si>
    <t>08001021396</t>
  </si>
  <si>
    <t>ფიფია</t>
  </si>
  <si>
    <t>ზურაბი</t>
  </si>
  <si>
    <t>სულთანიშვილი</t>
  </si>
  <si>
    <t>35001027431</t>
  </si>
  <si>
    <t>ოლღა</t>
  </si>
  <si>
    <t>ბჟალავა</t>
  </si>
  <si>
    <t>35001057968</t>
  </si>
  <si>
    <t>სხირტლაძე</t>
  </si>
  <si>
    <t>ბენაშვილი</t>
  </si>
  <si>
    <t>იმნაძე</t>
  </si>
  <si>
    <t>ქურცაძე</t>
  </si>
  <si>
    <t>მალხაზ</t>
  </si>
  <si>
    <t>ბექაური</t>
  </si>
  <si>
    <t>თეიმურაზ</t>
  </si>
  <si>
    <t>ქევანაშვილი</t>
  </si>
  <si>
    <t xml:space="preserve">ინგა </t>
  </si>
  <si>
    <t>ბირთველიშვილი</t>
  </si>
  <si>
    <t>ლომიტაშვილი</t>
  </si>
  <si>
    <t>ამაღლობელი</t>
  </si>
  <si>
    <t>მუმლაძე</t>
  </si>
  <si>
    <t>ცირა</t>
  </si>
  <si>
    <t>ჩერქეზია</t>
  </si>
  <si>
    <t>ჯღამაძე</t>
  </si>
  <si>
    <t>ბარბაქაძე</t>
  </si>
  <si>
    <t>ლაზარიაშვილი</t>
  </si>
  <si>
    <t>ნაზია</t>
  </si>
  <si>
    <t>კიკნაძე</t>
  </si>
  <si>
    <t>კარლი</t>
  </si>
  <si>
    <t>ცარციძე</t>
  </si>
  <si>
    <t>მაისურაძე-გობეჯიშვილი</t>
  </si>
  <si>
    <t>ნორა</t>
  </si>
  <si>
    <t>გულნარა</t>
  </si>
  <si>
    <t>ბასილია</t>
  </si>
  <si>
    <t xml:space="preserve">ლალი </t>
  </si>
  <si>
    <t>ცოტნიაშვილი</t>
  </si>
  <si>
    <t>59002005949</t>
  </si>
  <si>
    <t>ფიქრია</t>
  </si>
  <si>
    <t>ბირთველაშვილი</t>
  </si>
  <si>
    <t>ივანაშვილი</t>
  </si>
  <si>
    <t xml:space="preserve">ხურციძე </t>
  </si>
  <si>
    <t>შერგელაშვილი</t>
  </si>
  <si>
    <t>მეურმიშვილი</t>
  </si>
  <si>
    <t>შატბერაშვილი</t>
  </si>
  <si>
    <t>რამაზი</t>
  </si>
  <si>
    <t>ნოდარი</t>
  </si>
  <si>
    <t xml:space="preserve">მედეა </t>
  </si>
  <si>
    <t>ბაციკაძე</t>
  </si>
  <si>
    <t>06001004485</t>
  </si>
  <si>
    <t>აბრალავა</t>
  </si>
  <si>
    <t>თათარიშვილი</t>
  </si>
  <si>
    <t>გვარამაძე</t>
  </si>
  <si>
    <t>სოფიკო</t>
  </si>
  <si>
    <t>ბაღაშვილი</t>
  </si>
  <si>
    <t>გოგოლაძე</t>
  </si>
  <si>
    <t>ყულოშვილი</t>
  </si>
  <si>
    <t>თომაშვილი</t>
  </si>
  <si>
    <t>მადლენა</t>
  </si>
  <si>
    <t>შენგელია</t>
  </si>
  <si>
    <t>ხუნძახიშვილი</t>
  </si>
  <si>
    <t>გორგიშელი</t>
  </si>
  <si>
    <t>ემა</t>
  </si>
  <si>
    <t>სადღობელაშვილი</t>
  </si>
  <si>
    <t>ბაიდოშვილი</t>
  </si>
  <si>
    <t>ტაბატაძე</t>
  </si>
  <si>
    <t>ბუაჩიძე</t>
  </si>
  <si>
    <t>შაქირ</t>
  </si>
  <si>
    <t>12001041692</t>
  </si>
  <si>
    <t>ტელმან</t>
  </si>
  <si>
    <t>მამედოვი</t>
  </si>
  <si>
    <t>12001018151</t>
  </si>
  <si>
    <t>12001002830</t>
  </si>
  <si>
    <t>აზერ</t>
  </si>
  <si>
    <t>მირზოევი</t>
  </si>
  <si>
    <t>12001003431</t>
  </si>
  <si>
    <t>ქართლოსიშვილი</t>
  </si>
  <si>
    <t>12001037080</t>
  </si>
  <si>
    <t xml:space="preserve">ვალიკო </t>
  </si>
  <si>
    <t>მიგრიაული</t>
  </si>
  <si>
    <t>12001064769</t>
  </si>
  <si>
    <t>ზითანიშვილი</t>
  </si>
  <si>
    <t>12001053647</t>
  </si>
  <si>
    <t>ნაილი</t>
  </si>
  <si>
    <t>პაპოშვილი</t>
  </si>
  <si>
    <t>12004000353</t>
  </si>
  <si>
    <t>ეიტიბარ</t>
  </si>
  <si>
    <t>სამედოვი</t>
  </si>
  <si>
    <t>12001002157</t>
  </si>
  <si>
    <t>სახიბ</t>
  </si>
  <si>
    <t>12001029726</t>
  </si>
  <si>
    <t>სალეხ</t>
  </si>
  <si>
    <t>რაგიმოვი</t>
  </si>
  <si>
    <t>12001014125</t>
  </si>
  <si>
    <t>მარგველანი</t>
  </si>
  <si>
    <t>12001029943</t>
  </si>
  <si>
    <t>12001006400</t>
  </si>
  <si>
    <t xml:space="preserve">ვიოლეტა </t>
  </si>
  <si>
    <t>12001039449</t>
  </si>
  <si>
    <t xml:space="preserve">ვალია </t>
  </si>
  <si>
    <t>გერლიანი</t>
  </si>
  <si>
    <t>12001064351</t>
  </si>
  <si>
    <t>შინჯიკაშვილი</t>
  </si>
  <si>
    <t>12001006730</t>
  </si>
  <si>
    <t>12001048185</t>
  </si>
  <si>
    <t>შოთა</t>
  </si>
  <si>
    <t>12001093005</t>
  </si>
  <si>
    <t>კონსტანტინე</t>
  </si>
  <si>
    <t>ფარსმანაშვილი</t>
  </si>
  <si>
    <t>12001068250</t>
  </si>
  <si>
    <t>01008019774</t>
  </si>
  <si>
    <t>ბედიანაშილი</t>
  </si>
  <si>
    <t>01011091311</t>
  </si>
  <si>
    <t xml:space="preserve">ცირა </t>
  </si>
  <si>
    <t>ჯოგიაშვილი</t>
  </si>
  <si>
    <t>12001080439</t>
  </si>
  <si>
    <t>ჭიკაძე</t>
  </si>
  <si>
    <t>01027049172</t>
  </si>
  <si>
    <t>12001085389</t>
  </si>
  <si>
    <t xml:space="preserve">აიაზ </t>
  </si>
  <si>
    <t>ნაგიევი</t>
  </si>
  <si>
    <t>12001026735</t>
  </si>
  <si>
    <t>ივანიშვილი</t>
  </si>
  <si>
    <t>12801105561</t>
  </si>
  <si>
    <t>აიაზ</t>
  </si>
  <si>
    <t>ნურიევი</t>
  </si>
  <si>
    <t>12001044512</t>
  </si>
  <si>
    <t xml:space="preserve">შიდათ </t>
  </si>
  <si>
    <t>კარაევი</t>
  </si>
  <si>
    <t>12001022233</t>
  </si>
  <si>
    <t>ისრაფილ</t>
  </si>
  <si>
    <t>12001000845</t>
  </si>
  <si>
    <t>ფირდოვსი</t>
  </si>
  <si>
    <t>ისკანდაროვი</t>
  </si>
  <si>
    <t>12001000128</t>
  </si>
  <si>
    <t>მარტიაშვილი</t>
  </si>
  <si>
    <t>01019016121</t>
  </si>
  <si>
    <t>ნაზიმ</t>
  </si>
  <si>
    <t>ჰასანოვი</t>
  </si>
  <si>
    <t>ნიზამი</t>
  </si>
  <si>
    <t>ისმაილოვი</t>
  </si>
  <si>
    <t>რუსლან</t>
  </si>
  <si>
    <t>ფარჯიანი</t>
  </si>
  <si>
    <t>01911098479</t>
  </si>
  <si>
    <t>გრიგოლ</t>
  </si>
  <si>
    <t>ჯალაღონია</t>
  </si>
  <si>
    <t>ჯეიხუნ</t>
  </si>
  <si>
    <t>მურადოვი</t>
  </si>
  <si>
    <t xml:space="preserve">მუსაევა </t>
  </si>
  <si>
    <t>ფიზული</t>
  </si>
  <si>
    <t>ელხან</t>
  </si>
  <si>
    <t>ვალიევი</t>
  </si>
  <si>
    <t>მარიფ</t>
  </si>
  <si>
    <t>სამირ</t>
  </si>
  <si>
    <t>ახმედოვი</t>
  </si>
  <si>
    <t>გალანდარ</t>
  </si>
  <si>
    <t>ფაიგ</t>
  </si>
  <si>
    <t>გალიბ</t>
  </si>
  <si>
    <t>ჯაფარლი</t>
  </si>
  <si>
    <t>მურმან</t>
  </si>
  <si>
    <t>ზიატხან</t>
  </si>
  <si>
    <t>გასანოვი</t>
  </si>
  <si>
    <t>დიმიტრი</t>
  </si>
  <si>
    <t>აბრამიშვილი</t>
  </si>
  <si>
    <t>ძირკვაძე</t>
  </si>
  <si>
    <t>61009013986</t>
  </si>
  <si>
    <t>ჰასან</t>
  </si>
  <si>
    <t>ფარუხოვი</t>
  </si>
  <si>
    <t>მეხტიხან</t>
  </si>
  <si>
    <t>აბდულაევი</t>
  </si>
  <si>
    <t>მაგამედ</t>
  </si>
  <si>
    <t>ალმამედოვი</t>
  </si>
  <si>
    <t>საიად</t>
  </si>
  <si>
    <t>ზიადხან</t>
  </si>
  <si>
    <t>ჯაფაროვი</t>
  </si>
  <si>
    <t>იასინ</t>
  </si>
  <si>
    <t>აგაჯანოვი</t>
  </si>
  <si>
    <t>საბირ</t>
  </si>
  <si>
    <t>ხანლარ</t>
  </si>
  <si>
    <t>აბასოვი</t>
  </si>
  <si>
    <t>ნიზამ</t>
  </si>
  <si>
    <t>გუმბათოვი</t>
  </si>
  <si>
    <t>ხაჩატურიანი</t>
  </si>
  <si>
    <t>ასრად</t>
  </si>
  <si>
    <t>მუსაევი</t>
  </si>
  <si>
    <t xml:space="preserve">ელშან </t>
  </si>
  <si>
    <t>ალმარდანოვი</t>
  </si>
  <si>
    <t xml:space="preserve">ახვერდი </t>
  </si>
  <si>
    <t>ახვერდიევი</t>
  </si>
  <si>
    <t>გოჯაევი</t>
  </si>
  <si>
    <t>ნასრადინ</t>
  </si>
  <si>
    <t>დურმუშოვი</t>
  </si>
  <si>
    <t>ანარ</t>
  </si>
  <si>
    <t>მამიშოვი</t>
  </si>
  <si>
    <t>ფარმან</t>
  </si>
  <si>
    <t>რუსტამოვი</t>
  </si>
  <si>
    <t>ხაიამ</t>
  </si>
  <si>
    <t>ნამაზოვი</t>
  </si>
  <si>
    <t>ფახრადინ</t>
  </si>
  <si>
    <t>საფაროვი</t>
  </si>
  <si>
    <t>შარილ</t>
  </si>
  <si>
    <t>მამიშ</t>
  </si>
  <si>
    <t>არიფ</t>
  </si>
  <si>
    <t>ჰუსეინოვი</t>
  </si>
  <si>
    <t>დარია</t>
  </si>
  <si>
    <t>ნურლან</t>
  </si>
  <si>
    <t>ბაქიხან</t>
  </si>
  <si>
    <t>ინტიზარ</t>
  </si>
  <si>
    <t>28001042365</t>
  </si>
  <si>
    <t>ფრუტინ</t>
  </si>
  <si>
    <t>ალასკაროვი</t>
  </si>
  <si>
    <t>ზამან</t>
  </si>
  <si>
    <t>ამიაკ</t>
  </si>
  <si>
    <t>საიადინი</t>
  </si>
  <si>
    <t>ისახან</t>
  </si>
  <si>
    <t>სადიკოვი</t>
  </si>
  <si>
    <t>ილგარ</t>
  </si>
  <si>
    <t>რამინ</t>
  </si>
  <si>
    <t>აჰატ</t>
  </si>
  <si>
    <t>ოქტაი</t>
  </si>
  <si>
    <t xml:space="preserve">გაჯი </t>
  </si>
  <si>
    <t>რზაევი</t>
  </si>
  <si>
    <t>მადატ</t>
  </si>
  <si>
    <t>გაფგაზ</t>
  </si>
  <si>
    <t>ომაროვი</t>
  </si>
  <si>
    <t>ბაკიროვი</t>
  </si>
  <si>
    <t>არუთუნ</t>
  </si>
  <si>
    <t>გასპარიანი</t>
  </si>
  <si>
    <t>ანდრანიკ</t>
  </si>
  <si>
    <t>ბაგირიანი</t>
  </si>
  <si>
    <t>სპარტაკ</t>
  </si>
  <si>
    <t>აკოპიანი</t>
  </si>
  <si>
    <t>მარტინ</t>
  </si>
  <si>
    <t>ოლკინიანი</t>
  </si>
  <si>
    <t>სვეტლანა</t>
  </si>
  <si>
    <t>ჰახინიანი</t>
  </si>
  <si>
    <t>ნასყიდაშვილი</t>
  </si>
  <si>
    <t>ახვერდიანი</t>
  </si>
  <si>
    <t>ცატინიანი</t>
  </si>
  <si>
    <t>სანასარ</t>
  </si>
  <si>
    <t>ჩაკინიანი</t>
  </si>
  <si>
    <t>ედვარდ</t>
  </si>
  <si>
    <t>ურუმოვი</t>
  </si>
  <si>
    <t>შახრად</t>
  </si>
  <si>
    <t>ხიდიროვი</t>
  </si>
  <si>
    <t>ულფატ</t>
  </si>
  <si>
    <t>ქამალხან</t>
  </si>
  <si>
    <t>ბაბაევი</t>
  </si>
  <si>
    <t>ფახრადდინ</t>
  </si>
  <si>
    <t>გაჯიევი</t>
  </si>
  <si>
    <t>მახარამ</t>
  </si>
  <si>
    <t>აფლატუნ</t>
  </si>
  <si>
    <t>თელი</t>
  </si>
  <si>
    <t>ბალაგოზოვა</t>
  </si>
  <si>
    <t>ალიგულიევი</t>
  </si>
  <si>
    <t>რახმან</t>
  </si>
  <si>
    <t>ალიზადე</t>
  </si>
  <si>
    <t>ბახშიევი</t>
  </si>
  <si>
    <t>ფიკრატ</t>
  </si>
  <si>
    <t>შირვან</t>
  </si>
  <si>
    <t>აბდურახმანოვი</t>
  </si>
  <si>
    <t>ილხამ</t>
  </si>
  <si>
    <t>ჩიხრაძე</t>
  </si>
  <si>
    <t>62007008588</t>
  </si>
  <si>
    <t>10001045678</t>
  </si>
  <si>
    <t>ბჭალავა</t>
  </si>
  <si>
    <t>10001018008</t>
  </si>
  <si>
    <t>10001035619</t>
  </si>
  <si>
    <t>კიკოლიაშვილი</t>
  </si>
  <si>
    <t>10001008075</t>
  </si>
  <si>
    <t>10001007190</t>
  </si>
  <si>
    <t>გურამ</t>
  </si>
  <si>
    <t>აბულაძე</t>
  </si>
  <si>
    <t>10001012031</t>
  </si>
  <si>
    <t>ბაჯუ</t>
  </si>
  <si>
    <t>საღლიანი</t>
  </si>
  <si>
    <t>62004004308</t>
  </si>
  <si>
    <t>ალლაზოვი</t>
  </si>
  <si>
    <t>10001062721</t>
  </si>
  <si>
    <t>მაზამიხ</t>
  </si>
  <si>
    <t>დაშდამიროვი</t>
  </si>
  <si>
    <t>10001018027</t>
  </si>
  <si>
    <t>ჩაკვეტაძე</t>
  </si>
  <si>
    <t>10001008919</t>
  </si>
  <si>
    <t>სიმონ</t>
  </si>
  <si>
    <t>ქოქოშვილი</t>
  </si>
  <si>
    <t>10001012259</t>
  </si>
  <si>
    <t>ფოლადიშვილი</t>
  </si>
  <si>
    <t>10001061766</t>
  </si>
  <si>
    <t>შაქრო</t>
  </si>
  <si>
    <t>შაქარაშვილი</t>
  </si>
  <si>
    <t>10001029875</t>
  </si>
  <si>
    <t>სანან</t>
  </si>
  <si>
    <t>ჩირაგოვი</t>
  </si>
  <si>
    <t>10001016973</t>
  </si>
  <si>
    <t>იმედა</t>
  </si>
  <si>
    <t>მენთეშაშვილი</t>
  </si>
  <si>
    <t>10001000448</t>
  </si>
  <si>
    <t>სარვან</t>
  </si>
  <si>
    <t>გიულმამედოვი</t>
  </si>
  <si>
    <t>10001052613</t>
  </si>
  <si>
    <t>რეხვიაშვილი</t>
  </si>
  <si>
    <t>10001000811</t>
  </si>
  <si>
    <t>დვალიშვილი</t>
  </si>
  <si>
    <t>10001061829</t>
  </si>
  <si>
    <t xml:space="preserve">ჰამლეტ </t>
  </si>
  <si>
    <t xml:space="preserve">ხალილოვი </t>
  </si>
  <si>
    <t>10001038213</t>
  </si>
  <si>
    <t>ვუგარ</t>
  </si>
  <si>
    <t>10001024601</t>
  </si>
  <si>
    <t>ჯუმშუდ</t>
  </si>
  <si>
    <t>10001013176</t>
  </si>
  <si>
    <t>ალი</t>
  </si>
  <si>
    <t>10001032388</t>
  </si>
  <si>
    <t>ალახიარ</t>
  </si>
  <si>
    <t>ხუდიევი</t>
  </si>
  <si>
    <t>10001027533</t>
  </si>
  <si>
    <t>ელმან</t>
  </si>
  <si>
    <t>ასკაროვი</t>
  </si>
  <si>
    <t>10001035623</t>
  </si>
  <si>
    <t>ელიზბარ</t>
  </si>
  <si>
    <t>10001019799</t>
  </si>
  <si>
    <t>იზოლდა</t>
  </si>
  <si>
    <t>ანსიანი</t>
  </si>
  <si>
    <t>10001030840</t>
  </si>
  <si>
    <t>თეიარ</t>
  </si>
  <si>
    <t>კულიევი</t>
  </si>
  <si>
    <t>10001014864</t>
  </si>
  <si>
    <t>მამდოვი</t>
  </si>
  <si>
    <t>10001009131</t>
  </si>
  <si>
    <t>ელმანუ</t>
  </si>
  <si>
    <t>მირიევი</t>
  </si>
  <si>
    <t>10001009648</t>
  </si>
  <si>
    <t xml:space="preserve">იდრის </t>
  </si>
  <si>
    <t>მეხტიევი</t>
  </si>
  <si>
    <t>10001017241</t>
  </si>
  <si>
    <t xml:space="preserve">ნოდარი </t>
  </si>
  <si>
    <t>ურუმაშვილი</t>
  </si>
  <si>
    <t>10001028671</t>
  </si>
  <si>
    <t>სარქის</t>
  </si>
  <si>
    <t>სარქისიან</t>
  </si>
  <si>
    <t>10001004845</t>
  </si>
  <si>
    <t>10001018843</t>
  </si>
  <si>
    <t>კურბანოვი</t>
  </si>
  <si>
    <t>10001048956</t>
  </si>
  <si>
    <t>10001069023</t>
  </si>
  <si>
    <t>რემზი</t>
  </si>
  <si>
    <t>ზეინალოვი</t>
  </si>
  <si>
    <t>10001049609</t>
  </si>
  <si>
    <t>ბორის</t>
  </si>
  <si>
    <t>ციხელაშვილი</t>
  </si>
  <si>
    <t>ოქრიაშვილი</t>
  </si>
  <si>
    <t>ფოლად</t>
  </si>
  <si>
    <t>რასიმ</t>
  </si>
  <si>
    <t>ეიად</t>
  </si>
  <si>
    <t>იაშარ</t>
  </si>
  <si>
    <t xml:space="preserve"> მამედოვი</t>
  </si>
  <si>
    <t>ფირუდდინ</t>
  </si>
  <si>
    <t>დაუთაშვილი</t>
  </si>
  <si>
    <t xml:space="preserve"> თაყნიაშვილი</t>
  </si>
  <si>
    <t>მუჯირიშვილი</t>
  </si>
  <si>
    <t>ბეგდარაშვილი</t>
  </si>
  <si>
    <t>ეხტირამ</t>
  </si>
  <si>
    <t xml:space="preserve"> ისაევი</t>
  </si>
  <si>
    <t xml:space="preserve">თეიმურ </t>
  </si>
  <si>
    <t xml:space="preserve">მერაბი </t>
  </si>
  <si>
    <t>სააკაძე</t>
  </si>
  <si>
    <t xml:space="preserve">დათო </t>
  </si>
  <si>
    <t xml:space="preserve"> ოქრიაშვილი</t>
  </si>
  <si>
    <t>სანამ</t>
  </si>
  <si>
    <t>რამაზანოვა</t>
  </si>
  <si>
    <t xml:space="preserve">ნოვრუზ </t>
  </si>
  <si>
    <t>კოჯაევი</t>
  </si>
  <si>
    <t>ნამიკ</t>
  </si>
  <si>
    <t>ფახრატოვი</t>
  </si>
  <si>
    <t>სტამბულ</t>
  </si>
  <si>
    <t>ისაევი</t>
  </si>
  <si>
    <t xml:space="preserve">მალახატ </t>
  </si>
  <si>
    <t xml:space="preserve"> ოვჩიევა</t>
  </si>
  <si>
    <t xml:space="preserve">ზაური </t>
  </si>
  <si>
    <t xml:space="preserve"> ვალიევი</t>
  </si>
  <si>
    <t>ნოვრუგულუ</t>
  </si>
  <si>
    <t xml:space="preserve"> ალმამედოვი</t>
  </si>
  <si>
    <t>მახნიაშვილი</t>
  </si>
  <si>
    <t xml:space="preserve">ელნურ </t>
  </si>
  <si>
    <t xml:space="preserve"> ახმედოვი</t>
  </si>
  <si>
    <t>ბაილარ</t>
  </si>
  <si>
    <t>გინიაზ</t>
  </si>
  <si>
    <t>ალმაზოვი</t>
  </si>
  <si>
    <t xml:space="preserve">შმაგი </t>
  </si>
  <si>
    <t xml:space="preserve"> მოსეშვილი</t>
  </si>
  <si>
    <t>მილდიანი</t>
  </si>
  <si>
    <t>ვლადიმერ</t>
  </si>
  <si>
    <t>o1027017120</t>
  </si>
  <si>
    <t>ომიკო</t>
  </si>
  <si>
    <t>რაგიმ</t>
  </si>
  <si>
    <t>აგაქიშიევი</t>
  </si>
  <si>
    <t xml:space="preserve">ადილხან </t>
  </si>
  <si>
    <t xml:space="preserve"> იუსუბოვი</t>
  </si>
  <si>
    <t>შამილ</t>
  </si>
  <si>
    <t>გაშამ</t>
  </si>
  <si>
    <t xml:space="preserve">ზახიდ </t>
  </si>
  <si>
    <t>ასადოვი</t>
  </si>
  <si>
    <t>გოგალაძე</t>
  </si>
  <si>
    <t>შამისტან</t>
  </si>
  <si>
    <t>შახინ</t>
  </si>
  <si>
    <t>კოიალოვი</t>
  </si>
  <si>
    <t>ფამილ</t>
  </si>
  <si>
    <t>გურბანოვი</t>
  </si>
  <si>
    <t xml:space="preserve">ალი </t>
  </si>
  <si>
    <t>უბილავა</t>
  </si>
  <si>
    <t xml:space="preserve"> ტატუაშვილი</t>
  </si>
  <si>
    <t>ემზარი</t>
  </si>
  <si>
    <t>აფრასიძე</t>
  </si>
  <si>
    <t>30001001328</t>
  </si>
  <si>
    <t>გენად</t>
  </si>
  <si>
    <t>ბოლქვაძე</t>
  </si>
  <si>
    <t>61009008817</t>
  </si>
  <si>
    <t>ქედელიძე</t>
  </si>
  <si>
    <t>61009011179</t>
  </si>
  <si>
    <t>გეგი</t>
  </si>
  <si>
    <t>30001003809</t>
  </si>
  <si>
    <t>ვანაძე</t>
  </si>
  <si>
    <t>61009004012</t>
  </si>
  <si>
    <t xml:space="preserve">მამია </t>
  </si>
  <si>
    <t>61009011997</t>
  </si>
  <si>
    <t>მარკოიძე</t>
  </si>
  <si>
    <t>61009012907</t>
  </si>
  <si>
    <t>როლანდი</t>
  </si>
  <si>
    <t>დავლაძე</t>
  </si>
  <si>
    <t>52001021997</t>
  </si>
  <si>
    <t>ჯივან</t>
  </si>
  <si>
    <t>აგაჯანიან</t>
  </si>
  <si>
    <t>52001010654</t>
  </si>
  <si>
    <t>წამალაშვილი</t>
  </si>
  <si>
    <t>31001010926</t>
  </si>
  <si>
    <t>პაპუნაშვილი</t>
  </si>
  <si>
    <t>20501073757</t>
  </si>
  <si>
    <t>სპირიდონ</t>
  </si>
  <si>
    <t>კურდოვ</t>
  </si>
  <si>
    <t>52001019736</t>
  </si>
  <si>
    <t>აბთანდილ</t>
  </si>
  <si>
    <t>03001003940</t>
  </si>
  <si>
    <t>52001021340</t>
  </si>
  <si>
    <t>52001020967</t>
  </si>
  <si>
    <t>ზაქრო</t>
  </si>
  <si>
    <t>კვანჭიანი</t>
  </si>
  <si>
    <t>30001001812</t>
  </si>
  <si>
    <t>სულიკო</t>
  </si>
  <si>
    <t>შავაძე</t>
  </si>
  <si>
    <t>61009006864</t>
  </si>
  <si>
    <t>ცალანი</t>
  </si>
  <si>
    <t>10001003837</t>
  </si>
  <si>
    <t>დალივალოვი</t>
  </si>
  <si>
    <t>52001009104</t>
  </si>
  <si>
    <t>ახლიმან</t>
  </si>
  <si>
    <t>ნოვრუზალოვი</t>
  </si>
  <si>
    <t>52001014996</t>
  </si>
  <si>
    <t>მირზოევ</t>
  </si>
  <si>
    <t>52001011247</t>
  </si>
  <si>
    <t>61004011811</t>
  </si>
  <si>
    <t>ხარიტონოვი</t>
  </si>
  <si>
    <t>52001010454</t>
  </si>
  <si>
    <t>არდაკ</t>
  </si>
  <si>
    <t>გეორკიან</t>
  </si>
  <si>
    <t>52001013547</t>
  </si>
  <si>
    <t>პაქსაძე</t>
  </si>
  <si>
    <t>05001002041</t>
  </si>
  <si>
    <t>პარამდზემ</t>
  </si>
  <si>
    <t>სხჩიან</t>
  </si>
  <si>
    <t>52001014897</t>
  </si>
  <si>
    <t>არმან</t>
  </si>
  <si>
    <t>მარკოსიან</t>
  </si>
  <si>
    <t>52001022892</t>
  </si>
  <si>
    <t xml:space="preserve">ბადრი </t>
  </si>
  <si>
    <t>ხოზრევანიძე</t>
  </si>
  <si>
    <t>52650000768</t>
  </si>
  <si>
    <t>30001003933</t>
  </si>
  <si>
    <t>არმენუი</t>
  </si>
  <si>
    <t>ბაბოიან</t>
  </si>
  <si>
    <t>52001019867</t>
  </si>
  <si>
    <t>დეკანაძე</t>
  </si>
  <si>
    <t>61009002250</t>
  </si>
  <si>
    <t>61009014723</t>
  </si>
  <si>
    <t>ვოსკანიან</t>
  </si>
  <si>
    <t>52001013515</t>
  </si>
  <si>
    <t>ბადასიან</t>
  </si>
  <si>
    <t>52001013741</t>
  </si>
  <si>
    <t>ოგანესიან</t>
  </si>
  <si>
    <t>52001014059</t>
  </si>
  <si>
    <t>გოიორგი</t>
  </si>
  <si>
    <t>ტოსუნოვი</t>
  </si>
  <si>
    <t>52001002641</t>
  </si>
  <si>
    <t>61009002610</t>
  </si>
  <si>
    <t>ვაგე</t>
  </si>
  <si>
    <t>კაზარიან</t>
  </si>
  <si>
    <t>52001016986</t>
  </si>
  <si>
    <t>საბაძე</t>
  </si>
  <si>
    <t>52001014705</t>
  </si>
  <si>
    <t xml:space="preserve">ავთანდილ </t>
  </si>
  <si>
    <t>52001021130</t>
  </si>
  <si>
    <t>ლუბა</t>
  </si>
  <si>
    <t>ბულუდიან</t>
  </si>
  <si>
    <t>52001013333</t>
  </si>
  <si>
    <t>არტაკ</t>
  </si>
  <si>
    <t>სააკიან</t>
  </si>
  <si>
    <t>52001021894</t>
  </si>
  <si>
    <t>აკოპ</t>
  </si>
  <si>
    <t>აკოპიან</t>
  </si>
  <si>
    <t>52001012046</t>
  </si>
  <si>
    <t>ლევონ</t>
  </si>
  <si>
    <t>ხაჩატურიან</t>
  </si>
  <si>
    <t>52001010988</t>
  </si>
  <si>
    <t>დალაქიშვილი</t>
  </si>
  <si>
    <t>22001020593</t>
  </si>
  <si>
    <t>მუკბანიანი</t>
  </si>
  <si>
    <t>22001020835</t>
  </si>
  <si>
    <t>თამაზი</t>
  </si>
  <si>
    <t>დავითაშვილი</t>
  </si>
  <si>
    <t>22001017021</t>
  </si>
  <si>
    <t>ვალერი</t>
  </si>
  <si>
    <t>ბაბუნაშვილი</t>
  </si>
  <si>
    <t>22001013671</t>
  </si>
  <si>
    <t>ნაროევი</t>
  </si>
  <si>
    <t>22001021396</t>
  </si>
  <si>
    <t>აჩიკო</t>
  </si>
  <si>
    <t>გურგენიძე</t>
  </si>
  <si>
    <t>01027041798</t>
  </si>
  <si>
    <t>ივანე</t>
  </si>
  <si>
    <t>ლამაზიანი</t>
  </si>
  <si>
    <t>22001008769</t>
  </si>
  <si>
    <t>სეირან</t>
  </si>
  <si>
    <t>ავაქიანი</t>
  </si>
  <si>
    <t>22001017184</t>
  </si>
  <si>
    <t>ზაზიაშვილი</t>
  </si>
  <si>
    <t>22001010618</t>
  </si>
  <si>
    <t>მიკირტუმაშვილი</t>
  </si>
  <si>
    <t>22001020042</t>
  </si>
  <si>
    <t>ვანო</t>
  </si>
  <si>
    <t>ჯანგებაშვილი</t>
  </si>
  <si>
    <t>22001015881</t>
  </si>
  <si>
    <t>35001068495</t>
  </si>
  <si>
    <t>ტიტიკო</t>
  </si>
  <si>
    <t>22001014076</t>
  </si>
  <si>
    <t>22001006339</t>
  </si>
  <si>
    <t>ნიკო</t>
  </si>
  <si>
    <t>ქავთარაძე</t>
  </si>
  <si>
    <t>22001024112</t>
  </si>
  <si>
    <t>აფციაური</t>
  </si>
  <si>
    <t>01001044511</t>
  </si>
  <si>
    <t>ენვერ</t>
  </si>
  <si>
    <t>ცინდელიანი</t>
  </si>
  <si>
    <t>30001002122</t>
  </si>
  <si>
    <t>გულდამაშვილი</t>
  </si>
  <si>
    <t>01027070045</t>
  </si>
  <si>
    <t>61006012263</t>
  </si>
  <si>
    <t>ავთანდილ</t>
  </si>
  <si>
    <t>22001009910</t>
  </si>
  <si>
    <t>ჟორა</t>
  </si>
  <si>
    <t>52001016045</t>
  </si>
  <si>
    <t>პავლე</t>
  </si>
  <si>
    <t>23001008535</t>
  </si>
  <si>
    <t xml:space="preserve">მევლუდ </t>
  </si>
  <si>
    <t>ბუჯიაშვილი</t>
  </si>
  <si>
    <t>23001009489</t>
  </si>
  <si>
    <t>23001002926</t>
  </si>
  <si>
    <t>ჩახმახაშვილი</t>
  </si>
  <si>
    <t>23001012402</t>
  </si>
  <si>
    <t>კობაშვილი</t>
  </si>
  <si>
    <t>23001010750</t>
  </si>
  <si>
    <t>ონისე</t>
  </si>
  <si>
    <t>ბებერაშვილი</t>
  </si>
  <si>
    <t>23001003451</t>
  </si>
  <si>
    <t xml:space="preserve">იაგო </t>
  </si>
  <si>
    <t>ჩხუტიაშვილი</t>
  </si>
  <si>
    <t>23001001192</t>
  </si>
  <si>
    <t>ნიჟარაძე</t>
  </si>
  <si>
    <t>61004023226</t>
  </si>
  <si>
    <t>ჯუმბერ</t>
  </si>
  <si>
    <t>სულხანიშვილი</t>
  </si>
  <si>
    <t>23001012477</t>
  </si>
  <si>
    <t>სეთური</t>
  </si>
  <si>
    <t>23001002909</t>
  </si>
  <si>
    <t>23001000575</t>
  </si>
  <si>
    <t xml:space="preserve">ნიკოლოზ </t>
  </si>
  <si>
    <t>ქართლელიშვილი</t>
  </si>
  <si>
    <t>23001004284</t>
  </si>
  <si>
    <t>გუგუჩაშვილი</t>
  </si>
  <si>
    <t>01001023614</t>
  </si>
  <si>
    <t>23001002807</t>
  </si>
  <si>
    <t>ზარიძე</t>
  </si>
  <si>
    <t>23001009310</t>
  </si>
  <si>
    <t>არდოტელი</t>
  </si>
  <si>
    <t>23001002401</t>
  </si>
  <si>
    <t>სონია</t>
  </si>
  <si>
    <t>ჭაბაშვილი</t>
  </si>
  <si>
    <t>23001006181</t>
  </si>
  <si>
    <t>31001017280</t>
  </si>
  <si>
    <t>სიმონი</t>
  </si>
  <si>
    <t>0 1016004052</t>
  </si>
  <si>
    <t>ბუიძე</t>
  </si>
  <si>
    <t>31001003107</t>
  </si>
  <si>
    <t>იოსებ</t>
  </si>
  <si>
    <t>გულიაშვილი</t>
  </si>
  <si>
    <t>31001010942</t>
  </si>
  <si>
    <t>ზეინაბი</t>
  </si>
  <si>
    <t>31001008868</t>
  </si>
  <si>
    <t xml:space="preserve">ილია </t>
  </si>
  <si>
    <t>ყველაშვილი</t>
  </si>
  <si>
    <t>31001040724</t>
  </si>
  <si>
    <t>პაპავაძე</t>
  </si>
  <si>
    <t>0 1024042714</t>
  </si>
  <si>
    <t>გორგასიძე</t>
  </si>
  <si>
    <t>31001051494</t>
  </si>
  <si>
    <t>უნდილაშვილი</t>
  </si>
  <si>
    <t>31001048942</t>
  </si>
  <si>
    <t>ოთარ</t>
  </si>
  <si>
    <t>წოწკოლაური</t>
  </si>
  <si>
    <t>24001048602</t>
  </si>
  <si>
    <t>31001000518</t>
  </si>
  <si>
    <t>ბიათაშვილი</t>
  </si>
  <si>
    <t>31001000924</t>
  </si>
  <si>
    <t>მასპინძელაშვილი</t>
  </si>
  <si>
    <t>31001051537</t>
  </si>
  <si>
    <t>31001001128</t>
  </si>
  <si>
    <t>გაგა</t>
  </si>
  <si>
    <t>კაჭიური</t>
  </si>
  <si>
    <t>31001053582</t>
  </si>
  <si>
    <t>რთველიაშვილი</t>
  </si>
  <si>
    <t>31001018862</t>
  </si>
  <si>
    <t>ხეტეევი</t>
  </si>
  <si>
    <t>31001029306</t>
  </si>
  <si>
    <t>ჩანადირი</t>
  </si>
  <si>
    <t>31001033608</t>
  </si>
  <si>
    <t>ვაჟიკაშვილი</t>
  </si>
  <si>
    <t>31001031797</t>
  </si>
  <si>
    <t>ქართლოსი</t>
  </si>
  <si>
    <t>ჩიტიშვილი</t>
  </si>
  <si>
    <t>0 6001005650</t>
  </si>
  <si>
    <t xml:space="preserve">ბერიკა </t>
  </si>
  <si>
    <t>ბაშარული</t>
  </si>
  <si>
    <t>0 6001002412</t>
  </si>
  <si>
    <t>ვალიკო</t>
  </si>
  <si>
    <t>59004000973</t>
  </si>
  <si>
    <t>რევაზიშვილი</t>
  </si>
  <si>
    <t xml:space="preserve"> კაჯილაშვილი</t>
  </si>
  <si>
    <t>16001027276</t>
  </si>
  <si>
    <t xml:space="preserve">იოსებ </t>
  </si>
  <si>
    <t>ინაშვილი</t>
  </si>
  <si>
    <t>16001023256</t>
  </si>
  <si>
    <t xml:space="preserve"> რუბაშვილი</t>
  </si>
  <si>
    <t xml:space="preserve"> ყეინიშვილი</t>
  </si>
  <si>
    <t>16001016721</t>
  </si>
  <si>
    <t xml:space="preserve"> სუარიშვილი</t>
  </si>
  <si>
    <t>ქეთინო</t>
  </si>
  <si>
    <t xml:space="preserve"> ოსიტაშვილი</t>
  </si>
  <si>
    <t>ოლეგ</t>
  </si>
  <si>
    <t>16001016739</t>
  </si>
  <si>
    <t xml:space="preserve"> გიუნაშვილი</t>
  </si>
  <si>
    <t xml:space="preserve"> ნადირაშვილი</t>
  </si>
  <si>
    <t xml:space="preserve">ეკატერინე </t>
  </si>
  <si>
    <t xml:space="preserve"> ჯაბუშანური</t>
  </si>
  <si>
    <t>16001011688</t>
  </si>
  <si>
    <t>ლაზარიშვილი</t>
  </si>
  <si>
    <t>31001024112</t>
  </si>
  <si>
    <t>ჯემალ</t>
  </si>
  <si>
    <t xml:space="preserve"> პაპუკაშვილი</t>
  </si>
  <si>
    <t>ბეჟან</t>
  </si>
  <si>
    <t xml:space="preserve"> წიკლაური</t>
  </si>
  <si>
    <t>16001006990</t>
  </si>
  <si>
    <t>16001025875</t>
  </si>
  <si>
    <t>ვარდიშვილი</t>
  </si>
  <si>
    <t>16001004155</t>
  </si>
  <si>
    <t>მჭედლური</t>
  </si>
  <si>
    <t>ზურაბაშვილი</t>
  </si>
  <si>
    <t>ქულუსაშვილი</t>
  </si>
  <si>
    <t>16001011309</t>
  </si>
  <si>
    <t xml:space="preserve"> ჩეთოშვილი</t>
  </si>
  <si>
    <t>16001009986</t>
  </si>
  <si>
    <t>16001004708</t>
  </si>
  <si>
    <t xml:space="preserve"> ბოჭორმელი</t>
  </si>
  <si>
    <t xml:space="preserve"> მამულაშვილი</t>
  </si>
  <si>
    <t>სუმელჯი</t>
  </si>
  <si>
    <t>თვარელაშვილი</t>
  </si>
  <si>
    <t>ვარსიმაშვილი</t>
  </si>
  <si>
    <t>16001013915</t>
  </si>
  <si>
    <t>16001028634</t>
  </si>
  <si>
    <t xml:space="preserve"> ბექიშვილი</t>
  </si>
  <si>
    <t>01021000833</t>
  </si>
  <si>
    <t>შვანგირაძე</t>
  </si>
  <si>
    <t>01001096402</t>
  </si>
  <si>
    <t xml:space="preserve"> სეთურიძე</t>
  </si>
  <si>
    <t>16001011072</t>
  </si>
  <si>
    <t>ბეგოიძე</t>
  </si>
  <si>
    <t>16001005741</t>
  </si>
  <si>
    <t>გიგია</t>
  </si>
  <si>
    <t xml:space="preserve"> ჭინჭარაული</t>
  </si>
  <si>
    <t>ჯამალაშვილი</t>
  </si>
  <si>
    <t>01011044919</t>
  </si>
  <si>
    <t xml:space="preserve">მიხეილ </t>
  </si>
  <si>
    <t>ხოსიშვილი</t>
  </si>
  <si>
    <t>01019041629</t>
  </si>
  <si>
    <t>დოჯურიშვილი</t>
  </si>
  <si>
    <t>23001004616</t>
  </si>
  <si>
    <t>მარეხ</t>
  </si>
  <si>
    <t>ცალუღელაშვილი</t>
  </si>
  <si>
    <t>16001007284</t>
  </si>
  <si>
    <t>ყველაიძე</t>
  </si>
  <si>
    <t>16001026597</t>
  </si>
  <si>
    <t>სისმონდა</t>
  </si>
  <si>
    <t>ჩონიაძე</t>
  </si>
  <si>
    <t>16001028163</t>
  </si>
  <si>
    <t>ჯიქური</t>
  </si>
  <si>
    <t>ბუჩუკური</t>
  </si>
  <si>
    <t>16001008620</t>
  </si>
  <si>
    <t>მამნიაშვილი</t>
  </si>
  <si>
    <t>ეთერ</t>
  </si>
  <si>
    <t>გაბრიელაშვილი</t>
  </si>
  <si>
    <t>თორნიკე</t>
  </si>
  <si>
    <t>44001004994</t>
  </si>
  <si>
    <t>სუჯაშვილი</t>
  </si>
  <si>
    <t>44001005378</t>
  </si>
  <si>
    <t>44001001541</t>
  </si>
  <si>
    <t>გაიოზ</t>
  </si>
  <si>
    <t>44001002201</t>
  </si>
  <si>
    <t>44001001393</t>
  </si>
  <si>
    <t>სეთურიძე</t>
  </si>
  <si>
    <t>44001002467</t>
  </si>
  <si>
    <t>თემო</t>
  </si>
  <si>
    <t>44001000415</t>
  </si>
  <si>
    <t>კობიაშვილი</t>
  </si>
  <si>
    <t>44001002821</t>
  </si>
  <si>
    <t>გვანცა</t>
  </si>
  <si>
    <t>44001000321</t>
  </si>
  <si>
    <t>ღუდუშაური</t>
  </si>
  <si>
    <t>44001000606</t>
  </si>
  <si>
    <t>ლიკა</t>
  </si>
  <si>
    <t>ფასიაშვილი</t>
  </si>
  <si>
    <t>24001034656</t>
  </si>
  <si>
    <t>შალუტაშვილი</t>
  </si>
  <si>
    <t>24001001709</t>
  </si>
  <si>
    <t>ბალაშვილი</t>
  </si>
  <si>
    <t>24001007695</t>
  </si>
  <si>
    <t>შეშაბერიძე</t>
  </si>
  <si>
    <t>24001000916</t>
  </si>
  <si>
    <t>გიული</t>
  </si>
  <si>
    <t>ყოჩიშვილი</t>
  </si>
  <si>
    <t>24001034095</t>
  </si>
  <si>
    <t>კელეპტრიშვილი</t>
  </si>
  <si>
    <t>24001043159</t>
  </si>
  <si>
    <t>ოთიაშვილი</t>
  </si>
  <si>
    <t>24001029151</t>
  </si>
  <si>
    <t xml:space="preserve">ილიაზ </t>
  </si>
  <si>
    <t>მახრამოღლი</t>
  </si>
  <si>
    <t>24001004036</t>
  </si>
  <si>
    <t>01017022461</t>
  </si>
  <si>
    <t>ქარქუსაშვილი</t>
  </si>
  <si>
    <t>24001007045</t>
  </si>
  <si>
    <t>24001003662</t>
  </si>
  <si>
    <t>მამულაშვილი</t>
  </si>
  <si>
    <t>01003013748</t>
  </si>
  <si>
    <t>ჟუჟუნა</t>
  </si>
  <si>
    <t>24001031340</t>
  </si>
  <si>
    <t>ვასილ</t>
  </si>
  <si>
    <t>24001009496</t>
  </si>
  <si>
    <t>24001026003</t>
  </si>
  <si>
    <t>კაციაშვილი</t>
  </si>
  <si>
    <t>24001036291</t>
  </si>
  <si>
    <t>ჟანა</t>
  </si>
  <si>
    <t>თაგვიაშვილი</t>
  </si>
  <si>
    <t>24001024687</t>
  </si>
  <si>
    <t>24001010596</t>
  </si>
  <si>
    <t>ილურიძე</t>
  </si>
  <si>
    <t>24001016065</t>
  </si>
  <si>
    <t>ჭიხინაშვილი</t>
  </si>
  <si>
    <t>24001022863</t>
  </si>
  <si>
    <t>24001000696</t>
  </si>
  <si>
    <t>01022003721</t>
  </si>
  <si>
    <t>24001037686</t>
  </si>
  <si>
    <t>ცინცაძე</t>
  </si>
  <si>
    <t>01005000085</t>
  </si>
  <si>
    <t>რუსტამ</t>
  </si>
  <si>
    <t>24001011820</t>
  </si>
  <si>
    <t>დავლაშერიძე</t>
  </si>
  <si>
    <t>24001012108</t>
  </si>
  <si>
    <t>სალამაშვილი</t>
  </si>
  <si>
    <t>24001040105</t>
  </si>
  <si>
    <t>ჯანანაშვილი</t>
  </si>
  <si>
    <t>24001023273</t>
  </si>
  <si>
    <t>მერებაშვილი</t>
  </si>
  <si>
    <t>24001035878</t>
  </si>
  <si>
    <t>ქაწაშვილი</t>
  </si>
  <si>
    <t>24001006755</t>
  </si>
  <si>
    <t>ადიკაშვილი</t>
  </si>
  <si>
    <t>24001007250</t>
  </si>
  <si>
    <t>24001030145</t>
  </si>
  <si>
    <t>59001006723</t>
  </si>
  <si>
    <t>მიღრიჯანაშვილი</t>
  </si>
  <si>
    <t>59001087368</t>
  </si>
  <si>
    <t>ბეროზაშვილი</t>
  </si>
  <si>
    <t>59001101250</t>
  </si>
  <si>
    <t>მამაციანი</t>
  </si>
  <si>
    <t>59001022891</t>
  </si>
  <si>
    <t>ჭიპაშვილი</t>
  </si>
  <si>
    <t>59001064125</t>
  </si>
  <si>
    <t>რიტა</t>
  </si>
  <si>
    <t>გნოლიძე</t>
  </si>
  <si>
    <t>59001042634</t>
  </si>
  <si>
    <t>გიუნაშვილი</t>
  </si>
  <si>
    <t>59001020431</t>
  </si>
  <si>
    <t>მაკრახიძე</t>
  </si>
  <si>
    <t>59001072237</t>
  </si>
  <si>
    <t>ბუხნიკაშვილი</t>
  </si>
  <si>
    <t>59001026532</t>
  </si>
  <si>
    <t>იარდალაშვილი</t>
  </si>
  <si>
    <t>59001010268</t>
  </si>
  <si>
    <t>59002003180</t>
  </si>
  <si>
    <t>59001079531</t>
  </si>
  <si>
    <t>თურმანიშვილი</t>
  </si>
  <si>
    <t>59001082618</t>
  </si>
  <si>
    <t>გიგაია</t>
  </si>
  <si>
    <t>59001008275</t>
  </si>
  <si>
    <t>ოხანაშვილი</t>
  </si>
  <si>
    <t>59001096082</t>
  </si>
  <si>
    <t>ბაკურაძე</t>
  </si>
  <si>
    <t>59001024214</t>
  </si>
  <si>
    <t>საბანაძე</t>
  </si>
  <si>
    <t>59001045032</t>
  </si>
  <si>
    <t>დარეჯან</t>
  </si>
  <si>
    <t>59001033553</t>
  </si>
  <si>
    <t>აწკარუნაშვილი</t>
  </si>
  <si>
    <t>59001083142</t>
  </si>
  <si>
    <t>ახალკაცი</t>
  </si>
  <si>
    <t>01002012190</t>
  </si>
  <si>
    <t>59001005318</t>
  </si>
  <si>
    <t>59001037808</t>
  </si>
  <si>
    <t>ხაბელაშვილი</t>
  </si>
  <si>
    <t>ჩალაური</t>
  </si>
  <si>
    <t>59001033938</t>
  </si>
  <si>
    <t>ხალიშვილი</t>
  </si>
  <si>
    <t>59001122671</t>
  </si>
  <si>
    <t>კრაწაშვილი</t>
  </si>
  <si>
    <t>გიგაშვილი</t>
  </si>
  <si>
    <t>59001033865</t>
  </si>
  <si>
    <t>ხატია</t>
  </si>
  <si>
    <t>ზარხოზაშვილი</t>
  </si>
  <si>
    <t>ციცქიშვილი</t>
  </si>
  <si>
    <t>57001001545</t>
  </si>
  <si>
    <t>ქარელიშვილი</t>
  </si>
  <si>
    <t>59701132468</t>
  </si>
  <si>
    <t>მარკოზაშვილი</t>
  </si>
  <si>
    <t>59001128600</t>
  </si>
  <si>
    <t>გულმან</t>
  </si>
  <si>
    <t>მეგრელიშვილი</t>
  </si>
  <si>
    <t>59001011837</t>
  </si>
  <si>
    <t>საათაშვილი</t>
  </si>
  <si>
    <t>59001042075</t>
  </si>
  <si>
    <t>ჯიოშვილი</t>
  </si>
  <si>
    <t>5900100577</t>
  </si>
  <si>
    <t>ქობლიანიძე</t>
  </si>
  <si>
    <t>59001001346</t>
  </si>
  <si>
    <t>ასკილაშვილი</t>
  </si>
  <si>
    <t>59001020451</t>
  </si>
  <si>
    <t>სომხიშვილი</t>
  </si>
  <si>
    <t>590010773047</t>
  </si>
  <si>
    <t>ემინოვი</t>
  </si>
  <si>
    <t>599001008175</t>
  </si>
  <si>
    <t>ლოთიშვილი</t>
  </si>
  <si>
    <t>59001007246</t>
  </si>
  <si>
    <t>მირანდა</t>
  </si>
  <si>
    <t>5901028144</t>
  </si>
  <si>
    <t>ჯაბა</t>
  </si>
  <si>
    <t>ჭიღლაძე</t>
  </si>
  <si>
    <t>59001103700</t>
  </si>
  <si>
    <t>ცოხნიაშვილი</t>
  </si>
  <si>
    <t>59001002742</t>
  </si>
  <si>
    <t>საბაშვილი</t>
  </si>
  <si>
    <t>59001007264</t>
  </si>
  <si>
    <t>ვართუმაშვილი</t>
  </si>
  <si>
    <t>59001071684</t>
  </si>
  <si>
    <t>59001035733</t>
  </si>
  <si>
    <t>ბერიანიძე</t>
  </si>
  <si>
    <t>59001077212</t>
  </si>
  <si>
    <t>მოსიძე</t>
  </si>
  <si>
    <t>59001018912</t>
  </si>
  <si>
    <t>ბაქრაძე</t>
  </si>
  <si>
    <t>59001027125</t>
  </si>
  <si>
    <t>მახოხაშვილი</t>
  </si>
  <si>
    <t>59001040113</t>
  </si>
  <si>
    <t>59001024827</t>
  </si>
  <si>
    <t>სუხიტაშვილი</t>
  </si>
  <si>
    <t>59001017837</t>
  </si>
  <si>
    <t>59001059672</t>
  </si>
  <si>
    <t>მუზიაშვილი</t>
  </si>
  <si>
    <t>59001021167</t>
  </si>
  <si>
    <t>თევდორე</t>
  </si>
  <si>
    <t>მღებრიშვილი</t>
  </si>
  <si>
    <t>59001010350</t>
  </si>
  <si>
    <t>ვაზაგაშვილი</t>
  </si>
  <si>
    <t>59001010540</t>
  </si>
  <si>
    <t>ბაქარ</t>
  </si>
  <si>
    <t>ტიელიძე</t>
  </si>
  <si>
    <t>59001026044</t>
  </si>
  <si>
    <t>რობერტ</t>
  </si>
  <si>
    <t>ნაზარაშვილი</t>
  </si>
  <si>
    <t>59001034668</t>
  </si>
  <si>
    <t>დოგუზაშვილი</t>
  </si>
  <si>
    <t>გაბრიელ</t>
  </si>
  <si>
    <t>01030008461</t>
  </si>
  <si>
    <t>გუგული</t>
  </si>
  <si>
    <t>ბაბუციძე</t>
  </si>
  <si>
    <t>მელანაშვილი</t>
  </si>
  <si>
    <t>59001047546</t>
  </si>
  <si>
    <t>ოქროშიაშვილი</t>
  </si>
  <si>
    <t>59001075530</t>
  </si>
  <si>
    <t>მამუკაშვილი</t>
  </si>
  <si>
    <t>59001035973</t>
  </si>
  <si>
    <t>ტეტუნაშვილი</t>
  </si>
  <si>
    <t>59001023707</t>
  </si>
  <si>
    <t>ედიშერაშვილი</t>
  </si>
  <si>
    <t>59001114028</t>
  </si>
  <si>
    <t>ვეფხია</t>
  </si>
  <si>
    <t>სურამელი</t>
  </si>
  <si>
    <t>59001068333</t>
  </si>
  <si>
    <t>ქარელი</t>
  </si>
  <si>
    <t>59001030253</t>
  </si>
  <si>
    <t>ევგენი</t>
  </si>
  <si>
    <t>არჩუაძე</t>
  </si>
  <si>
    <t>59001160586</t>
  </si>
  <si>
    <t>ფაკაური</t>
  </si>
  <si>
    <t>59001108295</t>
  </si>
  <si>
    <t>წკრიალაშვილი</t>
  </si>
  <si>
    <t>59001040542</t>
  </si>
  <si>
    <t>საღირაშვილი</t>
  </si>
  <si>
    <t>59001025643</t>
  </si>
  <si>
    <t>ბუხრაძე</t>
  </si>
  <si>
    <t>59001049935</t>
  </si>
  <si>
    <t>ფარეხელაშვილი</t>
  </si>
  <si>
    <t>59001076872</t>
  </si>
  <si>
    <t>ხარაზიშვილი</t>
  </si>
  <si>
    <t>43001011783</t>
  </si>
  <si>
    <t>59001062502</t>
  </si>
  <si>
    <t>რამაზაშვილი</t>
  </si>
  <si>
    <t>59001031370</t>
  </si>
  <si>
    <t>აფხაზაშვილი</t>
  </si>
  <si>
    <t>დალინა</t>
  </si>
  <si>
    <t>ყულიაშვილი</t>
  </si>
  <si>
    <t>59001006160</t>
  </si>
  <si>
    <t>59001035594</t>
  </si>
  <si>
    <t>კუკური</t>
  </si>
  <si>
    <t>59401132672</t>
  </si>
  <si>
    <t>ლანდა</t>
  </si>
  <si>
    <t>თვალიაშვილი</t>
  </si>
  <si>
    <t>59001077241</t>
  </si>
  <si>
    <t>გამგებელი</t>
  </si>
  <si>
    <t>დურგლიშვილი</t>
  </si>
  <si>
    <t>სიდამონიძე</t>
  </si>
  <si>
    <t>59001073418</t>
  </si>
  <si>
    <t>59001090001</t>
  </si>
  <si>
    <t>ომარ</t>
  </si>
  <si>
    <t>59001053877</t>
  </si>
  <si>
    <t>გიგლა</t>
  </si>
  <si>
    <t>59001087317</t>
  </si>
  <si>
    <t>დაჩი</t>
  </si>
  <si>
    <t>გოგიტა</t>
  </si>
  <si>
    <t>როინი</t>
  </si>
  <si>
    <t>ოქროპირიძე</t>
  </si>
  <si>
    <t>59004003444</t>
  </si>
  <si>
    <t>მარსელ</t>
  </si>
  <si>
    <t>კეკოშვილი</t>
  </si>
  <si>
    <t>ეცადაშვილი</t>
  </si>
  <si>
    <t>კორძაძე</t>
  </si>
  <si>
    <t>43001026830</t>
  </si>
  <si>
    <t>მაჭარაშვილი</t>
  </si>
  <si>
    <t>43001012238</t>
  </si>
  <si>
    <t>მარგიევი</t>
  </si>
  <si>
    <t>43001011665</t>
  </si>
  <si>
    <t>მასურაშვილი</t>
  </si>
  <si>
    <t>43001003297</t>
  </si>
  <si>
    <t xml:space="preserve">შოთა </t>
  </si>
  <si>
    <t>43001039044</t>
  </si>
  <si>
    <t xml:space="preserve">არჩილ </t>
  </si>
  <si>
    <t>43001022756</t>
  </si>
  <si>
    <t>ტალახაძე</t>
  </si>
  <si>
    <t>43001004653</t>
  </si>
  <si>
    <t>ხაბარელი</t>
  </si>
  <si>
    <t>43001030775</t>
  </si>
  <si>
    <t>43001037218</t>
  </si>
  <si>
    <t>გიზო</t>
  </si>
  <si>
    <t>ედილაშვილი</t>
  </si>
  <si>
    <t>43001011565</t>
  </si>
  <si>
    <t>სერგო</t>
  </si>
  <si>
    <t>მახაჭაშვილი</t>
  </si>
  <si>
    <t>43001004771</t>
  </si>
  <si>
    <t>გოგიჩაშვილი</t>
  </si>
  <si>
    <t>43001006200</t>
  </si>
  <si>
    <t>ლუხუმი</t>
  </si>
  <si>
    <t>კვენიაშვილი</t>
  </si>
  <si>
    <t>43001005297</t>
  </si>
  <si>
    <t>43001030273</t>
  </si>
  <si>
    <t>57001019265</t>
  </si>
  <si>
    <t>57001037497</t>
  </si>
  <si>
    <t>მარგო</t>
  </si>
  <si>
    <t>გონგლაძე</t>
  </si>
  <si>
    <t>57001030244</t>
  </si>
  <si>
    <t>გიგა</t>
  </si>
  <si>
    <t>57001058724</t>
  </si>
  <si>
    <t>57001020217</t>
  </si>
  <si>
    <t>მიშა</t>
  </si>
  <si>
    <t>57001016930</t>
  </si>
  <si>
    <t>57001036113</t>
  </si>
  <si>
    <t>ბაირამ</t>
  </si>
  <si>
    <t>57001036722</t>
  </si>
  <si>
    <t>60001071345</t>
  </si>
  <si>
    <t>კვირიკაშვილი</t>
  </si>
  <si>
    <t>57001001068</t>
  </si>
  <si>
    <t>გრძელიშვილი</t>
  </si>
  <si>
    <t>57001009452</t>
  </si>
  <si>
    <t>57001043684</t>
  </si>
  <si>
    <t>57001008263</t>
  </si>
  <si>
    <t>კიკაძე</t>
  </si>
  <si>
    <t>57001012887</t>
  </si>
  <si>
    <t>იაგო</t>
  </si>
  <si>
    <t>ჩადუნელი</t>
  </si>
  <si>
    <t>57001001612</t>
  </si>
  <si>
    <t>რომანი</t>
  </si>
  <si>
    <t>57001043761</t>
  </si>
  <si>
    <t>ზავარინი</t>
  </si>
  <si>
    <t>57001053711</t>
  </si>
  <si>
    <t>მაღლაკელიძე</t>
  </si>
  <si>
    <t>57001004000</t>
  </si>
  <si>
    <t>57001023274</t>
  </si>
  <si>
    <t>ბანკანაშვილი</t>
  </si>
  <si>
    <t>57001045736</t>
  </si>
  <si>
    <t>01030031267</t>
  </si>
  <si>
    <t>57001035238</t>
  </si>
  <si>
    <t>57001061568</t>
  </si>
  <si>
    <t>57001001140</t>
  </si>
  <si>
    <t>ზურა</t>
  </si>
  <si>
    <t>გოჩიაშვილი</t>
  </si>
  <si>
    <t>57001032556</t>
  </si>
  <si>
    <t>57601064639</t>
  </si>
  <si>
    <t>57001004270</t>
  </si>
  <si>
    <t>57001056051</t>
  </si>
  <si>
    <t>გაბეხაძე</t>
  </si>
  <si>
    <t>57001004672</t>
  </si>
  <si>
    <t>ღონღაძე</t>
  </si>
  <si>
    <t>57001018411</t>
  </si>
  <si>
    <t>ცერაძე</t>
  </si>
  <si>
    <t>57001013035</t>
  </si>
  <si>
    <t>ფერაძე</t>
  </si>
  <si>
    <t>57001033577</t>
  </si>
  <si>
    <t>კაკიაშვილი</t>
  </si>
  <si>
    <t>57001055719</t>
  </si>
  <si>
    <t>57001000703</t>
  </si>
  <si>
    <t>თუმანიშვილი</t>
  </si>
  <si>
    <t>57001034262</t>
  </si>
  <si>
    <t>57001017247</t>
  </si>
  <si>
    <t>57001034263</t>
  </si>
  <si>
    <t>57001047090</t>
  </si>
  <si>
    <t>57001012100</t>
  </si>
  <si>
    <t>57001015382</t>
  </si>
  <si>
    <t>57001000236</t>
  </si>
  <si>
    <t>ჭადაშვილი</t>
  </si>
  <si>
    <t>57001029320</t>
  </si>
  <si>
    <t>ქურდაძე</t>
  </si>
  <si>
    <t>57001051365</t>
  </si>
  <si>
    <t>კურდღლაშვილი</t>
  </si>
  <si>
    <t>57001053431</t>
  </si>
  <si>
    <t>როლანდ</t>
  </si>
  <si>
    <t>მთიულიშვილი</t>
  </si>
  <si>
    <t>57001017937</t>
  </si>
  <si>
    <t>მულაძე</t>
  </si>
  <si>
    <t>57001045146</t>
  </si>
  <si>
    <t>უშანგი</t>
  </si>
  <si>
    <t>ხოტივრიშვილი</t>
  </si>
  <si>
    <t>57001004306</t>
  </si>
  <si>
    <t>ანდღულაძე</t>
  </si>
  <si>
    <t>11001005196</t>
  </si>
  <si>
    <t>მინაშვილი</t>
  </si>
  <si>
    <t>11001004429</t>
  </si>
  <si>
    <t>ედიკ</t>
  </si>
  <si>
    <t>11001006806</t>
  </si>
  <si>
    <t>11001019485</t>
  </si>
  <si>
    <t>წარიტოვი</t>
  </si>
  <si>
    <t>11001008351</t>
  </si>
  <si>
    <t>ბიბილურიძე</t>
  </si>
  <si>
    <t>11001026162</t>
  </si>
  <si>
    <t>სედრაკ</t>
  </si>
  <si>
    <t>აკოფიანი</t>
  </si>
  <si>
    <t>11001013049</t>
  </si>
  <si>
    <t>11001012526</t>
  </si>
  <si>
    <t>შუშანიკ</t>
  </si>
  <si>
    <t>11001025416</t>
  </si>
  <si>
    <t>11001025635</t>
  </si>
  <si>
    <t>11001013116</t>
  </si>
  <si>
    <t>ბლიაძე</t>
  </si>
  <si>
    <t>11001003404</t>
  </si>
  <si>
    <t>11001002802</t>
  </si>
  <si>
    <t xml:space="preserve">ეკა </t>
  </si>
  <si>
    <t>11001025357</t>
  </si>
  <si>
    <t xml:space="preserve">არარატ </t>
  </si>
  <si>
    <t>არუთუნიანი</t>
  </si>
  <si>
    <t>11001004365</t>
  </si>
  <si>
    <t>დოფაძე</t>
  </si>
  <si>
    <t>11001008192</t>
  </si>
  <si>
    <t>ლუკა</t>
  </si>
  <si>
    <t>11001028180</t>
  </si>
  <si>
    <t>11001006219</t>
  </si>
  <si>
    <t>11001007595</t>
  </si>
  <si>
    <t>11001027992</t>
  </si>
  <si>
    <t xml:space="preserve">ბაჩუკი </t>
  </si>
  <si>
    <t>კაბულაშვილი</t>
  </si>
  <si>
    <t>11001018185</t>
  </si>
  <si>
    <t>11001010296</t>
  </si>
  <si>
    <t>ხატიძე</t>
  </si>
  <si>
    <t>47001034624</t>
  </si>
  <si>
    <t>ოგანეს</t>
  </si>
  <si>
    <t>შამილიან</t>
  </si>
  <si>
    <t>47001018600</t>
  </si>
  <si>
    <t>47001020585</t>
  </si>
  <si>
    <t>47001046392</t>
  </si>
  <si>
    <t>ჯემალი</t>
  </si>
  <si>
    <t>47001016228</t>
  </si>
  <si>
    <t>ბექტურაშვილი</t>
  </si>
  <si>
    <t>47001044484</t>
  </si>
  <si>
    <t>ნუგზარი</t>
  </si>
  <si>
    <t>გიორგაძე</t>
  </si>
  <si>
    <t>47001027643</t>
  </si>
  <si>
    <t>თაბაგარი</t>
  </si>
  <si>
    <t>47001034242</t>
  </si>
  <si>
    <t>47001002435</t>
  </si>
  <si>
    <t>47001020397</t>
  </si>
  <si>
    <t>პაქსაშვილი</t>
  </si>
  <si>
    <t>47001000567</t>
  </si>
  <si>
    <t>ნახაპეტ</t>
  </si>
  <si>
    <t>ნახაპეტიან</t>
  </si>
  <si>
    <t>47001009957</t>
  </si>
  <si>
    <t>პეტროს</t>
  </si>
  <si>
    <t>სუკასიან</t>
  </si>
  <si>
    <t>47001037626</t>
  </si>
  <si>
    <t>ასია</t>
  </si>
  <si>
    <t>კარაპეტიან</t>
  </si>
  <si>
    <t>47001012450</t>
  </si>
  <si>
    <t>პეტრე</t>
  </si>
  <si>
    <t>აღლემაშვილი</t>
  </si>
  <si>
    <t>47001002303</t>
  </si>
  <si>
    <t xml:space="preserve"> გურამ </t>
  </si>
  <si>
    <t>03001002592</t>
  </si>
  <si>
    <t>26001007412</t>
  </si>
  <si>
    <t>ტატალაშვილი</t>
  </si>
  <si>
    <t>03001015588</t>
  </si>
  <si>
    <t>გორგოძე</t>
  </si>
  <si>
    <t>03001001720</t>
  </si>
  <si>
    <t>კალანდაძე</t>
  </si>
  <si>
    <t>03001002609</t>
  </si>
  <si>
    <t>ჩიტორელიძე</t>
  </si>
  <si>
    <t>03001005352</t>
  </si>
  <si>
    <t>მურმანიშვილი</t>
  </si>
  <si>
    <t>03001021005</t>
  </si>
  <si>
    <t>კოჩალიძე</t>
  </si>
  <si>
    <t>03001005397</t>
  </si>
  <si>
    <t>ჯამბულ</t>
  </si>
  <si>
    <t>03001001051</t>
  </si>
  <si>
    <t>ბეთხოშვილი</t>
  </si>
  <si>
    <t>35001091661</t>
  </si>
  <si>
    <t>ვაშაყმაძე</t>
  </si>
  <si>
    <t>03001001882</t>
  </si>
  <si>
    <t>03001015631</t>
  </si>
  <si>
    <t>ბორისი</t>
  </si>
  <si>
    <t>შეყლაშვილი</t>
  </si>
  <si>
    <t>03001016386</t>
  </si>
  <si>
    <t>03001016837</t>
  </si>
  <si>
    <t>03001005334</t>
  </si>
  <si>
    <t>ანტონ</t>
  </si>
  <si>
    <t>გელაძე</t>
  </si>
  <si>
    <t>03001003536</t>
  </si>
  <si>
    <t>მინდია</t>
  </si>
  <si>
    <t>03001015664</t>
  </si>
  <si>
    <t>აბრამაძე</t>
  </si>
  <si>
    <t>03001001228</t>
  </si>
  <si>
    <t>კალაიჯიშვილი</t>
  </si>
  <si>
    <t>05001002306</t>
  </si>
  <si>
    <t>საგინაძე</t>
  </si>
  <si>
    <t>05001005353</t>
  </si>
  <si>
    <t xml:space="preserve">ნუგზარ </t>
  </si>
  <si>
    <t>კლდიაშვილი</t>
  </si>
  <si>
    <t>05001000487</t>
  </si>
  <si>
    <t xml:space="preserve">სამველ </t>
  </si>
  <si>
    <t>თუმასიანი</t>
  </si>
  <si>
    <t>05001005847</t>
  </si>
  <si>
    <t xml:space="preserve">ლადო </t>
  </si>
  <si>
    <t>კედელაშვილი</t>
  </si>
  <si>
    <t>05001010159</t>
  </si>
  <si>
    <t xml:space="preserve">ანიკო </t>
  </si>
  <si>
    <t>წყარუაშვილი</t>
  </si>
  <si>
    <t>05001003460</t>
  </si>
  <si>
    <t xml:space="preserve">მანუჩარ </t>
  </si>
  <si>
    <t>05001008678</t>
  </si>
  <si>
    <t>ჯვარიძე</t>
  </si>
  <si>
    <t>05001009047</t>
  </si>
  <si>
    <t xml:space="preserve">სოლომონ </t>
  </si>
  <si>
    <t>თამაზაშვილი</t>
  </si>
  <si>
    <t>05001009372</t>
  </si>
  <si>
    <t>05001002841</t>
  </si>
  <si>
    <t>ბალიაშვილი</t>
  </si>
  <si>
    <t>05001004409</t>
  </si>
  <si>
    <t xml:space="preserve">შიო </t>
  </si>
  <si>
    <t>ლონდარიძე</t>
  </si>
  <si>
    <t>05001008041</t>
  </si>
  <si>
    <t xml:space="preserve">კახა </t>
  </si>
  <si>
    <t>05001000691</t>
  </si>
  <si>
    <t xml:space="preserve">ლავრენტი </t>
  </si>
  <si>
    <t>ივანიძე</t>
  </si>
  <si>
    <t>05001006178</t>
  </si>
  <si>
    <t xml:space="preserve">პაატა </t>
  </si>
  <si>
    <t>კაველიძე</t>
  </si>
  <si>
    <t>05001010045</t>
  </si>
  <si>
    <t xml:space="preserve">ფრიდონ  </t>
  </si>
  <si>
    <t>ზაზაძე</t>
  </si>
  <si>
    <t>05001008192</t>
  </si>
  <si>
    <t xml:space="preserve">ზაურ </t>
  </si>
  <si>
    <t>ქამაშიძე</t>
  </si>
  <si>
    <t>05001002661</t>
  </si>
  <si>
    <t xml:space="preserve">ხვიჩა </t>
  </si>
  <si>
    <t>05001003013</t>
  </si>
  <si>
    <t xml:space="preserve">კობა </t>
  </si>
  <si>
    <t>05001001336</t>
  </si>
  <si>
    <t xml:space="preserve">თემურ </t>
  </si>
  <si>
    <t>05001001190</t>
  </si>
  <si>
    <t>მარადი</t>
  </si>
  <si>
    <t xml:space="preserve"> ცეცხლაძე</t>
  </si>
  <si>
    <t>05001003055</t>
  </si>
  <si>
    <t>05001001271</t>
  </si>
  <si>
    <t xml:space="preserve">თამაზ </t>
  </si>
  <si>
    <t>61009014505</t>
  </si>
  <si>
    <t>აზა</t>
  </si>
  <si>
    <t>დერბოიან</t>
  </si>
  <si>
    <t>07001045157</t>
  </si>
  <si>
    <t>ხაჩატრიან</t>
  </si>
  <si>
    <t>07001044963</t>
  </si>
  <si>
    <t>მამიკონ</t>
  </si>
  <si>
    <t>ჰოვანესიან</t>
  </si>
  <si>
    <t>07001008394</t>
  </si>
  <si>
    <t>არშალუის</t>
  </si>
  <si>
    <t>უნანიან</t>
  </si>
  <si>
    <t>07001050212</t>
  </si>
  <si>
    <t>მასის</t>
  </si>
  <si>
    <t>მელქონიან</t>
  </si>
  <si>
    <t>07001006594</t>
  </si>
  <si>
    <t>ვარტ</t>
  </si>
  <si>
    <t>მურადიან</t>
  </si>
  <si>
    <t>07001025842</t>
  </si>
  <si>
    <t>აივაზიან</t>
  </si>
  <si>
    <t>07001003475</t>
  </si>
  <si>
    <t>სურენ</t>
  </si>
  <si>
    <t>სალარცორციან</t>
  </si>
  <si>
    <t>07001011937</t>
  </si>
  <si>
    <t>სამველ</t>
  </si>
  <si>
    <t>მელტონიან</t>
  </si>
  <si>
    <t>07001034505</t>
  </si>
  <si>
    <t>არტურ</t>
  </si>
  <si>
    <t>მარგარიან</t>
  </si>
  <si>
    <t>07001016647</t>
  </si>
  <si>
    <t>ნორიკ</t>
  </si>
  <si>
    <t>გალსტიან</t>
  </si>
  <si>
    <t>07001047078</t>
  </si>
  <si>
    <t>არპენიკ</t>
  </si>
  <si>
    <t>სტეპანიან</t>
  </si>
  <si>
    <t>07001045774</t>
  </si>
  <si>
    <t>გრიგორიან</t>
  </si>
  <si>
    <t>07001044034</t>
  </si>
  <si>
    <t xml:space="preserve">გაგიკ </t>
  </si>
  <si>
    <t>ბასენციან</t>
  </si>
  <si>
    <t>07001014337</t>
  </si>
  <si>
    <t>მაკარიან</t>
  </si>
  <si>
    <t>07001043502</t>
  </si>
  <si>
    <t>მესროპ</t>
  </si>
  <si>
    <t>ირიციან</t>
  </si>
  <si>
    <t>07001008823</t>
  </si>
  <si>
    <t>ელდარი</t>
  </si>
  <si>
    <t>07001033971</t>
  </si>
  <si>
    <t>ქამალიან</t>
  </si>
  <si>
    <t>07001037251</t>
  </si>
  <si>
    <t>არტავაზდ</t>
  </si>
  <si>
    <t>07001014438</t>
  </si>
  <si>
    <t>ნორაირ</t>
  </si>
  <si>
    <t>07001008022</t>
  </si>
  <si>
    <t>გდლიან</t>
  </si>
  <si>
    <t>07001014459</t>
  </si>
  <si>
    <t>ნათენაძე</t>
  </si>
  <si>
    <t>01004005373</t>
  </si>
  <si>
    <t>სოლომონიძე</t>
  </si>
  <si>
    <t>61009001278</t>
  </si>
  <si>
    <t>ზორკინ</t>
  </si>
  <si>
    <t>გოგორიან</t>
  </si>
  <si>
    <t>07001014462</t>
  </si>
  <si>
    <t>თოროსიან</t>
  </si>
  <si>
    <t>07001027707</t>
  </si>
  <si>
    <t>არმენ</t>
  </si>
  <si>
    <t>ფილოსიან</t>
  </si>
  <si>
    <t>07001004610</t>
  </si>
  <si>
    <t>სერგეი</t>
  </si>
  <si>
    <t>ბაბაჯანიან</t>
  </si>
  <si>
    <t>07001039233</t>
  </si>
  <si>
    <t>მკრტიჩიან</t>
  </si>
  <si>
    <t>07001008833</t>
  </si>
  <si>
    <t>არმინე</t>
  </si>
  <si>
    <t>აპოზიან</t>
  </si>
  <si>
    <t>07001032393</t>
  </si>
  <si>
    <t>შახბაზიან</t>
  </si>
  <si>
    <t>070010012322</t>
  </si>
  <si>
    <t>გრიგორ</t>
  </si>
  <si>
    <t>მოვსესიან</t>
  </si>
  <si>
    <t>ალვარდ</t>
  </si>
  <si>
    <t>ნერსესიან</t>
  </si>
  <si>
    <t>07001031521</t>
  </si>
  <si>
    <t>ლიუდმილა</t>
  </si>
  <si>
    <t>კირაკოსიან</t>
  </si>
  <si>
    <t>07001005029</t>
  </si>
  <si>
    <t>გალია</t>
  </si>
  <si>
    <t>ელიზბარიან</t>
  </si>
  <si>
    <t>07001039426</t>
  </si>
  <si>
    <t>არაქელიან</t>
  </si>
  <si>
    <t>07001002110</t>
  </si>
  <si>
    <t>აღაჯანიან</t>
  </si>
  <si>
    <t>07001017527</t>
  </si>
  <si>
    <t>მოვსეს</t>
  </si>
  <si>
    <t>პეტროსიან</t>
  </si>
  <si>
    <t>07001053051</t>
  </si>
  <si>
    <t>დუმანიან</t>
  </si>
  <si>
    <t>07301058503</t>
  </si>
  <si>
    <t>ვლადიმირ</t>
  </si>
  <si>
    <t>ალექსანიანი</t>
  </si>
  <si>
    <t>07001012798</t>
  </si>
  <si>
    <t>07001032121</t>
  </si>
  <si>
    <t>ლიუდვიკ</t>
  </si>
  <si>
    <t>ბრსოიან</t>
  </si>
  <si>
    <t>07001049223</t>
  </si>
  <si>
    <t>07001004752</t>
  </si>
  <si>
    <t>გაიანე</t>
  </si>
  <si>
    <t>07001027438</t>
  </si>
  <si>
    <t>გევორგ</t>
  </si>
  <si>
    <t>ამბარიან</t>
  </si>
  <si>
    <t>07001013541</t>
  </si>
  <si>
    <t>07001026362</t>
  </si>
  <si>
    <t>სევაკ</t>
  </si>
  <si>
    <t>ქციან</t>
  </si>
  <si>
    <t>07001040505</t>
  </si>
  <si>
    <t>წაღიკ</t>
  </si>
  <si>
    <t>ჩახალიან</t>
  </si>
  <si>
    <t>07001003198</t>
  </si>
  <si>
    <t>07001028140</t>
  </si>
  <si>
    <t>საიატ</t>
  </si>
  <si>
    <t>ავეტისიან</t>
  </si>
  <si>
    <t>07001050515</t>
  </si>
  <si>
    <t xml:space="preserve">კარინე </t>
  </si>
  <si>
    <t>07001036632</t>
  </si>
  <si>
    <t>პაკსაძე</t>
  </si>
  <si>
    <t>07001041005</t>
  </si>
  <si>
    <t>ფამბუხჩიან</t>
  </si>
  <si>
    <t>07001051823</t>
  </si>
  <si>
    <t>თავართქილაძე</t>
  </si>
  <si>
    <t>07001017508</t>
  </si>
  <si>
    <t>დომანიდი</t>
  </si>
  <si>
    <t>მელიქიძე</t>
  </si>
  <si>
    <t>07001017866</t>
  </si>
  <si>
    <t>07301056747</t>
  </si>
  <si>
    <t>მშეციან</t>
  </si>
  <si>
    <t>07001019365</t>
  </si>
  <si>
    <t>სარგისიან</t>
  </si>
  <si>
    <t>07001035197</t>
  </si>
  <si>
    <t>აღასი</t>
  </si>
  <si>
    <t>ნაჰაპეტიან</t>
  </si>
  <si>
    <t>07001044301</t>
  </si>
  <si>
    <t>07001048572</t>
  </si>
  <si>
    <t>07001017886</t>
  </si>
  <si>
    <t>სლავიკ</t>
  </si>
  <si>
    <t>ქეროფიან</t>
  </si>
  <si>
    <t>07001001377</t>
  </si>
  <si>
    <t>ეღიშ</t>
  </si>
  <si>
    <t>ზურნაჯიან</t>
  </si>
  <si>
    <t>07001007305</t>
  </si>
  <si>
    <t>მინასიან</t>
  </si>
  <si>
    <t>07001047575</t>
  </si>
  <si>
    <t>კარსლიან</t>
  </si>
  <si>
    <t>07001056356</t>
  </si>
  <si>
    <t>ფიდანიან</t>
  </si>
  <si>
    <t>07001018515</t>
  </si>
  <si>
    <t>ამაზარიან</t>
  </si>
  <si>
    <t>07001045564</t>
  </si>
  <si>
    <t>აღასინ</t>
  </si>
  <si>
    <t>ქოჩოიან</t>
  </si>
  <si>
    <t>07001016505</t>
  </si>
  <si>
    <t>არუთიუნ</t>
  </si>
  <si>
    <t>შირინიან</t>
  </si>
  <si>
    <t>07001049971</t>
  </si>
  <si>
    <t>მხითარ</t>
  </si>
  <si>
    <t>კარახანიან</t>
  </si>
  <si>
    <t>07001001920</t>
  </si>
  <si>
    <t>ხაჩიკ</t>
  </si>
  <si>
    <t>ალვანჯიან</t>
  </si>
  <si>
    <t>32001020198</t>
  </si>
  <si>
    <t>ოგანისიან</t>
  </si>
  <si>
    <t>აღაიან</t>
  </si>
  <si>
    <t>32001004647</t>
  </si>
  <si>
    <t>ველგენ</t>
  </si>
  <si>
    <t>არზუმანიან</t>
  </si>
  <si>
    <t>32001022907</t>
  </si>
  <si>
    <t>კაჯოიან</t>
  </si>
  <si>
    <t>32001020640</t>
  </si>
  <si>
    <t>ნაპოლეონ</t>
  </si>
  <si>
    <t>მარიკიან</t>
  </si>
  <si>
    <t>32001022551</t>
  </si>
  <si>
    <t>აბგარ</t>
  </si>
  <si>
    <t>ეღოიან</t>
  </si>
  <si>
    <t>07001043485</t>
  </si>
  <si>
    <t>ლიდა</t>
  </si>
  <si>
    <t>ანტანოსიან</t>
  </si>
  <si>
    <t>32001005828</t>
  </si>
  <si>
    <t>ვანიკ</t>
  </si>
  <si>
    <t>თუმასიან</t>
  </si>
  <si>
    <t>32001002873</t>
  </si>
  <si>
    <t>05001007730</t>
  </si>
  <si>
    <t>გარიკ</t>
  </si>
  <si>
    <t>ბდოიან</t>
  </si>
  <si>
    <t>32001017167</t>
  </si>
  <si>
    <t>32001009502</t>
  </si>
  <si>
    <t>არშაკ</t>
  </si>
  <si>
    <t>მკოიან</t>
  </si>
  <si>
    <t>32001012218</t>
  </si>
  <si>
    <t>ტონაგანიან</t>
  </si>
  <si>
    <t>32001008688</t>
  </si>
  <si>
    <t>ამირხანიან</t>
  </si>
  <si>
    <t>32001002536</t>
  </si>
  <si>
    <t>კიურეღ</t>
  </si>
  <si>
    <t>32001024831</t>
  </si>
  <si>
    <t>მნაცაკანიან</t>
  </si>
  <si>
    <t>32001002969</t>
  </si>
  <si>
    <t>ჰმაიაკ</t>
  </si>
  <si>
    <t>ჰამბარიან</t>
  </si>
  <si>
    <t>32301031006</t>
  </si>
  <si>
    <t>გარეგინ</t>
  </si>
  <si>
    <t>კაზდანიან</t>
  </si>
  <si>
    <t>32001010610</t>
  </si>
  <si>
    <t>აღჯოიან</t>
  </si>
  <si>
    <t>32001022375</t>
  </si>
  <si>
    <t>ჰრანთ</t>
  </si>
  <si>
    <t>ვარდანიან</t>
  </si>
  <si>
    <t>ვაჰან</t>
  </si>
  <si>
    <t>ჰახვერდიან</t>
  </si>
  <si>
    <t>32001004298</t>
  </si>
  <si>
    <t>რუბენ</t>
  </si>
  <si>
    <t>გალოიან</t>
  </si>
  <si>
    <t>32001003848</t>
  </si>
  <si>
    <t>სასუნ</t>
  </si>
  <si>
    <t>იგიტიან</t>
  </si>
  <si>
    <t>32001019106</t>
  </si>
  <si>
    <t xml:space="preserve">მამიკონ </t>
  </si>
  <si>
    <t>32001002144</t>
  </si>
  <si>
    <t>ჰამასპიურ</t>
  </si>
  <si>
    <t>ტონერიან</t>
  </si>
  <si>
    <t>32001019659</t>
  </si>
  <si>
    <t xml:space="preserve">სიმონ </t>
  </si>
  <si>
    <t>ბაღდასარიან</t>
  </si>
  <si>
    <t>32001009332</t>
  </si>
  <si>
    <t>ჰამაიაკ</t>
  </si>
  <si>
    <t>არაბიან</t>
  </si>
  <si>
    <t>32001009467</t>
  </si>
  <si>
    <t>გალუსტ</t>
  </si>
  <si>
    <t>მანუკიან</t>
  </si>
  <si>
    <t>32001010899</t>
  </si>
  <si>
    <t>გიგოლ</t>
  </si>
  <si>
    <t>გიგოლოვ</t>
  </si>
  <si>
    <t>32001008896</t>
  </si>
  <si>
    <t xml:space="preserve">შირაზ </t>
  </si>
  <si>
    <t>ქურქჩიან</t>
  </si>
  <si>
    <t xml:space="preserve">აღასინ </t>
  </si>
  <si>
    <t>ვარჟაპეტიან</t>
  </si>
  <si>
    <t>32001007349</t>
  </si>
  <si>
    <t>ჰარუთიუნ</t>
  </si>
  <si>
    <t>ფნჯოიან</t>
  </si>
  <si>
    <t>სიმონიან</t>
  </si>
  <si>
    <t>32001023451</t>
  </si>
  <si>
    <t>მალხაზი</t>
  </si>
  <si>
    <t>ლობჯანიძე</t>
  </si>
  <si>
    <t>34001003118</t>
  </si>
  <si>
    <t>ბიჭაშვილი</t>
  </si>
  <si>
    <t>34001006990</t>
  </si>
  <si>
    <t>34001002521</t>
  </si>
  <si>
    <t>იასონ</t>
  </si>
  <si>
    <t>გამყრელიძე</t>
  </si>
  <si>
    <t>34001007382</t>
  </si>
  <si>
    <t>ბერელიძე</t>
  </si>
  <si>
    <t>34001001087</t>
  </si>
  <si>
    <t>კერესელიძე</t>
  </si>
  <si>
    <t>34001006625</t>
  </si>
  <si>
    <t>ტყეშელაშვილი</t>
  </si>
  <si>
    <t>01015016582</t>
  </si>
  <si>
    <t>გიგო</t>
  </si>
  <si>
    <t>გობეჯიშვილი</t>
  </si>
  <si>
    <t>34001008498</t>
  </si>
  <si>
    <t>თამარა</t>
  </si>
  <si>
    <t>34001002731</t>
  </si>
  <si>
    <t>62007010240</t>
  </si>
  <si>
    <t>ალიკო</t>
  </si>
  <si>
    <t>შერაზადიშვილი</t>
  </si>
  <si>
    <t>01001016335</t>
  </si>
  <si>
    <t>34001002580</t>
  </si>
  <si>
    <t>კახეთელიძე</t>
  </si>
  <si>
    <t>34001001970</t>
  </si>
  <si>
    <t>01027029618</t>
  </si>
  <si>
    <t>34001003219</t>
  </si>
  <si>
    <t>ჯელაძე</t>
  </si>
  <si>
    <t>04001004064</t>
  </si>
  <si>
    <t>10224018670</t>
  </si>
  <si>
    <t>35001105799</t>
  </si>
  <si>
    <t>მელანო</t>
  </si>
  <si>
    <t>თომაძე</t>
  </si>
  <si>
    <t>04001002269</t>
  </si>
  <si>
    <t>კობერიძე</t>
  </si>
  <si>
    <t>04001003209</t>
  </si>
  <si>
    <t>ზაურ</t>
  </si>
  <si>
    <t>დავლიანიძე</t>
  </si>
  <si>
    <t>04001012610</t>
  </si>
  <si>
    <t xml:space="preserve">მურად </t>
  </si>
  <si>
    <t>მაცაბერიძე</t>
  </si>
  <si>
    <t>04001010727</t>
  </si>
  <si>
    <t>ელბერდი</t>
  </si>
  <si>
    <t>კაციტაძე</t>
  </si>
  <si>
    <t>04001000669</t>
  </si>
  <si>
    <t xml:space="preserve">გიორგი  </t>
  </si>
  <si>
    <t>აბუთიძე</t>
  </si>
  <si>
    <t>04001014248</t>
  </si>
  <si>
    <t>04001012048</t>
  </si>
  <si>
    <t>04001005575</t>
  </si>
  <si>
    <t>ბოჭორიშვილი</t>
  </si>
  <si>
    <t>04001002932</t>
  </si>
  <si>
    <t>04001004624</t>
  </si>
  <si>
    <t xml:space="preserve">სოსო </t>
  </si>
  <si>
    <t>ავალიანი</t>
  </si>
  <si>
    <t>04001003308</t>
  </si>
  <si>
    <t>ფოფხაძე</t>
  </si>
  <si>
    <t>04001010687</t>
  </si>
  <si>
    <t>04001009017</t>
  </si>
  <si>
    <t>დვალი</t>
  </si>
  <si>
    <t>04001013055</t>
  </si>
  <si>
    <t>04001006896</t>
  </si>
  <si>
    <t>ლუხუტაშვილი</t>
  </si>
  <si>
    <t>0400101969</t>
  </si>
  <si>
    <t>ჯინჭარაძე</t>
  </si>
  <si>
    <t>04001011193</t>
  </si>
  <si>
    <t>ბერაძე</t>
  </si>
  <si>
    <t>60001093005</t>
  </si>
  <si>
    <t>გოგიჩაძე</t>
  </si>
  <si>
    <t>04001015280</t>
  </si>
  <si>
    <t>არჩვაძე</t>
  </si>
  <si>
    <t>04001012036</t>
  </si>
  <si>
    <t>საღინაძე</t>
  </si>
  <si>
    <t>49001004591</t>
  </si>
  <si>
    <t>ახვლედიანი</t>
  </si>
  <si>
    <t>49001003958</t>
  </si>
  <si>
    <t>მურთაზ</t>
  </si>
  <si>
    <t>მეშველიანი</t>
  </si>
  <si>
    <t>49001004283</t>
  </si>
  <si>
    <t>ჭიღვარია</t>
  </si>
  <si>
    <t>49001002194</t>
  </si>
  <si>
    <t>49001009702</t>
  </si>
  <si>
    <t>ჯიჯილო</t>
  </si>
  <si>
    <t>49001001556</t>
  </si>
  <si>
    <t>ალბერტი</t>
  </si>
  <si>
    <t>კოპალიანი</t>
  </si>
  <si>
    <t>49001001877</t>
  </si>
  <si>
    <t>ჯონი</t>
  </si>
  <si>
    <t>გურგუჩიანი</t>
  </si>
  <si>
    <t>49001004142</t>
  </si>
  <si>
    <t>49001010501</t>
  </si>
  <si>
    <t>როზა</t>
  </si>
  <si>
    <t>შონია</t>
  </si>
  <si>
    <t>49001012645</t>
  </si>
  <si>
    <t>მარატი</t>
  </si>
  <si>
    <t>ბანძელაძე</t>
  </si>
  <si>
    <t>60003004890</t>
  </si>
  <si>
    <t>ნემსწვერიძე</t>
  </si>
  <si>
    <t>49001011812</t>
  </si>
  <si>
    <t>ფრუიძე</t>
  </si>
  <si>
    <t>49001012667</t>
  </si>
  <si>
    <t>შიო</t>
  </si>
  <si>
    <t>ომანაძე</t>
  </si>
  <si>
    <t>49001002579</t>
  </si>
  <si>
    <t>კუხალაშვილი</t>
  </si>
  <si>
    <t>49001003574</t>
  </si>
  <si>
    <t>მამარდაშვილი</t>
  </si>
  <si>
    <t>49001004244</t>
  </si>
  <si>
    <t>62002000089</t>
  </si>
  <si>
    <t>ხაბულიანი</t>
  </si>
  <si>
    <t>49001005502</t>
  </si>
  <si>
    <t>თუთისანი</t>
  </si>
  <si>
    <t>49001010561</t>
  </si>
  <si>
    <t>გიორგობიანი</t>
  </si>
  <si>
    <t>49001003355</t>
  </si>
  <si>
    <t>ნემსვერიძე</t>
  </si>
  <si>
    <t>49001015268</t>
  </si>
  <si>
    <t>ვაჩაძე</t>
  </si>
  <si>
    <t>49001011140</t>
  </si>
  <si>
    <t>სადილიანი</t>
  </si>
  <si>
    <t>49001013276</t>
  </si>
  <si>
    <t>სილაგაძე</t>
  </si>
  <si>
    <t>49001001285</t>
  </si>
  <si>
    <t>ცხვედიანი</t>
  </si>
  <si>
    <t>49001005133</t>
  </si>
  <si>
    <t>49001006426</t>
  </si>
  <si>
    <t>მაიზერ</t>
  </si>
  <si>
    <t>ფურელიანი</t>
  </si>
  <si>
    <t>27001002636</t>
  </si>
  <si>
    <t>ტვილდიანი</t>
  </si>
  <si>
    <t>27001000114</t>
  </si>
  <si>
    <t>როსტომ</t>
  </si>
  <si>
    <t>ქურასბედიანი</t>
  </si>
  <si>
    <t>27001007406</t>
  </si>
  <si>
    <t>ჩანქსელიანი</t>
  </si>
  <si>
    <t>27001000384</t>
  </si>
  <si>
    <t>გაზდელიანი</t>
  </si>
  <si>
    <t>27001002520</t>
  </si>
  <si>
    <t>ჯურღაი</t>
  </si>
  <si>
    <t>27001001002</t>
  </si>
  <si>
    <t>ნარგიზა</t>
  </si>
  <si>
    <t>გვიდიანი</t>
  </si>
  <si>
    <t>27001005947</t>
  </si>
  <si>
    <t>ვიტალი</t>
  </si>
  <si>
    <t>ჯანხოტელი</t>
  </si>
  <si>
    <t>27001003471</t>
  </si>
  <si>
    <t>გველებიანი</t>
  </si>
  <si>
    <t>27001001797</t>
  </si>
  <si>
    <t>ქალდანი</t>
  </si>
  <si>
    <t>27001002500</t>
  </si>
  <si>
    <t>ფირუზ</t>
  </si>
  <si>
    <t>27001007353</t>
  </si>
  <si>
    <t>ნანული</t>
  </si>
  <si>
    <t>62011003352</t>
  </si>
  <si>
    <t>27001005418</t>
  </si>
  <si>
    <t xml:space="preserve">იუზა  </t>
  </si>
  <si>
    <t xml:space="preserve">გიორგი </t>
  </si>
  <si>
    <t>კვინიკაძე</t>
  </si>
  <si>
    <t xml:space="preserve">ელიკო   </t>
  </si>
  <si>
    <t xml:space="preserve">ირინა </t>
  </si>
  <si>
    <t xml:space="preserve"> თეა </t>
  </si>
  <si>
    <t>გელაშვილი, თიკანაშვილი</t>
  </si>
  <si>
    <t xml:space="preserve"> როლანდი </t>
  </si>
  <si>
    <t>ცუცქირიძე</t>
  </si>
  <si>
    <t xml:space="preserve"> გაგა </t>
  </si>
  <si>
    <t>ჭყოიძე</t>
  </si>
  <si>
    <t xml:space="preserve">სპარტაკი </t>
  </si>
  <si>
    <t>ღამბაშიძე</t>
  </si>
  <si>
    <t>შარიქაძე</t>
  </si>
  <si>
    <t>მაღრაძე</t>
  </si>
  <si>
    <t xml:space="preserve"> კიკნაძე</t>
  </si>
  <si>
    <t xml:space="preserve"> ჯამბული </t>
  </si>
  <si>
    <t>გვაზავა</t>
  </si>
  <si>
    <t xml:space="preserve">ზაქარია  </t>
  </si>
  <si>
    <t xml:space="preserve"> ხიჯაკაძე</t>
  </si>
  <si>
    <t xml:space="preserve"> ჯემალი </t>
  </si>
  <si>
    <t xml:space="preserve">ბერაძე </t>
  </si>
  <si>
    <t xml:space="preserve">თამაზ  </t>
  </si>
  <si>
    <t>შავიძე</t>
  </si>
  <si>
    <t xml:space="preserve">ელგუჯა  </t>
  </si>
  <si>
    <t>ხარაიშვილი</t>
  </si>
  <si>
    <t>შმაგი</t>
  </si>
  <si>
    <t>რიკაძე</t>
  </si>
  <si>
    <t xml:space="preserve"> თემურ </t>
  </si>
  <si>
    <t xml:space="preserve">ტაბატაძე </t>
  </si>
  <si>
    <t xml:space="preserve"> ბლიაძე</t>
  </si>
  <si>
    <t xml:space="preserve"> იური</t>
  </si>
  <si>
    <t xml:space="preserve"> ჩადუნელი</t>
  </si>
  <si>
    <t>სხილაძე</t>
  </si>
  <si>
    <t xml:space="preserve">ტარიელ </t>
  </si>
  <si>
    <t>ზუმბაძე</t>
  </si>
  <si>
    <t xml:space="preserve">ნაზი  </t>
  </si>
  <si>
    <t>სებისკვერაძე</t>
  </si>
  <si>
    <t xml:space="preserve"> მალხაზი </t>
  </si>
  <si>
    <t>გაჩეჩილაძე</t>
  </si>
  <si>
    <t xml:space="preserve">პეტრე </t>
  </si>
  <si>
    <t xml:space="preserve"> ციცვიძე</t>
  </si>
  <si>
    <t xml:space="preserve"> მამია </t>
  </si>
  <si>
    <t>გურამი</t>
  </si>
  <si>
    <t>კუპატაძე</t>
  </si>
  <si>
    <t>21001000004</t>
  </si>
  <si>
    <t>21001006164</t>
  </si>
  <si>
    <t>21001029997</t>
  </si>
  <si>
    <t>კუბლაშვილი</t>
  </si>
  <si>
    <t>210010227253</t>
  </si>
  <si>
    <t>ცხადაძე</t>
  </si>
  <si>
    <t>21001009099</t>
  </si>
  <si>
    <t>21001020271</t>
  </si>
  <si>
    <t>ცირეკიძე</t>
  </si>
  <si>
    <t>21001027285</t>
  </si>
  <si>
    <t>უკლება</t>
  </si>
  <si>
    <t>21001030429</t>
  </si>
  <si>
    <t>დათუნა</t>
  </si>
  <si>
    <t>21001005522</t>
  </si>
  <si>
    <t>თურქაძე</t>
  </si>
  <si>
    <t>21001010205</t>
  </si>
  <si>
    <t>საყვარელიძე</t>
  </si>
  <si>
    <t>21001018444</t>
  </si>
  <si>
    <t>მამრიკიშვილი</t>
  </si>
  <si>
    <t>21001008945</t>
  </si>
  <si>
    <t>ოლეგი</t>
  </si>
  <si>
    <t>ფანჩულიძე</t>
  </si>
  <si>
    <t>21001035440</t>
  </si>
  <si>
    <t>21001011567</t>
  </si>
  <si>
    <t>ცერცვაძე</t>
  </si>
  <si>
    <t>21001000676</t>
  </si>
  <si>
    <t>21001028210</t>
  </si>
  <si>
    <t>ჯიბლაძე</t>
  </si>
  <si>
    <t>21001001398</t>
  </si>
  <si>
    <t>21001023893</t>
  </si>
  <si>
    <t>21001007892</t>
  </si>
  <si>
    <t>მურთაზი</t>
  </si>
  <si>
    <t>ცქიფურიშვილი</t>
  </si>
  <si>
    <t>21001027284</t>
  </si>
  <si>
    <t>21001019398</t>
  </si>
  <si>
    <t>ორმოცაძე</t>
  </si>
  <si>
    <t>60001010523</t>
  </si>
  <si>
    <t>38001012059</t>
  </si>
  <si>
    <t>აზნარაშვილი</t>
  </si>
  <si>
    <t>38001010937</t>
  </si>
  <si>
    <t>მარგველაშვილი</t>
  </si>
  <si>
    <t>54001005163</t>
  </si>
  <si>
    <t xml:space="preserve">ანზორი </t>
  </si>
  <si>
    <t>ბაზაძე</t>
  </si>
  <si>
    <t>38001011850</t>
  </si>
  <si>
    <t>იობაშვილი</t>
  </si>
  <si>
    <t>38001038837</t>
  </si>
  <si>
    <t>38001002790</t>
  </si>
  <si>
    <t>38001015253</t>
  </si>
  <si>
    <t>ჩხიტუნიძე</t>
  </si>
  <si>
    <t>38001033637</t>
  </si>
  <si>
    <t xml:space="preserve">დოდო </t>
  </si>
  <si>
    <t>38001040313</t>
  </si>
  <si>
    <t xml:space="preserve">დარეჯან </t>
  </si>
  <si>
    <t>ღუღუნიშვილი</t>
  </si>
  <si>
    <t>38001022319</t>
  </si>
  <si>
    <t>ერაძე</t>
  </si>
  <si>
    <t>38001037847</t>
  </si>
  <si>
    <t>შაორშაძე</t>
  </si>
  <si>
    <t>38001010301</t>
  </si>
  <si>
    <t xml:space="preserve">ვიქტორ </t>
  </si>
  <si>
    <t>38001002826</t>
  </si>
  <si>
    <t xml:space="preserve">ციცინო </t>
  </si>
  <si>
    <t>ყიფშიძე</t>
  </si>
  <si>
    <t>38001026015</t>
  </si>
  <si>
    <t xml:space="preserve">როინი </t>
  </si>
  <si>
    <t>38001031933</t>
  </si>
  <si>
    <t xml:space="preserve">ლაშა </t>
  </si>
  <si>
    <t>დეკანოიძე</t>
  </si>
  <si>
    <t>38001005586</t>
  </si>
  <si>
    <t xml:space="preserve">იური </t>
  </si>
  <si>
    <t>38001008880</t>
  </si>
  <si>
    <t>შამანაძე</t>
  </si>
  <si>
    <t>38001032136</t>
  </si>
  <si>
    <t>38001026808</t>
  </si>
  <si>
    <t xml:space="preserve">ლარისა </t>
  </si>
  <si>
    <t>38001020963</t>
  </si>
  <si>
    <t>38001025269</t>
  </si>
  <si>
    <t>გოგატიშვილი</t>
  </si>
  <si>
    <t>01004004215</t>
  </si>
  <si>
    <t>38001005699</t>
  </si>
  <si>
    <t>ჯალაბაძე</t>
  </si>
  <si>
    <t>38001002348</t>
  </si>
  <si>
    <t>ხარშილაძე</t>
  </si>
  <si>
    <t>38001035851</t>
  </si>
  <si>
    <t>38001022225</t>
  </si>
  <si>
    <t>გრიგოლი</t>
  </si>
  <si>
    <t>38001007563</t>
  </si>
  <si>
    <t xml:space="preserve">მურმანი </t>
  </si>
  <si>
    <t>38001004667</t>
  </si>
  <si>
    <t>38001006405</t>
  </si>
  <si>
    <t>მაჭავარიანი</t>
  </si>
  <si>
    <t>38001041421</t>
  </si>
  <si>
    <t xml:space="preserve">თამაზი </t>
  </si>
  <si>
    <t>38001038411</t>
  </si>
  <si>
    <t xml:space="preserve">რამაზი </t>
  </si>
  <si>
    <t>38001005135</t>
  </si>
  <si>
    <t>60002006472</t>
  </si>
  <si>
    <t>ტყემალაძე</t>
  </si>
  <si>
    <t>38001003557</t>
  </si>
  <si>
    <t xml:space="preserve">ელისო </t>
  </si>
  <si>
    <t>38001030310</t>
  </si>
  <si>
    <t xml:space="preserve">ჯემალი </t>
  </si>
  <si>
    <t>38001025580</t>
  </si>
  <si>
    <t xml:space="preserve">ალიკა </t>
  </si>
  <si>
    <t>38001047420</t>
  </si>
  <si>
    <t xml:space="preserve">ლამარა </t>
  </si>
  <si>
    <t>38001009163</t>
  </si>
  <si>
    <t xml:space="preserve">მანანა </t>
  </si>
  <si>
    <t>38001022721</t>
  </si>
  <si>
    <t>ნავაძე</t>
  </si>
  <si>
    <t>38001033347</t>
  </si>
  <si>
    <t xml:space="preserve">სოფიკო </t>
  </si>
  <si>
    <t>38001049411</t>
  </si>
  <si>
    <t>მაჩაიძე</t>
  </si>
  <si>
    <t>54001012209</t>
  </si>
  <si>
    <t>ცაბაძე</t>
  </si>
  <si>
    <t>38001011333</t>
  </si>
  <si>
    <t>38001021377</t>
  </si>
  <si>
    <t>38001009739</t>
  </si>
  <si>
    <t>ზაბახიძე</t>
  </si>
  <si>
    <t>38001019777</t>
  </si>
  <si>
    <t>მურმანი</t>
  </si>
  <si>
    <t>ქიმაძე</t>
  </si>
  <si>
    <t>38001014772</t>
  </si>
  <si>
    <t>წიტაძე</t>
  </si>
  <si>
    <t>38001076708</t>
  </si>
  <si>
    <t>38001037903</t>
  </si>
  <si>
    <t>38001010031</t>
  </si>
  <si>
    <t>38001031808</t>
  </si>
  <si>
    <t xml:space="preserve">გივი </t>
  </si>
  <si>
    <t>ფხალაძე</t>
  </si>
  <si>
    <t>38001027429</t>
  </si>
  <si>
    <t>38001041982</t>
  </si>
  <si>
    <t>ბოჭოიძე</t>
  </si>
  <si>
    <t>38001034810</t>
  </si>
  <si>
    <t>დურმიშხან</t>
  </si>
  <si>
    <t>წივწივაძე</t>
  </si>
  <si>
    <t>09001004208</t>
  </si>
  <si>
    <t>ჭანკოტაძე</t>
  </si>
  <si>
    <t>კვანტრიშვილი</t>
  </si>
  <si>
    <t>თუთარაშვილი</t>
  </si>
  <si>
    <t>ლომინაშვილი</t>
  </si>
  <si>
    <t xml:space="preserve">თინათინ </t>
  </si>
  <si>
    <t>დემეტრაძე</t>
  </si>
  <si>
    <t>09001007526</t>
  </si>
  <si>
    <t>თემური</t>
  </si>
  <si>
    <t>მიქიაშვილი</t>
  </si>
  <si>
    <t>09001005559</t>
  </si>
  <si>
    <t>ფაიქიძე</t>
  </si>
  <si>
    <t>09001017025</t>
  </si>
  <si>
    <t>ხვიჩია</t>
  </si>
  <si>
    <t>09001002374</t>
  </si>
  <si>
    <t>09001003511</t>
  </si>
  <si>
    <t>0900105603</t>
  </si>
  <si>
    <t>09001012781</t>
  </si>
  <si>
    <t>09001006513</t>
  </si>
  <si>
    <t xml:space="preserve">ჯუმბე </t>
  </si>
  <si>
    <t>გიორგიძე</t>
  </si>
  <si>
    <t>09001019105</t>
  </si>
  <si>
    <t xml:space="preserve">ჯუმბერი    </t>
  </si>
  <si>
    <t>ზირაქაძე</t>
  </si>
  <si>
    <t>09001000720</t>
  </si>
  <si>
    <t>დახუნდარიძე</t>
  </si>
  <si>
    <t>09001001735</t>
  </si>
  <si>
    <t>დიაკონიძე</t>
  </si>
  <si>
    <t>აბელი</t>
  </si>
  <si>
    <t>აბრამალაძე</t>
  </si>
  <si>
    <t>შალამბერიძე</t>
  </si>
  <si>
    <t>ნამიჭეიშვილი</t>
  </si>
  <si>
    <t>მამასახლისი</t>
  </si>
  <si>
    <t>ფირუზი</t>
  </si>
  <si>
    <t xml:space="preserve">გოგიტა </t>
  </si>
  <si>
    <t>სანიკიანი</t>
  </si>
  <si>
    <t>ოქროპილაშვილი</t>
  </si>
  <si>
    <t>კაცაძე</t>
  </si>
  <si>
    <t>თვალაბეიშვილი</t>
  </si>
  <si>
    <t>სერიოჟა</t>
  </si>
  <si>
    <t>ჭაფოძე</t>
  </si>
  <si>
    <t>01016004629</t>
  </si>
  <si>
    <t>ჟღენტი</t>
  </si>
  <si>
    <t xml:space="preserve">ზაზა </t>
  </si>
  <si>
    <t>ადეიშვილი</t>
  </si>
  <si>
    <t>თომა</t>
  </si>
  <si>
    <t>მჟავანაძე</t>
  </si>
  <si>
    <t>ძიგრაშვილი</t>
  </si>
  <si>
    <t>ბიბიჩაძე</t>
  </si>
  <si>
    <t>ლორთქიფანიძე</t>
  </si>
  <si>
    <t>ქარჩხაძე</t>
  </si>
  <si>
    <t>ბეგი</t>
  </si>
  <si>
    <t>აბრამიძე</t>
  </si>
  <si>
    <t>მიქელთაძე</t>
  </si>
  <si>
    <t>37001054903</t>
  </si>
  <si>
    <t>თამრიკო</t>
  </si>
  <si>
    <t>აბზიანიძე</t>
  </si>
  <si>
    <t>37001037982</t>
  </si>
  <si>
    <t>37001012293</t>
  </si>
  <si>
    <t>თევზაძე</t>
  </si>
  <si>
    <t>37001019560</t>
  </si>
  <si>
    <t>ვარგისო</t>
  </si>
  <si>
    <t>ჩაჩუა</t>
  </si>
  <si>
    <t>37001004891</t>
  </si>
  <si>
    <t>55001015253</t>
  </si>
  <si>
    <t>ყუფარაძე</t>
  </si>
  <si>
    <t>55001001527</t>
  </si>
  <si>
    <t>55001018363</t>
  </si>
  <si>
    <t>გრიგოლია</t>
  </si>
  <si>
    <t>5500100162</t>
  </si>
  <si>
    <t>პაპაშვილი</t>
  </si>
  <si>
    <t>5500102105</t>
  </si>
  <si>
    <t>გვანცელაძე</t>
  </si>
  <si>
    <t>55001001941</t>
  </si>
  <si>
    <t>55001014409</t>
  </si>
  <si>
    <t>ჩიქვინიძე</t>
  </si>
  <si>
    <t>55001021518</t>
  </si>
  <si>
    <t>ჩომახიძე</t>
  </si>
  <si>
    <t>55001003105</t>
  </si>
  <si>
    <t>იურა</t>
  </si>
  <si>
    <t>27001000442</t>
  </si>
  <si>
    <t>ხაჭაპურიძე</t>
  </si>
  <si>
    <t>55001022856</t>
  </si>
  <si>
    <t xml:space="preserve">ფრიდონი </t>
  </si>
  <si>
    <t>ჯიშკარიანი</t>
  </si>
  <si>
    <t>55001021771</t>
  </si>
  <si>
    <t>კვაბზირიძე</t>
  </si>
  <si>
    <t>55001016155</t>
  </si>
  <si>
    <t>ჯამბული</t>
  </si>
  <si>
    <t>ჯაიანი</t>
  </si>
  <si>
    <t>55001011914</t>
  </si>
  <si>
    <t>55001012714</t>
  </si>
  <si>
    <t>55001014051</t>
  </si>
  <si>
    <t>54001051308</t>
  </si>
  <si>
    <t xml:space="preserve">ლოლაძე </t>
  </si>
  <si>
    <t>54001026751</t>
  </si>
  <si>
    <t xml:space="preserve">მიქაბერიძე </t>
  </si>
  <si>
    <t>18001046878</t>
  </si>
  <si>
    <t>54001014154</t>
  </si>
  <si>
    <t>38001038086</t>
  </si>
  <si>
    <t xml:space="preserve">დევიძე </t>
  </si>
  <si>
    <t>54001011932</t>
  </si>
  <si>
    <t>54001009918</t>
  </si>
  <si>
    <t>54001017380</t>
  </si>
  <si>
    <t>54001016458</t>
  </si>
  <si>
    <t>დარბაიძე</t>
  </si>
  <si>
    <t>54001010026</t>
  </si>
  <si>
    <t xml:space="preserve">ცერცვაძე </t>
  </si>
  <si>
    <t>54001018287</t>
  </si>
  <si>
    <t xml:space="preserve">ვეფხვია </t>
  </si>
  <si>
    <t>ყობიაშვილი</t>
  </si>
  <si>
    <t>54001033408</t>
  </si>
  <si>
    <t>54001010991</t>
  </si>
  <si>
    <t>ზეინაბ</t>
  </si>
  <si>
    <t>თუთბერიძე</t>
  </si>
  <si>
    <t>54001044960</t>
  </si>
  <si>
    <t>გოგბერაშვილი</t>
  </si>
  <si>
    <t>54001049246</t>
  </si>
  <si>
    <t>დემური</t>
  </si>
  <si>
    <t xml:space="preserve"> 54001007529 </t>
  </si>
  <si>
    <t>გურჯიძე</t>
  </si>
  <si>
    <t>54001006807</t>
  </si>
  <si>
    <t>01003018942</t>
  </si>
  <si>
    <t>ლოლაძე</t>
  </si>
  <si>
    <t>54001009442</t>
  </si>
  <si>
    <t>რეზო</t>
  </si>
  <si>
    <t xml:space="preserve">ხვედელიძე </t>
  </si>
  <si>
    <t>54001006644</t>
  </si>
  <si>
    <t>54001012569</t>
  </si>
  <si>
    <t>54001053251</t>
  </si>
  <si>
    <t>ქველაძე</t>
  </si>
  <si>
    <t>54001033118</t>
  </si>
  <si>
    <t>60002003704</t>
  </si>
  <si>
    <t>ცისია</t>
  </si>
  <si>
    <t>54001044152</t>
  </si>
  <si>
    <t>გურული</t>
  </si>
  <si>
    <t>54001022195</t>
  </si>
  <si>
    <t>ანგელინა</t>
  </si>
  <si>
    <t xml:space="preserve">მიხელიძე </t>
  </si>
  <si>
    <t>54001015317</t>
  </si>
  <si>
    <t>იროდი</t>
  </si>
  <si>
    <t>ჯაჯანიძე</t>
  </si>
  <si>
    <t>54001018551</t>
  </si>
  <si>
    <t>54001015806</t>
  </si>
  <si>
    <t>იაკობიძე</t>
  </si>
  <si>
    <t>54001008756</t>
  </si>
  <si>
    <t xml:space="preserve">კურტანიძე </t>
  </si>
  <si>
    <t>38001006628</t>
  </si>
  <si>
    <t xml:space="preserve">იაკობიძე </t>
  </si>
  <si>
    <t>54001036445</t>
  </si>
  <si>
    <t>მახათაძე</t>
  </si>
  <si>
    <t>54001019323</t>
  </si>
  <si>
    <t>აფციარი</t>
  </si>
  <si>
    <t>54001018333</t>
  </si>
  <si>
    <t>ბარელაძე</t>
  </si>
  <si>
    <t>54001007643</t>
  </si>
  <si>
    <t>54001017643</t>
  </si>
  <si>
    <t>მანუჩარ</t>
  </si>
  <si>
    <t>54001050571</t>
  </si>
  <si>
    <t>ლაბაძე</t>
  </si>
  <si>
    <t>54001024273</t>
  </si>
  <si>
    <t>ვინერი</t>
  </si>
  <si>
    <t xml:space="preserve">პაპიძე </t>
  </si>
  <si>
    <t>54001015215</t>
  </si>
  <si>
    <t xml:space="preserve">ბარბაქაძე </t>
  </si>
  <si>
    <t>54001049973</t>
  </si>
  <si>
    <t>ბაბო</t>
  </si>
  <si>
    <t xml:space="preserve">კვიჟინაძე </t>
  </si>
  <si>
    <t>54001000313</t>
  </si>
  <si>
    <t xml:space="preserve">სამხარაძე </t>
  </si>
  <si>
    <t>54001034552</t>
  </si>
  <si>
    <t>54001007404</t>
  </si>
  <si>
    <t>54001013725</t>
  </si>
  <si>
    <t xml:space="preserve">კაპანაძე </t>
  </si>
  <si>
    <t>54001002314</t>
  </si>
  <si>
    <t>ჯაფარძე</t>
  </si>
  <si>
    <t>54001031023</t>
  </si>
  <si>
    <t>ზაური</t>
  </si>
  <si>
    <t>ბიწაძე</t>
  </si>
  <si>
    <t>54001047160</t>
  </si>
  <si>
    <t>სულხანი</t>
  </si>
  <si>
    <t>54001033925</t>
  </si>
  <si>
    <t>54001030069</t>
  </si>
  <si>
    <t>41001008452</t>
  </si>
  <si>
    <t xml:space="preserve">ოქსანა </t>
  </si>
  <si>
    <t>აშოთია</t>
  </si>
  <si>
    <t>41001024312</t>
  </si>
  <si>
    <t>ფატმანი</t>
  </si>
  <si>
    <t>ბრეგაძე</t>
  </si>
  <si>
    <t>41001009020</t>
  </si>
  <si>
    <t>60001096588</t>
  </si>
  <si>
    <t>შალიკიანი</t>
  </si>
  <si>
    <t>41001020398</t>
  </si>
  <si>
    <t>იროდიონ</t>
  </si>
  <si>
    <t>ჩხიკვაძე</t>
  </si>
  <si>
    <t>41001024453</t>
  </si>
  <si>
    <t xml:space="preserve">ვახტანგ </t>
  </si>
  <si>
    <t>ნოსელიძე</t>
  </si>
  <si>
    <t>41001003451</t>
  </si>
  <si>
    <t>ალფაიძე</t>
  </si>
  <si>
    <t>41001009988</t>
  </si>
  <si>
    <t>41001007457</t>
  </si>
  <si>
    <t>შანიძე</t>
  </si>
  <si>
    <t>41001006176</t>
  </si>
  <si>
    <t>ისაკაძე</t>
  </si>
  <si>
    <t>41001017901</t>
  </si>
  <si>
    <t>41001000845</t>
  </si>
  <si>
    <t>მთვარისა</t>
  </si>
  <si>
    <t>სულამანიძე</t>
  </si>
  <si>
    <t>21001012655</t>
  </si>
  <si>
    <t>ფორჩხიძე</t>
  </si>
  <si>
    <t>41001000472</t>
  </si>
  <si>
    <t xml:space="preserve">დემურ </t>
  </si>
  <si>
    <t>ჯანო</t>
  </si>
  <si>
    <t>ჯანელიძე</t>
  </si>
  <si>
    <t>ხურცია</t>
  </si>
  <si>
    <t>როზალიუს</t>
  </si>
  <si>
    <t>ვაშალომიძე</t>
  </si>
  <si>
    <t xml:space="preserve">ციალა </t>
  </si>
  <si>
    <t>ჩირგაძე</t>
  </si>
  <si>
    <t>გუბელაძე</t>
  </si>
  <si>
    <t>ხაჭიპერაძე</t>
  </si>
  <si>
    <t>გელენიძე</t>
  </si>
  <si>
    <t>ზარნაძე</t>
  </si>
  <si>
    <t>კოსტავა</t>
  </si>
  <si>
    <t>ჟორჟოლიანი</t>
  </si>
  <si>
    <t>დოლაბერიძე</t>
  </si>
  <si>
    <t>ლაღაძე</t>
  </si>
  <si>
    <t>ფხაკაძე</t>
  </si>
  <si>
    <t>ფუთურიძე</t>
  </si>
  <si>
    <t>ბერძენაძე</t>
  </si>
  <si>
    <t>ერეკლე</t>
  </si>
  <si>
    <t>ჩოგოვაძე</t>
  </si>
  <si>
    <t>ინანიშვილი</t>
  </si>
  <si>
    <t>სიმსივე</t>
  </si>
  <si>
    <t>ქორიძე</t>
  </si>
  <si>
    <t>ახალაძე</t>
  </si>
  <si>
    <t>მელქაძე</t>
  </si>
  <si>
    <t xml:space="preserve">გრიგოლ </t>
  </si>
  <si>
    <t>მაღლაფერიძე</t>
  </si>
  <si>
    <t>ქობულაძე</t>
  </si>
  <si>
    <t>ნიშნიანიძე</t>
  </si>
  <si>
    <t>ხვადაგიანი</t>
  </si>
  <si>
    <t>მიქაუტაძე</t>
  </si>
  <si>
    <t>ინდიკო</t>
  </si>
  <si>
    <t>სულწაძე</t>
  </si>
  <si>
    <t>კუხიანიძე</t>
  </si>
  <si>
    <t>ფესტვენიძე</t>
  </si>
  <si>
    <t>ბერულავა</t>
  </si>
  <si>
    <t>ართმელაძე</t>
  </si>
  <si>
    <t>სულაძე</t>
  </si>
  <si>
    <t>ბუხრაშვილი</t>
  </si>
  <si>
    <t xml:space="preserve"> ჭელიძე</t>
  </si>
  <si>
    <t xml:space="preserve"> სილაგაძე</t>
  </si>
  <si>
    <t xml:space="preserve"> ოსეფაიშვილი</t>
  </si>
  <si>
    <t>თათია</t>
  </si>
  <si>
    <t xml:space="preserve"> მთვარელიძე</t>
  </si>
  <si>
    <t xml:space="preserve">  ანანიძე</t>
  </si>
  <si>
    <t>ომიაძე</t>
  </si>
  <si>
    <t xml:space="preserve"> ბაკურაძე</t>
  </si>
  <si>
    <t xml:space="preserve"> აბრამიშვილი</t>
  </si>
  <si>
    <t xml:space="preserve"> ქელბაქიანი</t>
  </si>
  <si>
    <t>აპოლონი</t>
  </si>
  <si>
    <t xml:space="preserve">  ჯინჯიხაძე</t>
  </si>
  <si>
    <t xml:space="preserve"> არაბიძე</t>
  </si>
  <si>
    <t xml:space="preserve"> მუშკუდიანი</t>
  </si>
  <si>
    <t>მოსეშვილი</t>
  </si>
  <si>
    <t xml:space="preserve">  ზაქარიაძე</t>
  </si>
  <si>
    <t>ზვიადაძე</t>
  </si>
  <si>
    <t xml:space="preserve"> ქორიძე</t>
  </si>
  <si>
    <t xml:space="preserve"> გურული</t>
  </si>
  <si>
    <t xml:space="preserve"> კოსტანოვი</t>
  </si>
  <si>
    <t>წვერავა</t>
  </si>
  <si>
    <t xml:space="preserve"> ლორთქიფანიძე</t>
  </si>
  <si>
    <t>მანაგაძე</t>
  </si>
  <si>
    <t>გოგელიძე</t>
  </si>
  <si>
    <t xml:space="preserve"> ნაყოფია</t>
  </si>
  <si>
    <t>სვანიძე</t>
  </si>
  <si>
    <t>კაკაურიძე</t>
  </si>
  <si>
    <t>ტოროტაძე</t>
  </si>
  <si>
    <t>ფულარიანი</t>
  </si>
  <si>
    <t>გეგელია</t>
  </si>
  <si>
    <t>მაჩიტაძე</t>
  </si>
  <si>
    <t>ლელაძე</t>
  </si>
  <si>
    <t>ჯანხოთელი</t>
  </si>
  <si>
    <t>60001025893</t>
  </si>
  <si>
    <t>მშვილდაძე</t>
  </si>
  <si>
    <t>მალვინა</t>
  </si>
  <si>
    <t>კოხოძე</t>
  </si>
  <si>
    <t>ნაზიბროლა</t>
  </si>
  <si>
    <t xml:space="preserve"> შავგულიძე</t>
  </si>
  <si>
    <t xml:space="preserve"> კვერნაძე</t>
  </si>
  <si>
    <t>დარეჯანი</t>
  </si>
  <si>
    <t>ფურცხვანიძე</t>
  </si>
  <si>
    <t xml:space="preserve"> ყენია</t>
  </si>
  <si>
    <t>კვანტალიანი</t>
  </si>
  <si>
    <t>ჩეჩელაშვილი</t>
  </si>
  <si>
    <t>მირზა</t>
  </si>
  <si>
    <t>რამიშვილი</t>
  </si>
  <si>
    <t>დომნა</t>
  </si>
  <si>
    <t xml:space="preserve"> ცხოვრებაძე</t>
  </si>
  <si>
    <t>დარსალია</t>
  </si>
  <si>
    <t>კირთაძე</t>
  </si>
  <si>
    <t>ყავრელიშვილი</t>
  </si>
  <si>
    <t>ბასილაძე</t>
  </si>
  <si>
    <t>ამბროლაძე</t>
  </si>
  <si>
    <t>ქიშვარდი</t>
  </si>
  <si>
    <t xml:space="preserve"> ნიჟარაძე</t>
  </si>
  <si>
    <t>ჩორგოლიანი</t>
  </si>
  <si>
    <t>ფალავანდიშვილი</t>
  </si>
  <si>
    <t xml:space="preserve"> მხეიძე</t>
  </si>
  <si>
    <t xml:space="preserve"> სვანაძე</t>
  </si>
  <si>
    <t xml:space="preserve"> ხანთაძე</t>
  </si>
  <si>
    <t xml:space="preserve"> ციბაძე</t>
  </si>
  <si>
    <t>გენებაშვილი</t>
  </si>
  <si>
    <t>გოგისვანიძე</t>
  </si>
  <si>
    <t>ნიქაბაძე</t>
  </si>
  <si>
    <t>ენდელაძე</t>
  </si>
  <si>
    <t xml:space="preserve"> ყურაშვილი</t>
  </si>
  <si>
    <t>ზამირა</t>
  </si>
  <si>
    <t>გეგუჩაძე</t>
  </si>
  <si>
    <t>ბეროძე</t>
  </si>
  <si>
    <t>ირემაძე</t>
  </si>
  <si>
    <t>რევაზი</t>
  </si>
  <si>
    <t>ზაქარაია</t>
  </si>
  <si>
    <t>ნასარიძე</t>
  </si>
  <si>
    <t xml:space="preserve"> ჟორჟოლიანი </t>
  </si>
  <si>
    <t>შათირიშვილი</t>
  </si>
  <si>
    <t xml:space="preserve"> ქომეთიანი</t>
  </si>
  <si>
    <t>გალაქტიონი</t>
  </si>
  <si>
    <t>ჟორჟლიანი</t>
  </si>
  <si>
    <t xml:space="preserve"> შარაბიძე</t>
  </si>
  <si>
    <t>კვიცარიძე</t>
  </si>
  <si>
    <t xml:space="preserve"> ჩილინგარიშვილი</t>
  </si>
  <si>
    <t xml:space="preserve">გიგა </t>
  </si>
  <si>
    <t>ღლონტი</t>
  </si>
  <si>
    <t>01025006595</t>
  </si>
  <si>
    <t>33001017870</t>
  </si>
  <si>
    <t>33001006303</t>
  </si>
  <si>
    <t>ქარცივაძე</t>
  </si>
  <si>
    <t>33001013701</t>
  </si>
  <si>
    <t>რიზა</t>
  </si>
  <si>
    <t>33001013724</t>
  </si>
  <si>
    <t>კიბაბიძე</t>
  </si>
  <si>
    <t>33001053710</t>
  </si>
  <si>
    <t>26001009032</t>
  </si>
  <si>
    <t>ჭყონია</t>
  </si>
  <si>
    <t>33001034234</t>
  </si>
  <si>
    <t>ანთაძე</t>
  </si>
  <si>
    <t>33001011776</t>
  </si>
  <si>
    <t>46001005040</t>
  </si>
  <si>
    <t>ჯაველიძე</t>
  </si>
  <si>
    <t>33001019407</t>
  </si>
  <si>
    <t>33001050847</t>
  </si>
  <si>
    <t>ლადო</t>
  </si>
  <si>
    <t>33001066398</t>
  </si>
  <si>
    <t>თვალავაძე</t>
  </si>
  <si>
    <t>33001022287</t>
  </si>
  <si>
    <t>ცქვიტინიძე</t>
  </si>
  <si>
    <t>33001064204</t>
  </si>
  <si>
    <t>გობრონიძე</t>
  </si>
  <si>
    <t>33001012120</t>
  </si>
  <si>
    <t>მექვაბიშვილი</t>
  </si>
  <si>
    <t>33001051871</t>
  </si>
  <si>
    <t>ვაშნაძე</t>
  </si>
  <si>
    <t>33001019079</t>
  </si>
  <si>
    <t>ჯაში</t>
  </si>
  <si>
    <t>61001040063</t>
  </si>
  <si>
    <t>33001017735</t>
  </si>
  <si>
    <t>აროშიძე</t>
  </si>
  <si>
    <t>33001008647</t>
  </si>
  <si>
    <t>ნიკოლიზ</t>
  </si>
  <si>
    <t>33001053512</t>
  </si>
  <si>
    <t>რუსიეშვილი</t>
  </si>
  <si>
    <t>33001009157</t>
  </si>
  <si>
    <t>ჭეიშვილი</t>
  </si>
  <si>
    <t>33001050991</t>
  </si>
  <si>
    <t>33001050762</t>
  </si>
  <si>
    <t>ბაქანიძე</t>
  </si>
  <si>
    <t>33001016447</t>
  </si>
  <si>
    <t>მიქატაძე</t>
  </si>
  <si>
    <t>33001000909</t>
  </si>
  <si>
    <t>მეგრელაძე</t>
  </si>
  <si>
    <t>33001055078</t>
  </si>
  <si>
    <t>გოგუაძე</t>
  </si>
  <si>
    <t>33001046307</t>
  </si>
  <si>
    <t>ბაბილოძე</t>
  </si>
  <si>
    <t>33001024312</t>
  </si>
  <si>
    <t>იაკობ</t>
  </si>
  <si>
    <t>33001028242</t>
  </si>
  <si>
    <t>33001011739</t>
  </si>
  <si>
    <t>33001075046</t>
  </si>
  <si>
    <t>33001020232</t>
  </si>
  <si>
    <t>ზაქარიაძე</t>
  </si>
  <si>
    <t>33001010992</t>
  </si>
  <si>
    <t>33001038420</t>
  </si>
  <si>
    <t>კოტე</t>
  </si>
  <si>
    <t>33001015226</t>
  </si>
  <si>
    <t>გაგუა</t>
  </si>
  <si>
    <t>33001037463</t>
  </si>
  <si>
    <t>თოხაძე</t>
  </si>
  <si>
    <t>გიური</t>
  </si>
  <si>
    <t>ვადაჭკორია</t>
  </si>
  <si>
    <t>გვიბირიძე</t>
  </si>
  <si>
    <t>ლომაძე</t>
  </si>
  <si>
    <t xml:space="preserve">აკაკი </t>
  </si>
  <si>
    <t>აბუსერიძე</t>
  </si>
  <si>
    <t>ვალერიან</t>
  </si>
  <si>
    <t>თავდიშვილი</t>
  </si>
  <si>
    <t>გვარჯალაძე</t>
  </si>
  <si>
    <t>ელგუჯა</t>
  </si>
  <si>
    <t>ზენაიშვილი</t>
  </si>
  <si>
    <t>სულხან</t>
  </si>
  <si>
    <t xml:space="preserve">იორამ </t>
  </si>
  <si>
    <t>ფირცხალაიშვილი</t>
  </si>
  <si>
    <t>კვაჭაძე</t>
  </si>
  <si>
    <t xml:space="preserve">რომან </t>
  </si>
  <si>
    <t>ტუღუში</t>
  </si>
  <si>
    <t>ტიკარაძე</t>
  </si>
  <si>
    <t>სარჯველაძე</t>
  </si>
  <si>
    <t xml:space="preserve">ირაკლი </t>
  </si>
  <si>
    <t>მეფარიშვილი</t>
  </si>
  <si>
    <t>აფშილავა</t>
  </si>
  <si>
    <t>ნემსაძე</t>
  </si>
  <si>
    <t>ბაჩუკი</t>
  </si>
  <si>
    <t>გუჯაბიძე</t>
  </si>
  <si>
    <t>გურგენაძე</t>
  </si>
  <si>
    <t xml:space="preserve">ამირან </t>
  </si>
  <si>
    <t>პაიკიძე</t>
  </si>
  <si>
    <t>რიჟამაძე</t>
  </si>
  <si>
    <t>მურვანიძე</t>
  </si>
  <si>
    <t>ჯიჯიეშვილი</t>
  </si>
  <si>
    <t>მოისწრაფიშვილი</t>
  </si>
  <si>
    <t>ფასეიშვილი</t>
  </si>
  <si>
    <t>კოროშინაძე</t>
  </si>
  <si>
    <t>01003015512</t>
  </si>
  <si>
    <t xml:space="preserve"> გობაძე</t>
  </si>
  <si>
    <t xml:space="preserve">ფრიდონ </t>
  </si>
  <si>
    <t xml:space="preserve"> ტუნაძე</t>
  </si>
  <si>
    <t xml:space="preserve"> მამალაძე</t>
  </si>
  <si>
    <t xml:space="preserve"> მათითაიშვილი</t>
  </si>
  <si>
    <t xml:space="preserve"> ხუნდაძე</t>
  </si>
  <si>
    <t>ცხოიძე</t>
  </si>
  <si>
    <t xml:space="preserve"> ლობჟანიძე</t>
  </si>
  <si>
    <t xml:space="preserve"> ჩიჩუა</t>
  </si>
  <si>
    <t xml:space="preserve"> ბერძენიშვილი</t>
  </si>
  <si>
    <t xml:space="preserve">მახარაძე </t>
  </si>
  <si>
    <t>მახარაძე</t>
  </si>
  <si>
    <t>მაღულარია</t>
  </si>
  <si>
    <t>01025019750</t>
  </si>
  <si>
    <t xml:space="preserve">ბართლომე </t>
  </si>
  <si>
    <t xml:space="preserve"> ჭკუასელი</t>
  </si>
  <si>
    <t>ზაქარეიშვილი</t>
  </si>
  <si>
    <t xml:space="preserve"> გოგოლაძე</t>
  </si>
  <si>
    <t xml:space="preserve"> რამიშვილი</t>
  </si>
  <si>
    <t xml:space="preserve"> კალანდაძე</t>
  </si>
  <si>
    <t xml:space="preserve">რევაზ </t>
  </si>
  <si>
    <t xml:space="preserve">ზვიად </t>
  </si>
  <si>
    <t xml:space="preserve"> ტრაპაიძე</t>
  </si>
  <si>
    <t>თემურაზ</t>
  </si>
  <si>
    <t xml:space="preserve">  წიტაიშვილი</t>
  </si>
  <si>
    <t xml:space="preserve">გურამ </t>
  </si>
  <si>
    <t xml:space="preserve"> გიორგაძე</t>
  </si>
  <si>
    <t>სიმონიშვილი</t>
  </si>
  <si>
    <t>მგალობლიშვილი</t>
  </si>
  <si>
    <t>თენგიზი</t>
  </si>
  <si>
    <t>უნგიაძე</t>
  </si>
  <si>
    <t>46001003879</t>
  </si>
  <si>
    <t xml:space="preserve">დარისპან </t>
  </si>
  <si>
    <t xml:space="preserve"> კაპანაძე</t>
  </si>
  <si>
    <t>39001013110</t>
  </si>
  <si>
    <t>კოვზირიძე</t>
  </si>
  <si>
    <t>39001005532</t>
  </si>
  <si>
    <t>ფარღალავა</t>
  </si>
  <si>
    <t>39001012743</t>
  </si>
  <si>
    <t>ჟვანია</t>
  </si>
  <si>
    <t>39001027629</t>
  </si>
  <si>
    <t>აფხაზავა</t>
  </si>
  <si>
    <t>39001037017</t>
  </si>
  <si>
    <t>ლევთერი</t>
  </si>
  <si>
    <t>ჭუბაბრია</t>
  </si>
  <si>
    <t>39001023909</t>
  </si>
  <si>
    <t>თეიმურაზი</t>
  </si>
  <si>
    <t>სახოკია</t>
  </si>
  <si>
    <t>39001005503</t>
  </si>
  <si>
    <t>ძიძავა</t>
  </si>
  <si>
    <t>39001015912</t>
  </si>
  <si>
    <t>ლაშქარავა</t>
  </si>
  <si>
    <t>39001012752</t>
  </si>
  <si>
    <t>ფილია</t>
  </si>
  <si>
    <t>62005023405</t>
  </si>
  <si>
    <t>39001032058</t>
  </si>
  <si>
    <t>კვირტია</t>
  </si>
  <si>
    <t>39001030882</t>
  </si>
  <si>
    <t>ჭანტურია</t>
  </si>
  <si>
    <t>39001023135</t>
  </si>
  <si>
    <t>ზარქუა</t>
  </si>
  <si>
    <t>62001003097</t>
  </si>
  <si>
    <t>ზურიკო</t>
  </si>
  <si>
    <t>39001008166</t>
  </si>
  <si>
    <t>შურღაია</t>
  </si>
  <si>
    <t>39001021199</t>
  </si>
  <si>
    <t>პატიკო</t>
  </si>
  <si>
    <t>ცაავა</t>
  </si>
  <si>
    <t>39001027081</t>
  </si>
  <si>
    <t>39001008183</t>
  </si>
  <si>
    <t>ნარსია</t>
  </si>
  <si>
    <t>39001001112</t>
  </si>
  <si>
    <t>ვლადიმერი</t>
  </si>
  <si>
    <t>პირტახია</t>
  </si>
  <si>
    <t>39001033351</t>
  </si>
  <si>
    <t>ბექა</t>
  </si>
  <si>
    <t>39001038685</t>
  </si>
  <si>
    <t>დამენია</t>
  </si>
  <si>
    <t>39001008184</t>
  </si>
  <si>
    <t>39001030920</t>
  </si>
  <si>
    <t>კოკი</t>
  </si>
  <si>
    <t>ბაღათურია</t>
  </si>
  <si>
    <t>39001013050</t>
  </si>
  <si>
    <t>გულადი</t>
  </si>
  <si>
    <t>ხუხუა</t>
  </si>
  <si>
    <t>62005014483</t>
  </si>
  <si>
    <t>კაჭარავა</t>
  </si>
  <si>
    <t>39001013284</t>
  </si>
  <si>
    <t>ლონგინოზი</t>
  </si>
  <si>
    <t>შამათავა</t>
  </si>
  <si>
    <t>39001023222</t>
  </si>
  <si>
    <t>ჭაავა</t>
  </si>
  <si>
    <t>39001010763</t>
  </si>
  <si>
    <t>ჯანჯღავა</t>
  </si>
  <si>
    <t>39001004600</t>
  </si>
  <si>
    <t>ხუხია</t>
  </si>
  <si>
    <t>39001004278</t>
  </si>
  <si>
    <t>ელიზბარი</t>
  </si>
  <si>
    <t>ლომაია</t>
  </si>
  <si>
    <t>39001010599</t>
  </si>
  <si>
    <t>გვასალია</t>
  </si>
  <si>
    <t>39001023902</t>
  </si>
  <si>
    <t>39001038829</t>
  </si>
  <si>
    <t>წურწუმია</t>
  </si>
  <si>
    <t>39001019296</t>
  </si>
  <si>
    <t>62006061691</t>
  </si>
  <si>
    <t xml:space="preserve">სერგო </t>
  </si>
  <si>
    <t>კუპრავა</t>
  </si>
  <si>
    <t>29001006649</t>
  </si>
  <si>
    <t>შუქური</t>
  </si>
  <si>
    <t>ხვინგია</t>
  </si>
  <si>
    <t xml:space="preserve">ნუკრი </t>
  </si>
  <si>
    <t>გეგია</t>
  </si>
  <si>
    <t>29001034849</t>
  </si>
  <si>
    <t>მონიავა</t>
  </si>
  <si>
    <t>29001009642</t>
  </si>
  <si>
    <t xml:space="preserve">კინტირაია </t>
  </si>
  <si>
    <t>35001033659</t>
  </si>
  <si>
    <t>წულეისკირი</t>
  </si>
  <si>
    <t>29001001447</t>
  </si>
  <si>
    <t xml:space="preserve">გალაქტიონ </t>
  </si>
  <si>
    <t>29001013734</t>
  </si>
  <si>
    <t>რომეო</t>
  </si>
  <si>
    <t>ყურუა</t>
  </si>
  <si>
    <t>29001012369</t>
  </si>
  <si>
    <t>ახალაია</t>
  </si>
  <si>
    <t>29001005095</t>
  </si>
  <si>
    <t>29001017312</t>
  </si>
  <si>
    <t xml:space="preserve">ქეთო </t>
  </si>
  <si>
    <t>01027000296</t>
  </si>
  <si>
    <t xml:space="preserve">თოდუა </t>
  </si>
  <si>
    <t>62004003205</t>
  </si>
  <si>
    <t>ადა</t>
  </si>
  <si>
    <t>შელია</t>
  </si>
  <si>
    <t>58001003913</t>
  </si>
  <si>
    <t>გოდერძი</t>
  </si>
  <si>
    <t>58001024113</t>
  </si>
  <si>
    <t>ძიძიგური</t>
  </si>
  <si>
    <t>62001003040</t>
  </si>
  <si>
    <t>სოსელია</t>
  </si>
  <si>
    <t>58001009076</t>
  </si>
  <si>
    <t>ჩიტაია</t>
  </si>
  <si>
    <t>58001007461</t>
  </si>
  <si>
    <t>სახეიშვილი</t>
  </si>
  <si>
    <t>58001012703</t>
  </si>
  <si>
    <t>ცოტნე</t>
  </si>
  <si>
    <t>დადიანი</t>
  </si>
  <si>
    <t>ალანია</t>
  </si>
  <si>
    <t>58001021168</t>
  </si>
  <si>
    <t>წულაია</t>
  </si>
  <si>
    <t>58001031514</t>
  </si>
  <si>
    <t>ტაბაღუა</t>
  </si>
  <si>
    <t>58001009616</t>
  </si>
  <si>
    <t>ხოფერია</t>
  </si>
  <si>
    <t>01007004522</t>
  </si>
  <si>
    <t>ანტონი</t>
  </si>
  <si>
    <t>დემანია</t>
  </si>
  <si>
    <t>42001012935</t>
  </si>
  <si>
    <t>კვიკვინია</t>
  </si>
  <si>
    <t>58001008064</t>
  </si>
  <si>
    <t xml:space="preserve">ვლადიმერ </t>
  </si>
  <si>
    <t>ნაჭყებია</t>
  </si>
  <si>
    <t>გვილავა</t>
  </si>
  <si>
    <t>კარაბაშვილი</t>
  </si>
  <si>
    <t>დავითაია</t>
  </si>
  <si>
    <t>არახამია</t>
  </si>
  <si>
    <t>ჯანგული</t>
  </si>
  <si>
    <t>ლატარია</t>
  </si>
  <si>
    <t>კაკულია</t>
  </si>
  <si>
    <t>დენისი</t>
  </si>
  <si>
    <t>ეხვაია</t>
  </si>
  <si>
    <t>19001011681</t>
  </si>
  <si>
    <t>მიქავა</t>
  </si>
  <si>
    <t>62005023198</t>
  </si>
  <si>
    <t>ყოლბაია</t>
  </si>
  <si>
    <t>62009001000</t>
  </si>
  <si>
    <t>ქვარაია</t>
  </si>
  <si>
    <t>19001034340</t>
  </si>
  <si>
    <t>კაკაჩია</t>
  </si>
  <si>
    <t>ჭკადუა</t>
  </si>
  <si>
    <t>62004014679</t>
  </si>
  <si>
    <t>სამუშია</t>
  </si>
  <si>
    <t>ბერიშვილი</t>
  </si>
  <si>
    <t>ჯიჭონაია</t>
  </si>
  <si>
    <t>ფაფია</t>
  </si>
  <si>
    <t>ირა</t>
  </si>
  <si>
    <t>გვილია</t>
  </si>
  <si>
    <t>პაპუნა</t>
  </si>
  <si>
    <t>იზორია</t>
  </si>
  <si>
    <t xml:space="preserve">თემური </t>
  </si>
  <si>
    <t>კუტალია</t>
  </si>
  <si>
    <t>ნარიმან</t>
  </si>
  <si>
    <t>სიჭინავა</t>
  </si>
  <si>
    <t>ეროსი</t>
  </si>
  <si>
    <t>თოდუა</t>
  </si>
  <si>
    <t>ბაჩანა</t>
  </si>
  <si>
    <t>ქანთარია</t>
  </si>
  <si>
    <t>მოსია</t>
  </si>
  <si>
    <t>ღურწკაია</t>
  </si>
  <si>
    <t>ჭაფანძე</t>
  </si>
  <si>
    <t>ოთხოზორია</t>
  </si>
  <si>
    <t>ლერი</t>
  </si>
  <si>
    <t>აბსანძე</t>
  </si>
  <si>
    <t>ჭაბუკა</t>
  </si>
  <si>
    <t>ქარჩავა</t>
  </si>
  <si>
    <t>როინ</t>
  </si>
  <si>
    <t>ფაცაცია</t>
  </si>
  <si>
    <t>გუგუჩია</t>
  </si>
  <si>
    <t>ქვაჩახია</t>
  </si>
  <si>
    <t>შეროზია</t>
  </si>
  <si>
    <t>შველიძ</t>
  </si>
  <si>
    <t>შანგუა</t>
  </si>
  <si>
    <t>რაფავა</t>
  </si>
  <si>
    <t>ბიგვავა</t>
  </si>
  <si>
    <t>გაბედავა</t>
  </si>
  <si>
    <t>ბულია</t>
  </si>
  <si>
    <t>ჯანსუღ</t>
  </si>
  <si>
    <t>გულორდავა</t>
  </si>
  <si>
    <t xml:space="preserve">სლავა </t>
  </si>
  <si>
    <t>წიწავა</t>
  </si>
  <si>
    <t>პერტაია</t>
  </si>
  <si>
    <t>19001057840</t>
  </si>
  <si>
    <t>შერვაშიძე</t>
  </si>
  <si>
    <t>შუკვანი</t>
  </si>
  <si>
    <t>ჭითანავა</t>
  </si>
  <si>
    <t xml:space="preserve">თენგიზ </t>
  </si>
  <si>
    <t>ჟორჟოლაძე</t>
  </si>
  <si>
    <t>დარასელია</t>
  </si>
  <si>
    <t xml:space="preserve">ემზარ </t>
  </si>
  <si>
    <t xml:space="preserve">ონისე </t>
  </si>
  <si>
    <t>ჩახაია</t>
  </si>
  <si>
    <t xml:space="preserve">ნინელი </t>
  </si>
  <si>
    <t>სანაია</t>
  </si>
  <si>
    <t>ვენერა</t>
  </si>
  <si>
    <t>სორდია</t>
  </si>
  <si>
    <t>თვალმაისა</t>
  </si>
  <si>
    <t>ვეკუა</t>
  </si>
  <si>
    <t>19001030429</t>
  </si>
  <si>
    <t>ჯობავა</t>
  </si>
  <si>
    <t>19001088223</t>
  </si>
  <si>
    <t>მზისადარი</t>
  </si>
  <si>
    <t>კოზუა</t>
  </si>
  <si>
    <t>ყართან</t>
  </si>
  <si>
    <t>კოდუა</t>
  </si>
  <si>
    <t xml:space="preserve">ელგუჯა </t>
  </si>
  <si>
    <t>ჩარგაზია</t>
  </si>
  <si>
    <t>ნუკრი</t>
  </si>
  <si>
    <t>ნარმანია</t>
  </si>
  <si>
    <t>მიტუშა</t>
  </si>
  <si>
    <t>ლიპარტია</t>
  </si>
  <si>
    <t>ფარცვანია</t>
  </si>
  <si>
    <t>ხუბულია</t>
  </si>
  <si>
    <t>გარდავა</t>
  </si>
  <si>
    <t>გედენიძე</t>
  </si>
  <si>
    <t>კოზმავა</t>
  </si>
  <si>
    <t>უჩა</t>
  </si>
  <si>
    <t>ზარანდია</t>
  </si>
  <si>
    <t xml:space="preserve">ელდარ </t>
  </si>
  <si>
    <t>შონგირაძე</t>
  </si>
  <si>
    <t xml:space="preserve">ნათელა </t>
  </si>
  <si>
    <t>კვიტია</t>
  </si>
  <si>
    <t xml:space="preserve">ინდირა </t>
  </si>
  <si>
    <t>ხურცილავა</t>
  </si>
  <si>
    <t>გეგიძე</t>
  </si>
  <si>
    <t>51001018445</t>
  </si>
  <si>
    <t>გაბელია</t>
  </si>
  <si>
    <t>51001000877</t>
  </si>
  <si>
    <t>ბელქანია</t>
  </si>
  <si>
    <t>51001026176</t>
  </si>
  <si>
    <t>შამუგია</t>
  </si>
  <si>
    <t>51001014992</t>
  </si>
  <si>
    <t>51001012248</t>
  </si>
  <si>
    <t>ფარულავა</t>
  </si>
  <si>
    <t>ხეცურიანი</t>
  </si>
  <si>
    <t>ესართია</t>
  </si>
  <si>
    <t xml:space="preserve">კახაბერ </t>
  </si>
  <si>
    <t>ყალიჩავა</t>
  </si>
  <si>
    <t>ჯომიდავა</t>
  </si>
  <si>
    <t xml:space="preserve">გოგი </t>
  </si>
  <si>
    <t>პერტახია</t>
  </si>
  <si>
    <t>ადონია</t>
  </si>
  <si>
    <t>ნაირო</t>
  </si>
  <si>
    <t xml:space="preserve">ვალტერ </t>
  </si>
  <si>
    <t>მამფორია</t>
  </si>
  <si>
    <t xml:space="preserve">ბექა </t>
  </si>
  <si>
    <t>ლაშხია</t>
  </si>
  <si>
    <t>დაზმირ</t>
  </si>
  <si>
    <t>ხორავა</t>
  </si>
  <si>
    <t>თოლორდავა</t>
  </si>
  <si>
    <t>ჯოლოხავა</t>
  </si>
  <si>
    <t>პაპავა</t>
  </si>
  <si>
    <t>მორგოშია</t>
  </si>
  <si>
    <t>გოგუა</t>
  </si>
  <si>
    <t>მარკოზია</t>
  </si>
  <si>
    <t xml:space="preserve">ფერიდე </t>
  </si>
  <si>
    <t xml:space="preserve"> კუჭავა</t>
  </si>
  <si>
    <t xml:space="preserve"> ცქირია</t>
  </si>
  <si>
    <t xml:space="preserve">იურა </t>
  </si>
  <si>
    <t xml:space="preserve">სტამოსი </t>
  </si>
  <si>
    <t xml:space="preserve">ციკოლია </t>
  </si>
  <si>
    <t xml:space="preserve"> ხარაიშვილი</t>
  </si>
  <si>
    <t xml:space="preserve">ლელა  </t>
  </si>
  <si>
    <t xml:space="preserve"> გორდეზიანი</t>
  </si>
  <si>
    <t xml:space="preserve"> ჯუმბერ </t>
  </si>
  <si>
    <t xml:space="preserve"> მარკელია</t>
  </si>
  <si>
    <t xml:space="preserve">მაყვალა </t>
  </si>
  <si>
    <t xml:space="preserve"> გაბუნია</t>
  </si>
  <si>
    <t>პირველი</t>
  </si>
  <si>
    <t>30001001549</t>
  </si>
  <si>
    <t>ხვიბლიანი</t>
  </si>
  <si>
    <t>62007010333</t>
  </si>
  <si>
    <t>ჭეხანი</t>
  </si>
  <si>
    <t>30001004990</t>
  </si>
  <si>
    <t xml:space="preserve">ზვიადი </t>
  </si>
  <si>
    <t>ნიგურიანი</t>
  </si>
  <si>
    <t>30001001302</t>
  </si>
  <si>
    <t>ვეზდენი</t>
  </si>
  <si>
    <t>30001005913</t>
  </si>
  <si>
    <t>პაკელიანი</t>
  </si>
  <si>
    <t>30001000734</t>
  </si>
  <si>
    <t xml:space="preserve">რობიონ </t>
  </si>
  <si>
    <t>ვიბლიანი</t>
  </si>
  <si>
    <t>30001008009</t>
  </si>
  <si>
    <t>ზუმაძე</t>
  </si>
  <si>
    <t>30001002909</t>
  </si>
  <si>
    <t>ამრა</t>
  </si>
  <si>
    <t>30001008530</t>
  </si>
  <si>
    <t>ბაკურ</t>
  </si>
  <si>
    <t>30001010286</t>
  </si>
  <si>
    <t>ბათაძე</t>
  </si>
  <si>
    <t>ჭანიძე</t>
  </si>
  <si>
    <t xml:space="preserve">ველოდი </t>
  </si>
  <si>
    <t xml:space="preserve">გვანცა </t>
  </si>
  <si>
    <t>სილაგავა</t>
  </si>
  <si>
    <t>შაინიძე</t>
  </si>
  <si>
    <t xml:space="preserve">რუსლან </t>
  </si>
  <si>
    <t>ჩაჩავა</t>
  </si>
  <si>
    <t>რუხაძე</t>
  </si>
  <si>
    <t xml:space="preserve">ნოდარ </t>
  </si>
  <si>
    <t>ბედინაძე</t>
  </si>
  <si>
    <t>თედორაძე</t>
  </si>
  <si>
    <t xml:space="preserve">ომარ </t>
  </si>
  <si>
    <t>შაქარაძე</t>
  </si>
  <si>
    <t>დუმბაძე</t>
  </si>
  <si>
    <t xml:space="preserve">მინდია </t>
  </si>
  <si>
    <t>ვარშანიძე</t>
  </si>
  <si>
    <t>დოხაძე</t>
  </si>
  <si>
    <t xml:space="preserve">ვაჟა </t>
  </si>
  <si>
    <t>სურმანიძე</t>
  </si>
  <si>
    <t>ბლაგიძე</t>
  </si>
  <si>
    <t>შოთაძე</t>
  </si>
  <si>
    <t xml:space="preserve">მარად </t>
  </si>
  <si>
    <t xml:space="preserve">ლელა </t>
  </si>
  <si>
    <t>ქურიძე-თავაძე</t>
  </si>
  <si>
    <t>მანელიშვილი</t>
  </si>
  <si>
    <t xml:space="preserve">შორენა </t>
  </si>
  <si>
    <t xml:space="preserve">ნატალია </t>
  </si>
  <si>
    <t>ქურიძე</t>
  </si>
  <si>
    <t xml:space="preserve">ოთარ </t>
  </si>
  <si>
    <t>გოგიძე</t>
  </si>
  <si>
    <t xml:space="preserve">ზია </t>
  </si>
  <si>
    <t>ღოღობერიძე</t>
  </si>
  <si>
    <t xml:space="preserve">მირზა </t>
  </si>
  <si>
    <t xml:space="preserve">სოფიო </t>
  </si>
  <si>
    <t>ჩიჩუა-ხოზრევანიძე</t>
  </si>
  <si>
    <t>კაკაციძე</t>
  </si>
  <si>
    <t xml:space="preserve">თამარა </t>
  </si>
  <si>
    <t>დავითაძე</t>
  </si>
  <si>
    <t>61001053287</t>
  </si>
  <si>
    <t>დევაძე</t>
  </si>
  <si>
    <t xml:space="preserve">ბეჟან </t>
  </si>
  <si>
    <t xml:space="preserve">ხათუნა  </t>
  </si>
  <si>
    <t>ბიბინეიშვილი</t>
  </si>
  <si>
    <t xml:space="preserve">როსტომ </t>
  </si>
  <si>
    <t>თავდგირიძე</t>
  </si>
  <si>
    <t xml:space="preserve"> ედნარ </t>
  </si>
  <si>
    <t>ფუტკარაძე</t>
  </si>
  <si>
    <t xml:space="preserve">ოლეგ </t>
  </si>
  <si>
    <t xml:space="preserve">ელენა </t>
  </si>
  <si>
    <t>შაშიკაძე</t>
  </si>
  <si>
    <t>კახიძე</t>
  </si>
  <si>
    <t xml:space="preserve">ესმა </t>
  </si>
  <si>
    <t xml:space="preserve">მზევინარ </t>
  </si>
  <si>
    <t>ხალვაში</t>
  </si>
  <si>
    <t xml:space="preserve">ჯემალ </t>
  </si>
  <si>
    <t>ფარტენაძე</t>
  </si>
  <si>
    <t>ჩავლეიშვილი</t>
  </si>
  <si>
    <t xml:space="preserve">ნური </t>
  </si>
  <si>
    <t>გორგაძე</t>
  </si>
  <si>
    <t xml:space="preserve">მადონა </t>
  </si>
  <si>
    <t>61008000271</t>
  </si>
  <si>
    <t>კაკაბაძე</t>
  </si>
  <si>
    <t>61008004404</t>
  </si>
  <si>
    <t>ლომინაძე</t>
  </si>
  <si>
    <t>61008003544</t>
  </si>
  <si>
    <t>დიასამიძე</t>
  </si>
  <si>
    <t>61008002579</t>
  </si>
  <si>
    <t>61008002103</t>
  </si>
  <si>
    <t>საკანდელიძე</t>
  </si>
  <si>
    <t>61008000742</t>
  </si>
  <si>
    <t>61008013383</t>
  </si>
  <si>
    <t>61008007025</t>
  </si>
  <si>
    <t>ალიქაძე</t>
  </si>
  <si>
    <t>61008004338</t>
  </si>
  <si>
    <t>61008010929</t>
  </si>
  <si>
    <t>კონცელიძე</t>
  </si>
  <si>
    <t>61008006991</t>
  </si>
  <si>
    <t>61008002014</t>
  </si>
  <si>
    <t>61008001588</t>
  </si>
  <si>
    <t>ბალაძე</t>
  </si>
  <si>
    <t>61008018028</t>
  </si>
  <si>
    <t>61008010292</t>
  </si>
  <si>
    <t>61008002222</t>
  </si>
  <si>
    <t>ნაკაშიძე</t>
  </si>
  <si>
    <t>61008001475</t>
  </si>
  <si>
    <t>61002010116</t>
  </si>
  <si>
    <t>61008016172</t>
  </si>
  <si>
    <t>61008015313</t>
  </si>
  <si>
    <t>61008015309</t>
  </si>
  <si>
    <t>61008001042</t>
  </si>
  <si>
    <t>61008008135</t>
  </si>
  <si>
    <t>ჯაყელი</t>
  </si>
  <si>
    <t>61008000477</t>
  </si>
  <si>
    <t>61008001994</t>
  </si>
  <si>
    <t>61008006675</t>
  </si>
  <si>
    <t>61002006326</t>
  </si>
  <si>
    <t>61008007895</t>
  </si>
  <si>
    <t>61008002548</t>
  </si>
  <si>
    <t>საფარიძე</t>
  </si>
  <si>
    <t>61008007695</t>
  </si>
  <si>
    <t>61004001097</t>
  </si>
  <si>
    <t>61004013018</t>
  </si>
  <si>
    <t>ნაკანი</t>
  </si>
  <si>
    <t>61004002860</t>
  </si>
  <si>
    <t>61004014907</t>
  </si>
  <si>
    <t>61004025405</t>
  </si>
  <si>
    <t>ვერულიძე</t>
  </si>
  <si>
    <t>61004000854</t>
  </si>
  <si>
    <t>61004034069</t>
  </si>
  <si>
    <t>მეგრელიძე</t>
  </si>
  <si>
    <t>61004022841</t>
  </si>
  <si>
    <t>პაპუნაიშვილი</t>
  </si>
  <si>
    <t>61004012507</t>
  </si>
  <si>
    <t>ევგენიძე</t>
  </si>
  <si>
    <t>61004018004</t>
  </si>
  <si>
    <t>გოგა</t>
  </si>
  <si>
    <t>ინაიშვილი</t>
  </si>
  <si>
    <t>61004014768</t>
  </si>
  <si>
    <t xml:space="preserve">თორნიკე </t>
  </si>
  <si>
    <t>61004063803</t>
  </si>
  <si>
    <t>61004005867</t>
  </si>
  <si>
    <t>წულუკიძე</t>
  </si>
  <si>
    <t>61004007817</t>
  </si>
  <si>
    <t>61004036833</t>
  </si>
  <si>
    <t>61004058097</t>
  </si>
  <si>
    <t>61004011027</t>
  </si>
  <si>
    <t>ართმელძე</t>
  </si>
  <si>
    <t>61010002706</t>
  </si>
  <si>
    <t>ვახო</t>
  </si>
  <si>
    <t>ცეცხლაძე</t>
  </si>
  <si>
    <t>61004060206</t>
  </si>
  <si>
    <t>ლაზიშვილი</t>
  </si>
  <si>
    <t>61004015847</t>
  </si>
  <si>
    <t>61004058763</t>
  </si>
  <si>
    <t>61004018571</t>
  </si>
  <si>
    <t>61004014788</t>
  </si>
  <si>
    <t>61004038059</t>
  </si>
  <si>
    <t>ჰამლეტ</t>
  </si>
  <si>
    <t>მოწყობილი</t>
  </si>
  <si>
    <t>61004035468</t>
  </si>
  <si>
    <t>61001057346</t>
  </si>
  <si>
    <t>ბაჟუნაიშვილი</t>
  </si>
  <si>
    <t>61004012789</t>
  </si>
  <si>
    <t>61004050390</t>
  </si>
  <si>
    <t>კვესიეიშვილი</t>
  </si>
  <si>
    <t>61004023662</t>
  </si>
  <si>
    <t>61004009568</t>
  </si>
  <si>
    <t>მამულაძე</t>
  </si>
  <si>
    <t>61004000789</t>
  </si>
  <si>
    <t>ტარიელაძე</t>
  </si>
  <si>
    <t>61004049658</t>
  </si>
  <si>
    <t>61004044757</t>
  </si>
  <si>
    <t>61004001428</t>
  </si>
  <si>
    <t>ბაბულაძე</t>
  </si>
  <si>
    <t>61004011959</t>
  </si>
  <si>
    <t>ბეჟანიძე</t>
  </si>
  <si>
    <t>61004018244</t>
  </si>
  <si>
    <t>შაქარიშვილი</t>
  </si>
  <si>
    <t>61004016603</t>
  </si>
  <si>
    <t>ჩელებაძე</t>
  </si>
  <si>
    <t>61004049728</t>
  </si>
  <si>
    <t>61004016811</t>
  </si>
  <si>
    <t>გვარიშვილი</t>
  </si>
  <si>
    <t>61004004850</t>
  </si>
  <si>
    <t>61004022438</t>
  </si>
  <si>
    <t>გოლომანიძე</t>
  </si>
  <si>
    <t>61004009921</t>
  </si>
  <si>
    <t>რომანაძე</t>
  </si>
  <si>
    <t>61004040250</t>
  </si>
  <si>
    <t>61004007777</t>
  </si>
  <si>
    <t>61004024524</t>
  </si>
  <si>
    <t>შავიშვილი</t>
  </si>
  <si>
    <t>61004020128</t>
  </si>
  <si>
    <t>61004034300</t>
  </si>
  <si>
    <t>61004009027</t>
  </si>
  <si>
    <t>61004055444</t>
  </si>
  <si>
    <t>61005011108</t>
  </si>
  <si>
    <t>61005009559</t>
  </si>
  <si>
    <t>61001034096</t>
  </si>
  <si>
    <t>61004029752</t>
  </si>
  <si>
    <t>61004055358</t>
  </si>
  <si>
    <t>61004027993</t>
  </si>
  <si>
    <t>ყურშუბაძე</t>
  </si>
  <si>
    <t>61004046550</t>
  </si>
  <si>
    <t>ჯიჯავაძე</t>
  </si>
  <si>
    <t>61005008280</t>
  </si>
  <si>
    <t>61005009942</t>
  </si>
  <si>
    <t>ზოსიძე</t>
  </si>
  <si>
    <t>61004041008</t>
  </si>
  <si>
    <t>61004025835</t>
  </si>
  <si>
    <t>61005007769</t>
  </si>
  <si>
    <t>თხილაიშვილი</t>
  </si>
  <si>
    <t>61007026885</t>
  </si>
  <si>
    <t>61004025008</t>
  </si>
  <si>
    <t>შამილიშვილი</t>
  </si>
  <si>
    <t>61005002168</t>
  </si>
  <si>
    <t>61005002558</t>
  </si>
  <si>
    <t>61010017240</t>
  </si>
  <si>
    <t>61010004083</t>
  </si>
  <si>
    <t>61010010243</t>
  </si>
  <si>
    <t>შარაშიძე</t>
  </si>
  <si>
    <t>61004045889</t>
  </si>
  <si>
    <t>61010005810</t>
  </si>
  <si>
    <t>61002005736</t>
  </si>
  <si>
    <t>ხასან</t>
  </si>
  <si>
    <t>61010002241</t>
  </si>
  <si>
    <t>ვამეხი</t>
  </si>
  <si>
    <t>კეკელიძე</t>
  </si>
  <si>
    <t>61010001039</t>
  </si>
  <si>
    <t>61010003011</t>
  </si>
  <si>
    <t>61010005399</t>
  </si>
  <si>
    <t>61010001173</t>
  </si>
  <si>
    <t>61010003556</t>
  </si>
  <si>
    <t>61010001042</t>
  </si>
  <si>
    <t>ნაკაიძე</t>
  </si>
  <si>
    <t>61010004376</t>
  </si>
  <si>
    <t>61010012413</t>
  </si>
  <si>
    <t>61010008647</t>
  </si>
  <si>
    <t>61010002537</t>
  </si>
  <si>
    <t>61010009316</t>
  </si>
  <si>
    <t>ნაზირი</t>
  </si>
  <si>
    <t>61010011418</t>
  </si>
  <si>
    <t>მუკუტაძე</t>
  </si>
  <si>
    <t>61006052272</t>
  </si>
  <si>
    <t>ჯუმუშაძე</t>
  </si>
  <si>
    <t>61010006515</t>
  </si>
  <si>
    <t>61010016997</t>
  </si>
  <si>
    <t>61010000549</t>
  </si>
  <si>
    <t>610100015073</t>
  </si>
  <si>
    <t>58001025216</t>
  </si>
  <si>
    <t>61010012932</t>
  </si>
  <si>
    <t>ჭაღალიძე</t>
  </si>
  <si>
    <t>61010008621</t>
  </si>
  <si>
    <t>61010007212</t>
  </si>
  <si>
    <t>61010011588</t>
  </si>
  <si>
    <t>61010012092</t>
  </si>
  <si>
    <t>61010012928</t>
  </si>
  <si>
    <t>ვერძაძე</t>
  </si>
  <si>
    <t>61006009501</t>
  </si>
  <si>
    <t>61006012906</t>
  </si>
  <si>
    <t>რიჟვაძე</t>
  </si>
  <si>
    <t>61006055236</t>
  </si>
  <si>
    <t>61006009317</t>
  </si>
  <si>
    <t xml:space="preserve">ქამილ </t>
  </si>
  <si>
    <t>კოკობინაძე</t>
  </si>
  <si>
    <t>61006022863</t>
  </si>
  <si>
    <t xml:space="preserve">ედნარ </t>
  </si>
  <si>
    <t>შარაძე</t>
  </si>
  <si>
    <t>61006020749</t>
  </si>
  <si>
    <t xml:space="preserve">როინ  </t>
  </si>
  <si>
    <t>ხოროიშვილი</t>
  </si>
  <si>
    <t>61006050724</t>
  </si>
  <si>
    <t>61006053673</t>
  </si>
  <si>
    <t>61010007637</t>
  </si>
  <si>
    <t>61003003545</t>
  </si>
  <si>
    <t>61007000037</t>
  </si>
  <si>
    <t>ზია</t>
  </si>
  <si>
    <t>ფაღავა</t>
  </si>
  <si>
    <t>61001016759</t>
  </si>
  <si>
    <t>ნადიმ</t>
  </si>
  <si>
    <t>61007001992</t>
  </si>
  <si>
    <t>61006047067</t>
  </si>
  <si>
    <t>ცინცქილაძე</t>
  </si>
  <si>
    <t>61006027948</t>
  </si>
  <si>
    <t>როდინაძე</t>
  </si>
  <si>
    <t>61007003808</t>
  </si>
  <si>
    <t>კორძაია</t>
  </si>
  <si>
    <t>61007004440</t>
  </si>
  <si>
    <t>61006018351</t>
  </si>
  <si>
    <t>შამილაძე</t>
  </si>
  <si>
    <t>61006003187</t>
  </si>
  <si>
    <t>61006024143</t>
  </si>
  <si>
    <t>თურმანძე</t>
  </si>
  <si>
    <t>61006034354</t>
  </si>
  <si>
    <t>61006033697</t>
  </si>
  <si>
    <t>61006019087</t>
  </si>
  <si>
    <t>ხაბაძე</t>
  </si>
  <si>
    <t>61006000474</t>
  </si>
  <si>
    <t>61006007489</t>
  </si>
  <si>
    <t>61006029425</t>
  </si>
  <si>
    <t>61002007717</t>
  </si>
  <si>
    <t>61006009981</t>
  </si>
  <si>
    <t>61006051580</t>
  </si>
  <si>
    <t>61006001075</t>
  </si>
  <si>
    <t>61006068916</t>
  </si>
  <si>
    <t>61006004830</t>
  </si>
  <si>
    <t>61006025041</t>
  </si>
  <si>
    <t>დარჩიძე</t>
  </si>
  <si>
    <t>61006027320</t>
  </si>
  <si>
    <t xml:space="preserve">მათე </t>
  </si>
  <si>
    <t>61006007586</t>
  </si>
  <si>
    <t>61006048302</t>
  </si>
  <si>
    <t>იაშა</t>
  </si>
  <si>
    <t>61006002273</t>
  </si>
  <si>
    <t xml:space="preserve">სულიკო </t>
  </si>
  <si>
    <t>კოპინაძე</t>
  </si>
  <si>
    <t>61006026567</t>
  </si>
  <si>
    <t xml:space="preserve">ჯიმშერ </t>
  </si>
  <si>
    <t>610060415110</t>
  </si>
  <si>
    <t>კირკიტაძე</t>
  </si>
  <si>
    <t>61006026242</t>
  </si>
  <si>
    <t>მალაყმაძე</t>
  </si>
  <si>
    <t>61006045781</t>
  </si>
  <si>
    <t>გვიანიძე</t>
  </si>
  <si>
    <t>61006018541</t>
  </si>
  <si>
    <t xml:space="preserve">მუხამედ </t>
  </si>
  <si>
    <t>შუშანიძე</t>
  </si>
  <si>
    <t>61006021455</t>
  </si>
  <si>
    <t>ფოთელიძე</t>
  </si>
  <si>
    <t>61006048723</t>
  </si>
  <si>
    <t>61006032712</t>
  </si>
  <si>
    <t>გულაბერიძე</t>
  </si>
  <si>
    <t>61006023628</t>
  </si>
  <si>
    <t>ელდარ</t>
  </si>
  <si>
    <t>ასლან</t>
  </si>
  <si>
    <t>ედნარ</t>
  </si>
  <si>
    <t>შანთაძე</t>
  </si>
  <si>
    <t>ოდიშარია</t>
  </si>
  <si>
    <t>01008017236</t>
  </si>
  <si>
    <t>ნოემბერი</t>
  </si>
  <si>
    <t>46001015489</t>
  </si>
  <si>
    <t>62001042809</t>
  </si>
  <si>
    <t>ქარქაშაძე</t>
  </si>
  <si>
    <t>01017033791</t>
  </si>
  <si>
    <t>18001009481</t>
  </si>
  <si>
    <t>კვარაცხელია</t>
  </si>
  <si>
    <t>62003016736</t>
  </si>
  <si>
    <t>ქერაშვილი</t>
  </si>
  <si>
    <t>01017011497</t>
  </si>
  <si>
    <t>ბესიკი</t>
  </si>
  <si>
    <t>მექვაბიძე</t>
  </si>
  <si>
    <t>01017029816</t>
  </si>
  <si>
    <t>ფოლადაშვილი</t>
  </si>
  <si>
    <t>01017014443</t>
  </si>
  <si>
    <t>წიფლაშვილი</t>
  </si>
  <si>
    <t>01030049616</t>
  </si>
  <si>
    <t>ბარდაველიძე</t>
  </si>
  <si>
    <t>60001005458</t>
  </si>
  <si>
    <t>01027020912</t>
  </si>
  <si>
    <t>ალაშვილი</t>
  </si>
  <si>
    <t>01017013429</t>
  </si>
  <si>
    <t>გუნთაიშვილი</t>
  </si>
  <si>
    <t>01002015378</t>
  </si>
  <si>
    <t>ბეჟიტაშვილი</t>
  </si>
  <si>
    <t>24001026637</t>
  </si>
  <si>
    <t>მატრონა</t>
  </si>
  <si>
    <t>იაშვილი</t>
  </si>
  <si>
    <t>01017004999</t>
  </si>
  <si>
    <t>სტეფანიშვილი</t>
  </si>
  <si>
    <t>01017008624</t>
  </si>
  <si>
    <t>ქარაული</t>
  </si>
  <si>
    <t>01011020596</t>
  </si>
  <si>
    <t>01017019957</t>
  </si>
  <si>
    <t>ინწკირველი</t>
  </si>
  <si>
    <t>01024086793</t>
  </si>
  <si>
    <t>01017012432</t>
  </si>
  <si>
    <t>დავითულიანი</t>
  </si>
  <si>
    <t>01017009424</t>
  </si>
  <si>
    <t>01017055217</t>
  </si>
  <si>
    <t>01017045127</t>
  </si>
  <si>
    <t>შაყულაშვილი</t>
  </si>
  <si>
    <t>12001069144</t>
  </si>
  <si>
    <t>ჭაბუკიანი</t>
  </si>
  <si>
    <t>18001070121</t>
  </si>
  <si>
    <t>61006055943</t>
  </si>
  <si>
    <t>ქაჯაია</t>
  </si>
  <si>
    <t>01017057231</t>
  </si>
  <si>
    <t>ალფეზი</t>
  </si>
  <si>
    <t>01017018432</t>
  </si>
  <si>
    <t>01027000757</t>
  </si>
  <si>
    <t>ბეჟაშვილი</t>
  </si>
  <si>
    <t>01015022837</t>
  </si>
  <si>
    <t>გაბაშვილი</t>
  </si>
  <si>
    <t>01017048338</t>
  </si>
  <si>
    <t>01017049871</t>
  </si>
  <si>
    <t>ჩქარეული</t>
  </si>
  <si>
    <t>01005011703</t>
  </si>
  <si>
    <t>ქეთი</t>
  </si>
  <si>
    <t>40001036991</t>
  </si>
  <si>
    <t>01001089273</t>
  </si>
  <si>
    <t>01019078235</t>
  </si>
  <si>
    <t>გოგილაშვილი</t>
  </si>
  <si>
    <t>01017051737</t>
  </si>
  <si>
    <t>მელიქიანი</t>
  </si>
  <si>
    <t>01017046430</t>
  </si>
  <si>
    <t>რობიზონ</t>
  </si>
  <si>
    <t>01017021605</t>
  </si>
  <si>
    <t>დეკანოსიძე</t>
  </si>
  <si>
    <t>01017037075</t>
  </si>
  <si>
    <t>აბელიან</t>
  </si>
  <si>
    <t>57001015469</t>
  </si>
  <si>
    <t>ურუშაძე</t>
  </si>
  <si>
    <t>01019006910</t>
  </si>
  <si>
    <t>სივსივაძე</t>
  </si>
  <si>
    <t>38001047211</t>
  </si>
  <si>
    <t>38001012338</t>
  </si>
  <si>
    <t>01018006217</t>
  </si>
  <si>
    <t>დემურ</t>
  </si>
  <si>
    <t>01017010423</t>
  </si>
  <si>
    <t>01030025598</t>
  </si>
  <si>
    <t>მარღიშვილი</t>
  </si>
  <si>
    <t>01017030775</t>
  </si>
  <si>
    <t>01015023107</t>
  </si>
  <si>
    <t>ხავთასი</t>
  </si>
  <si>
    <t>01018004369</t>
  </si>
  <si>
    <t>კუპრაძე</t>
  </si>
  <si>
    <t>01005023398</t>
  </si>
  <si>
    <t>არეშიძე</t>
  </si>
  <si>
    <t>01008016477</t>
  </si>
  <si>
    <t>01013026957</t>
  </si>
  <si>
    <t>01017019395</t>
  </si>
  <si>
    <t>გუჯეჯიანი</t>
  </si>
  <si>
    <t>12001032363</t>
  </si>
  <si>
    <t>01017016193</t>
  </si>
  <si>
    <t>ჭანტურიშვილი</t>
  </si>
  <si>
    <t>01017006794</t>
  </si>
  <si>
    <t>01017027812</t>
  </si>
  <si>
    <t>მირიანაშვილი</t>
  </si>
  <si>
    <t>01017030444</t>
  </si>
  <si>
    <t>18001008131</t>
  </si>
  <si>
    <t>კესო</t>
  </si>
  <si>
    <t>25001009000</t>
  </si>
  <si>
    <t>ციცვიძე</t>
  </si>
  <si>
    <t>25001013744</t>
  </si>
  <si>
    <t>01017021175</t>
  </si>
  <si>
    <t>62003004655</t>
  </si>
  <si>
    <t>სტურუა</t>
  </si>
  <si>
    <t>01017011056</t>
  </si>
  <si>
    <t>კაშია</t>
  </si>
  <si>
    <t>01024019622</t>
  </si>
  <si>
    <t>ნიაზაშვილი</t>
  </si>
  <si>
    <t>12001022351</t>
  </si>
  <si>
    <t>31001006378</t>
  </si>
  <si>
    <t>გათენაშვილი</t>
  </si>
  <si>
    <t>01017055273</t>
  </si>
  <si>
    <t>თინათინი</t>
  </si>
  <si>
    <t>01027090983</t>
  </si>
  <si>
    <t>ფარსადანაშვილი</t>
  </si>
  <si>
    <t>12001067394</t>
  </si>
  <si>
    <t>12001014142</t>
  </si>
  <si>
    <t>ქოროღლიშვილი</t>
  </si>
  <si>
    <t>12001006851</t>
  </si>
  <si>
    <t>საზუაშვილი</t>
  </si>
  <si>
    <t>01701107944</t>
  </si>
  <si>
    <t>ბაინდურაშვილი</t>
  </si>
  <si>
    <t>22001008218</t>
  </si>
  <si>
    <t>ტოტოღაშვილი</t>
  </si>
  <si>
    <t>12001007784</t>
  </si>
  <si>
    <t>ზოიძეპ</t>
  </si>
  <si>
    <t>01008005129</t>
  </si>
  <si>
    <t>აბადოვსკაია</t>
  </si>
  <si>
    <t>01005016878</t>
  </si>
  <si>
    <t>01001038632</t>
  </si>
  <si>
    <t>ფაილოძე</t>
  </si>
  <si>
    <t>01008052879</t>
  </si>
  <si>
    <t>ნიკა</t>
  </si>
  <si>
    <t>გრიგორიანი</t>
  </si>
  <si>
    <t>01017045736</t>
  </si>
  <si>
    <t>ომაინ</t>
  </si>
  <si>
    <t>01001004091</t>
  </si>
  <si>
    <t>01008009632</t>
  </si>
  <si>
    <t>უგულავა</t>
  </si>
  <si>
    <t>55001029350</t>
  </si>
  <si>
    <t>სირბილაძე</t>
  </si>
  <si>
    <t>01008031195</t>
  </si>
  <si>
    <t>რობერტი</t>
  </si>
  <si>
    <t>მანუკიანი</t>
  </si>
  <si>
    <t>01011091369</t>
  </si>
  <si>
    <t>01007012546</t>
  </si>
  <si>
    <t>01008038514</t>
  </si>
  <si>
    <t>ვასაძე</t>
  </si>
  <si>
    <t>01008054573</t>
  </si>
  <si>
    <t>დედაბრიშვილი</t>
  </si>
  <si>
    <t>01009019529</t>
  </si>
  <si>
    <t>01008031067</t>
  </si>
  <si>
    <t>კივილაძე</t>
  </si>
  <si>
    <t>01005034425</t>
  </si>
  <si>
    <t>01001006816</t>
  </si>
  <si>
    <t>მოლაშვილი</t>
  </si>
  <si>
    <t>01019080213</t>
  </si>
  <si>
    <t>ზინაიდა</t>
  </si>
  <si>
    <t>01008024448</t>
  </si>
  <si>
    <t>მარგიანი</t>
  </si>
  <si>
    <t>01026015499</t>
  </si>
  <si>
    <t>გავაშელიშვილი</t>
  </si>
  <si>
    <t>01008027293</t>
  </si>
  <si>
    <t>01026013986</t>
  </si>
  <si>
    <t>01008009220</t>
  </si>
  <si>
    <t>ხმელიძე</t>
  </si>
  <si>
    <t>01008059809</t>
  </si>
  <si>
    <t>შარაბიძე</t>
  </si>
  <si>
    <t>01008024576</t>
  </si>
  <si>
    <t>ომარი</t>
  </si>
  <si>
    <t>ბოხუა</t>
  </si>
  <si>
    <t>01008033345</t>
  </si>
  <si>
    <t>თოფურია</t>
  </si>
  <si>
    <t>40001004434</t>
  </si>
  <si>
    <t>01008051008</t>
  </si>
  <si>
    <t>01008025420</t>
  </si>
  <si>
    <t>ცანავა</t>
  </si>
  <si>
    <t>01008006673</t>
  </si>
  <si>
    <t>01010017334</t>
  </si>
  <si>
    <t>ზუმბულიძე</t>
  </si>
  <si>
    <t>01008021084</t>
  </si>
  <si>
    <t>ნებიერიძე</t>
  </si>
  <si>
    <t>18001068614</t>
  </si>
  <si>
    <t>04001001496</t>
  </si>
  <si>
    <t>ტოროშელიძე</t>
  </si>
  <si>
    <t>01021011672</t>
  </si>
  <si>
    <t>01008006354</t>
  </si>
  <si>
    <t>01008048257</t>
  </si>
  <si>
    <t>60001117824</t>
  </si>
  <si>
    <t>62001037977</t>
  </si>
  <si>
    <t>მზევინარი</t>
  </si>
  <si>
    <t>მირზიაშვილი</t>
  </si>
  <si>
    <t>31001006963</t>
  </si>
  <si>
    <t>გვიმრაძე</t>
  </si>
  <si>
    <t>31001027083</t>
  </si>
  <si>
    <t>მეკოშკიშვილი</t>
  </si>
  <si>
    <t>01019050086</t>
  </si>
  <si>
    <t>01008061669</t>
  </si>
  <si>
    <t>ჩიტაშვილი</t>
  </si>
  <si>
    <t>01010017374</t>
  </si>
  <si>
    <t>01010015496</t>
  </si>
  <si>
    <t>კოპაძე</t>
  </si>
  <si>
    <t>01009011239</t>
  </si>
  <si>
    <t>გოლიაძე</t>
  </si>
  <si>
    <t>01024060181</t>
  </si>
  <si>
    <t>ნადიბაიძე</t>
  </si>
  <si>
    <t>01010016940</t>
  </si>
  <si>
    <t>62001025322</t>
  </si>
  <si>
    <t>62001021420</t>
  </si>
  <si>
    <t>01008045063</t>
  </si>
  <si>
    <t>12001030315</t>
  </si>
  <si>
    <t>01024085834</t>
  </si>
  <si>
    <t>01008049266</t>
  </si>
  <si>
    <t>წოწოლაშვილი</t>
  </si>
  <si>
    <t>01009003016</t>
  </si>
  <si>
    <t>ტოტიკაშვილი</t>
  </si>
  <si>
    <t>01008043093</t>
  </si>
  <si>
    <t>01009022221</t>
  </si>
  <si>
    <t>სოხაძე</t>
  </si>
  <si>
    <t>01009014984</t>
  </si>
  <si>
    <t>პატარქალაშვილი</t>
  </si>
  <si>
    <t>01008058097</t>
  </si>
  <si>
    <t>04001014537</t>
  </si>
  <si>
    <t>ჯიხაია</t>
  </si>
  <si>
    <t>01008042539</t>
  </si>
  <si>
    <t>01009020156</t>
  </si>
  <si>
    <t>ლორია</t>
  </si>
  <si>
    <t>01010001657</t>
  </si>
  <si>
    <t>არაყიშვილი</t>
  </si>
  <si>
    <t>01010020158</t>
  </si>
  <si>
    <t>62004014716</t>
  </si>
  <si>
    <t>61002000993</t>
  </si>
  <si>
    <t>62004028969</t>
  </si>
  <si>
    <t>ბაბუნიძე</t>
  </si>
  <si>
    <t>01010017705</t>
  </si>
  <si>
    <t>ბულალაური</t>
  </si>
  <si>
    <t>01008059947</t>
  </si>
  <si>
    <t>01008062271</t>
  </si>
  <si>
    <t>01009010945</t>
  </si>
  <si>
    <t>ციური</t>
  </si>
  <si>
    <t>01009007824</t>
  </si>
  <si>
    <t>ჩალაგაშვილი</t>
  </si>
  <si>
    <t>31001052687</t>
  </si>
  <si>
    <t>ფანჩვიძე</t>
  </si>
  <si>
    <t>01008034415</t>
  </si>
  <si>
    <t>01008057740</t>
  </si>
  <si>
    <t>დიღმელიშვილი</t>
  </si>
  <si>
    <t>01009015266</t>
  </si>
  <si>
    <t>01009013461</t>
  </si>
  <si>
    <t>01009005763</t>
  </si>
  <si>
    <t>ძაგანია</t>
  </si>
  <si>
    <t>01010000377</t>
  </si>
  <si>
    <t>01008019863</t>
  </si>
  <si>
    <t>წიქარაძე</t>
  </si>
  <si>
    <t>01010013054</t>
  </si>
  <si>
    <t>ადამია</t>
  </si>
  <si>
    <t>01010016341</t>
  </si>
  <si>
    <t>ინდუაშვილი</t>
  </si>
  <si>
    <t>01010011858</t>
  </si>
  <si>
    <t>დობორჯგინიძე</t>
  </si>
  <si>
    <t>01010005434</t>
  </si>
  <si>
    <t>01008034496</t>
  </si>
  <si>
    <t>01008051184</t>
  </si>
  <si>
    <t>ატოიანი</t>
  </si>
  <si>
    <t>01010014719</t>
  </si>
  <si>
    <t>ერიკ</t>
  </si>
  <si>
    <t>ბაგდასაროვ</t>
  </si>
  <si>
    <t>01008039073</t>
  </si>
  <si>
    <t>01017005315</t>
  </si>
  <si>
    <t>01010003072</t>
  </si>
  <si>
    <t>ფიჩხაია</t>
  </si>
  <si>
    <t>01010005715</t>
  </si>
  <si>
    <t>01008052116</t>
  </si>
  <si>
    <t>01008003852</t>
  </si>
  <si>
    <t>ნაიდა</t>
  </si>
  <si>
    <t>18001069317</t>
  </si>
  <si>
    <t>მარიამი</t>
  </si>
  <si>
    <t>კვიციანი</t>
  </si>
  <si>
    <t>62004028438</t>
  </si>
  <si>
    <t>01008009782</t>
  </si>
  <si>
    <t>ებრალიძე</t>
  </si>
  <si>
    <t>01008044164</t>
  </si>
  <si>
    <t>01007008589</t>
  </si>
  <si>
    <t>ანდრო</t>
  </si>
  <si>
    <t>თურქია</t>
  </si>
  <si>
    <t>01008003001</t>
  </si>
  <si>
    <t>ნატალი</t>
  </si>
  <si>
    <t>ცქიტიშვილი</t>
  </si>
  <si>
    <t>01024091414</t>
  </si>
  <si>
    <t>01024091476</t>
  </si>
  <si>
    <t>თამუნა</t>
  </si>
  <si>
    <t>01008061103</t>
  </si>
  <si>
    <t>01008010835</t>
  </si>
  <si>
    <t>გურაშვილი</t>
  </si>
  <si>
    <t>01008046063</t>
  </si>
  <si>
    <t>კევლიშვილი</t>
  </si>
  <si>
    <t>01008059422</t>
  </si>
  <si>
    <t>22001019705</t>
  </si>
  <si>
    <t>01008063439</t>
  </si>
  <si>
    <t>62014001258</t>
  </si>
  <si>
    <t>მარიანა</t>
  </si>
  <si>
    <t>თაბუკაშვილი</t>
  </si>
  <si>
    <t>25001002799</t>
  </si>
  <si>
    <t>დაშნიანი</t>
  </si>
  <si>
    <t>01010011834</t>
  </si>
  <si>
    <t>ანი</t>
  </si>
  <si>
    <t>შტააძე</t>
  </si>
  <si>
    <t>01008062737</t>
  </si>
  <si>
    <t>01010017059</t>
  </si>
  <si>
    <t>01008038417</t>
  </si>
  <si>
    <t>კეკელია</t>
  </si>
  <si>
    <t>62004003136</t>
  </si>
  <si>
    <t>კობაიძე</t>
  </si>
  <si>
    <t>01010005635</t>
  </si>
  <si>
    <t>01009020038</t>
  </si>
  <si>
    <t>ლევონი</t>
  </si>
  <si>
    <t>ბაღდასაროვი</t>
  </si>
  <si>
    <t>01008040984</t>
  </si>
  <si>
    <t>01009006889</t>
  </si>
  <si>
    <t>01018001081</t>
  </si>
  <si>
    <t>მიქაბერიძე</t>
  </si>
  <si>
    <t>01024021858</t>
  </si>
  <si>
    <t>ბოსტოღანაშვილი</t>
  </si>
  <si>
    <t>14001027345</t>
  </si>
  <si>
    <t>01024079701</t>
  </si>
  <si>
    <t>ანანო</t>
  </si>
  <si>
    <t>მერკვილიშვილი</t>
  </si>
  <si>
    <t>01024081975</t>
  </si>
  <si>
    <t>01009007422</t>
  </si>
  <si>
    <t>01009016422</t>
  </si>
  <si>
    <t>01024032269</t>
  </si>
  <si>
    <t>ქაფიანიძე</t>
  </si>
  <si>
    <t>01008003072</t>
  </si>
  <si>
    <t>დეგანდი</t>
  </si>
  <si>
    <t>01008010009</t>
  </si>
  <si>
    <t>01008020218</t>
  </si>
  <si>
    <t>კუჭაიძე</t>
  </si>
  <si>
    <t>01008039121</t>
  </si>
  <si>
    <t>გელიტაშვილი</t>
  </si>
  <si>
    <t>01035000779</t>
  </si>
  <si>
    <t>62006063633</t>
  </si>
  <si>
    <t>62004024934</t>
  </si>
  <si>
    <t>საბანიძე</t>
  </si>
  <si>
    <t>62004021789</t>
  </si>
  <si>
    <t>62004017543</t>
  </si>
  <si>
    <t>წიფიანი</t>
  </si>
  <si>
    <t>62004027333</t>
  </si>
  <si>
    <t>62004028485</t>
  </si>
  <si>
    <t>01027059399</t>
  </si>
  <si>
    <t>ბალახაშვილი</t>
  </si>
  <si>
    <t>01017030980</t>
  </si>
  <si>
    <t>კავლელაშვილი</t>
  </si>
  <si>
    <t>35001005138</t>
  </si>
  <si>
    <t>სარდლიშვილი-ბერიძე</t>
  </si>
  <si>
    <t>31001031966</t>
  </si>
  <si>
    <t>01010015684</t>
  </si>
  <si>
    <t>აგლაძე</t>
  </si>
  <si>
    <t>01009007832</t>
  </si>
  <si>
    <t>როსტომი</t>
  </si>
  <si>
    <t>მეცხვარიშვილი</t>
  </si>
  <si>
    <t>01017047624</t>
  </si>
  <si>
    <t>სარიშვილი</t>
  </si>
  <si>
    <t>01011049319</t>
  </si>
  <si>
    <t>შახულაშვილი</t>
  </si>
  <si>
    <t>01008036995</t>
  </si>
  <si>
    <t>ელიზბარაშვილი</t>
  </si>
  <si>
    <t>01024016312</t>
  </si>
  <si>
    <t>ათუნაშვილი</t>
  </si>
  <si>
    <t>47001038375</t>
  </si>
  <si>
    <t>01008038086</t>
  </si>
  <si>
    <t>მამუჩიშვილი</t>
  </si>
  <si>
    <t>01010019979</t>
  </si>
  <si>
    <t>უდუმაშვილი</t>
  </si>
  <si>
    <t>01010018491</t>
  </si>
  <si>
    <t>ტიბუა</t>
  </si>
  <si>
    <t>19001108723</t>
  </si>
  <si>
    <t>პატრიშვილი</t>
  </si>
  <si>
    <t>01016000452</t>
  </si>
  <si>
    <t>გოდორაძე</t>
  </si>
  <si>
    <t>62001036203</t>
  </si>
  <si>
    <t>ხუნაშვილი</t>
  </si>
  <si>
    <t>40001006839</t>
  </si>
  <si>
    <t>01009010335</t>
  </si>
  <si>
    <t>01030000958</t>
  </si>
  <si>
    <t>01008047496</t>
  </si>
  <si>
    <t>ჯარიაშვილი</t>
  </si>
  <si>
    <t>01024055774</t>
  </si>
  <si>
    <t>18001059422</t>
  </si>
  <si>
    <t>კახნიაშვილი</t>
  </si>
  <si>
    <t>31001057210</t>
  </si>
  <si>
    <t>ლაგვილავა</t>
  </si>
  <si>
    <t>48001000865</t>
  </si>
  <si>
    <t>ბენდიაშვილი</t>
  </si>
  <si>
    <t>01027031618</t>
  </si>
  <si>
    <t>დრიაშვილი</t>
  </si>
  <si>
    <t>01024069915</t>
  </si>
  <si>
    <t>62006008557</t>
  </si>
  <si>
    <t>კორძახია</t>
  </si>
  <si>
    <t>01024003090</t>
  </si>
  <si>
    <t>ტაბუცაძე</t>
  </si>
  <si>
    <t>01004002140</t>
  </si>
  <si>
    <t>27001008125</t>
  </si>
  <si>
    <t>59005000213</t>
  </si>
  <si>
    <t>ყულუმბეგაშვილი</t>
  </si>
  <si>
    <t>43001040422</t>
  </si>
  <si>
    <t>პაატაშვილი</t>
  </si>
  <si>
    <t>01028007065</t>
  </si>
  <si>
    <t>კვესელაძე</t>
  </si>
  <si>
    <t>01024081539</t>
  </si>
  <si>
    <t>მარო</t>
  </si>
  <si>
    <t>გოგოლიშვილი</t>
  </si>
  <si>
    <t>01010017076</t>
  </si>
  <si>
    <t>01024057377</t>
  </si>
  <si>
    <t>01019088219</t>
  </si>
  <si>
    <t>01017016406</t>
  </si>
  <si>
    <t>ბერძული-ყარსიმაშვილი</t>
  </si>
  <si>
    <t>01011036960</t>
  </si>
  <si>
    <t>თეკლა</t>
  </si>
  <si>
    <t>01019073297</t>
  </si>
  <si>
    <t>01024028130</t>
  </si>
  <si>
    <t>ხვთისიაშვილი</t>
  </si>
  <si>
    <t>01008025207</t>
  </si>
  <si>
    <t>ინჯგია</t>
  </si>
  <si>
    <t>01011057528</t>
  </si>
  <si>
    <t>აბდუშელიშვილი</t>
  </si>
  <si>
    <t>01003019291</t>
  </si>
  <si>
    <t>01001028357</t>
  </si>
  <si>
    <t>ინასარიძე</t>
  </si>
  <si>
    <t>01006004226</t>
  </si>
  <si>
    <t>01111099009</t>
  </si>
  <si>
    <t>ხარებაშვილი</t>
  </si>
  <si>
    <t>01025003807</t>
  </si>
  <si>
    <t>01024086849</t>
  </si>
  <si>
    <t>19001026618</t>
  </si>
  <si>
    <t>არჯევანიძე</t>
  </si>
  <si>
    <t>04001012000</t>
  </si>
  <si>
    <t>01024067764</t>
  </si>
  <si>
    <t>ნადირაშვილი</t>
  </si>
  <si>
    <t>01024029424</t>
  </si>
  <si>
    <t>01010017759</t>
  </si>
  <si>
    <t>თალაკვაძე</t>
  </si>
  <si>
    <t>01005038154</t>
  </si>
  <si>
    <t>კუჭუხიძე</t>
  </si>
  <si>
    <t>01024062136</t>
  </si>
  <si>
    <t>სამხარაძე</t>
  </si>
  <si>
    <t>18001003163</t>
  </si>
  <si>
    <t>მათე</t>
  </si>
  <si>
    <t>01024085759</t>
  </si>
  <si>
    <t>01024084379</t>
  </si>
  <si>
    <t>ელისაბედაშვილი</t>
  </si>
  <si>
    <t>01024041863</t>
  </si>
  <si>
    <t>01003021519</t>
  </si>
  <si>
    <t>მედეია</t>
  </si>
  <si>
    <t>ბუბუტეიშვილი</t>
  </si>
  <si>
    <t>17001029581</t>
  </si>
  <si>
    <t>ლანა</t>
  </si>
  <si>
    <t>მურადოვა</t>
  </si>
  <si>
    <t>01024080111</t>
  </si>
  <si>
    <t>ხუციაშვილი</t>
  </si>
  <si>
    <t>01024077719</t>
  </si>
  <si>
    <t>01024000012</t>
  </si>
  <si>
    <t>01008041372</t>
  </si>
  <si>
    <t>01024009533</t>
  </si>
  <si>
    <t>62007006516</t>
  </si>
  <si>
    <t>ჩიღვინაძე</t>
  </si>
  <si>
    <t>01024069886</t>
  </si>
  <si>
    <t>01024077944</t>
  </si>
  <si>
    <t>01024024440</t>
  </si>
  <si>
    <t>როინიშვილი</t>
  </si>
  <si>
    <t>01027001072</t>
  </si>
  <si>
    <t>01026009708</t>
  </si>
  <si>
    <t>01017026239</t>
  </si>
  <si>
    <t>ლავრელაშვილი</t>
  </si>
  <si>
    <t>01004006071</t>
  </si>
  <si>
    <t>ნინიევი</t>
  </si>
  <si>
    <t>45001002581</t>
  </si>
  <si>
    <t>01024067886</t>
  </si>
  <si>
    <t>01019063449</t>
  </si>
  <si>
    <t>გოგოსაშვილი</t>
  </si>
  <si>
    <t>01908064238</t>
  </si>
  <si>
    <t>01006006420</t>
  </si>
  <si>
    <t>შალტაური</t>
  </si>
  <si>
    <t>01024084464</t>
  </si>
  <si>
    <t>კუპრეიშვილი</t>
  </si>
  <si>
    <t>01024029504</t>
  </si>
  <si>
    <t>09001027421</t>
  </si>
  <si>
    <t>41001000251</t>
  </si>
  <si>
    <t>გოგინაშვილი</t>
  </si>
  <si>
    <t>59001081823</t>
  </si>
  <si>
    <t>მიროტაძე</t>
  </si>
  <si>
    <t>01025019026</t>
  </si>
  <si>
    <t>29001037358</t>
  </si>
  <si>
    <t>01025015235</t>
  </si>
  <si>
    <t>54001060322</t>
  </si>
  <si>
    <t>01019079200</t>
  </si>
  <si>
    <t>ზიბზიბაძე</t>
  </si>
  <si>
    <t>18001009256</t>
  </si>
  <si>
    <t>01024085497</t>
  </si>
  <si>
    <t>ბილანიშვილი</t>
  </si>
  <si>
    <t>01024052533</t>
  </si>
  <si>
    <t>ლომინეიშვილი</t>
  </si>
  <si>
    <t>01025000006</t>
  </si>
  <si>
    <t>01023011629</t>
  </si>
  <si>
    <t>38001045628</t>
  </si>
  <si>
    <t>01024081861</t>
  </si>
  <si>
    <t>01024084257</t>
  </si>
  <si>
    <t>მელიწკაური</t>
  </si>
  <si>
    <t>01024075406</t>
  </si>
  <si>
    <t>31001056231</t>
  </si>
  <si>
    <t>კემულარია</t>
  </si>
  <si>
    <t>01024057667</t>
  </si>
  <si>
    <t>01024031129</t>
  </si>
  <si>
    <t>01024090318</t>
  </si>
  <si>
    <t>60001136809</t>
  </si>
  <si>
    <t>01012024917</t>
  </si>
  <si>
    <t>სტავრიდი</t>
  </si>
  <si>
    <t>01024057424</t>
  </si>
  <si>
    <t>დევდარიანი</t>
  </si>
  <si>
    <t>01024027797</t>
  </si>
  <si>
    <t>01017009207</t>
  </si>
  <si>
    <t>19001080790</t>
  </si>
  <si>
    <t>54801062468</t>
  </si>
  <si>
    <t>ცოტაძე</t>
  </si>
  <si>
    <t>01024005644</t>
  </si>
  <si>
    <t>თედო</t>
  </si>
  <si>
    <t>თვარაძე</t>
  </si>
  <si>
    <t>01024083456</t>
  </si>
  <si>
    <t>ანზორი</t>
  </si>
  <si>
    <t>18001000899</t>
  </si>
  <si>
    <t>01024057967</t>
  </si>
  <si>
    <t>01024081117</t>
  </si>
  <si>
    <t>ქოჩლაძე</t>
  </si>
  <si>
    <t>01025014522</t>
  </si>
  <si>
    <t>წოწონავა</t>
  </si>
  <si>
    <t>01025018461</t>
  </si>
  <si>
    <t>33001080207</t>
  </si>
  <si>
    <t>01024070465</t>
  </si>
  <si>
    <t>ლაშქარაძე</t>
  </si>
  <si>
    <t>21001042844</t>
  </si>
  <si>
    <t>გუგავა</t>
  </si>
  <si>
    <t>27001000841</t>
  </si>
  <si>
    <t>01024084250</t>
  </si>
  <si>
    <t>53001010963</t>
  </si>
  <si>
    <t>31001019865</t>
  </si>
  <si>
    <t>01017051324</t>
  </si>
  <si>
    <t>31001019638</t>
  </si>
  <si>
    <t>მართა</t>
  </si>
  <si>
    <t>ჟამუტაშვილი</t>
  </si>
  <si>
    <t>31001019134</t>
  </si>
  <si>
    <t>01002001507</t>
  </si>
  <si>
    <t>ივეტა</t>
  </si>
  <si>
    <t>31001023324</t>
  </si>
  <si>
    <t>31001020196</t>
  </si>
  <si>
    <t>ქობელაშვილი</t>
  </si>
  <si>
    <t>31001007354</t>
  </si>
  <si>
    <t>ანნა</t>
  </si>
  <si>
    <t>25001014100</t>
  </si>
  <si>
    <t>ხალიდა</t>
  </si>
  <si>
    <t>ალიევა</t>
  </si>
  <si>
    <t>01010014550</t>
  </si>
  <si>
    <t>ანნი</t>
  </si>
  <si>
    <t>17001030263</t>
  </si>
  <si>
    <t>01006011425</t>
  </si>
  <si>
    <t>ტატიური</t>
  </si>
  <si>
    <t>01024068985</t>
  </si>
  <si>
    <t>ძლიერიშვილი</t>
  </si>
  <si>
    <t>01026008872</t>
  </si>
  <si>
    <t>ადამაშვილი</t>
  </si>
  <si>
    <t>01024061659</t>
  </si>
  <si>
    <t>51001013718</t>
  </si>
  <si>
    <t>01026015015</t>
  </si>
  <si>
    <t>ეჯიბია</t>
  </si>
  <si>
    <t>01324093449</t>
  </si>
  <si>
    <t>აპალონი</t>
  </si>
  <si>
    <t>ჯავახია</t>
  </si>
  <si>
    <t>39001043251</t>
  </si>
  <si>
    <t>27001000521</t>
  </si>
  <si>
    <t>პაიჭაძე</t>
  </si>
  <si>
    <t>01029011333</t>
  </si>
  <si>
    <t>ალავიძე</t>
  </si>
  <si>
    <t>01024011947</t>
  </si>
  <si>
    <t>ხოშტარია</t>
  </si>
  <si>
    <t>62902018131</t>
  </si>
  <si>
    <t>ოთარაშვილი</t>
  </si>
  <si>
    <t>01008053245</t>
  </si>
  <si>
    <t>62001000664</t>
  </si>
  <si>
    <t>01024066142</t>
  </si>
  <si>
    <t>24001048705</t>
  </si>
  <si>
    <t>01024091176</t>
  </si>
  <si>
    <t>01024050206</t>
  </si>
  <si>
    <t>ბასილაშვილი</t>
  </si>
  <si>
    <t>01010018892</t>
  </si>
  <si>
    <t>01024034744</t>
  </si>
  <si>
    <t>გოგობერიშვილი</t>
  </si>
  <si>
    <t>38001046886</t>
  </si>
  <si>
    <t>ხარხელი</t>
  </si>
  <si>
    <t>01001088393</t>
  </si>
  <si>
    <t>დარსაველიძე</t>
  </si>
  <si>
    <t>62001043918</t>
  </si>
  <si>
    <t>ლილე</t>
  </si>
  <si>
    <t>01018004184</t>
  </si>
  <si>
    <t>მსხილაძე</t>
  </si>
  <si>
    <t>01007013630</t>
  </si>
  <si>
    <t>ორთოიძე</t>
  </si>
  <si>
    <t>13001066486</t>
  </si>
  <si>
    <t>გუშარაშვილი</t>
  </si>
  <si>
    <t>01024063202</t>
  </si>
  <si>
    <t>01024080907</t>
  </si>
  <si>
    <t>თაქთაქიშვილი</t>
  </si>
  <si>
    <t>01024084646</t>
  </si>
  <si>
    <t>ბერუჩაშვილი</t>
  </si>
  <si>
    <t>48001026951</t>
  </si>
  <si>
    <t>სოფია</t>
  </si>
  <si>
    <t>01024081081</t>
  </si>
  <si>
    <t>01025019163</t>
  </si>
  <si>
    <t>ჩხაპელია</t>
  </si>
  <si>
    <t>62006008962</t>
  </si>
  <si>
    <t>მილაძე</t>
  </si>
  <si>
    <t>01026011690</t>
  </si>
  <si>
    <t>37001002973</t>
  </si>
  <si>
    <t>ზეინული</t>
  </si>
  <si>
    <t>დუნდუა</t>
  </si>
  <si>
    <t>37801060756</t>
  </si>
  <si>
    <t>მალაზონია</t>
  </si>
  <si>
    <t>62001026101</t>
  </si>
  <si>
    <t>01024036878</t>
  </si>
  <si>
    <t>გონერი</t>
  </si>
  <si>
    <t>62003008597</t>
  </si>
  <si>
    <t>თოთლაძე</t>
  </si>
  <si>
    <t>01024064480</t>
  </si>
  <si>
    <t>პერტენავა</t>
  </si>
  <si>
    <t>62004000816</t>
  </si>
  <si>
    <t>ნოე</t>
  </si>
  <si>
    <t>გელოვნიშვილი</t>
  </si>
  <si>
    <t>01024050397</t>
  </si>
  <si>
    <t>ელიკო</t>
  </si>
  <si>
    <t>ხოხაშვილი</t>
  </si>
  <si>
    <t>01011038092</t>
  </si>
  <si>
    <t>ალადაშვილი</t>
  </si>
  <si>
    <t>01026014467</t>
  </si>
  <si>
    <t>სხიერელი</t>
  </si>
  <si>
    <t>01001009047</t>
  </si>
  <si>
    <t>ზალიკაშვილი</t>
  </si>
  <si>
    <t>01008048549</t>
  </si>
  <si>
    <t>62002004060</t>
  </si>
  <si>
    <t>ქებულაძე</t>
  </si>
  <si>
    <t>01024039824</t>
  </si>
  <si>
    <t>თეგეტაშვილი</t>
  </si>
  <si>
    <t>01324092342</t>
  </si>
  <si>
    <t>01024056523</t>
  </si>
  <si>
    <t>ბარამიძე</t>
  </si>
  <si>
    <t>37001051459</t>
  </si>
  <si>
    <t>დარჩიაშვილი</t>
  </si>
  <si>
    <t>01024084743</t>
  </si>
  <si>
    <t>პაპიაშვილი</t>
  </si>
  <si>
    <t>01024078263</t>
  </si>
  <si>
    <t>მარიზა</t>
  </si>
  <si>
    <t>ბურჯანაძე</t>
  </si>
  <si>
    <t>09001013826</t>
  </si>
  <si>
    <t>წირქვაძე</t>
  </si>
  <si>
    <t>01956003257</t>
  </si>
  <si>
    <t>ტატუნაშვილი</t>
  </si>
  <si>
    <t>01024081518</t>
  </si>
  <si>
    <t>ვერა</t>
  </si>
  <si>
    <t>01024003085</t>
  </si>
  <si>
    <t>ზაუტაშვილი</t>
  </si>
  <si>
    <t>01011092163</t>
  </si>
  <si>
    <t>კიწმარიშვილი</t>
  </si>
  <si>
    <t>01017040433</t>
  </si>
  <si>
    <t>მარიკა</t>
  </si>
  <si>
    <t>01015022589</t>
  </si>
  <si>
    <t>დოიჯაშვილი</t>
  </si>
  <si>
    <t>01015021823</t>
  </si>
  <si>
    <t>ტატო</t>
  </si>
  <si>
    <t>გოდერიძე</t>
  </si>
  <si>
    <t>01017051295</t>
  </si>
  <si>
    <t>01217062867</t>
  </si>
  <si>
    <t>ხუფენია</t>
  </si>
  <si>
    <t>01002007414</t>
  </si>
  <si>
    <t>სანდრო</t>
  </si>
  <si>
    <t>01011095073</t>
  </si>
  <si>
    <t>რიზაევი</t>
  </si>
  <si>
    <t>01717059688</t>
  </si>
  <si>
    <t>ქეთევანი</t>
  </si>
  <si>
    <t>60001147756</t>
  </si>
  <si>
    <t>გეგა</t>
  </si>
  <si>
    <t>სამნიაშვილი</t>
  </si>
  <si>
    <t>01950072611</t>
  </si>
  <si>
    <t>01001074855</t>
  </si>
  <si>
    <t>01017053719</t>
  </si>
  <si>
    <t>13001001201</t>
  </si>
  <si>
    <t>ვასიკო</t>
  </si>
  <si>
    <t>ამაშუკელი</t>
  </si>
  <si>
    <t>01017049728</t>
  </si>
  <si>
    <t>01015004427</t>
  </si>
  <si>
    <t>მესხი</t>
  </si>
  <si>
    <t>01024022928</t>
  </si>
  <si>
    <t>კალისტინე</t>
  </si>
  <si>
    <t>42001039854</t>
  </si>
  <si>
    <t>ბროლაძე</t>
  </si>
  <si>
    <t>01817060425</t>
  </si>
  <si>
    <t>18001062364</t>
  </si>
  <si>
    <t>01017050732</t>
  </si>
  <si>
    <t>01015010670</t>
  </si>
  <si>
    <t>მარგარიტა</t>
  </si>
  <si>
    <t>დარახველიძე</t>
  </si>
  <si>
    <t>01030032683</t>
  </si>
  <si>
    <t>01015015289</t>
  </si>
  <si>
    <t>შეყრილაძე</t>
  </si>
  <si>
    <t>01015012503</t>
  </si>
  <si>
    <t>თოდრია</t>
  </si>
  <si>
    <t>01011042408</t>
  </si>
  <si>
    <t>დოჭვირი</t>
  </si>
  <si>
    <t>01015000737</t>
  </si>
  <si>
    <t>ექსეულიძე</t>
  </si>
  <si>
    <t>01017043618</t>
  </si>
  <si>
    <t>ჭიტაძე</t>
  </si>
  <si>
    <t>38001048823</t>
  </si>
  <si>
    <t>კახაძე</t>
  </si>
  <si>
    <t>01015015171</t>
  </si>
  <si>
    <t>01017048430</t>
  </si>
  <si>
    <t>01015002378</t>
  </si>
  <si>
    <t>01017055148</t>
  </si>
  <si>
    <t>ჭოხონელიძე</t>
  </si>
  <si>
    <t>01015018478</t>
  </si>
  <si>
    <t>ბერდია</t>
  </si>
  <si>
    <t>01027087685</t>
  </si>
  <si>
    <t>01017050380</t>
  </si>
  <si>
    <t>01011087526</t>
  </si>
  <si>
    <t>ბიჩელაშვილი</t>
  </si>
  <si>
    <t>01016007272</t>
  </si>
  <si>
    <t>01016004748</t>
  </si>
  <si>
    <t>ნონიკაშვილი</t>
  </si>
  <si>
    <t>24001021732</t>
  </si>
  <si>
    <t>01032003822</t>
  </si>
  <si>
    <t>ჯილდა</t>
  </si>
  <si>
    <t>შარიფაშვილი</t>
  </si>
  <si>
    <t>01016007905</t>
  </si>
  <si>
    <t>22001011365</t>
  </si>
  <si>
    <t>გულთამზე</t>
  </si>
  <si>
    <t>ასანიძე</t>
  </si>
  <si>
    <t>54001010373</t>
  </si>
  <si>
    <t>ცხადაია</t>
  </si>
  <si>
    <t>19001016117</t>
  </si>
  <si>
    <t>12001052202</t>
  </si>
  <si>
    <t>მეგულაშვილი</t>
  </si>
  <si>
    <t>12003000169</t>
  </si>
  <si>
    <t>გაბისონია</t>
  </si>
  <si>
    <t>01002013353</t>
  </si>
  <si>
    <t>ლოლაშვილი</t>
  </si>
  <si>
    <t>14001023003</t>
  </si>
  <si>
    <t>01015025361</t>
  </si>
  <si>
    <t>შანშიაშვილი</t>
  </si>
  <si>
    <t>01012021001</t>
  </si>
  <si>
    <t>01017046814</t>
  </si>
  <si>
    <t>კოზონაშვილი</t>
  </si>
  <si>
    <t>43001035333</t>
  </si>
  <si>
    <t>01017046451</t>
  </si>
  <si>
    <t>12001072963</t>
  </si>
  <si>
    <t>გაბესკირია</t>
  </si>
  <si>
    <t>62002004652</t>
  </si>
  <si>
    <t>ტოფიკ</t>
  </si>
  <si>
    <t>პაშაევი</t>
  </si>
  <si>
    <t>12001051470</t>
  </si>
  <si>
    <t>12001073664</t>
  </si>
  <si>
    <t>12001046436</t>
  </si>
  <si>
    <t>ბაშირ</t>
  </si>
  <si>
    <t>12001087250</t>
  </si>
  <si>
    <t>ხაიალ</t>
  </si>
  <si>
    <t>01017050312</t>
  </si>
  <si>
    <t>ტალეხ</t>
  </si>
  <si>
    <t>გეზალოვი</t>
  </si>
  <si>
    <t>01017051520</t>
  </si>
  <si>
    <t>ავალიშვილი</t>
  </si>
  <si>
    <t>18001022924</t>
  </si>
  <si>
    <t>გერასიმე</t>
  </si>
  <si>
    <t>01217058410</t>
  </si>
  <si>
    <t>კალატოზი</t>
  </si>
  <si>
    <t>01011031372</t>
  </si>
  <si>
    <t>01027068819</t>
  </si>
  <si>
    <t>თავიდაშვილი</t>
  </si>
  <si>
    <t>02001021947</t>
  </si>
  <si>
    <t>36001004947</t>
  </si>
  <si>
    <t>62005029377</t>
  </si>
  <si>
    <t>არჩილი</t>
  </si>
  <si>
    <t>01011084923</t>
  </si>
  <si>
    <t>ვიქტორია</t>
  </si>
  <si>
    <t>კარამიან</t>
  </si>
  <si>
    <t>01011090670</t>
  </si>
  <si>
    <t>ეჯიბიშვილი</t>
  </si>
  <si>
    <t>01030005338</t>
  </si>
  <si>
    <t>იაშაღაშვილი</t>
  </si>
  <si>
    <t>01011090051</t>
  </si>
  <si>
    <t>01001092073</t>
  </si>
  <si>
    <t>12950002619</t>
  </si>
  <si>
    <t>ტორაძე</t>
  </si>
  <si>
    <t>12002000341</t>
  </si>
  <si>
    <t>ხაბაზიშვილი</t>
  </si>
  <si>
    <t>01011090594</t>
  </si>
  <si>
    <t>01011071196</t>
  </si>
  <si>
    <t>01011023058</t>
  </si>
  <si>
    <t>12001009821</t>
  </si>
  <si>
    <t>01011061371</t>
  </si>
  <si>
    <t>54001013434</t>
  </si>
  <si>
    <t>ნაროუშვილი</t>
  </si>
  <si>
    <t>01011045761</t>
  </si>
  <si>
    <t>კიკვაძე</t>
  </si>
  <si>
    <t>01011071599</t>
  </si>
  <si>
    <t>01015023200</t>
  </si>
  <si>
    <t>09001002671</t>
  </si>
  <si>
    <t>01011091559</t>
  </si>
  <si>
    <t>გელანტია</t>
  </si>
  <si>
    <t>01011086517</t>
  </si>
  <si>
    <t>62004019877</t>
  </si>
  <si>
    <t>ბეგიაშვილი</t>
  </si>
  <si>
    <t>01011007207</t>
  </si>
  <si>
    <t>01008047644</t>
  </si>
  <si>
    <t>38001005221</t>
  </si>
  <si>
    <t>01011089458</t>
  </si>
  <si>
    <t>01011066471</t>
  </si>
  <si>
    <t>სიკინჭალაშვილი</t>
  </si>
  <si>
    <t>01017052671</t>
  </si>
  <si>
    <t>40001002438</t>
  </si>
  <si>
    <t>გოგიაშვილი</t>
  </si>
  <si>
    <t>01019058969</t>
  </si>
  <si>
    <t>01002007151</t>
  </si>
  <si>
    <t>01011084468</t>
  </si>
  <si>
    <t>01011013974</t>
  </si>
  <si>
    <t>10001062298</t>
  </si>
  <si>
    <t>01911103503</t>
  </si>
  <si>
    <t>10001054916</t>
  </si>
  <si>
    <t>ანდრიაშვილი</t>
  </si>
  <si>
    <t>01011078183</t>
  </si>
  <si>
    <t>ჩუტკერაშვილი</t>
  </si>
  <si>
    <t>01011090197</t>
  </si>
  <si>
    <t>მარია</t>
  </si>
  <si>
    <t>01011072735</t>
  </si>
  <si>
    <t>01001080495</t>
  </si>
  <si>
    <t>01011070859</t>
  </si>
  <si>
    <t>18001068757</t>
  </si>
  <si>
    <t>01011050298</t>
  </si>
  <si>
    <t>38001039367</t>
  </si>
  <si>
    <t>დეკანოზიშვილი</t>
  </si>
  <si>
    <t>45001006251</t>
  </si>
  <si>
    <t>ევგენია</t>
  </si>
  <si>
    <t>ჯაბანიშვილი</t>
  </si>
  <si>
    <t>01013018724</t>
  </si>
  <si>
    <t>ლაღიძე</t>
  </si>
  <si>
    <t>01011024339</t>
  </si>
  <si>
    <t>ჯმუხაძე</t>
  </si>
  <si>
    <t>01019073959</t>
  </si>
  <si>
    <t>01011003110</t>
  </si>
  <si>
    <t>არუთინოვი</t>
  </si>
  <si>
    <t>01011008936</t>
  </si>
  <si>
    <t>დათაშვილი-ავალიანი</t>
  </si>
  <si>
    <t>01011028446</t>
  </si>
  <si>
    <t>01011097317</t>
  </si>
  <si>
    <t>ბეჟანი</t>
  </si>
  <si>
    <t>01011062561</t>
  </si>
  <si>
    <t>ოგანოვი</t>
  </si>
  <si>
    <t>01011062558</t>
  </si>
  <si>
    <t>მოთიაშვილი</t>
  </si>
  <si>
    <t>01011088742</t>
  </si>
  <si>
    <t>ტარყაშვილი</t>
  </si>
  <si>
    <t>01011053782</t>
  </si>
  <si>
    <t>ბირკაძე</t>
  </si>
  <si>
    <t>01011016901</t>
  </si>
  <si>
    <t>01011089689</t>
  </si>
  <si>
    <t>გოდოლაძე</t>
  </si>
  <si>
    <t>60001013035</t>
  </si>
  <si>
    <t>01411100598</t>
  </si>
  <si>
    <t>შავშიშვილი</t>
  </si>
  <si>
    <t>01011088606</t>
  </si>
  <si>
    <t>01011092695</t>
  </si>
  <si>
    <t>კაიშაური</t>
  </si>
  <si>
    <t>01014003687</t>
  </si>
  <si>
    <t>ხაჩატუროვი</t>
  </si>
  <si>
    <t>36001002308</t>
  </si>
  <si>
    <t>01011089710</t>
  </si>
  <si>
    <t>საბანაშვილი</t>
  </si>
  <si>
    <t>01027076768</t>
  </si>
  <si>
    <t>01011097570</t>
  </si>
  <si>
    <t>01011073836</t>
  </si>
  <si>
    <t>მაგული</t>
  </si>
  <si>
    <t>ბასილაია</t>
  </si>
  <si>
    <t>01011051666</t>
  </si>
  <si>
    <t>01014002681</t>
  </si>
  <si>
    <t>01014006340</t>
  </si>
  <si>
    <t>01027069161</t>
  </si>
  <si>
    <t>აფციაური-ხუჭუა</t>
  </si>
  <si>
    <t>01011057140</t>
  </si>
  <si>
    <t>01011003443</t>
  </si>
  <si>
    <t>01034004336</t>
  </si>
  <si>
    <t>26001003635</t>
  </si>
  <si>
    <t>51001025797</t>
  </si>
  <si>
    <t>მაჩიტიძე</t>
  </si>
  <si>
    <t>21001040245</t>
  </si>
  <si>
    <t>ბარკალაია</t>
  </si>
  <si>
    <t>01011011271</t>
  </si>
  <si>
    <t>ხუბაშვილი</t>
  </si>
  <si>
    <t>01011023933</t>
  </si>
  <si>
    <t>ფოდიაშვილი</t>
  </si>
  <si>
    <t>01011046095</t>
  </si>
  <si>
    <t>ღონიაშვილი</t>
  </si>
  <si>
    <t>01211102920</t>
  </si>
  <si>
    <t>01011050939</t>
  </si>
  <si>
    <t>01011039189</t>
  </si>
  <si>
    <t>წოწორია</t>
  </si>
  <si>
    <t>29001013500</t>
  </si>
  <si>
    <t>01011071175</t>
  </si>
  <si>
    <t>01024069770</t>
  </si>
  <si>
    <t>ჯაბიძე</t>
  </si>
  <si>
    <t>09001007836</t>
  </si>
  <si>
    <t>45001006158</t>
  </si>
  <si>
    <t>ბარათელი</t>
  </si>
  <si>
    <t>01011083857</t>
  </si>
  <si>
    <t>ყაზარაშვილი</t>
  </si>
  <si>
    <t>01011076651</t>
  </si>
  <si>
    <t>01011030281</t>
  </si>
  <si>
    <t>01011087024</t>
  </si>
  <si>
    <t>ჩომახაშვილი</t>
  </si>
  <si>
    <t>01311098816</t>
  </si>
  <si>
    <t>01023011275</t>
  </si>
  <si>
    <t>ჯიბუტი</t>
  </si>
  <si>
    <t>46001003835</t>
  </si>
  <si>
    <t>ბერძენიშვილი</t>
  </si>
  <si>
    <t>01027068800</t>
  </si>
  <si>
    <t>კემუხტაშვილი</t>
  </si>
  <si>
    <t>43001016669</t>
  </si>
  <si>
    <t>ესაკია</t>
  </si>
  <si>
    <t>01012016385</t>
  </si>
  <si>
    <t>მერაბიშვილი</t>
  </si>
  <si>
    <t>62001042197</t>
  </si>
  <si>
    <t>54001050598</t>
  </si>
  <si>
    <t>01011055996</t>
  </si>
  <si>
    <t>01013020412</t>
  </si>
  <si>
    <t>სერგი</t>
  </si>
  <si>
    <t>01011080567</t>
  </si>
  <si>
    <t>01012026567</t>
  </si>
  <si>
    <t>ქარდავა</t>
  </si>
  <si>
    <t>62003015865</t>
  </si>
  <si>
    <t>01011090024</t>
  </si>
  <si>
    <t>01011084451</t>
  </si>
  <si>
    <t>16001003113</t>
  </si>
  <si>
    <t>01011057731</t>
  </si>
  <si>
    <t>01011085671</t>
  </si>
  <si>
    <t>01012005429</t>
  </si>
  <si>
    <t>სეფაშვილი</t>
  </si>
  <si>
    <t>45001031308</t>
  </si>
  <si>
    <t>01024056252</t>
  </si>
  <si>
    <t>01012000432</t>
  </si>
  <si>
    <t>მაზიაშვილი</t>
  </si>
  <si>
    <t>40001010016</t>
  </si>
  <si>
    <t>ალეკო</t>
  </si>
  <si>
    <t>ჭარელაშვილი</t>
  </si>
  <si>
    <t>45001025577</t>
  </si>
  <si>
    <t>01012030966</t>
  </si>
  <si>
    <t>01012023486</t>
  </si>
  <si>
    <t>ანთია</t>
  </si>
  <si>
    <t>01011065831</t>
  </si>
  <si>
    <t>01027074203</t>
  </si>
  <si>
    <t>01011079697</t>
  </si>
  <si>
    <t>01011036375</t>
  </si>
  <si>
    <t>ნაია</t>
  </si>
  <si>
    <t>08001008425</t>
  </si>
  <si>
    <t>01012018732</t>
  </si>
  <si>
    <t>ოსეფაიშვილი</t>
  </si>
  <si>
    <t>01011075640</t>
  </si>
  <si>
    <t>01012023508</t>
  </si>
  <si>
    <t>ბანეთაშვილი</t>
  </si>
  <si>
    <t>01012018789</t>
  </si>
  <si>
    <t>01012020695</t>
  </si>
  <si>
    <t>აღდგომელაშვილი</t>
  </si>
  <si>
    <t>01011071739</t>
  </si>
  <si>
    <t>01012004780</t>
  </si>
  <si>
    <t>ლუკავა</t>
  </si>
  <si>
    <t>62005030343</t>
  </si>
  <si>
    <t>45001000857</t>
  </si>
  <si>
    <t>წაწალაშვილი</t>
  </si>
  <si>
    <t>01012023623</t>
  </si>
  <si>
    <t>კვიჟინაძე</t>
  </si>
  <si>
    <t>54001023015</t>
  </si>
  <si>
    <t>60001015706</t>
  </si>
  <si>
    <t>სარდანაშვილი</t>
  </si>
  <si>
    <t>01012024366</t>
  </si>
  <si>
    <t>01011084777</t>
  </si>
  <si>
    <t>ბუღაძე</t>
  </si>
  <si>
    <t>01022003121</t>
  </si>
  <si>
    <t>01011095527</t>
  </si>
  <si>
    <t>61004017098</t>
  </si>
  <si>
    <t>თუთიაშვილი</t>
  </si>
  <si>
    <t>01012014138</t>
  </si>
  <si>
    <t>01012026260</t>
  </si>
  <si>
    <t>სავანდოვი</t>
  </si>
  <si>
    <t>01012029451</t>
  </si>
  <si>
    <t>01008049474</t>
  </si>
  <si>
    <t>დაბრუნდაშვილი</t>
  </si>
  <si>
    <t>01019066767</t>
  </si>
  <si>
    <t>01011072636</t>
  </si>
  <si>
    <t>თეთრაძე</t>
  </si>
  <si>
    <t>01012026552</t>
  </si>
  <si>
    <t>ბუჯირიშვილი</t>
  </si>
  <si>
    <t>01012017471</t>
  </si>
  <si>
    <t>მეხრიშვილი</t>
  </si>
  <si>
    <t>01014002868</t>
  </si>
  <si>
    <t>58001003429</t>
  </si>
  <si>
    <t>01027083388</t>
  </si>
  <si>
    <t>ფატიმა</t>
  </si>
  <si>
    <t>01011050357</t>
  </si>
  <si>
    <t>01011045208</t>
  </si>
  <si>
    <t>61006059909</t>
  </si>
  <si>
    <t>01027073744</t>
  </si>
  <si>
    <t>01006017567</t>
  </si>
  <si>
    <t>01027047438</t>
  </si>
  <si>
    <t>რემი</t>
  </si>
  <si>
    <t>01027074026</t>
  </si>
  <si>
    <t>აჯაფაშვილი</t>
  </si>
  <si>
    <t>01013003585</t>
  </si>
  <si>
    <t>კობალავა</t>
  </si>
  <si>
    <t>26001002403</t>
  </si>
  <si>
    <t>45001005916</t>
  </si>
  <si>
    <t>გზირიშვილი</t>
  </si>
  <si>
    <t>01027078097</t>
  </si>
  <si>
    <t>ბაგრატ</t>
  </si>
  <si>
    <t>ყაველაშვილი</t>
  </si>
  <si>
    <t>62013001991</t>
  </si>
  <si>
    <t>20001013496</t>
  </si>
  <si>
    <t>01027040146</t>
  </si>
  <si>
    <t>46001006046</t>
  </si>
  <si>
    <t>შომახია</t>
  </si>
  <si>
    <t>01013011991</t>
  </si>
  <si>
    <t>რუხაია</t>
  </si>
  <si>
    <t>62006064299</t>
  </si>
  <si>
    <t>01013017165</t>
  </si>
  <si>
    <t>01027083683</t>
  </si>
  <si>
    <t>ფულაძე</t>
  </si>
  <si>
    <t>01027079994</t>
  </si>
  <si>
    <t>დავითი</t>
  </si>
  <si>
    <t>ფილიპოვი</t>
  </si>
  <si>
    <t>01011082450</t>
  </si>
  <si>
    <t>01027078337</t>
  </si>
  <si>
    <t>62003002390</t>
  </si>
  <si>
    <t>56001022242</t>
  </si>
  <si>
    <t>62001043878</t>
  </si>
  <si>
    <t>ჭინჭარაშვილი</t>
  </si>
  <si>
    <t>01027029665</t>
  </si>
  <si>
    <t>ბერუკაშვილი</t>
  </si>
  <si>
    <t>01027008785</t>
  </si>
  <si>
    <t>14001011521</t>
  </si>
  <si>
    <t>ბეგაშვილი</t>
  </si>
  <si>
    <t>01027078122</t>
  </si>
  <si>
    <t>01027078342</t>
  </si>
  <si>
    <t>01027079616</t>
  </si>
  <si>
    <t>შავერდაშვილი</t>
  </si>
  <si>
    <t>01027047120</t>
  </si>
  <si>
    <t>01027003880</t>
  </si>
  <si>
    <t>პუტრიაშვილი</t>
  </si>
  <si>
    <t>40001000197</t>
  </si>
  <si>
    <t>01013000106</t>
  </si>
  <si>
    <t>01013030503</t>
  </si>
  <si>
    <t>01013025951</t>
  </si>
  <si>
    <t>პოსტოიანი</t>
  </si>
  <si>
    <t>01027078194</t>
  </si>
  <si>
    <t>01013030211</t>
  </si>
  <si>
    <t>ტრისტანი</t>
  </si>
  <si>
    <t>ბაიდარაშვილი</t>
  </si>
  <si>
    <t>01003000551</t>
  </si>
  <si>
    <t>ხუროშვილი</t>
  </si>
  <si>
    <t>01027087736</t>
  </si>
  <si>
    <t>ზინა</t>
  </si>
  <si>
    <t>წულაძე</t>
  </si>
  <si>
    <t>01029015800</t>
  </si>
  <si>
    <t>ზოია</t>
  </si>
  <si>
    <t>მორჩილაძე</t>
  </si>
  <si>
    <t>01013031487</t>
  </si>
  <si>
    <t>21001006999</t>
  </si>
  <si>
    <t>ალელიშვილი</t>
  </si>
  <si>
    <t>01027022115</t>
  </si>
  <si>
    <t>გამცემლიძე</t>
  </si>
  <si>
    <t>01011038667</t>
  </si>
  <si>
    <t>01027089196</t>
  </si>
  <si>
    <t>01013010626</t>
  </si>
  <si>
    <t>სიმონიანი</t>
  </si>
  <si>
    <t>01013002491</t>
  </si>
  <si>
    <t>კურცხალია</t>
  </si>
  <si>
    <t>01027038960</t>
  </si>
  <si>
    <t>01027089636</t>
  </si>
  <si>
    <t>ხარატიძე</t>
  </si>
  <si>
    <t>01027056080</t>
  </si>
  <si>
    <t>43001004069</t>
  </si>
  <si>
    <t>ყაფლანიშვილი</t>
  </si>
  <si>
    <t>10001062554</t>
  </si>
  <si>
    <t>60001152096</t>
  </si>
  <si>
    <t>ჩუმაშვილი</t>
  </si>
  <si>
    <t>38001020768</t>
  </si>
  <si>
    <t>01013006694</t>
  </si>
  <si>
    <t>01015009198</t>
  </si>
  <si>
    <t>ამირეჯიბი</t>
  </si>
  <si>
    <t>01027080263</t>
  </si>
  <si>
    <t>12001036129</t>
  </si>
  <si>
    <t>01027045324</t>
  </si>
  <si>
    <t>20001005158</t>
  </si>
  <si>
    <t>მესროფოვი</t>
  </si>
  <si>
    <t>36001011130</t>
  </si>
  <si>
    <t>მამალაშვილი</t>
  </si>
  <si>
    <t>01027052963</t>
  </si>
  <si>
    <t>კაზარიანი</t>
  </si>
  <si>
    <t>01013009402</t>
  </si>
  <si>
    <t>ჩალაძე</t>
  </si>
  <si>
    <t>01021010523</t>
  </si>
  <si>
    <t>ედვარდი</t>
  </si>
  <si>
    <t>01027084125</t>
  </si>
  <si>
    <t>01027005535</t>
  </si>
  <si>
    <t>ძმანაშვილი</t>
  </si>
  <si>
    <t>01027080847</t>
  </si>
  <si>
    <t>ბაიდაური</t>
  </si>
  <si>
    <t>01027087836</t>
  </si>
  <si>
    <t>იმერლიშვილი-ქოჩლაძე</t>
  </si>
  <si>
    <t>01027052845</t>
  </si>
  <si>
    <t>25001044675</t>
  </si>
  <si>
    <t>გენო</t>
  </si>
  <si>
    <t>01027059463</t>
  </si>
  <si>
    <t>38001048334</t>
  </si>
  <si>
    <t>01027027085</t>
  </si>
  <si>
    <t>01611104224</t>
  </si>
  <si>
    <t>01013030618</t>
  </si>
  <si>
    <t>ანუკი</t>
  </si>
  <si>
    <t>01011046007</t>
  </si>
  <si>
    <t>40001007620</t>
  </si>
  <si>
    <t>ჩოხელი</t>
  </si>
  <si>
    <t>01027030279</t>
  </si>
  <si>
    <t>01027015005</t>
  </si>
  <si>
    <t>ანიაშვილი-შონია</t>
  </si>
  <si>
    <t>01013022083</t>
  </si>
  <si>
    <t>01011085436</t>
  </si>
  <si>
    <t>01027049845</t>
  </si>
  <si>
    <t>42001022342</t>
  </si>
  <si>
    <t>კრივონოსოვა</t>
  </si>
  <si>
    <t>12001035251</t>
  </si>
  <si>
    <t>01027089434</t>
  </si>
  <si>
    <t>01027039749</t>
  </si>
  <si>
    <t>ხელაძე</t>
  </si>
  <si>
    <t>01027069734</t>
  </si>
  <si>
    <t>რაიმონ</t>
  </si>
  <si>
    <t>გეგეჭკორი</t>
  </si>
  <si>
    <t>29001013746</t>
  </si>
  <si>
    <t>ფერიაშვილი</t>
  </si>
  <si>
    <t>01027011751</t>
  </si>
  <si>
    <t>მექუდიშვილი</t>
  </si>
  <si>
    <t>01027084725</t>
  </si>
  <si>
    <t>ოტიაშვილი</t>
  </si>
  <si>
    <t>01027079815</t>
  </si>
  <si>
    <t>01027042477</t>
  </si>
  <si>
    <t>კვერნაძე</t>
  </si>
  <si>
    <t>01002012314</t>
  </si>
  <si>
    <t>01027053434</t>
  </si>
  <si>
    <t>01111098832</t>
  </si>
  <si>
    <t>62006026791</t>
  </si>
  <si>
    <t>კუჭუაშვილი</t>
  </si>
  <si>
    <t>01027017751</t>
  </si>
  <si>
    <t>მათიაშვილი</t>
  </si>
  <si>
    <t>01027012898</t>
  </si>
  <si>
    <t>05001012245</t>
  </si>
  <si>
    <t>01027018687</t>
  </si>
  <si>
    <t>01027013056</t>
  </si>
  <si>
    <t>ბეიტრიშვილი</t>
  </si>
  <si>
    <t>01027028690</t>
  </si>
  <si>
    <t>ჩიტრიკაშვილი</t>
  </si>
  <si>
    <t>01001026029</t>
  </si>
  <si>
    <t>ცხვედაძე</t>
  </si>
  <si>
    <t>01024031632</t>
  </si>
  <si>
    <t>მათეშვილი</t>
  </si>
  <si>
    <t>01027029603</t>
  </si>
  <si>
    <t>54001012924</t>
  </si>
  <si>
    <t>თათა</t>
  </si>
  <si>
    <t>გულიკაშვილი</t>
  </si>
  <si>
    <t>01027058534</t>
  </si>
  <si>
    <t>შალვაშვილი</t>
  </si>
  <si>
    <t>01027075523</t>
  </si>
  <si>
    <t>ნანობაშვილი-ნადირაშვილი</t>
  </si>
  <si>
    <t>01013004102</t>
  </si>
  <si>
    <t>აბაშმაძე</t>
  </si>
  <si>
    <t>33001082339</t>
  </si>
  <si>
    <t>ეგნატაშვილი</t>
  </si>
  <si>
    <t>01027060263</t>
  </si>
  <si>
    <t>01013026623</t>
  </si>
  <si>
    <t>01027076623</t>
  </si>
  <si>
    <t>01027058873</t>
  </si>
  <si>
    <t>კონიაშვილი</t>
  </si>
  <si>
    <t>01001069451</t>
  </si>
  <si>
    <t>62004023921</t>
  </si>
  <si>
    <t>ხუბუკელაშვილი</t>
  </si>
  <si>
    <t>01013025488</t>
  </si>
  <si>
    <t>01027013246</t>
  </si>
  <si>
    <t>38001005589</t>
  </si>
  <si>
    <t>შარვაძე</t>
  </si>
  <si>
    <t>22001013370</t>
  </si>
  <si>
    <t>ჯუმბერი</t>
  </si>
  <si>
    <t>სამაკაშვილი</t>
  </si>
  <si>
    <t>01027079390</t>
  </si>
  <si>
    <t>ლედი</t>
  </si>
  <si>
    <t>01019079955</t>
  </si>
  <si>
    <t>შალაშვილი</t>
  </si>
  <si>
    <t>01032003472</t>
  </si>
  <si>
    <t>სინჯიკაშვილი</t>
  </si>
  <si>
    <t>35001021888</t>
  </si>
  <si>
    <t>ტოპეშაშვილი</t>
  </si>
  <si>
    <t>01027072279</t>
  </si>
  <si>
    <t>შეთეკაური</t>
  </si>
  <si>
    <t>01028005396</t>
  </si>
  <si>
    <t>01028008058</t>
  </si>
  <si>
    <t>სონღულაშვილი</t>
  </si>
  <si>
    <t>01028007650</t>
  </si>
  <si>
    <t>ქებაძე</t>
  </si>
  <si>
    <t>01028006183</t>
  </si>
  <si>
    <t>შანყულაშვილი</t>
  </si>
  <si>
    <t>01028007980</t>
  </si>
  <si>
    <t>ჯუღა</t>
  </si>
  <si>
    <t>01027073296</t>
  </si>
  <si>
    <t>ესათია</t>
  </si>
  <si>
    <t>62006016874</t>
  </si>
  <si>
    <t>18001056817</t>
  </si>
  <si>
    <t>01027072169</t>
  </si>
  <si>
    <t>წინამძღვრიშვილი</t>
  </si>
  <si>
    <t>06001000204</t>
  </si>
  <si>
    <t>01028006080</t>
  </si>
  <si>
    <t>01011088418</t>
  </si>
  <si>
    <t>01027035225</t>
  </si>
  <si>
    <t>გორაშვილი</t>
  </si>
  <si>
    <t>01027071695</t>
  </si>
  <si>
    <t>14001020842</t>
  </si>
  <si>
    <t>გრძელიძე</t>
  </si>
  <si>
    <t>01025013930</t>
  </si>
  <si>
    <t>01027075626</t>
  </si>
  <si>
    <t>62001007254</t>
  </si>
  <si>
    <t>01032004630</t>
  </si>
  <si>
    <t>ბროევი</t>
  </si>
  <si>
    <t>01032004250</t>
  </si>
  <si>
    <t>01027068541</t>
  </si>
  <si>
    <t>ნაყოფია</t>
  </si>
  <si>
    <t>62004000114</t>
  </si>
  <si>
    <t>ჯოჯუა</t>
  </si>
  <si>
    <t>01036002595</t>
  </si>
  <si>
    <t>ელეონორა</t>
  </si>
  <si>
    <t>62001040737</t>
  </si>
  <si>
    <t>სხულუხია</t>
  </si>
  <si>
    <t>62004005485</t>
  </si>
  <si>
    <t>12001069489</t>
  </si>
  <si>
    <t>მაყიშვილი</t>
  </si>
  <si>
    <t>12001013613</t>
  </si>
  <si>
    <t>01357002361</t>
  </si>
  <si>
    <t>12001050115</t>
  </si>
  <si>
    <t>ცხოვრებოვი</t>
  </si>
  <si>
    <t>12001032321</t>
  </si>
  <si>
    <t>12001031333</t>
  </si>
  <si>
    <t>კატო</t>
  </si>
  <si>
    <t>01027079200</t>
  </si>
  <si>
    <t>გურგულიანი</t>
  </si>
  <si>
    <t>12001028286</t>
  </si>
  <si>
    <t>01027066393</t>
  </si>
  <si>
    <t>თაბუაშვილი</t>
  </si>
  <si>
    <t>12001016550</t>
  </si>
  <si>
    <t>გოგლოძე</t>
  </si>
  <si>
    <t>12001027369</t>
  </si>
  <si>
    <t>ზაქაიძე</t>
  </si>
  <si>
    <t>01027078831</t>
  </si>
  <si>
    <t>62001005155</t>
  </si>
  <si>
    <t>რუსია</t>
  </si>
  <si>
    <t>62001019678</t>
  </si>
  <si>
    <t>12001044140</t>
  </si>
  <si>
    <t>30001003017</t>
  </si>
  <si>
    <t>62003014191</t>
  </si>
  <si>
    <t>ნაზიკო</t>
  </si>
  <si>
    <t>კოტორაშვილი</t>
  </si>
  <si>
    <t>01027057262</t>
  </si>
  <si>
    <t>01028005903</t>
  </si>
  <si>
    <t>01027019704</t>
  </si>
  <si>
    <t>ცისმარი</t>
  </si>
  <si>
    <t>ჩხეტიანი</t>
  </si>
  <si>
    <t>62003012388</t>
  </si>
  <si>
    <t>45001019266</t>
  </si>
  <si>
    <t>60001006703</t>
  </si>
  <si>
    <t>01027004172</t>
  </si>
  <si>
    <t>01033004751</t>
  </si>
  <si>
    <t>01027060453</t>
  </si>
  <si>
    <t>01033005044</t>
  </si>
  <si>
    <t>ვარია</t>
  </si>
  <si>
    <t>გურციშვილი</t>
  </si>
  <si>
    <t>01030018348</t>
  </si>
  <si>
    <t>01033003336</t>
  </si>
  <si>
    <t>01027069917</t>
  </si>
  <si>
    <t>დათუნაშვილი</t>
  </si>
  <si>
    <t>01033000355</t>
  </si>
  <si>
    <t>01027077015</t>
  </si>
  <si>
    <t>01033005350</t>
  </si>
  <si>
    <t>მარღანია</t>
  </si>
  <si>
    <t>62006040195</t>
  </si>
  <si>
    <t>შიუკაშვილი</t>
  </si>
  <si>
    <t>01001062057</t>
  </si>
  <si>
    <t>ვაშაკიძე</t>
  </si>
  <si>
    <t>37001009545</t>
  </si>
  <si>
    <t>გოგიჩაშვილი-გაბინაშვილი</t>
  </si>
  <si>
    <t>01011016199</t>
  </si>
  <si>
    <t>რუაძე</t>
  </si>
  <si>
    <t>01029014812</t>
  </si>
  <si>
    <t>01019003129</t>
  </si>
  <si>
    <t>ჩიჩუა</t>
  </si>
  <si>
    <t>01029013877</t>
  </si>
  <si>
    <t>01027071862</t>
  </si>
  <si>
    <t>01027076694</t>
  </si>
  <si>
    <t>51001002823</t>
  </si>
  <si>
    <t>მიქაძე</t>
  </si>
  <si>
    <t>01027077137</t>
  </si>
  <si>
    <t>ნუკრაძე</t>
  </si>
  <si>
    <t>01029007586</t>
  </si>
  <si>
    <t>01027046016</t>
  </si>
  <si>
    <t>ხიზანიშვილი</t>
  </si>
  <si>
    <t>01027076786</t>
  </si>
  <si>
    <t>01017015270</t>
  </si>
  <si>
    <t>01027063162</t>
  </si>
  <si>
    <t>01027077416</t>
  </si>
  <si>
    <t>წითელაშვილი</t>
  </si>
  <si>
    <t>01029001895</t>
  </si>
  <si>
    <t>62002004421</t>
  </si>
  <si>
    <t>01029006200</t>
  </si>
  <si>
    <t>გაბრიჭიძე</t>
  </si>
  <si>
    <t>18001070922</t>
  </si>
  <si>
    <t>13001068057</t>
  </si>
  <si>
    <t>ცაგარეიშვილი</t>
  </si>
  <si>
    <t>01011086830</t>
  </si>
  <si>
    <t>კინტირაია</t>
  </si>
  <si>
    <t>01014004651</t>
  </si>
  <si>
    <t>01011024824</t>
  </si>
  <si>
    <t>ბუსხრიკიძე</t>
  </si>
  <si>
    <t>01014001615</t>
  </si>
  <si>
    <t>01027048064</t>
  </si>
  <si>
    <t>ტარტარაშვილი</t>
  </si>
  <si>
    <t>35001064484</t>
  </si>
  <si>
    <t>51001025933</t>
  </si>
  <si>
    <t>ნარუსლიშვილი</t>
  </si>
  <si>
    <t>01029006523</t>
  </si>
  <si>
    <t>01029004046</t>
  </si>
  <si>
    <t>სოფრომაძე</t>
  </si>
  <si>
    <t>01029001918</t>
  </si>
  <si>
    <t>სექანია</t>
  </si>
  <si>
    <t>01029008772</t>
  </si>
  <si>
    <t>01029012356</t>
  </si>
  <si>
    <t>22001009849</t>
  </si>
  <si>
    <t>გაბელაია</t>
  </si>
  <si>
    <t>02001012715</t>
  </si>
  <si>
    <t>ონიაშვილი</t>
  </si>
  <si>
    <t>01029013260</t>
  </si>
  <si>
    <t>ალიმბარაშვილი</t>
  </si>
  <si>
    <t>24001013070</t>
  </si>
  <si>
    <t>01027051486</t>
  </si>
  <si>
    <t>გუგეშაშვილი</t>
  </si>
  <si>
    <t>01012017337</t>
  </si>
  <si>
    <t>გაბიტაშვილი</t>
  </si>
  <si>
    <t>13001005423</t>
  </si>
  <si>
    <t>01012006129</t>
  </si>
  <si>
    <t>მესხიშვილი</t>
  </si>
  <si>
    <t>35001044738</t>
  </si>
  <si>
    <t>იორამ</t>
  </si>
  <si>
    <t>ასუმბანი</t>
  </si>
  <si>
    <t>36001008186</t>
  </si>
  <si>
    <t>ფლიონაშვილი</t>
  </si>
  <si>
    <t>01027063752</t>
  </si>
  <si>
    <t>გოგილავა</t>
  </si>
  <si>
    <t>62006027775</t>
  </si>
  <si>
    <t>მახარობლიძე</t>
  </si>
  <si>
    <t>01003014625</t>
  </si>
  <si>
    <t>65007000020</t>
  </si>
  <si>
    <t>ისკო</t>
  </si>
  <si>
    <t>დასენი</t>
  </si>
  <si>
    <t>01025002166</t>
  </si>
  <si>
    <t>სიორიძე</t>
  </si>
  <si>
    <t>01030052613</t>
  </si>
  <si>
    <t>01005001509</t>
  </si>
  <si>
    <t>59001003795</t>
  </si>
  <si>
    <t>01030015021</t>
  </si>
  <si>
    <t>მამუჩაშვილი</t>
  </si>
  <si>
    <t>01030018616</t>
  </si>
  <si>
    <t>01030033310</t>
  </si>
  <si>
    <t>ზაქარიაშვილი</t>
  </si>
  <si>
    <t>01019019142</t>
  </si>
  <si>
    <t>კაზიკიანი</t>
  </si>
  <si>
    <t>01030008383</t>
  </si>
  <si>
    <t>01020006120</t>
  </si>
  <si>
    <t>01030035370</t>
  </si>
  <si>
    <t>გოგელია</t>
  </si>
  <si>
    <t>01030015157</t>
  </si>
  <si>
    <t>უთრუგაშვილი</t>
  </si>
  <si>
    <t>01030037077</t>
  </si>
  <si>
    <t>ჭანტურიძე</t>
  </si>
  <si>
    <t>21001003654</t>
  </si>
  <si>
    <t>მიხეილი</t>
  </si>
  <si>
    <t>სულავა</t>
  </si>
  <si>
    <t>01030032805</t>
  </si>
  <si>
    <t>არველაძე</t>
  </si>
  <si>
    <t>01005000383</t>
  </si>
  <si>
    <t>01030047788</t>
  </si>
  <si>
    <t>ლიზი</t>
  </si>
  <si>
    <t>ზურაბიანი</t>
  </si>
  <si>
    <t>01017047777</t>
  </si>
  <si>
    <t>თუზბაია</t>
  </si>
  <si>
    <t>62002001525</t>
  </si>
  <si>
    <t>გინტური</t>
  </si>
  <si>
    <t>01005020505</t>
  </si>
  <si>
    <t>01030012925</t>
  </si>
  <si>
    <t>ალბინა</t>
  </si>
  <si>
    <t>01030013189</t>
  </si>
  <si>
    <t>ბაბილაშვილი</t>
  </si>
  <si>
    <t>01030008194</t>
  </si>
  <si>
    <t>01030002861</t>
  </si>
  <si>
    <t>დავითური</t>
  </si>
  <si>
    <t>01030008527</t>
  </si>
  <si>
    <t>ანრი</t>
  </si>
  <si>
    <t>01005032630</t>
  </si>
  <si>
    <t>01030044396</t>
  </si>
  <si>
    <t>01034003422</t>
  </si>
  <si>
    <t>მესხია</t>
  </si>
  <si>
    <t>51001028992</t>
  </si>
  <si>
    <t>გოშაძე</t>
  </si>
  <si>
    <t>01034000486</t>
  </si>
  <si>
    <t>01030020402</t>
  </si>
  <si>
    <t>01030052003</t>
  </si>
  <si>
    <t>დანელიშვილი</t>
  </si>
  <si>
    <t>01034002507</t>
  </si>
  <si>
    <t>01030042663</t>
  </si>
  <si>
    <t>ბულბულაშვილი</t>
  </si>
  <si>
    <t>01030009422</t>
  </si>
  <si>
    <t>რიფსიმე</t>
  </si>
  <si>
    <t>კარიჭაშვილი</t>
  </si>
  <si>
    <t>01034005941</t>
  </si>
  <si>
    <t>01006005938</t>
  </si>
  <si>
    <t>ტონიკოვა</t>
  </si>
  <si>
    <t>01034004411</t>
  </si>
  <si>
    <t>ხუნდაძე</t>
  </si>
  <si>
    <t>62007011584</t>
  </si>
  <si>
    <t>01034000345</t>
  </si>
  <si>
    <t>01030026758</t>
  </si>
  <si>
    <t>ყაჭეიშვილი</t>
  </si>
  <si>
    <t>46001006297</t>
  </si>
  <si>
    <t>01030019238</t>
  </si>
  <si>
    <t>54001010832</t>
  </si>
  <si>
    <t>დეა</t>
  </si>
  <si>
    <t>გულისაშვილი</t>
  </si>
  <si>
    <t>01030052856</t>
  </si>
  <si>
    <t>სირგინავა</t>
  </si>
  <si>
    <t>62006013025</t>
  </si>
  <si>
    <t>ქომეთიანი</t>
  </si>
  <si>
    <t>62003001860</t>
  </si>
  <si>
    <t>11001025027</t>
  </si>
  <si>
    <t>ყელბერაშვილი</t>
  </si>
  <si>
    <t>01026011837</t>
  </si>
  <si>
    <t>ევა</t>
  </si>
  <si>
    <t>კაიტანჯიანი</t>
  </si>
  <si>
    <t>01030031318</t>
  </si>
  <si>
    <t>ალექსანდრა</t>
  </si>
  <si>
    <t>01030047338</t>
  </si>
  <si>
    <t>ჯანშიევა</t>
  </si>
  <si>
    <t>01030031874</t>
  </si>
  <si>
    <t>01007000320</t>
  </si>
  <si>
    <t>59001026103</t>
  </si>
  <si>
    <t>01030052828</t>
  </si>
  <si>
    <t>01011012417</t>
  </si>
  <si>
    <t>პაპუაშვილი</t>
  </si>
  <si>
    <t>01030013682</t>
  </si>
  <si>
    <t>01005040193</t>
  </si>
  <si>
    <t>ონაშვილი</t>
  </si>
  <si>
    <t>01031006339</t>
  </si>
  <si>
    <t>01005040310</t>
  </si>
  <si>
    <t>ლიჩელი</t>
  </si>
  <si>
    <t>01005037893</t>
  </si>
  <si>
    <t>01030010129</t>
  </si>
  <si>
    <t>რურუა</t>
  </si>
  <si>
    <t>01034000943</t>
  </si>
  <si>
    <t>მილოსერდოვა</t>
  </si>
  <si>
    <t>01034000645</t>
  </si>
  <si>
    <t>01005032927</t>
  </si>
  <si>
    <t>გაბარაშვილი</t>
  </si>
  <si>
    <t>01005043371</t>
  </si>
  <si>
    <t>62001021419</t>
  </si>
  <si>
    <t>01019009717</t>
  </si>
  <si>
    <t>გუდავაძე</t>
  </si>
  <si>
    <t>01029014009</t>
  </si>
  <si>
    <t>01030049843</t>
  </si>
  <si>
    <t>01018002294</t>
  </si>
  <si>
    <t>56001006582</t>
  </si>
  <si>
    <t>01005038403</t>
  </si>
  <si>
    <t>ჯანგველაძე</t>
  </si>
  <si>
    <t>01017036223</t>
  </si>
  <si>
    <t>53001012200</t>
  </si>
  <si>
    <t>ძაძამია</t>
  </si>
  <si>
    <t>62003010900</t>
  </si>
  <si>
    <t>01004003834</t>
  </si>
  <si>
    <t>ჯიჯელავა</t>
  </si>
  <si>
    <t>01005036042</t>
  </si>
  <si>
    <t>01030035664</t>
  </si>
  <si>
    <t>60003002563</t>
  </si>
  <si>
    <t>01011022392</t>
  </si>
  <si>
    <t>შუბაშვილი</t>
  </si>
  <si>
    <t>01030037726</t>
  </si>
  <si>
    <t>01019032470</t>
  </si>
  <si>
    <t>01020005096</t>
  </si>
  <si>
    <t>01034003732</t>
  </si>
  <si>
    <t>01019020794</t>
  </si>
  <si>
    <t>შენგელი</t>
  </si>
  <si>
    <t>გულაღაშვილი</t>
  </si>
  <si>
    <t>01030014344</t>
  </si>
  <si>
    <t>01005030852</t>
  </si>
  <si>
    <t>01030012525</t>
  </si>
  <si>
    <t>01005014359</t>
  </si>
  <si>
    <t>01005038982</t>
  </si>
  <si>
    <t>01019061240</t>
  </si>
  <si>
    <t>01005004549</t>
  </si>
  <si>
    <t>კარტოზია</t>
  </si>
  <si>
    <t>01005041948</t>
  </si>
  <si>
    <t>01005001769</t>
  </si>
  <si>
    <t>01023004601</t>
  </si>
  <si>
    <t>01005018601</t>
  </si>
  <si>
    <t>01005009874</t>
  </si>
  <si>
    <t>გიგი</t>
  </si>
  <si>
    <t>01030049686</t>
  </si>
  <si>
    <t>გოგაშვილი</t>
  </si>
  <si>
    <t>01005043795</t>
  </si>
  <si>
    <t>01005030990</t>
  </si>
  <si>
    <t>01001067574</t>
  </si>
  <si>
    <t>01005030180</t>
  </si>
  <si>
    <t>01005022718</t>
  </si>
  <si>
    <t>01005011927</t>
  </si>
  <si>
    <t>ფსუტური</t>
  </si>
  <si>
    <t>01005032574</t>
  </si>
  <si>
    <t>ჯიმი</t>
  </si>
  <si>
    <t>ჭალიძე</t>
  </si>
  <si>
    <t>01007000689</t>
  </si>
  <si>
    <t>01005030200</t>
  </si>
  <si>
    <t>01012011712</t>
  </si>
  <si>
    <t>01005038906</t>
  </si>
  <si>
    <t>01004009963</t>
  </si>
  <si>
    <t>ურდულაძე</t>
  </si>
  <si>
    <t>01006014926</t>
  </si>
  <si>
    <t>33001046446</t>
  </si>
  <si>
    <t>ჭრიკიშვილი</t>
  </si>
  <si>
    <t>01011086616</t>
  </si>
  <si>
    <t>31001038482</t>
  </si>
  <si>
    <t>არაბაშვილი</t>
  </si>
  <si>
    <t>20001067947</t>
  </si>
  <si>
    <t>უჩაძე</t>
  </si>
  <si>
    <t>60001013691</t>
  </si>
  <si>
    <t>01005031537</t>
  </si>
  <si>
    <t>ხიდეშელი</t>
  </si>
  <si>
    <t>01024084473</t>
  </si>
  <si>
    <t>01405046107</t>
  </si>
  <si>
    <t>01006012232</t>
  </si>
  <si>
    <t>თაყაძე</t>
  </si>
  <si>
    <t>01007007642</t>
  </si>
  <si>
    <t>01007014336</t>
  </si>
  <si>
    <t>გოქაძე</t>
  </si>
  <si>
    <t>01408065425</t>
  </si>
  <si>
    <t>01001080405</t>
  </si>
  <si>
    <t>კულუმბეგაშვილი</t>
  </si>
  <si>
    <t>01005032188</t>
  </si>
  <si>
    <t>01007004296</t>
  </si>
  <si>
    <t>62001044355</t>
  </si>
  <si>
    <t>54001056848</t>
  </si>
  <si>
    <t>01005032338</t>
  </si>
  <si>
    <t>ზედელაშვილი</t>
  </si>
  <si>
    <t>01007016811</t>
  </si>
  <si>
    <t>62004001329</t>
  </si>
  <si>
    <t>იაკობაშვილი</t>
  </si>
  <si>
    <t>01005016662</t>
  </si>
  <si>
    <t>01005030576</t>
  </si>
  <si>
    <t>ჩარგეიშვილი</t>
  </si>
  <si>
    <t>55001000124</t>
  </si>
  <si>
    <t>01005018751</t>
  </si>
  <si>
    <t>60001102202</t>
  </si>
  <si>
    <t>01025019648</t>
  </si>
  <si>
    <t>01005014782</t>
  </si>
  <si>
    <t>01001101400</t>
  </si>
  <si>
    <t>არევაძე</t>
  </si>
  <si>
    <t>01005014190</t>
  </si>
  <si>
    <t>01007003253</t>
  </si>
  <si>
    <t>01007006181</t>
  </si>
  <si>
    <t>01001020855</t>
  </si>
  <si>
    <t>მაკარაშვილი</t>
  </si>
  <si>
    <t>01007012792</t>
  </si>
  <si>
    <t>კიკაბიძე</t>
  </si>
  <si>
    <t>01006018026</t>
  </si>
  <si>
    <t>01024082377</t>
  </si>
  <si>
    <t>01005030845</t>
  </si>
  <si>
    <t>01005025228</t>
  </si>
  <si>
    <t>01007017930</t>
  </si>
  <si>
    <t>01013001122</t>
  </si>
  <si>
    <t>01007000999</t>
  </si>
  <si>
    <t>ფარადაშვილი</t>
  </si>
  <si>
    <t>01007000126</t>
  </si>
  <si>
    <t>01006010409</t>
  </si>
  <si>
    <t>ცხორაგაული</t>
  </si>
  <si>
    <t>16001000464</t>
  </si>
  <si>
    <t>01005019138</t>
  </si>
  <si>
    <t>ბატონისაშვილი</t>
  </si>
  <si>
    <t>01005040266</t>
  </si>
  <si>
    <t>ხოსრუაშვილი</t>
  </si>
  <si>
    <t>01006007663</t>
  </si>
  <si>
    <t>ტრისტან</t>
  </si>
  <si>
    <t>01105046801</t>
  </si>
  <si>
    <t>ქოქიაშვილი</t>
  </si>
  <si>
    <t>01005016877</t>
  </si>
  <si>
    <t>მუნგერი</t>
  </si>
  <si>
    <t>01030047877</t>
  </si>
  <si>
    <t>01005026233</t>
  </si>
  <si>
    <t>38001040736</t>
  </si>
  <si>
    <t>ჩიბუხაშვილი</t>
  </si>
  <si>
    <t>01006017025</t>
  </si>
  <si>
    <t>01024035195</t>
  </si>
  <si>
    <t>კომახიძე</t>
  </si>
  <si>
    <t>01005041467</t>
  </si>
  <si>
    <t>უშვერიძე</t>
  </si>
  <si>
    <t>01005016788</t>
  </si>
  <si>
    <t>01005043087</t>
  </si>
  <si>
    <t>პლატონ</t>
  </si>
  <si>
    <t>01006006998</t>
  </si>
  <si>
    <t>ანანიაშვილი</t>
  </si>
  <si>
    <t>01006006304</t>
  </si>
  <si>
    <t>ქარსელაძე</t>
  </si>
  <si>
    <t>49001000916</t>
  </si>
  <si>
    <t>გურასპაშვილი</t>
  </si>
  <si>
    <t>01005039743</t>
  </si>
  <si>
    <t>01006003800</t>
  </si>
  <si>
    <t>პაპალაშვილი</t>
  </si>
  <si>
    <t>01005043545</t>
  </si>
  <si>
    <t>01015005526</t>
  </si>
  <si>
    <t>01006012098</t>
  </si>
  <si>
    <t>გეჯაძე</t>
  </si>
  <si>
    <t>01006013835</t>
  </si>
  <si>
    <t>19001100960</t>
  </si>
  <si>
    <t>მამსირაშვილი</t>
  </si>
  <si>
    <t>01717062568</t>
  </si>
  <si>
    <t>01006010921</t>
  </si>
  <si>
    <t>ყავლაშვილი</t>
  </si>
  <si>
    <t>01005021173</t>
  </si>
  <si>
    <t>მირიანი</t>
  </si>
  <si>
    <t>01005043991</t>
  </si>
  <si>
    <t>01005044377</t>
  </si>
  <si>
    <t>01006007515</t>
  </si>
  <si>
    <t>სარაული</t>
  </si>
  <si>
    <t>01006018628</t>
  </si>
  <si>
    <t>ოყროშიძე</t>
  </si>
  <si>
    <t>01001032233</t>
  </si>
  <si>
    <t>ომანაშვილი</t>
  </si>
  <si>
    <t>01005014183</t>
  </si>
  <si>
    <t>01006016426</t>
  </si>
  <si>
    <t>01006001713</t>
  </si>
  <si>
    <t>61004058378</t>
  </si>
  <si>
    <t>01005045107</t>
  </si>
  <si>
    <t>01005041485</t>
  </si>
  <si>
    <t>01005040716</t>
  </si>
  <si>
    <t>62002006122</t>
  </si>
  <si>
    <t>62004008755</t>
  </si>
  <si>
    <t>01019061460</t>
  </si>
  <si>
    <t>01007002538</t>
  </si>
  <si>
    <t>თორაძე</t>
  </si>
  <si>
    <t>01022011056</t>
  </si>
  <si>
    <t>01019053063</t>
  </si>
  <si>
    <t>24001040230</t>
  </si>
  <si>
    <t>01020008448</t>
  </si>
  <si>
    <t>ნუსხელაძე</t>
  </si>
  <si>
    <t>01019074925</t>
  </si>
  <si>
    <t>ვალია</t>
  </si>
  <si>
    <t>59002001425</t>
  </si>
  <si>
    <t>კანკავა</t>
  </si>
  <si>
    <t>12001012251</t>
  </si>
  <si>
    <t>ჩივაძე</t>
  </si>
  <si>
    <t>22001017118</t>
  </si>
  <si>
    <t>კვესიაშვილი</t>
  </si>
  <si>
    <t>01019074435</t>
  </si>
  <si>
    <t>01020013010</t>
  </si>
  <si>
    <t>ვასილი</t>
  </si>
  <si>
    <t>01019010749</t>
  </si>
  <si>
    <t>ბარაბაძე</t>
  </si>
  <si>
    <t>01019071595</t>
  </si>
  <si>
    <t>მინესაშვილი</t>
  </si>
  <si>
    <t>01019019870</t>
  </si>
  <si>
    <t>ნონიაშვილი</t>
  </si>
  <si>
    <t>01019063933</t>
  </si>
  <si>
    <t>ხორბალაძე</t>
  </si>
  <si>
    <t>24001015877</t>
  </si>
  <si>
    <t>01013021958</t>
  </si>
  <si>
    <t>ტყებუჩავა</t>
  </si>
  <si>
    <t>62102010271</t>
  </si>
  <si>
    <t>გობეჩია</t>
  </si>
  <si>
    <t>42001039407</t>
  </si>
  <si>
    <t>01020003235</t>
  </si>
  <si>
    <t>ხამბეშაია</t>
  </si>
  <si>
    <t>01019056984</t>
  </si>
  <si>
    <t>01019081200</t>
  </si>
  <si>
    <t>გასიტაშვილი</t>
  </si>
  <si>
    <t>59001010955</t>
  </si>
  <si>
    <t>მანჯგალაძე</t>
  </si>
  <si>
    <t>01019059630</t>
  </si>
  <si>
    <t>ნარგიზი</t>
  </si>
  <si>
    <t>01019048371</t>
  </si>
  <si>
    <t>01020001621</t>
  </si>
  <si>
    <t>ჭანკვეტაძე</t>
  </si>
  <si>
    <t>01019034064</t>
  </si>
  <si>
    <t>01019071132</t>
  </si>
  <si>
    <t>ბუცხრიკიძე</t>
  </si>
  <si>
    <t>21001012434</t>
  </si>
  <si>
    <t>01020007054</t>
  </si>
  <si>
    <t>ასლამაზაშვილი</t>
  </si>
  <si>
    <t>01019030817</t>
  </si>
  <si>
    <t>მოძღვრიშვილი</t>
  </si>
  <si>
    <t>01019083065</t>
  </si>
  <si>
    <t>01020000072</t>
  </si>
  <si>
    <t>ღანიშაშვილი</t>
  </si>
  <si>
    <t>01019032387</t>
  </si>
  <si>
    <t>26001026728</t>
  </si>
  <si>
    <t>ნატა</t>
  </si>
  <si>
    <t>ხოკრიშვილი</t>
  </si>
  <si>
    <t>01036003007</t>
  </si>
  <si>
    <t>01036000871</t>
  </si>
  <si>
    <t>18001004205</t>
  </si>
  <si>
    <t>01036001801</t>
  </si>
  <si>
    <t>62003005807</t>
  </si>
  <si>
    <t>01019078956</t>
  </si>
  <si>
    <t>ელისაბედი</t>
  </si>
  <si>
    <t>გულბათაშვილი</t>
  </si>
  <si>
    <t>01020008809</t>
  </si>
  <si>
    <t>ყიფიანი</t>
  </si>
  <si>
    <t>01015012688</t>
  </si>
  <si>
    <t>ბიჩნიგაური</t>
  </si>
  <si>
    <t>01019075038</t>
  </si>
  <si>
    <t>01019016687</t>
  </si>
  <si>
    <t>01001079490</t>
  </si>
  <si>
    <t>ძნელაშვილი</t>
  </si>
  <si>
    <t>01036001703</t>
  </si>
  <si>
    <t>მელიაშვილი</t>
  </si>
  <si>
    <t>01019072667</t>
  </si>
  <si>
    <t>ანიაშვილი</t>
  </si>
  <si>
    <t>01019033316</t>
  </si>
  <si>
    <t>01019049051</t>
  </si>
  <si>
    <t>01019024340</t>
  </si>
  <si>
    <t>01019084283</t>
  </si>
  <si>
    <t>ჩიკვილაძე</t>
  </si>
  <si>
    <t>01001100374</t>
  </si>
  <si>
    <t>ცნობილაძე</t>
  </si>
  <si>
    <t>01008039000</t>
  </si>
  <si>
    <t>01022011185</t>
  </si>
  <si>
    <t>38001007113</t>
  </si>
  <si>
    <t>01019072821</t>
  </si>
  <si>
    <t>48001027508</t>
  </si>
  <si>
    <t>01019009333</t>
  </si>
  <si>
    <t>34001009068</t>
  </si>
  <si>
    <t>01019045630</t>
  </si>
  <si>
    <t>01022001565</t>
  </si>
  <si>
    <t>ოთინაშვილი</t>
  </si>
  <si>
    <t>01019073286</t>
  </si>
  <si>
    <t>54001039844</t>
  </si>
  <si>
    <t>ნაზღაიძე</t>
  </si>
  <si>
    <t>01024074126</t>
  </si>
  <si>
    <t>01019010970</t>
  </si>
  <si>
    <t>გინცე</t>
  </si>
  <si>
    <t>01030002758</t>
  </si>
  <si>
    <t>ტურძილაძე</t>
  </si>
  <si>
    <t>04001002438</t>
  </si>
  <si>
    <t>მუხიგულაშვილი</t>
  </si>
  <si>
    <t>01019032501</t>
  </si>
  <si>
    <t>01014002606</t>
  </si>
  <si>
    <t>ციხისელი</t>
  </si>
  <si>
    <t>01019072736</t>
  </si>
  <si>
    <t>01019078019</t>
  </si>
  <si>
    <t>ორაგველიძე</t>
  </si>
  <si>
    <t>26001036580</t>
  </si>
  <si>
    <t>გოჩიტაშვილი</t>
  </si>
  <si>
    <t>13001063624</t>
  </si>
  <si>
    <t>18001002402</t>
  </si>
  <si>
    <t>60001007627</t>
  </si>
  <si>
    <t>მოდრეკილაძე</t>
  </si>
  <si>
    <t>01019018747</t>
  </si>
  <si>
    <t>01019087217</t>
  </si>
  <si>
    <t>სუთიძე</t>
  </si>
  <si>
    <t>04001010870</t>
  </si>
  <si>
    <t>დანგაძე</t>
  </si>
  <si>
    <t>60001105506</t>
  </si>
  <si>
    <t>ბუჭა</t>
  </si>
  <si>
    <t>01003014341</t>
  </si>
  <si>
    <t>გნიტკინი</t>
  </si>
  <si>
    <t>01019073971</t>
  </si>
  <si>
    <t>ტეფნაძე</t>
  </si>
  <si>
    <t>57001036623</t>
  </si>
  <si>
    <t>თვაური</t>
  </si>
  <si>
    <t>01019076460</t>
  </si>
  <si>
    <t>01701122104</t>
  </si>
  <si>
    <t>37001014727</t>
  </si>
  <si>
    <t>37001012792</t>
  </si>
  <si>
    <t>ედიშერი</t>
  </si>
  <si>
    <t>ლომთაძე</t>
  </si>
  <si>
    <t>33001081601</t>
  </si>
  <si>
    <t>ნესტანი</t>
  </si>
  <si>
    <t>01019070590</t>
  </si>
  <si>
    <t>01019023469</t>
  </si>
  <si>
    <t>ნიკოლოზი</t>
  </si>
  <si>
    <t>01019080274</t>
  </si>
  <si>
    <t>01019040361</t>
  </si>
  <si>
    <t>01019067588</t>
  </si>
  <si>
    <t>01019084331</t>
  </si>
  <si>
    <t>01001005558</t>
  </si>
  <si>
    <t>ჩალაბაშვილი</t>
  </si>
  <si>
    <t>59001015062</t>
  </si>
  <si>
    <t>01023002152</t>
  </si>
  <si>
    <t>01019068459</t>
  </si>
  <si>
    <t>62001028402</t>
  </si>
  <si>
    <t>ჭარელი</t>
  </si>
  <si>
    <t>01019083071</t>
  </si>
  <si>
    <t>ლუაშვილი</t>
  </si>
  <si>
    <t>01030011142</t>
  </si>
  <si>
    <t>01019076814</t>
  </si>
  <si>
    <t>01019067957</t>
  </si>
  <si>
    <t>დიდებაშვილი</t>
  </si>
  <si>
    <t>01019064928</t>
  </si>
  <si>
    <t>01019081286</t>
  </si>
  <si>
    <t>33001076137</t>
  </si>
  <si>
    <t>ჯოგლიძე</t>
  </si>
  <si>
    <t>01019017478</t>
  </si>
  <si>
    <t>კოხია</t>
  </si>
  <si>
    <t>65002005282</t>
  </si>
  <si>
    <t>01019020846</t>
  </si>
  <si>
    <t>38001044495</t>
  </si>
  <si>
    <t>კომლაძე</t>
  </si>
  <si>
    <t>38001005140</t>
  </si>
  <si>
    <t>01001084588</t>
  </si>
  <si>
    <t>ფირცხალავა</t>
  </si>
  <si>
    <t>01019081789</t>
  </si>
  <si>
    <t>კახოშვილი</t>
  </si>
  <si>
    <t>01019060786</t>
  </si>
  <si>
    <t>01019061435</t>
  </si>
  <si>
    <t>მამალაძე</t>
  </si>
  <si>
    <t>01023009562</t>
  </si>
  <si>
    <t>24001014024</t>
  </si>
  <si>
    <t>ცხელიშვილი</t>
  </si>
  <si>
    <t>01023011723</t>
  </si>
  <si>
    <t>01023003253</t>
  </si>
  <si>
    <t>გეთიაშვილი</t>
  </si>
  <si>
    <t>01023010486</t>
  </si>
  <si>
    <t>01023003847</t>
  </si>
  <si>
    <t>01019070192</t>
  </si>
  <si>
    <t>ელმირა</t>
  </si>
  <si>
    <t>58001032680</t>
  </si>
  <si>
    <t>დევსურაშვილი</t>
  </si>
  <si>
    <t>01023009115</t>
  </si>
  <si>
    <t>01023011944</t>
  </si>
  <si>
    <t>კიკალეიშვილი</t>
  </si>
  <si>
    <t>01019070801</t>
  </si>
  <si>
    <t>01001049037</t>
  </si>
  <si>
    <t>62004003698</t>
  </si>
  <si>
    <t>62004016048</t>
  </si>
  <si>
    <t>55001003707</t>
  </si>
  <si>
    <t>01019070935</t>
  </si>
  <si>
    <t>54001046853</t>
  </si>
  <si>
    <t>ამიროვი</t>
  </si>
  <si>
    <t>01019087206</t>
  </si>
  <si>
    <t>01019087281</t>
  </si>
  <si>
    <t>კუტივაძე</t>
  </si>
  <si>
    <t>01019079887</t>
  </si>
  <si>
    <t>37001014632</t>
  </si>
  <si>
    <t>ნავროზაშვილი</t>
  </si>
  <si>
    <t>01019081209</t>
  </si>
  <si>
    <t>გლოველი</t>
  </si>
  <si>
    <t>01017040090</t>
  </si>
  <si>
    <t>კუცია</t>
  </si>
  <si>
    <t>02001019151</t>
  </si>
  <si>
    <t>მინდაძე</t>
  </si>
  <si>
    <t>01019078655</t>
  </si>
  <si>
    <t>ჩაკვეტაძე-გოგოლაძე</t>
  </si>
  <si>
    <t>41001000853</t>
  </si>
  <si>
    <t>01022000087</t>
  </si>
  <si>
    <t>იასაშვილი</t>
  </si>
  <si>
    <t>01019080833</t>
  </si>
  <si>
    <t>01019078295</t>
  </si>
  <si>
    <t>01019078412</t>
  </si>
  <si>
    <t>01021010966</t>
  </si>
  <si>
    <t>54001003677</t>
  </si>
  <si>
    <t>არტემენკო</t>
  </si>
  <si>
    <t>01027087375</t>
  </si>
  <si>
    <t>01019075373</t>
  </si>
  <si>
    <t>01019074347</t>
  </si>
  <si>
    <t>წერეთელი</t>
  </si>
  <si>
    <t>01019038981</t>
  </si>
  <si>
    <t>01021011080</t>
  </si>
  <si>
    <t>მელექსიშვილი</t>
  </si>
  <si>
    <t>13001061835</t>
  </si>
  <si>
    <t>01019076575</t>
  </si>
  <si>
    <t>01021014447</t>
  </si>
  <si>
    <t>26001001561</t>
  </si>
  <si>
    <t>ხიდაშელი</t>
  </si>
  <si>
    <t>01019056342</t>
  </si>
  <si>
    <t>ბელთაძე</t>
  </si>
  <si>
    <t>01021009385</t>
  </si>
  <si>
    <t>01001084008</t>
  </si>
  <si>
    <t>წიწილაშვილი</t>
  </si>
  <si>
    <t>01021009574</t>
  </si>
  <si>
    <t>01021003724</t>
  </si>
  <si>
    <t>60001121325</t>
  </si>
  <si>
    <t>ნიკოლაიშვილი</t>
  </si>
  <si>
    <t>01021017109</t>
  </si>
  <si>
    <t>01021010815</t>
  </si>
  <si>
    <t>01019082865</t>
  </si>
  <si>
    <t>გოგია</t>
  </si>
  <si>
    <t>62004002860</t>
  </si>
  <si>
    <t>01019073162</t>
  </si>
  <si>
    <t>ველიჯანაშვილი</t>
  </si>
  <si>
    <t>01021005558</t>
  </si>
  <si>
    <t>01021011907</t>
  </si>
  <si>
    <t>ხინჩლაშვილი</t>
  </si>
  <si>
    <t>45001006215</t>
  </si>
  <si>
    <t>01021008653</t>
  </si>
  <si>
    <t>01019043433</t>
  </si>
  <si>
    <t>ლოლიტა</t>
  </si>
  <si>
    <t>გოგოლაური</t>
  </si>
  <si>
    <t>01019085420</t>
  </si>
  <si>
    <t>62005002380</t>
  </si>
  <si>
    <t>01019082972</t>
  </si>
  <si>
    <t>ტერელაძე</t>
  </si>
  <si>
    <t>01019075217</t>
  </si>
  <si>
    <t>54001000419</t>
  </si>
  <si>
    <t>01019073531</t>
  </si>
  <si>
    <t>ტლაშაძე</t>
  </si>
  <si>
    <t>01017029912</t>
  </si>
  <si>
    <t>ამირეზაშვილი</t>
  </si>
  <si>
    <t>01019075933</t>
  </si>
  <si>
    <t>01019074565</t>
  </si>
  <si>
    <t>21001005533</t>
  </si>
  <si>
    <t>ნასიბაშვილი</t>
  </si>
  <si>
    <t>10001067945</t>
  </si>
  <si>
    <t>01019060490</t>
  </si>
  <si>
    <t>გამეზარდაშვილი</t>
  </si>
  <si>
    <t>01021012849</t>
  </si>
  <si>
    <t>01020014426</t>
  </si>
  <si>
    <t>01019071047</t>
  </si>
  <si>
    <t>ხაჟომია</t>
  </si>
  <si>
    <t>62004021131</t>
  </si>
  <si>
    <t>ნესტან</t>
  </si>
  <si>
    <t>62003011039</t>
  </si>
  <si>
    <t>ცეცილია</t>
  </si>
  <si>
    <t>62001004739</t>
  </si>
  <si>
    <t>01023006052</t>
  </si>
  <si>
    <t>01019074529</t>
  </si>
  <si>
    <t>ლობჟანიძე-სირაძე</t>
  </si>
  <si>
    <t>01020012049</t>
  </si>
  <si>
    <t>60001115586</t>
  </si>
  <si>
    <t>01036001675</t>
  </si>
  <si>
    <t>01019002803</t>
  </si>
  <si>
    <t>01023000127</t>
  </si>
  <si>
    <t>რევაზაშვილი</t>
  </si>
  <si>
    <t>01001090991</t>
  </si>
  <si>
    <t>ბარბარე</t>
  </si>
  <si>
    <t>01001095428</t>
  </si>
  <si>
    <t>31001010271</t>
  </si>
  <si>
    <t>54001004550</t>
  </si>
  <si>
    <t>01001091942</t>
  </si>
  <si>
    <t>31001014866</t>
  </si>
  <si>
    <t>ფოჩხუა</t>
  </si>
  <si>
    <t>01001076786</t>
  </si>
  <si>
    <t>ბეკურაშვილი</t>
  </si>
  <si>
    <t>01001037665</t>
  </si>
  <si>
    <t>01004001703</t>
  </si>
  <si>
    <t>01004004949</t>
  </si>
  <si>
    <t>გოგლიძე</t>
  </si>
  <si>
    <t>01006010328</t>
  </si>
  <si>
    <t>კუნჭულია</t>
  </si>
  <si>
    <t>33001058417</t>
  </si>
  <si>
    <t>01001076350</t>
  </si>
  <si>
    <t>უხურგუნაშვილი</t>
  </si>
  <si>
    <t>01001080610</t>
  </si>
  <si>
    <t>01001081919</t>
  </si>
  <si>
    <t>01004002188</t>
  </si>
  <si>
    <t>01004003007</t>
  </si>
  <si>
    <t>01019051343</t>
  </si>
  <si>
    <t>01017019805</t>
  </si>
  <si>
    <t>ხარხელაური</t>
  </si>
  <si>
    <t>01004007458</t>
  </si>
  <si>
    <t>01001079484</t>
  </si>
  <si>
    <t>16001032852</t>
  </si>
  <si>
    <t>01004012825</t>
  </si>
  <si>
    <t>01001046746</t>
  </si>
  <si>
    <t>01004012468</t>
  </si>
  <si>
    <t>01001010026</t>
  </si>
  <si>
    <t>04001006092</t>
  </si>
  <si>
    <t>დაუშვილი</t>
  </si>
  <si>
    <t>62001005148</t>
  </si>
  <si>
    <t>01001079844</t>
  </si>
  <si>
    <t>01001044942</t>
  </si>
  <si>
    <t>თოფჩიშვილი</t>
  </si>
  <si>
    <t>59001071268</t>
  </si>
  <si>
    <t>01001002549</t>
  </si>
  <si>
    <t>ხიზანაშვილი</t>
  </si>
  <si>
    <t>01002024181</t>
  </si>
  <si>
    <t>01019057209</t>
  </si>
  <si>
    <t>ქოიავა</t>
  </si>
  <si>
    <t>01002024386</t>
  </si>
  <si>
    <t>კუდუხაშვილი</t>
  </si>
  <si>
    <t>01001089872</t>
  </si>
  <si>
    <t>01001096181</t>
  </si>
  <si>
    <t>01001040102</t>
  </si>
  <si>
    <t>01001079983</t>
  </si>
  <si>
    <t>01001088403</t>
  </si>
  <si>
    <t>საცერაძე</t>
  </si>
  <si>
    <t>18001016639</t>
  </si>
  <si>
    <t>ჟამერაშვილი</t>
  </si>
  <si>
    <t>01001080240</t>
  </si>
  <si>
    <t>01002026813</t>
  </si>
  <si>
    <t>01002026858</t>
  </si>
  <si>
    <t>01001096909</t>
  </si>
  <si>
    <t>01001070272</t>
  </si>
  <si>
    <t>კახაბერი</t>
  </si>
  <si>
    <t>01001010580</t>
  </si>
  <si>
    <t>მანველიშვილი</t>
  </si>
  <si>
    <t>47001029918</t>
  </si>
  <si>
    <t>ღარიბაშვილი</t>
  </si>
  <si>
    <t>01008037353</t>
  </si>
  <si>
    <t>01001039735</t>
  </si>
  <si>
    <t>გავარდაშვილი</t>
  </si>
  <si>
    <t>01001080261</t>
  </si>
  <si>
    <t>01001098966</t>
  </si>
  <si>
    <t>გვრიტიშვილი</t>
  </si>
  <si>
    <t>01017057121</t>
  </si>
  <si>
    <t>ღუბელაძე</t>
  </si>
  <si>
    <t>19001108773</t>
  </si>
  <si>
    <t>01001022668</t>
  </si>
  <si>
    <t>01001099948</t>
  </si>
  <si>
    <t>01001098506</t>
  </si>
  <si>
    <t>01001092679</t>
  </si>
  <si>
    <t>01001014136</t>
  </si>
  <si>
    <t>53001012244</t>
  </si>
  <si>
    <t>ჭარბაძე</t>
  </si>
  <si>
    <t>01001016988</t>
  </si>
  <si>
    <t>01001066784</t>
  </si>
  <si>
    <t>62005021038</t>
  </si>
  <si>
    <t>62003002842</t>
  </si>
  <si>
    <t>57001006496</t>
  </si>
  <si>
    <t>01001080731</t>
  </si>
  <si>
    <t>01001096192</t>
  </si>
  <si>
    <t>49001013865</t>
  </si>
  <si>
    <t>01001011242</t>
  </si>
  <si>
    <t>ფხიკიძე</t>
  </si>
  <si>
    <t>59001106796</t>
  </si>
  <si>
    <t>01001094463</t>
  </si>
  <si>
    <t>01001081386</t>
  </si>
  <si>
    <t>ხარატიშვილი</t>
  </si>
  <si>
    <t>01001026354</t>
  </si>
  <si>
    <t>ანასტასია</t>
  </si>
  <si>
    <t>01001003925</t>
  </si>
  <si>
    <t>01001004618</t>
  </si>
  <si>
    <t>ტორიაშვილი</t>
  </si>
  <si>
    <t>01001043939</t>
  </si>
  <si>
    <t>54001013886</t>
  </si>
  <si>
    <t>01001001047</t>
  </si>
  <si>
    <t>43001010766</t>
  </si>
  <si>
    <t>ქებურია</t>
  </si>
  <si>
    <t>62004012551</t>
  </si>
  <si>
    <t>62007016437</t>
  </si>
  <si>
    <t>30001000563</t>
  </si>
  <si>
    <t>26001005365</t>
  </si>
  <si>
    <t>სალუქვაძე</t>
  </si>
  <si>
    <t>26001001793</t>
  </si>
  <si>
    <t>ასლამაზიშვილი</t>
  </si>
  <si>
    <t>01002026835</t>
  </si>
  <si>
    <t>17001007024</t>
  </si>
  <si>
    <t>01002023379</t>
  </si>
  <si>
    <t>01002009084</t>
  </si>
  <si>
    <t>დოთიაშვილი</t>
  </si>
  <si>
    <t>01001054184</t>
  </si>
  <si>
    <t>01002028353</t>
  </si>
  <si>
    <t>შახბაზიანი</t>
  </si>
  <si>
    <t>01002024313</t>
  </si>
  <si>
    <t>01002030087</t>
  </si>
  <si>
    <t>ჩანჩიბაძე</t>
  </si>
  <si>
    <t>33001038554</t>
  </si>
  <si>
    <t>01001068269</t>
  </si>
  <si>
    <t>ფატმან</t>
  </si>
  <si>
    <t>01002030587</t>
  </si>
  <si>
    <t>01001086958</t>
  </si>
  <si>
    <t>ობგაძე</t>
  </si>
  <si>
    <t>01002019155</t>
  </si>
  <si>
    <t>54001008525</t>
  </si>
  <si>
    <t>50001000251</t>
  </si>
  <si>
    <t>მაღალაშვილი</t>
  </si>
  <si>
    <t>01001095543</t>
  </si>
  <si>
    <t>01001088194</t>
  </si>
  <si>
    <t>01001066947</t>
  </si>
  <si>
    <t>01001060555</t>
  </si>
  <si>
    <t>01001067190</t>
  </si>
  <si>
    <t>ფიცხელაური</t>
  </si>
  <si>
    <t>01002025891</t>
  </si>
  <si>
    <t>01001041614</t>
  </si>
  <si>
    <t>თხინვალელი</t>
  </si>
  <si>
    <t>01019049369</t>
  </si>
  <si>
    <t>62006064877</t>
  </si>
  <si>
    <t>01002006920</t>
  </si>
  <si>
    <t>01002023605</t>
  </si>
  <si>
    <t>01001059642</t>
  </si>
  <si>
    <t>13001002661</t>
  </si>
  <si>
    <t>01027089432</t>
  </si>
  <si>
    <t>ფარნიაშვილი</t>
  </si>
  <si>
    <t>01001078374</t>
  </si>
  <si>
    <t>54701063254</t>
  </si>
  <si>
    <t>შაბურიშვილი</t>
  </si>
  <si>
    <t>01001095874</t>
  </si>
  <si>
    <t>01001101381</t>
  </si>
  <si>
    <t>მარშანია</t>
  </si>
  <si>
    <t>01001086234</t>
  </si>
  <si>
    <t>ლარისა</t>
  </si>
  <si>
    <t>54001002323</t>
  </si>
  <si>
    <t>54001054464</t>
  </si>
  <si>
    <t>01001094219</t>
  </si>
  <si>
    <t>01001085194</t>
  </si>
  <si>
    <t>01001008930</t>
  </si>
  <si>
    <t>01001073651</t>
  </si>
  <si>
    <t>01009003936</t>
  </si>
  <si>
    <t>01002007010</t>
  </si>
  <si>
    <t>ორტოლაშვილი</t>
  </si>
  <si>
    <t>01001077648</t>
  </si>
  <si>
    <t>01001078612</t>
  </si>
  <si>
    <t>01001089731</t>
  </si>
  <si>
    <t>01001078613</t>
  </si>
  <si>
    <t>აბრამაშვილი</t>
  </si>
  <si>
    <t>01002028985</t>
  </si>
  <si>
    <t>01001073033</t>
  </si>
  <si>
    <t>სუხიშვილი</t>
  </si>
  <si>
    <t>01002002578</t>
  </si>
  <si>
    <t>01002026100</t>
  </si>
  <si>
    <t>01029011500</t>
  </si>
  <si>
    <t>56001025323</t>
  </si>
  <si>
    <t>ხეჩუმაშვილი</t>
  </si>
  <si>
    <t>31001021199</t>
  </si>
  <si>
    <t>მაგდა</t>
  </si>
  <si>
    <t>37001054707</t>
  </si>
  <si>
    <t>ქანაშვილი</t>
  </si>
  <si>
    <t>01001052383</t>
  </si>
  <si>
    <t>01001050576</t>
  </si>
  <si>
    <t>01001027227</t>
  </si>
  <si>
    <t>01001099869</t>
  </si>
  <si>
    <t>ფცქიალაძე</t>
  </si>
  <si>
    <t>01001063561</t>
  </si>
  <si>
    <t>შოთიკო</t>
  </si>
  <si>
    <t>56001024363</t>
  </si>
  <si>
    <t>01001092322</t>
  </si>
  <si>
    <t>01001030344</t>
  </si>
  <si>
    <t>01001011667</t>
  </si>
  <si>
    <t>01001062004</t>
  </si>
  <si>
    <t>38001019968</t>
  </si>
  <si>
    <t>01001001862</t>
  </si>
  <si>
    <t>01001097663</t>
  </si>
  <si>
    <t>ნუცი</t>
  </si>
  <si>
    <t>01001095877</t>
  </si>
  <si>
    <t>ქოჩქიანი</t>
  </si>
  <si>
    <t>01001091397</t>
  </si>
  <si>
    <t>გოლეთიანი</t>
  </si>
  <si>
    <t>01002014440</t>
  </si>
  <si>
    <t>ბიჩინაშვილი</t>
  </si>
  <si>
    <t>01001026184</t>
  </si>
  <si>
    <t>01001010662</t>
  </si>
  <si>
    <t>01001018989</t>
  </si>
  <si>
    <t>01001010950</t>
  </si>
  <si>
    <t>51001006109</t>
  </si>
  <si>
    <t>ბაჩილავა</t>
  </si>
  <si>
    <t>62007006383</t>
  </si>
  <si>
    <t>გომართელი</t>
  </si>
  <si>
    <t>01002003484</t>
  </si>
  <si>
    <t>01001087984</t>
  </si>
  <si>
    <t>გოცაძე</t>
  </si>
  <si>
    <t>01001096412</t>
  </si>
  <si>
    <t>ცისანა</t>
  </si>
  <si>
    <t>01001066631</t>
  </si>
  <si>
    <t>01001089378</t>
  </si>
  <si>
    <t>38001035203</t>
  </si>
  <si>
    <t>62003014592</t>
  </si>
  <si>
    <t>62004025985</t>
  </si>
  <si>
    <t>აფრიდონიძე</t>
  </si>
  <si>
    <t>01019046870</t>
  </si>
  <si>
    <t>10001052585</t>
  </si>
  <si>
    <t>ალბუთაშვილი</t>
  </si>
  <si>
    <t>01019087228</t>
  </si>
  <si>
    <t>01001077249</t>
  </si>
  <si>
    <t>გულნაზი</t>
  </si>
  <si>
    <t>მამადაშვილი</t>
  </si>
  <si>
    <t>01003018731</t>
  </si>
  <si>
    <t>22001010075</t>
  </si>
  <si>
    <t>კენკიშვილი</t>
  </si>
  <si>
    <t>01001088844</t>
  </si>
  <si>
    <t>54001006329</t>
  </si>
  <si>
    <t>01001101311</t>
  </si>
  <si>
    <t>ხობუა</t>
  </si>
  <si>
    <t>01001018133</t>
  </si>
  <si>
    <t>მზარეულიშვილი</t>
  </si>
  <si>
    <t>50001001622</t>
  </si>
  <si>
    <t>რუიზან</t>
  </si>
  <si>
    <t>01003000762</t>
  </si>
  <si>
    <t>01003008420</t>
  </si>
  <si>
    <t>01003008090</t>
  </si>
  <si>
    <t>ნადოევი</t>
  </si>
  <si>
    <t>01001086112</t>
  </si>
  <si>
    <t>მესხაძე</t>
  </si>
  <si>
    <t>01001022689</t>
  </si>
  <si>
    <t>01003004404</t>
  </si>
  <si>
    <t>01001069960</t>
  </si>
  <si>
    <t>01901104085</t>
  </si>
  <si>
    <t>რევიშვილი</t>
  </si>
  <si>
    <t>01003019162</t>
  </si>
  <si>
    <t>11001031448</t>
  </si>
  <si>
    <t>62001001705</t>
  </si>
  <si>
    <t>01003001134</t>
  </si>
  <si>
    <t>53001013829</t>
  </si>
  <si>
    <t>59002007118</t>
  </si>
  <si>
    <t>მალაციძე</t>
  </si>
  <si>
    <t>01003016598</t>
  </si>
  <si>
    <t>01003011755</t>
  </si>
  <si>
    <t>მესტვირიშვილი</t>
  </si>
  <si>
    <t>36001008422</t>
  </si>
  <si>
    <t>გუგა</t>
  </si>
  <si>
    <t>01001096843</t>
  </si>
  <si>
    <t>01001086681</t>
  </si>
  <si>
    <t>პატაშური</t>
  </si>
  <si>
    <t>01003002568</t>
  </si>
  <si>
    <t>ლიზა</t>
  </si>
  <si>
    <t>55001006653</t>
  </si>
  <si>
    <t>ლეჟავა</t>
  </si>
  <si>
    <t>01024067577</t>
  </si>
  <si>
    <t>01001076340</t>
  </si>
  <si>
    <t>01003000854</t>
  </si>
  <si>
    <t>01001084052</t>
  </si>
  <si>
    <t>გომელაური</t>
  </si>
  <si>
    <t>35001018771</t>
  </si>
  <si>
    <t>01001041036</t>
  </si>
  <si>
    <t>21001038246</t>
  </si>
  <si>
    <t>გალაქტიონ</t>
  </si>
  <si>
    <t>01001088641</t>
  </si>
  <si>
    <t>ბაბლუანი</t>
  </si>
  <si>
    <t>01001084321</t>
  </si>
  <si>
    <t>01024073177</t>
  </si>
  <si>
    <t>მაქაძე</t>
  </si>
  <si>
    <t>01001088407</t>
  </si>
  <si>
    <t>31001030972</t>
  </si>
  <si>
    <t>38001003791</t>
  </si>
  <si>
    <t>ჟუჟნიაშვილი</t>
  </si>
  <si>
    <t>01001071043</t>
  </si>
  <si>
    <t>უჩუმბეგაშვილი</t>
  </si>
  <si>
    <t>01001044699</t>
  </si>
  <si>
    <t>გულუაშვილი-კალანდაძე</t>
  </si>
  <si>
    <t>35001055916</t>
  </si>
  <si>
    <t>დოლენჯაშვილი</t>
  </si>
  <si>
    <t>01001044901</t>
  </si>
  <si>
    <t>01001092444</t>
  </si>
  <si>
    <t>01003000958</t>
  </si>
  <si>
    <t>18001010917</t>
  </si>
  <si>
    <t>01002014836</t>
  </si>
  <si>
    <t>01001043589</t>
  </si>
  <si>
    <t>36001043610</t>
  </si>
  <si>
    <t>ხვთისარიშვილი</t>
  </si>
  <si>
    <t>36001028305</t>
  </si>
  <si>
    <t>36001001938</t>
  </si>
  <si>
    <t>ხიბლაშვილი</t>
  </si>
  <si>
    <t>36001040862</t>
  </si>
  <si>
    <t>36001023114</t>
  </si>
  <si>
    <t>36001031791</t>
  </si>
  <si>
    <t>ქვლივიძე-თედიაშვილი</t>
  </si>
  <si>
    <t>36001007552</t>
  </si>
  <si>
    <t>36001043877</t>
  </si>
  <si>
    <t>36001014958</t>
  </si>
  <si>
    <t>36001019455</t>
  </si>
  <si>
    <t>ხებრელაშვილი</t>
  </si>
  <si>
    <t>36001006614</t>
  </si>
  <si>
    <t>სეფისკვერაძე</t>
  </si>
  <si>
    <t>36001037374</t>
  </si>
  <si>
    <t>36001011123</t>
  </si>
  <si>
    <t>სუხიშვილი-მამუჩიშვილი</t>
  </si>
  <si>
    <t>36001021443</t>
  </si>
  <si>
    <t>ჯინჭველაძე</t>
  </si>
  <si>
    <t>36001003374</t>
  </si>
  <si>
    <t>36001019397</t>
  </si>
  <si>
    <t>ურდულაშვილი</t>
  </si>
  <si>
    <t>36001051860</t>
  </si>
  <si>
    <t>36001047503</t>
  </si>
  <si>
    <t>36001027048</t>
  </si>
  <si>
    <t>01027037294</t>
  </si>
  <si>
    <t>01024073951</t>
  </si>
  <si>
    <t>მამისაშვილი-ბეგაშვილისა</t>
  </si>
  <si>
    <t>36001033636</t>
  </si>
  <si>
    <t>სვიმონი</t>
  </si>
  <si>
    <t>გოგნელაშვილი</t>
  </si>
  <si>
    <t>36001022232</t>
  </si>
  <si>
    <t>ციგროშვილი</t>
  </si>
  <si>
    <t>36001003851</t>
  </si>
  <si>
    <t>36001009852</t>
  </si>
  <si>
    <t>36001034237</t>
  </si>
  <si>
    <t>მინასიანი</t>
  </si>
  <si>
    <t>01017004853</t>
  </si>
  <si>
    <t>შინდელაშვილი</t>
  </si>
  <si>
    <t>36001051139</t>
  </si>
  <si>
    <t>36001051072</t>
  </si>
  <si>
    <t>ნიკოლაშვილი</t>
  </si>
  <si>
    <t>36001051091</t>
  </si>
  <si>
    <t>36001052605</t>
  </si>
  <si>
    <t>36001052164</t>
  </si>
  <si>
    <t>ზუკაკიშვილი</t>
  </si>
  <si>
    <t>01011032818</t>
  </si>
  <si>
    <t>უსტიაშვილი</t>
  </si>
  <si>
    <t>36001005430</t>
  </si>
  <si>
    <t>36001025950</t>
  </si>
  <si>
    <t>გაგნიაშვილი</t>
  </si>
  <si>
    <t>36001049996</t>
  </si>
  <si>
    <t>სამხთუაშვილი</t>
  </si>
  <si>
    <t>36001051668</t>
  </si>
  <si>
    <t>ფატი</t>
  </si>
  <si>
    <t>36001035172</t>
  </si>
  <si>
    <t>მიქელაშვილი</t>
  </si>
  <si>
    <t>36001037971</t>
  </si>
  <si>
    <t>36001011901</t>
  </si>
  <si>
    <t>დიღმელაშვილი</t>
  </si>
  <si>
    <t>36001051446</t>
  </si>
  <si>
    <t>ბაბუნაძე</t>
  </si>
  <si>
    <t>36001043288</t>
  </si>
  <si>
    <t>36001023300</t>
  </si>
  <si>
    <t>36001003079</t>
  </si>
  <si>
    <t>მახპარა</t>
  </si>
  <si>
    <t>ამირასტანოვა</t>
  </si>
  <si>
    <t>36001003888</t>
  </si>
  <si>
    <t>36001010416</t>
  </si>
  <si>
    <t>ინნა</t>
  </si>
  <si>
    <t>ალექსეევა</t>
  </si>
  <si>
    <t>36001052594</t>
  </si>
  <si>
    <t>27001001943</t>
  </si>
  <si>
    <t>36801056992</t>
  </si>
  <si>
    <t>გელოვანი</t>
  </si>
  <si>
    <t>36001020830</t>
  </si>
  <si>
    <t>36001019646</t>
  </si>
  <si>
    <t>რუსიშვილი</t>
  </si>
  <si>
    <t>36001005739</t>
  </si>
  <si>
    <t>სონაშვილი</t>
  </si>
  <si>
    <t>36001012859</t>
  </si>
  <si>
    <t>ჩილინდრიშვილი</t>
  </si>
  <si>
    <t>31001033028</t>
  </si>
  <si>
    <t>უცუნაშვილი</t>
  </si>
  <si>
    <t>36001029135</t>
  </si>
  <si>
    <t>გულაზი</t>
  </si>
  <si>
    <t>დაბახიშვილი</t>
  </si>
  <si>
    <t>01011069043</t>
  </si>
  <si>
    <t>36001034943</t>
  </si>
  <si>
    <t>36001030782</t>
  </si>
  <si>
    <t>36001053414</t>
  </si>
  <si>
    <t>01111104703</t>
  </si>
  <si>
    <t>36001045331</t>
  </si>
  <si>
    <t>ტერუნაშვილი</t>
  </si>
  <si>
    <t>59001029080</t>
  </si>
  <si>
    <t>36001035306</t>
  </si>
  <si>
    <t>36001020291</t>
  </si>
  <si>
    <t>კუზანაშვილი</t>
  </si>
  <si>
    <t>36001028113</t>
  </si>
  <si>
    <t>36001032603</t>
  </si>
  <si>
    <t>ცანკაშვილი</t>
  </si>
  <si>
    <t>36001034530</t>
  </si>
  <si>
    <t>ტაველიშვილი</t>
  </si>
  <si>
    <t>36001010232</t>
  </si>
  <si>
    <t>12001031279</t>
  </si>
  <si>
    <t>გურგენიშვილი</t>
  </si>
  <si>
    <t>36001013242</t>
  </si>
  <si>
    <t>ბარბაქაძე-გაბრელაშვილი</t>
  </si>
  <si>
    <t>36001034135</t>
  </si>
  <si>
    <t>36001019513</t>
  </si>
  <si>
    <t>36001007101</t>
  </si>
  <si>
    <t>გელიკოშვილი</t>
  </si>
  <si>
    <t>36001001762</t>
  </si>
  <si>
    <t>36001032922</t>
  </si>
  <si>
    <t>პრავდი</t>
  </si>
  <si>
    <t>30001007526</t>
  </si>
  <si>
    <t>36001043614</t>
  </si>
  <si>
    <t>ნუშრევან</t>
  </si>
  <si>
    <t>36001006001</t>
  </si>
  <si>
    <t>ზიადინ</t>
  </si>
  <si>
    <t>36001027748</t>
  </si>
  <si>
    <t>ფიქრათ</t>
  </si>
  <si>
    <t>36001052505</t>
  </si>
  <si>
    <t>უსუფ</t>
  </si>
  <si>
    <t>36001023226</t>
  </si>
  <si>
    <t>ვასიფ</t>
  </si>
  <si>
    <t>ჰაჯიევი</t>
  </si>
  <si>
    <t>36001009775</t>
  </si>
  <si>
    <t>ზირადინ</t>
  </si>
  <si>
    <t>სამადოვი</t>
  </si>
  <si>
    <t>36001016001</t>
  </si>
  <si>
    <t>ელიმხან</t>
  </si>
  <si>
    <t>36001048975</t>
  </si>
  <si>
    <t>კამბარ</t>
  </si>
  <si>
    <t>36001040438</t>
  </si>
  <si>
    <t>ბახრუზ</t>
  </si>
  <si>
    <t>36001004359</t>
  </si>
  <si>
    <t>მაჰირ</t>
  </si>
  <si>
    <t>აბბასოვი</t>
  </si>
  <si>
    <t>36001034582</t>
  </si>
  <si>
    <t>არაბხან</t>
  </si>
  <si>
    <t>36001040998</t>
  </si>
  <si>
    <t>ოსმან</t>
  </si>
  <si>
    <t>36001004939</t>
  </si>
  <si>
    <t>ნათიკ</t>
  </si>
  <si>
    <t>სარიევი</t>
  </si>
  <si>
    <t>36001009980</t>
  </si>
  <si>
    <t>36001002061</t>
  </si>
  <si>
    <t>სულიკაშვილი</t>
  </si>
  <si>
    <t>36001000319</t>
  </si>
  <si>
    <t>36001006579</t>
  </si>
  <si>
    <t>36001006039</t>
  </si>
  <si>
    <t>36001025409</t>
  </si>
  <si>
    <t>იოსები</t>
  </si>
  <si>
    <t>კერატიშვილი</t>
  </si>
  <si>
    <t>01030031807</t>
  </si>
  <si>
    <t>თარიმანიშვილი</t>
  </si>
  <si>
    <t>36001008781</t>
  </si>
  <si>
    <t>ჰაჯი</t>
  </si>
  <si>
    <t>36701059673</t>
  </si>
  <si>
    <t>ველიევი</t>
  </si>
  <si>
    <t>36001042038</t>
  </si>
  <si>
    <t>ალადინ</t>
  </si>
  <si>
    <t>ნაბიევი</t>
  </si>
  <si>
    <t>36001037248</t>
  </si>
  <si>
    <t>36001026059</t>
  </si>
  <si>
    <t>13001011388</t>
  </si>
  <si>
    <t>რამაზიშვილი</t>
  </si>
  <si>
    <t>13001004810</t>
  </si>
  <si>
    <t>13001017451</t>
  </si>
  <si>
    <t>მურაკაშვილი</t>
  </si>
  <si>
    <t>13001010966</t>
  </si>
  <si>
    <t>13001011707</t>
  </si>
  <si>
    <t>13001063890</t>
  </si>
  <si>
    <t>არჯევანიშვილი</t>
  </si>
  <si>
    <t>13001066764</t>
  </si>
  <si>
    <t>13001045199</t>
  </si>
  <si>
    <t>13001001991</t>
  </si>
  <si>
    <t>13001000091</t>
  </si>
  <si>
    <t>ფირალიშვილი</t>
  </si>
  <si>
    <t>13001018021</t>
  </si>
  <si>
    <t>ქუსიკაშვილი</t>
  </si>
  <si>
    <t>40001027949</t>
  </si>
  <si>
    <t>13001052828</t>
  </si>
  <si>
    <t>ბერიკაშვილი</t>
  </si>
  <si>
    <t>11001001557</t>
  </si>
  <si>
    <t>ამონაშვილი</t>
  </si>
  <si>
    <t>13001012846</t>
  </si>
  <si>
    <t>შუბლაძე</t>
  </si>
  <si>
    <t>13001053940</t>
  </si>
  <si>
    <t>მიტიჩაშვილი</t>
  </si>
  <si>
    <t>13001015171</t>
  </si>
  <si>
    <t>თანასოვი</t>
  </si>
  <si>
    <t>13001050374</t>
  </si>
  <si>
    <t>ღუტიშვილი</t>
  </si>
  <si>
    <t>45001021676</t>
  </si>
  <si>
    <t>13001041109</t>
  </si>
  <si>
    <t>გამაროიძე</t>
  </si>
  <si>
    <t>13001053723</t>
  </si>
  <si>
    <t>იაგორაშვილი</t>
  </si>
  <si>
    <t>13001056413</t>
  </si>
  <si>
    <t>13001058954</t>
  </si>
  <si>
    <t>13001041993</t>
  </si>
  <si>
    <t>13001014492</t>
  </si>
  <si>
    <t>20001021177</t>
  </si>
  <si>
    <t>13001042488</t>
  </si>
  <si>
    <t>ფეროიანი</t>
  </si>
  <si>
    <t>13001050707</t>
  </si>
  <si>
    <t>ქიტუაშვილი</t>
  </si>
  <si>
    <t>13101069927</t>
  </si>
  <si>
    <t>ძამსაშვილი</t>
  </si>
  <si>
    <t>13001027344</t>
  </si>
  <si>
    <t>ფარსადანიშვილი</t>
  </si>
  <si>
    <t>13001018243</t>
  </si>
  <si>
    <t>ჩითავიშვილი</t>
  </si>
  <si>
    <t>13001047728</t>
  </si>
  <si>
    <t>მამისაშვილი</t>
  </si>
  <si>
    <t>13001016308</t>
  </si>
  <si>
    <t>რობიტაშვილი</t>
  </si>
  <si>
    <t>13001041095</t>
  </si>
  <si>
    <t>თოდაშვილი</t>
  </si>
  <si>
    <t>13001056882</t>
  </si>
  <si>
    <t>28001029357</t>
  </si>
  <si>
    <t>01001005016</t>
  </si>
  <si>
    <t>ხაზიური</t>
  </si>
  <si>
    <t>13001045834</t>
  </si>
  <si>
    <t>13001055827</t>
  </si>
  <si>
    <t>13001033331</t>
  </si>
  <si>
    <t>ჭამიაშვილი</t>
  </si>
  <si>
    <t>13001048622</t>
  </si>
  <si>
    <t>13001015265</t>
  </si>
  <si>
    <t>სარქისოვა</t>
  </si>
  <si>
    <t>13001001097</t>
  </si>
  <si>
    <t>01020011196</t>
  </si>
  <si>
    <t>13001027508</t>
  </si>
  <si>
    <t>13001024158</t>
  </si>
  <si>
    <t>ცისკარაშვილი</t>
  </si>
  <si>
    <t>13001062615</t>
  </si>
  <si>
    <t>ელენა</t>
  </si>
  <si>
    <t>13001015793</t>
  </si>
  <si>
    <t>სარქისაშვილი</t>
  </si>
  <si>
    <t>13001069653</t>
  </si>
  <si>
    <t>13001032425</t>
  </si>
  <si>
    <t>ყალაბეგაშვილი</t>
  </si>
  <si>
    <t>13001020094</t>
  </si>
  <si>
    <t>თუთაშვილი</t>
  </si>
  <si>
    <t>13001046618</t>
  </si>
  <si>
    <t>გველუკაშვილი</t>
  </si>
  <si>
    <t>13001067816</t>
  </si>
  <si>
    <t>ხარიტონაშვილი</t>
  </si>
  <si>
    <t>13001000157</t>
  </si>
  <si>
    <t>სიბაშვილი</t>
  </si>
  <si>
    <t>13001045419</t>
  </si>
  <si>
    <t>13001047401</t>
  </si>
  <si>
    <t>აკოფაშვილი</t>
  </si>
  <si>
    <t>13001032273</t>
  </si>
  <si>
    <t>13001043832</t>
  </si>
  <si>
    <t>13001064307</t>
  </si>
  <si>
    <t>13001045200</t>
  </si>
  <si>
    <t>ასლიშვილი</t>
  </si>
  <si>
    <t>13001054484</t>
  </si>
  <si>
    <t>ბერიძიშვილი</t>
  </si>
  <si>
    <t>13001056142</t>
  </si>
  <si>
    <t>ნანობაშვილი</t>
  </si>
  <si>
    <t>01013027701</t>
  </si>
  <si>
    <t>13001040155</t>
  </si>
  <si>
    <t>ჩალათაშვილი</t>
  </si>
  <si>
    <t>13001038570</t>
  </si>
  <si>
    <t>ხიმშიაშვილი</t>
  </si>
  <si>
    <t>13001008914</t>
  </si>
  <si>
    <t>13001065756</t>
  </si>
  <si>
    <t>ჩახვაშვილი</t>
  </si>
  <si>
    <t>13001065739</t>
  </si>
  <si>
    <t>ბებუთაშვილი</t>
  </si>
  <si>
    <t>01027012214</t>
  </si>
  <si>
    <t>სულიაშვილი</t>
  </si>
  <si>
    <t>13001004611</t>
  </si>
  <si>
    <t>ბეჟუაშვილი</t>
  </si>
  <si>
    <t>13001027486</t>
  </si>
  <si>
    <t>კავთელაძე</t>
  </si>
  <si>
    <t>45001029381</t>
  </si>
  <si>
    <t>ლაზაშვილი</t>
  </si>
  <si>
    <t>13001048913</t>
  </si>
  <si>
    <t>13001038908</t>
  </si>
  <si>
    <t>ორველაშვილი</t>
  </si>
  <si>
    <t>13001063084</t>
  </si>
  <si>
    <t>13001015797</t>
  </si>
  <si>
    <t>13001017934</t>
  </si>
  <si>
    <t>ზაურბეგი</t>
  </si>
  <si>
    <t>13001016999</t>
  </si>
  <si>
    <t>შიშნიაშვილი</t>
  </si>
  <si>
    <t>13001035622</t>
  </si>
  <si>
    <t>01011085787</t>
  </si>
  <si>
    <t>13001030336</t>
  </si>
  <si>
    <t>აროშვილი</t>
  </si>
  <si>
    <t>13001035596</t>
  </si>
  <si>
    <t>ჯამლეტი</t>
  </si>
  <si>
    <t>მოსულიშვილი</t>
  </si>
  <si>
    <t>13001008119</t>
  </si>
  <si>
    <t>13001053600</t>
  </si>
  <si>
    <t>მარიხოშვილი</t>
  </si>
  <si>
    <t>13001050370</t>
  </si>
  <si>
    <t>13001007878</t>
  </si>
  <si>
    <t>ტოლიაშვილი</t>
  </si>
  <si>
    <t>13001012446</t>
  </si>
  <si>
    <t>13001000553</t>
  </si>
  <si>
    <t>სეფიაშვილი</t>
  </si>
  <si>
    <t>13001027097</t>
  </si>
  <si>
    <t>13001020301</t>
  </si>
  <si>
    <t>13001037957</t>
  </si>
  <si>
    <t>მანიჟაშვილი</t>
  </si>
  <si>
    <t>13001013419</t>
  </si>
  <si>
    <t>ქენქაძე</t>
  </si>
  <si>
    <t>45001027262</t>
  </si>
  <si>
    <t>გოგიშვილი</t>
  </si>
  <si>
    <t>01001041093</t>
  </si>
  <si>
    <t>ყვირალაშვილი</t>
  </si>
  <si>
    <t>13001021834</t>
  </si>
  <si>
    <t>13001023270</t>
  </si>
  <si>
    <t>13001021854</t>
  </si>
  <si>
    <t>13001022785</t>
  </si>
  <si>
    <t>13001054184</t>
  </si>
  <si>
    <t>ლეო</t>
  </si>
  <si>
    <t>ზარდიაშვილი</t>
  </si>
  <si>
    <t>13001029716</t>
  </si>
  <si>
    <t>13001017026</t>
  </si>
  <si>
    <t>სონგულია</t>
  </si>
  <si>
    <t>13001068441</t>
  </si>
  <si>
    <t>გოგოლიძე</t>
  </si>
  <si>
    <t>12001009354</t>
  </si>
  <si>
    <t>ზოიდა</t>
  </si>
  <si>
    <t>არღვლიანი</t>
  </si>
  <si>
    <t>13001050020</t>
  </si>
  <si>
    <t>40001001660</t>
  </si>
  <si>
    <t>40001007208</t>
  </si>
  <si>
    <t>40001007693</t>
  </si>
  <si>
    <t>შუშტაკაშვილი</t>
  </si>
  <si>
    <t>40001015298</t>
  </si>
  <si>
    <t>40001008882</t>
  </si>
  <si>
    <t>ალხანაშვილი</t>
  </si>
  <si>
    <t>40001037726</t>
  </si>
  <si>
    <t>სამხარაული</t>
  </si>
  <si>
    <t>40001027084</t>
  </si>
  <si>
    <t>ჯიღაურიშვილი</t>
  </si>
  <si>
    <t>40001009080</t>
  </si>
  <si>
    <t>თანდაშვილი</t>
  </si>
  <si>
    <t>40001020271</t>
  </si>
  <si>
    <t>40001023620</t>
  </si>
  <si>
    <t>ყანჩაშვილი</t>
  </si>
  <si>
    <t>40001025762</t>
  </si>
  <si>
    <t>სიფრაშვილი</t>
  </si>
  <si>
    <t>40001035092</t>
  </si>
  <si>
    <t>40001030433</t>
  </si>
  <si>
    <t>40001002343</t>
  </si>
  <si>
    <t>40001006198</t>
  </si>
  <si>
    <t>ბარნაბიშვილი</t>
  </si>
  <si>
    <t>40001006494</t>
  </si>
  <si>
    <t>ყარალაშვილი</t>
  </si>
  <si>
    <t>40001021239</t>
  </si>
  <si>
    <t>40001008450</t>
  </si>
  <si>
    <t>ჯამასპიშვილი</t>
  </si>
  <si>
    <t>40001030893</t>
  </si>
  <si>
    <t>მოსაშვილი</t>
  </si>
  <si>
    <t>40001024318</t>
  </si>
  <si>
    <t>40001008076</t>
  </si>
  <si>
    <t>კვესაძე</t>
  </si>
  <si>
    <t>40001035834</t>
  </si>
  <si>
    <t>ჯავაშვილი</t>
  </si>
  <si>
    <t>40001031726</t>
  </si>
  <si>
    <t>40001022720</t>
  </si>
  <si>
    <t>40001012330</t>
  </si>
  <si>
    <t>ბატიაშვილი</t>
  </si>
  <si>
    <t>01030014903</t>
  </si>
  <si>
    <t>40001006260</t>
  </si>
  <si>
    <t>40001021038</t>
  </si>
  <si>
    <t>40001031474</t>
  </si>
  <si>
    <t>ჯიყაშვილი</t>
  </si>
  <si>
    <t>40001004126</t>
  </si>
  <si>
    <t>ბიკენტი</t>
  </si>
  <si>
    <t>40001008827</t>
  </si>
  <si>
    <t>40001039939</t>
  </si>
  <si>
    <t>40001017543</t>
  </si>
  <si>
    <t>40001037181</t>
  </si>
  <si>
    <t>მარტა</t>
  </si>
  <si>
    <t>13001049685</t>
  </si>
  <si>
    <t>ტერიშვილი</t>
  </si>
  <si>
    <t>40001024571</t>
  </si>
  <si>
    <t>40001030097</t>
  </si>
  <si>
    <t>40001003418</t>
  </si>
  <si>
    <t>ყატაშვილი</t>
  </si>
  <si>
    <t>40001008737</t>
  </si>
  <si>
    <t>კვანჭილაშვილი</t>
  </si>
  <si>
    <t>40001027199</t>
  </si>
  <si>
    <t>40001024020</t>
  </si>
  <si>
    <t>ჯალიაშვილი</t>
  </si>
  <si>
    <t>40001032376</t>
  </si>
  <si>
    <t>40001010053</t>
  </si>
  <si>
    <t>ჯანგულაშვილი</t>
  </si>
  <si>
    <t>40001039244</t>
  </si>
  <si>
    <t>ჯოხარიძე</t>
  </si>
  <si>
    <t>40001031335</t>
  </si>
  <si>
    <t>შაიშმელაშვილი</t>
  </si>
  <si>
    <t>40001013424</t>
  </si>
  <si>
    <t>ქუფარაშვილი</t>
  </si>
  <si>
    <t>40001006251</t>
  </si>
  <si>
    <t>ბაბუნიძე-ყანდაშვილი</t>
  </si>
  <si>
    <t>40001012164</t>
  </si>
  <si>
    <t>25001013340</t>
  </si>
  <si>
    <t>ყანდაშვილი</t>
  </si>
  <si>
    <t>40001036723</t>
  </si>
  <si>
    <t>40001030019</t>
  </si>
  <si>
    <t>40001011198</t>
  </si>
  <si>
    <t>62003000349</t>
  </si>
  <si>
    <t>40001000402</t>
  </si>
  <si>
    <t>ჩუთლაშვილი</t>
  </si>
  <si>
    <t>40001027442</t>
  </si>
  <si>
    <t>ხოტენაშვილი</t>
  </si>
  <si>
    <t>01012014501</t>
  </si>
  <si>
    <t>40001022808</t>
  </si>
  <si>
    <t>ჯულეტა</t>
  </si>
  <si>
    <t>40001031693</t>
  </si>
  <si>
    <t>კაღაშვილი</t>
  </si>
  <si>
    <t>40001008730</t>
  </si>
  <si>
    <t>40001004631</t>
  </si>
  <si>
    <t>40001012652</t>
  </si>
  <si>
    <t>ბასოშვილი</t>
  </si>
  <si>
    <t>40001008157</t>
  </si>
  <si>
    <t>40001010391</t>
  </si>
  <si>
    <t>40001006935</t>
  </si>
  <si>
    <t>ათანელიშვილი</t>
  </si>
  <si>
    <t>40001015125</t>
  </si>
  <si>
    <t>40001000436</t>
  </si>
  <si>
    <t>40001018431</t>
  </si>
  <si>
    <t>13001000765</t>
  </si>
  <si>
    <t>მარტყოფლიშვილი</t>
  </si>
  <si>
    <t>40001028784</t>
  </si>
  <si>
    <t>ცაბუტაშვილი</t>
  </si>
  <si>
    <t>40001002959</t>
  </si>
  <si>
    <t>ჯანყარაშვილი</t>
  </si>
  <si>
    <t>40001003663</t>
  </si>
  <si>
    <t>ალუღიშვილი</t>
  </si>
  <si>
    <t>14001014702</t>
  </si>
  <si>
    <t>ნასრაშვილი</t>
  </si>
  <si>
    <t>14001001004</t>
  </si>
  <si>
    <t>14001015925</t>
  </si>
  <si>
    <t>14001007793</t>
  </si>
  <si>
    <t>14001004921</t>
  </si>
  <si>
    <t>სისაური</t>
  </si>
  <si>
    <t>14001015424</t>
  </si>
  <si>
    <t>14001023380</t>
  </si>
  <si>
    <t>თემურაზოვი</t>
  </si>
  <si>
    <t>14001003282</t>
  </si>
  <si>
    <t>ლამაზოშვილი</t>
  </si>
  <si>
    <t>14001014789</t>
  </si>
  <si>
    <t>14001019825</t>
  </si>
  <si>
    <t>ყაჭაშვილი</t>
  </si>
  <si>
    <t>14001019183</t>
  </si>
  <si>
    <t>ტოკლიკიშვილი</t>
  </si>
  <si>
    <t>14001008624</t>
  </si>
  <si>
    <t>14001003671</t>
  </si>
  <si>
    <t>14001026404</t>
  </si>
  <si>
    <t>14001003171</t>
  </si>
  <si>
    <t>35001054348</t>
  </si>
  <si>
    <t>14001021812</t>
  </si>
  <si>
    <t>ნეჟნა</t>
  </si>
  <si>
    <t>14001005557</t>
  </si>
  <si>
    <t>14001003063</t>
  </si>
  <si>
    <t>14001011288</t>
  </si>
  <si>
    <t>14001007286</t>
  </si>
  <si>
    <t>14001019085</t>
  </si>
  <si>
    <t>14001007470</t>
  </si>
  <si>
    <t>14001005591</t>
  </si>
  <si>
    <t>14001012683</t>
  </si>
  <si>
    <t>14001011631</t>
  </si>
  <si>
    <t>წამალაიძე</t>
  </si>
  <si>
    <t>14001017813</t>
  </si>
  <si>
    <t>ბერელაშვილი</t>
  </si>
  <si>
    <t>14001000338</t>
  </si>
  <si>
    <t>იანვარაშვილი</t>
  </si>
  <si>
    <t>14001018087</t>
  </si>
  <si>
    <t>14001007245</t>
  </si>
  <si>
    <t>14001007400</t>
  </si>
  <si>
    <t>14001005823</t>
  </si>
  <si>
    <t>14001017441</t>
  </si>
  <si>
    <t>14001028094</t>
  </si>
  <si>
    <t>14001014857</t>
  </si>
  <si>
    <t>მარიტა</t>
  </si>
  <si>
    <t>ბექიშვილი</t>
  </si>
  <si>
    <t>14001020482</t>
  </si>
  <si>
    <t>14001009466</t>
  </si>
  <si>
    <t>ცისკარაული</t>
  </si>
  <si>
    <t>14001020823</t>
  </si>
  <si>
    <t>ხარაშვილი</t>
  </si>
  <si>
    <t>14001009818</t>
  </si>
  <si>
    <t>14001027286</t>
  </si>
  <si>
    <t>მაჩაბლიშვილი</t>
  </si>
  <si>
    <t>14001011302</t>
  </si>
  <si>
    <t>მენთესაშვილი</t>
  </si>
  <si>
    <t>14001024338</t>
  </si>
  <si>
    <t>ჩოქური</t>
  </si>
  <si>
    <t>14001016123</t>
  </si>
  <si>
    <t>14001027057</t>
  </si>
  <si>
    <t>არზამასოვა</t>
  </si>
  <si>
    <t>14001003791</t>
  </si>
  <si>
    <t>ტოხიშვილი</t>
  </si>
  <si>
    <t>14001005582</t>
  </si>
  <si>
    <t>14001017326</t>
  </si>
  <si>
    <t>25001046540</t>
  </si>
  <si>
    <t>25001008269</t>
  </si>
  <si>
    <t>კოტაშვილი</t>
  </si>
  <si>
    <t>25001008615</t>
  </si>
  <si>
    <t>25001005024</t>
  </si>
  <si>
    <t>შიხაშვილი</t>
  </si>
  <si>
    <t>25001032072</t>
  </si>
  <si>
    <t>ტურიაშვილი</t>
  </si>
  <si>
    <t>25001030820</t>
  </si>
  <si>
    <t>ყოჩიაშვილი</t>
  </si>
  <si>
    <t>25001000677</t>
  </si>
  <si>
    <t>25001000106</t>
  </si>
  <si>
    <t>25001022890</t>
  </si>
  <si>
    <t>25001000539</t>
  </si>
  <si>
    <t>25001013860</t>
  </si>
  <si>
    <t>ქაჩლიშვილი</t>
  </si>
  <si>
    <t>25001006610</t>
  </si>
  <si>
    <t>ხაზალაშვილი</t>
  </si>
  <si>
    <t>25001013407</t>
  </si>
  <si>
    <t>25001049218</t>
  </si>
  <si>
    <t>25001013068</t>
  </si>
  <si>
    <t>25001017077</t>
  </si>
  <si>
    <t>01005043141</t>
  </si>
  <si>
    <t>ხაჩიაშვილი</t>
  </si>
  <si>
    <t>25001014576</t>
  </si>
  <si>
    <t>ბრაგვაძე</t>
  </si>
  <si>
    <t>25001041825</t>
  </si>
  <si>
    <t>25001017908</t>
  </si>
  <si>
    <t>25001012711</t>
  </si>
  <si>
    <t>25001023190</t>
  </si>
  <si>
    <t>25001011587</t>
  </si>
  <si>
    <t>45001032247</t>
  </si>
  <si>
    <t>25001037775</t>
  </si>
  <si>
    <t>ჯიბღაშვილი</t>
  </si>
  <si>
    <t>25001043473</t>
  </si>
  <si>
    <t>25001025913</t>
  </si>
  <si>
    <t>25001014837</t>
  </si>
  <si>
    <t>25001044056</t>
  </si>
  <si>
    <t>25001002475</t>
  </si>
  <si>
    <t>25001001159</t>
  </si>
  <si>
    <t>25001035275</t>
  </si>
  <si>
    <t>გორგიაშვილი</t>
  </si>
  <si>
    <t>25001037962</t>
  </si>
  <si>
    <t>25001030546</t>
  </si>
  <si>
    <t>ჯამბერიძე</t>
  </si>
  <si>
    <t>25001038322</t>
  </si>
  <si>
    <t>25001037854</t>
  </si>
  <si>
    <t>ილჰამ</t>
  </si>
  <si>
    <t>მამედოვ</t>
  </si>
  <si>
    <t>25001014665</t>
  </si>
  <si>
    <t>შარიბ</t>
  </si>
  <si>
    <t>25001037797</t>
  </si>
  <si>
    <t>ჯაფარ</t>
  </si>
  <si>
    <t>ასლანოვ</t>
  </si>
  <si>
    <t>25001039021</t>
  </si>
  <si>
    <t>შაბანოვ</t>
  </si>
  <si>
    <t>25001015489</t>
  </si>
  <si>
    <t>ნიაზი</t>
  </si>
  <si>
    <t>მირზაევ</t>
  </si>
  <si>
    <t>25001011758</t>
  </si>
  <si>
    <t>ჰუმბათ</t>
  </si>
  <si>
    <t>ალმამედოვ</t>
  </si>
  <si>
    <t>25001010130</t>
  </si>
  <si>
    <t>მეჰმანდარ</t>
  </si>
  <si>
    <t>25001014609</t>
  </si>
  <si>
    <t>რიზვან</t>
  </si>
  <si>
    <t>ბაირამოვ</t>
  </si>
  <si>
    <t>25001010485</t>
  </si>
  <si>
    <t>ალახვერდი</t>
  </si>
  <si>
    <t>ალახვერდიევ</t>
  </si>
  <si>
    <t>25001010346</t>
  </si>
  <si>
    <t>მახმად</t>
  </si>
  <si>
    <t>რასულოვ</t>
  </si>
  <si>
    <t>25001005625</t>
  </si>
  <si>
    <t>25001050101</t>
  </si>
  <si>
    <t>ოსმანოვ</t>
  </si>
  <si>
    <t>25001031951</t>
  </si>
  <si>
    <t>25001020991</t>
  </si>
  <si>
    <t>25001030743</t>
  </si>
  <si>
    <t>25001041425</t>
  </si>
  <si>
    <t>ჩაბრაძე</t>
  </si>
  <si>
    <t>25001037394</t>
  </si>
  <si>
    <t>01006019232</t>
  </si>
  <si>
    <t>25001023302</t>
  </si>
  <si>
    <t>25001031233</t>
  </si>
  <si>
    <t>25001047110</t>
  </si>
  <si>
    <t>61010014889</t>
  </si>
  <si>
    <t>61009031960</t>
  </si>
  <si>
    <t>მამაცაშვილი</t>
  </si>
  <si>
    <t>25001042243</t>
  </si>
  <si>
    <t>კოჭლამაზაშვილი</t>
  </si>
  <si>
    <t>25001001915</t>
  </si>
  <si>
    <t>25001042715</t>
  </si>
  <si>
    <t>25001047194</t>
  </si>
  <si>
    <t>25001017775</t>
  </si>
  <si>
    <t>25001030308</t>
  </si>
  <si>
    <t>შეყელაძე</t>
  </si>
  <si>
    <t>25001032252</t>
  </si>
  <si>
    <t>25001001940</t>
  </si>
  <si>
    <t>გოგშელიძე</t>
  </si>
  <si>
    <t>62011000884</t>
  </si>
  <si>
    <t>ავთანდილი</t>
  </si>
  <si>
    <t>მიქაუტიძე</t>
  </si>
  <si>
    <t>25001029547</t>
  </si>
  <si>
    <t>მუსაევ</t>
  </si>
  <si>
    <t>25001033212</t>
  </si>
  <si>
    <t>რაფაელ</t>
  </si>
  <si>
    <t>ზიმიროვ</t>
  </si>
  <si>
    <t>25001014641</t>
  </si>
  <si>
    <t>კაბილ</t>
  </si>
  <si>
    <t>ნიაზოვ</t>
  </si>
  <si>
    <t>25001008538</t>
  </si>
  <si>
    <t>25001042745</t>
  </si>
  <si>
    <t>25001024800</t>
  </si>
  <si>
    <t>45001007486</t>
  </si>
  <si>
    <t>კეკენაძე</t>
  </si>
  <si>
    <t>45001020317</t>
  </si>
  <si>
    <t>მზექალიშვილი</t>
  </si>
  <si>
    <t>45001032804</t>
  </si>
  <si>
    <t>ნინი</t>
  </si>
  <si>
    <t>45001033585</t>
  </si>
  <si>
    <t>შიოშვილი</t>
  </si>
  <si>
    <t>45001033706</t>
  </si>
  <si>
    <t>ჯიქურიშვილი</t>
  </si>
  <si>
    <t>45001001786</t>
  </si>
  <si>
    <t>45001028122</t>
  </si>
  <si>
    <t>45001024450</t>
  </si>
  <si>
    <t>ქარსანაშვილი</t>
  </si>
  <si>
    <t>45001017853</t>
  </si>
  <si>
    <t>45001007056</t>
  </si>
  <si>
    <t>ჯაგიევი</t>
  </si>
  <si>
    <t>45001027459</t>
  </si>
  <si>
    <t>გუგულოშვილი</t>
  </si>
  <si>
    <t>45001018976</t>
  </si>
  <si>
    <t>45001032793</t>
  </si>
  <si>
    <t>ხიხალაშვილი</t>
  </si>
  <si>
    <t>45001037030</t>
  </si>
  <si>
    <t>45001025734</t>
  </si>
  <si>
    <t>45001035468</t>
  </si>
  <si>
    <t>ზუბიტაშვილი</t>
  </si>
  <si>
    <t>45001006453</t>
  </si>
  <si>
    <t>45001004027</t>
  </si>
  <si>
    <t>45001022914</t>
  </si>
  <si>
    <t>შაროვი</t>
  </si>
  <si>
    <t>45001006816</t>
  </si>
  <si>
    <t>45001004698</t>
  </si>
  <si>
    <t>ფატიმათი</t>
  </si>
  <si>
    <t>45001008226</t>
  </si>
  <si>
    <t>იბრაგიმხალილოვი</t>
  </si>
  <si>
    <t>45001032512</t>
  </si>
  <si>
    <t>აბდულმუსლიმოვი</t>
  </si>
  <si>
    <t>45550000985</t>
  </si>
  <si>
    <t>ჯამბულათ</t>
  </si>
  <si>
    <t>45001006338</t>
  </si>
  <si>
    <t>ბროიანი</t>
  </si>
  <si>
    <t>45001003085</t>
  </si>
  <si>
    <t>გიგოლაშვილი</t>
  </si>
  <si>
    <t>45001025092</t>
  </si>
  <si>
    <t>45001031089</t>
  </si>
  <si>
    <t>ინსილა</t>
  </si>
  <si>
    <t>45001008925</t>
  </si>
  <si>
    <t>45001027066</t>
  </si>
  <si>
    <t>45001006735</t>
  </si>
  <si>
    <t>ქოქოევი</t>
  </si>
  <si>
    <t>45001011791</t>
  </si>
  <si>
    <t>45001025773</t>
  </si>
  <si>
    <t>ქორთიევი</t>
  </si>
  <si>
    <t>45001028433</t>
  </si>
  <si>
    <t>45001032749</t>
  </si>
  <si>
    <t>რაზმაზიშვილი</t>
  </si>
  <si>
    <t>13001021395</t>
  </si>
  <si>
    <t>13001006629</t>
  </si>
  <si>
    <t>45001032518</t>
  </si>
  <si>
    <t>მატიაშვილი</t>
  </si>
  <si>
    <t>45001007681</t>
  </si>
  <si>
    <t>წყალობაშვილი</t>
  </si>
  <si>
    <t>45001007289</t>
  </si>
  <si>
    <t>01012027213</t>
  </si>
  <si>
    <t>გიოშვილი</t>
  </si>
  <si>
    <t>45001025673</t>
  </si>
  <si>
    <t>მირინაშვილი</t>
  </si>
  <si>
    <t>45001004778</t>
  </si>
  <si>
    <t>ასაბაშვილი</t>
  </si>
  <si>
    <t>45001019401</t>
  </si>
  <si>
    <t>ქუმსიაშვილი</t>
  </si>
  <si>
    <t>45001002341</t>
  </si>
  <si>
    <t>45001018625</t>
  </si>
  <si>
    <t>ასანაშვილი</t>
  </si>
  <si>
    <t>45001001369</t>
  </si>
  <si>
    <t>მონასელიძე</t>
  </si>
  <si>
    <t>45001026107</t>
  </si>
  <si>
    <t>45001035456</t>
  </si>
  <si>
    <t>გივიშვილი</t>
  </si>
  <si>
    <t>45001031953</t>
  </si>
  <si>
    <t>ვარდოშვილი</t>
  </si>
  <si>
    <t>45001005077</t>
  </si>
  <si>
    <t>შაშიაშვილი</t>
  </si>
  <si>
    <t>35001006301</t>
  </si>
  <si>
    <t>20001062744</t>
  </si>
  <si>
    <t>დუშმანაშვილი</t>
  </si>
  <si>
    <t>45001008800</t>
  </si>
  <si>
    <t>45001020188</t>
  </si>
  <si>
    <t>ტეტებოშვილი</t>
  </si>
  <si>
    <t>45001034218</t>
  </si>
  <si>
    <t>45001007055</t>
  </si>
  <si>
    <t>ბეუქლიშვილი</t>
  </si>
  <si>
    <t>45001025335</t>
  </si>
  <si>
    <t>45001000987</t>
  </si>
  <si>
    <t>45001034402</t>
  </si>
  <si>
    <t>ტაბიძე</t>
  </si>
  <si>
    <t>55001012736</t>
  </si>
  <si>
    <t>20001018121</t>
  </si>
  <si>
    <t>ძამუკაშვილი</t>
  </si>
  <si>
    <t>20001038109</t>
  </si>
  <si>
    <t>20001051116</t>
  </si>
  <si>
    <t>20001013091</t>
  </si>
  <si>
    <t>20001065320</t>
  </si>
  <si>
    <t>20001019212</t>
  </si>
  <si>
    <t>20001057804</t>
  </si>
  <si>
    <t>20001006376</t>
  </si>
  <si>
    <t>ბაზერაშვილი</t>
  </si>
  <si>
    <t>20001003586</t>
  </si>
  <si>
    <t>20001052157</t>
  </si>
  <si>
    <t>20001064887</t>
  </si>
  <si>
    <t>თეგერაშვილი</t>
  </si>
  <si>
    <t>20001038416</t>
  </si>
  <si>
    <t>მოირა</t>
  </si>
  <si>
    <t>სტეფანოვი</t>
  </si>
  <si>
    <t>20001031695</t>
  </si>
  <si>
    <t>20001066330</t>
  </si>
  <si>
    <t>ნიკოლოზიშვილი</t>
  </si>
  <si>
    <t>20001035438</t>
  </si>
  <si>
    <t>20001065146</t>
  </si>
  <si>
    <t>რატი</t>
  </si>
  <si>
    <t>თაღიაშვილი</t>
  </si>
  <si>
    <t>20001063222</t>
  </si>
  <si>
    <t>20001016654</t>
  </si>
  <si>
    <t>20001057690</t>
  </si>
  <si>
    <t>არჯევნიშვილი</t>
  </si>
  <si>
    <t>45001002128</t>
  </si>
  <si>
    <t>20001007659</t>
  </si>
  <si>
    <t>20001042366</t>
  </si>
  <si>
    <t>20001049740</t>
  </si>
  <si>
    <t>ამბროსიძე</t>
  </si>
  <si>
    <t>20001062671</t>
  </si>
  <si>
    <t>ამირანი</t>
  </si>
  <si>
    <t>კოლელიშვილი</t>
  </si>
  <si>
    <t>20001044615</t>
  </si>
  <si>
    <t>20001057111</t>
  </si>
  <si>
    <t>20650000578</t>
  </si>
  <si>
    <t>ქისტაური</t>
  </si>
  <si>
    <t>20001048365</t>
  </si>
  <si>
    <t>20001045918</t>
  </si>
  <si>
    <t>13001048813</t>
  </si>
  <si>
    <t>თიკო</t>
  </si>
  <si>
    <t>ბაღათრიშვილი</t>
  </si>
  <si>
    <t>20001059093</t>
  </si>
  <si>
    <t>შაყლაძე</t>
  </si>
  <si>
    <t>20001040031</t>
  </si>
  <si>
    <t>ბიჭოლაშვილი</t>
  </si>
  <si>
    <t>20001000060</t>
  </si>
  <si>
    <t>20001034455</t>
  </si>
  <si>
    <t>20001057871</t>
  </si>
  <si>
    <t>კავთუაშვილი</t>
  </si>
  <si>
    <t>20001059865</t>
  </si>
  <si>
    <t>20001058474</t>
  </si>
  <si>
    <t>იარაჯული</t>
  </si>
  <si>
    <t>20001038839</t>
  </si>
  <si>
    <t>20001010292</t>
  </si>
  <si>
    <t>20001048979</t>
  </si>
  <si>
    <t>გაიპარაშვილი</t>
  </si>
  <si>
    <t>20001047778</t>
  </si>
  <si>
    <t>იათამზე</t>
  </si>
  <si>
    <t>გარშაულაშვილი</t>
  </si>
  <si>
    <t>20001039893</t>
  </si>
  <si>
    <t>ხაჩოშვილი</t>
  </si>
  <si>
    <t>20001038023</t>
  </si>
  <si>
    <t>20001010659</t>
  </si>
  <si>
    <t>ხმიადაშვილი</t>
  </si>
  <si>
    <t>20001034182</t>
  </si>
  <si>
    <t>ბუშურიშვილი</t>
  </si>
  <si>
    <t>20001045657</t>
  </si>
  <si>
    <t>ბეროშვილი</t>
  </si>
  <si>
    <t>20001053397</t>
  </si>
  <si>
    <t>არჩემაშვილი</t>
  </si>
  <si>
    <t>20001056716</t>
  </si>
  <si>
    <t>ჩუბინაშვილი</t>
  </si>
  <si>
    <t>20001048901</t>
  </si>
  <si>
    <t>20001010767</t>
  </si>
  <si>
    <t>20001062261</t>
  </si>
  <si>
    <t>20001050987</t>
  </si>
  <si>
    <t>ორუჯოვი</t>
  </si>
  <si>
    <t>20001007167</t>
  </si>
  <si>
    <t>20001007865</t>
  </si>
  <si>
    <t>აშრაფ</t>
  </si>
  <si>
    <t>ასან</t>
  </si>
  <si>
    <t>20001016735</t>
  </si>
  <si>
    <t>20001019890</t>
  </si>
  <si>
    <t>20001053829</t>
  </si>
  <si>
    <t>20001046767</t>
  </si>
  <si>
    <t>მეგუთნიშვილი</t>
  </si>
  <si>
    <t>20001044080</t>
  </si>
  <si>
    <t>20001052506</t>
  </si>
  <si>
    <t>სარაჯიშვილი</t>
  </si>
  <si>
    <t>20001066111</t>
  </si>
  <si>
    <t>კანანაძე</t>
  </si>
  <si>
    <t>20001018226</t>
  </si>
  <si>
    <t>მარუქაშვილი</t>
  </si>
  <si>
    <t>20001067367</t>
  </si>
  <si>
    <t>20001001345</t>
  </si>
  <si>
    <t>ოსეფაშვილი</t>
  </si>
  <si>
    <t>20001067580</t>
  </si>
  <si>
    <t>20001010419</t>
  </si>
  <si>
    <t>ჩაბრაშვილი</t>
  </si>
  <si>
    <t>20001065163</t>
  </si>
  <si>
    <t>20001064370</t>
  </si>
  <si>
    <t>20001024504</t>
  </si>
  <si>
    <t>20001046857</t>
  </si>
  <si>
    <t>ჩიდრაშვილი</t>
  </si>
  <si>
    <t>20001064780</t>
  </si>
  <si>
    <t>20001028985</t>
  </si>
  <si>
    <t>20001013725</t>
  </si>
  <si>
    <t>20001022273</t>
  </si>
  <si>
    <t>ქიშოშვილი</t>
  </si>
  <si>
    <t>20001064576</t>
  </si>
  <si>
    <t>20001060778</t>
  </si>
  <si>
    <t>20001067549</t>
  </si>
  <si>
    <t>20001028661</t>
  </si>
  <si>
    <t>ბესარიონი</t>
  </si>
  <si>
    <t>რაჯაფ</t>
  </si>
  <si>
    <t>რადიმ</t>
  </si>
  <si>
    <t>20001068240</t>
  </si>
  <si>
    <t>გუმაშვილი</t>
  </si>
  <si>
    <t>08001033763</t>
  </si>
  <si>
    <t>მუსაშვილი</t>
  </si>
  <si>
    <t>08001002733</t>
  </si>
  <si>
    <t>08001036318</t>
  </si>
  <si>
    <t>ხუცურაული</t>
  </si>
  <si>
    <t>08001018221</t>
  </si>
  <si>
    <t>როსებიშვილი</t>
  </si>
  <si>
    <t>08001015041</t>
  </si>
  <si>
    <t>08001022454</t>
  </si>
  <si>
    <t>გრძელივანიშვილი</t>
  </si>
  <si>
    <t>08001029888</t>
  </si>
  <si>
    <t>ქარჩაიძე</t>
  </si>
  <si>
    <t>08001000405</t>
  </si>
  <si>
    <t>ჯამრულიძე</t>
  </si>
  <si>
    <t>08001002540</t>
  </si>
  <si>
    <t>08001029465</t>
  </si>
  <si>
    <t>08001007379</t>
  </si>
  <si>
    <t>ჯიხოშვილი</t>
  </si>
  <si>
    <t>08001023317</t>
  </si>
  <si>
    <t>თურქოშვილი</t>
  </si>
  <si>
    <t>08001006484</t>
  </si>
  <si>
    <t>უშარაული</t>
  </si>
  <si>
    <t>08001000370</t>
  </si>
  <si>
    <t>ყიზილაშვილი</t>
  </si>
  <si>
    <t>08001024478</t>
  </si>
  <si>
    <t>მარგოშვილი</t>
  </si>
  <si>
    <t>08001013151</t>
  </si>
  <si>
    <t>ხანგოშვილი</t>
  </si>
  <si>
    <t>08001035829</t>
  </si>
  <si>
    <t>დათულიშვილი</t>
  </si>
  <si>
    <t>20001044774</t>
  </si>
  <si>
    <t>წითელაური</t>
  </si>
  <si>
    <t>08001006284</t>
  </si>
  <si>
    <t>08001006975</t>
  </si>
  <si>
    <t>08001000310</t>
  </si>
  <si>
    <t>08001004348</t>
  </si>
  <si>
    <t>აბულაშვილი</t>
  </si>
  <si>
    <t>08001023748</t>
  </si>
  <si>
    <t>08001035694</t>
  </si>
  <si>
    <t>ჯანიბეგაშვილი</t>
  </si>
  <si>
    <t>08001010462</t>
  </si>
  <si>
    <t>20001048481</t>
  </si>
  <si>
    <t>08001006887</t>
  </si>
  <si>
    <t>უმარაიძე</t>
  </si>
  <si>
    <t>08001006315</t>
  </si>
  <si>
    <t>ქითიძე</t>
  </si>
  <si>
    <t>08001036649</t>
  </si>
  <si>
    <t>08001004928</t>
  </si>
  <si>
    <t>08001027653</t>
  </si>
  <si>
    <t>ნანიშვილი</t>
  </si>
  <si>
    <t>08001009501</t>
  </si>
  <si>
    <t>08001009818</t>
  </si>
  <si>
    <t>ამინათა</t>
  </si>
  <si>
    <t>წიწუაშვილი</t>
  </si>
  <si>
    <t>08001022380</t>
  </si>
  <si>
    <t>ელიბო</t>
  </si>
  <si>
    <t>ჯველაური</t>
  </si>
  <si>
    <t>08001008969</t>
  </si>
  <si>
    <t>ტაბახმელაშვილი</t>
  </si>
  <si>
    <t>08001013894</t>
  </si>
  <si>
    <t>ხეცოიძე</t>
  </si>
  <si>
    <t>08001001823</t>
  </si>
  <si>
    <t>ცოცანიძე</t>
  </si>
  <si>
    <t>08001030374</t>
  </si>
  <si>
    <t>ჭოლიკიძე</t>
  </si>
  <si>
    <t>08001030135</t>
  </si>
  <si>
    <t>ყირიმელაშვილი</t>
  </si>
  <si>
    <t>08001001117</t>
  </si>
  <si>
    <t>62001018462</t>
  </si>
  <si>
    <t>ბესთავიშვილი</t>
  </si>
  <si>
    <t>08001024132</t>
  </si>
  <si>
    <t>გარჯაკაული</t>
  </si>
  <si>
    <t>08001021371</t>
  </si>
  <si>
    <t>08001019164</t>
  </si>
  <si>
    <t>გამიაშვილი</t>
  </si>
  <si>
    <t>08001020840</t>
  </si>
  <si>
    <t>ბორჩაშვილი</t>
  </si>
  <si>
    <t>08001016551</t>
  </si>
  <si>
    <t>კუშტანაშვილი</t>
  </si>
  <si>
    <t>08001020844</t>
  </si>
  <si>
    <t>დუიშვილი</t>
  </si>
  <si>
    <t>08001028054</t>
  </si>
  <si>
    <t>მილენა</t>
  </si>
  <si>
    <t>ქუშანაშვილი</t>
  </si>
  <si>
    <t>08001033825</t>
  </si>
  <si>
    <t>08001025531</t>
  </si>
  <si>
    <t>ბადრიშვილი</t>
  </si>
  <si>
    <t>08001009622</t>
  </si>
  <si>
    <t>ჯარაფ</t>
  </si>
  <si>
    <t>08001003876</t>
  </si>
  <si>
    <t>აპალონ</t>
  </si>
  <si>
    <t>გაურგაშვილი</t>
  </si>
  <si>
    <t>08001013482</t>
  </si>
  <si>
    <t>08001012120</t>
  </si>
  <si>
    <t>08001003729</t>
  </si>
  <si>
    <t>ბასაძიშვილი</t>
  </si>
  <si>
    <t>08001021432</t>
  </si>
  <si>
    <t>08001029128</t>
  </si>
  <si>
    <t>08001034662</t>
  </si>
  <si>
    <t>ტუგულაშვილი</t>
  </si>
  <si>
    <t>08001008117</t>
  </si>
  <si>
    <t>გელავა</t>
  </si>
  <si>
    <t>35001049400</t>
  </si>
  <si>
    <t>35001039132</t>
  </si>
  <si>
    <t>35001034531</t>
  </si>
  <si>
    <t>35001016336</t>
  </si>
  <si>
    <t>მაზმიშვილი</t>
  </si>
  <si>
    <t>35001020856</t>
  </si>
  <si>
    <t>35001035277</t>
  </si>
  <si>
    <t>12001039328</t>
  </si>
  <si>
    <t>35001110465</t>
  </si>
  <si>
    <t>ხარბედია</t>
  </si>
  <si>
    <t>62004016449</t>
  </si>
  <si>
    <t>აკობაშვილი</t>
  </si>
  <si>
    <t>01019014192</t>
  </si>
  <si>
    <t>35001033849</t>
  </si>
  <si>
    <t>35001098024</t>
  </si>
  <si>
    <t>35001071568</t>
  </si>
  <si>
    <t>14001000817</t>
  </si>
  <si>
    <t>35001059253</t>
  </si>
  <si>
    <t>35001057966</t>
  </si>
  <si>
    <t>13001057876</t>
  </si>
  <si>
    <t>35001074281</t>
  </si>
  <si>
    <t>35001047490</t>
  </si>
  <si>
    <t>35001025600</t>
  </si>
  <si>
    <t>ოლიკო</t>
  </si>
  <si>
    <t>35001087806</t>
  </si>
  <si>
    <t>35501138517</t>
  </si>
  <si>
    <t>ლიპარტელიანი-გორგიშელი</t>
  </si>
  <si>
    <t>35001058327</t>
  </si>
  <si>
    <t>35001107975</t>
  </si>
  <si>
    <t>35001036445</t>
  </si>
  <si>
    <t>57001007275</t>
  </si>
  <si>
    <t>კიტეიშვილი</t>
  </si>
  <si>
    <t>35001055106</t>
  </si>
  <si>
    <t>35001055121</t>
  </si>
  <si>
    <t>03001000879</t>
  </si>
  <si>
    <t>35001108912</t>
  </si>
  <si>
    <t>35001111067</t>
  </si>
  <si>
    <t>14001002677</t>
  </si>
  <si>
    <t>ქამხაძე</t>
  </si>
  <si>
    <t>35001111763</t>
  </si>
  <si>
    <t>35001041806</t>
  </si>
  <si>
    <t>ძაგნიძე</t>
  </si>
  <si>
    <t>17001028893</t>
  </si>
  <si>
    <t>35001096150</t>
  </si>
  <si>
    <t>ტიკურიშვილი</t>
  </si>
  <si>
    <t>35601130067</t>
  </si>
  <si>
    <t>35001038804</t>
  </si>
  <si>
    <t>42001029862</t>
  </si>
  <si>
    <t>57001010437</t>
  </si>
  <si>
    <t>35001067456</t>
  </si>
  <si>
    <t>35001056029</t>
  </si>
  <si>
    <t>35001116295</t>
  </si>
  <si>
    <t>35001093842</t>
  </si>
  <si>
    <t>მთივლიშვილი</t>
  </si>
  <si>
    <t>35001086699</t>
  </si>
  <si>
    <t>35001052708</t>
  </si>
  <si>
    <t>35001110937</t>
  </si>
  <si>
    <t>35001020505</t>
  </si>
  <si>
    <t>ვაჩეიშვილი</t>
  </si>
  <si>
    <t>37001019085</t>
  </si>
  <si>
    <t>35001059502</t>
  </si>
  <si>
    <t>35001126718</t>
  </si>
  <si>
    <t>35001013432</t>
  </si>
  <si>
    <t>14001023190</t>
  </si>
  <si>
    <t>40001022464</t>
  </si>
  <si>
    <t>35001107210</t>
  </si>
  <si>
    <t>35001043947</t>
  </si>
  <si>
    <t>38001012890</t>
  </si>
  <si>
    <t>35001059095</t>
  </si>
  <si>
    <t>13001061798</t>
  </si>
  <si>
    <t>31001048272</t>
  </si>
  <si>
    <t>35001009251</t>
  </si>
  <si>
    <t>35001016991</t>
  </si>
  <si>
    <t>35001013426</t>
  </si>
  <si>
    <t>35001057869</t>
  </si>
  <si>
    <t>35001031333</t>
  </si>
  <si>
    <t>54001019240</t>
  </si>
  <si>
    <t>35601129973</t>
  </si>
  <si>
    <t>35001064567</t>
  </si>
  <si>
    <t>34001007427</t>
  </si>
  <si>
    <t>34001006630</t>
  </si>
  <si>
    <t>35001020039</t>
  </si>
  <si>
    <t>35001026892</t>
  </si>
  <si>
    <t>ბაგაშვილი</t>
  </si>
  <si>
    <t>35001024806</t>
  </si>
  <si>
    <t>35001057410</t>
  </si>
  <si>
    <t>35001067900</t>
  </si>
  <si>
    <t>35001018644</t>
  </si>
  <si>
    <t>35001096345</t>
  </si>
  <si>
    <t>თითილოკაშვილი</t>
  </si>
  <si>
    <t>35201129294</t>
  </si>
  <si>
    <t>35001068989</t>
  </si>
  <si>
    <t>35001085785</t>
  </si>
  <si>
    <t>35001043523</t>
  </si>
  <si>
    <t>35001113242</t>
  </si>
  <si>
    <t>35001071768</t>
  </si>
  <si>
    <t>35001002601</t>
  </si>
  <si>
    <t>35001075297</t>
  </si>
  <si>
    <t>01511104722</t>
  </si>
  <si>
    <t>35001065337</t>
  </si>
  <si>
    <t>ყანჩაველი</t>
  </si>
  <si>
    <t>35001026987</t>
  </si>
  <si>
    <t>35001029346</t>
  </si>
  <si>
    <t>ჩიბურდანიძე</t>
  </si>
  <si>
    <t>35001076754</t>
  </si>
  <si>
    <t>35001019079</t>
  </si>
  <si>
    <t>35001060301</t>
  </si>
  <si>
    <t>ჯიჯელავა-მიგინეიშვილი</t>
  </si>
  <si>
    <t>62005020885</t>
  </si>
  <si>
    <t>35001108229</t>
  </si>
  <si>
    <t>35001093245</t>
  </si>
  <si>
    <t>35001025815</t>
  </si>
  <si>
    <t>13001058111</t>
  </si>
  <si>
    <t>35001044648</t>
  </si>
  <si>
    <t>54001034836</t>
  </si>
  <si>
    <t>ჯახველაძე</t>
  </si>
  <si>
    <t>35001053578</t>
  </si>
  <si>
    <t>35001057357</t>
  </si>
  <si>
    <t>ვეფხვაძე</t>
  </si>
  <si>
    <t>35001059226</t>
  </si>
  <si>
    <t>ბალარჯიშვილი</t>
  </si>
  <si>
    <t>35001118159</t>
  </si>
  <si>
    <t>ხაჭაპურაძე</t>
  </si>
  <si>
    <t>11001013613</t>
  </si>
  <si>
    <t>კეჩხუაშვილი</t>
  </si>
  <si>
    <t>59001057973</t>
  </si>
  <si>
    <t>35001057913</t>
  </si>
  <si>
    <t>შალიკაშვილი</t>
  </si>
  <si>
    <t>35001042864</t>
  </si>
  <si>
    <t>35001030004</t>
  </si>
  <si>
    <t>სუნთლიშვილი</t>
  </si>
  <si>
    <t>12001020915</t>
  </si>
  <si>
    <t>35001085742</t>
  </si>
  <si>
    <t>35001026555</t>
  </si>
  <si>
    <t>ჭოველიძე</t>
  </si>
  <si>
    <t>59004000259</t>
  </si>
  <si>
    <t>გურასიძე</t>
  </si>
  <si>
    <t>35001061480</t>
  </si>
  <si>
    <t>35001068861</t>
  </si>
  <si>
    <t>35001081422</t>
  </si>
  <si>
    <t>35001093291</t>
  </si>
  <si>
    <t>35001022537</t>
  </si>
  <si>
    <t>35001054109</t>
  </si>
  <si>
    <t>35001125392</t>
  </si>
  <si>
    <t>60002002568</t>
  </si>
  <si>
    <t>35001085992</t>
  </si>
  <si>
    <t>35501130935</t>
  </si>
  <si>
    <t>35001092685</t>
  </si>
  <si>
    <t>35001115042</t>
  </si>
  <si>
    <t>35001069239</t>
  </si>
  <si>
    <t>35001044826</t>
  </si>
  <si>
    <t>კოსტანიანი</t>
  </si>
  <si>
    <t>35001041493</t>
  </si>
  <si>
    <t>35001099396</t>
  </si>
  <si>
    <t>ქეთო</t>
  </si>
  <si>
    <t>35001027855</t>
  </si>
  <si>
    <t>ხოხიაშვილი</t>
  </si>
  <si>
    <t>35001091411</t>
  </si>
  <si>
    <t>ყულჯანიშვილი</t>
  </si>
  <si>
    <t>03001005207</t>
  </si>
  <si>
    <t>35001091070</t>
  </si>
  <si>
    <t>ლეკიშვილი</t>
  </si>
  <si>
    <t>35001014766</t>
  </si>
  <si>
    <t>35001008073</t>
  </si>
  <si>
    <t>60001087709</t>
  </si>
  <si>
    <t>35001016400</t>
  </si>
  <si>
    <t>35001126841</t>
  </si>
  <si>
    <t>35001020981</t>
  </si>
  <si>
    <t>ჭამელაშვილი</t>
  </si>
  <si>
    <t>35001063354</t>
  </si>
  <si>
    <t>35001063364</t>
  </si>
  <si>
    <t>ინდიანა</t>
  </si>
  <si>
    <t>35001005351</t>
  </si>
  <si>
    <t>35001098873</t>
  </si>
  <si>
    <t>35001111158</t>
  </si>
  <si>
    <t>35001045090</t>
  </si>
  <si>
    <t>35001121368</t>
  </si>
  <si>
    <t>ბეჟიაშვილი</t>
  </si>
  <si>
    <t>06001003237</t>
  </si>
  <si>
    <t>01005030884</t>
  </si>
  <si>
    <t>35001053629</t>
  </si>
  <si>
    <t>35001119963</t>
  </si>
  <si>
    <t>35001021340</t>
  </si>
  <si>
    <t>35001034582</t>
  </si>
  <si>
    <t>38001036983</t>
  </si>
  <si>
    <t>43001028428</t>
  </si>
  <si>
    <t>35001049374</t>
  </si>
  <si>
    <t>35001094778</t>
  </si>
  <si>
    <t>35001025663</t>
  </si>
  <si>
    <t>35001010884</t>
  </si>
  <si>
    <t>35001053939</t>
  </si>
  <si>
    <t>35001011200</t>
  </si>
  <si>
    <t>01030047177</t>
  </si>
  <si>
    <t>იმნაიშვილი</t>
  </si>
  <si>
    <t>35001010275</t>
  </si>
  <si>
    <t>62007003736</t>
  </si>
  <si>
    <t>ხეცაძე</t>
  </si>
  <si>
    <t>35001061315</t>
  </si>
  <si>
    <t>35001011960</t>
  </si>
  <si>
    <t>40001036421</t>
  </si>
  <si>
    <t>55001003608</t>
  </si>
  <si>
    <t>11001023165</t>
  </si>
  <si>
    <t>12001100651</t>
  </si>
  <si>
    <t>12001061951</t>
  </si>
  <si>
    <t>მუხტარ</t>
  </si>
  <si>
    <t>კასუმოვ</t>
  </si>
  <si>
    <t>12001081431</t>
  </si>
  <si>
    <t>ელვარ</t>
  </si>
  <si>
    <t>12001016356</t>
  </si>
  <si>
    <t>გამარია</t>
  </si>
  <si>
    <t>ასკეროვა</t>
  </si>
  <si>
    <t>12001096318</t>
  </si>
  <si>
    <t>სარია</t>
  </si>
  <si>
    <t>სადიკოვა</t>
  </si>
  <si>
    <t>12001080130</t>
  </si>
  <si>
    <t>12001074956</t>
  </si>
  <si>
    <t>თანდარაშვილი</t>
  </si>
  <si>
    <t>12001097220</t>
  </si>
  <si>
    <t>12001098253</t>
  </si>
  <si>
    <t>12001084124</t>
  </si>
  <si>
    <t>12001099384</t>
  </si>
  <si>
    <t>ნახუცრიშვილი</t>
  </si>
  <si>
    <t>12001099560</t>
  </si>
  <si>
    <t>ტურაბ</t>
  </si>
  <si>
    <t>გასანოვა</t>
  </si>
  <si>
    <t>12001005715</t>
  </si>
  <si>
    <t>დავიდ</t>
  </si>
  <si>
    <t>12001019332</t>
  </si>
  <si>
    <t>მექოშვილი-ონიანი</t>
  </si>
  <si>
    <t>12001075466</t>
  </si>
  <si>
    <t>მუსელიანი</t>
  </si>
  <si>
    <t>12001089390</t>
  </si>
  <si>
    <t>ნარგიზ</t>
  </si>
  <si>
    <t>60003002606</t>
  </si>
  <si>
    <t>35001059713</t>
  </si>
  <si>
    <t>35001074114</t>
  </si>
  <si>
    <t>იბად</t>
  </si>
  <si>
    <t>გეზალოვ</t>
  </si>
  <si>
    <t>12801108874</t>
  </si>
  <si>
    <t>მარდანოვი</t>
  </si>
  <si>
    <t>12001017951</t>
  </si>
  <si>
    <t>ნაილ</t>
  </si>
  <si>
    <t>12401108875</t>
  </si>
  <si>
    <t>მუსა</t>
  </si>
  <si>
    <t>ბაირამოვი</t>
  </si>
  <si>
    <t>12901107488</t>
  </si>
  <si>
    <t>12001098700</t>
  </si>
  <si>
    <t>მძელური</t>
  </si>
  <si>
    <t>12001048843</t>
  </si>
  <si>
    <t>12901102149</t>
  </si>
  <si>
    <t>ცხოვრებაშვილი</t>
  </si>
  <si>
    <t>12001065799</t>
  </si>
  <si>
    <t>12001091352</t>
  </si>
  <si>
    <t>ბანეთიშვილი</t>
  </si>
  <si>
    <t>12001053983</t>
  </si>
  <si>
    <t>12001095762</t>
  </si>
  <si>
    <t>05001002576</t>
  </si>
  <si>
    <t>12001043556</t>
  </si>
  <si>
    <t>კარაგეზოვი</t>
  </si>
  <si>
    <t>35001043060</t>
  </si>
  <si>
    <t>ეკატერინა</t>
  </si>
  <si>
    <t>ზოზიაშვილი</t>
  </si>
  <si>
    <t>59001112209</t>
  </si>
  <si>
    <t>12001090245</t>
  </si>
  <si>
    <t>12001035710</t>
  </si>
  <si>
    <t>ოქრომჭედლიშვილი</t>
  </si>
  <si>
    <t>36001013241</t>
  </si>
  <si>
    <t>კარიმ</t>
  </si>
  <si>
    <t>კარიმოვი</t>
  </si>
  <si>
    <t>12001079937</t>
  </si>
  <si>
    <t>დუნიამალი</t>
  </si>
  <si>
    <t>12001077574</t>
  </si>
  <si>
    <t>რამილ</t>
  </si>
  <si>
    <t>12001020290</t>
  </si>
  <si>
    <t>იბრაგიმხალილ</t>
  </si>
  <si>
    <t>12001100469</t>
  </si>
  <si>
    <t>12001051623</t>
  </si>
  <si>
    <t>12001081734</t>
  </si>
  <si>
    <t>12001073987</t>
  </si>
  <si>
    <t>პირახმატ</t>
  </si>
  <si>
    <t>12001009924</t>
  </si>
  <si>
    <t>ჯაბრაილ</t>
  </si>
  <si>
    <t>12001059815</t>
  </si>
  <si>
    <t>კურბან</t>
  </si>
  <si>
    <t>12001029192</t>
  </si>
  <si>
    <t>ნაზილა</t>
  </si>
  <si>
    <t>გუსეინოვა</t>
  </si>
  <si>
    <t>12001026421</t>
  </si>
  <si>
    <t>ილგამ</t>
  </si>
  <si>
    <t>12001018760</t>
  </si>
  <si>
    <t>12001090908</t>
  </si>
  <si>
    <t>მაკარაძე</t>
  </si>
  <si>
    <t>12001026633</t>
  </si>
  <si>
    <t>ზარიფა</t>
  </si>
  <si>
    <t>კურბანოვა</t>
  </si>
  <si>
    <t>12001043682</t>
  </si>
  <si>
    <t>გუსეინ</t>
  </si>
  <si>
    <t>12001046763</t>
  </si>
  <si>
    <t>ბათნიძე</t>
  </si>
  <si>
    <t>12001059789</t>
  </si>
  <si>
    <t>გიგანი</t>
  </si>
  <si>
    <t>12001054079</t>
  </si>
  <si>
    <t>35001054512</t>
  </si>
  <si>
    <t>28001080130</t>
  </si>
  <si>
    <t>გოგი</t>
  </si>
  <si>
    <t>12001012398</t>
  </si>
  <si>
    <t>62006027670</t>
  </si>
  <si>
    <t>12001014261</t>
  </si>
  <si>
    <t>გიგილაშვილი</t>
  </si>
  <si>
    <t>01012024476</t>
  </si>
  <si>
    <t>სოლოღაშვილი</t>
  </si>
  <si>
    <t>12002001420</t>
  </si>
  <si>
    <t>მანული</t>
  </si>
  <si>
    <t>36001023255</t>
  </si>
  <si>
    <t>სალთხუციშვილი</t>
  </si>
  <si>
    <t>12001097459</t>
  </si>
  <si>
    <t>პეტერინი</t>
  </si>
  <si>
    <t>12101106463</t>
  </si>
  <si>
    <t>12001029994</t>
  </si>
  <si>
    <t>სამჭკუაშვილი</t>
  </si>
  <si>
    <t>12001094009</t>
  </si>
  <si>
    <t>12001096074</t>
  </si>
  <si>
    <t>ოზან</t>
  </si>
  <si>
    <t>კასუმოვი</t>
  </si>
  <si>
    <t>12001094643</t>
  </si>
  <si>
    <t>პაშა</t>
  </si>
  <si>
    <t>მეხრალიევი</t>
  </si>
  <si>
    <t>12001044042</t>
  </si>
  <si>
    <t>12001011339</t>
  </si>
  <si>
    <t>პირიევი</t>
  </si>
  <si>
    <t>12001050098</t>
  </si>
  <si>
    <t>ელჩინ</t>
  </si>
  <si>
    <t>12001031940</t>
  </si>
  <si>
    <t>12001039388</t>
  </si>
  <si>
    <t>ბადრიძე</t>
  </si>
  <si>
    <t>12001026309</t>
  </si>
  <si>
    <t>ძიძიკაშვილი</t>
  </si>
  <si>
    <t>35001114927</t>
  </si>
  <si>
    <t>დელიბაშვილი</t>
  </si>
  <si>
    <t>01027078701</t>
  </si>
  <si>
    <t>12001084063</t>
  </si>
  <si>
    <t>62006062345</t>
  </si>
  <si>
    <t>12001095748</t>
  </si>
  <si>
    <t>12001098054</t>
  </si>
  <si>
    <t>36001052271</t>
  </si>
  <si>
    <t>12001095639</t>
  </si>
  <si>
    <t>12001022337</t>
  </si>
  <si>
    <t>ჭიკაიძე</t>
  </si>
  <si>
    <t>12001094379</t>
  </si>
  <si>
    <t>იოლჩიევი</t>
  </si>
  <si>
    <t>12001081897</t>
  </si>
  <si>
    <t>თელმან</t>
  </si>
  <si>
    <t>ფაშაევი</t>
  </si>
  <si>
    <t>12001006992</t>
  </si>
  <si>
    <t>არაზ</t>
  </si>
  <si>
    <t>12001047466</t>
  </si>
  <si>
    <t>ანვარ</t>
  </si>
  <si>
    <t>12001085900</t>
  </si>
  <si>
    <t>12001018976</t>
  </si>
  <si>
    <t>12001087444</t>
  </si>
  <si>
    <t>გამიდოვი</t>
  </si>
  <si>
    <t>12001088335</t>
  </si>
  <si>
    <t>ზაკა</t>
  </si>
  <si>
    <t>12001024522</t>
  </si>
  <si>
    <t>გუმბათ</t>
  </si>
  <si>
    <t>12001080736</t>
  </si>
  <si>
    <t>რამიკ</t>
  </si>
  <si>
    <t>გარიაგდიევი</t>
  </si>
  <si>
    <t>12001005306</t>
  </si>
  <si>
    <t>ფარიდ</t>
  </si>
  <si>
    <t>12001082941</t>
  </si>
  <si>
    <t>ეჯიბაშვილი</t>
  </si>
  <si>
    <t>12001080034</t>
  </si>
  <si>
    <t>სალახადინ</t>
  </si>
  <si>
    <t>იბადოვი</t>
  </si>
  <si>
    <t>12001005941</t>
  </si>
  <si>
    <t>სოფიევი</t>
  </si>
  <si>
    <t>12001008782</t>
  </si>
  <si>
    <t>პარვიზ</t>
  </si>
  <si>
    <t>12001091031</t>
  </si>
  <si>
    <t>მეხმან</t>
  </si>
  <si>
    <t>12001018299</t>
  </si>
  <si>
    <t>ბაგირზადე</t>
  </si>
  <si>
    <t>12001002046</t>
  </si>
  <si>
    <t>ჩინგიზ</t>
  </si>
  <si>
    <t>აბდულლაევ</t>
  </si>
  <si>
    <t>12001042191</t>
  </si>
  <si>
    <t>შარბატოვა</t>
  </si>
  <si>
    <t>12001031031</t>
  </si>
  <si>
    <t>ზულეიხა</t>
  </si>
  <si>
    <t>ოსმანოვა</t>
  </si>
  <si>
    <t>12001000127</t>
  </si>
  <si>
    <t>03201022724</t>
  </si>
  <si>
    <t>28001001577</t>
  </si>
  <si>
    <t>28001087540</t>
  </si>
  <si>
    <t>ვალეხ</t>
  </si>
  <si>
    <t>10001071574</t>
  </si>
  <si>
    <t>10001042061</t>
  </si>
  <si>
    <t>01022011184</t>
  </si>
  <si>
    <t>01011089386</t>
  </si>
  <si>
    <t>ასლანოვი</t>
  </si>
  <si>
    <t>28001000205</t>
  </si>
  <si>
    <t>აიდა</t>
  </si>
  <si>
    <t>28001041146</t>
  </si>
  <si>
    <t>ალა</t>
  </si>
  <si>
    <t>ბრიბდანი</t>
  </si>
  <si>
    <t>28001016627</t>
  </si>
  <si>
    <t>კიამრან</t>
  </si>
  <si>
    <t>28001097170</t>
  </si>
  <si>
    <t>რუფატ</t>
  </si>
  <si>
    <t>28001000438</t>
  </si>
  <si>
    <t>აგშინ</t>
  </si>
  <si>
    <t>28001015774</t>
  </si>
  <si>
    <t>28001046679</t>
  </si>
  <si>
    <t>ელნურ</t>
  </si>
  <si>
    <t>28001050007</t>
  </si>
  <si>
    <t>თალიბოვა</t>
  </si>
  <si>
    <t>28001101513</t>
  </si>
  <si>
    <t>სუკასიანი</t>
  </si>
  <si>
    <t>28001077946</t>
  </si>
  <si>
    <t>ტერაშვილი</t>
  </si>
  <si>
    <t>50001000230</t>
  </si>
  <si>
    <t>გარნიკ</t>
  </si>
  <si>
    <t>28001108792</t>
  </si>
  <si>
    <t>50001000229</t>
  </si>
  <si>
    <t>ზამინ</t>
  </si>
  <si>
    <t>მახმუდოვი</t>
  </si>
  <si>
    <t>28001077138</t>
  </si>
  <si>
    <t>პოლად</t>
  </si>
  <si>
    <t>ტაგიევი</t>
  </si>
  <si>
    <t>28001084857</t>
  </si>
  <si>
    <t>28001114574</t>
  </si>
  <si>
    <t>გამბაროვი</t>
  </si>
  <si>
    <t>28001095821</t>
  </si>
  <si>
    <t>აბდულლაევი</t>
  </si>
  <si>
    <t>28001111079</t>
  </si>
  <si>
    <t>ელგუნ</t>
  </si>
  <si>
    <t>28001111244</t>
  </si>
  <si>
    <t>28901128378</t>
  </si>
  <si>
    <t>თახირ</t>
  </si>
  <si>
    <t>28001038638</t>
  </si>
  <si>
    <t>28001035876</t>
  </si>
  <si>
    <t>ვიდადი</t>
  </si>
  <si>
    <t>28001044878</t>
  </si>
  <si>
    <t>28001085389</t>
  </si>
  <si>
    <t>კანან</t>
  </si>
  <si>
    <t>გოიჯაევი</t>
  </si>
  <si>
    <t>28001071560</t>
  </si>
  <si>
    <t>გევორკ</t>
  </si>
  <si>
    <t>ვარტუმიანი</t>
  </si>
  <si>
    <t>28001085035</t>
  </si>
  <si>
    <t>ბარხუდარიანი</t>
  </si>
  <si>
    <t>28001075779</t>
  </si>
  <si>
    <t>ხაჩიკიანი</t>
  </si>
  <si>
    <t>28001050869</t>
  </si>
  <si>
    <t>ლუსინე</t>
  </si>
  <si>
    <t>მატოსიანი</t>
  </si>
  <si>
    <t>28001007942</t>
  </si>
  <si>
    <t>ადილ</t>
  </si>
  <si>
    <t>ასკეროვი</t>
  </si>
  <si>
    <t>28001089167</t>
  </si>
  <si>
    <t>28001039056</t>
  </si>
  <si>
    <t>მაჰარამ</t>
  </si>
  <si>
    <t>28001015672</t>
  </si>
  <si>
    <t>მაგარამ</t>
  </si>
  <si>
    <t>28001031300</t>
  </si>
  <si>
    <t>აგარონ</t>
  </si>
  <si>
    <t>სარქისიანი</t>
  </si>
  <si>
    <t>28001097015</t>
  </si>
  <si>
    <t>აგვან</t>
  </si>
  <si>
    <t>მისკარიანი</t>
  </si>
  <si>
    <t>28001038089</t>
  </si>
  <si>
    <t>28001060554</t>
  </si>
  <si>
    <t>16001030314</t>
  </si>
  <si>
    <t>ზაქირ</t>
  </si>
  <si>
    <t>28001051814</t>
  </si>
  <si>
    <t>ელვინ</t>
  </si>
  <si>
    <t>28001068478</t>
  </si>
  <si>
    <t>გამლეტ</t>
  </si>
  <si>
    <t>იმანოვი</t>
  </si>
  <si>
    <t>28001014758</t>
  </si>
  <si>
    <t>ბახტიარ</t>
  </si>
  <si>
    <t>ტუკანოვი</t>
  </si>
  <si>
    <t>28001038928</t>
  </si>
  <si>
    <t>ანზორ</t>
  </si>
  <si>
    <t>28001071561</t>
  </si>
  <si>
    <t>ნათიგ</t>
  </si>
  <si>
    <t>28001093180</t>
  </si>
  <si>
    <t>ცხადიაშვილი</t>
  </si>
  <si>
    <t>28001111714</t>
  </si>
  <si>
    <t>28001112736</t>
  </si>
  <si>
    <t>კუპრაშვილი</t>
  </si>
  <si>
    <t>28001021290</t>
  </si>
  <si>
    <t>28001008455</t>
  </si>
  <si>
    <t>დევი</t>
  </si>
  <si>
    <t>28001110969</t>
  </si>
  <si>
    <t>იაკიმ</t>
  </si>
  <si>
    <t>კილინკაროვი</t>
  </si>
  <si>
    <t>28001105986</t>
  </si>
  <si>
    <t>28001021377</t>
  </si>
  <si>
    <t>ჯალალ</t>
  </si>
  <si>
    <t>28001007296</t>
  </si>
  <si>
    <t>28001016987</t>
  </si>
  <si>
    <t>მაკარლამ</t>
  </si>
  <si>
    <t>28001013691</t>
  </si>
  <si>
    <t>ელმარ</t>
  </si>
  <si>
    <t>28001094887</t>
  </si>
  <si>
    <t>გოიუსუბოვი</t>
  </si>
  <si>
    <t>28001011612</t>
  </si>
  <si>
    <t>28001077322</t>
  </si>
  <si>
    <t>28001062979</t>
  </si>
  <si>
    <t>პოლუხოვი</t>
  </si>
  <si>
    <t>28001024216</t>
  </si>
  <si>
    <t>ლატიფ</t>
  </si>
  <si>
    <t>ნაჯაბოვი</t>
  </si>
  <si>
    <t>28001078595</t>
  </si>
  <si>
    <t>28001035079</t>
  </si>
  <si>
    <t>ნოვრუზ</t>
  </si>
  <si>
    <t>28001042766</t>
  </si>
  <si>
    <t>28001036852</t>
  </si>
  <si>
    <t>მახალ</t>
  </si>
  <si>
    <t>28001016404</t>
  </si>
  <si>
    <t>ჯამალ</t>
  </si>
  <si>
    <t>28001002595</t>
  </si>
  <si>
    <t>28001002374</t>
  </si>
  <si>
    <t>28001107271</t>
  </si>
  <si>
    <t>ისა</t>
  </si>
  <si>
    <t>იუსუბოვი</t>
  </si>
  <si>
    <t>28001045506</t>
  </si>
  <si>
    <t>დუშდუროვი</t>
  </si>
  <si>
    <t>28001052271</t>
  </si>
  <si>
    <t>ასიმან</t>
  </si>
  <si>
    <t>28001100119</t>
  </si>
  <si>
    <t>ასიფ</t>
  </si>
  <si>
    <t>28001052211</t>
  </si>
  <si>
    <t>28001113862</t>
  </si>
  <si>
    <t>აივაზ</t>
  </si>
  <si>
    <t>შარაევი</t>
  </si>
  <si>
    <t>28001014878</t>
  </si>
  <si>
    <t>ბინატოვი</t>
  </si>
  <si>
    <t>28001020325</t>
  </si>
  <si>
    <t>თურალ</t>
  </si>
  <si>
    <t>28001115826</t>
  </si>
  <si>
    <t>ბუდაგოვი</t>
  </si>
  <si>
    <t>28001009525</t>
  </si>
  <si>
    <t>აკიფ</t>
  </si>
  <si>
    <t>28001004801</t>
  </si>
  <si>
    <t>ხანიმ</t>
  </si>
  <si>
    <t>სატტაროვა</t>
  </si>
  <si>
    <t>28001097814</t>
  </si>
  <si>
    <t>სახრამ</t>
  </si>
  <si>
    <t>28001010773</t>
  </si>
  <si>
    <t>28001008694</t>
  </si>
  <si>
    <t>გარაჯაევი</t>
  </si>
  <si>
    <t>28001067313</t>
  </si>
  <si>
    <t>აზიმოვი</t>
  </si>
  <si>
    <t>28001102628</t>
  </si>
  <si>
    <t>ხაგანი</t>
  </si>
  <si>
    <t>აივაზოვი</t>
  </si>
  <si>
    <t>28001025328</t>
  </si>
  <si>
    <t>ინტიგამ</t>
  </si>
  <si>
    <t>ალლახვერდიევი</t>
  </si>
  <si>
    <t>28001017468</t>
  </si>
  <si>
    <t>28001061765</t>
  </si>
  <si>
    <t>28001005246</t>
  </si>
  <si>
    <t>შახვალად</t>
  </si>
  <si>
    <t>28001025785</t>
  </si>
  <si>
    <t>რამიზ</t>
  </si>
  <si>
    <t>გუმბატოვი</t>
  </si>
  <si>
    <t>28001022229</t>
  </si>
  <si>
    <t>28001055493</t>
  </si>
  <si>
    <t>აჯიმურად</t>
  </si>
  <si>
    <t>28001005636</t>
  </si>
  <si>
    <t>ვიგარატ</t>
  </si>
  <si>
    <t>28001017022</t>
  </si>
  <si>
    <t>ჩოვდაროვი</t>
  </si>
  <si>
    <t>28001037653</t>
  </si>
  <si>
    <t>28001011393</t>
  </si>
  <si>
    <t>არზუმან</t>
  </si>
  <si>
    <t>28001065294</t>
  </si>
  <si>
    <t>28001039886</t>
  </si>
  <si>
    <t>28001010396</t>
  </si>
  <si>
    <t>როვშან</t>
  </si>
  <si>
    <t>28001025726</t>
  </si>
  <si>
    <t>ელშად</t>
  </si>
  <si>
    <t>გასუმოვი</t>
  </si>
  <si>
    <t>28001089196</t>
  </si>
  <si>
    <t>მურსალ</t>
  </si>
  <si>
    <t>28001112742</t>
  </si>
  <si>
    <t>დილსუზ</t>
  </si>
  <si>
    <t>28001098316</t>
  </si>
  <si>
    <t>28001106570</t>
  </si>
  <si>
    <t>ნიკოლაი</t>
  </si>
  <si>
    <t>სააკიანი</t>
  </si>
  <si>
    <t>28001033162</t>
  </si>
  <si>
    <t>28001045048</t>
  </si>
  <si>
    <t>61010020574</t>
  </si>
  <si>
    <t>28001089042</t>
  </si>
  <si>
    <t>სარხან</t>
  </si>
  <si>
    <t>გალანდაროვი</t>
  </si>
  <si>
    <t>28001096204</t>
  </si>
  <si>
    <t>28001041320</t>
  </si>
  <si>
    <t>28001005607</t>
  </si>
  <si>
    <t>28001037259</t>
  </si>
  <si>
    <t>ტარელ</t>
  </si>
  <si>
    <t>28001020583</t>
  </si>
  <si>
    <t>ხალადინ</t>
  </si>
  <si>
    <t>28001108878</t>
  </si>
  <si>
    <t>ყაჭიაშვილი</t>
  </si>
  <si>
    <t>28001101902</t>
  </si>
  <si>
    <t>28001083628</t>
  </si>
  <si>
    <t>სეიდოვი</t>
  </si>
  <si>
    <t>28001028022</t>
  </si>
  <si>
    <t>ტონოიანი</t>
  </si>
  <si>
    <t>28001070220</t>
  </si>
  <si>
    <t>28001055972</t>
  </si>
  <si>
    <t>იმრან</t>
  </si>
  <si>
    <t>გამზაევი</t>
  </si>
  <si>
    <t>28001032361</t>
  </si>
  <si>
    <t>არმაის</t>
  </si>
  <si>
    <t>28001089485</t>
  </si>
  <si>
    <t>ოვაკიმ</t>
  </si>
  <si>
    <t>ასლიკიან</t>
  </si>
  <si>
    <t>28001116570</t>
  </si>
  <si>
    <t>28001117048</t>
  </si>
  <si>
    <t>46001017042</t>
  </si>
  <si>
    <t>28001107680</t>
  </si>
  <si>
    <t>რაიბულ</t>
  </si>
  <si>
    <t>28001087416</t>
  </si>
  <si>
    <t>28001115259</t>
  </si>
  <si>
    <t>28001085528</t>
  </si>
  <si>
    <t>01011089592</t>
  </si>
  <si>
    <t>28001075024</t>
  </si>
  <si>
    <t>გულარა</t>
  </si>
  <si>
    <t>აჯალოვა</t>
  </si>
  <si>
    <t>28001025283</t>
  </si>
  <si>
    <t>12001013704</t>
  </si>
  <si>
    <t>28001010628</t>
  </si>
  <si>
    <t>28001014549</t>
  </si>
  <si>
    <t>კუშჩიანი</t>
  </si>
  <si>
    <t>28001096061</t>
  </si>
  <si>
    <t>აბბასალი</t>
  </si>
  <si>
    <t>გულიევი</t>
  </si>
  <si>
    <t>28001005036</t>
  </si>
  <si>
    <t>28001045838</t>
  </si>
  <si>
    <t>ჩერკეზოვი</t>
  </si>
  <si>
    <t>28001104681</t>
  </si>
  <si>
    <t>თეიმურ</t>
  </si>
  <si>
    <t>28001042446</t>
  </si>
  <si>
    <t>იბრაგიმოვი</t>
  </si>
  <si>
    <t>28001106242</t>
  </si>
  <si>
    <t>მაარიფ</t>
  </si>
  <si>
    <t>28001099578</t>
  </si>
  <si>
    <t>ნამიგ</t>
  </si>
  <si>
    <t>28001031661</t>
  </si>
  <si>
    <t>61009002564</t>
  </si>
  <si>
    <t>28001022178</t>
  </si>
  <si>
    <t>01005015248</t>
  </si>
  <si>
    <t>01217058289</t>
  </si>
  <si>
    <t>28001087814</t>
  </si>
  <si>
    <t>28001092149</t>
  </si>
  <si>
    <t>28001051693</t>
  </si>
  <si>
    <t>დილმან</t>
  </si>
  <si>
    <t>28001012177</t>
  </si>
  <si>
    <t>აგაჯანოვა</t>
  </si>
  <si>
    <t>28001108171</t>
  </si>
  <si>
    <t>ფეიზულა</t>
  </si>
  <si>
    <t>28001009999</t>
  </si>
  <si>
    <t>ნიაზ</t>
  </si>
  <si>
    <t>28001017601</t>
  </si>
  <si>
    <t>საქით</t>
  </si>
  <si>
    <t>28001000579</t>
  </si>
  <si>
    <t>კეჩალოვი</t>
  </si>
  <si>
    <t>28001036871</t>
  </si>
  <si>
    <t>ფაიკ</t>
  </si>
  <si>
    <t>28001079832</t>
  </si>
  <si>
    <t>საიარ</t>
  </si>
  <si>
    <t>28001100240</t>
  </si>
  <si>
    <t>მუსაილ</t>
  </si>
  <si>
    <t>28001034808</t>
  </si>
  <si>
    <t>ზიადალიევი</t>
  </si>
  <si>
    <t>28001012848</t>
  </si>
  <si>
    <t>ვასიბ</t>
  </si>
  <si>
    <t>28001006181</t>
  </si>
  <si>
    <t>შამილოვი</t>
  </si>
  <si>
    <t>28001032274</t>
  </si>
  <si>
    <t>ქარამ</t>
  </si>
  <si>
    <t>28001102880</t>
  </si>
  <si>
    <t>01004008591</t>
  </si>
  <si>
    <t>28101126555</t>
  </si>
  <si>
    <t>თაბრიზ</t>
  </si>
  <si>
    <t>28501128410</t>
  </si>
  <si>
    <t>35001105027</t>
  </si>
  <si>
    <t>59003002817</t>
  </si>
  <si>
    <t>რუსთამ</t>
  </si>
  <si>
    <t>28001040361</t>
  </si>
  <si>
    <t>გაჯი</t>
  </si>
  <si>
    <t>28001098704</t>
  </si>
  <si>
    <t>მურსაკულოვი</t>
  </si>
  <si>
    <t>28001096980</t>
  </si>
  <si>
    <t>ალიმ</t>
  </si>
  <si>
    <t>28001051743</t>
  </si>
  <si>
    <t>სარდარ</t>
  </si>
  <si>
    <t>28001031966</t>
  </si>
  <si>
    <t>შუქიურ</t>
  </si>
  <si>
    <t>28001019155</t>
  </si>
  <si>
    <t>კვირკაშვილი</t>
  </si>
  <si>
    <t>10001068215</t>
  </si>
  <si>
    <t>10001065366</t>
  </si>
  <si>
    <t>10001024150</t>
  </si>
  <si>
    <t>10001044592</t>
  </si>
  <si>
    <t>10001068539</t>
  </si>
  <si>
    <t>ელიკაშვილი</t>
  </si>
  <si>
    <t>10001059737</t>
  </si>
  <si>
    <t>10002000526</t>
  </si>
  <si>
    <t>კორტავა</t>
  </si>
  <si>
    <t>10001007235</t>
  </si>
  <si>
    <t>10001067595</t>
  </si>
  <si>
    <t>10001050924</t>
  </si>
  <si>
    <t>10001006051</t>
  </si>
  <si>
    <t>ქვრივჭირიშვილი</t>
  </si>
  <si>
    <t>13001058304</t>
  </si>
  <si>
    <t>54001042788</t>
  </si>
  <si>
    <t>10001063263</t>
  </si>
  <si>
    <t>10001063111</t>
  </si>
  <si>
    <t>10001055936</t>
  </si>
  <si>
    <t>10001007505</t>
  </si>
  <si>
    <t>01002024358</t>
  </si>
  <si>
    <t>34001004713</t>
  </si>
  <si>
    <t>10001031895</t>
  </si>
  <si>
    <t>10001002871</t>
  </si>
  <si>
    <t>ოჩხიკიძე</t>
  </si>
  <si>
    <t>01023008690</t>
  </si>
  <si>
    <t>10001067271</t>
  </si>
  <si>
    <t>10001069997</t>
  </si>
  <si>
    <t>10001062263</t>
  </si>
  <si>
    <t>10001013249</t>
  </si>
  <si>
    <t>10001010284</t>
  </si>
  <si>
    <t>10001003992</t>
  </si>
  <si>
    <t>10001014276</t>
  </si>
  <si>
    <t>10001018694</t>
  </si>
  <si>
    <t>ჯოვდად</t>
  </si>
  <si>
    <t>10001028812</t>
  </si>
  <si>
    <t>მოხსუმ</t>
  </si>
  <si>
    <t>10001048085</t>
  </si>
  <si>
    <t>სალმან</t>
  </si>
  <si>
    <t>10001030207</t>
  </si>
  <si>
    <t>სურაჩ</t>
  </si>
  <si>
    <t>10001011346</t>
  </si>
  <si>
    <t>10001014590</t>
  </si>
  <si>
    <t>10001030867</t>
  </si>
  <si>
    <t>10001016963</t>
  </si>
  <si>
    <t>თეხმურაზ</t>
  </si>
  <si>
    <t>10001050912</t>
  </si>
  <si>
    <t>10001041483</t>
  </si>
  <si>
    <t>მუბარიზ</t>
  </si>
  <si>
    <t>10001005436</t>
  </si>
  <si>
    <t>10001002015</t>
  </si>
  <si>
    <t>10001045898</t>
  </si>
  <si>
    <t>ალავერდიანი</t>
  </si>
  <si>
    <t>10001052462</t>
  </si>
  <si>
    <t>10001011320</t>
  </si>
  <si>
    <t>10001041677</t>
  </si>
  <si>
    <t>მოვლუდ</t>
  </si>
  <si>
    <t>10001001947</t>
  </si>
  <si>
    <t>10001021419</t>
  </si>
  <si>
    <t>მამიაშვილი</t>
  </si>
  <si>
    <t>10001054141</t>
  </si>
  <si>
    <t>ზელიმხან</t>
  </si>
  <si>
    <t>10001010133</t>
  </si>
  <si>
    <t>ბალახანიმ</t>
  </si>
  <si>
    <t>10001029276</t>
  </si>
  <si>
    <t>10001029500</t>
  </si>
  <si>
    <t>გასან</t>
  </si>
  <si>
    <t>10001038405</t>
  </si>
  <si>
    <t>10001052255</t>
  </si>
  <si>
    <t>საით</t>
  </si>
  <si>
    <t>10001055590</t>
  </si>
  <si>
    <t>10001052048</t>
  </si>
  <si>
    <t>მასიმ</t>
  </si>
  <si>
    <t>10001001119</t>
  </si>
  <si>
    <t>აიდინ</t>
  </si>
  <si>
    <t>10001037683</t>
  </si>
  <si>
    <t>აზათხან</t>
  </si>
  <si>
    <t>სალახლი</t>
  </si>
  <si>
    <t>10001025061</t>
  </si>
  <si>
    <t>ბაირამალი</t>
  </si>
  <si>
    <t>10001050318</t>
  </si>
  <si>
    <t>თალეხ</t>
  </si>
  <si>
    <t>10001025783</t>
  </si>
  <si>
    <t>მეხრაბოვი</t>
  </si>
  <si>
    <t>10001043039</t>
  </si>
  <si>
    <t>10001014600</t>
  </si>
  <si>
    <t>ზიმისთან</t>
  </si>
  <si>
    <t>10001038643</t>
  </si>
  <si>
    <t>ბახრამ</t>
  </si>
  <si>
    <t>10001029601</t>
  </si>
  <si>
    <t>ფარგანა</t>
  </si>
  <si>
    <t>ისმაილოვა</t>
  </si>
  <si>
    <t>10001013801</t>
  </si>
  <si>
    <t>10001022693</t>
  </si>
  <si>
    <t>ახმედ</t>
  </si>
  <si>
    <t>10001049785</t>
  </si>
  <si>
    <t>ვუსალ</t>
  </si>
  <si>
    <t>იდრისოვი</t>
  </si>
  <si>
    <t>10001029880</t>
  </si>
  <si>
    <t>10001014439</t>
  </si>
  <si>
    <t>10001006195</t>
  </si>
  <si>
    <t>10001002220</t>
  </si>
  <si>
    <t>ვიდალათ</t>
  </si>
  <si>
    <t>10001042081</t>
  </si>
  <si>
    <t>10001004663</t>
  </si>
  <si>
    <t>ბახადინ</t>
  </si>
  <si>
    <t>10001044943</t>
  </si>
  <si>
    <t>10001024532</t>
  </si>
  <si>
    <t>აგაევი</t>
  </si>
  <si>
    <t>10001011468</t>
  </si>
  <si>
    <t>ორუჯ</t>
  </si>
  <si>
    <t>გარახანოვი</t>
  </si>
  <si>
    <t>10001007948</t>
  </si>
  <si>
    <t>ნანახანუმ</t>
  </si>
  <si>
    <t>ბაირამოვა</t>
  </si>
  <si>
    <t>10001018874</t>
  </si>
  <si>
    <t>10001014077</t>
  </si>
  <si>
    <t>10001056785</t>
  </si>
  <si>
    <t>მოხუბატ</t>
  </si>
  <si>
    <t>10001012236</t>
  </si>
  <si>
    <t>ინტიზამ</t>
  </si>
  <si>
    <t>10001029128</t>
  </si>
  <si>
    <t>10001041568</t>
  </si>
  <si>
    <t>10001043873</t>
  </si>
  <si>
    <t>იაკობაძე</t>
  </si>
  <si>
    <t>10001070952</t>
  </si>
  <si>
    <t>10001070732</t>
  </si>
  <si>
    <t>სეიმურ</t>
  </si>
  <si>
    <t>10001023475</t>
  </si>
  <si>
    <t>აფარინ</t>
  </si>
  <si>
    <t>10001025268</t>
  </si>
  <si>
    <t>გიულნარა</t>
  </si>
  <si>
    <t>ახმედოვა</t>
  </si>
  <si>
    <t>10001023252</t>
  </si>
  <si>
    <t>რაფიკ</t>
  </si>
  <si>
    <t>მირზაევი</t>
  </si>
  <si>
    <t>10001015049</t>
  </si>
  <si>
    <t>გაბიძაშვილი</t>
  </si>
  <si>
    <t>10001009995</t>
  </si>
  <si>
    <t>აშიროვი</t>
  </si>
  <si>
    <t>10001015924</t>
  </si>
  <si>
    <t>უგრეხელიძე</t>
  </si>
  <si>
    <t>10001002192</t>
  </si>
  <si>
    <t>10001065427</t>
  </si>
  <si>
    <t>შამფრიანი</t>
  </si>
  <si>
    <t>10001053559</t>
  </si>
  <si>
    <t>ბაბაქიშიევი</t>
  </si>
  <si>
    <t>10001018578</t>
  </si>
  <si>
    <t>10001007745</t>
  </si>
  <si>
    <t>10001040578</t>
  </si>
  <si>
    <t>ღამბარაშვილი</t>
  </si>
  <si>
    <t>10001052646</t>
  </si>
  <si>
    <t>ალიმხან</t>
  </si>
  <si>
    <t>10001015015</t>
  </si>
  <si>
    <t>10001071092</t>
  </si>
  <si>
    <t>38001043860</t>
  </si>
  <si>
    <t>10001057601</t>
  </si>
  <si>
    <t>10001002111</t>
  </si>
  <si>
    <t>10001009116</t>
  </si>
  <si>
    <t>10001008282</t>
  </si>
  <si>
    <t>ავქოფაშვილი</t>
  </si>
  <si>
    <t>10001022990</t>
  </si>
  <si>
    <t>ტურალ</t>
  </si>
  <si>
    <t>მ.გასიმოვი</t>
  </si>
  <si>
    <t>10001051300</t>
  </si>
  <si>
    <t>მაკიშვილი</t>
  </si>
  <si>
    <t>10001005388</t>
  </si>
  <si>
    <t>არტაშ</t>
  </si>
  <si>
    <t>ხაჩატრიანი</t>
  </si>
  <si>
    <t>10001057678</t>
  </si>
  <si>
    <t>ბარსეგიანი</t>
  </si>
  <si>
    <t>10001048349</t>
  </si>
  <si>
    <t>იმამალი</t>
  </si>
  <si>
    <t>10001028304</t>
  </si>
  <si>
    <t>10001028028</t>
  </si>
  <si>
    <t>62006023657</t>
  </si>
  <si>
    <t>10001004123</t>
  </si>
  <si>
    <t>შავლეგ</t>
  </si>
  <si>
    <t>10001005700</t>
  </si>
  <si>
    <t>გოცირიძე</t>
  </si>
  <si>
    <t>10001063194</t>
  </si>
  <si>
    <t>ვალიგო</t>
  </si>
  <si>
    <t>28001013963</t>
  </si>
  <si>
    <t>ჩობან</t>
  </si>
  <si>
    <t>10001010353</t>
  </si>
  <si>
    <t>რთველაძე</t>
  </si>
  <si>
    <t>15001004054</t>
  </si>
  <si>
    <t>28001112706</t>
  </si>
  <si>
    <t>15001025238</t>
  </si>
  <si>
    <t>კიკილაშვილი</t>
  </si>
  <si>
    <t>15001021735</t>
  </si>
  <si>
    <t>ანდიაშვილი</t>
  </si>
  <si>
    <t>15001024779</t>
  </si>
  <si>
    <t>21001042641</t>
  </si>
  <si>
    <t>15001007658</t>
  </si>
  <si>
    <t>15001022655</t>
  </si>
  <si>
    <t>კამირან</t>
  </si>
  <si>
    <t>15001005158</t>
  </si>
  <si>
    <t>15001003266</t>
  </si>
  <si>
    <t>15001023697</t>
  </si>
  <si>
    <t>15001019791</t>
  </si>
  <si>
    <t>ჭყონიძე</t>
  </si>
  <si>
    <t>15001001074</t>
  </si>
  <si>
    <t>გახრამან</t>
  </si>
  <si>
    <t>ხამბატოვი</t>
  </si>
  <si>
    <t>15001006574</t>
  </si>
  <si>
    <t>ფირცხელიანი</t>
  </si>
  <si>
    <t>62005004798</t>
  </si>
  <si>
    <t>ბაკური</t>
  </si>
  <si>
    <t>15001005307</t>
  </si>
  <si>
    <t>ჟორჟიკაშვილი</t>
  </si>
  <si>
    <t>01005021390</t>
  </si>
  <si>
    <t>15001011222</t>
  </si>
  <si>
    <t>01002000943</t>
  </si>
  <si>
    <t>10001023843</t>
  </si>
  <si>
    <t>შაჰინ</t>
  </si>
  <si>
    <t>15001005446</t>
  </si>
  <si>
    <t>სევადინ</t>
  </si>
  <si>
    <t>15001012395</t>
  </si>
  <si>
    <t>ეგრისელაშვილი</t>
  </si>
  <si>
    <t>15001025041</t>
  </si>
  <si>
    <t>ვარძელაშვილი</t>
  </si>
  <si>
    <t>15001001618</t>
  </si>
  <si>
    <t>სიხუაშვილი</t>
  </si>
  <si>
    <t>15001025057</t>
  </si>
  <si>
    <t>სამსონ</t>
  </si>
  <si>
    <t>15001001649</t>
  </si>
  <si>
    <t>ასანიშვილი</t>
  </si>
  <si>
    <t>36001045861</t>
  </si>
  <si>
    <t>15001026050</t>
  </si>
  <si>
    <t>15001013194</t>
  </si>
  <si>
    <t>ფახრად</t>
  </si>
  <si>
    <t>15001010249</t>
  </si>
  <si>
    <t>ადგეზალ</t>
  </si>
  <si>
    <t>ადგეზალოვი</t>
  </si>
  <si>
    <t>15001013283</t>
  </si>
  <si>
    <t>15001003594</t>
  </si>
  <si>
    <t>15001005974</t>
  </si>
  <si>
    <t>ჯიმშერი</t>
  </si>
  <si>
    <t>15001003268</t>
  </si>
  <si>
    <t>15001023773</t>
  </si>
  <si>
    <t>კულდონაშვილი</t>
  </si>
  <si>
    <t>10001066496</t>
  </si>
  <si>
    <t>15001014653</t>
  </si>
  <si>
    <t>26001004089</t>
  </si>
  <si>
    <t>ალუდა</t>
  </si>
  <si>
    <t>15001008539</t>
  </si>
  <si>
    <t>იესავ</t>
  </si>
  <si>
    <t>15001027477</t>
  </si>
  <si>
    <t>იაროსლავ</t>
  </si>
  <si>
    <t>62004005057</t>
  </si>
  <si>
    <t>ჭიაბრიშვილი</t>
  </si>
  <si>
    <t>01028006962</t>
  </si>
  <si>
    <t>მარტიკიანი</t>
  </si>
  <si>
    <t>15001011566</t>
  </si>
  <si>
    <t>ვაზირ</t>
  </si>
  <si>
    <t>15001005230</t>
  </si>
  <si>
    <t>ბახადირ</t>
  </si>
  <si>
    <t>15001001628</t>
  </si>
  <si>
    <t>15001026967</t>
  </si>
  <si>
    <t>ნინიაშვილი</t>
  </si>
  <si>
    <t>15001023270</t>
  </si>
  <si>
    <t>რაული</t>
  </si>
  <si>
    <t>ქოჩორაძე</t>
  </si>
  <si>
    <t>15001026819</t>
  </si>
  <si>
    <t>15001012837</t>
  </si>
  <si>
    <t>15001003596</t>
  </si>
  <si>
    <t>სელიმაშვილი</t>
  </si>
  <si>
    <t>15001026000</t>
  </si>
  <si>
    <t>ბექარ</t>
  </si>
  <si>
    <t>დევნოზაშვილი</t>
  </si>
  <si>
    <t>15001007603</t>
  </si>
  <si>
    <t>ჯონდო</t>
  </si>
  <si>
    <t>15001010763</t>
  </si>
  <si>
    <t>გიგლო</t>
  </si>
  <si>
    <t>15001006056</t>
  </si>
  <si>
    <t>თათელაძე</t>
  </si>
  <si>
    <t>15001019264</t>
  </si>
  <si>
    <t>15001012408</t>
  </si>
  <si>
    <t>ოკმელაშვილი</t>
  </si>
  <si>
    <t>15001017819</t>
  </si>
  <si>
    <t>15001010700</t>
  </si>
  <si>
    <t>01012015365</t>
  </si>
  <si>
    <t>იასაღაშვილი</t>
  </si>
  <si>
    <t>15001025942</t>
  </si>
  <si>
    <t>ფეტვიაშვილი</t>
  </si>
  <si>
    <t>15001001167</t>
  </si>
  <si>
    <t>მანთაშაშვილი</t>
  </si>
  <si>
    <t>15001016771</t>
  </si>
  <si>
    <t>15001008759</t>
  </si>
  <si>
    <t>15001020155</t>
  </si>
  <si>
    <t>ასლანიშვილი</t>
  </si>
  <si>
    <t>15001011947</t>
  </si>
  <si>
    <t>15001015047</t>
  </si>
  <si>
    <t>15001023627</t>
  </si>
  <si>
    <t>ოგნაძე</t>
  </si>
  <si>
    <t>15001006386</t>
  </si>
  <si>
    <t>01027039448</t>
  </si>
  <si>
    <t>12401103696</t>
  </si>
  <si>
    <t>ეგირი</t>
  </si>
  <si>
    <t>სუბელიანი</t>
  </si>
  <si>
    <t>15001001107</t>
  </si>
  <si>
    <t>15001009257</t>
  </si>
  <si>
    <t>15001015530</t>
  </si>
  <si>
    <t>15001002959</t>
  </si>
  <si>
    <t>15001011119</t>
  </si>
  <si>
    <t>15001024020</t>
  </si>
  <si>
    <t>15001003077</t>
  </si>
  <si>
    <t>15001026859</t>
  </si>
  <si>
    <t>15001004206</t>
  </si>
  <si>
    <t>ბონდო</t>
  </si>
  <si>
    <t>გურამიშვილი</t>
  </si>
  <si>
    <t>15001015916</t>
  </si>
  <si>
    <t>15001026757</t>
  </si>
  <si>
    <t>15001026370</t>
  </si>
  <si>
    <t>15001014074</t>
  </si>
  <si>
    <t>არსენა</t>
  </si>
  <si>
    <t>ედიბერიძე</t>
  </si>
  <si>
    <t>15001026966</t>
  </si>
  <si>
    <t>ალასკარ</t>
  </si>
  <si>
    <t>15001016053</t>
  </si>
  <si>
    <t>15001019031</t>
  </si>
  <si>
    <t>15001004140</t>
  </si>
  <si>
    <t>12001042399</t>
  </si>
  <si>
    <t>15001009959</t>
  </si>
  <si>
    <t>15001026464</t>
  </si>
  <si>
    <t>15001017427</t>
  </si>
  <si>
    <t>15001004070</t>
  </si>
  <si>
    <t>15001007354</t>
  </si>
  <si>
    <t>15001018933</t>
  </si>
  <si>
    <t>15001001264</t>
  </si>
  <si>
    <t>01019037059</t>
  </si>
  <si>
    <t>იზავრა</t>
  </si>
  <si>
    <t>15001020532</t>
  </si>
  <si>
    <t>ველიზარ</t>
  </si>
  <si>
    <t>ენგიბაროვი</t>
  </si>
  <si>
    <t>15001014109</t>
  </si>
  <si>
    <t>15001014218</t>
  </si>
  <si>
    <t>15001007402</t>
  </si>
  <si>
    <t>შახბადინ</t>
  </si>
  <si>
    <t>15001012878</t>
  </si>
  <si>
    <t>52001014475</t>
  </si>
  <si>
    <t>61009001689</t>
  </si>
  <si>
    <t>რაულ</t>
  </si>
  <si>
    <t>62005018198</t>
  </si>
  <si>
    <t>62005028639</t>
  </si>
  <si>
    <t>52001014665</t>
  </si>
  <si>
    <t>61009013996</t>
  </si>
  <si>
    <t>61009011059</t>
  </si>
  <si>
    <t>61009011040</t>
  </si>
  <si>
    <t>61009007053</t>
  </si>
  <si>
    <t>61909034851</t>
  </si>
  <si>
    <t>46001004192</t>
  </si>
  <si>
    <t>61009010587</t>
  </si>
  <si>
    <t>07001000998</t>
  </si>
  <si>
    <t>52001021266</t>
  </si>
  <si>
    <t>ხმალაძე</t>
  </si>
  <si>
    <t>61009021566</t>
  </si>
  <si>
    <t>61009004723</t>
  </si>
  <si>
    <t>52001018452</t>
  </si>
  <si>
    <t>61009006585</t>
  </si>
  <si>
    <t>52001024248</t>
  </si>
  <si>
    <t>03001019178</t>
  </si>
  <si>
    <t>არუთინ</t>
  </si>
  <si>
    <t>ბასმაჯიანი</t>
  </si>
  <si>
    <t>01011016720</t>
  </si>
  <si>
    <t>სტეპანოვი</t>
  </si>
  <si>
    <t>52001005442</t>
  </si>
  <si>
    <t>არტური</t>
  </si>
  <si>
    <t>სტაშენკო</t>
  </si>
  <si>
    <t>01016009160</t>
  </si>
  <si>
    <t>გოჩაძე</t>
  </si>
  <si>
    <t>15001022722</t>
  </si>
  <si>
    <t>პელივანოვი</t>
  </si>
  <si>
    <t>52001013539</t>
  </si>
  <si>
    <t>52001013334</t>
  </si>
  <si>
    <t>52001010463</t>
  </si>
  <si>
    <t>მაკედონ</t>
  </si>
  <si>
    <t>მუხსიევი</t>
  </si>
  <si>
    <t>52001004261</t>
  </si>
  <si>
    <t>61009011072</t>
  </si>
  <si>
    <t>61009005269</t>
  </si>
  <si>
    <t>ხარალამპი</t>
  </si>
  <si>
    <t>დემურჩიევ</t>
  </si>
  <si>
    <t>52001004348</t>
  </si>
  <si>
    <t>61009031773</t>
  </si>
  <si>
    <t>32001000601</t>
  </si>
  <si>
    <t>61009020263</t>
  </si>
  <si>
    <t>52001024181</t>
  </si>
  <si>
    <t>ჯაჯვანი</t>
  </si>
  <si>
    <t>19001103460</t>
  </si>
  <si>
    <t>ხინიკაძე</t>
  </si>
  <si>
    <t>52001024110</t>
  </si>
  <si>
    <t>03001003062</t>
  </si>
  <si>
    <t>61009004212</t>
  </si>
  <si>
    <t>03001003234</t>
  </si>
  <si>
    <t>უზუნალოვ</t>
  </si>
  <si>
    <t>52001021583</t>
  </si>
  <si>
    <t>უზუნალოვი</t>
  </si>
  <si>
    <t>01024075301</t>
  </si>
  <si>
    <t>დუნიადარ</t>
  </si>
  <si>
    <t>52001007115</t>
  </si>
  <si>
    <t>აბდიევი</t>
  </si>
  <si>
    <t>52001017974</t>
  </si>
  <si>
    <t>52001024295</t>
  </si>
  <si>
    <t>ჯოყილაძე</t>
  </si>
  <si>
    <t>61009009741</t>
  </si>
  <si>
    <t>რანდო</t>
  </si>
  <si>
    <t>25601050551</t>
  </si>
  <si>
    <t>61004021343</t>
  </si>
  <si>
    <t>რაინდი</t>
  </si>
  <si>
    <t>52001024391</t>
  </si>
  <si>
    <t>არუტიუნიან</t>
  </si>
  <si>
    <t>52001012831</t>
  </si>
  <si>
    <t>ტოროსიან</t>
  </si>
  <si>
    <t>52001023994</t>
  </si>
  <si>
    <t>61009002618</t>
  </si>
  <si>
    <t>დიადიაევი</t>
  </si>
  <si>
    <t>52001008399</t>
  </si>
  <si>
    <t>თამარიან</t>
  </si>
  <si>
    <t>52001014918</t>
  </si>
  <si>
    <t>ნარინე</t>
  </si>
  <si>
    <t>52001012245</t>
  </si>
  <si>
    <t>52001023173</t>
  </si>
  <si>
    <t>52001025781</t>
  </si>
  <si>
    <t>61009022058</t>
  </si>
  <si>
    <t>61009008652</t>
  </si>
  <si>
    <t>28001089537</t>
  </si>
  <si>
    <t>61009007104</t>
  </si>
  <si>
    <t>ვიაჩესლავ</t>
  </si>
  <si>
    <t>ნაზარეტიან</t>
  </si>
  <si>
    <t>52001023415</t>
  </si>
  <si>
    <t>52001023414</t>
  </si>
  <si>
    <t>გობაძე</t>
  </si>
  <si>
    <t>52001025759</t>
  </si>
  <si>
    <t>61009007203</t>
  </si>
  <si>
    <t>61009026011</t>
  </si>
  <si>
    <t>61009004630</t>
  </si>
  <si>
    <t>ბალოზიან</t>
  </si>
  <si>
    <t>52001015307</t>
  </si>
  <si>
    <t>ხორსანუშ</t>
  </si>
  <si>
    <t>ადამიან</t>
  </si>
  <si>
    <t>52001026103</t>
  </si>
  <si>
    <t>ანესიან</t>
  </si>
  <si>
    <t>52001013501</t>
  </si>
  <si>
    <t>არევიკ</t>
  </si>
  <si>
    <t>მარტიკიან</t>
  </si>
  <si>
    <t>52001020810</t>
  </si>
  <si>
    <t>52801027446</t>
  </si>
  <si>
    <t>მელინა</t>
  </si>
  <si>
    <t>52001020130</t>
  </si>
  <si>
    <t>61509035990</t>
  </si>
  <si>
    <t>მზიური</t>
  </si>
  <si>
    <t>52001021553</t>
  </si>
  <si>
    <t>52001018692</t>
  </si>
  <si>
    <t>61009022097</t>
  </si>
  <si>
    <t>52001009650</t>
  </si>
  <si>
    <t>ზურნაჩიან</t>
  </si>
  <si>
    <t>52001020900</t>
  </si>
  <si>
    <t>კალაიჩევი</t>
  </si>
  <si>
    <t>52001010132</t>
  </si>
  <si>
    <t>52001010969</t>
  </si>
  <si>
    <t>61009012556</t>
  </si>
  <si>
    <t>52001019777</t>
  </si>
  <si>
    <t>ვრეჟ</t>
  </si>
  <si>
    <t>პილტოიან</t>
  </si>
  <si>
    <t>52001023567</t>
  </si>
  <si>
    <t>სოგომონიან</t>
  </si>
  <si>
    <t>52001010920</t>
  </si>
  <si>
    <t>მაზმანიან</t>
  </si>
  <si>
    <t>52001020382</t>
  </si>
  <si>
    <t>არტიომ</t>
  </si>
  <si>
    <t>პოგოსიან</t>
  </si>
  <si>
    <t>52001024082</t>
  </si>
  <si>
    <t>52001023355</t>
  </si>
  <si>
    <t>კარაპეტ</t>
  </si>
  <si>
    <t>52001023020</t>
  </si>
  <si>
    <t>22001019617</t>
  </si>
  <si>
    <t>ჩადუნაშვილი</t>
  </si>
  <si>
    <t>22001005489</t>
  </si>
  <si>
    <t xml:space="preserve">02001000575 </t>
  </si>
  <si>
    <t xml:space="preserve">02001002819 </t>
  </si>
  <si>
    <t xml:space="preserve">01010000355 </t>
  </si>
  <si>
    <t xml:space="preserve">02001023683 </t>
  </si>
  <si>
    <t xml:space="preserve">02001022752 </t>
  </si>
  <si>
    <t xml:space="preserve">02001008766 </t>
  </si>
  <si>
    <t>ვანიევა</t>
  </si>
  <si>
    <t xml:space="preserve">02001014061 </t>
  </si>
  <si>
    <t>ბალანდინ</t>
  </si>
  <si>
    <t xml:space="preserve">02101026713 </t>
  </si>
  <si>
    <t xml:space="preserve">01019014754 </t>
  </si>
  <si>
    <t xml:space="preserve">02001011036 </t>
  </si>
  <si>
    <t xml:space="preserve">02001010265 </t>
  </si>
  <si>
    <t>კარლო</t>
  </si>
  <si>
    <t xml:space="preserve">02001014630 </t>
  </si>
  <si>
    <t>სირანა</t>
  </si>
  <si>
    <t>ინაზემცევა</t>
  </si>
  <si>
    <t xml:space="preserve">02350000163 </t>
  </si>
  <si>
    <t xml:space="preserve">02001009122 </t>
  </si>
  <si>
    <t xml:space="preserve">02001003850 </t>
  </si>
  <si>
    <t>კოსტანაშვილი</t>
  </si>
  <si>
    <t xml:space="preserve">02001010109 </t>
  </si>
  <si>
    <t>დევლახაშვილი</t>
  </si>
  <si>
    <t xml:space="preserve">02001018593 </t>
  </si>
  <si>
    <t>ჩიტუაშვილი</t>
  </si>
  <si>
    <t xml:space="preserve">02001015619 </t>
  </si>
  <si>
    <t>ძულიაშვილი</t>
  </si>
  <si>
    <t xml:space="preserve">02001019253 </t>
  </si>
  <si>
    <t xml:space="preserve">02001017381 </t>
  </si>
  <si>
    <t xml:space="preserve">02001021583 </t>
  </si>
  <si>
    <t>სოლომონი</t>
  </si>
  <si>
    <t xml:space="preserve">02001018565 </t>
  </si>
  <si>
    <t>ცინარიძე</t>
  </si>
  <si>
    <t xml:space="preserve">01006047128 </t>
  </si>
  <si>
    <t xml:space="preserve">02001023100 </t>
  </si>
  <si>
    <t xml:space="preserve">02001011319 </t>
  </si>
  <si>
    <t>ირემაშვილი</t>
  </si>
  <si>
    <t xml:space="preserve">02001001746 </t>
  </si>
  <si>
    <t>ისკანდარაშვილი</t>
  </si>
  <si>
    <t xml:space="preserve">02001024210 </t>
  </si>
  <si>
    <t xml:space="preserve">02007010753 </t>
  </si>
  <si>
    <t xml:space="preserve">02001014632 </t>
  </si>
  <si>
    <t xml:space="preserve">02001011740 </t>
  </si>
  <si>
    <t>ვახტანგაძე</t>
  </si>
  <si>
    <t xml:space="preserve">02001019589 </t>
  </si>
  <si>
    <t xml:space="preserve">01011079048 </t>
  </si>
  <si>
    <t xml:space="preserve">02001021536 </t>
  </si>
  <si>
    <t xml:space="preserve">02001011830 </t>
  </si>
  <si>
    <t>ქოჩორაშვილი</t>
  </si>
  <si>
    <t xml:space="preserve">01027044554 </t>
  </si>
  <si>
    <t xml:space="preserve">02001023476 </t>
  </si>
  <si>
    <t xml:space="preserve">02001025056 </t>
  </si>
  <si>
    <t xml:space="preserve">02001022858 </t>
  </si>
  <si>
    <t xml:space="preserve">02001023707 </t>
  </si>
  <si>
    <t xml:space="preserve">02001011012 </t>
  </si>
  <si>
    <t xml:space="preserve">07001002813 </t>
  </si>
  <si>
    <t xml:space="preserve">05001085642 </t>
  </si>
  <si>
    <t xml:space="preserve">01010005964 </t>
  </si>
  <si>
    <t xml:space="preserve">08001003837 </t>
  </si>
  <si>
    <t>მოისიევი</t>
  </si>
  <si>
    <t xml:space="preserve">02001002459 </t>
  </si>
  <si>
    <t xml:space="preserve">01010007371 </t>
  </si>
  <si>
    <t>გიგლემიანი</t>
  </si>
  <si>
    <t xml:space="preserve">02007006231 </t>
  </si>
  <si>
    <t xml:space="preserve">02001003971 </t>
  </si>
  <si>
    <t>გაიკ</t>
  </si>
  <si>
    <t xml:space="preserve">08001088336 </t>
  </si>
  <si>
    <t>ყურბან</t>
  </si>
  <si>
    <t>თალიბოვი</t>
  </si>
  <si>
    <t xml:space="preserve">02601025386 </t>
  </si>
  <si>
    <t xml:space="preserve">02001011040 </t>
  </si>
  <si>
    <t xml:space="preserve">02001012117 </t>
  </si>
  <si>
    <t>რუდიკ</t>
  </si>
  <si>
    <t>გალუსტიანი</t>
  </si>
  <si>
    <t xml:space="preserve">02001006264 </t>
  </si>
  <si>
    <t>აიკანუშ</t>
  </si>
  <si>
    <t xml:space="preserve">02001006265 </t>
  </si>
  <si>
    <t xml:space="preserve">02001024436 </t>
  </si>
  <si>
    <t>დავითიან</t>
  </si>
  <si>
    <t xml:space="preserve">02001017218 </t>
  </si>
  <si>
    <t xml:space="preserve">02001024535 </t>
  </si>
  <si>
    <t xml:space="preserve">02001021560 </t>
  </si>
  <si>
    <t>იუსუპ</t>
  </si>
  <si>
    <t xml:space="preserve">02001020991 </t>
  </si>
  <si>
    <t xml:space="preserve">02001016951 </t>
  </si>
  <si>
    <t>ხალეი</t>
  </si>
  <si>
    <t>ალიევ</t>
  </si>
  <si>
    <t xml:space="preserve">02001022239 </t>
  </si>
  <si>
    <t>ფარი</t>
  </si>
  <si>
    <t xml:space="preserve">02001024068 </t>
  </si>
  <si>
    <t>ჟენია</t>
  </si>
  <si>
    <t xml:space="preserve">02001016044 </t>
  </si>
  <si>
    <t>მანგური</t>
  </si>
  <si>
    <t xml:space="preserve">01027000906 </t>
  </si>
  <si>
    <t>ქამადაძე</t>
  </si>
  <si>
    <t xml:space="preserve">01009008732 </t>
  </si>
  <si>
    <t xml:space="preserve">07001004209 </t>
  </si>
  <si>
    <t>ბაჩუკ</t>
  </si>
  <si>
    <t xml:space="preserve">02006054753 </t>
  </si>
  <si>
    <t xml:space="preserve">02004008883 </t>
  </si>
  <si>
    <t xml:space="preserve">02001022717 </t>
  </si>
  <si>
    <t>მამედალი</t>
  </si>
  <si>
    <t xml:space="preserve">02001017483 </t>
  </si>
  <si>
    <t>თანგულუ</t>
  </si>
  <si>
    <t xml:space="preserve">02001022231 </t>
  </si>
  <si>
    <t xml:space="preserve">02001016375 </t>
  </si>
  <si>
    <t xml:space="preserve">02001020701 </t>
  </si>
  <si>
    <t xml:space="preserve">02001018418 </t>
  </si>
  <si>
    <t xml:space="preserve">02001022357 </t>
  </si>
  <si>
    <t xml:space="preserve">02001023435 </t>
  </si>
  <si>
    <t>ინდირა</t>
  </si>
  <si>
    <t xml:space="preserve">02001018958 </t>
  </si>
  <si>
    <t>ვახტანგიშვილი</t>
  </si>
  <si>
    <t xml:space="preserve">09003002656 </t>
  </si>
  <si>
    <t xml:space="preserve">09004005093 </t>
  </si>
  <si>
    <t>დარინა</t>
  </si>
  <si>
    <t xml:space="preserve">02001023429 </t>
  </si>
  <si>
    <t>მარგველიანი</t>
  </si>
  <si>
    <t xml:space="preserve">02004021129 </t>
  </si>
  <si>
    <t>ქიტესაშვილი</t>
  </si>
  <si>
    <t>23001000679</t>
  </si>
  <si>
    <t>გოჯიაშვილი</t>
  </si>
  <si>
    <t>23001012588</t>
  </si>
  <si>
    <t>ჯიმშიტაშვილი</t>
  </si>
  <si>
    <t>23001004494</t>
  </si>
  <si>
    <t>23001003659</t>
  </si>
  <si>
    <t>23001001774</t>
  </si>
  <si>
    <t>ფაშურიშვილი</t>
  </si>
  <si>
    <t>23001001221</t>
  </si>
  <si>
    <t>23001010216</t>
  </si>
  <si>
    <t>ტუშური</t>
  </si>
  <si>
    <t>23001001676</t>
  </si>
  <si>
    <t>23750000269</t>
  </si>
  <si>
    <t>პატურაშვილი</t>
  </si>
  <si>
    <t>23001005183</t>
  </si>
  <si>
    <t>01013024009</t>
  </si>
  <si>
    <t>23001009773</t>
  </si>
  <si>
    <t>23001008724</t>
  </si>
  <si>
    <t>პატარაშვილი</t>
  </si>
  <si>
    <t>23001012506</t>
  </si>
  <si>
    <t>23001011608</t>
  </si>
  <si>
    <t>23001000211</t>
  </si>
  <si>
    <t>მათურელი</t>
  </si>
  <si>
    <t>23001005384</t>
  </si>
  <si>
    <t>23001003167</t>
  </si>
  <si>
    <t>23001004890</t>
  </si>
  <si>
    <t>სუარიშვილი</t>
  </si>
  <si>
    <t>23001006382</t>
  </si>
  <si>
    <t>ფილაური</t>
  </si>
  <si>
    <t>23001005458</t>
  </si>
  <si>
    <t>23001011969</t>
  </si>
  <si>
    <t>ზურაბიშვილი</t>
  </si>
  <si>
    <t>23001012701</t>
  </si>
  <si>
    <t>23001009390</t>
  </si>
  <si>
    <t>ჯულხა</t>
  </si>
  <si>
    <t>23001005708</t>
  </si>
  <si>
    <t>20001004368</t>
  </si>
  <si>
    <t>ფერხული</t>
  </si>
  <si>
    <t>23001009470</t>
  </si>
  <si>
    <t>23001004014</t>
  </si>
  <si>
    <t>23001013993</t>
  </si>
  <si>
    <t>23001013520</t>
  </si>
  <si>
    <t>გინზარ</t>
  </si>
  <si>
    <t>23001011716</t>
  </si>
  <si>
    <t>23001011121</t>
  </si>
  <si>
    <t>23001002813</t>
  </si>
  <si>
    <t>01001052328</t>
  </si>
  <si>
    <t>23001014229</t>
  </si>
  <si>
    <t>23001012761</t>
  </si>
  <si>
    <t>მინდიკაური</t>
  </si>
  <si>
    <t>23201014902</t>
  </si>
  <si>
    <t>23001014106</t>
  </si>
  <si>
    <t>23001004505</t>
  </si>
  <si>
    <t>ჭედილაშვილი</t>
  </si>
  <si>
    <t>08001034254</t>
  </si>
  <si>
    <t>23001001246</t>
  </si>
  <si>
    <t>კორხელაური</t>
  </si>
  <si>
    <t>23001004617</t>
  </si>
  <si>
    <t>ატაშვილი</t>
  </si>
  <si>
    <t>31001014824</t>
  </si>
  <si>
    <t>31001008332</t>
  </si>
  <si>
    <t>ჩოჩია</t>
  </si>
  <si>
    <t>01009010567</t>
  </si>
  <si>
    <t>31001017832</t>
  </si>
  <si>
    <t>31001003387</t>
  </si>
  <si>
    <t>ომარაშვილი</t>
  </si>
  <si>
    <t>31001054666</t>
  </si>
  <si>
    <t>ნაზარიანი</t>
  </si>
  <si>
    <t>31001019369</t>
  </si>
  <si>
    <t>31001057307</t>
  </si>
  <si>
    <t>გაგოევი</t>
  </si>
  <si>
    <t>31001031306</t>
  </si>
  <si>
    <t>31001056034</t>
  </si>
  <si>
    <t>62011000724</t>
  </si>
  <si>
    <t>ბარისაშვილი</t>
  </si>
  <si>
    <t>31001055719</t>
  </si>
  <si>
    <t>31001047755</t>
  </si>
  <si>
    <t>ამანათიძე</t>
  </si>
  <si>
    <t>31001018447</t>
  </si>
  <si>
    <t>31001009785</t>
  </si>
  <si>
    <t>01030045453</t>
  </si>
  <si>
    <t>კვახაძე</t>
  </si>
  <si>
    <t>31001032340</t>
  </si>
  <si>
    <t>გალუსტაშვილი</t>
  </si>
  <si>
    <t>31001047854</t>
  </si>
  <si>
    <t>31001052321</t>
  </si>
  <si>
    <t>ზანგური</t>
  </si>
  <si>
    <t>31001013218</t>
  </si>
  <si>
    <t>კაშეიშვილი</t>
  </si>
  <si>
    <t>31001006985</t>
  </si>
  <si>
    <t>31001051751</t>
  </si>
  <si>
    <t>პოპოვი</t>
  </si>
  <si>
    <t>31001018147</t>
  </si>
  <si>
    <t>31001052589</t>
  </si>
  <si>
    <t>ხაჩიროვი</t>
  </si>
  <si>
    <t>31001053054</t>
  </si>
  <si>
    <t>01013015811</t>
  </si>
  <si>
    <t>31001051483</t>
  </si>
  <si>
    <t>ვიტადი</t>
  </si>
  <si>
    <t>31001013255</t>
  </si>
  <si>
    <t>რუბანოვი</t>
  </si>
  <si>
    <t>31001040524</t>
  </si>
  <si>
    <t>31001040523</t>
  </si>
  <si>
    <t>24001011222</t>
  </si>
  <si>
    <t>31001037070</t>
  </si>
  <si>
    <t>ამნიაშვილი</t>
  </si>
  <si>
    <t>31001024087</t>
  </si>
  <si>
    <t>სარუაშვილი</t>
  </si>
  <si>
    <t>31001050227</t>
  </si>
  <si>
    <t>მიდელაშვილი</t>
  </si>
  <si>
    <t>31001055302</t>
  </si>
  <si>
    <t>31001015065</t>
  </si>
  <si>
    <t>31001045805</t>
  </si>
  <si>
    <t>ამალია</t>
  </si>
  <si>
    <t>31001014605</t>
  </si>
  <si>
    <t>მორბედაძე</t>
  </si>
  <si>
    <t>01019086029</t>
  </si>
  <si>
    <t>31001051454</t>
  </si>
  <si>
    <t>ალავერდაშვილი</t>
  </si>
  <si>
    <t>31001053586</t>
  </si>
  <si>
    <t>ბედოშვილი</t>
  </si>
  <si>
    <t>31001014317</t>
  </si>
  <si>
    <t>31001043585</t>
  </si>
  <si>
    <t>მიშელაშვილი</t>
  </si>
  <si>
    <t>16001024670</t>
  </si>
  <si>
    <t>მახვილაძე</t>
  </si>
  <si>
    <t>31001021064</t>
  </si>
  <si>
    <t>მუმლაური</t>
  </si>
  <si>
    <t>31001006605</t>
  </si>
  <si>
    <t>სტეფნიაშვილი</t>
  </si>
  <si>
    <t>31001018659</t>
  </si>
  <si>
    <t>31801059782</t>
  </si>
  <si>
    <t>მალიაძე</t>
  </si>
  <si>
    <t>31001048168</t>
  </si>
  <si>
    <t>31001027984</t>
  </si>
  <si>
    <t>31001018776</t>
  </si>
  <si>
    <t>31001007469</t>
  </si>
  <si>
    <t>როშნიაშვილი</t>
  </si>
  <si>
    <t>31001049017</t>
  </si>
  <si>
    <t>31001038989</t>
  </si>
  <si>
    <t>დორეული</t>
  </si>
  <si>
    <t>31001011521</t>
  </si>
  <si>
    <t>12001078680</t>
  </si>
  <si>
    <t>არგანაძე</t>
  </si>
  <si>
    <t>31001028345</t>
  </si>
  <si>
    <t>ლაზვიაშვილი</t>
  </si>
  <si>
    <t>31001050584</t>
  </si>
  <si>
    <t>06001001913</t>
  </si>
  <si>
    <t>06001008480</t>
  </si>
  <si>
    <t>ოსიტაშვილი</t>
  </si>
  <si>
    <t>31001035072</t>
  </si>
  <si>
    <t>ქოქაშვილი</t>
  </si>
  <si>
    <t>31001053996</t>
  </si>
  <si>
    <t>31001054521</t>
  </si>
  <si>
    <t>31001051318</t>
  </si>
  <si>
    <t>01019006519</t>
  </si>
  <si>
    <t>ქიმბარიშვილი</t>
  </si>
  <si>
    <t>31001047589</t>
  </si>
  <si>
    <t>31001042814</t>
  </si>
  <si>
    <t>31001023667</t>
  </si>
  <si>
    <t>31001023564</t>
  </si>
  <si>
    <t>31001021468</t>
  </si>
  <si>
    <t>პაპუჩელაშვილი</t>
  </si>
  <si>
    <t>31001042828</t>
  </si>
  <si>
    <t>ტარიელი</t>
  </si>
  <si>
    <t>ქეთელაური</t>
  </si>
  <si>
    <t>31001002905</t>
  </si>
  <si>
    <t>01501115178</t>
  </si>
  <si>
    <t>31001008671</t>
  </si>
  <si>
    <t>31001039728</t>
  </si>
  <si>
    <t>ელჰამი</t>
  </si>
  <si>
    <t>31001034602</t>
  </si>
  <si>
    <t>რაუვ</t>
  </si>
  <si>
    <t>31001051130</t>
  </si>
  <si>
    <t>პარსალიშვილი</t>
  </si>
  <si>
    <t>06001007853</t>
  </si>
  <si>
    <t>06001008289</t>
  </si>
  <si>
    <t>შერმადინი</t>
  </si>
  <si>
    <t>06001008075</t>
  </si>
  <si>
    <t>06001008210</t>
  </si>
  <si>
    <t>06001007410</t>
  </si>
  <si>
    <t>06001008494</t>
  </si>
  <si>
    <t>კობაური</t>
  </si>
  <si>
    <t>06001008731</t>
  </si>
  <si>
    <t>ძერყორაშვილი</t>
  </si>
  <si>
    <t>06001006996</t>
  </si>
  <si>
    <t>მწითური</t>
  </si>
  <si>
    <t>06001008139</t>
  </si>
  <si>
    <t>06001007894</t>
  </si>
  <si>
    <t>ურთაშვილი</t>
  </si>
  <si>
    <t>31001048697</t>
  </si>
  <si>
    <t>31001055241</t>
  </si>
  <si>
    <t>ჩარაევი</t>
  </si>
  <si>
    <t>31001035134</t>
  </si>
  <si>
    <t>31001012132</t>
  </si>
  <si>
    <t>31001057352</t>
  </si>
  <si>
    <t>ქუცნაშვილი</t>
  </si>
  <si>
    <t>01024023012</t>
  </si>
  <si>
    <t>62007014106</t>
  </si>
  <si>
    <t>ბოძაშვილი</t>
  </si>
  <si>
    <t>16001023943</t>
  </si>
  <si>
    <t>კარიაული</t>
  </si>
  <si>
    <t>16001007612</t>
  </si>
  <si>
    <t>16001023431</t>
  </si>
  <si>
    <t>თედელური</t>
  </si>
  <si>
    <t>16001000933</t>
  </si>
  <si>
    <t>16001005257</t>
  </si>
  <si>
    <t>ველთაური</t>
  </si>
  <si>
    <t>16001010609</t>
  </si>
  <si>
    <t>ბარჯაძე</t>
  </si>
  <si>
    <t>01030044349</t>
  </si>
  <si>
    <t>ტიღინაშვილი</t>
  </si>
  <si>
    <t>23001000890</t>
  </si>
  <si>
    <t>ნადია</t>
  </si>
  <si>
    <t>გამჯაშვილი</t>
  </si>
  <si>
    <t>16001015059</t>
  </si>
  <si>
    <t>01015021652</t>
  </si>
  <si>
    <t>შაბაშვილი</t>
  </si>
  <si>
    <t>16001019474</t>
  </si>
  <si>
    <t>16001018449</t>
  </si>
  <si>
    <t>16001024699</t>
  </si>
  <si>
    <t>16001008723</t>
  </si>
  <si>
    <t>16001032498</t>
  </si>
  <si>
    <t>16001033069</t>
  </si>
  <si>
    <t>16001030051</t>
  </si>
  <si>
    <t>01024045115</t>
  </si>
  <si>
    <t>ხაზალია</t>
  </si>
  <si>
    <t>19001071537</t>
  </si>
  <si>
    <t>16001022096</t>
  </si>
  <si>
    <t>16001030060</t>
  </si>
  <si>
    <t>16001030433</t>
  </si>
  <si>
    <t>16001025413</t>
  </si>
  <si>
    <t>16001011032</t>
  </si>
  <si>
    <t>16001025378</t>
  </si>
  <si>
    <t>ჯანაშვილი</t>
  </si>
  <si>
    <t>16001002032</t>
  </si>
  <si>
    <t>16001032202</t>
  </si>
  <si>
    <t>16001023582</t>
  </si>
  <si>
    <t>ბიზიკაშვილი</t>
  </si>
  <si>
    <t>01019069270</t>
  </si>
  <si>
    <t>კუსრაშვილი</t>
  </si>
  <si>
    <t>16001009283</t>
  </si>
  <si>
    <t>16001003270</t>
  </si>
  <si>
    <t>16001030085</t>
  </si>
  <si>
    <t>16001021041</t>
  </si>
  <si>
    <t>16001004960</t>
  </si>
  <si>
    <t>16001026552</t>
  </si>
  <si>
    <t>ჯუხარაშვილი</t>
  </si>
  <si>
    <t>16001014217</t>
  </si>
  <si>
    <t>კარელიძე</t>
  </si>
  <si>
    <t>16001027585</t>
  </si>
  <si>
    <t>16001028562</t>
  </si>
  <si>
    <t>გარსევანიშვილი</t>
  </si>
  <si>
    <t>01029005806</t>
  </si>
  <si>
    <t>ხადიაშვილი</t>
  </si>
  <si>
    <t>16001028987</t>
  </si>
  <si>
    <t>სპარტაკი</t>
  </si>
  <si>
    <t>16001022422</t>
  </si>
  <si>
    <t>ტურფა</t>
  </si>
  <si>
    <t>ბიგანაშვილი</t>
  </si>
  <si>
    <t>01001055594</t>
  </si>
  <si>
    <t>ხუბულური</t>
  </si>
  <si>
    <t>23001012939</t>
  </si>
  <si>
    <t>გოლოშვილი</t>
  </si>
  <si>
    <t>16001001465</t>
  </si>
  <si>
    <t>ჭიალაშვილი</t>
  </si>
  <si>
    <t>16001021268</t>
  </si>
  <si>
    <t>კორხელი</t>
  </si>
  <si>
    <t>16001030160</t>
  </si>
  <si>
    <t>კორელი</t>
  </si>
  <si>
    <t>01027082367</t>
  </si>
  <si>
    <t>ჩარიგოგდიშვილი</t>
  </si>
  <si>
    <t>16001024751</t>
  </si>
  <si>
    <t>16001027600</t>
  </si>
  <si>
    <t>ხინჩაგაშვილი</t>
  </si>
  <si>
    <t>16001020517</t>
  </si>
  <si>
    <t>ლომნიაშვილი</t>
  </si>
  <si>
    <t>16001028571</t>
  </si>
  <si>
    <t>მგელაშვილი</t>
  </si>
  <si>
    <t>16001031076</t>
  </si>
  <si>
    <t>ჭოხური</t>
  </si>
  <si>
    <t>31001050888</t>
  </si>
  <si>
    <t>16001024858</t>
  </si>
  <si>
    <t>01004008794</t>
  </si>
  <si>
    <t>16001016421</t>
  </si>
  <si>
    <t>კეკიშვილი</t>
  </si>
  <si>
    <t>01012000871</t>
  </si>
  <si>
    <t>16001014691</t>
  </si>
  <si>
    <t>16001009018</t>
  </si>
  <si>
    <t>01001009602</t>
  </si>
  <si>
    <t>ჩიხაშვილი</t>
  </si>
  <si>
    <t>16001007240</t>
  </si>
  <si>
    <t>16001005785</t>
  </si>
  <si>
    <t>16201033170</t>
  </si>
  <si>
    <t>01019065518</t>
  </si>
  <si>
    <t>12001023726</t>
  </si>
  <si>
    <t>16001013437</t>
  </si>
  <si>
    <t>38001012834</t>
  </si>
  <si>
    <t>16001004147</t>
  </si>
  <si>
    <t>ხოსიაშვილი</t>
  </si>
  <si>
    <t>16001002081</t>
  </si>
  <si>
    <t>16001018422</t>
  </si>
  <si>
    <t>31001012144</t>
  </si>
  <si>
    <t>16001004496</t>
  </si>
  <si>
    <t>16001007788</t>
  </si>
  <si>
    <t>16001025751</t>
  </si>
  <si>
    <t>საძაგლიშვილი</t>
  </si>
  <si>
    <t>16001032185</t>
  </si>
  <si>
    <t>პაპკიაური</t>
  </si>
  <si>
    <t>16001025182</t>
  </si>
  <si>
    <t>23001004049</t>
  </si>
  <si>
    <t>ფადიურაშვილი</t>
  </si>
  <si>
    <t>16001021631</t>
  </si>
  <si>
    <t>36001011462</t>
  </si>
  <si>
    <t>16001032069</t>
  </si>
  <si>
    <t>16001018675</t>
  </si>
  <si>
    <t>გოგოჭური</t>
  </si>
  <si>
    <t>16001024624</t>
  </si>
  <si>
    <t>16001010305</t>
  </si>
  <si>
    <t>წიწრიაშვილი</t>
  </si>
  <si>
    <t>45001013697</t>
  </si>
  <si>
    <t>ვეშაგური</t>
  </si>
  <si>
    <t>16001008866</t>
  </si>
  <si>
    <t>31001036690</t>
  </si>
  <si>
    <t>16001027727</t>
  </si>
  <si>
    <t>16001031319</t>
  </si>
  <si>
    <t>16001024987</t>
  </si>
  <si>
    <t>ობლიშვილი</t>
  </si>
  <si>
    <t>16001001146</t>
  </si>
  <si>
    <t>არსენ</t>
  </si>
  <si>
    <t>ხახიაშვილი</t>
  </si>
  <si>
    <t>16001017201</t>
  </si>
  <si>
    <t>16001007670</t>
  </si>
  <si>
    <t>16001030425</t>
  </si>
  <si>
    <t>16001022547</t>
  </si>
  <si>
    <t>01024025818</t>
  </si>
  <si>
    <t>16001010220</t>
  </si>
  <si>
    <t>16001028069</t>
  </si>
  <si>
    <t>16001008186</t>
  </si>
  <si>
    <t>მნათობიშვილი</t>
  </si>
  <si>
    <t>16001023000</t>
  </si>
  <si>
    <t>16001003722</t>
  </si>
  <si>
    <t>44001001595</t>
  </si>
  <si>
    <t>ჩოფიკაშვილი</t>
  </si>
  <si>
    <t>44001004916</t>
  </si>
  <si>
    <t>01011020243</t>
  </si>
  <si>
    <t>კოჭლოშვილი</t>
  </si>
  <si>
    <t>44001005549</t>
  </si>
  <si>
    <t>გომიაშვილი</t>
  </si>
  <si>
    <t>01019032887</t>
  </si>
  <si>
    <t>44001004344</t>
  </si>
  <si>
    <t>აქიაშვილი</t>
  </si>
  <si>
    <t>44001004953</t>
  </si>
  <si>
    <t>44001003592</t>
  </si>
  <si>
    <t>მარსაგიშვილი</t>
  </si>
  <si>
    <t>44001001782</t>
  </si>
  <si>
    <t>44001004642</t>
  </si>
  <si>
    <t>გუჯარაიძე</t>
  </si>
  <si>
    <t>44001001071</t>
  </si>
  <si>
    <t>ორბი</t>
  </si>
  <si>
    <t>44001005019</t>
  </si>
  <si>
    <t>44001001610</t>
  </si>
  <si>
    <t>შავლეგო</t>
  </si>
  <si>
    <t>კურკუმული</t>
  </si>
  <si>
    <t>44001004826</t>
  </si>
  <si>
    <t>ზილინაშვილი</t>
  </si>
  <si>
    <t>44001000228</t>
  </si>
  <si>
    <t>ავსაჯანიშვილი</t>
  </si>
  <si>
    <t>01002018512</t>
  </si>
  <si>
    <t>როდამი</t>
  </si>
  <si>
    <t>44001005025</t>
  </si>
  <si>
    <t>24001039803</t>
  </si>
  <si>
    <t>ჯანჯალაშვილი</t>
  </si>
  <si>
    <t>01019033363</t>
  </si>
  <si>
    <t>იზაბელა</t>
  </si>
  <si>
    <t>24001046228</t>
  </si>
  <si>
    <t>15001004991</t>
  </si>
  <si>
    <t>24001048523</t>
  </si>
  <si>
    <t>24001003872</t>
  </si>
  <si>
    <t>24001027155</t>
  </si>
  <si>
    <t>24001030773</t>
  </si>
  <si>
    <t>24701050396</t>
  </si>
  <si>
    <t>24001007194</t>
  </si>
  <si>
    <t>24001011516</t>
  </si>
  <si>
    <t>24001015150</t>
  </si>
  <si>
    <t>24001006461</t>
  </si>
  <si>
    <t>დილიმაშვილი</t>
  </si>
  <si>
    <t>24001003208</t>
  </si>
  <si>
    <t>24001029737</t>
  </si>
  <si>
    <t>24001019925</t>
  </si>
  <si>
    <t>ელკანიშვილი</t>
  </si>
  <si>
    <t>24001010105</t>
  </si>
  <si>
    <t>თათანაშვილი</t>
  </si>
  <si>
    <t>24401051387</t>
  </si>
  <si>
    <t>24001011107</t>
  </si>
  <si>
    <t>24001007060</t>
  </si>
  <si>
    <t>24001014963</t>
  </si>
  <si>
    <t>ბარნოვი</t>
  </si>
  <si>
    <t>24001046437</t>
  </si>
  <si>
    <t>ჯანგიშერაშვილი</t>
  </si>
  <si>
    <t>24001046436</t>
  </si>
  <si>
    <t>აბეწვაშვილი</t>
  </si>
  <si>
    <t>24001031663</t>
  </si>
  <si>
    <t>24001006204</t>
  </si>
  <si>
    <t>ბეგლარაშვილი</t>
  </si>
  <si>
    <t>24001033646</t>
  </si>
  <si>
    <t>24001042969</t>
  </si>
  <si>
    <t>გრაკალიშვილი</t>
  </si>
  <si>
    <t>24001035747</t>
  </si>
  <si>
    <t>პეტროსიანი</t>
  </si>
  <si>
    <t>24001022899</t>
  </si>
  <si>
    <t>24001043142</t>
  </si>
  <si>
    <t>24001012879</t>
  </si>
  <si>
    <t>ვათიაშვილი-ბერიაშვილი</t>
  </si>
  <si>
    <t>24001033510</t>
  </si>
  <si>
    <t>უტა</t>
  </si>
  <si>
    <t>24001045346</t>
  </si>
  <si>
    <t>არაქელოვი</t>
  </si>
  <si>
    <t>24001047713</t>
  </si>
  <si>
    <t>24001007930</t>
  </si>
  <si>
    <t>ბიტარაშვილი</t>
  </si>
  <si>
    <t>24001009947</t>
  </si>
  <si>
    <t>24001024542</t>
  </si>
  <si>
    <t>24001043785</t>
  </si>
  <si>
    <t>24001046130</t>
  </si>
  <si>
    <t>გაზაშვილი</t>
  </si>
  <si>
    <t>24001046889</t>
  </si>
  <si>
    <t>ვიგენტი</t>
  </si>
  <si>
    <t>24001020872</t>
  </si>
  <si>
    <t>ცუცუნაშვილი</t>
  </si>
  <si>
    <t>24001025421</t>
  </si>
  <si>
    <t>24001025691</t>
  </si>
  <si>
    <t>დათაშვილი</t>
  </si>
  <si>
    <t>01024073242</t>
  </si>
  <si>
    <t>აზმაიფარაშვილი</t>
  </si>
  <si>
    <t>24001019652</t>
  </si>
  <si>
    <t>24001005249</t>
  </si>
  <si>
    <t>24001019927</t>
  </si>
  <si>
    <t>24001010353</t>
  </si>
  <si>
    <t>24001002816</t>
  </si>
  <si>
    <t>24001032720</t>
  </si>
  <si>
    <t>24001032305</t>
  </si>
  <si>
    <t>შახი</t>
  </si>
  <si>
    <t>სოინ</t>
  </si>
  <si>
    <t>24001007215</t>
  </si>
  <si>
    <t>ცქვიტიშვილი</t>
  </si>
  <si>
    <t>24001013830</t>
  </si>
  <si>
    <t>ავლოხაშვილი</t>
  </si>
  <si>
    <t>24001048509</t>
  </si>
  <si>
    <t>24001002967</t>
  </si>
  <si>
    <t>ხასიშვილი</t>
  </si>
  <si>
    <t>24001041333</t>
  </si>
  <si>
    <t>24001048392</t>
  </si>
  <si>
    <t>43001006412</t>
  </si>
  <si>
    <t>ციურ</t>
  </si>
  <si>
    <t>თათრიშვილი</t>
  </si>
  <si>
    <t>24001022579</t>
  </si>
  <si>
    <t>24001045604</t>
  </si>
  <si>
    <t>გოდერძიშვილი-მუხიგულაშვილი</t>
  </si>
  <si>
    <t>24001024330</t>
  </si>
  <si>
    <t>ვალტერ</t>
  </si>
  <si>
    <t>01025018145</t>
  </si>
  <si>
    <t>01027079006</t>
  </si>
  <si>
    <t>24001013682</t>
  </si>
  <si>
    <t>ფალელაშვილი</t>
  </si>
  <si>
    <t>59001090346</t>
  </si>
  <si>
    <t>სუსუნიაშვილი</t>
  </si>
  <si>
    <t>24001008033</t>
  </si>
  <si>
    <t>62005027377</t>
  </si>
  <si>
    <t>24001046480</t>
  </si>
  <si>
    <t>24001046033</t>
  </si>
  <si>
    <t>ნუკა</t>
  </si>
  <si>
    <t>ჩიფჩიური</t>
  </si>
  <si>
    <t>01001050965</t>
  </si>
  <si>
    <t>24001034459</t>
  </si>
  <si>
    <t>24001020653</t>
  </si>
  <si>
    <t>გელდიაშვილი</t>
  </si>
  <si>
    <t>24001035997</t>
  </si>
  <si>
    <t>ბოგველი</t>
  </si>
  <si>
    <t>24201052721</t>
  </si>
  <si>
    <t>თაბორიძე</t>
  </si>
  <si>
    <t>24001013123</t>
  </si>
  <si>
    <t>ბათხაძე</t>
  </si>
  <si>
    <t>24001037697</t>
  </si>
  <si>
    <t>01003005438</t>
  </si>
  <si>
    <t>43001006664</t>
  </si>
  <si>
    <t>59001052170</t>
  </si>
  <si>
    <t>ავეტისოვა</t>
  </si>
  <si>
    <t>59001004345</t>
  </si>
  <si>
    <t>59001020026</t>
  </si>
  <si>
    <t>მირუაშვილი</t>
  </si>
  <si>
    <t>59001041327</t>
  </si>
  <si>
    <t>59001079020</t>
  </si>
  <si>
    <t>59001027899</t>
  </si>
  <si>
    <t>ზაზაშვილი</t>
  </si>
  <si>
    <t>59001093918</t>
  </si>
  <si>
    <t>59001006516</t>
  </si>
  <si>
    <t>მწითურიძე</t>
  </si>
  <si>
    <t>01007007835</t>
  </si>
  <si>
    <t>59001051978</t>
  </si>
  <si>
    <t>მუზაშვილი</t>
  </si>
  <si>
    <t>59001093417</t>
  </si>
  <si>
    <t>წეწვაძე</t>
  </si>
  <si>
    <t>59001024765</t>
  </si>
  <si>
    <t>ბერძნიშვილი</t>
  </si>
  <si>
    <t>59001114876</t>
  </si>
  <si>
    <t>59001126547</t>
  </si>
  <si>
    <t>59001042111</t>
  </si>
  <si>
    <t>გორდეზიანი</t>
  </si>
  <si>
    <t>59001019928</t>
  </si>
  <si>
    <t>59001032304</t>
  </si>
  <si>
    <t>ტატიშვილი</t>
  </si>
  <si>
    <t>59001067184</t>
  </si>
  <si>
    <t>59001066042</t>
  </si>
  <si>
    <t>59001020293</t>
  </si>
  <si>
    <t>59001008552</t>
  </si>
  <si>
    <t>59001062146</t>
  </si>
  <si>
    <t>ხაჩიური</t>
  </si>
  <si>
    <t>59001019443</t>
  </si>
  <si>
    <t>ხინჩიკაშვილი</t>
  </si>
  <si>
    <t>59001019540</t>
  </si>
  <si>
    <t>59001121909</t>
  </si>
  <si>
    <t>59001038066</t>
  </si>
  <si>
    <t>59001081501</t>
  </si>
  <si>
    <t>59001027018</t>
  </si>
  <si>
    <t>18001026615</t>
  </si>
  <si>
    <t>59001056810</t>
  </si>
  <si>
    <t>01011092816</t>
  </si>
  <si>
    <t>გუდაძე</t>
  </si>
  <si>
    <t>59001053459</t>
  </si>
  <si>
    <t>ციცილაშვილი</t>
  </si>
  <si>
    <t>62007015014</t>
  </si>
  <si>
    <t>59001110639</t>
  </si>
  <si>
    <t>59001112004</t>
  </si>
  <si>
    <t>ჭეღელიძე</t>
  </si>
  <si>
    <t>59001074378</t>
  </si>
  <si>
    <t>წაველიძე</t>
  </si>
  <si>
    <t>59001084547</t>
  </si>
  <si>
    <t>ნალიკაშვილი</t>
  </si>
  <si>
    <t>59001064629</t>
  </si>
  <si>
    <t>62003007841</t>
  </si>
  <si>
    <t>59001022856</t>
  </si>
  <si>
    <t>59001085305</t>
  </si>
  <si>
    <t>59001108427</t>
  </si>
  <si>
    <t>59001113732</t>
  </si>
  <si>
    <t>59001058610</t>
  </si>
  <si>
    <t>01009016808</t>
  </si>
  <si>
    <t>59001007672</t>
  </si>
  <si>
    <t>59001015225</t>
  </si>
  <si>
    <t>59001122064</t>
  </si>
  <si>
    <t>ლოცულაშვილი</t>
  </si>
  <si>
    <t>59001104431</t>
  </si>
  <si>
    <t>59001081712</t>
  </si>
  <si>
    <t>შატაკიშვილი</t>
  </si>
  <si>
    <t>59001035197</t>
  </si>
  <si>
    <t>59001024611</t>
  </si>
  <si>
    <t>59001065009</t>
  </si>
  <si>
    <t>ჯარმელიშვილი</t>
  </si>
  <si>
    <t>59003000184</t>
  </si>
  <si>
    <t>გერკეული</t>
  </si>
  <si>
    <t>59001127809</t>
  </si>
  <si>
    <t>ვათიაშვილი</t>
  </si>
  <si>
    <t>59001071764</t>
  </si>
  <si>
    <t>59001076559</t>
  </si>
  <si>
    <t>59003000709</t>
  </si>
  <si>
    <t>59001104597</t>
  </si>
  <si>
    <t>59001073043</t>
  </si>
  <si>
    <t>დუდაევი</t>
  </si>
  <si>
    <t>01028001685</t>
  </si>
  <si>
    <t>აბალაკი</t>
  </si>
  <si>
    <t>59001112617</t>
  </si>
  <si>
    <t>ზადიშვილი</t>
  </si>
  <si>
    <t>59001062514</t>
  </si>
  <si>
    <t>ღოლიჯაშვილი</t>
  </si>
  <si>
    <t>59001114175</t>
  </si>
  <si>
    <t>მამუკელაშვილი</t>
  </si>
  <si>
    <t>59001001742</t>
  </si>
  <si>
    <t>59001064466</t>
  </si>
  <si>
    <t>შავლოხაშვილი</t>
  </si>
  <si>
    <t>59001010458</t>
  </si>
  <si>
    <t>59001088081</t>
  </si>
  <si>
    <t>59001114047</t>
  </si>
  <si>
    <t>59001118672</t>
  </si>
  <si>
    <t>59001076602</t>
  </si>
  <si>
    <t>59001069514</t>
  </si>
  <si>
    <t>59001059843</t>
  </si>
  <si>
    <t>11001023680</t>
  </si>
  <si>
    <t>59001110053</t>
  </si>
  <si>
    <t>59001026725</t>
  </si>
  <si>
    <t>50001002941</t>
  </si>
  <si>
    <t>ჯირკველიშვილი</t>
  </si>
  <si>
    <t>59001109965</t>
  </si>
  <si>
    <t>59001031166</t>
  </si>
  <si>
    <t>59001115706</t>
  </si>
  <si>
    <t>59001081023</t>
  </si>
  <si>
    <t>წერონელი</t>
  </si>
  <si>
    <t>59001112863</t>
  </si>
  <si>
    <t>59001096814</t>
  </si>
  <si>
    <t>59001119106</t>
  </si>
  <si>
    <t>ტარუაშვილი</t>
  </si>
  <si>
    <t>59001122675</t>
  </si>
  <si>
    <t>მუზაევი</t>
  </si>
  <si>
    <t>06001000796</t>
  </si>
  <si>
    <t>59001091890</t>
  </si>
  <si>
    <t>59001046575</t>
  </si>
  <si>
    <t>ციცაგი</t>
  </si>
  <si>
    <t>59001077987</t>
  </si>
  <si>
    <t>ჯოლბორდი</t>
  </si>
  <si>
    <t>59001075228</t>
  </si>
  <si>
    <t>59001078597</t>
  </si>
  <si>
    <t>59001102572</t>
  </si>
  <si>
    <t>59001100168</t>
  </si>
  <si>
    <t>59001019384</t>
  </si>
  <si>
    <t>ჭეჭელაშვილი</t>
  </si>
  <si>
    <t>59001016942</t>
  </si>
  <si>
    <t>ფირუაშვილი</t>
  </si>
  <si>
    <t>59001030307</t>
  </si>
  <si>
    <t>59001061763</t>
  </si>
  <si>
    <t>59001112119</t>
  </si>
  <si>
    <t>59001106768</t>
  </si>
  <si>
    <t>მირაბ</t>
  </si>
  <si>
    <t>ბაიაძე</t>
  </si>
  <si>
    <t>59001113801</t>
  </si>
  <si>
    <t>59001014745</t>
  </si>
  <si>
    <t>59001110202</t>
  </si>
  <si>
    <t>ხინიზოვი</t>
  </si>
  <si>
    <t>59001101292</t>
  </si>
  <si>
    <t>59001104779</t>
  </si>
  <si>
    <t>59001113630</t>
  </si>
  <si>
    <t>ჭაღინაშვილი</t>
  </si>
  <si>
    <t>59001110790</t>
  </si>
  <si>
    <t>59001035912</t>
  </si>
  <si>
    <t>59501137463</t>
  </si>
  <si>
    <t>59001095299</t>
  </si>
  <si>
    <t>59001098136</t>
  </si>
  <si>
    <t>მირაზანაშვილი</t>
  </si>
  <si>
    <t>59001111383</t>
  </si>
  <si>
    <t>მუნჯიშვილი</t>
  </si>
  <si>
    <t>59001021665</t>
  </si>
  <si>
    <t>59001100711</t>
  </si>
  <si>
    <t>01012016235</t>
  </si>
  <si>
    <t>კორაშვილი</t>
  </si>
  <si>
    <t>59001099372</t>
  </si>
  <si>
    <t>59001025890</t>
  </si>
  <si>
    <t>59001033142</t>
  </si>
  <si>
    <t>59001079441</t>
  </si>
  <si>
    <t>59001059099</t>
  </si>
  <si>
    <t>იორამაშვილი</t>
  </si>
  <si>
    <t>59001052824</t>
  </si>
  <si>
    <t>59001032207</t>
  </si>
  <si>
    <t>59001125524</t>
  </si>
  <si>
    <t>59001036369</t>
  </si>
  <si>
    <t>ბასანიძე</t>
  </si>
  <si>
    <t>59001017968</t>
  </si>
  <si>
    <t>კახიაშვილი</t>
  </si>
  <si>
    <t>59002007951</t>
  </si>
  <si>
    <t>59001062912</t>
  </si>
  <si>
    <t>59001024431</t>
  </si>
  <si>
    <t>გიგუაშვილი</t>
  </si>
  <si>
    <t>59001096842</t>
  </si>
  <si>
    <t>59001011627</t>
  </si>
  <si>
    <t>ოქრუაშვილი</t>
  </si>
  <si>
    <t>59001073118</t>
  </si>
  <si>
    <t>უთნელიშვილი</t>
  </si>
  <si>
    <t>59001116524</t>
  </si>
  <si>
    <t>გაგლოშვილი</t>
  </si>
  <si>
    <t>59001033649</t>
  </si>
  <si>
    <t>59001116607</t>
  </si>
  <si>
    <t>59001003508</t>
  </si>
  <si>
    <t>ეღიკაშვილი</t>
  </si>
  <si>
    <t>59001034532</t>
  </si>
  <si>
    <t>59001033318</t>
  </si>
  <si>
    <t>დუდაშვილი</t>
  </si>
  <si>
    <t>59001082617</t>
  </si>
  <si>
    <t>59001094506</t>
  </si>
  <si>
    <t>ფურცელაძე</t>
  </si>
  <si>
    <t>59001098910</t>
  </si>
  <si>
    <t>59001121562</t>
  </si>
  <si>
    <t>ფაცინაშვილი</t>
  </si>
  <si>
    <t>59001104530</t>
  </si>
  <si>
    <t>წეველიძე</t>
  </si>
  <si>
    <t>59701129788</t>
  </si>
  <si>
    <t>59001117405</t>
  </si>
  <si>
    <t>ბითაძე</t>
  </si>
  <si>
    <t>59001018752</t>
  </si>
  <si>
    <t>59001103348</t>
  </si>
  <si>
    <t>59001003714</t>
  </si>
  <si>
    <t>ომაძე</t>
  </si>
  <si>
    <t>59001007135</t>
  </si>
  <si>
    <t>59001103844</t>
  </si>
  <si>
    <t>მახანაშვილი</t>
  </si>
  <si>
    <t>59001082297</t>
  </si>
  <si>
    <t>წიქარიძე</t>
  </si>
  <si>
    <t>59001075249</t>
  </si>
  <si>
    <t>59001111307</t>
  </si>
  <si>
    <t>გულიშვილი</t>
  </si>
  <si>
    <t>59001037339</t>
  </si>
  <si>
    <t>59001089413</t>
  </si>
  <si>
    <t>41001028474</t>
  </si>
  <si>
    <t>რაზმიაშვილი</t>
  </si>
  <si>
    <t>59001038310</t>
  </si>
  <si>
    <t>ლაშქარაშვილი</t>
  </si>
  <si>
    <t>59001081825</t>
  </si>
  <si>
    <t>59001091241</t>
  </si>
  <si>
    <t>59002007895</t>
  </si>
  <si>
    <t>50001003488</t>
  </si>
  <si>
    <t>ნალიყაშვილი</t>
  </si>
  <si>
    <t>59001110085</t>
  </si>
  <si>
    <t>59001016485</t>
  </si>
  <si>
    <t>59001122362</t>
  </si>
  <si>
    <t>59001061266</t>
  </si>
  <si>
    <t>მაზანაშვილი</t>
  </si>
  <si>
    <t>59001006120</t>
  </si>
  <si>
    <t>ბორცვაძე</t>
  </si>
  <si>
    <t>59001067874</t>
  </si>
  <si>
    <t>59001068613</t>
  </si>
  <si>
    <t>ლომოური</t>
  </si>
  <si>
    <t>59001115778</t>
  </si>
  <si>
    <t>59002003506</t>
  </si>
  <si>
    <t>ძურძუკი</t>
  </si>
  <si>
    <t>59001088078</t>
  </si>
  <si>
    <t>19001065482</t>
  </si>
  <si>
    <t>59001101774</t>
  </si>
  <si>
    <t>ბურნაძე</t>
  </si>
  <si>
    <t>59001068991</t>
  </si>
  <si>
    <t>კალანდარიშვილი</t>
  </si>
  <si>
    <t>01024059306</t>
  </si>
  <si>
    <t>18001045899</t>
  </si>
  <si>
    <t>ტერტერაშვილი</t>
  </si>
  <si>
    <t>59001081378</t>
  </si>
  <si>
    <t>ინაური</t>
  </si>
  <si>
    <t>59001120600</t>
  </si>
  <si>
    <t>59001020719</t>
  </si>
  <si>
    <t>დავითელაშვილი</t>
  </si>
  <si>
    <t>59001111732</t>
  </si>
  <si>
    <t>59001066664</t>
  </si>
  <si>
    <t>59001092961</t>
  </si>
  <si>
    <t>59001066783</t>
  </si>
  <si>
    <t>კორინთელი</t>
  </si>
  <si>
    <t>59001021285</t>
  </si>
  <si>
    <t>59001024515</t>
  </si>
  <si>
    <t>ტატულაშვილი</t>
  </si>
  <si>
    <t>59001022475</t>
  </si>
  <si>
    <t>აზალაძე</t>
  </si>
  <si>
    <t>59001047137</t>
  </si>
  <si>
    <t>სოლომონაშვილი</t>
  </si>
  <si>
    <t>59001076733</t>
  </si>
  <si>
    <t>35001038416</t>
  </si>
  <si>
    <t>59001109767</t>
  </si>
  <si>
    <t>59201129217</t>
  </si>
  <si>
    <t>59001109487</t>
  </si>
  <si>
    <t>კურმაშვილი</t>
  </si>
  <si>
    <t>59001026668</t>
  </si>
  <si>
    <t>59001086547</t>
  </si>
  <si>
    <t>ალბერტ</t>
  </si>
  <si>
    <t>59001029575</t>
  </si>
  <si>
    <t>59001030810</t>
  </si>
  <si>
    <t>59001101992</t>
  </si>
  <si>
    <t>59001018358</t>
  </si>
  <si>
    <t>ჭავჭავაძე</t>
  </si>
  <si>
    <t>59001065922</t>
  </si>
  <si>
    <t>59004001010</t>
  </si>
  <si>
    <t>50001003522</t>
  </si>
  <si>
    <t>გამხიტაშვილი</t>
  </si>
  <si>
    <t>59004002215</t>
  </si>
  <si>
    <t>ვახტანგაშვილი</t>
  </si>
  <si>
    <t>59003002766</t>
  </si>
  <si>
    <t>59004002385</t>
  </si>
  <si>
    <t>59003001351</t>
  </si>
  <si>
    <t>კასრაძე</t>
  </si>
  <si>
    <t>59004000501</t>
  </si>
  <si>
    <t>59004001638</t>
  </si>
  <si>
    <t>59004001849</t>
  </si>
  <si>
    <t>პაპელიშვილი</t>
  </si>
  <si>
    <t>59004005849</t>
  </si>
  <si>
    <t>50001003600</t>
  </si>
  <si>
    <t>43001040806</t>
  </si>
  <si>
    <t>59003002954</t>
  </si>
  <si>
    <t>50701004968</t>
  </si>
  <si>
    <t>43001000233</t>
  </si>
  <si>
    <t>43001042913</t>
  </si>
  <si>
    <t>გლურჯიძე</t>
  </si>
  <si>
    <t>კაცელაშვილი</t>
  </si>
  <si>
    <t>ხათაშვილი</t>
  </si>
  <si>
    <t>მურჯიკნელი</t>
  </si>
  <si>
    <t>ელბაქიძე</t>
  </si>
  <si>
    <t>ნაცვალაძე</t>
  </si>
  <si>
    <t>ოლია</t>
  </si>
  <si>
    <t>ძაბახიძე</t>
  </si>
  <si>
    <t>ბეგალაშვილი</t>
  </si>
  <si>
    <t>სოზარ</t>
  </si>
  <si>
    <t>ბალახაძე</t>
  </si>
  <si>
    <t>თიბილაშვილი</t>
  </si>
  <si>
    <t>როინაშვილი</t>
  </si>
  <si>
    <t>ტიტვინიძე</t>
  </si>
  <si>
    <t>ვალიდა</t>
  </si>
  <si>
    <t>ზანაძე</t>
  </si>
  <si>
    <t>მამაგულაშვილი</t>
  </si>
  <si>
    <t>ქრისტესიაშვილი</t>
  </si>
  <si>
    <t>ქვრივიშვილი</t>
  </si>
  <si>
    <t>ბართია</t>
  </si>
  <si>
    <t>სადუნაშვილი</t>
  </si>
  <si>
    <t>ჩიბირაშვილი</t>
  </si>
  <si>
    <t>გაგლოევი</t>
  </si>
  <si>
    <t>ცინარა</t>
  </si>
  <si>
    <t>გაბაიძე</t>
  </si>
  <si>
    <t>ხაჩიძე-ნეფარიძე</t>
  </si>
  <si>
    <t>ფუხაშვილი</t>
  </si>
  <si>
    <t>ელიაშვილი</t>
  </si>
  <si>
    <t>მამესწარაშვილი</t>
  </si>
  <si>
    <t>ბუზიაშვილი</t>
  </si>
  <si>
    <t>კაკაშვილი</t>
  </si>
  <si>
    <t>კავთელაშვილი</t>
  </si>
  <si>
    <t>სურაია</t>
  </si>
  <si>
    <t>ქარუმოვი</t>
  </si>
  <si>
    <t>აბდულოვი</t>
  </si>
  <si>
    <t>მესხიძე</t>
  </si>
  <si>
    <t>მთვარელიძე</t>
  </si>
  <si>
    <t>მამიჯანაშვილი</t>
  </si>
  <si>
    <t>ალბორიშვილი</t>
  </si>
  <si>
    <t>ბუზალაძე</t>
  </si>
  <si>
    <t>ქორელი</t>
  </si>
  <si>
    <t>57001000751</t>
  </si>
  <si>
    <t>ღვალაძე</t>
  </si>
  <si>
    <t>57001009856</t>
  </si>
  <si>
    <t>57001006268</t>
  </si>
  <si>
    <t>57001006420</t>
  </si>
  <si>
    <t>57001011003</t>
  </si>
  <si>
    <t>აბელიანი</t>
  </si>
  <si>
    <t>57001034311</t>
  </si>
  <si>
    <t>35401129258</t>
  </si>
  <si>
    <t>57001012340</t>
  </si>
  <si>
    <t>მხატრიშვილი</t>
  </si>
  <si>
    <t>57001018561</t>
  </si>
  <si>
    <t>57001004372</t>
  </si>
  <si>
    <t>57001014711</t>
  </si>
  <si>
    <t>57001024752</t>
  </si>
  <si>
    <t>57001018885</t>
  </si>
  <si>
    <t>57001003526</t>
  </si>
  <si>
    <t>57001021961</t>
  </si>
  <si>
    <t>57001018960</t>
  </si>
  <si>
    <t>57001029377</t>
  </si>
  <si>
    <t>კოშკაძე</t>
  </si>
  <si>
    <t>57001022724</t>
  </si>
  <si>
    <t>57001015779</t>
  </si>
  <si>
    <t>გელაშვილი-ნოზაძე</t>
  </si>
  <si>
    <t>57001010672</t>
  </si>
  <si>
    <t>57001009780</t>
  </si>
  <si>
    <t>43001014687</t>
  </si>
  <si>
    <t>კულიჯანოვი</t>
  </si>
  <si>
    <t>57001052179</t>
  </si>
  <si>
    <t>57001051550</t>
  </si>
  <si>
    <t>01025005167</t>
  </si>
  <si>
    <t>01015019748</t>
  </si>
  <si>
    <t>ეკლესიური</t>
  </si>
  <si>
    <t>57001022876</t>
  </si>
  <si>
    <t>38001036714</t>
  </si>
  <si>
    <t>57001017963</t>
  </si>
  <si>
    <t>57001054977</t>
  </si>
  <si>
    <t>57001055968</t>
  </si>
  <si>
    <t>57001043024</t>
  </si>
  <si>
    <t>57001030610</t>
  </si>
  <si>
    <t>38001010079</t>
  </si>
  <si>
    <t>57001052411</t>
  </si>
  <si>
    <t>57001025248</t>
  </si>
  <si>
    <t>57001032146</t>
  </si>
  <si>
    <t>57001003006</t>
  </si>
  <si>
    <t>57601066875</t>
  </si>
  <si>
    <t>57001052272</t>
  </si>
  <si>
    <t>43001000470</t>
  </si>
  <si>
    <t>59001028759</t>
  </si>
  <si>
    <t>57001034120</t>
  </si>
  <si>
    <t>დოლიაშვილი</t>
  </si>
  <si>
    <t>57001042593</t>
  </si>
  <si>
    <t>57001035168</t>
  </si>
  <si>
    <t>მეტივიშვილი</t>
  </si>
  <si>
    <t>57001034837</t>
  </si>
  <si>
    <t>თედორე</t>
  </si>
  <si>
    <t>57001054301</t>
  </si>
  <si>
    <t>57001058130</t>
  </si>
  <si>
    <t>57001057760</t>
  </si>
  <si>
    <t>57001049587</t>
  </si>
  <si>
    <t>43001028498</t>
  </si>
  <si>
    <t>ჭურაძე</t>
  </si>
  <si>
    <t>01024054867</t>
  </si>
  <si>
    <t>57001004013</t>
  </si>
  <si>
    <t>ბურჯალიანი</t>
  </si>
  <si>
    <t>57001024165</t>
  </si>
  <si>
    <t>57001059284</t>
  </si>
  <si>
    <t>სუთიაშვილი</t>
  </si>
  <si>
    <t>01016001085</t>
  </si>
  <si>
    <t>ყველიაშვილი</t>
  </si>
  <si>
    <t>57001053177</t>
  </si>
  <si>
    <t>57001016767</t>
  </si>
  <si>
    <t>57001036193</t>
  </si>
  <si>
    <t>57001018866</t>
  </si>
  <si>
    <t>57001029160</t>
  </si>
  <si>
    <t>01017041771</t>
  </si>
  <si>
    <t>57001043212</t>
  </si>
  <si>
    <t>57001054421</t>
  </si>
  <si>
    <t>59001012779</t>
  </si>
  <si>
    <t>57001033574</t>
  </si>
  <si>
    <t>57001009647</t>
  </si>
  <si>
    <t>57001035184</t>
  </si>
  <si>
    <t>57001058443</t>
  </si>
  <si>
    <t>53001016276</t>
  </si>
  <si>
    <t>57001012527</t>
  </si>
  <si>
    <t>57001051518</t>
  </si>
  <si>
    <t>სუხიაშვილი</t>
  </si>
  <si>
    <t>31001016779</t>
  </si>
  <si>
    <t>01018003797</t>
  </si>
  <si>
    <t>57001014933</t>
  </si>
  <si>
    <t>მირზაშვილი</t>
  </si>
  <si>
    <t>57001030230</t>
  </si>
  <si>
    <t>57001003628</t>
  </si>
  <si>
    <t>ინა</t>
  </si>
  <si>
    <t>არდემანაშვილი</t>
  </si>
  <si>
    <t>43001040168</t>
  </si>
  <si>
    <t>57001058888</t>
  </si>
  <si>
    <t>57001057987</t>
  </si>
  <si>
    <t>57001034987</t>
  </si>
  <si>
    <t>57001028046</t>
  </si>
  <si>
    <t>57001009743</t>
  </si>
  <si>
    <t>57001025362</t>
  </si>
  <si>
    <t>57001055672</t>
  </si>
  <si>
    <t>59002004777</t>
  </si>
  <si>
    <t>57001059862</t>
  </si>
  <si>
    <t>57001053623</t>
  </si>
  <si>
    <t>57001019129</t>
  </si>
  <si>
    <t>57001060197</t>
  </si>
  <si>
    <t>მეზურნიშვილი</t>
  </si>
  <si>
    <t>57001031621</t>
  </si>
  <si>
    <t>01001052660</t>
  </si>
  <si>
    <t>57001009264</t>
  </si>
  <si>
    <t>57001057015</t>
  </si>
  <si>
    <t>57001002273</t>
  </si>
  <si>
    <t>დოვლათიდი</t>
  </si>
  <si>
    <t>57001016711</t>
  </si>
  <si>
    <t>57001040850</t>
  </si>
  <si>
    <t>მინაძე</t>
  </si>
  <si>
    <t>57001016813</t>
  </si>
  <si>
    <t>რემიკო</t>
  </si>
  <si>
    <t>57001034810</t>
  </si>
  <si>
    <t>57001060057</t>
  </si>
  <si>
    <t>57001015853</t>
  </si>
  <si>
    <t>ქრისტო</t>
  </si>
  <si>
    <t>ლუქუნიძე</t>
  </si>
  <si>
    <t>43001006996</t>
  </si>
  <si>
    <t>კონსტანტინოვი</t>
  </si>
  <si>
    <t>57001041263</t>
  </si>
  <si>
    <t>57001013345</t>
  </si>
  <si>
    <t>57001034112</t>
  </si>
  <si>
    <t>43001007435</t>
  </si>
  <si>
    <t>11001032561</t>
  </si>
  <si>
    <t>გედევან</t>
  </si>
  <si>
    <t>01017006761</t>
  </si>
  <si>
    <t>11001021107</t>
  </si>
  <si>
    <t>01001053211</t>
  </si>
  <si>
    <t>11001004287</t>
  </si>
  <si>
    <t>აზაროვა</t>
  </si>
  <si>
    <t>11001014540</t>
  </si>
  <si>
    <t>11001012709</t>
  </si>
  <si>
    <t>ზაქაშვილი</t>
  </si>
  <si>
    <t>11001011087</t>
  </si>
  <si>
    <t>11001018926</t>
  </si>
  <si>
    <t>11001018060</t>
  </si>
  <si>
    <t>ხითარიშვილი</t>
  </si>
  <si>
    <t>11001011569</t>
  </si>
  <si>
    <t>11001012745</t>
  </si>
  <si>
    <t>ფანქველაშვილი</t>
  </si>
  <si>
    <t>11001023425</t>
  </si>
  <si>
    <t>მძინარიშვილი</t>
  </si>
  <si>
    <t>01002016364</t>
  </si>
  <si>
    <t>გლუნჩაძე</t>
  </si>
  <si>
    <t>57001006653</t>
  </si>
  <si>
    <t>62009001058</t>
  </si>
  <si>
    <t>11001004625</t>
  </si>
  <si>
    <t>ფეზუაშვილი</t>
  </si>
  <si>
    <t>11001012958</t>
  </si>
  <si>
    <t>11001001825</t>
  </si>
  <si>
    <t>11001017797</t>
  </si>
  <si>
    <t>11001027631</t>
  </si>
  <si>
    <t>11001032394</t>
  </si>
  <si>
    <t>მანჯავიძე</t>
  </si>
  <si>
    <t>11001008293</t>
  </si>
  <si>
    <t>11001005801</t>
  </si>
  <si>
    <t>11001023785</t>
  </si>
  <si>
    <t>11001017123</t>
  </si>
  <si>
    <t>11001020176</t>
  </si>
  <si>
    <t>11001010456</t>
  </si>
  <si>
    <t>მჰერ</t>
  </si>
  <si>
    <t>ანტონიანი</t>
  </si>
  <si>
    <t>11001004398</t>
  </si>
  <si>
    <t>11001030551</t>
  </si>
  <si>
    <t>გასიშვილი</t>
  </si>
  <si>
    <t>47001006570</t>
  </si>
  <si>
    <t>11001008678</t>
  </si>
  <si>
    <t>11001022758</t>
  </si>
  <si>
    <t>07001032735</t>
  </si>
  <si>
    <t>არუთუნიან</t>
  </si>
  <si>
    <t>11001023961</t>
  </si>
  <si>
    <t>სამსონიძე</t>
  </si>
  <si>
    <t>11001029370</t>
  </si>
  <si>
    <t>11001023985</t>
  </si>
  <si>
    <t>11001025300</t>
  </si>
  <si>
    <t>11001006665</t>
  </si>
  <si>
    <t>11001013648</t>
  </si>
  <si>
    <t>ნანეტაშვილი</t>
  </si>
  <si>
    <t>43001039667</t>
  </si>
  <si>
    <t>11001006900</t>
  </si>
  <si>
    <t>18001021028</t>
  </si>
  <si>
    <t>სტეფნაძე</t>
  </si>
  <si>
    <t>11001004735</t>
  </si>
  <si>
    <t>11001029854</t>
  </si>
  <si>
    <t>პავლოვა</t>
  </si>
  <si>
    <t>11001001139</t>
  </si>
  <si>
    <t>11001029683</t>
  </si>
  <si>
    <t>ასმიკ</t>
  </si>
  <si>
    <t>ნაზარეთიან</t>
  </si>
  <si>
    <t>11001013793</t>
  </si>
  <si>
    <t>სუზან</t>
  </si>
  <si>
    <t>მიქოიან</t>
  </si>
  <si>
    <t>11001023379</t>
  </si>
  <si>
    <t>ჯავახიძე</t>
  </si>
  <si>
    <t>11001022575</t>
  </si>
  <si>
    <t>11001031141</t>
  </si>
  <si>
    <t>თენოშვილი</t>
  </si>
  <si>
    <t>11001006775</t>
  </si>
  <si>
    <t>სანდაძე</t>
  </si>
  <si>
    <t>11001024441</t>
  </si>
  <si>
    <t>11001011762</t>
  </si>
  <si>
    <t>11001026029</t>
  </si>
  <si>
    <t>11001009811</t>
  </si>
  <si>
    <t>იბრაგიმ</t>
  </si>
  <si>
    <t>გობოზოვი</t>
  </si>
  <si>
    <t>11001026524</t>
  </si>
  <si>
    <t>ჯეირანაშვილი</t>
  </si>
  <si>
    <t>01001008664</t>
  </si>
  <si>
    <t>11001021350</t>
  </si>
  <si>
    <t>ცხვედიაშვილი</t>
  </si>
  <si>
    <t>11001012183</t>
  </si>
  <si>
    <t>47001000005</t>
  </si>
  <si>
    <t>თარხნიშვილი</t>
  </si>
  <si>
    <t>47001045864</t>
  </si>
  <si>
    <t>47001012854</t>
  </si>
  <si>
    <t>47001028279</t>
  </si>
  <si>
    <t>ლონგო</t>
  </si>
  <si>
    <t>ყურმაშვილი</t>
  </si>
  <si>
    <t>47001001592</t>
  </si>
  <si>
    <t>47001025758</t>
  </si>
  <si>
    <t>ჩილინგარიშვილი</t>
  </si>
  <si>
    <t>47201046794</t>
  </si>
  <si>
    <t>47001038424</t>
  </si>
  <si>
    <t>47001005037</t>
  </si>
  <si>
    <t>47001037342</t>
  </si>
  <si>
    <t>47301046516</t>
  </si>
  <si>
    <t>47001035268</t>
  </si>
  <si>
    <t>ქიმერიძე</t>
  </si>
  <si>
    <t>47001010811</t>
  </si>
  <si>
    <t>47001012637</t>
  </si>
  <si>
    <t>47001000793</t>
  </si>
  <si>
    <t>გევორქ</t>
  </si>
  <si>
    <t>ანტონიან</t>
  </si>
  <si>
    <t>47701046815</t>
  </si>
  <si>
    <t>ჟანნა</t>
  </si>
  <si>
    <t>დოინჯაშვილი</t>
  </si>
  <si>
    <t>47001025152</t>
  </si>
  <si>
    <t>47001012636</t>
  </si>
  <si>
    <t>აფრიამაშვილი</t>
  </si>
  <si>
    <t>03001012614</t>
  </si>
  <si>
    <t>47001016134</t>
  </si>
  <si>
    <t>47001008870</t>
  </si>
  <si>
    <t>თელიაშვილი</t>
  </si>
  <si>
    <t>47001003524</t>
  </si>
  <si>
    <t>47001015479</t>
  </si>
  <si>
    <t>ოვაკიმიან</t>
  </si>
  <si>
    <t>47001029898</t>
  </si>
  <si>
    <t>47001009986</t>
  </si>
  <si>
    <t>გვირჯიშვილი</t>
  </si>
  <si>
    <t>47001025248</t>
  </si>
  <si>
    <t>სუდაძე</t>
  </si>
  <si>
    <t>47001034986</t>
  </si>
  <si>
    <t>47001029393</t>
  </si>
  <si>
    <t>47001027231</t>
  </si>
  <si>
    <t>სისვაძე</t>
  </si>
  <si>
    <t>01030017209</t>
  </si>
  <si>
    <t>47001035937</t>
  </si>
  <si>
    <t>47001016531</t>
  </si>
  <si>
    <t>47001030681</t>
  </si>
  <si>
    <t>47001027639</t>
  </si>
  <si>
    <t>მნაცაკან</t>
  </si>
  <si>
    <t>საგატელიან</t>
  </si>
  <si>
    <t>47001014042</t>
  </si>
  <si>
    <t>61001066362</t>
  </si>
  <si>
    <t>სტეფან</t>
  </si>
  <si>
    <t>ბალასანიან</t>
  </si>
  <si>
    <t>47001038784</t>
  </si>
  <si>
    <t>ხაჩატურ</t>
  </si>
  <si>
    <t>47001043736</t>
  </si>
  <si>
    <t>03001012661</t>
  </si>
  <si>
    <t>სირანუშ</t>
  </si>
  <si>
    <t>სრაბიან</t>
  </si>
  <si>
    <t>47001005706</t>
  </si>
  <si>
    <t>47001046176</t>
  </si>
  <si>
    <t>უჩიძე</t>
  </si>
  <si>
    <t>47001042575</t>
  </si>
  <si>
    <t>47001041177</t>
  </si>
  <si>
    <t>ვარდუი</t>
  </si>
  <si>
    <t>ამბარცუმიან</t>
  </si>
  <si>
    <t>47001040310</t>
  </si>
  <si>
    <t>47001039803</t>
  </si>
  <si>
    <t>გოგსაძე</t>
  </si>
  <si>
    <t>47001045284</t>
  </si>
  <si>
    <t>47001000319</t>
  </si>
  <si>
    <t>კახიშვილი</t>
  </si>
  <si>
    <t>47001036856</t>
  </si>
  <si>
    <t>პეპრონე</t>
  </si>
  <si>
    <t>აბკარიან</t>
  </si>
  <si>
    <t>47001027421</t>
  </si>
  <si>
    <t>სიმა</t>
  </si>
  <si>
    <t>ქოსიან</t>
  </si>
  <si>
    <t>35001054894</t>
  </si>
  <si>
    <t>მკრტიჩ</t>
  </si>
  <si>
    <t>ფანჩოიან</t>
  </si>
  <si>
    <t>47001012187</t>
  </si>
  <si>
    <t>მიქაელიან</t>
  </si>
  <si>
    <t>47001008989</t>
  </si>
  <si>
    <t>აფეთნაკ</t>
  </si>
  <si>
    <t>ტაშიან</t>
  </si>
  <si>
    <t>47001046232</t>
  </si>
  <si>
    <t>47950000567</t>
  </si>
  <si>
    <t>ასლანიან</t>
  </si>
  <si>
    <t>47001024609</t>
  </si>
  <si>
    <t>ეღინე</t>
  </si>
  <si>
    <t>პაპოიან</t>
  </si>
  <si>
    <t>47001016638</t>
  </si>
  <si>
    <t>47001012853</t>
  </si>
  <si>
    <t>47001044516</t>
  </si>
  <si>
    <t>47001030675</t>
  </si>
  <si>
    <t>ოვსოიან</t>
  </si>
  <si>
    <t>47001039990</t>
  </si>
  <si>
    <t>05001000745</t>
  </si>
  <si>
    <t>ცინაძე</t>
  </si>
  <si>
    <t>05001006555</t>
  </si>
  <si>
    <t>ედიშერ</t>
  </si>
  <si>
    <t>47001003728</t>
  </si>
  <si>
    <t>03001005467</t>
  </si>
  <si>
    <t>47001043266</t>
  </si>
  <si>
    <t>47001044879</t>
  </si>
  <si>
    <t>ლაფაჩი</t>
  </si>
  <si>
    <t>47001013827</t>
  </si>
  <si>
    <t>47001015522</t>
  </si>
  <si>
    <t>ძოწენიძე</t>
  </si>
  <si>
    <t>47001002809</t>
  </si>
  <si>
    <t>რაფაელიან</t>
  </si>
  <si>
    <t>47001040995</t>
  </si>
  <si>
    <t>01030018844</t>
  </si>
  <si>
    <t>47001028821</t>
  </si>
  <si>
    <t>კუსიანი</t>
  </si>
  <si>
    <t>03001001258</t>
  </si>
  <si>
    <t>03001022004</t>
  </si>
  <si>
    <t>თათოშვილი</t>
  </si>
  <si>
    <t>03001002416</t>
  </si>
  <si>
    <t>03001004091</t>
  </si>
  <si>
    <t>03001016806</t>
  </si>
  <si>
    <t>ფარცახაშვილი</t>
  </si>
  <si>
    <t>03001016892</t>
  </si>
  <si>
    <t>03001012029</t>
  </si>
  <si>
    <t>03001017144</t>
  </si>
  <si>
    <t>ტოფაძე</t>
  </si>
  <si>
    <t>03001011141</t>
  </si>
  <si>
    <t>სურენა</t>
  </si>
  <si>
    <t>ბანგოიანი</t>
  </si>
  <si>
    <t>03001000684</t>
  </si>
  <si>
    <t>03001016711</t>
  </si>
  <si>
    <t>03001022112</t>
  </si>
  <si>
    <t>03001004696</t>
  </si>
  <si>
    <t>35001034125</t>
  </si>
  <si>
    <t>03001013434</t>
  </si>
  <si>
    <t>ბიჩახჩიანი</t>
  </si>
  <si>
    <t>03001013284</t>
  </si>
  <si>
    <t>03001018103</t>
  </si>
  <si>
    <t>03001010859</t>
  </si>
  <si>
    <t>03001004426</t>
  </si>
  <si>
    <t>03001011638</t>
  </si>
  <si>
    <t>03001017000</t>
  </si>
  <si>
    <t>03001018583</t>
  </si>
  <si>
    <t>03001014652</t>
  </si>
  <si>
    <t>03001015457</t>
  </si>
  <si>
    <t>ბოჩიკაშვილი</t>
  </si>
  <si>
    <t>03001011644</t>
  </si>
  <si>
    <t>ბაღდოშვილი</t>
  </si>
  <si>
    <t>03001004040</t>
  </si>
  <si>
    <t>03001016066</t>
  </si>
  <si>
    <t>03001022567</t>
  </si>
  <si>
    <t>ბაქარი</t>
  </si>
  <si>
    <t>ძინძიბაძე</t>
  </si>
  <si>
    <t>03001002862</t>
  </si>
  <si>
    <t>03001019695</t>
  </si>
  <si>
    <t>03001003598</t>
  </si>
  <si>
    <t>ნატრიაშვილი</t>
  </si>
  <si>
    <t>01005026176</t>
  </si>
  <si>
    <t>03001011343</t>
  </si>
  <si>
    <t>03001002853</t>
  </si>
  <si>
    <t>03001018278</t>
  </si>
  <si>
    <t>03650000471</t>
  </si>
  <si>
    <t>05001004417</t>
  </si>
  <si>
    <t>03001013515</t>
  </si>
  <si>
    <t>ჭელიშვილი</t>
  </si>
  <si>
    <t>05001011021</t>
  </si>
  <si>
    <t>05001010810]</t>
  </si>
  <si>
    <t>05001008203</t>
  </si>
  <si>
    <t>დარისპან</t>
  </si>
  <si>
    <t>05001007028</t>
  </si>
  <si>
    <t>05001010728</t>
  </si>
  <si>
    <t>05001003514</t>
  </si>
  <si>
    <t>05001001533</t>
  </si>
  <si>
    <t>ფრიდონი</t>
  </si>
  <si>
    <t>05001001220</t>
  </si>
  <si>
    <t>მარკარიტ</t>
  </si>
  <si>
    <t>ტონაკანიან</t>
  </si>
  <si>
    <t>05001002499</t>
  </si>
  <si>
    <t>კერექციან</t>
  </si>
  <si>
    <t>05001001654</t>
  </si>
  <si>
    <t>32001013406</t>
  </si>
  <si>
    <t>ლაზარაშვილი</t>
  </si>
  <si>
    <t>05001005837</t>
  </si>
  <si>
    <t>14001028858</t>
  </si>
  <si>
    <t>05001009445</t>
  </si>
  <si>
    <t>05001003480</t>
  </si>
  <si>
    <t>05001003270</t>
  </si>
  <si>
    <t>05001000911</t>
  </si>
  <si>
    <t>05001007911</t>
  </si>
  <si>
    <t>ასპანიძე</t>
  </si>
  <si>
    <t>05001001564</t>
  </si>
  <si>
    <t>05001002379</t>
  </si>
  <si>
    <t>07301056057</t>
  </si>
  <si>
    <t>05001007790</t>
  </si>
  <si>
    <t>05001003301</t>
  </si>
  <si>
    <t>05001011817</t>
  </si>
  <si>
    <t>05001000825</t>
  </si>
  <si>
    <t>05001000558</t>
  </si>
  <si>
    <t>05001007228</t>
  </si>
  <si>
    <t>11001001436</t>
  </si>
  <si>
    <t>47001011219</t>
  </si>
  <si>
    <t>05201012853</t>
  </si>
  <si>
    <t>05001001179</t>
  </si>
  <si>
    <t>სანდროშვილი</t>
  </si>
  <si>
    <t>05001000553</t>
  </si>
  <si>
    <t>05001003790</t>
  </si>
  <si>
    <t>05201013351</t>
  </si>
  <si>
    <t>ჯაბანაშვილი</t>
  </si>
  <si>
    <t>05401012867</t>
  </si>
  <si>
    <t>არზიკიანი</t>
  </si>
  <si>
    <t>05001011018</t>
  </si>
  <si>
    <t>05001000077</t>
  </si>
  <si>
    <t>11001022338</t>
  </si>
  <si>
    <t>05001008697</t>
  </si>
  <si>
    <t>05001009917</t>
  </si>
  <si>
    <t>05001003232</t>
  </si>
  <si>
    <t>ტატურაშვილი</t>
  </si>
  <si>
    <t>05001011892</t>
  </si>
  <si>
    <t>05001010710</t>
  </si>
  <si>
    <t>05001008896</t>
  </si>
  <si>
    <t>05001009772</t>
  </si>
  <si>
    <t>05001003883</t>
  </si>
  <si>
    <t>05001010005</t>
  </si>
  <si>
    <t>05001003866</t>
  </si>
  <si>
    <t>ფარანძემ</t>
  </si>
  <si>
    <t>07001003143</t>
  </si>
  <si>
    <t>აღდგომელაძე</t>
  </si>
  <si>
    <t>07001012452</t>
  </si>
  <si>
    <t>თარზიან</t>
  </si>
  <si>
    <t>07001044711</t>
  </si>
  <si>
    <t>ქთოიან</t>
  </si>
  <si>
    <t>07001005291</t>
  </si>
  <si>
    <t>აბაჯიან</t>
  </si>
  <si>
    <t>07001028531</t>
  </si>
  <si>
    <t>ნახატაკიან</t>
  </si>
  <si>
    <t>07001037180</t>
  </si>
  <si>
    <t>ჩახმახჩიან</t>
  </si>
  <si>
    <t>07001003423</t>
  </si>
  <si>
    <t>აშოტ</t>
  </si>
  <si>
    <t>07001012222</t>
  </si>
  <si>
    <t>გოჰარ</t>
  </si>
  <si>
    <t>07001000664</t>
  </si>
  <si>
    <t>ლოლია</t>
  </si>
  <si>
    <t>07001038903</t>
  </si>
  <si>
    <t>07001016292</t>
  </si>
  <si>
    <t>პაშაიან</t>
  </si>
  <si>
    <t>07001027115</t>
  </si>
  <si>
    <t>მღდესიან</t>
  </si>
  <si>
    <t>07001009523</t>
  </si>
  <si>
    <t>07001003035</t>
  </si>
  <si>
    <t>ვიქტორ</t>
  </si>
  <si>
    <t>07001018048</t>
  </si>
  <si>
    <t>07001004776</t>
  </si>
  <si>
    <t>ჰაიკ</t>
  </si>
  <si>
    <t>07001047332</t>
  </si>
  <si>
    <t>ვაღინაკ</t>
  </si>
  <si>
    <t>07001019206</t>
  </si>
  <si>
    <t>ჰამბარცუმ</t>
  </si>
  <si>
    <t>წაწურიან</t>
  </si>
  <si>
    <t>07001010057</t>
  </si>
  <si>
    <t>გაგიკ</t>
  </si>
  <si>
    <t>მელიქიან</t>
  </si>
  <si>
    <t>07001008107</t>
  </si>
  <si>
    <t>07001016596</t>
  </si>
  <si>
    <t>07001038854</t>
  </si>
  <si>
    <t>ანდრეი</t>
  </si>
  <si>
    <t>07001015724</t>
  </si>
  <si>
    <t>07001047073</t>
  </si>
  <si>
    <t>ჟორჟიკ</t>
  </si>
  <si>
    <t>პილტაკიან</t>
  </si>
  <si>
    <t>07001034093</t>
  </si>
  <si>
    <t>ნარეკ</t>
  </si>
  <si>
    <t>ვარდერესიან</t>
  </si>
  <si>
    <t>07001048684</t>
  </si>
  <si>
    <t>ანაიდ</t>
  </si>
  <si>
    <t>პარონიან</t>
  </si>
  <si>
    <t>07001033005</t>
  </si>
  <si>
    <t>სუსან</t>
  </si>
  <si>
    <t>სოღბატიან</t>
  </si>
  <si>
    <t>07001042563</t>
  </si>
  <si>
    <t>უნან</t>
  </si>
  <si>
    <t>07401054254</t>
  </si>
  <si>
    <t>არმენაკ</t>
  </si>
  <si>
    <t>ღარიბიან</t>
  </si>
  <si>
    <t>07801053545</t>
  </si>
  <si>
    <t>სირუნ</t>
  </si>
  <si>
    <t>აფოზიან</t>
  </si>
  <si>
    <t>07001031559</t>
  </si>
  <si>
    <t>მარუს</t>
  </si>
  <si>
    <t>ავაქიან</t>
  </si>
  <si>
    <t>07001042169</t>
  </si>
  <si>
    <t>კალაჩიან</t>
  </si>
  <si>
    <t>07001019238</t>
  </si>
  <si>
    <t>ღანდილიან</t>
  </si>
  <si>
    <t>07001007406</t>
  </si>
  <si>
    <t>გეღამ</t>
  </si>
  <si>
    <t>ამირშადიან</t>
  </si>
  <si>
    <t>07001043463</t>
  </si>
  <si>
    <t>კუიუმჩიან</t>
  </si>
  <si>
    <t>07001043879</t>
  </si>
  <si>
    <t>07001018122</t>
  </si>
  <si>
    <t>ასტხიკ</t>
  </si>
  <si>
    <t>დილანიან</t>
  </si>
  <si>
    <t>07001043268</t>
  </si>
  <si>
    <t>ნაზარიან</t>
  </si>
  <si>
    <t>07001026861</t>
  </si>
  <si>
    <t>სონა</t>
  </si>
  <si>
    <t>07401057817</t>
  </si>
  <si>
    <t>ზარუი</t>
  </si>
  <si>
    <t>07001038134</t>
  </si>
  <si>
    <t>07001050176</t>
  </si>
  <si>
    <t>მკრტჩიან</t>
  </si>
  <si>
    <t>07001039998</t>
  </si>
  <si>
    <t>ოვსეპიან</t>
  </si>
  <si>
    <t>07001030903</t>
  </si>
  <si>
    <t>07001046074</t>
  </si>
  <si>
    <t>07001002990</t>
  </si>
  <si>
    <t>03001011443</t>
  </si>
  <si>
    <t>61006019210</t>
  </si>
  <si>
    <t>ანაიტ</t>
  </si>
  <si>
    <t>მოსოიან</t>
  </si>
  <si>
    <t>07001032600</t>
  </si>
  <si>
    <t>07001006630</t>
  </si>
  <si>
    <t>გაბრიელიან</t>
  </si>
  <si>
    <t>07001009268</t>
  </si>
  <si>
    <t>ბახჩოიან</t>
  </si>
  <si>
    <t>07001044146</t>
  </si>
  <si>
    <t>ალვინა</t>
  </si>
  <si>
    <t>07401053906</t>
  </si>
  <si>
    <t>07001014229</t>
  </si>
  <si>
    <t>სარკის</t>
  </si>
  <si>
    <t>07901054935</t>
  </si>
  <si>
    <t>მარგარიტ</t>
  </si>
  <si>
    <t>07001033295</t>
  </si>
  <si>
    <t>სეროპ</t>
  </si>
  <si>
    <t>ხანახიან</t>
  </si>
  <si>
    <t>07001008469</t>
  </si>
  <si>
    <t>რუზანნა</t>
  </si>
  <si>
    <t>07001000497</t>
  </si>
  <si>
    <t>აკოფიან</t>
  </si>
  <si>
    <t>07001005669</t>
  </si>
  <si>
    <t>პაპიკიან</t>
  </si>
  <si>
    <t>07001034750</t>
  </si>
  <si>
    <t>ჰაიქ</t>
  </si>
  <si>
    <t>ჩრაღიან</t>
  </si>
  <si>
    <t>07001008898</t>
  </si>
  <si>
    <t>07001030392</t>
  </si>
  <si>
    <t>კარან</t>
  </si>
  <si>
    <t>07001036078</t>
  </si>
  <si>
    <t>გოარ</t>
  </si>
  <si>
    <t>ღუკასიან</t>
  </si>
  <si>
    <t>07001030745</t>
  </si>
  <si>
    <t>07401056540</t>
  </si>
  <si>
    <t>პოზოიან</t>
  </si>
  <si>
    <t>07001013582</t>
  </si>
  <si>
    <t>არევატ</t>
  </si>
  <si>
    <t>უზუნიან</t>
  </si>
  <si>
    <t>07001046265</t>
  </si>
  <si>
    <t>დემურჩიან</t>
  </si>
  <si>
    <t>07001046917</t>
  </si>
  <si>
    <t>07001031931</t>
  </si>
  <si>
    <t>კარახრხზიან</t>
  </si>
  <si>
    <t>07001032003</t>
  </si>
  <si>
    <t>რიპსიმე</t>
  </si>
  <si>
    <t>ხრიმიან</t>
  </si>
  <si>
    <t>07001030961</t>
  </si>
  <si>
    <t>ალინა</t>
  </si>
  <si>
    <t>მანასიან</t>
  </si>
  <si>
    <t>07001021071</t>
  </si>
  <si>
    <t>07001052339</t>
  </si>
  <si>
    <t>ჰასმიკ</t>
  </si>
  <si>
    <t>07001028505</t>
  </si>
  <si>
    <t>ქოლიან</t>
  </si>
  <si>
    <t>32001016949</t>
  </si>
  <si>
    <t>მანია</t>
  </si>
  <si>
    <t>07001043069</t>
  </si>
  <si>
    <t>ნიკოიან</t>
  </si>
  <si>
    <t>07001035396</t>
  </si>
  <si>
    <t>07001002499</t>
  </si>
  <si>
    <t>ვარდანუშ</t>
  </si>
  <si>
    <t>სარკისიან</t>
  </si>
  <si>
    <t>07001045285</t>
  </si>
  <si>
    <t>07001044032</t>
  </si>
  <si>
    <t>07001000527</t>
  </si>
  <si>
    <t>07801054313</t>
  </si>
  <si>
    <t>07001035282</t>
  </si>
  <si>
    <t>სტეპან</t>
  </si>
  <si>
    <t>07001002952</t>
  </si>
  <si>
    <t>07001014197</t>
  </si>
  <si>
    <t>იაილოიან</t>
  </si>
  <si>
    <t>07001045514</t>
  </si>
  <si>
    <t>ტონოიან</t>
  </si>
  <si>
    <t>07001011984</t>
  </si>
  <si>
    <t>მისაკ</t>
  </si>
  <si>
    <t>არუთიუნიან</t>
  </si>
  <si>
    <t>07001045842</t>
  </si>
  <si>
    <t>მანუშაკიან</t>
  </si>
  <si>
    <t>07001018996</t>
  </si>
  <si>
    <t>07001046356</t>
  </si>
  <si>
    <t>07001047631</t>
  </si>
  <si>
    <t>ტიტოიან</t>
  </si>
  <si>
    <t>07001043731</t>
  </si>
  <si>
    <t>სათენიკ</t>
  </si>
  <si>
    <t>07001033271</t>
  </si>
  <si>
    <t>ლიოვა</t>
  </si>
  <si>
    <t>07001051490</t>
  </si>
  <si>
    <t>საარიან</t>
  </si>
  <si>
    <t>07001051140</t>
  </si>
  <si>
    <t>07001049858</t>
  </si>
  <si>
    <t>07001001836</t>
  </si>
  <si>
    <t>07001032353</t>
  </si>
  <si>
    <t>ვასო</t>
  </si>
  <si>
    <t>07001017056</t>
  </si>
  <si>
    <t>სიუზანნა</t>
  </si>
  <si>
    <t>ხეჩიკიან</t>
  </si>
  <si>
    <t>52001019653</t>
  </si>
  <si>
    <t>საღათელ</t>
  </si>
  <si>
    <t>პილოიან</t>
  </si>
  <si>
    <t>07001034113</t>
  </si>
  <si>
    <t>61009002146</t>
  </si>
  <si>
    <t>07001042256</t>
  </si>
  <si>
    <t>07001038752</t>
  </si>
  <si>
    <t>07001053113</t>
  </si>
  <si>
    <t>ერჯანიკ</t>
  </si>
  <si>
    <t>მარუქიან</t>
  </si>
  <si>
    <t>07001031441</t>
  </si>
  <si>
    <t>ვარტიკიან</t>
  </si>
  <si>
    <t>07001009067</t>
  </si>
  <si>
    <t>გიულბანგიან</t>
  </si>
  <si>
    <t>07001034512</t>
  </si>
  <si>
    <t>ზაქარიან</t>
  </si>
  <si>
    <t>07001028204</t>
  </si>
  <si>
    <t>სერჟიკ</t>
  </si>
  <si>
    <t>პალოიან</t>
  </si>
  <si>
    <t>07001052878</t>
  </si>
  <si>
    <t>აიკაზონ</t>
  </si>
  <si>
    <t>07001043030</t>
  </si>
  <si>
    <t>ჰრაჩუი</t>
  </si>
  <si>
    <t>07001029592</t>
  </si>
  <si>
    <t>ვარუჟან</t>
  </si>
  <si>
    <t>აბგარიან</t>
  </si>
  <si>
    <t>07001047839</t>
  </si>
  <si>
    <t>07001048384</t>
  </si>
  <si>
    <t>ვარდან</t>
  </si>
  <si>
    <t>ნონოიან</t>
  </si>
  <si>
    <t>07001032977</t>
  </si>
  <si>
    <t>07001032169</t>
  </si>
  <si>
    <t>07001033191</t>
  </si>
  <si>
    <t>ვანიჩკა</t>
  </si>
  <si>
    <t>07001036703</t>
  </si>
  <si>
    <t>არაიკ</t>
  </si>
  <si>
    <t>07001015865</t>
  </si>
  <si>
    <t>მათევოს</t>
  </si>
  <si>
    <t>07001048660</t>
  </si>
  <si>
    <t>07001049708</t>
  </si>
  <si>
    <t>საშა</t>
  </si>
  <si>
    <t>07001008158</t>
  </si>
  <si>
    <t>ვაგან</t>
  </si>
  <si>
    <t>07001041097</t>
  </si>
  <si>
    <t>ვალენტინ</t>
  </si>
  <si>
    <t>ღარსლიან</t>
  </si>
  <si>
    <t>07001003222</t>
  </si>
  <si>
    <t>ლეილი</t>
  </si>
  <si>
    <t>07001029368</t>
  </si>
  <si>
    <t>07001014821</t>
  </si>
  <si>
    <t>გუნდარიკ</t>
  </si>
  <si>
    <t>ბერიკიან</t>
  </si>
  <si>
    <t>07001002115</t>
  </si>
  <si>
    <t>არპინე</t>
  </si>
  <si>
    <t>07001038086</t>
  </si>
  <si>
    <t>ივედა</t>
  </si>
  <si>
    <t>აჯინიან</t>
  </si>
  <si>
    <t>62007013648</t>
  </si>
  <si>
    <t>ჰარუთუნიან</t>
  </si>
  <si>
    <t>07001012688</t>
  </si>
  <si>
    <t>თოფალიან</t>
  </si>
  <si>
    <t>07001005916</t>
  </si>
  <si>
    <t>არაქსია</t>
  </si>
  <si>
    <t>07001017997</t>
  </si>
  <si>
    <t>ალექსან</t>
  </si>
  <si>
    <t>07001006983</t>
  </si>
  <si>
    <t>07001049977</t>
  </si>
  <si>
    <t>07001049850</t>
  </si>
  <si>
    <t>07001017314</t>
  </si>
  <si>
    <t>თარლამაზიან</t>
  </si>
  <si>
    <t>07001004630</t>
  </si>
  <si>
    <t>ვაზგენ</t>
  </si>
  <si>
    <t>კადჟოიან</t>
  </si>
  <si>
    <t>32001025557</t>
  </si>
  <si>
    <t>32001016117</t>
  </si>
  <si>
    <t>ელფიზა</t>
  </si>
  <si>
    <t>32001021057</t>
  </si>
  <si>
    <t>ელოიან</t>
  </si>
  <si>
    <t>32001018702</t>
  </si>
  <si>
    <t>ნუნე</t>
  </si>
  <si>
    <t>ჩოგანდარიან</t>
  </si>
  <si>
    <t>32001024595</t>
  </si>
  <si>
    <t>32001026079</t>
  </si>
  <si>
    <t>ეპრიკიან</t>
  </si>
  <si>
    <t>32001008535</t>
  </si>
  <si>
    <t>არმენუჰი</t>
  </si>
  <si>
    <t>32001001753</t>
  </si>
  <si>
    <t>პალიან</t>
  </si>
  <si>
    <t>32001025739</t>
  </si>
  <si>
    <t>აშხენ</t>
  </si>
  <si>
    <t>ჰარუთიუნიან</t>
  </si>
  <si>
    <t>32001023259</t>
  </si>
  <si>
    <t>ჰაკოპ</t>
  </si>
  <si>
    <t>32001025241</t>
  </si>
  <si>
    <t>ლულუკიან</t>
  </si>
  <si>
    <t>32001026639</t>
  </si>
  <si>
    <t>ვაჰე</t>
  </si>
  <si>
    <t>32001027242</t>
  </si>
  <si>
    <t>32001019274</t>
  </si>
  <si>
    <t>32001008362</t>
  </si>
  <si>
    <t>32001020333</t>
  </si>
  <si>
    <t>თათულ</t>
  </si>
  <si>
    <t>ხოდერიან</t>
  </si>
  <si>
    <t>32001025084</t>
  </si>
  <si>
    <t>ღრმაჯიან</t>
  </si>
  <si>
    <t>32001028803</t>
  </si>
  <si>
    <t>არამაის</t>
  </si>
  <si>
    <t>32001018098</t>
  </si>
  <si>
    <t>32001022481</t>
  </si>
  <si>
    <t>არტაშეს</t>
  </si>
  <si>
    <t>ავაკიან</t>
  </si>
  <si>
    <t>32001023142</t>
  </si>
  <si>
    <t>32001020591</t>
  </si>
  <si>
    <t>სეტრაკ</t>
  </si>
  <si>
    <t>გომციან</t>
  </si>
  <si>
    <t>32001028746</t>
  </si>
  <si>
    <t>კიმ</t>
  </si>
  <si>
    <t>32001026386</t>
  </si>
  <si>
    <t>32001011148</t>
  </si>
  <si>
    <t>03001014694</t>
  </si>
  <si>
    <t>წარუკიან</t>
  </si>
  <si>
    <t>32001027591</t>
  </si>
  <si>
    <t>32001008791</t>
  </si>
  <si>
    <t>32001006484</t>
  </si>
  <si>
    <t>32001003484</t>
  </si>
  <si>
    <t>კრუნკიან</t>
  </si>
  <si>
    <t>32001028801</t>
  </si>
  <si>
    <t>ედუარდ</t>
  </si>
  <si>
    <t>ბადოიან</t>
  </si>
  <si>
    <t>32001006496</t>
  </si>
  <si>
    <t>ისოიან</t>
  </si>
  <si>
    <t>32001004618</t>
  </si>
  <si>
    <t>ღაზარიან</t>
  </si>
  <si>
    <t>32001003846</t>
  </si>
  <si>
    <t>ანანიკიან</t>
  </si>
  <si>
    <t>32001021026</t>
  </si>
  <si>
    <t>ლუსიკ</t>
  </si>
  <si>
    <t>გულოიან</t>
  </si>
  <si>
    <t>32001009534</t>
  </si>
  <si>
    <t>მაჰტესიან</t>
  </si>
  <si>
    <t>32001024889</t>
  </si>
  <si>
    <t>ბენიამინ</t>
  </si>
  <si>
    <t>ესოიან</t>
  </si>
  <si>
    <t>32001024871</t>
  </si>
  <si>
    <t>32001021234</t>
  </si>
  <si>
    <t>32001009245</t>
  </si>
  <si>
    <t>ეპრაკსია</t>
  </si>
  <si>
    <t>აროიან</t>
  </si>
  <si>
    <t>32001016924</t>
  </si>
  <si>
    <t>32001003471</t>
  </si>
  <si>
    <t>მალხასიან</t>
  </si>
  <si>
    <t>32001005437</t>
  </si>
  <si>
    <t>32001008726</t>
  </si>
  <si>
    <t>ალეკსეი</t>
  </si>
  <si>
    <t>32601030175</t>
  </si>
  <si>
    <t>ჟირაირ</t>
  </si>
  <si>
    <t>32001005375</t>
  </si>
  <si>
    <t>ვარაზდატ</t>
  </si>
  <si>
    <t>32001024833</t>
  </si>
  <si>
    <t>შირაზ</t>
  </si>
  <si>
    <t>32001019308</t>
  </si>
  <si>
    <t>32001010326</t>
  </si>
  <si>
    <t>ვარინკა</t>
  </si>
  <si>
    <t>ჩახოიან</t>
  </si>
  <si>
    <t>32001017546</t>
  </si>
  <si>
    <t>აბელ</t>
  </si>
  <si>
    <t>ჩობანიან</t>
  </si>
  <si>
    <t>32001000630</t>
  </si>
  <si>
    <t>თაზაიან</t>
  </si>
  <si>
    <t>32001002691</t>
  </si>
  <si>
    <t>ვაჰრამ</t>
  </si>
  <si>
    <t>32001006774</t>
  </si>
  <si>
    <t>გინოსიან</t>
  </si>
  <si>
    <t>32001008860</t>
  </si>
  <si>
    <t>ედგარ</t>
  </si>
  <si>
    <t>32001006899</t>
  </si>
  <si>
    <t>32001009842</t>
  </si>
  <si>
    <t>კიმა</t>
  </si>
  <si>
    <t>32001020672</t>
  </si>
  <si>
    <t>ლევანიან</t>
  </si>
  <si>
    <t>32001020708</t>
  </si>
  <si>
    <t>32001028711</t>
  </si>
  <si>
    <t>გვიდონ</t>
  </si>
  <si>
    <t>32001010669</t>
  </si>
  <si>
    <t>არარატ</t>
  </si>
  <si>
    <t>32501030503</t>
  </si>
  <si>
    <t>32001021711</t>
  </si>
  <si>
    <t>ჰაირაპეტ</t>
  </si>
  <si>
    <t>32001005795</t>
  </si>
  <si>
    <t>ესა</t>
  </si>
  <si>
    <t>ესაიან</t>
  </si>
  <si>
    <t>32001004360</t>
  </si>
  <si>
    <t>32001021776</t>
  </si>
  <si>
    <t>ჩაპანიან</t>
  </si>
  <si>
    <t>32001020865</t>
  </si>
  <si>
    <t>32001025920</t>
  </si>
  <si>
    <t>32001009161</t>
  </si>
  <si>
    <t>ულიოს</t>
  </si>
  <si>
    <t>ქურდოღლიან</t>
  </si>
  <si>
    <t>32001027685</t>
  </si>
  <si>
    <t>სირარპი</t>
  </si>
  <si>
    <t>ასტოიან</t>
  </si>
  <si>
    <t>32001009911</t>
  </si>
  <si>
    <t>მელდონიან</t>
  </si>
  <si>
    <t>32001005419</t>
  </si>
  <si>
    <t>არტიუშ</t>
  </si>
  <si>
    <t>32001023607</t>
  </si>
  <si>
    <t>ჩომარიან</t>
  </si>
  <si>
    <t>32001024966</t>
  </si>
  <si>
    <t>ართურ</t>
  </si>
  <si>
    <t>32001005817</t>
  </si>
  <si>
    <t>34001000015</t>
  </si>
  <si>
    <t>34001000840</t>
  </si>
  <si>
    <t>34001000076</t>
  </si>
  <si>
    <t>34001001893</t>
  </si>
  <si>
    <t>34001002329</t>
  </si>
  <si>
    <t>34001000692</t>
  </si>
  <si>
    <t>01009000375</t>
  </si>
  <si>
    <t>ჯოტო</t>
  </si>
  <si>
    <t>34001002536</t>
  </si>
  <si>
    <t>ბუბაშვილი</t>
  </si>
  <si>
    <t>34001000920</t>
  </si>
  <si>
    <t>34001008750</t>
  </si>
  <si>
    <t>34001008726</t>
  </si>
  <si>
    <t>ლებანიძე</t>
  </si>
  <si>
    <t>34001008210</t>
  </si>
  <si>
    <t>34001001015</t>
  </si>
  <si>
    <t>34001001688</t>
  </si>
  <si>
    <t>34001008414</t>
  </si>
  <si>
    <t>საული</t>
  </si>
  <si>
    <t>01027054623</t>
  </si>
  <si>
    <t>34001007718</t>
  </si>
  <si>
    <t>34001008055</t>
  </si>
  <si>
    <t>34001002261</t>
  </si>
  <si>
    <t>34001002551</t>
  </si>
  <si>
    <t>34001002806</t>
  </si>
  <si>
    <t>34001004708</t>
  </si>
  <si>
    <t>35001011147</t>
  </si>
  <si>
    <t>35001104674</t>
  </si>
  <si>
    <t>01010010961</t>
  </si>
  <si>
    <t>ისმინდ</t>
  </si>
  <si>
    <t>ტოგონიძე</t>
  </si>
  <si>
    <t>34001006365</t>
  </si>
  <si>
    <t>01003002845</t>
  </si>
  <si>
    <t>34001008197</t>
  </si>
  <si>
    <t>34001006507</t>
  </si>
  <si>
    <t>ხუგაშვილი</t>
  </si>
  <si>
    <t>34001005406</t>
  </si>
  <si>
    <t>34001004781</t>
  </si>
  <si>
    <t>34801009169</t>
  </si>
  <si>
    <t>34001002693</t>
  </si>
  <si>
    <t>34001000343</t>
  </si>
  <si>
    <t>ხვედელიანი</t>
  </si>
  <si>
    <t>01007009039</t>
  </si>
  <si>
    <t>59001023967</t>
  </si>
  <si>
    <t>34001006489</t>
  </si>
  <si>
    <t>34001002476</t>
  </si>
  <si>
    <t>34001006520</t>
  </si>
  <si>
    <t>01002009501</t>
  </si>
  <si>
    <t>34001003486</t>
  </si>
  <si>
    <t>34001007579</t>
  </si>
  <si>
    <t>თორღვა</t>
  </si>
  <si>
    <t>34001007131</t>
  </si>
  <si>
    <t>34001008995</t>
  </si>
  <si>
    <t>34001002347</t>
  </si>
  <si>
    <t>ბაზაშვილი</t>
  </si>
  <si>
    <t>04001001844</t>
  </si>
  <si>
    <t>04001001486</t>
  </si>
  <si>
    <t>04001012585</t>
  </si>
  <si>
    <t>04001000941</t>
  </si>
  <si>
    <t>მაჭანკალაძე</t>
  </si>
  <si>
    <t>04001003553</t>
  </si>
  <si>
    <t>სუნჯა</t>
  </si>
  <si>
    <t>04001003367</t>
  </si>
  <si>
    <t>მაისაშვილი</t>
  </si>
  <si>
    <t>04001012863</t>
  </si>
  <si>
    <t>34001001977</t>
  </si>
  <si>
    <t>04001000073</t>
  </si>
  <si>
    <t>დვალაძე</t>
  </si>
  <si>
    <t>04001012389</t>
  </si>
  <si>
    <t>მურუსიძე</t>
  </si>
  <si>
    <t>04001001150</t>
  </si>
  <si>
    <t>04001006949</t>
  </si>
  <si>
    <t>გეწაძე</t>
  </si>
  <si>
    <t>04001013009</t>
  </si>
  <si>
    <t>04001015255</t>
  </si>
  <si>
    <t>04001002547</t>
  </si>
  <si>
    <t>04001010790</t>
  </si>
  <si>
    <t>01013010114</t>
  </si>
  <si>
    <t>ჯებაშვილი</t>
  </si>
  <si>
    <t>04001008610</t>
  </si>
  <si>
    <t>გულნაზ</t>
  </si>
  <si>
    <t>04001007020</t>
  </si>
  <si>
    <t>04001014830</t>
  </si>
  <si>
    <t>04001001687</t>
  </si>
  <si>
    <t>01019033462</t>
  </si>
  <si>
    <t>04001011676</t>
  </si>
  <si>
    <t>ქევანიშვილი</t>
  </si>
  <si>
    <t>62001028089</t>
  </si>
  <si>
    <t>04001000907</t>
  </si>
  <si>
    <t>04001013632</t>
  </si>
  <si>
    <t>04001011996</t>
  </si>
  <si>
    <t>გაბადაძე</t>
  </si>
  <si>
    <t>41001004254</t>
  </si>
  <si>
    <t>ხახვიაშვილი</t>
  </si>
  <si>
    <t>31001035780</t>
  </si>
  <si>
    <t>დოხნაძე</t>
  </si>
  <si>
    <t>60001094410</t>
  </si>
  <si>
    <t>60001039818</t>
  </si>
  <si>
    <t>შავლაძე</t>
  </si>
  <si>
    <t>04001003030</t>
  </si>
  <si>
    <t>ნოჩა</t>
  </si>
  <si>
    <t>04001001380</t>
  </si>
  <si>
    <t>04001009489</t>
  </si>
  <si>
    <t>04001002702</t>
  </si>
  <si>
    <t>04001013644</t>
  </si>
  <si>
    <t>60001078303</t>
  </si>
  <si>
    <t>04001003108</t>
  </si>
  <si>
    <t>გოგილიძე-ჯანელიძე</t>
  </si>
  <si>
    <t>04001004451</t>
  </si>
  <si>
    <t>04001014382</t>
  </si>
  <si>
    <t>04001010467</t>
  </si>
  <si>
    <t>04001000297</t>
  </si>
  <si>
    <t>04001015064</t>
  </si>
  <si>
    <t>04001013416</t>
  </si>
  <si>
    <t>ქოქოსაძე</t>
  </si>
  <si>
    <t>04001010450</t>
  </si>
  <si>
    <t>04001001197</t>
  </si>
  <si>
    <t>ციკოლია</t>
  </si>
  <si>
    <t>62004002664</t>
  </si>
  <si>
    <t>04001009376</t>
  </si>
  <si>
    <t>04001011581</t>
  </si>
  <si>
    <t>04001004427</t>
  </si>
  <si>
    <t>01020011750</t>
  </si>
  <si>
    <t>04001002146</t>
  </si>
  <si>
    <t>04001015228</t>
  </si>
  <si>
    <t>ნამგალაძე</t>
  </si>
  <si>
    <t>04001007524</t>
  </si>
  <si>
    <t>04001009945</t>
  </si>
  <si>
    <t>04001000757</t>
  </si>
  <si>
    <t>04001002418</t>
  </si>
  <si>
    <t>04001013123</t>
  </si>
  <si>
    <t>სტაჟაძე</t>
  </si>
  <si>
    <t>04001007573</t>
  </si>
  <si>
    <t>04001013146</t>
  </si>
  <si>
    <t>04001010182</t>
  </si>
  <si>
    <t>04001015197</t>
  </si>
  <si>
    <t>სამთელაძე</t>
  </si>
  <si>
    <t>04001010949</t>
  </si>
  <si>
    <t>04001002630</t>
  </si>
  <si>
    <t>01025015738</t>
  </si>
  <si>
    <t>04001009932</t>
  </si>
  <si>
    <t>04001000281</t>
  </si>
  <si>
    <t>04001006226</t>
  </si>
  <si>
    <t>04001012497</t>
  </si>
  <si>
    <t>ემნაძე</t>
  </si>
  <si>
    <t>60001048569</t>
  </si>
  <si>
    <t>04001012803</t>
  </si>
  <si>
    <t>60001118724</t>
  </si>
  <si>
    <t>მამია</t>
  </si>
  <si>
    <t>01012026623</t>
  </si>
  <si>
    <t>04001006858</t>
  </si>
  <si>
    <t>ღოლოძე</t>
  </si>
  <si>
    <t>04001006597</t>
  </si>
  <si>
    <t>თეო</t>
  </si>
  <si>
    <t>04001014705</t>
  </si>
  <si>
    <t>49001001572</t>
  </si>
  <si>
    <t>49001011226</t>
  </si>
  <si>
    <t>49001008783</t>
  </si>
  <si>
    <t>49001011977</t>
  </si>
  <si>
    <t>49001015089</t>
  </si>
  <si>
    <t>49001011932</t>
  </si>
  <si>
    <t>49001000252</t>
  </si>
  <si>
    <t>კაბოსნიძე</t>
  </si>
  <si>
    <t>49001011045</t>
  </si>
  <si>
    <t>ვარდო</t>
  </si>
  <si>
    <t>49001013927</t>
  </si>
  <si>
    <t>ბენიძე</t>
  </si>
  <si>
    <t>49001004945</t>
  </si>
  <si>
    <t>49001006630</t>
  </si>
  <si>
    <t>ედემი</t>
  </si>
  <si>
    <t>49001001872</t>
  </si>
  <si>
    <t>49001003921</t>
  </si>
  <si>
    <t>მანდარია</t>
  </si>
  <si>
    <t>53001020245</t>
  </si>
  <si>
    <t>აკობიძე</t>
  </si>
  <si>
    <t>49001014924</t>
  </si>
  <si>
    <t>კაჭკაჭაშვილი</t>
  </si>
  <si>
    <t>49001000876</t>
  </si>
  <si>
    <t>49001013669</t>
  </si>
  <si>
    <t>49001004017</t>
  </si>
  <si>
    <t>49001014574</t>
  </si>
  <si>
    <t>35001104543</t>
  </si>
  <si>
    <t>49001014605</t>
  </si>
  <si>
    <t>49001013657</t>
  </si>
  <si>
    <t>49001011622</t>
  </si>
  <si>
    <t>49001010001</t>
  </si>
  <si>
    <t>49001002250</t>
  </si>
  <si>
    <t>49001006177</t>
  </si>
  <si>
    <t>49001011041</t>
  </si>
  <si>
    <t>49001006780</t>
  </si>
  <si>
    <t>49001012777</t>
  </si>
  <si>
    <t>49001009588</t>
  </si>
  <si>
    <t>49001012054</t>
  </si>
  <si>
    <t>53001005508</t>
  </si>
  <si>
    <t>49001003199</t>
  </si>
  <si>
    <t>49001012419</t>
  </si>
  <si>
    <t>გოგებაშვილი</t>
  </si>
  <si>
    <t>49001009931</t>
  </si>
  <si>
    <t>49001003162</t>
  </si>
  <si>
    <t>49001001965</t>
  </si>
  <si>
    <t>ქლიბაძე</t>
  </si>
  <si>
    <t>49001004199</t>
  </si>
  <si>
    <t>49001008483</t>
  </si>
  <si>
    <t>49001000863</t>
  </si>
  <si>
    <t>49001013381</t>
  </si>
  <si>
    <t>გიორბელიძე</t>
  </si>
  <si>
    <t>49001010964</t>
  </si>
  <si>
    <t>გვიშიანი</t>
  </si>
  <si>
    <t>49001014082</t>
  </si>
  <si>
    <t>ბანძალაძე</t>
  </si>
  <si>
    <t>49001014143</t>
  </si>
  <si>
    <t>49001002553</t>
  </si>
  <si>
    <t>60001115563</t>
  </si>
  <si>
    <t>49001013244</t>
  </si>
  <si>
    <t>49001010774</t>
  </si>
  <si>
    <t>49001000568</t>
  </si>
  <si>
    <t>49001004409</t>
  </si>
  <si>
    <t>ღურჭუმალიძე</t>
  </si>
  <si>
    <t>49001003971</t>
  </si>
  <si>
    <t>ტყაბლაძე</t>
  </si>
  <si>
    <t>49001003786</t>
  </si>
  <si>
    <t>49001013884</t>
  </si>
  <si>
    <t>ტყეშელიაძე</t>
  </si>
  <si>
    <t>33001082289</t>
  </si>
  <si>
    <t>49001003146</t>
  </si>
  <si>
    <t>ვაწაძე</t>
  </si>
  <si>
    <t>49001011038</t>
  </si>
  <si>
    <t>49001009195</t>
  </si>
  <si>
    <t>49001002839</t>
  </si>
  <si>
    <t>49001003175</t>
  </si>
  <si>
    <t>49001006254</t>
  </si>
  <si>
    <t>49001014061</t>
  </si>
  <si>
    <t>49001004559</t>
  </si>
  <si>
    <t>ნივრა</t>
  </si>
  <si>
    <t>49001010021</t>
  </si>
  <si>
    <t>49001007341</t>
  </si>
  <si>
    <t>49001000360</t>
  </si>
  <si>
    <t>49001011825</t>
  </si>
  <si>
    <t>49001002894</t>
  </si>
  <si>
    <t>49001005352</t>
  </si>
  <si>
    <t>49001005280</t>
  </si>
  <si>
    <t>49001014487</t>
  </si>
  <si>
    <t>49001014799</t>
  </si>
  <si>
    <t>60001089869</t>
  </si>
  <si>
    <t>ციხილაძე</t>
  </si>
  <si>
    <t>49001014120</t>
  </si>
  <si>
    <t>49001009860</t>
  </si>
  <si>
    <t>49001012921</t>
  </si>
  <si>
    <t>გულისა</t>
  </si>
  <si>
    <t>49001010070</t>
  </si>
  <si>
    <t>მურცხვალაძე</t>
  </si>
  <si>
    <t>49001007747</t>
  </si>
  <si>
    <t>60001015407</t>
  </si>
  <si>
    <t>49001004099</t>
  </si>
  <si>
    <t>49001003649</t>
  </si>
  <si>
    <t>49001012818</t>
  </si>
  <si>
    <t>49001011775</t>
  </si>
  <si>
    <t>ამბროლიანი</t>
  </si>
  <si>
    <t>49001014968</t>
  </si>
  <si>
    <t>27001002161</t>
  </si>
  <si>
    <t>27001001061</t>
  </si>
  <si>
    <t>27001004053</t>
  </si>
  <si>
    <t>27001003021</t>
  </si>
  <si>
    <t>27001007487</t>
  </si>
  <si>
    <t>27001007172</t>
  </si>
  <si>
    <t>გვიჭიანი</t>
  </si>
  <si>
    <t>27001000699</t>
  </si>
  <si>
    <t>27001002806</t>
  </si>
  <si>
    <t>27001004631</t>
  </si>
  <si>
    <t>27001003954</t>
  </si>
  <si>
    <t>60003012267</t>
  </si>
  <si>
    <t>27001002028</t>
  </si>
  <si>
    <t>60002005252</t>
  </si>
  <si>
    <t>გაბრო</t>
  </si>
  <si>
    <t>27001002371</t>
  </si>
  <si>
    <t>27001003416</t>
  </si>
  <si>
    <t>53001000142</t>
  </si>
  <si>
    <t>კაკრიაშვილი</t>
  </si>
  <si>
    <t>27001006623</t>
  </si>
  <si>
    <t>27001002347</t>
  </si>
  <si>
    <t>27001007620</t>
  </si>
  <si>
    <t>ჯობე</t>
  </si>
  <si>
    <t>27001001545</t>
  </si>
  <si>
    <t>27001005743</t>
  </si>
  <si>
    <t>27001002711</t>
  </si>
  <si>
    <t>გაბიანი</t>
  </si>
  <si>
    <t>27001003155</t>
  </si>
  <si>
    <t>27001005623</t>
  </si>
  <si>
    <t>30001001237</t>
  </si>
  <si>
    <t>27001003368</t>
  </si>
  <si>
    <t>27001007130</t>
  </si>
  <si>
    <t>27001005973</t>
  </si>
  <si>
    <t>27001005733</t>
  </si>
  <si>
    <t>27001006440</t>
  </si>
  <si>
    <t>შურა</t>
  </si>
  <si>
    <t>ქურდიანი</t>
  </si>
  <si>
    <t>27001005698</t>
  </si>
  <si>
    <t>27001007466</t>
  </si>
  <si>
    <t>27001003017</t>
  </si>
  <si>
    <t>27001005837</t>
  </si>
  <si>
    <t>27001006591</t>
  </si>
  <si>
    <t>22001009520</t>
  </si>
  <si>
    <t>27001000277</t>
  </si>
  <si>
    <t>27001006794</t>
  </si>
  <si>
    <t>მეულუდი</t>
  </si>
  <si>
    <t>12001075347</t>
  </si>
  <si>
    <t>27001002715</t>
  </si>
  <si>
    <t>27001003206</t>
  </si>
  <si>
    <t>27001001459</t>
  </si>
  <si>
    <t>ინგული</t>
  </si>
  <si>
    <t>27001004226</t>
  </si>
  <si>
    <t>ლოლა</t>
  </si>
  <si>
    <t>27001004975</t>
  </si>
  <si>
    <t>შავრეშიანი</t>
  </si>
  <si>
    <t>27001004651</t>
  </si>
  <si>
    <t>ცისადარი</t>
  </si>
  <si>
    <t>ხიჯაკაძე</t>
  </si>
  <si>
    <t>27001004057</t>
  </si>
  <si>
    <t>27001006198</t>
  </si>
  <si>
    <t>27001006148</t>
  </si>
  <si>
    <t>56001005865</t>
  </si>
  <si>
    <t>56001006259</t>
  </si>
  <si>
    <t>56001024739</t>
  </si>
  <si>
    <t>56001011779</t>
  </si>
  <si>
    <t>56001006518</t>
  </si>
  <si>
    <t>01025003750</t>
  </si>
  <si>
    <t>56001000088</t>
  </si>
  <si>
    <t>56001015463</t>
  </si>
  <si>
    <t>56001015747</t>
  </si>
  <si>
    <t>56001017928</t>
  </si>
  <si>
    <t>ყურავა</t>
  </si>
  <si>
    <t>56001024928</t>
  </si>
  <si>
    <t>ლეთოდიანი</t>
  </si>
  <si>
    <t>56001018382</t>
  </si>
  <si>
    <t>56001009278</t>
  </si>
  <si>
    <t>18001048670</t>
  </si>
  <si>
    <t>18001050398</t>
  </si>
  <si>
    <t>56001005318</t>
  </si>
  <si>
    <t>56001014664</t>
  </si>
  <si>
    <t>56001014360</t>
  </si>
  <si>
    <t>56001002444</t>
  </si>
  <si>
    <t>56001025319</t>
  </si>
  <si>
    <t>56001016980</t>
  </si>
  <si>
    <t>56001017907</t>
  </si>
  <si>
    <t>თავზარაშვილი</t>
  </si>
  <si>
    <t>56001025411</t>
  </si>
  <si>
    <t>56001006663</t>
  </si>
  <si>
    <t>56001023366</t>
  </si>
  <si>
    <t>56001025787</t>
  </si>
  <si>
    <t>მესირიძე</t>
  </si>
  <si>
    <t>56001006927</t>
  </si>
  <si>
    <t>56001000314</t>
  </si>
  <si>
    <t>56001006551</t>
  </si>
  <si>
    <t>56001025597</t>
  </si>
  <si>
    <t>მელიტონ</t>
  </si>
  <si>
    <t>01001068974</t>
  </si>
  <si>
    <t>56001018628</t>
  </si>
  <si>
    <t>56001002467</t>
  </si>
  <si>
    <t>56001005414</t>
  </si>
  <si>
    <t>56001001896</t>
  </si>
  <si>
    <t>57550002087</t>
  </si>
  <si>
    <t>56001017538</t>
  </si>
  <si>
    <t>56001005659</t>
  </si>
  <si>
    <t>18001038090</t>
  </si>
  <si>
    <t>56001015724</t>
  </si>
  <si>
    <t>მიმოზა</t>
  </si>
  <si>
    <t>48001001012</t>
  </si>
  <si>
    <t>56001019097</t>
  </si>
  <si>
    <t>56001018163</t>
  </si>
  <si>
    <t>ორბელი</t>
  </si>
  <si>
    <t>ბაბლიძე</t>
  </si>
  <si>
    <t>56001020918</t>
  </si>
  <si>
    <t>56001021095</t>
  </si>
  <si>
    <t>56001023711</t>
  </si>
  <si>
    <t>56001001880</t>
  </si>
  <si>
    <t>56001003913</t>
  </si>
  <si>
    <t>56001018325</t>
  </si>
  <si>
    <t>ეჯიბაძე</t>
  </si>
  <si>
    <t>56001000027</t>
  </si>
  <si>
    <t>56001016951</t>
  </si>
  <si>
    <t>56001020904</t>
  </si>
  <si>
    <t>56001018778</t>
  </si>
  <si>
    <t>56001025573</t>
  </si>
  <si>
    <t>56001017883</t>
  </si>
  <si>
    <t>56001025671</t>
  </si>
  <si>
    <t>56001018662</t>
  </si>
  <si>
    <t>56001023474</t>
  </si>
  <si>
    <t>56001025089</t>
  </si>
  <si>
    <t>56001004293</t>
  </si>
  <si>
    <t>56001002704</t>
  </si>
  <si>
    <t>56001021090</t>
  </si>
  <si>
    <t>56001008607</t>
  </si>
  <si>
    <t>56001014921</t>
  </si>
  <si>
    <t>ციცო</t>
  </si>
  <si>
    <t>56001024050</t>
  </si>
  <si>
    <t>56001000269</t>
  </si>
  <si>
    <t>56001020568</t>
  </si>
  <si>
    <t>56001017157</t>
  </si>
  <si>
    <t>56001015542</t>
  </si>
  <si>
    <t>56001009854</t>
  </si>
  <si>
    <t>56001025155</t>
  </si>
  <si>
    <t>56001005823</t>
  </si>
  <si>
    <t>56001002667</t>
  </si>
  <si>
    <t>56001018656</t>
  </si>
  <si>
    <t>56001004708</t>
  </si>
  <si>
    <t>60001124834</t>
  </si>
  <si>
    <t>დოლაკიძე</t>
  </si>
  <si>
    <t>21001004402</t>
  </si>
  <si>
    <t>21001011948</t>
  </si>
  <si>
    <t>59001042006</t>
  </si>
  <si>
    <t>18001019098</t>
  </si>
  <si>
    <t>21001011112</t>
  </si>
  <si>
    <t>21001023416</t>
  </si>
  <si>
    <t>ჩიტიძე</t>
  </si>
  <si>
    <t>21001006931</t>
  </si>
  <si>
    <t>21001002543</t>
  </si>
  <si>
    <t>გვენეტაძე</t>
  </si>
  <si>
    <t>21001000466</t>
  </si>
  <si>
    <t>21001041672</t>
  </si>
  <si>
    <t>18001018239</t>
  </si>
  <si>
    <t>ქაშაკაშვილი</t>
  </si>
  <si>
    <t>21001035914</t>
  </si>
  <si>
    <t>გულო</t>
  </si>
  <si>
    <t>60001028684</t>
  </si>
  <si>
    <t>60001049861</t>
  </si>
  <si>
    <t>21001042587</t>
  </si>
  <si>
    <t>გოგინაშვილი-ისაკაძე</t>
  </si>
  <si>
    <t>01024012127</t>
  </si>
  <si>
    <t>გვეტაძე</t>
  </si>
  <si>
    <t>21001005842</t>
  </si>
  <si>
    <t>21001005883</t>
  </si>
  <si>
    <t>60001093335</t>
  </si>
  <si>
    <t>21001000575</t>
  </si>
  <si>
    <t>21001007560</t>
  </si>
  <si>
    <t>ტუზურიძე</t>
  </si>
  <si>
    <t>21001041354</t>
  </si>
  <si>
    <t>ნიკოლაძე</t>
  </si>
  <si>
    <t>21001040183</t>
  </si>
  <si>
    <t>18001014680</t>
  </si>
  <si>
    <t>18001041048</t>
  </si>
  <si>
    <t>21001008306</t>
  </si>
  <si>
    <t>21001027939</t>
  </si>
  <si>
    <t>21001041994</t>
  </si>
  <si>
    <t>21001042302</t>
  </si>
  <si>
    <t>21001040530</t>
  </si>
  <si>
    <t>ჭიჭიკო</t>
  </si>
  <si>
    <t>21001027566</t>
  </si>
  <si>
    <t>ჯიხვაშვილი</t>
  </si>
  <si>
    <t>21001029582</t>
  </si>
  <si>
    <t>კვიტატიანი</t>
  </si>
  <si>
    <t>19001011255</t>
  </si>
  <si>
    <t>46001001810</t>
  </si>
  <si>
    <t>ლანჩავა</t>
  </si>
  <si>
    <t>21001042076</t>
  </si>
  <si>
    <t>კრავიშვილი</t>
  </si>
  <si>
    <t>21001042079</t>
  </si>
  <si>
    <t>21001000418</t>
  </si>
  <si>
    <t>21001005381</t>
  </si>
  <si>
    <t>ქოჩიაშვილი</t>
  </si>
  <si>
    <t>21001000389</t>
  </si>
  <si>
    <t>მემანიშვილი</t>
  </si>
  <si>
    <t>21001003958</t>
  </si>
  <si>
    <t>18001016224</t>
  </si>
  <si>
    <t>33001068808</t>
  </si>
  <si>
    <t>გავაშელაშვილი</t>
  </si>
  <si>
    <t>21001002461</t>
  </si>
  <si>
    <t>21001037248</t>
  </si>
  <si>
    <t>21001004369</t>
  </si>
  <si>
    <t>21001035796</t>
  </si>
  <si>
    <t>დათიაშვილი</t>
  </si>
  <si>
    <t>21001005809</t>
  </si>
  <si>
    <t>21001039905</t>
  </si>
  <si>
    <t>დოღონაძე</t>
  </si>
  <si>
    <t>21001005674</t>
  </si>
  <si>
    <t>60001004322</t>
  </si>
  <si>
    <t>21001015465</t>
  </si>
  <si>
    <t>62007007142</t>
  </si>
  <si>
    <t>ოქრუაძე</t>
  </si>
  <si>
    <t>21001012497</t>
  </si>
  <si>
    <t>21001018916</t>
  </si>
  <si>
    <t>21001037462</t>
  </si>
  <si>
    <t>სილაკაძე</t>
  </si>
  <si>
    <t>21001037557</t>
  </si>
  <si>
    <t>21001012309</t>
  </si>
  <si>
    <t>21001029284</t>
  </si>
  <si>
    <t>21001020109</t>
  </si>
  <si>
    <t>05001001518</t>
  </si>
  <si>
    <t>21001041832</t>
  </si>
  <si>
    <t>ღვინეფაძე</t>
  </si>
  <si>
    <t>21001041508</t>
  </si>
  <si>
    <t>21001010174</t>
  </si>
  <si>
    <t>01030036048</t>
  </si>
  <si>
    <t>სალაღიშვილი</t>
  </si>
  <si>
    <t>21001010039</t>
  </si>
  <si>
    <t>21001036517</t>
  </si>
  <si>
    <t>38001044852</t>
  </si>
  <si>
    <t>ჭიხორია</t>
  </si>
  <si>
    <t>38001040996</t>
  </si>
  <si>
    <t>38001030221</t>
  </si>
  <si>
    <t>მალინა</t>
  </si>
  <si>
    <t>38001011672</t>
  </si>
  <si>
    <t>38001033719</t>
  </si>
  <si>
    <t>38001042175</t>
  </si>
  <si>
    <t>გელბახიანი</t>
  </si>
  <si>
    <t>38001047751</t>
  </si>
  <si>
    <t>38001012006</t>
  </si>
  <si>
    <t>38001046223</t>
  </si>
  <si>
    <t>38001042806</t>
  </si>
  <si>
    <t>დვალაშვილი</t>
  </si>
  <si>
    <t>38001014790</t>
  </si>
  <si>
    <t>კიპაროიძე</t>
  </si>
  <si>
    <t>38001032543</t>
  </si>
  <si>
    <t>ტატაშიძე</t>
  </si>
  <si>
    <t>38001000853</t>
  </si>
  <si>
    <t>38001045181</t>
  </si>
  <si>
    <t>38001013980</t>
  </si>
  <si>
    <t>38001044606</t>
  </si>
  <si>
    <t>38001041547</t>
  </si>
  <si>
    <t>38001001058</t>
  </si>
  <si>
    <t>38001028759</t>
  </si>
  <si>
    <t>38001022498</t>
  </si>
  <si>
    <t>38001006651</t>
  </si>
  <si>
    <t>38001033416</t>
  </si>
  <si>
    <t>წითაშვილი</t>
  </si>
  <si>
    <t>03001020705</t>
  </si>
  <si>
    <t>38001007525</t>
  </si>
  <si>
    <t>38001001494</t>
  </si>
  <si>
    <t>38001047549</t>
  </si>
  <si>
    <t>38001042772</t>
  </si>
  <si>
    <t>38001006457</t>
  </si>
  <si>
    <t>38001040232</t>
  </si>
  <si>
    <t>54001010407</t>
  </si>
  <si>
    <t>38001042056</t>
  </si>
  <si>
    <t>38001012346</t>
  </si>
  <si>
    <t>38001045781</t>
  </si>
  <si>
    <t>38001032004</t>
  </si>
  <si>
    <t>38001029025</t>
  </si>
  <si>
    <t>38001029094</t>
  </si>
  <si>
    <t>ჯაოშვილი</t>
  </si>
  <si>
    <t>38001006817</t>
  </si>
  <si>
    <t>ღენტორი</t>
  </si>
  <si>
    <t>38001014284</t>
  </si>
  <si>
    <t>38001006965</t>
  </si>
  <si>
    <t>38001042327</t>
  </si>
  <si>
    <t>38001044464</t>
  </si>
  <si>
    <t>38001044747</t>
  </si>
  <si>
    <t>38001046528</t>
  </si>
  <si>
    <t>38001038494</t>
  </si>
  <si>
    <t>38001035117</t>
  </si>
  <si>
    <t>38001029794</t>
  </si>
  <si>
    <t>38001007732</t>
  </si>
  <si>
    <t>38001043277</t>
  </si>
  <si>
    <t>38001010636</t>
  </si>
  <si>
    <t>38001040371</t>
  </si>
  <si>
    <t>01004002641</t>
  </si>
  <si>
    <t>38001032719</t>
  </si>
  <si>
    <t>38001010702</t>
  </si>
  <si>
    <t>38001048126</t>
  </si>
  <si>
    <t>38001004167</t>
  </si>
  <si>
    <t>38001033500</t>
  </si>
  <si>
    <t>38001038541</t>
  </si>
  <si>
    <t>38001044062</t>
  </si>
  <si>
    <t>38001004212</t>
  </si>
  <si>
    <t>38001043857</t>
  </si>
  <si>
    <t>38001022724</t>
  </si>
  <si>
    <t>38001034212</t>
  </si>
  <si>
    <t>38001022977</t>
  </si>
  <si>
    <t>იზო</t>
  </si>
  <si>
    <t>38001032027</t>
  </si>
  <si>
    <t>38001034887</t>
  </si>
  <si>
    <t>38001030590</t>
  </si>
  <si>
    <t>38001041642</t>
  </si>
  <si>
    <t>ბექარი</t>
  </si>
  <si>
    <t>38001042253</t>
  </si>
  <si>
    <t>38001040730</t>
  </si>
  <si>
    <t>38001043833</t>
  </si>
  <si>
    <t>ფარქოსაძე</t>
  </si>
  <si>
    <t>38001040859</t>
  </si>
  <si>
    <t>38001042752</t>
  </si>
  <si>
    <t>38001006620</t>
  </si>
  <si>
    <t>38001030303</t>
  </si>
  <si>
    <t>38001043606</t>
  </si>
  <si>
    <t>38001046765</t>
  </si>
  <si>
    <t>38001005758</t>
  </si>
  <si>
    <t>38001046865</t>
  </si>
  <si>
    <t>პირიმზე</t>
  </si>
  <si>
    <t>38001018820</t>
  </si>
  <si>
    <t>38001036783</t>
  </si>
  <si>
    <t>38001029415</t>
  </si>
  <si>
    <t>38001034690</t>
  </si>
  <si>
    <t>38001037755</t>
  </si>
  <si>
    <t>38001009976</t>
  </si>
  <si>
    <t>38001048536</t>
  </si>
  <si>
    <t>38001032496</t>
  </si>
  <si>
    <t>38001046230</t>
  </si>
  <si>
    <t>პაპიძე</t>
  </si>
  <si>
    <t>38001030518</t>
  </si>
  <si>
    <t>მაკასარაშვილი</t>
  </si>
  <si>
    <t>38001024502</t>
  </si>
  <si>
    <t>38001038240</t>
  </si>
  <si>
    <t>38001034695</t>
  </si>
  <si>
    <t>ბახტურიძე</t>
  </si>
  <si>
    <t>38001002683</t>
  </si>
  <si>
    <t>54201064121</t>
  </si>
  <si>
    <t>38001044320</t>
  </si>
  <si>
    <t>38001006047</t>
  </si>
  <si>
    <t>38001045259</t>
  </si>
  <si>
    <t>38001008721</t>
  </si>
  <si>
    <t>38001031430</t>
  </si>
  <si>
    <t>38001047725</t>
  </si>
  <si>
    <t>60001026418</t>
  </si>
  <si>
    <t>38001004841</t>
  </si>
  <si>
    <t>38001045758</t>
  </si>
  <si>
    <t>38001045528</t>
  </si>
  <si>
    <t>38401052045</t>
  </si>
  <si>
    <t>38001047600</t>
  </si>
  <si>
    <t>38001021631</t>
  </si>
  <si>
    <t>38001038513</t>
  </si>
  <si>
    <t>38001004015</t>
  </si>
  <si>
    <t>38001011759</t>
  </si>
  <si>
    <t>38001043579</t>
  </si>
  <si>
    <t>38001012357</t>
  </si>
  <si>
    <t>38001013068</t>
  </si>
  <si>
    <t>38001044204</t>
  </si>
  <si>
    <t>54001019656</t>
  </si>
  <si>
    <t>18001067253</t>
  </si>
  <si>
    <t>18001018753</t>
  </si>
  <si>
    <t>18001072417</t>
  </si>
  <si>
    <t>18001065858</t>
  </si>
  <si>
    <t>18001002837</t>
  </si>
  <si>
    <t>18001055864</t>
  </si>
  <si>
    <t>18001057286</t>
  </si>
  <si>
    <t>მალაღურაძე</t>
  </si>
  <si>
    <t>18001039480</t>
  </si>
  <si>
    <t>18001041375</t>
  </si>
  <si>
    <t>არაბიძე</t>
  </si>
  <si>
    <t>18001019401</t>
  </si>
  <si>
    <t>18001070274</t>
  </si>
  <si>
    <t>18001068534</t>
  </si>
  <si>
    <t>18001028387</t>
  </si>
  <si>
    <t>ძიძიშვილი</t>
  </si>
  <si>
    <t>18001069925</t>
  </si>
  <si>
    <t>01024057666</t>
  </si>
  <si>
    <t>01024017682</t>
  </si>
  <si>
    <t>18001053682</t>
  </si>
  <si>
    <t>18001021545</t>
  </si>
  <si>
    <t>ინელი</t>
  </si>
  <si>
    <t>18001005231</t>
  </si>
  <si>
    <t>18001028537</t>
  </si>
  <si>
    <t>დუტკინი-ბანცაძე</t>
  </si>
  <si>
    <t>18001063279</t>
  </si>
  <si>
    <t>გვოზდიოვა</t>
  </si>
  <si>
    <t>18001071003</t>
  </si>
  <si>
    <t>18001044802</t>
  </si>
  <si>
    <t>18001030754</t>
  </si>
  <si>
    <t>18001032798</t>
  </si>
  <si>
    <t>18001053236</t>
  </si>
  <si>
    <t>56001002796</t>
  </si>
  <si>
    <t>სვიანაძე</t>
  </si>
  <si>
    <t>18001070831</t>
  </si>
  <si>
    <t>18001050818</t>
  </si>
  <si>
    <t>18001017528</t>
  </si>
  <si>
    <t>18001047828</t>
  </si>
  <si>
    <t>ბუსკივაძე</t>
  </si>
  <si>
    <t>18001016878</t>
  </si>
  <si>
    <t>18001027952</t>
  </si>
  <si>
    <t>18001063693</t>
  </si>
  <si>
    <t>იუზა</t>
  </si>
  <si>
    <t>სილაქაძე</t>
  </si>
  <si>
    <t>18001065268</t>
  </si>
  <si>
    <t>18001062415</t>
  </si>
  <si>
    <t>გაგი</t>
  </si>
  <si>
    <t>მარაქველიძე</t>
  </si>
  <si>
    <t>18001065451</t>
  </si>
  <si>
    <t>18001070418</t>
  </si>
  <si>
    <t>18001014883</t>
  </si>
  <si>
    <t>18001062074</t>
  </si>
  <si>
    <t>18001015648</t>
  </si>
  <si>
    <t>18001065519</t>
  </si>
  <si>
    <t>18001027164</t>
  </si>
  <si>
    <t>გვალია</t>
  </si>
  <si>
    <t>18001005038</t>
  </si>
  <si>
    <t>18001006781</t>
  </si>
  <si>
    <t>18001064867</t>
  </si>
  <si>
    <t>18001068031</t>
  </si>
  <si>
    <t>18001011587</t>
  </si>
  <si>
    <t>ჯუღელი</t>
  </si>
  <si>
    <t>18001025916</t>
  </si>
  <si>
    <t>18001056899</t>
  </si>
  <si>
    <t>01030036955</t>
  </si>
  <si>
    <t>წაქაძე</t>
  </si>
  <si>
    <t>18001056519</t>
  </si>
  <si>
    <t>18001017939</t>
  </si>
  <si>
    <t>რაჟდენ</t>
  </si>
  <si>
    <t>ჯავახიანი</t>
  </si>
  <si>
    <t>18001067246</t>
  </si>
  <si>
    <t>18001047337</t>
  </si>
  <si>
    <t>18001057994</t>
  </si>
  <si>
    <t>21001000548</t>
  </si>
  <si>
    <t>მშვენიერაძე</t>
  </si>
  <si>
    <t>18001063299</t>
  </si>
  <si>
    <t>გუმბერიძე</t>
  </si>
  <si>
    <t>18001022477</t>
  </si>
  <si>
    <t>21001007568</t>
  </si>
  <si>
    <t>18001052623</t>
  </si>
  <si>
    <t>18001066378</t>
  </si>
  <si>
    <t>18001016733</t>
  </si>
  <si>
    <t>ბებიაშვილი</t>
  </si>
  <si>
    <t>18001059343</t>
  </si>
  <si>
    <t>18001021789</t>
  </si>
  <si>
    <t>18001035135</t>
  </si>
  <si>
    <t>ცარო</t>
  </si>
  <si>
    <t>თოთოსაშვილი</t>
  </si>
  <si>
    <t>01011059579</t>
  </si>
  <si>
    <t>თამილი</t>
  </si>
  <si>
    <t>კვიჟაშვილი</t>
  </si>
  <si>
    <t>18001023557</t>
  </si>
  <si>
    <t>60001049124</t>
  </si>
  <si>
    <t>კვეტენაძე</t>
  </si>
  <si>
    <t>18001032237</t>
  </si>
  <si>
    <t>18001045765</t>
  </si>
  <si>
    <t>18001043259</t>
  </si>
  <si>
    <t>18001065794</t>
  </si>
  <si>
    <t>18001007530</t>
  </si>
  <si>
    <t>ვალენტინა</t>
  </si>
  <si>
    <t>18001018580</t>
  </si>
  <si>
    <t>38001000598</t>
  </si>
  <si>
    <t>54001054573</t>
  </si>
  <si>
    <t>18001047320</t>
  </si>
  <si>
    <t>18001059751</t>
  </si>
  <si>
    <t>18001064652</t>
  </si>
  <si>
    <t>18001008163</t>
  </si>
  <si>
    <t>18001067517</t>
  </si>
  <si>
    <t>18001019001</t>
  </si>
  <si>
    <t>18001026322</t>
  </si>
  <si>
    <t>18001012275</t>
  </si>
  <si>
    <t>18001069375</t>
  </si>
  <si>
    <t>ყრუაშვილი</t>
  </si>
  <si>
    <t>56001022286</t>
  </si>
  <si>
    <t>18001022694</t>
  </si>
  <si>
    <t>18001014016</t>
  </si>
  <si>
    <t>18001001929</t>
  </si>
  <si>
    <t>18001011944</t>
  </si>
  <si>
    <t>18001029597</t>
  </si>
  <si>
    <t>18001011439</t>
  </si>
  <si>
    <t>56001005160</t>
  </si>
  <si>
    <t>18001053952</t>
  </si>
  <si>
    <t>18001003253</t>
  </si>
  <si>
    <t>მელანია</t>
  </si>
  <si>
    <t>18001000378</t>
  </si>
  <si>
    <t>18001034049</t>
  </si>
  <si>
    <t>18001046620</t>
  </si>
  <si>
    <t>18001045825</t>
  </si>
  <si>
    <t>ორბელაძე</t>
  </si>
  <si>
    <t>18001061734</t>
  </si>
  <si>
    <t>18001046859</t>
  </si>
  <si>
    <t>ბაგრატი</t>
  </si>
  <si>
    <t>ბუღაშვილი</t>
  </si>
  <si>
    <t>18001070191</t>
  </si>
  <si>
    <t>18001069795</t>
  </si>
  <si>
    <t>18001048527</t>
  </si>
  <si>
    <t>18001042263</t>
  </si>
  <si>
    <t>21001030209</t>
  </si>
  <si>
    <t>18001062077</t>
  </si>
  <si>
    <t>09001025797</t>
  </si>
  <si>
    <t>ჭრელაშვილი</t>
  </si>
  <si>
    <t>09001026027</t>
  </si>
  <si>
    <t>09001026339</t>
  </si>
  <si>
    <t>ლომსიანიძე</t>
  </si>
  <si>
    <t>09001021113</t>
  </si>
  <si>
    <t>09001022117</t>
  </si>
  <si>
    <t>09001007608</t>
  </si>
  <si>
    <t>ბაზანოვი</t>
  </si>
  <si>
    <t>09001012153</t>
  </si>
  <si>
    <t>გულეიშვილი</t>
  </si>
  <si>
    <t>09001006034</t>
  </si>
  <si>
    <t>09001004860</t>
  </si>
  <si>
    <t>09001027129</t>
  </si>
  <si>
    <t>წერაძე</t>
  </si>
  <si>
    <t>09001021814</t>
  </si>
  <si>
    <t>ველიაშვილი</t>
  </si>
  <si>
    <t>09001000134</t>
  </si>
  <si>
    <t>09001024293</t>
  </si>
  <si>
    <t>09001028449</t>
  </si>
  <si>
    <t>09001005206</t>
  </si>
  <si>
    <t>გიგიაძე</t>
  </si>
  <si>
    <t>09001001148</t>
  </si>
  <si>
    <t>09001007874</t>
  </si>
  <si>
    <t>ხარძეიშვილი</t>
  </si>
  <si>
    <t>09001028949</t>
  </si>
  <si>
    <t>09001006241</t>
  </si>
  <si>
    <t>09001020330</t>
  </si>
  <si>
    <t>09001024870</t>
  </si>
  <si>
    <t>21001002285</t>
  </si>
  <si>
    <t>62001029454</t>
  </si>
  <si>
    <t>კვინიხიძე</t>
  </si>
  <si>
    <t>09001004632</t>
  </si>
  <si>
    <t>პატარიძე</t>
  </si>
  <si>
    <t>09001008069</t>
  </si>
  <si>
    <t>09001012446</t>
  </si>
  <si>
    <t>60001059949</t>
  </si>
  <si>
    <t>09001020308</t>
  </si>
  <si>
    <t>09001026029</t>
  </si>
  <si>
    <t>09001012625</t>
  </si>
  <si>
    <t>09001026715</t>
  </si>
  <si>
    <t>09001006361</t>
  </si>
  <si>
    <t>60001077643</t>
  </si>
  <si>
    <t>გარჩაკუდაშვილი</t>
  </si>
  <si>
    <t>09001005560</t>
  </si>
  <si>
    <t>09001005603</t>
  </si>
  <si>
    <t>ჯიმშერ</t>
  </si>
  <si>
    <t>09001019667</t>
  </si>
  <si>
    <t>09001023055</t>
  </si>
  <si>
    <t>მსხვილიძე</t>
  </si>
  <si>
    <t>09001006768</t>
  </si>
  <si>
    <t>09001027533</t>
  </si>
  <si>
    <t>53001014385</t>
  </si>
  <si>
    <t>09001023990</t>
  </si>
  <si>
    <t>09001023077</t>
  </si>
  <si>
    <t>09001007690</t>
  </si>
  <si>
    <t>09001021480</t>
  </si>
  <si>
    <t>კოჩაძე</t>
  </si>
  <si>
    <t>09501030440</t>
  </si>
  <si>
    <t>ფირანაშვილი</t>
  </si>
  <si>
    <t>09001019957</t>
  </si>
  <si>
    <t>09001012075</t>
  </si>
  <si>
    <t>18001013544</t>
  </si>
  <si>
    <t>კუდარავა</t>
  </si>
  <si>
    <t>09001000478</t>
  </si>
  <si>
    <t>09001003455</t>
  </si>
  <si>
    <t>09001016685</t>
  </si>
  <si>
    <t>09001015044</t>
  </si>
  <si>
    <t>17001001442</t>
  </si>
  <si>
    <t>17001007405</t>
  </si>
  <si>
    <t>ჩახუნაშვილი</t>
  </si>
  <si>
    <t xml:space="preserve">17001004464 </t>
  </si>
  <si>
    <t xml:space="preserve">17001019041 </t>
  </si>
  <si>
    <t>კალაძე</t>
  </si>
  <si>
    <t xml:space="preserve">01018006650 </t>
  </si>
  <si>
    <t xml:space="preserve">17001004045 </t>
  </si>
  <si>
    <t>როხვაძე</t>
  </si>
  <si>
    <t xml:space="preserve">17001026963 </t>
  </si>
  <si>
    <t xml:space="preserve">62004003159 </t>
  </si>
  <si>
    <t xml:space="preserve">17001023836 </t>
  </si>
  <si>
    <t xml:space="preserve">21001042319 </t>
  </si>
  <si>
    <t>მოსიავა</t>
  </si>
  <si>
    <t xml:space="preserve">29001002641 </t>
  </si>
  <si>
    <t xml:space="preserve">17001008160 </t>
  </si>
  <si>
    <t xml:space="preserve">60001006230 </t>
  </si>
  <si>
    <t xml:space="preserve">17001006318 </t>
  </si>
  <si>
    <t xml:space="preserve">17001020704 </t>
  </si>
  <si>
    <t>ჩიტო</t>
  </si>
  <si>
    <t>ეზიეშვილი</t>
  </si>
  <si>
    <t xml:space="preserve">17001029094 </t>
  </si>
  <si>
    <t xml:space="preserve">17001005442 </t>
  </si>
  <si>
    <t xml:space="preserve">18001034088 </t>
  </si>
  <si>
    <t xml:space="preserve">17001004471 </t>
  </si>
  <si>
    <t>ერემეიშვილი</t>
  </si>
  <si>
    <t xml:space="preserve">17001030435 </t>
  </si>
  <si>
    <t xml:space="preserve">17001025941 </t>
  </si>
  <si>
    <t xml:space="preserve">17001007621 </t>
  </si>
  <si>
    <t xml:space="preserve">17001032833 </t>
  </si>
  <si>
    <t>გური</t>
  </si>
  <si>
    <t xml:space="preserve">17001009192 </t>
  </si>
  <si>
    <t xml:space="preserve">17001013384 </t>
  </si>
  <si>
    <t xml:space="preserve">17001031210 </t>
  </si>
  <si>
    <t xml:space="preserve">17001030121 </t>
  </si>
  <si>
    <t xml:space="preserve">17001002181 </t>
  </si>
  <si>
    <t xml:space="preserve">17001029993 </t>
  </si>
  <si>
    <t xml:space="preserve">17001017402 </t>
  </si>
  <si>
    <t xml:space="preserve">17001020491 </t>
  </si>
  <si>
    <t xml:space="preserve">60001015214 </t>
  </si>
  <si>
    <t xml:space="preserve">17001007144 </t>
  </si>
  <si>
    <t xml:space="preserve">17001025748 </t>
  </si>
  <si>
    <t>ბურკაძე</t>
  </si>
  <si>
    <t xml:space="preserve">17001009493 </t>
  </si>
  <si>
    <t xml:space="preserve">17001008218 </t>
  </si>
  <si>
    <t xml:space="preserve">17001018734 </t>
  </si>
  <si>
    <t xml:space="preserve">17001029644 </t>
  </si>
  <si>
    <t xml:space="preserve">17001004543 </t>
  </si>
  <si>
    <t xml:space="preserve">17001032580 </t>
  </si>
  <si>
    <t>ნერგაძე</t>
  </si>
  <si>
    <t xml:space="preserve">17001025114 </t>
  </si>
  <si>
    <t xml:space="preserve">09001024430 </t>
  </si>
  <si>
    <t xml:space="preserve">17301033698 </t>
  </si>
  <si>
    <t xml:space="preserve">17001026596 </t>
  </si>
  <si>
    <t>გოგაძე</t>
  </si>
  <si>
    <t xml:space="preserve">17001002843 </t>
  </si>
  <si>
    <t>ღვინიანიძე</t>
  </si>
  <si>
    <t xml:space="preserve">01001089699 </t>
  </si>
  <si>
    <t xml:space="preserve">17901034289 </t>
  </si>
  <si>
    <t xml:space="preserve">17001025565 </t>
  </si>
  <si>
    <t>ქელეხსაშვილი</t>
  </si>
  <si>
    <t xml:space="preserve">17001007872 </t>
  </si>
  <si>
    <t>ზოიძე-ქათამაძე</t>
  </si>
  <si>
    <t xml:space="preserve">61009006687 </t>
  </si>
  <si>
    <t xml:space="preserve">17001026037 </t>
  </si>
  <si>
    <t>არკადი</t>
  </si>
  <si>
    <t xml:space="preserve">17001004462 </t>
  </si>
  <si>
    <t xml:space="preserve">17001008135 </t>
  </si>
  <si>
    <t xml:space="preserve">17001031793 </t>
  </si>
  <si>
    <t xml:space="preserve">17001025858 </t>
  </si>
  <si>
    <t>გოგაბერიშვილი</t>
  </si>
  <si>
    <t xml:space="preserve">17401033911 </t>
  </si>
  <si>
    <t xml:space="preserve">17001007303 </t>
  </si>
  <si>
    <t>მამისეიშვილი</t>
  </si>
  <si>
    <t xml:space="preserve">17001022263 </t>
  </si>
  <si>
    <t xml:space="preserve">17001027784 </t>
  </si>
  <si>
    <t>მახარეიშვილი</t>
  </si>
  <si>
    <t xml:space="preserve">17001025481 </t>
  </si>
  <si>
    <t xml:space="preserve">17001005591 </t>
  </si>
  <si>
    <t>ბაღდავაძე</t>
  </si>
  <si>
    <t xml:space="preserve">17001008760 </t>
  </si>
  <si>
    <t>კოპალეიშვილი</t>
  </si>
  <si>
    <t xml:space="preserve">17001009639 </t>
  </si>
  <si>
    <t xml:space="preserve">17001032649 </t>
  </si>
  <si>
    <t>ჯვარშეიშვილი</t>
  </si>
  <si>
    <t>37001015858</t>
  </si>
  <si>
    <t>დარჯანია</t>
  </si>
  <si>
    <t>თავბერიძე</t>
  </si>
  <si>
    <t xml:space="preserve">37001004562 </t>
  </si>
  <si>
    <t xml:space="preserve">37001052607 </t>
  </si>
  <si>
    <t>მხეიძე</t>
  </si>
  <si>
    <t xml:space="preserve">37001042791 </t>
  </si>
  <si>
    <t xml:space="preserve">37701060474 </t>
  </si>
  <si>
    <t xml:space="preserve">37001041643 </t>
  </si>
  <si>
    <t xml:space="preserve">37001053555 </t>
  </si>
  <si>
    <t xml:space="preserve">62001037342 </t>
  </si>
  <si>
    <t>კუტალაძე-ქანთარია</t>
  </si>
  <si>
    <t xml:space="preserve">37001030381 </t>
  </si>
  <si>
    <t>ნიკოლეიშვილი</t>
  </si>
  <si>
    <t xml:space="preserve">37001001538 </t>
  </si>
  <si>
    <t>ჯინჭველეიშვილი</t>
  </si>
  <si>
    <t xml:space="preserve">37001037895 </t>
  </si>
  <si>
    <t xml:space="preserve">37001037939 </t>
  </si>
  <si>
    <t xml:space="preserve">37001059541 </t>
  </si>
  <si>
    <t xml:space="preserve">37001008680 </t>
  </si>
  <si>
    <t xml:space="preserve">37001035314 </t>
  </si>
  <si>
    <t>ჩხეტია</t>
  </si>
  <si>
    <t xml:space="preserve">09001001151 </t>
  </si>
  <si>
    <t xml:space="preserve">37001026640 </t>
  </si>
  <si>
    <t xml:space="preserve">37001037982 </t>
  </si>
  <si>
    <t xml:space="preserve">37001025788 </t>
  </si>
  <si>
    <t xml:space="preserve">37001012193 </t>
  </si>
  <si>
    <t>ჩიტეიშვილი</t>
  </si>
  <si>
    <t xml:space="preserve">37001039758 </t>
  </si>
  <si>
    <t>ივერი</t>
  </si>
  <si>
    <t xml:space="preserve">37001003646 </t>
  </si>
  <si>
    <t>ბოცვაძე</t>
  </si>
  <si>
    <t xml:space="preserve">37001025671 </t>
  </si>
  <si>
    <t xml:space="preserve">33001003286 </t>
  </si>
  <si>
    <t xml:space="preserve">37001050404 </t>
  </si>
  <si>
    <t>ძოძუაშვილი</t>
  </si>
  <si>
    <t xml:space="preserve">53001049441 </t>
  </si>
  <si>
    <t xml:space="preserve">37001025974 </t>
  </si>
  <si>
    <t xml:space="preserve">37001016386 </t>
  </si>
  <si>
    <t xml:space="preserve">37001052888 </t>
  </si>
  <si>
    <t xml:space="preserve">37001008605 </t>
  </si>
  <si>
    <t xml:space="preserve">37001025296 </t>
  </si>
  <si>
    <t xml:space="preserve">37001035952 </t>
  </si>
  <si>
    <t xml:space="preserve">37001007930 </t>
  </si>
  <si>
    <t>ხარებავა</t>
  </si>
  <si>
    <t xml:space="preserve">37001015930 </t>
  </si>
  <si>
    <t xml:space="preserve">01003016580 </t>
  </si>
  <si>
    <t xml:space="preserve">37001020993 </t>
  </si>
  <si>
    <t>ქავზინაძე</t>
  </si>
  <si>
    <t xml:space="preserve">37001055019 </t>
  </si>
  <si>
    <t xml:space="preserve">37001015184 </t>
  </si>
  <si>
    <t>ვარლამ</t>
  </si>
  <si>
    <t xml:space="preserve">37001042879 </t>
  </si>
  <si>
    <t>ბერეკაშვილი</t>
  </si>
  <si>
    <t xml:space="preserve">37001026349 </t>
  </si>
  <si>
    <t>მავლინა</t>
  </si>
  <si>
    <t xml:space="preserve">37001011444 </t>
  </si>
  <si>
    <t xml:space="preserve">37001037682 </t>
  </si>
  <si>
    <t xml:space="preserve">37001003588 </t>
  </si>
  <si>
    <t>ნიკურაძე</t>
  </si>
  <si>
    <t xml:space="preserve">37001034166 </t>
  </si>
  <si>
    <t xml:space="preserve">37001046948 </t>
  </si>
  <si>
    <t xml:space="preserve">37001014671 </t>
  </si>
  <si>
    <t xml:space="preserve">37001028771 </t>
  </si>
  <si>
    <t xml:space="preserve">01027009845 </t>
  </si>
  <si>
    <t xml:space="preserve">37001043270 </t>
  </si>
  <si>
    <t>ლოლომაძე</t>
  </si>
  <si>
    <t xml:space="preserve">62006018143 </t>
  </si>
  <si>
    <t xml:space="preserve">37001047165 </t>
  </si>
  <si>
    <t xml:space="preserve">37001023051 </t>
  </si>
  <si>
    <t xml:space="preserve">37001052363 </t>
  </si>
  <si>
    <t xml:space="preserve">37001052391 </t>
  </si>
  <si>
    <t xml:space="preserve">37001011999 </t>
  </si>
  <si>
    <t>მეგენეიშვილი</t>
  </si>
  <si>
    <t xml:space="preserve">37001018034 </t>
  </si>
  <si>
    <t xml:space="preserve">37001041132 </t>
  </si>
  <si>
    <t xml:space="preserve">29001004698 </t>
  </si>
  <si>
    <t xml:space="preserve">37001003243 </t>
  </si>
  <si>
    <t xml:space="preserve">37001045610 </t>
  </si>
  <si>
    <t xml:space="preserve">37001051480 </t>
  </si>
  <si>
    <t xml:space="preserve">37101063134 </t>
  </si>
  <si>
    <t xml:space="preserve">37001044582 </t>
  </si>
  <si>
    <t xml:space="preserve">60001072605 </t>
  </si>
  <si>
    <t xml:space="preserve">37001054909 </t>
  </si>
  <si>
    <t>მზექალა</t>
  </si>
  <si>
    <t xml:space="preserve">37001047459 </t>
  </si>
  <si>
    <t>თარგამაძე</t>
  </si>
  <si>
    <t xml:space="preserve">37001038689 </t>
  </si>
  <si>
    <t xml:space="preserve">37001057510 </t>
  </si>
  <si>
    <t xml:space="preserve">37001003142 </t>
  </si>
  <si>
    <t xml:space="preserve">46001001723 </t>
  </si>
  <si>
    <t xml:space="preserve">37801060106 </t>
  </si>
  <si>
    <t xml:space="preserve">26001032429 </t>
  </si>
  <si>
    <t>ეცადეიშვილი</t>
  </si>
  <si>
    <t xml:space="preserve">37001046681 </t>
  </si>
  <si>
    <t xml:space="preserve">37001013927 </t>
  </si>
  <si>
    <t xml:space="preserve">37001052217 </t>
  </si>
  <si>
    <t>ღირდალაძე</t>
  </si>
  <si>
    <t xml:space="preserve">37001040439 </t>
  </si>
  <si>
    <t xml:space="preserve">37001035119 </t>
  </si>
  <si>
    <t xml:space="preserve">37001022763 </t>
  </si>
  <si>
    <t xml:space="preserve">37001007914 </t>
  </si>
  <si>
    <t xml:space="preserve">37001002458 </t>
  </si>
  <si>
    <t xml:space="preserve">37001006754 </t>
  </si>
  <si>
    <t>ტალაბაძე</t>
  </si>
  <si>
    <t xml:space="preserve">37001017303 </t>
  </si>
  <si>
    <t>თადუმაძე</t>
  </si>
  <si>
    <t xml:space="preserve">37001006359 </t>
  </si>
  <si>
    <t xml:space="preserve">37001010928 </t>
  </si>
  <si>
    <t xml:space="preserve">37001055156 </t>
  </si>
  <si>
    <t xml:space="preserve">37001041561 </t>
  </si>
  <si>
    <t>გოგიტაძე</t>
  </si>
  <si>
    <t xml:space="preserve">37001040844 </t>
  </si>
  <si>
    <t xml:space="preserve">37001001774 </t>
  </si>
  <si>
    <t xml:space="preserve">62004021321 </t>
  </si>
  <si>
    <t xml:space="preserve">37001030141 </t>
  </si>
  <si>
    <t>ჩიგოგიძე</t>
  </si>
  <si>
    <t xml:space="preserve">37001002705 </t>
  </si>
  <si>
    <t xml:space="preserve">37001028766 </t>
  </si>
  <si>
    <t xml:space="preserve">37001046044 </t>
  </si>
  <si>
    <t>წიქვაძე</t>
  </si>
  <si>
    <t xml:space="preserve">37001055990 </t>
  </si>
  <si>
    <t xml:space="preserve">37001052636 </t>
  </si>
  <si>
    <t xml:space="preserve">37001006835 </t>
  </si>
  <si>
    <t xml:space="preserve">37001056999 </t>
  </si>
  <si>
    <t xml:space="preserve">37001045274 </t>
  </si>
  <si>
    <t xml:space="preserve">37001032660 </t>
  </si>
  <si>
    <t>კრავეიშვილი</t>
  </si>
  <si>
    <t xml:space="preserve">37001015625 </t>
  </si>
  <si>
    <t xml:space="preserve">37001036851 </t>
  </si>
  <si>
    <t>55001019822</t>
  </si>
  <si>
    <t>55001001950</t>
  </si>
  <si>
    <t>კელენჯერიძე</t>
  </si>
  <si>
    <t xml:space="preserve">55001024417 </t>
  </si>
  <si>
    <t xml:space="preserve">55001001382 </t>
  </si>
  <si>
    <t xml:space="preserve">55001025567 </t>
  </si>
  <si>
    <t xml:space="preserve">55001023842 </t>
  </si>
  <si>
    <t>გორდაძე</t>
  </si>
  <si>
    <t xml:space="preserve">55001008593 </t>
  </si>
  <si>
    <t xml:space="preserve">55001024600 </t>
  </si>
  <si>
    <t xml:space="preserve">55001019409 </t>
  </si>
  <si>
    <t xml:space="preserve">55001025295 </t>
  </si>
  <si>
    <t xml:space="preserve">55001022460 </t>
  </si>
  <si>
    <t xml:space="preserve">55001016904 </t>
  </si>
  <si>
    <t xml:space="preserve">55501030189 </t>
  </si>
  <si>
    <t xml:space="preserve">55001013585 </t>
  </si>
  <si>
    <t xml:space="preserve">55001027606 </t>
  </si>
  <si>
    <t>კობეშავიძე</t>
  </si>
  <si>
    <t xml:space="preserve">55001019514 </t>
  </si>
  <si>
    <t xml:space="preserve">55001022765 </t>
  </si>
  <si>
    <t>ჭოლოკავა</t>
  </si>
  <si>
    <t xml:space="preserve">55001007724 </t>
  </si>
  <si>
    <t xml:space="preserve">55001025337 </t>
  </si>
  <si>
    <t xml:space="preserve">55001021262 </t>
  </si>
  <si>
    <t>დგებუაძე</t>
  </si>
  <si>
    <t xml:space="preserve">55001025433 </t>
  </si>
  <si>
    <t xml:space="preserve">55001004296 </t>
  </si>
  <si>
    <t xml:space="preserve">55001022289 </t>
  </si>
  <si>
    <t xml:space="preserve">55001005583 </t>
  </si>
  <si>
    <t xml:space="preserve">55001000979 </t>
  </si>
  <si>
    <t xml:space="preserve">55001020578 </t>
  </si>
  <si>
    <t xml:space="preserve">55001019124 </t>
  </si>
  <si>
    <t xml:space="preserve">55001018573 </t>
  </si>
  <si>
    <t xml:space="preserve">55001016342 </t>
  </si>
  <si>
    <t xml:space="preserve">55001023589 </t>
  </si>
  <si>
    <t>ცხაკაია</t>
  </si>
  <si>
    <t xml:space="preserve">29001007335 </t>
  </si>
  <si>
    <t xml:space="preserve">55001013233 </t>
  </si>
  <si>
    <t>გოფოძე</t>
  </si>
  <si>
    <t xml:space="preserve">55001005413 </t>
  </si>
  <si>
    <t xml:space="preserve">55001025659 </t>
  </si>
  <si>
    <t xml:space="preserve">55001026226 </t>
  </si>
  <si>
    <t xml:space="preserve">33001007151 </t>
  </si>
  <si>
    <t>ქაშიბაძე</t>
  </si>
  <si>
    <t xml:space="preserve">55001004465 </t>
  </si>
  <si>
    <t xml:space="preserve">55001021806 </t>
  </si>
  <si>
    <t xml:space="preserve">55001018688 </t>
  </si>
  <si>
    <t xml:space="preserve">55001020745 </t>
  </si>
  <si>
    <t xml:space="preserve">55001025550 </t>
  </si>
  <si>
    <t>ბუაძე</t>
  </si>
  <si>
    <t xml:space="preserve">55001029326 </t>
  </si>
  <si>
    <t>კუჭავა</t>
  </si>
  <si>
    <t xml:space="preserve">55001006113 </t>
  </si>
  <si>
    <t xml:space="preserve">56001026305 </t>
  </si>
  <si>
    <t xml:space="preserve">01001062678 </t>
  </si>
  <si>
    <t>იობიძე</t>
  </si>
  <si>
    <t xml:space="preserve">53001054534 </t>
  </si>
  <si>
    <t xml:space="preserve">55001022431 </t>
  </si>
  <si>
    <t xml:space="preserve">37001043533 </t>
  </si>
  <si>
    <t xml:space="preserve">62004027523 </t>
  </si>
  <si>
    <t>გახოკიძე</t>
  </si>
  <si>
    <t xml:space="preserve">55001012373 </t>
  </si>
  <si>
    <t xml:space="preserve">01007011190 </t>
  </si>
  <si>
    <t>ჩხენკელი</t>
  </si>
  <si>
    <t xml:space="preserve">55001016938 </t>
  </si>
  <si>
    <t xml:space="preserve">55001008781 </t>
  </si>
  <si>
    <t xml:space="preserve">01006004587 </t>
  </si>
  <si>
    <t>მინდილაია</t>
  </si>
  <si>
    <t xml:space="preserve">55001006567 </t>
  </si>
  <si>
    <t>კინწურაშვილი</t>
  </si>
  <si>
    <t xml:space="preserve">55001001625 </t>
  </si>
  <si>
    <t xml:space="preserve">55001028691 </t>
  </si>
  <si>
    <t xml:space="preserve">55001023538 </t>
  </si>
  <si>
    <t xml:space="preserve">55001018873 </t>
  </si>
  <si>
    <t>54001002038</t>
  </si>
  <si>
    <t xml:space="preserve">54001032705 </t>
  </si>
  <si>
    <t xml:space="preserve">54001013507 </t>
  </si>
  <si>
    <t>ვარლამი</t>
  </si>
  <si>
    <t>უზნაძე</t>
  </si>
  <si>
    <t xml:space="preserve">01017028595 </t>
  </si>
  <si>
    <t xml:space="preserve">54001013293 </t>
  </si>
  <si>
    <t xml:space="preserve">54001035772 </t>
  </si>
  <si>
    <t>მიხელიძე</t>
  </si>
  <si>
    <t xml:space="preserve">38001024279 </t>
  </si>
  <si>
    <t xml:space="preserve">54001041653 </t>
  </si>
  <si>
    <t xml:space="preserve">54001023044 </t>
  </si>
  <si>
    <t>ანერი</t>
  </si>
  <si>
    <t xml:space="preserve">62003007940 </t>
  </si>
  <si>
    <t xml:space="preserve">54001059598 </t>
  </si>
  <si>
    <t xml:space="preserve">54001016325 </t>
  </si>
  <si>
    <t xml:space="preserve">54001041146 </t>
  </si>
  <si>
    <t xml:space="preserve">38001043446 </t>
  </si>
  <si>
    <t xml:space="preserve">54001003384 </t>
  </si>
  <si>
    <t xml:space="preserve">54001004203 </t>
  </si>
  <si>
    <t xml:space="preserve">54001000328 </t>
  </si>
  <si>
    <t xml:space="preserve">54001036472 </t>
  </si>
  <si>
    <t xml:space="preserve">38001042586 </t>
  </si>
  <si>
    <t xml:space="preserve">54001008808 </t>
  </si>
  <si>
    <t>ბიბიაშვილი</t>
  </si>
  <si>
    <t xml:space="preserve">54001010588 </t>
  </si>
  <si>
    <t xml:space="preserve">54001005724 </t>
  </si>
  <si>
    <t xml:space="preserve">54001042538 </t>
  </si>
  <si>
    <t xml:space="preserve">54001053031 </t>
  </si>
  <si>
    <t xml:space="preserve">54001058776 </t>
  </si>
  <si>
    <t xml:space="preserve">54001037218 </t>
  </si>
  <si>
    <t xml:space="preserve">54001047138 </t>
  </si>
  <si>
    <t xml:space="preserve">54001050528 </t>
  </si>
  <si>
    <t xml:space="preserve">54001053248 </t>
  </si>
  <si>
    <t xml:space="preserve">54001036337 </t>
  </si>
  <si>
    <t xml:space="preserve">10001026681 </t>
  </si>
  <si>
    <t xml:space="preserve">54001007484 </t>
  </si>
  <si>
    <t xml:space="preserve">54001040024 </t>
  </si>
  <si>
    <t xml:space="preserve">54001021001 </t>
  </si>
  <si>
    <t xml:space="preserve">54001058152 </t>
  </si>
  <si>
    <t xml:space="preserve">54001035422 </t>
  </si>
  <si>
    <t xml:space="preserve">54001044601 </t>
  </si>
  <si>
    <t xml:space="preserve">54001011632 </t>
  </si>
  <si>
    <t xml:space="preserve">54001005626 </t>
  </si>
  <si>
    <t>ბაძგარაძე</t>
  </si>
  <si>
    <t xml:space="preserve">54001057769 </t>
  </si>
  <si>
    <t xml:space="preserve">54001002116 </t>
  </si>
  <si>
    <t xml:space="preserve">54001025538 </t>
  </si>
  <si>
    <t xml:space="preserve">54001047873 </t>
  </si>
  <si>
    <t xml:space="preserve">54001054326 </t>
  </si>
  <si>
    <t xml:space="preserve">54001055854 </t>
  </si>
  <si>
    <t xml:space="preserve">54001041855 </t>
  </si>
  <si>
    <t xml:space="preserve">54001015920 </t>
  </si>
  <si>
    <t>სამყურაშვილი</t>
  </si>
  <si>
    <t xml:space="preserve">54001026509 </t>
  </si>
  <si>
    <t xml:space="preserve">54001016629 </t>
  </si>
  <si>
    <t xml:space="preserve">54001041293 </t>
  </si>
  <si>
    <t xml:space="preserve">41001001383 </t>
  </si>
  <si>
    <t xml:space="preserve">54001001968 </t>
  </si>
  <si>
    <t xml:space="preserve">54001058694 </t>
  </si>
  <si>
    <t xml:space="preserve">54001021362 </t>
  </si>
  <si>
    <t xml:space="preserve">54001001621 </t>
  </si>
  <si>
    <t xml:space="preserve">54001044106 </t>
  </si>
  <si>
    <t xml:space="preserve">54001023583 </t>
  </si>
  <si>
    <t>მერმანიშვილი</t>
  </si>
  <si>
    <t xml:space="preserve">54001034060 </t>
  </si>
  <si>
    <t xml:space="preserve">54001021887 </t>
  </si>
  <si>
    <t xml:space="preserve">38001010653 </t>
  </si>
  <si>
    <t>კუტალაძე</t>
  </si>
  <si>
    <t xml:space="preserve">54001048809 </t>
  </si>
  <si>
    <t xml:space="preserve">60002013348 </t>
  </si>
  <si>
    <t xml:space="preserve">54001006768 </t>
  </si>
  <si>
    <t xml:space="preserve">54001013877 </t>
  </si>
  <si>
    <t xml:space="preserve">54001054931 </t>
  </si>
  <si>
    <t xml:space="preserve">54001012282 </t>
  </si>
  <si>
    <t xml:space="preserve">54001047253 </t>
  </si>
  <si>
    <t xml:space="preserve">54001013560 </t>
  </si>
  <si>
    <t xml:space="preserve">54001017557 </t>
  </si>
  <si>
    <t xml:space="preserve">54001016808 </t>
  </si>
  <si>
    <t xml:space="preserve">54001024232 </t>
  </si>
  <si>
    <t xml:space="preserve">54001049685 </t>
  </si>
  <si>
    <t xml:space="preserve">54001040313 </t>
  </si>
  <si>
    <t xml:space="preserve">54001056024 </t>
  </si>
  <si>
    <t xml:space="preserve">54001055547 </t>
  </si>
  <si>
    <t xml:space="preserve">54001015215 </t>
  </si>
  <si>
    <t xml:space="preserve">38001010438 </t>
  </si>
  <si>
    <t xml:space="preserve">54001037615 </t>
  </si>
  <si>
    <t xml:space="preserve">54001050716 </t>
  </si>
  <si>
    <t xml:space="preserve">38001027892 </t>
  </si>
  <si>
    <t xml:space="preserve">38001049569 </t>
  </si>
  <si>
    <t xml:space="preserve">54001040065 </t>
  </si>
  <si>
    <t xml:space="preserve">54001049906 </t>
  </si>
  <si>
    <t xml:space="preserve">54001043179 </t>
  </si>
  <si>
    <t xml:space="preserve">54001046338 </t>
  </si>
  <si>
    <t xml:space="preserve">54001004277 </t>
  </si>
  <si>
    <t xml:space="preserve">54001006060 </t>
  </si>
  <si>
    <t xml:space="preserve">54001060135 </t>
  </si>
  <si>
    <t xml:space="preserve">54001060137 </t>
  </si>
  <si>
    <t xml:space="preserve">54001058200 </t>
  </si>
  <si>
    <t>პატიკი</t>
  </si>
  <si>
    <t xml:space="preserve">54001045738 </t>
  </si>
  <si>
    <t xml:space="preserve">54001034018 </t>
  </si>
  <si>
    <t xml:space="preserve">54001019084 </t>
  </si>
  <si>
    <t>იშხნელი</t>
  </si>
  <si>
    <t xml:space="preserve">54001017375 </t>
  </si>
  <si>
    <t>ხათუნი</t>
  </si>
  <si>
    <t xml:space="preserve">54001012724 </t>
  </si>
  <si>
    <t xml:space="preserve">54001038917 </t>
  </si>
  <si>
    <t xml:space="preserve">54001003298 </t>
  </si>
  <si>
    <t xml:space="preserve">54001028509 </t>
  </si>
  <si>
    <t xml:space="preserve">54001020533 </t>
  </si>
  <si>
    <t>შერგილაშვილი</t>
  </si>
  <si>
    <t xml:space="preserve">54001059962 </t>
  </si>
  <si>
    <t xml:space="preserve">38001047499 </t>
  </si>
  <si>
    <t xml:space="preserve">54001052810 </t>
  </si>
  <si>
    <t xml:space="preserve">54001009015 </t>
  </si>
  <si>
    <t xml:space="preserve">54001035591 </t>
  </si>
  <si>
    <t xml:space="preserve">54001046522 </t>
  </si>
  <si>
    <t xml:space="preserve">54001051347 </t>
  </si>
  <si>
    <t xml:space="preserve">54001050293 </t>
  </si>
  <si>
    <t xml:space="preserve">54001036631 </t>
  </si>
  <si>
    <t xml:space="preserve">54001045789 </t>
  </si>
  <si>
    <t xml:space="preserve">54001004487 </t>
  </si>
  <si>
    <t xml:space="preserve">54001039009 </t>
  </si>
  <si>
    <t xml:space="preserve">54001053329 </t>
  </si>
  <si>
    <t xml:space="preserve">54001048863 </t>
  </si>
  <si>
    <t>შერმადინ</t>
  </si>
  <si>
    <t xml:space="preserve">54001038022 </t>
  </si>
  <si>
    <t xml:space="preserve">54001038021 </t>
  </si>
  <si>
    <t xml:space="preserve">54001059493 </t>
  </si>
  <si>
    <t xml:space="preserve">54001038760 </t>
  </si>
  <si>
    <t>41001029985</t>
  </si>
  <si>
    <t>41001025145</t>
  </si>
  <si>
    <t>41001027223</t>
  </si>
  <si>
    <t>41001028419</t>
  </si>
  <si>
    <t>41001021209</t>
  </si>
  <si>
    <t>41001003837</t>
  </si>
  <si>
    <t>41001010253</t>
  </si>
  <si>
    <t>41001007794</t>
  </si>
  <si>
    <t>41001019515</t>
  </si>
  <si>
    <t>41001009857</t>
  </si>
  <si>
    <t>18001018181</t>
  </si>
  <si>
    <t>41001026549</t>
  </si>
  <si>
    <t>41001007890</t>
  </si>
  <si>
    <t>ბერძული</t>
  </si>
  <si>
    <t>21001032556</t>
  </si>
  <si>
    <t>41001002780</t>
  </si>
  <si>
    <t>21001010927</t>
  </si>
  <si>
    <t>41001007238</t>
  </si>
  <si>
    <t>მავრა</t>
  </si>
  <si>
    <t>41001010322</t>
  </si>
  <si>
    <t>41001027280</t>
  </si>
  <si>
    <t>41001028002</t>
  </si>
  <si>
    <t>41001021951</t>
  </si>
  <si>
    <t>19001099895</t>
  </si>
  <si>
    <t>ცირეკიძე-ქარქაშაძე</t>
  </si>
  <si>
    <t>41001017277</t>
  </si>
  <si>
    <t>41001031052</t>
  </si>
  <si>
    <t>ივანეიშვილი</t>
  </si>
  <si>
    <t>41001030596</t>
  </si>
  <si>
    <t>41001000115</t>
  </si>
  <si>
    <t>41001006997</t>
  </si>
  <si>
    <t>41001006984</t>
  </si>
  <si>
    <t>41001021153</t>
  </si>
  <si>
    <t>მევლუდი</t>
  </si>
  <si>
    <t>41001012976</t>
  </si>
  <si>
    <t>ობოლაძე</t>
  </si>
  <si>
    <t>41001022227</t>
  </si>
  <si>
    <t>გაბრიაძე</t>
  </si>
  <si>
    <t>41001010429</t>
  </si>
  <si>
    <t>60001067353</t>
  </si>
  <si>
    <t>ზოსიაშვილი</t>
  </si>
  <si>
    <t>41001029925</t>
  </si>
  <si>
    <t>კეთილაძე</t>
  </si>
  <si>
    <t>41001010795</t>
  </si>
  <si>
    <t>41001022902</t>
  </si>
  <si>
    <t>41001009965</t>
  </si>
  <si>
    <t>41001016903</t>
  </si>
  <si>
    <t>მესხორაძე</t>
  </si>
  <si>
    <t>41001009070</t>
  </si>
  <si>
    <t>41001023671</t>
  </si>
  <si>
    <t>41001023617</t>
  </si>
  <si>
    <t>41001028465</t>
  </si>
  <si>
    <t>41001025626</t>
  </si>
  <si>
    <t>იდაძე</t>
  </si>
  <si>
    <t>41001028808</t>
  </si>
  <si>
    <t>ჯანგავაძე</t>
  </si>
  <si>
    <t>41001028765</t>
  </si>
  <si>
    <t>41001028780</t>
  </si>
  <si>
    <t>41001024147</t>
  </si>
  <si>
    <t>41001026890</t>
  </si>
  <si>
    <t>41001027878</t>
  </si>
  <si>
    <t>გოტიაშვილი</t>
  </si>
  <si>
    <t>41001025339</t>
  </si>
  <si>
    <t>41001015776</t>
  </si>
  <si>
    <t>41001024169</t>
  </si>
  <si>
    <t>ხერხაძე</t>
  </si>
  <si>
    <t>41001024862</t>
  </si>
  <si>
    <t>ბეშკენაძე</t>
  </si>
  <si>
    <t>41001022626</t>
  </si>
  <si>
    <t>გოგელაშვილი</t>
  </si>
  <si>
    <t>41001008489</t>
  </si>
  <si>
    <t>41001003747</t>
  </si>
  <si>
    <t>41001003506</t>
  </si>
  <si>
    <t>41001022658</t>
  </si>
  <si>
    <t>გაბელაშვილი</t>
  </si>
  <si>
    <t>41001008178</t>
  </si>
  <si>
    <t>41001029144</t>
  </si>
  <si>
    <t>საპანაძე</t>
  </si>
  <si>
    <t>41001021478</t>
  </si>
  <si>
    <t>41001008362</t>
  </si>
  <si>
    <t>მეტონიძე</t>
  </si>
  <si>
    <t>41001018777</t>
  </si>
  <si>
    <t>41001027622</t>
  </si>
  <si>
    <t>41001003813</t>
  </si>
  <si>
    <t>კაკუშაძე</t>
  </si>
  <si>
    <t>41001006318</t>
  </si>
  <si>
    <t>მაგდანი</t>
  </si>
  <si>
    <t>60001045590</t>
  </si>
  <si>
    <t>41001004366</t>
  </si>
  <si>
    <t>41001013384</t>
  </si>
  <si>
    <t>კანიაშვილი</t>
  </si>
  <si>
    <t>01030054019</t>
  </si>
  <si>
    <t>უჯარაშვილი</t>
  </si>
  <si>
    <t>31001007453</t>
  </si>
  <si>
    <t>41001029862</t>
  </si>
  <si>
    <t>41901032584</t>
  </si>
  <si>
    <t>ქურასპედიანი</t>
  </si>
  <si>
    <t> 53001015943</t>
  </si>
  <si>
    <t>ფაჩუაშვილი</t>
  </si>
  <si>
    <t> 53001051210 </t>
  </si>
  <si>
    <t xml:space="preserve">53001046500 </t>
  </si>
  <si>
    <t xml:space="preserve">53001050805 </t>
  </si>
  <si>
    <t xml:space="preserve">53001004916 </t>
  </si>
  <si>
    <t xml:space="preserve">53001035503 </t>
  </si>
  <si>
    <t>ჯიბუხაია</t>
  </si>
  <si>
    <t xml:space="preserve">53001017185 </t>
  </si>
  <si>
    <t xml:space="preserve">53001018866 </t>
  </si>
  <si>
    <t xml:space="preserve">53001003309 </t>
  </si>
  <si>
    <t xml:space="preserve">53001018667 </t>
  </si>
  <si>
    <t>ლექვინაძე</t>
  </si>
  <si>
    <t xml:space="preserve">53001010079 </t>
  </si>
  <si>
    <t xml:space="preserve">53001050991 </t>
  </si>
  <si>
    <t xml:space="preserve">53001024992 </t>
  </si>
  <si>
    <t>იმედაძე</t>
  </si>
  <si>
    <t xml:space="preserve">53001028952 </t>
  </si>
  <si>
    <t>დვალიძე</t>
  </si>
  <si>
    <t xml:space="preserve">53001019739 </t>
  </si>
  <si>
    <t xml:space="preserve">53001042769 </t>
  </si>
  <si>
    <t xml:space="preserve">53001059922 </t>
  </si>
  <si>
    <t xml:space="preserve">53001008072 </t>
  </si>
  <si>
    <t xml:space="preserve">53001061029 </t>
  </si>
  <si>
    <t>იონა</t>
  </si>
  <si>
    <t xml:space="preserve">53001001873 </t>
  </si>
  <si>
    <t xml:space="preserve">60001098160 </t>
  </si>
  <si>
    <t xml:space="preserve">09001007401 </t>
  </si>
  <si>
    <t xml:space="preserve">53001056482 </t>
  </si>
  <si>
    <t xml:space="preserve">53001055461 </t>
  </si>
  <si>
    <t>წერედიანი</t>
  </si>
  <si>
    <t xml:space="preserve">62004024682 </t>
  </si>
  <si>
    <t>ჩაგუნავა</t>
  </si>
  <si>
    <t xml:space="preserve">53001058221 </t>
  </si>
  <si>
    <t xml:space="preserve">53001006497 </t>
  </si>
  <si>
    <t>კვატაშიძე</t>
  </si>
  <si>
    <t xml:space="preserve">53001054682 </t>
  </si>
  <si>
    <t xml:space="preserve">53001046117 </t>
  </si>
  <si>
    <t xml:space="preserve">53001002478 </t>
  </si>
  <si>
    <t xml:space="preserve">53001031233 </t>
  </si>
  <si>
    <t xml:space="preserve">53001013929 </t>
  </si>
  <si>
    <t xml:space="preserve">53001035559 </t>
  </si>
  <si>
    <t xml:space="preserve">53001012370 </t>
  </si>
  <si>
    <t xml:space="preserve">53001044929 </t>
  </si>
  <si>
    <t xml:space="preserve">53001016925 </t>
  </si>
  <si>
    <t xml:space="preserve">53001027679 </t>
  </si>
  <si>
    <t xml:space="preserve">53001042615 </t>
  </si>
  <si>
    <t xml:space="preserve">53001032702 </t>
  </si>
  <si>
    <t xml:space="preserve">53001056894 </t>
  </si>
  <si>
    <t xml:space="preserve">35001103230 </t>
  </si>
  <si>
    <t xml:space="preserve">60003005164 </t>
  </si>
  <si>
    <t xml:space="preserve">53001038784 </t>
  </si>
  <si>
    <t xml:space="preserve">53001020400 </t>
  </si>
  <si>
    <t xml:space="preserve">53001021057 </t>
  </si>
  <si>
    <t>ჩხაბერიძე</t>
  </si>
  <si>
    <t xml:space="preserve">60001009793 </t>
  </si>
  <si>
    <t>გოგონაძე</t>
  </si>
  <si>
    <t xml:space="preserve">53001055057 </t>
  </si>
  <si>
    <t xml:space="preserve">53401062063 </t>
  </si>
  <si>
    <t xml:space="preserve">60001151858 </t>
  </si>
  <si>
    <t xml:space="preserve">37001053410 </t>
  </si>
  <si>
    <t>ქიმუცაძე</t>
  </si>
  <si>
    <t xml:space="preserve">53001058363 </t>
  </si>
  <si>
    <t>დალალიშვილი</t>
  </si>
  <si>
    <t xml:space="preserve">56001023679 </t>
  </si>
  <si>
    <t xml:space="preserve">53001055599 </t>
  </si>
  <si>
    <t xml:space="preserve">60001049291 </t>
  </si>
  <si>
    <t xml:space="preserve">53001002711 </t>
  </si>
  <si>
    <t xml:space="preserve">60003011717 </t>
  </si>
  <si>
    <t xml:space="preserve">55001007451 </t>
  </si>
  <si>
    <t xml:space="preserve">53001022568 </t>
  </si>
  <si>
    <t xml:space="preserve">53001019768 </t>
  </si>
  <si>
    <t>მედიკო</t>
  </si>
  <si>
    <t xml:space="preserve">53001028300 </t>
  </si>
  <si>
    <t xml:space="preserve">60001012773 </t>
  </si>
  <si>
    <t xml:space="preserve">60003003146 </t>
  </si>
  <si>
    <t xml:space="preserve">53001018356 </t>
  </si>
  <si>
    <t xml:space="preserve">53001014166 </t>
  </si>
  <si>
    <t xml:space="preserve">41001027395 </t>
  </si>
  <si>
    <t xml:space="preserve">53801064347 </t>
  </si>
  <si>
    <t>ვაჩიბერაძე</t>
  </si>
  <si>
    <t xml:space="preserve">53001018152 </t>
  </si>
  <si>
    <t xml:space="preserve">53001010831 </t>
  </si>
  <si>
    <t xml:space="preserve">05001010933 </t>
  </si>
  <si>
    <t xml:space="preserve">53001011516 </t>
  </si>
  <si>
    <t xml:space="preserve">53001014971 </t>
  </si>
  <si>
    <t>ტუკვაძე</t>
  </si>
  <si>
    <t xml:space="preserve">53001055593 </t>
  </si>
  <si>
    <t xml:space="preserve">53001060151 </t>
  </si>
  <si>
    <t xml:space="preserve">53001002753 </t>
  </si>
  <si>
    <t xml:space="preserve">53001060157 </t>
  </si>
  <si>
    <t xml:space="preserve">53001033034 </t>
  </si>
  <si>
    <t>სვანაძე</t>
  </si>
  <si>
    <t xml:space="preserve">53001000579 </t>
  </si>
  <si>
    <t xml:space="preserve">53001012802 </t>
  </si>
  <si>
    <t xml:space="preserve">01027035425 </t>
  </si>
  <si>
    <t xml:space="preserve">60001067842 </t>
  </si>
  <si>
    <t xml:space="preserve">53001054105 </t>
  </si>
  <si>
    <t>ევლოგი</t>
  </si>
  <si>
    <t xml:space="preserve">53001043784 </t>
  </si>
  <si>
    <t>ჯეირან</t>
  </si>
  <si>
    <t>ციბაძე</t>
  </si>
  <si>
    <t xml:space="preserve">60001099858 </t>
  </si>
  <si>
    <t xml:space="preserve">53001006148 </t>
  </si>
  <si>
    <t xml:space="preserve">09001020878 </t>
  </si>
  <si>
    <t xml:space="preserve">53001059311 </t>
  </si>
  <si>
    <t>ალერა</t>
  </si>
  <si>
    <t>მამაგეიშვილი</t>
  </si>
  <si>
    <t xml:space="preserve">53001017554 </t>
  </si>
  <si>
    <t>მიგინეიშვილი</t>
  </si>
  <si>
    <t xml:space="preserve">53001035669 </t>
  </si>
  <si>
    <t xml:space="preserve">21001026831 </t>
  </si>
  <si>
    <t xml:space="preserve">41001024305 </t>
  </si>
  <si>
    <t xml:space="preserve">53001058961 </t>
  </si>
  <si>
    <t xml:space="preserve">53001056185 </t>
  </si>
  <si>
    <t xml:space="preserve">53001048729 </t>
  </si>
  <si>
    <t xml:space="preserve">53001059241 </t>
  </si>
  <si>
    <t xml:space="preserve">62005030175 </t>
  </si>
  <si>
    <t xml:space="preserve">53001009151 </t>
  </si>
  <si>
    <t xml:space="preserve">60001007892 </t>
  </si>
  <si>
    <t xml:space="preserve">53001060017 </t>
  </si>
  <si>
    <t xml:space="preserve">53001037720 </t>
  </si>
  <si>
    <t xml:space="preserve">53001011263 </t>
  </si>
  <si>
    <t xml:space="preserve">53001001242 </t>
  </si>
  <si>
    <t>პაპავა-კვესელავა</t>
  </si>
  <si>
    <t xml:space="preserve">19001056685 </t>
  </si>
  <si>
    <t xml:space="preserve">62005019823 </t>
  </si>
  <si>
    <t xml:space="preserve">62005004288 </t>
  </si>
  <si>
    <t xml:space="preserve">62001033060 </t>
  </si>
  <si>
    <t xml:space="preserve">62007011247 </t>
  </si>
  <si>
    <t xml:space="preserve">62005007454 </t>
  </si>
  <si>
    <t xml:space="preserve">62007017094 </t>
  </si>
  <si>
    <t>ბეშიძე</t>
  </si>
  <si>
    <t xml:space="preserve">62011002377 </t>
  </si>
  <si>
    <t xml:space="preserve">62007007595 </t>
  </si>
  <si>
    <t xml:space="preserve">62001029049 </t>
  </si>
  <si>
    <t>გულჩინა</t>
  </si>
  <si>
    <t xml:space="preserve">53001034190 </t>
  </si>
  <si>
    <t xml:space="preserve">53001025116 </t>
  </si>
  <si>
    <t>ჯავახაძე</t>
  </si>
  <si>
    <t xml:space="preserve">53001055170 </t>
  </si>
  <si>
    <t xml:space="preserve">53001017158 </t>
  </si>
  <si>
    <t xml:space="preserve">53001055507 </t>
  </si>
  <si>
    <t xml:space="preserve">53001007391 </t>
  </si>
  <si>
    <t xml:space="preserve">53001045610 </t>
  </si>
  <si>
    <t xml:space="preserve">53001009028 </t>
  </si>
  <si>
    <t xml:space="preserve">53001028293 </t>
  </si>
  <si>
    <t xml:space="preserve">53001030707 </t>
  </si>
  <si>
    <t xml:space="preserve">53001007713 </t>
  </si>
  <si>
    <t xml:space="preserve">53001029894 </t>
  </si>
  <si>
    <t xml:space="preserve">60001033180 </t>
  </si>
  <si>
    <t>ინანეიშვილი</t>
  </si>
  <si>
    <t xml:space="preserve">53001010394 </t>
  </si>
  <si>
    <t xml:space="preserve">62006061052 </t>
  </si>
  <si>
    <t>ბუცხრეკიძე</t>
  </si>
  <si>
    <t xml:space="preserve">62004009335 </t>
  </si>
  <si>
    <t xml:space="preserve">53001052344 </t>
  </si>
  <si>
    <t> 01006015446</t>
  </si>
  <si>
    <t xml:space="preserve">60001093434 </t>
  </si>
  <si>
    <t xml:space="preserve">60001113193 </t>
  </si>
  <si>
    <t xml:space="preserve">09001021352 </t>
  </si>
  <si>
    <t xml:space="preserve">60401167627 </t>
  </si>
  <si>
    <t>მურადი</t>
  </si>
  <si>
    <t xml:space="preserve">60001112706 </t>
  </si>
  <si>
    <t xml:space="preserve">18001016331 </t>
  </si>
  <si>
    <t>კოროიანი</t>
  </si>
  <si>
    <t xml:space="preserve">60001105776 </t>
  </si>
  <si>
    <t xml:space="preserve">60001045023 </t>
  </si>
  <si>
    <t xml:space="preserve">60001140109 </t>
  </si>
  <si>
    <t xml:space="preserve">60001043844 </t>
  </si>
  <si>
    <t xml:space="preserve">60001110206 </t>
  </si>
  <si>
    <t xml:space="preserve">60001091532 </t>
  </si>
  <si>
    <t xml:space="preserve">60001110774 </t>
  </si>
  <si>
    <t xml:space="preserve">33001015243 </t>
  </si>
  <si>
    <t xml:space="preserve">59001073616 </t>
  </si>
  <si>
    <t xml:space="preserve">21001007138 </t>
  </si>
  <si>
    <t>დადუნაშვილი</t>
  </si>
  <si>
    <t xml:space="preserve">60002018445 </t>
  </si>
  <si>
    <t>ანანიძე</t>
  </si>
  <si>
    <t xml:space="preserve">60001044254 </t>
  </si>
  <si>
    <t xml:space="preserve">60001023740 </t>
  </si>
  <si>
    <t xml:space="preserve">60001114184 </t>
  </si>
  <si>
    <t xml:space="preserve">60001051077 </t>
  </si>
  <si>
    <t>კუბლაშვილი-ხურციძე</t>
  </si>
  <si>
    <t xml:space="preserve">60001119801 </t>
  </si>
  <si>
    <t>ანჟელა</t>
  </si>
  <si>
    <t>ტრაპაიძე-ტურაბელიძე</t>
  </si>
  <si>
    <t xml:space="preserve">60001009160 </t>
  </si>
  <si>
    <t xml:space="preserve">60002008484 </t>
  </si>
  <si>
    <t>უგლავა</t>
  </si>
  <si>
    <t xml:space="preserve">60001033254 </t>
  </si>
  <si>
    <t xml:space="preserve">60002004844 </t>
  </si>
  <si>
    <t>კიბორძალიძე</t>
  </si>
  <si>
    <t xml:space="preserve">60002014955 </t>
  </si>
  <si>
    <t xml:space="preserve">60001048298 </t>
  </si>
  <si>
    <t>ქელბაქიანი</t>
  </si>
  <si>
    <t xml:space="preserve">60001050280 </t>
  </si>
  <si>
    <t xml:space="preserve">60001055061 </t>
  </si>
  <si>
    <t>ჯინჯიხაძე</t>
  </si>
  <si>
    <t xml:space="preserve">60001043289 </t>
  </si>
  <si>
    <t xml:space="preserve">60001029491 </t>
  </si>
  <si>
    <t xml:space="preserve">60002012394 </t>
  </si>
  <si>
    <t xml:space="preserve">62007010485 </t>
  </si>
  <si>
    <t xml:space="preserve">62003010737 </t>
  </si>
  <si>
    <t>ჩირაძე</t>
  </si>
  <si>
    <t xml:space="preserve">60002003787 </t>
  </si>
  <si>
    <t xml:space="preserve">60001065180 </t>
  </si>
  <si>
    <t xml:space="preserve">60002019099 </t>
  </si>
  <si>
    <t xml:space="preserve">60001114408 </t>
  </si>
  <si>
    <t xml:space="preserve">13001067464 </t>
  </si>
  <si>
    <t xml:space="preserve">60001036448 </t>
  </si>
  <si>
    <t>ტურაბელიძე</t>
  </si>
  <si>
    <t xml:space="preserve">60002011032 </t>
  </si>
  <si>
    <t>მამრიკიშვილი-ოყრეშიძე</t>
  </si>
  <si>
    <t xml:space="preserve">60001095906 </t>
  </si>
  <si>
    <t xml:space="preserve">60001013446 </t>
  </si>
  <si>
    <t xml:space="preserve">60001117396 </t>
  </si>
  <si>
    <t xml:space="preserve">60002013701 </t>
  </si>
  <si>
    <t xml:space="preserve">60001092476 </t>
  </si>
  <si>
    <t xml:space="preserve">60002008579 </t>
  </si>
  <si>
    <t xml:space="preserve">60001069846 </t>
  </si>
  <si>
    <t xml:space="preserve">60001087886 </t>
  </si>
  <si>
    <t xml:space="preserve">60002015597 </t>
  </si>
  <si>
    <t>შეიზაშვილი</t>
  </si>
  <si>
    <t xml:space="preserve">31001020408 </t>
  </si>
  <si>
    <t xml:space="preserve">60001025378 </t>
  </si>
  <si>
    <t>ფრინა</t>
  </si>
  <si>
    <t xml:space="preserve">60001048795 </t>
  </si>
  <si>
    <t>კოსტანოვი</t>
  </si>
  <si>
    <t xml:space="preserve">60002002253 </t>
  </si>
  <si>
    <t>ბოგვერაძე</t>
  </si>
  <si>
    <t xml:space="preserve">60002015691 </t>
  </si>
  <si>
    <t xml:space="preserve">60001109834 </t>
  </si>
  <si>
    <t xml:space="preserve">60003009516 </t>
  </si>
  <si>
    <t xml:space="preserve">60001017839 </t>
  </si>
  <si>
    <t xml:space="preserve">53001017143 </t>
  </si>
  <si>
    <t xml:space="preserve">60003007092 </t>
  </si>
  <si>
    <t xml:space="preserve">37001036331 </t>
  </si>
  <si>
    <t xml:space="preserve">60003004089 </t>
  </si>
  <si>
    <t xml:space="preserve">60001078587 </t>
  </si>
  <si>
    <t xml:space="preserve">60003011301 </t>
  </si>
  <si>
    <t>ბობოხიძე</t>
  </si>
  <si>
    <t xml:space="preserve">60001048884 </t>
  </si>
  <si>
    <t xml:space="preserve">62006020611 </t>
  </si>
  <si>
    <t xml:space="preserve">60001154497 </t>
  </si>
  <si>
    <t xml:space="preserve">62003013057 </t>
  </si>
  <si>
    <t>წკეპლაძე</t>
  </si>
  <si>
    <t xml:space="preserve">60001021926 </t>
  </si>
  <si>
    <t xml:space="preserve">60001048700 </t>
  </si>
  <si>
    <t>აბადოვსკი</t>
  </si>
  <si>
    <t xml:space="preserve">60001143735 </t>
  </si>
  <si>
    <t xml:space="preserve">60001101183 </t>
  </si>
  <si>
    <t>გურეშიძე</t>
  </si>
  <si>
    <t xml:space="preserve">60001055518 </t>
  </si>
  <si>
    <t xml:space="preserve">60003002698 </t>
  </si>
  <si>
    <t xml:space="preserve">60001052801 </t>
  </si>
  <si>
    <t xml:space="preserve">60001094309 </t>
  </si>
  <si>
    <t>დათეშიძე</t>
  </si>
  <si>
    <t xml:space="preserve">60001107080 </t>
  </si>
  <si>
    <t xml:space="preserve">60001000586 </t>
  </si>
  <si>
    <t>ხუბლავა</t>
  </si>
  <si>
    <t xml:space="preserve">60001142142 </t>
  </si>
  <si>
    <t xml:space="preserve">60001000544 </t>
  </si>
  <si>
    <t xml:space="preserve">60002006425 </t>
  </si>
  <si>
    <t xml:space="preserve">60003002538 </t>
  </si>
  <si>
    <t xml:space="preserve">53001001102 </t>
  </si>
  <si>
    <t xml:space="preserve">60001055466 </t>
  </si>
  <si>
    <t>გურანდა</t>
  </si>
  <si>
    <t xml:space="preserve">60001089196 </t>
  </si>
  <si>
    <t xml:space="preserve">60001120081 </t>
  </si>
  <si>
    <t xml:space="preserve">60001018186 </t>
  </si>
  <si>
    <t xml:space="preserve">60001024873 </t>
  </si>
  <si>
    <t>ხახალეიშვილი</t>
  </si>
  <si>
    <t xml:space="preserve">60001138025 </t>
  </si>
  <si>
    <t xml:space="preserve">60001012905 </t>
  </si>
  <si>
    <t xml:space="preserve">60001151552 </t>
  </si>
  <si>
    <t xml:space="preserve">53001007112 </t>
  </si>
  <si>
    <t xml:space="preserve">60001044001 </t>
  </si>
  <si>
    <t>მირცხულავა</t>
  </si>
  <si>
    <t xml:space="preserve">62006031250 </t>
  </si>
  <si>
    <t xml:space="preserve">60001107654 </t>
  </si>
  <si>
    <t>ჩხობაძე</t>
  </si>
  <si>
    <t xml:space="preserve">60001147804 </t>
  </si>
  <si>
    <t xml:space="preserve">60003007452 </t>
  </si>
  <si>
    <t xml:space="preserve">21001040852 </t>
  </si>
  <si>
    <t xml:space="preserve">60001010647 </t>
  </si>
  <si>
    <t xml:space="preserve">60001025893 </t>
  </si>
  <si>
    <t xml:space="preserve">60001027113 </t>
  </si>
  <si>
    <t xml:space="preserve">38001008515 </t>
  </si>
  <si>
    <t xml:space="preserve">60002000599 </t>
  </si>
  <si>
    <t xml:space="preserve">60001007342 </t>
  </si>
  <si>
    <t xml:space="preserve">60001073620 </t>
  </si>
  <si>
    <t xml:space="preserve">60001008794 </t>
  </si>
  <si>
    <t xml:space="preserve">60001095633 </t>
  </si>
  <si>
    <t xml:space="preserve">60001008903 </t>
  </si>
  <si>
    <t xml:space="preserve">60001152863 </t>
  </si>
  <si>
    <t>შავგულიძე</t>
  </si>
  <si>
    <t xml:space="preserve">60001068640 </t>
  </si>
  <si>
    <t xml:space="preserve">60001088532 </t>
  </si>
  <si>
    <t xml:space="preserve">60001122917 </t>
  </si>
  <si>
    <t xml:space="preserve">60001013638 </t>
  </si>
  <si>
    <t xml:space="preserve">60001000539 </t>
  </si>
  <si>
    <t xml:space="preserve">60001002877 </t>
  </si>
  <si>
    <t>ყენია</t>
  </si>
  <si>
    <t xml:space="preserve">60001016470 </t>
  </si>
  <si>
    <t xml:space="preserve">60001022165 </t>
  </si>
  <si>
    <t xml:space="preserve">60001004904 </t>
  </si>
  <si>
    <t xml:space="preserve">60001001481 </t>
  </si>
  <si>
    <t xml:space="preserve">60001113212 </t>
  </si>
  <si>
    <t xml:space="preserve">60001160091 </t>
  </si>
  <si>
    <t xml:space="preserve">60001059087 </t>
  </si>
  <si>
    <t xml:space="preserve">60003011668 </t>
  </si>
  <si>
    <t xml:space="preserve">60001110672 </t>
  </si>
  <si>
    <t xml:space="preserve">60001055168 </t>
  </si>
  <si>
    <t xml:space="preserve">60001130846 </t>
  </si>
  <si>
    <t xml:space="preserve">60001108270 </t>
  </si>
  <si>
    <t xml:space="preserve">60001133722 </t>
  </si>
  <si>
    <t xml:space="preserve">55601031569 </t>
  </si>
  <si>
    <t xml:space="preserve">55001001773 </t>
  </si>
  <si>
    <t>მაწკეპლაძე</t>
  </si>
  <si>
    <t xml:space="preserve">41001016204 </t>
  </si>
  <si>
    <t xml:space="preserve">60001074694 </t>
  </si>
  <si>
    <t xml:space="preserve">60001054722 </t>
  </si>
  <si>
    <t xml:space="preserve">35001113883 </t>
  </si>
  <si>
    <t xml:space="preserve">60001139330 </t>
  </si>
  <si>
    <t xml:space="preserve">60001098336 </t>
  </si>
  <si>
    <t xml:space="preserve">60001046993 </t>
  </si>
  <si>
    <t xml:space="preserve">60001144918 </t>
  </si>
  <si>
    <t xml:space="preserve">60001137375 </t>
  </si>
  <si>
    <t xml:space="preserve">60001034172 </t>
  </si>
  <si>
    <t xml:space="preserve">21001010488 </t>
  </si>
  <si>
    <t xml:space="preserve">60001078585 </t>
  </si>
  <si>
    <t xml:space="preserve">55001006148 </t>
  </si>
  <si>
    <t xml:space="preserve">60001037548 </t>
  </si>
  <si>
    <t xml:space="preserve">60001144007 </t>
  </si>
  <si>
    <t xml:space="preserve">60001079193 </t>
  </si>
  <si>
    <t xml:space="preserve">60003009056 </t>
  </si>
  <si>
    <t xml:space="preserve">60001031752 </t>
  </si>
  <si>
    <t xml:space="preserve">60003006422 </t>
  </si>
  <si>
    <t xml:space="preserve">60003007875 </t>
  </si>
  <si>
    <t xml:space="preserve">19001007867 </t>
  </si>
  <si>
    <t xml:space="preserve">60001032736 </t>
  </si>
  <si>
    <t xml:space="preserve">55001023586 </t>
  </si>
  <si>
    <t xml:space="preserve">21001006382 </t>
  </si>
  <si>
    <t xml:space="preserve">60001034746 </t>
  </si>
  <si>
    <t xml:space="preserve">60001063662 </t>
  </si>
  <si>
    <t xml:space="preserve">21001008655 </t>
  </si>
  <si>
    <t xml:space="preserve">60003008137 </t>
  </si>
  <si>
    <t>ხორხომელიძე</t>
  </si>
  <si>
    <t xml:space="preserve">60003000168 </t>
  </si>
  <si>
    <t xml:space="preserve">60003006971 </t>
  </si>
  <si>
    <t xml:space="preserve">60001024676 </t>
  </si>
  <si>
    <t xml:space="preserve">60001078784 </t>
  </si>
  <si>
    <t xml:space="preserve">60001024436 </t>
  </si>
  <si>
    <t xml:space="preserve">60001057954 </t>
  </si>
  <si>
    <t xml:space="preserve">60001111064 </t>
  </si>
  <si>
    <t xml:space="preserve">60001119251 </t>
  </si>
  <si>
    <t xml:space="preserve">60001147840 </t>
  </si>
  <si>
    <t xml:space="preserve">60001115977 </t>
  </si>
  <si>
    <t xml:space="preserve">09001019405 </t>
  </si>
  <si>
    <t xml:space="preserve">49001000435 </t>
  </si>
  <si>
    <t xml:space="preserve">60001145615 </t>
  </si>
  <si>
    <t xml:space="preserve">60001059798 </t>
  </si>
  <si>
    <t xml:space="preserve">60001040390 </t>
  </si>
  <si>
    <t>ხანთაძე</t>
  </si>
  <si>
    <t xml:space="preserve">60001014297 </t>
  </si>
  <si>
    <t xml:space="preserve">60001135255 </t>
  </si>
  <si>
    <t xml:space="preserve">62001009828 </t>
  </si>
  <si>
    <t xml:space="preserve">60002014692 </t>
  </si>
  <si>
    <t xml:space="preserve">17001003684 </t>
  </si>
  <si>
    <t xml:space="preserve">60001004570 </t>
  </si>
  <si>
    <t xml:space="preserve">60002013836 </t>
  </si>
  <si>
    <t xml:space="preserve">60101164357 </t>
  </si>
  <si>
    <t xml:space="preserve">60201161686 </t>
  </si>
  <si>
    <t xml:space="preserve">60001053037 </t>
  </si>
  <si>
    <t xml:space="preserve">60001112608 </t>
  </si>
  <si>
    <t xml:space="preserve">60001140682 </t>
  </si>
  <si>
    <t xml:space="preserve">60001022213 </t>
  </si>
  <si>
    <t xml:space="preserve">60001137741 </t>
  </si>
  <si>
    <t xml:space="preserve">60001057134 </t>
  </si>
  <si>
    <t>ჯღარკავა</t>
  </si>
  <si>
    <t xml:space="preserve">60001043750 </t>
  </si>
  <si>
    <t xml:space="preserve">60001054047 </t>
  </si>
  <si>
    <t>გაგილაძე</t>
  </si>
  <si>
    <t xml:space="preserve">62102022171 </t>
  </si>
  <si>
    <t xml:space="preserve">62006006554 </t>
  </si>
  <si>
    <t>გოდუაძე</t>
  </si>
  <si>
    <t xml:space="preserve">60001151787 </t>
  </si>
  <si>
    <t xml:space="preserve">60001113544 </t>
  </si>
  <si>
    <t xml:space="preserve">60001041127 </t>
  </si>
  <si>
    <t xml:space="preserve">60001044872 </t>
  </si>
  <si>
    <t xml:space="preserve">60001040710 </t>
  </si>
  <si>
    <t xml:space="preserve">60001006473 </t>
  </si>
  <si>
    <t xml:space="preserve">60001045213 </t>
  </si>
  <si>
    <t xml:space="preserve">60002004654 </t>
  </si>
  <si>
    <t xml:space="preserve">60002010803 </t>
  </si>
  <si>
    <t>მსხალაძე</t>
  </si>
  <si>
    <t xml:space="preserve">61001072762 </t>
  </si>
  <si>
    <t xml:space="preserve">60001029556 </t>
  </si>
  <si>
    <t xml:space="preserve">60001140066 </t>
  </si>
  <si>
    <t xml:space="preserve">60001093908 </t>
  </si>
  <si>
    <t>გოგინავა</t>
  </si>
  <si>
    <t xml:space="preserve">60001098761 </t>
  </si>
  <si>
    <t xml:space="preserve">60001064520 </t>
  </si>
  <si>
    <t xml:space="preserve">18001022456 </t>
  </si>
  <si>
    <t xml:space="preserve">60001130706 </t>
  </si>
  <si>
    <t>კბილაშვილი</t>
  </si>
  <si>
    <t xml:space="preserve">09001000704 </t>
  </si>
  <si>
    <t xml:space="preserve">60001067217 </t>
  </si>
  <si>
    <t xml:space="preserve">09001025406 </t>
  </si>
  <si>
    <t xml:space="preserve">60001019116 </t>
  </si>
  <si>
    <t xml:space="preserve">60003006344 </t>
  </si>
  <si>
    <t xml:space="preserve">60002008687 </t>
  </si>
  <si>
    <t xml:space="preserve">60002012096 </t>
  </si>
  <si>
    <t xml:space="preserve">60001006091 </t>
  </si>
  <si>
    <t xml:space="preserve">62005011002 </t>
  </si>
  <si>
    <t xml:space="preserve">62004003475 </t>
  </si>
  <si>
    <t xml:space="preserve">60001011790 </t>
  </si>
  <si>
    <t xml:space="preserve">41001026202 </t>
  </si>
  <si>
    <t xml:space="preserve">60001037316 </t>
  </si>
  <si>
    <t xml:space="preserve">60002003490 </t>
  </si>
  <si>
    <t xml:space="preserve">60001039550 </t>
  </si>
  <si>
    <t xml:space="preserve">60001131886 </t>
  </si>
  <si>
    <t xml:space="preserve">41001001830 </t>
  </si>
  <si>
    <t xml:space="preserve">60001072104 </t>
  </si>
  <si>
    <t>ამბოკაძე</t>
  </si>
  <si>
    <t xml:space="preserve">60001111116 </t>
  </si>
  <si>
    <t xml:space="preserve">60001011540 </t>
  </si>
  <si>
    <t xml:space="preserve">60001023448 </t>
  </si>
  <si>
    <t xml:space="preserve">60003007799 </t>
  </si>
  <si>
    <t xml:space="preserve">60002006861 </t>
  </si>
  <si>
    <t xml:space="preserve">60002012559 </t>
  </si>
  <si>
    <t xml:space="preserve">60001090768 </t>
  </si>
  <si>
    <t xml:space="preserve">60001145798 </t>
  </si>
  <si>
    <t xml:space="preserve">60001021686 </t>
  </si>
  <si>
    <t xml:space="preserve">60001020778 </t>
  </si>
  <si>
    <t xml:space="preserve">62005022872 </t>
  </si>
  <si>
    <t xml:space="preserve">60001116039 </t>
  </si>
  <si>
    <t xml:space="preserve">37001039155 </t>
  </si>
  <si>
    <t xml:space="preserve">60001096159 </t>
  </si>
  <si>
    <t xml:space="preserve">60001056294 </t>
  </si>
  <si>
    <t xml:space="preserve">60001071777 </t>
  </si>
  <si>
    <t xml:space="preserve">29001016157 </t>
  </si>
  <si>
    <t>ქადიეშვილი</t>
  </si>
  <si>
    <t> 33001021979 </t>
  </si>
  <si>
    <t>ჩოლაბარგია</t>
  </si>
  <si>
    <t>33001005404</t>
  </si>
  <si>
    <t>ჯაბუა</t>
  </si>
  <si>
    <t>33001060376</t>
  </si>
  <si>
    <t>33001015962</t>
  </si>
  <si>
    <t>33001001379</t>
  </si>
  <si>
    <t>33001013377</t>
  </si>
  <si>
    <t>ჭანიშვილი</t>
  </si>
  <si>
    <t>33001074292</t>
  </si>
  <si>
    <t>კვაჭანტირაძე</t>
  </si>
  <si>
    <t>61001060467</t>
  </si>
  <si>
    <t>ლომჯარია</t>
  </si>
  <si>
    <t>33001054122</t>
  </si>
  <si>
    <t>სადრაძე</t>
  </si>
  <si>
    <t>33001028407</t>
  </si>
  <si>
    <t>61001070137</t>
  </si>
  <si>
    <t>33001021661</t>
  </si>
  <si>
    <t>33001022955</t>
  </si>
  <si>
    <t>შარაშანიძე</t>
  </si>
  <si>
    <t>33001047845</t>
  </si>
  <si>
    <t>ცუცა</t>
  </si>
  <si>
    <t>კოპლატაძე</t>
  </si>
  <si>
    <t>33001057531</t>
  </si>
  <si>
    <t>33001035144</t>
  </si>
  <si>
    <t>33001036465</t>
  </si>
  <si>
    <t>33001025013</t>
  </si>
  <si>
    <t>ბაჯელიძე</t>
  </si>
  <si>
    <t>33001051032</t>
  </si>
  <si>
    <t>33001035369</t>
  </si>
  <si>
    <t>ცელაძე</t>
  </si>
  <si>
    <t>33001017645</t>
  </si>
  <si>
    <t>33001035841</t>
  </si>
  <si>
    <t>33001057434</t>
  </si>
  <si>
    <t>ნათიძე</t>
  </si>
  <si>
    <t>33001057393</t>
  </si>
  <si>
    <t>33001002650</t>
  </si>
  <si>
    <t>სოსლან</t>
  </si>
  <si>
    <t>33001032577</t>
  </si>
  <si>
    <t>33001075612</t>
  </si>
  <si>
    <t>ვალიშევა</t>
  </si>
  <si>
    <t>33001025971</t>
  </si>
  <si>
    <t>რუსიძე</t>
  </si>
  <si>
    <t>33001010810</t>
  </si>
  <si>
    <t>33001022398</t>
  </si>
  <si>
    <t>ლაზარე</t>
  </si>
  <si>
    <t>33001034252</t>
  </si>
  <si>
    <t>33001043585</t>
  </si>
  <si>
    <t>46001005039</t>
  </si>
  <si>
    <t>33001065380</t>
  </si>
  <si>
    <t>33001022106</t>
  </si>
  <si>
    <t>33001068288</t>
  </si>
  <si>
    <t>კიღურაძე</t>
  </si>
  <si>
    <t>33001056259</t>
  </si>
  <si>
    <t>33001017239</t>
  </si>
  <si>
    <t>33001058904</t>
  </si>
  <si>
    <t>33001017288</t>
  </si>
  <si>
    <t>ქიქოძე</t>
  </si>
  <si>
    <t>33001041705</t>
  </si>
  <si>
    <t>გერონტი</t>
  </si>
  <si>
    <t>33001047863</t>
  </si>
  <si>
    <t>33001030502</t>
  </si>
  <si>
    <t>33001004638</t>
  </si>
  <si>
    <t>33001054784</t>
  </si>
  <si>
    <t>ტრაპაიძე</t>
  </si>
  <si>
    <t>33001052810</t>
  </si>
  <si>
    <t>მოლარიშვილი</t>
  </si>
  <si>
    <t>33001001045</t>
  </si>
  <si>
    <t>33001057294</t>
  </si>
  <si>
    <t>60001024057</t>
  </si>
  <si>
    <t>33001074449</t>
  </si>
  <si>
    <t>33001064934</t>
  </si>
  <si>
    <t>ფაცა</t>
  </si>
  <si>
    <t>33001002426</t>
  </si>
  <si>
    <t>33001007883</t>
  </si>
  <si>
    <t>მდინარაძე</t>
  </si>
  <si>
    <t>33001021569</t>
  </si>
  <si>
    <t>33001055927</t>
  </si>
  <si>
    <t>მელიქაძე</t>
  </si>
  <si>
    <t>33001076026</t>
  </si>
  <si>
    <t>კორნელი</t>
  </si>
  <si>
    <t>33001002290</t>
  </si>
  <si>
    <t>33001022813</t>
  </si>
  <si>
    <t>ქვილორია</t>
  </si>
  <si>
    <t>33001058285</t>
  </si>
  <si>
    <t>33001069414</t>
  </si>
  <si>
    <t>33001066641</t>
  </si>
  <si>
    <t>33001021014</t>
  </si>
  <si>
    <t>კონტრიძე</t>
  </si>
  <si>
    <t>33001008409</t>
  </si>
  <si>
    <t>33001013895</t>
  </si>
  <si>
    <t>33101082428</t>
  </si>
  <si>
    <t>33001010541</t>
  </si>
  <si>
    <t>33001001358</t>
  </si>
  <si>
    <t>33001018945</t>
  </si>
  <si>
    <t>33001063687</t>
  </si>
  <si>
    <t>თენიეშვილი</t>
  </si>
  <si>
    <t>61001074751</t>
  </si>
  <si>
    <t>კობახიძე-კეჭაყმაძე</t>
  </si>
  <si>
    <t>18001033535</t>
  </si>
  <si>
    <t>33001060414</t>
  </si>
  <si>
    <t>33001005066</t>
  </si>
  <si>
    <t>33001038161</t>
  </si>
  <si>
    <t>33001054179</t>
  </si>
  <si>
    <t>33001046094</t>
  </si>
  <si>
    <t>33001053598</t>
  </si>
  <si>
    <t>33001057957</t>
  </si>
  <si>
    <t>ნინიძე</t>
  </si>
  <si>
    <t>33001055864</t>
  </si>
  <si>
    <t>ცენტერაძე</t>
  </si>
  <si>
    <t>33001017568</t>
  </si>
  <si>
    <t>33001007409</t>
  </si>
  <si>
    <t>33001011339</t>
  </si>
  <si>
    <t>როგნეტა</t>
  </si>
  <si>
    <t>33001016598</t>
  </si>
  <si>
    <t>გორგილაძე</t>
  </si>
  <si>
    <t>33001016475</t>
  </si>
  <si>
    <t>ჩხატარაშვილი</t>
  </si>
  <si>
    <t>33001015863</t>
  </si>
  <si>
    <t>33001069235</t>
  </si>
  <si>
    <t>კვერღელიძე</t>
  </si>
  <si>
    <t>33001002504</t>
  </si>
  <si>
    <t>33001065171</t>
  </si>
  <si>
    <t>მზეონა</t>
  </si>
  <si>
    <t>42001027786</t>
  </si>
  <si>
    <t>33001013537</t>
  </si>
  <si>
    <t>33001023029</t>
  </si>
  <si>
    <t>33001007799</t>
  </si>
  <si>
    <t>33001003498</t>
  </si>
  <si>
    <t>ბურჭულაძე</t>
  </si>
  <si>
    <t>33001071181</t>
  </si>
  <si>
    <t>33001020121</t>
  </si>
  <si>
    <t>33001054003</t>
  </si>
  <si>
    <t>33001014104</t>
  </si>
  <si>
    <t>33001065179</t>
  </si>
  <si>
    <t>33001060084</t>
  </si>
  <si>
    <t>შუბლაძე-ჩიტაიშვილი</t>
  </si>
  <si>
    <t>33001022220</t>
  </si>
  <si>
    <t>33001021888</t>
  </si>
  <si>
    <t>33001064563</t>
  </si>
  <si>
    <t>33001052752</t>
  </si>
  <si>
    <t>33001070432</t>
  </si>
  <si>
    <t>კუკულაძე-მახარაშვილი</t>
  </si>
  <si>
    <t>33001010236</t>
  </si>
  <si>
    <t>33001076555</t>
  </si>
  <si>
    <t>33001057348</t>
  </si>
  <si>
    <t>33001050086</t>
  </si>
  <si>
    <t>33001048074</t>
  </si>
  <si>
    <t>33301086794</t>
  </si>
  <si>
    <t>კოტრიკაძე</t>
  </si>
  <si>
    <t>33001050581</t>
  </si>
  <si>
    <t>გორგოშიძე</t>
  </si>
  <si>
    <t>33001039756</t>
  </si>
  <si>
    <t>33001063137</t>
  </si>
  <si>
    <t>33001037211</t>
  </si>
  <si>
    <t>33001081956</t>
  </si>
  <si>
    <t>33001050878</t>
  </si>
  <si>
    <t>33001006811</t>
  </si>
  <si>
    <t>მუხრან</t>
  </si>
  <si>
    <t>33001019237</t>
  </si>
  <si>
    <t>33001014283</t>
  </si>
  <si>
    <t>46001017452</t>
  </si>
  <si>
    <t>კვირკელია</t>
  </si>
  <si>
    <t>33001071846</t>
  </si>
  <si>
    <t>33001048070</t>
  </si>
  <si>
    <t>მენაბდე</t>
  </si>
  <si>
    <t>33001047090</t>
  </si>
  <si>
    <t>38001022014</t>
  </si>
  <si>
    <t>ასლანიძე</t>
  </si>
  <si>
    <t>26001000026</t>
  </si>
  <si>
    <t>26001036748</t>
  </si>
  <si>
    <t xml:space="preserve">26001031720 </t>
  </si>
  <si>
    <t>ტარასი</t>
  </si>
  <si>
    <t>წილოსანი</t>
  </si>
  <si>
    <t xml:space="preserve">26001030587 </t>
  </si>
  <si>
    <t>ადელინა</t>
  </si>
  <si>
    <t xml:space="preserve">26001024293 </t>
  </si>
  <si>
    <t xml:space="preserve">26001019306 </t>
  </si>
  <si>
    <t xml:space="preserve">26001003358 </t>
  </si>
  <si>
    <t>მათითაიშვილი</t>
  </si>
  <si>
    <t xml:space="preserve">26001022275 </t>
  </si>
  <si>
    <t>ქინქლაძე</t>
  </si>
  <si>
    <t xml:space="preserve">26001028887 </t>
  </si>
  <si>
    <t xml:space="preserve">26001024531 </t>
  </si>
  <si>
    <t xml:space="preserve">26001016160 </t>
  </si>
  <si>
    <t xml:space="preserve">26001027328 </t>
  </si>
  <si>
    <t xml:space="preserve">26001022981 </t>
  </si>
  <si>
    <t xml:space="preserve">26001035832 </t>
  </si>
  <si>
    <t xml:space="preserve">26001020100 </t>
  </si>
  <si>
    <t xml:space="preserve">26001034265 </t>
  </si>
  <si>
    <t xml:space="preserve">26001009291 </t>
  </si>
  <si>
    <t xml:space="preserve">26001009461 </t>
  </si>
  <si>
    <t xml:space="preserve">26001014323 </t>
  </si>
  <si>
    <t xml:space="preserve">26001005492 </t>
  </si>
  <si>
    <t xml:space="preserve">26001020941 </t>
  </si>
  <si>
    <t>ბურძგლა</t>
  </si>
  <si>
    <t xml:space="preserve">26001030137 </t>
  </si>
  <si>
    <t>ფრანგულაშვილი</t>
  </si>
  <si>
    <t xml:space="preserve">26001030376 </t>
  </si>
  <si>
    <t xml:space="preserve">26001005055 </t>
  </si>
  <si>
    <t xml:space="preserve">33001063017 </t>
  </si>
  <si>
    <t xml:space="preserve">49001003773 </t>
  </si>
  <si>
    <t>კვირკველია</t>
  </si>
  <si>
    <t xml:space="preserve">26001001508 </t>
  </si>
  <si>
    <t xml:space="preserve">26001015291 </t>
  </si>
  <si>
    <t xml:space="preserve">26001029717 </t>
  </si>
  <si>
    <t xml:space="preserve">35001026956 </t>
  </si>
  <si>
    <t xml:space="preserve">26001008446 </t>
  </si>
  <si>
    <t xml:space="preserve">26001034437 </t>
  </si>
  <si>
    <t xml:space="preserve">26001033404 </t>
  </si>
  <si>
    <t xml:space="preserve">26001003972 </t>
  </si>
  <si>
    <t>ასკურავა</t>
  </si>
  <si>
    <t xml:space="preserve">26001025610 </t>
  </si>
  <si>
    <t xml:space="preserve">26001025560 </t>
  </si>
  <si>
    <t xml:space="preserve">26001024159 </t>
  </si>
  <si>
    <t>ჩაგანავა</t>
  </si>
  <si>
    <t xml:space="preserve">26001031082 </t>
  </si>
  <si>
    <t xml:space="preserve">26001024946 </t>
  </si>
  <si>
    <t xml:space="preserve">26001008018 </t>
  </si>
  <si>
    <t xml:space="preserve">26001023816 </t>
  </si>
  <si>
    <t xml:space="preserve">26001000468 </t>
  </si>
  <si>
    <t xml:space="preserve">26001028059 </t>
  </si>
  <si>
    <t xml:space="preserve">26001013215 </t>
  </si>
  <si>
    <t xml:space="preserve">26001033187 </t>
  </si>
  <si>
    <t xml:space="preserve">26401038896 </t>
  </si>
  <si>
    <t>აქუბარდია</t>
  </si>
  <si>
    <t xml:space="preserve">62006008400 </t>
  </si>
  <si>
    <t xml:space="preserve">26001015517 </t>
  </si>
  <si>
    <t>სიკოლია</t>
  </si>
  <si>
    <t xml:space="preserve">26001037010 </t>
  </si>
  <si>
    <t>კუკულაძე</t>
  </si>
  <si>
    <t xml:space="preserve">26201039899 </t>
  </si>
  <si>
    <t xml:space="preserve">26001010179 </t>
  </si>
  <si>
    <t xml:space="preserve">26001027711 </t>
  </si>
  <si>
    <t xml:space="preserve">26001000387 </t>
  </si>
  <si>
    <t xml:space="preserve">33001006748 </t>
  </si>
  <si>
    <t xml:space="preserve">26001030777 </t>
  </si>
  <si>
    <t xml:space="preserve">01001100053 </t>
  </si>
  <si>
    <t xml:space="preserve">37401059953 </t>
  </si>
  <si>
    <t>სურგულაძე</t>
  </si>
  <si>
    <t xml:space="preserve">26001037840 </t>
  </si>
  <si>
    <t>ინეზა</t>
  </si>
  <si>
    <t xml:space="preserve">26001003018 </t>
  </si>
  <si>
    <t>ზღულაძე</t>
  </si>
  <si>
    <t xml:space="preserve">26001037414 </t>
  </si>
  <si>
    <t xml:space="preserve">26001008925 </t>
  </si>
  <si>
    <t xml:space="preserve">26001005071 </t>
  </si>
  <si>
    <t xml:space="preserve">26001035027 </t>
  </si>
  <si>
    <t xml:space="preserve">26001029855 </t>
  </si>
  <si>
    <t xml:space="preserve">26001007742 </t>
  </si>
  <si>
    <t xml:space="preserve">61001030957 </t>
  </si>
  <si>
    <t xml:space="preserve">26001036985 </t>
  </si>
  <si>
    <t xml:space="preserve">26001037168 </t>
  </si>
  <si>
    <t xml:space="preserve">26001024849 </t>
  </si>
  <si>
    <t xml:space="preserve">26001033047 </t>
  </si>
  <si>
    <t>ისაკი</t>
  </si>
  <si>
    <t xml:space="preserve">26001023979 </t>
  </si>
  <si>
    <t xml:space="preserve">26001013914 </t>
  </si>
  <si>
    <t>მარგალიტაძე</t>
  </si>
  <si>
    <t xml:space="preserve">26001034202 </t>
  </si>
  <si>
    <t xml:space="preserve">26001031244 </t>
  </si>
  <si>
    <t xml:space="preserve">62001018830 </t>
  </si>
  <si>
    <t xml:space="preserve">26001001292 </t>
  </si>
  <si>
    <t xml:space="preserve">26001032683 </t>
  </si>
  <si>
    <t xml:space="preserve">26001026343 </t>
  </si>
  <si>
    <t>46001001004</t>
  </si>
  <si>
    <t>46001005745</t>
  </si>
  <si>
    <t>46001016368</t>
  </si>
  <si>
    <t>46001016851</t>
  </si>
  <si>
    <t>46001004509</t>
  </si>
  <si>
    <t>46001009951</t>
  </si>
  <si>
    <t>მატკავა</t>
  </si>
  <si>
    <t>21001041711</t>
  </si>
  <si>
    <t>46001004569</t>
  </si>
  <si>
    <t>46001011355</t>
  </si>
  <si>
    <t>46001021144</t>
  </si>
  <si>
    <t>46001021539</t>
  </si>
  <si>
    <t>46001003812</t>
  </si>
  <si>
    <t>46001003505</t>
  </si>
  <si>
    <t>46001022058</t>
  </si>
  <si>
    <t>46001001125</t>
  </si>
  <si>
    <t>გურიელიძე</t>
  </si>
  <si>
    <t>46001014624</t>
  </si>
  <si>
    <t>46001000604</t>
  </si>
  <si>
    <t>46001010558</t>
  </si>
  <si>
    <t>46001004031</t>
  </si>
  <si>
    <t>კვინტრაძე</t>
  </si>
  <si>
    <t>46001003207</t>
  </si>
  <si>
    <t>46001000685</t>
  </si>
  <si>
    <t>46001012679</t>
  </si>
  <si>
    <t>46001015874</t>
  </si>
  <si>
    <t>ძნელაძე</t>
  </si>
  <si>
    <t>46001016922</t>
  </si>
  <si>
    <t>46001023958</t>
  </si>
  <si>
    <t>46001016812</t>
  </si>
  <si>
    <t>კერძევაძე</t>
  </si>
  <si>
    <t>46001018286</t>
  </si>
  <si>
    <t>მჟავია</t>
  </si>
  <si>
    <t>46001016844</t>
  </si>
  <si>
    <t>46001000723</t>
  </si>
  <si>
    <t>46001013949</t>
  </si>
  <si>
    <t>46001002835</t>
  </si>
  <si>
    <t>46001010641</t>
  </si>
  <si>
    <t>46001019274</t>
  </si>
  <si>
    <t>46001005503</t>
  </si>
  <si>
    <t>46001012483</t>
  </si>
  <si>
    <t>ბედინეიშვილი</t>
  </si>
  <si>
    <t>46001010252</t>
  </si>
  <si>
    <t>46001005973</t>
  </si>
  <si>
    <t>მიქაშავიძე</t>
  </si>
  <si>
    <t>46001015471</t>
  </si>
  <si>
    <t>46001016509</t>
  </si>
  <si>
    <t>46001016748</t>
  </si>
  <si>
    <t>46001017506</t>
  </si>
  <si>
    <t>46001002894</t>
  </si>
  <si>
    <t>46001017517</t>
  </si>
  <si>
    <t>46001000863</t>
  </si>
  <si>
    <t>33001070316</t>
  </si>
  <si>
    <t>46001023596</t>
  </si>
  <si>
    <t>46001022871</t>
  </si>
  <si>
    <t>26001025270</t>
  </si>
  <si>
    <t>დარიკო</t>
  </si>
  <si>
    <t>46001005767</t>
  </si>
  <si>
    <t>46001005208</t>
  </si>
  <si>
    <t>46001013452</t>
  </si>
  <si>
    <t>46001022832</t>
  </si>
  <si>
    <t>25001037806</t>
  </si>
  <si>
    <t>მუხაშავრია</t>
  </si>
  <si>
    <t>46001005388</t>
  </si>
  <si>
    <t>46001017310</t>
  </si>
  <si>
    <t>კუტუბიძე</t>
  </si>
  <si>
    <t>46001014538</t>
  </si>
  <si>
    <t>46001023033</t>
  </si>
  <si>
    <t>46001007090</t>
  </si>
  <si>
    <t>46001016692</t>
  </si>
  <si>
    <t>46001017353</t>
  </si>
  <si>
    <t>46001009050</t>
  </si>
  <si>
    <t>46001015023</t>
  </si>
  <si>
    <t>მავილე</t>
  </si>
  <si>
    <t>46001018458</t>
  </si>
  <si>
    <t>46001014076</t>
  </si>
  <si>
    <t>46001000782</t>
  </si>
  <si>
    <t>01024085215</t>
  </si>
  <si>
    <t>46001002663</t>
  </si>
  <si>
    <t>46001000620</t>
  </si>
  <si>
    <t>46001006541</t>
  </si>
  <si>
    <t>თოხაძე-ლომთათიძე</t>
  </si>
  <si>
    <t>46001008163</t>
  </si>
  <si>
    <t>46001000592</t>
  </si>
  <si>
    <t>46001018092</t>
  </si>
  <si>
    <t>35001037580</t>
  </si>
  <si>
    <t>46001016670</t>
  </si>
  <si>
    <t>01003007868</t>
  </si>
  <si>
    <t>46001015273</t>
  </si>
  <si>
    <t>02001004148</t>
  </si>
  <si>
    <t>02001019362</t>
  </si>
  <si>
    <t>პაჭკორია</t>
  </si>
  <si>
    <t>02001014195</t>
  </si>
  <si>
    <t>02001001116</t>
  </si>
  <si>
    <t>02001003491</t>
  </si>
  <si>
    <t>02001001988</t>
  </si>
  <si>
    <t>02001009207</t>
  </si>
  <si>
    <t>02001022788</t>
  </si>
  <si>
    <t>02001008094</t>
  </si>
  <si>
    <t>ფარულავა-გუნია</t>
  </si>
  <si>
    <t>39001019124</t>
  </si>
  <si>
    <t>02001015205</t>
  </si>
  <si>
    <t>02001024396</t>
  </si>
  <si>
    <t>02001000581</t>
  </si>
  <si>
    <t>02001006020</t>
  </si>
  <si>
    <t>02001004624</t>
  </si>
  <si>
    <t>02001001586</t>
  </si>
  <si>
    <t>02001018530</t>
  </si>
  <si>
    <t>02001021176</t>
  </si>
  <si>
    <t>ნადარეიშვილი</t>
  </si>
  <si>
    <t>62002000506</t>
  </si>
  <si>
    <t>02001017220</t>
  </si>
  <si>
    <t>02001014438</t>
  </si>
  <si>
    <t>ჩიტია</t>
  </si>
  <si>
    <t>02001019152</t>
  </si>
  <si>
    <t>02001002115</t>
  </si>
  <si>
    <t>02001005568</t>
  </si>
  <si>
    <t>გოგონაია</t>
  </si>
  <si>
    <t>02001002340</t>
  </si>
  <si>
    <t>ოჩიგავა</t>
  </si>
  <si>
    <t>02001017173</t>
  </si>
  <si>
    <t>02001011317</t>
  </si>
  <si>
    <t>მაკალათია</t>
  </si>
  <si>
    <t>02001022234</t>
  </si>
  <si>
    <t>02001015808</t>
  </si>
  <si>
    <t>გერსამია</t>
  </si>
  <si>
    <t>02001001141</t>
  </si>
  <si>
    <t>02001019067</t>
  </si>
  <si>
    <t>02001004161</t>
  </si>
  <si>
    <t>02001003659</t>
  </si>
  <si>
    <t>39001041462</t>
  </si>
  <si>
    <t>02001016718</t>
  </si>
  <si>
    <t>02001024858</t>
  </si>
  <si>
    <t>ჩილაჩავა</t>
  </si>
  <si>
    <t>02001012267</t>
  </si>
  <si>
    <t>ბირკაია</t>
  </si>
  <si>
    <t>02001005686</t>
  </si>
  <si>
    <t>02001023285</t>
  </si>
  <si>
    <t>დუდუჩავა</t>
  </si>
  <si>
    <t>02001005971</t>
  </si>
  <si>
    <t>02001008803</t>
  </si>
  <si>
    <t>02001022165</t>
  </si>
  <si>
    <t>აბურჯანია</t>
  </si>
  <si>
    <t>02001016475</t>
  </si>
  <si>
    <t>02001006299</t>
  </si>
  <si>
    <t>02001021752</t>
  </si>
  <si>
    <t>02001013553</t>
  </si>
  <si>
    <t>02001021308</t>
  </si>
  <si>
    <t>02001005775</t>
  </si>
  <si>
    <t>ფაჩულია</t>
  </si>
  <si>
    <t>01017037791</t>
  </si>
  <si>
    <t>29001004833</t>
  </si>
  <si>
    <t>ღვინჯილია</t>
  </si>
  <si>
    <t>39001017594</t>
  </si>
  <si>
    <t>შაფათავა</t>
  </si>
  <si>
    <t>39001034432</t>
  </si>
  <si>
    <t>62001041539</t>
  </si>
  <si>
    <t>ნანავა</t>
  </si>
  <si>
    <t>39001004044</t>
  </si>
  <si>
    <t>ლაკია</t>
  </si>
  <si>
    <t>39001000776</t>
  </si>
  <si>
    <t>39001001286</t>
  </si>
  <si>
    <t>39001038658</t>
  </si>
  <si>
    <t>39001039167</t>
  </si>
  <si>
    <t>39001019964</t>
  </si>
  <si>
    <t>გუნია</t>
  </si>
  <si>
    <t>62002006207</t>
  </si>
  <si>
    <t>39001010957</t>
  </si>
  <si>
    <t>39001010790</t>
  </si>
  <si>
    <t>39001037926</t>
  </si>
  <si>
    <t>სახელაშვილი</t>
  </si>
  <si>
    <t>39001016197</t>
  </si>
  <si>
    <t>39001005745</t>
  </si>
  <si>
    <t>39001022398</t>
  </si>
  <si>
    <t>გიგიბერია</t>
  </si>
  <si>
    <t>39001010994</t>
  </si>
  <si>
    <t>ვახანია</t>
  </si>
  <si>
    <t>39001012574</t>
  </si>
  <si>
    <t>39001030721</t>
  </si>
  <si>
    <t>კვაშილავა</t>
  </si>
  <si>
    <t>39001017908</t>
  </si>
  <si>
    <t>39001037000</t>
  </si>
  <si>
    <t>39001017591</t>
  </si>
  <si>
    <t>39001007331</t>
  </si>
  <si>
    <t>39001002702</t>
  </si>
  <si>
    <t>39001011610</t>
  </si>
  <si>
    <t>39001042995</t>
  </si>
  <si>
    <t>გულუა</t>
  </si>
  <si>
    <t>62005029070</t>
  </si>
  <si>
    <t>გელოზია</t>
  </si>
  <si>
    <t>39001016707</t>
  </si>
  <si>
    <t>39001024981</t>
  </si>
  <si>
    <t>39001044476</t>
  </si>
  <si>
    <t>39001013354</t>
  </si>
  <si>
    <t>39001037978</t>
  </si>
  <si>
    <t>39001030589</t>
  </si>
  <si>
    <t>39001035934</t>
  </si>
  <si>
    <t>სალაყაია</t>
  </si>
  <si>
    <t>39001024826</t>
  </si>
  <si>
    <t>39001012548</t>
  </si>
  <si>
    <t>62001013960</t>
  </si>
  <si>
    <t>სირია</t>
  </si>
  <si>
    <t>39001019691</t>
  </si>
  <si>
    <t>39001024533</t>
  </si>
  <si>
    <t>ბერაია</t>
  </si>
  <si>
    <t>39001004899</t>
  </si>
  <si>
    <t>ჯელია</t>
  </si>
  <si>
    <t>62001042595</t>
  </si>
  <si>
    <t>39001030821</t>
  </si>
  <si>
    <t>39001032470</t>
  </si>
  <si>
    <t>39001030438</t>
  </si>
  <si>
    <t>39001018008</t>
  </si>
  <si>
    <t>ჩიქობავა</t>
  </si>
  <si>
    <t>42001011358</t>
  </si>
  <si>
    <t>39001026306</t>
  </si>
  <si>
    <t>39001003365</t>
  </si>
  <si>
    <t>39001031979</t>
  </si>
  <si>
    <t>39001030884</t>
  </si>
  <si>
    <t>39001037650</t>
  </si>
  <si>
    <t>ლექსო</t>
  </si>
  <si>
    <t>ბარძემიშვილი</t>
  </si>
  <si>
    <t>39001041315</t>
  </si>
  <si>
    <t>39001037697</t>
  </si>
  <si>
    <t>39001028286</t>
  </si>
  <si>
    <t>01019045486</t>
  </si>
  <si>
    <t>იოსავა</t>
  </si>
  <si>
    <t>39001032056</t>
  </si>
  <si>
    <t>01024024058</t>
  </si>
  <si>
    <t>39001001825</t>
  </si>
  <si>
    <t>39001026182</t>
  </si>
  <si>
    <t>39001024954</t>
  </si>
  <si>
    <t>ჩემინავა</t>
  </si>
  <si>
    <t>39001033667</t>
  </si>
  <si>
    <t>39001030223</t>
  </si>
  <si>
    <t>39001026280</t>
  </si>
  <si>
    <t>48001020917</t>
  </si>
  <si>
    <t>39001028659</t>
  </si>
  <si>
    <t>39001026933</t>
  </si>
  <si>
    <t>42001031086</t>
  </si>
  <si>
    <t>39001026547</t>
  </si>
  <si>
    <t>62001039485</t>
  </si>
  <si>
    <t>39001037037</t>
  </si>
  <si>
    <t>39001019212</t>
  </si>
  <si>
    <t>19001104252</t>
  </si>
  <si>
    <t>39001016063</t>
  </si>
  <si>
    <t>გუდავა</t>
  </si>
  <si>
    <t>39001029674</t>
  </si>
  <si>
    <t>გამსახურდია</t>
  </si>
  <si>
    <t>39001003575</t>
  </si>
  <si>
    <t>39001016167</t>
  </si>
  <si>
    <t>რეკვავა</t>
  </si>
  <si>
    <t>39001026693</t>
  </si>
  <si>
    <t>დემნა</t>
  </si>
  <si>
    <t>კვირკვაია</t>
  </si>
  <si>
    <t>39001016359</t>
  </si>
  <si>
    <t>გუგუნავა</t>
  </si>
  <si>
    <t>39001009044</t>
  </si>
  <si>
    <t>39001041240</t>
  </si>
  <si>
    <t>39001025418</t>
  </si>
  <si>
    <t>48001010729</t>
  </si>
  <si>
    <t>გაბლაია</t>
  </si>
  <si>
    <t>62005022393</t>
  </si>
  <si>
    <t>39001015878</t>
  </si>
  <si>
    <t>ქაჩიბაია</t>
  </si>
  <si>
    <t>39001008956</t>
  </si>
  <si>
    <t>სურმავა</t>
  </si>
  <si>
    <t>29001019218 </t>
  </si>
  <si>
    <t>გალდავა</t>
  </si>
  <si>
    <t>29001035813 </t>
  </si>
  <si>
    <t>ბაჩილავა-ახვლედიანი</t>
  </si>
  <si>
    <t>29001008371</t>
  </si>
  <si>
    <t>29001027203</t>
  </si>
  <si>
    <t>ფეტელავა</t>
  </si>
  <si>
    <t>29001007263</t>
  </si>
  <si>
    <t>ჯახაია</t>
  </si>
  <si>
    <t>29001032578</t>
  </si>
  <si>
    <t>დღვილავა</t>
  </si>
  <si>
    <t>29001032480</t>
  </si>
  <si>
    <t>ხუნწელია</t>
  </si>
  <si>
    <t>29001011591</t>
  </si>
  <si>
    <t>29001011572</t>
  </si>
  <si>
    <t>62001029944</t>
  </si>
  <si>
    <t>29001034230</t>
  </si>
  <si>
    <t>ალიოშა</t>
  </si>
  <si>
    <t>29001034294</t>
  </si>
  <si>
    <t>ჯახუა</t>
  </si>
  <si>
    <t>29001005862</t>
  </si>
  <si>
    <t>თემიდა</t>
  </si>
  <si>
    <t>29001038891</t>
  </si>
  <si>
    <t>29001027188</t>
  </si>
  <si>
    <t>29001015302</t>
  </si>
  <si>
    <t>29001023867</t>
  </si>
  <si>
    <t>29001024931</t>
  </si>
  <si>
    <t>29001002849</t>
  </si>
  <si>
    <t>29001032325</t>
  </si>
  <si>
    <t>29001004870</t>
  </si>
  <si>
    <t>გურგენაშვილი</t>
  </si>
  <si>
    <t>29001033253</t>
  </si>
  <si>
    <t>ბაღიშვილი</t>
  </si>
  <si>
    <t>29001004541</t>
  </si>
  <si>
    <t>29001009257</t>
  </si>
  <si>
    <t>29601042398</t>
  </si>
  <si>
    <t>29001027229</t>
  </si>
  <si>
    <t>62006063495</t>
  </si>
  <si>
    <t>29001012045</t>
  </si>
  <si>
    <t>29001036773</t>
  </si>
  <si>
    <t>29001040215</t>
  </si>
  <si>
    <t>29001005599</t>
  </si>
  <si>
    <t>29001008465</t>
  </si>
  <si>
    <t>29001012990</t>
  </si>
  <si>
    <t>ქობალავა</t>
  </si>
  <si>
    <t>42001033171</t>
  </si>
  <si>
    <t>29301043019</t>
  </si>
  <si>
    <t>მელია</t>
  </si>
  <si>
    <t>29601041261</t>
  </si>
  <si>
    <t>29001016840</t>
  </si>
  <si>
    <t>29001035786</t>
  </si>
  <si>
    <t>48001017917</t>
  </si>
  <si>
    <t>29001036103</t>
  </si>
  <si>
    <t>29001037336</t>
  </si>
  <si>
    <t>სართანია</t>
  </si>
  <si>
    <t>29001017428</t>
  </si>
  <si>
    <t>ველოდ</t>
  </si>
  <si>
    <t>გაბეშია</t>
  </si>
  <si>
    <t>29001020533</t>
  </si>
  <si>
    <t>ლიური</t>
  </si>
  <si>
    <t>29001003458</t>
  </si>
  <si>
    <t>ვინარი</t>
  </si>
  <si>
    <t>29001028442</t>
  </si>
  <si>
    <t>გადილია</t>
  </si>
  <si>
    <t>29001037156</t>
  </si>
  <si>
    <t>29001037904</t>
  </si>
  <si>
    <t>29001036781</t>
  </si>
  <si>
    <t>ვალტერი</t>
  </si>
  <si>
    <t>29001002321</t>
  </si>
  <si>
    <t>35001105974</t>
  </si>
  <si>
    <t>29001032808</t>
  </si>
  <si>
    <t>29001008836</t>
  </si>
  <si>
    <t>29001030691</t>
  </si>
  <si>
    <t>29001031418</t>
  </si>
  <si>
    <t>გადელია</t>
  </si>
  <si>
    <t>29001001316</t>
  </si>
  <si>
    <t>53001019837</t>
  </si>
  <si>
    <t>29001015980</t>
  </si>
  <si>
    <t>33001021880</t>
  </si>
  <si>
    <t>29001023372</t>
  </si>
  <si>
    <t>მელისი</t>
  </si>
  <si>
    <t>29001015315</t>
  </si>
  <si>
    <t>29001015434</t>
  </si>
  <si>
    <t>29001031841</t>
  </si>
  <si>
    <t>01001047189</t>
  </si>
  <si>
    <t>29001031844</t>
  </si>
  <si>
    <t>29001026418</t>
  </si>
  <si>
    <t>29001036945</t>
  </si>
  <si>
    <t>01005034537</t>
  </si>
  <si>
    <t>ვაკონა</t>
  </si>
  <si>
    <t>29001019012</t>
  </si>
  <si>
    <t>29001028046</t>
  </si>
  <si>
    <t>მოწერელია</t>
  </si>
  <si>
    <t>29001034488</t>
  </si>
  <si>
    <t>29001031884</t>
  </si>
  <si>
    <t>29001013008</t>
  </si>
  <si>
    <t>55001006057</t>
  </si>
  <si>
    <t>ჯღამაია</t>
  </si>
  <si>
    <t>29001039280</t>
  </si>
  <si>
    <t>ნაჭყებია-ახვლედიანი</t>
  </si>
  <si>
    <t>29001004110</t>
  </si>
  <si>
    <t>29001002227</t>
  </si>
  <si>
    <t>რომანოზ</t>
  </si>
  <si>
    <t>გოროზია</t>
  </si>
  <si>
    <t>29001031317</t>
  </si>
  <si>
    <t>62001019025</t>
  </si>
  <si>
    <t>29001025602</t>
  </si>
  <si>
    <t>29001004167</t>
  </si>
  <si>
    <t>თეზირი</t>
  </si>
  <si>
    <t>58001002688 </t>
  </si>
  <si>
    <t>58001002117</t>
  </si>
  <si>
    <t>ქანდარია</t>
  </si>
  <si>
    <t>სანათა</t>
  </si>
  <si>
    <t>ხარჩილაძე</t>
  </si>
  <si>
    <t>სალინა</t>
  </si>
  <si>
    <t>მაქაცარია</t>
  </si>
  <si>
    <t>გერგაია</t>
  </si>
  <si>
    <t>გოგენია</t>
  </si>
  <si>
    <t>ხაბურზანია</t>
  </si>
  <si>
    <t>მეტრეველი-ტურავა</t>
  </si>
  <si>
    <t>ბარამია</t>
  </si>
  <si>
    <t>გრიგოლიანცი</t>
  </si>
  <si>
    <t>ალიხანაშვილი</t>
  </si>
  <si>
    <t>გულსუნდა</t>
  </si>
  <si>
    <t>ოკუჯავა</t>
  </si>
  <si>
    <t>ჟანეტა</t>
  </si>
  <si>
    <t>ლორჩოშვილი</t>
  </si>
  <si>
    <t>ცობეხია</t>
  </si>
  <si>
    <t>ქორქია</t>
  </si>
  <si>
    <t>ნასარაია</t>
  </si>
  <si>
    <t>სერგია</t>
  </si>
  <si>
    <t>უჩავა</t>
  </si>
  <si>
    <t>ჯაკონია</t>
  </si>
  <si>
    <t>ერქვანია</t>
  </si>
  <si>
    <t>ცხომარია</t>
  </si>
  <si>
    <t>ჭაჭუა</t>
  </si>
  <si>
    <t>ჭედია</t>
  </si>
  <si>
    <t>გულიადა</t>
  </si>
  <si>
    <t>62006041512</t>
  </si>
  <si>
    <t>19001013132</t>
  </si>
  <si>
    <t>19001013892</t>
  </si>
  <si>
    <t>პერტია</t>
  </si>
  <si>
    <t>19001014750</t>
  </si>
  <si>
    <t>19001105836</t>
  </si>
  <si>
    <t>გრიგოლავა</t>
  </si>
  <si>
    <t>62006010499</t>
  </si>
  <si>
    <t>იგორ</t>
  </si>
  <si>
    <t>19001019327</t>
  </si>
  <si>
    <t>ფირცხელავა</t>
  </si>
  <si>
    <t>19001046500</t>
  </si>
  <si>
    <t>19001064643</t>
  </si>
  <si>
    <t>62005017917</t>
  </si>
  <si>
    <t>19001085093</t>
  </si>
  <si>
    <t>19001004063</t>
  </si>
  <si>
    <t>19001000718</t>
  </si>
  <si>
    <t>ბორიკო</t>
  </si>
  <si>
    <t>ბებურია</t>
  </si>
  <si>
    <t>19001083973</t>
  </si>
  <si>
    <t>19001072744</t>
  </si>
  <si>
    <t>ქვაცაბაია</t>
  </si>
  <si>
    <t>62006004143</t>
  </si>
  <si>
    <t>19001012611</t>
  </si>
  <si>
    <t>გენლირა</t>
  </si>
  <si>
    <t>19001056184</t>
  </si>
  <si>
    <t>19001035623</t>
  </si>
  <si>
    <t>19001105605</t>
  </si>
  <si>
    <t>19001090635</t>
  </si>
  <si>
    <t>კილავა</t>
  </si>
  <si>
    <t>19001049516</t>
  </si>
  <si>
    <t>19001100331</t>
  </si>
  <si>
    <t>19001006355</t>
  </si>
  <si>
    <t>62001032140</t>
  </si>
  <si>
    <t>19001033614</t>
  </si>
  <si>
    <t>62006029698</t>
  </si>
  <si>
    <t>19001108796</t>
  </si>
  <si>
    <t>19001091731</t>
  </si>
  <si>
    <t>19001034381</t>
  </si>
  <si>
    <t>19001034691</t>
  </si>
  <si>
    <t>62009005391</t>
  </si>
  <si>
    <t>19001062713</t>
  </si>
  <si>
    <t>62009001864</t>
  </si>
  <si>
    <t>ანჟელიკა</t>
  </si>
  <si>
    <t>62009003438</t>
  </si>
  <si>
    <t>რუბენი</t>
  </si>
  <si>
    <t>19001034346</t>
  </si>
  <si>
    <t>მელუა</t>
  </si>
  <si>
    <t>19001015991</t>
  </si>
  <si>
    <t>ციმინტია</t>
  </si>
  <si>
    <t>62009007323</t>
  </si>
  <si>
    <t>19001090877</t>
  </si>
  <si>
    <t>19001027650</t>
  </si>
  <si>
    <t>58001027515</t>
  </si>
  <si>
    <t>19001006906</t>
  </si>
  <si>
    <t>როგავა</t>
  </si>
  <si>
    <t>19001095045</t>
  </si>
  <si>
    <t>19001071218</t>
  </si>
  <si>
    <t>62006057624</t>
  </si>
  <si>
    <t>19001068733</t>
  </si>
  <si>
    <t>62009003320</t>
  </si>
  <si>
    <t>62006040212</t>
  </si>
  <si>
    <t>ბაღბაია</t>
  </si>
  <si>
    <t>62009006402</t>
  </si>
  <si>
    <t>12001000042</t>
  </si>
  <si>
    <t>ვარდენი</t>
  </si>
  <si>
    <t>ხუბუა</t>
  </si>
  <si>
    <t>19001030853</t>
  </si>
  <si>
    <t>ჭოჭუა</t>
  </si>
  <si>
    <t>19001048202</t>
  </si>
  <si>
    <t>რაფიელ</t>
  </si>
  <si>
    <t>19001051932</t>
  </si>
  <si>
    <t>მუშური</t>
  </si>
  <si>
    <t>19001055134</t>
  </si>
  <si>
    <t>19001003726</t>
  </si>
  <si>
    <t>58001012947</t>
  </si>
  <si>
    <t>19001074094</t>
  </si>
  <si>
    <t>აბშილავა</t>
  </si>
  <si>
    <t>19001007535</t>
  </si>
  <si>
    <t>19001034811</t>
  </si>
  <si>
    <t>19001072566</t>
  </si>
  <si>
    <t>19001039286</t>
  </si>
  <si>
    <t>19001013075</t>
  </si>
  <si>
    <t>ელვარდი</t>
  </si>
  <si>
    <t>19001050624</t>
  </si>
  <si>
    <t>19001105484</t>
  </si>
  <si>
    <t>ლუდმილა</t>
  </si>
  <si>
    <t>მიშველია</t>
  </si>
  <si>
    <t>62005021585</t>
  </si>
  <si>
    <t>19001004090</t>
  </si>
  <si>
    <t>19001009494</t>
  </si>
  <si>
    <t>ლათათია</t>
  </si>
  <si>
    <t>19001072329</t>
  </si>
  <si>
    <t>ქვარცხავა</t>
  </si>
  <si>
    <t>19001067870</t>
  </si>
  <si>
    <t>19001088834</t>
  </si>
  <si>
    <t>19001090774</t>
  </si>
  <si>
    <t>რამინი</t>
  </si>
  <si>
    <t>19001037279</t>
  </si>
  <si>
    <t>ხაფავა</t>
  </si>
  <si>
    <t>19001030004</t>
  </si>
  <si>
    <t>19001101061</t>
  </si>
  <si>
    <t>19001104959</t>
  </si>
  <si>
    <t>19001022502</t>
  </si>
  <si>
    <t>19001018913</t>
  </si>
  <si>
    <t>19001088335</t>
  </si>
  <si>
    <t>19001104558</t>
  </si>
  <si>
    <t>01010015144</t>
  </si>
  <si>
    <t>19001040434</t>
  </si>
  <si>
    <t>58001007385</t>
  </si>
  <si>
    <t>ბედუკიძე</t>
  </si>
  <si>
    <t>19001022266</t>
  </si>
  <si>
    <t>მებონია</t>
  </si>
  <si>
    <t>19001039523</t>
  </si>
  <si>
    <t>19001063275</t>
  </si>
  <si>
    <t>19001011166</t>
  </si>
  <si>
    <t>ბაგათელია</t>
  </si>
  <si>
    <t>19001101593</t>
  </si>
  <si>
    <t>19001099473</t>
  </si>
  <si>
    <t>19001088173</t>
  </si>
  <si>
    <t>62006007770</t>
  </si>
  <si>
    <t>ჯგუშია</t>
  </si>
  <si>
    <t>19001004402</t>
  </si>
  <si>
    <t>19001101675</t>
  </si>
  <si>
    <t>39001005556</t>
  </si>
  <si>
    <t>მიქაია</t>
  </si>
  <si>
    <t>62006012944</t>
  </si>
  <si>
    <t>62006054406</t>
  </si>
  <si>
    <t>19001033533</t>
  </si>
  <si>
    <t>19001095685</t>
  </si>
  <si>
    <t>ნარუშვილი</t>
  </si>
  <si>
    <t>19001076703</t>
  </si>
  <si>
    <t>19001098657</t>
  </si>
  <si>
    <t>62006008048</t>
  </si>
  <si>
    <t>62006019509</t>
  </si>
  <si>
    <t>19001014500</t>
  </si>
  <si>
    <t>19001071078</t>
  </si>
  <si>
    <t>თოლორაია</t>
  </si>
  <si>
    <t>19001080316</t>
  </si>
  <si>
    <t>19001070042</t>
  </si>
  <si>
    <t>ბეჭვაია</t>
  </si>
  <si>
    <t>19001014142</t>
  </si>
  <si>
    <t>19001108280</t>
  </si>
  <si>
    <t>19001043653</t>
  </si>
  <si>
    <t>ხასაია</t>
  </si>
  <si>
    <t>62006001628</t>
  </si>
  <si>
    <t>ტატაჩი</t>
  </si>
  <si>
    <t>19001027742</t>
  </si>
  <si>
    <t>ლოლიკა</t>
  </si>
  <si>
    <t>ბესელია</t>
  </si>
  <si>
    <t>62003004433</t>
  </si>
  <si>
    <t>19001041774</t>
  </si>
  <si>
    <t>19001102691</t>
  </si>
  <si>
    <t>გერეხელია</t>
  </si>
  <si>
    <t>19001023951</t>
  </si>
  <si>
    <t>19001087130</t>
  </si>
  <si>
    <t>42001014245</t>
  </si>
  <si>
    <t>19001076619</t>
  </si>
  <si>
    <t>19001075890</t>
  </si>
  <si>
    <t>19001089234</t>
  </si>
  <si>
    <t>მიქენაია</t>
  </si>
  <si>
    <t>19001033093</t>
  </si>
  <si>
    <t>19001036446</t>
  </si>
  <si>
    <t>65114003246</t>
  </si>
  <si>
    <t>62009005646</t>
  </si>
  <si>
    <t>19001080401</t>
  </si>
  <si>
    <t>ჯინჯოლია</t>
  </si>
  <si>
    <t>19001074071</t>
  </si>
  <si>
    <t>გაბუჩია</t>
  </si>
  <si>
    <t>19001077965</t>
  </si>
  <si>
    <t>19401113867</t>
  </si>
  <si>
    <t>დათა</t>
  </si>
  <si>
    <t>19001103476</t>
  </si>
  <si>
    <t>პოლიკარპე</t>
  </si>
  <si>
    <t>ღაჭავა</t>
  </si>
  <si>
    <t>19001035918</t>
  </si>
  <si>
    <t>19001079935</t>
  </si>
  <si>
    <t>დიდიშვილი</t>
  </si>
  <si>
    <t>19001067312</t>
  </si>
  <si>
    <t>19001103637</t>
  </si>
  <si>
    <t>ხუბუტია</t>
  </si>
  <si>
    <t>19001009079</t>
  </si>
  <si>
    <t>დოჩია</t>
  </si>
  <si>
    <t>19001004427</t>
  </si>
  <si>
    <t>19001063249</t>
  </si>
  <si>
    <t>19001032682</t>
  </si>
  <si>
    <t>19001078366</t>
  </si>
  <si>
    <t>19001093961</t>
  </si>
  <si>
    <t>62005003894</t>
  </si>
  <si>
    <t>ქარაია</t>
  </si>
  <si>
    <t>19001073917</t>
  </si>
  <si>
    <t>62006051143</t>
  </si>
  <si>
    <t>19001028988</t>
  </si>
  <si>
    <t>19001029008</t>
  </si>
  <si>
    <t>აკობია</t>
  </si>
  <si>
    <t>19401112490</t>
  </si>
  <si>
    <t>ოქსანა</t>
  </si>
  <si>
    <t>19001032363</t>
  </si>
  <si>
    <t>19001014534</t>
  </si>
  <si>
    <t>მითაგვარია</t>
  </si>
  <si>
    <t>19001061538</t>
  </si>
  <si>
    <t>19001042220</t>
  </si>
  <si>
    <t>თაკალანძე</t>
  </si>
  <si>
    <t>62006014492</t>
  </si>
  <si>
    <t>ჟიშქარიანი</t>
  </si>
  <si>
    <t>19001032203</t>
  </si>
  <si>
    <t>19001031429</t>
  </si>
  <si>
    <t>19001073869</t>
  </si>
  <si>
    <t>მარღია</t>
  </si>
  <si>
    <t>19001074154</t>
  </si>
  <si>
    <t>ედიტა</t>
  </si>
  <si>
    <t>მამულია</t>
  </si>
  <si>
    <t>19601114310</t>
  </si>
  <si>
    <t>19001110768</t>
  </si>
  <si>
    <t>62004019136</t>
  </si>
  <si>
    <t>ფირუზა</t>
  </si>
  <si>
    <t>გვაძაბია</t>
  </si>
  <si>
    <t>62006026138</t>
  </si>
  <si>
    <t>62001036781</t>
  </si>
  <si>
    <t>19001009668</t>
  </si>
  <si>
    <t>19001012985</t>
  </si>
  <si>
    <t>19001062462</t>
  </si>
  <si>
    <t>19001002435</t>
  </si>
  <si>
    <t>ფაცურია</t>
  </si>
  <si>
    <t>19001015366</t>
  </si>
  <si>
    <t>19001067140</t>
  </si>
  <si>
    <t>19401115133</t>
  </si>
  <si>
    <t>ნორაკიძე</t>
  </si>
  <si>
    <t>19001027005</t>
  </si>
  <si>
    <t>62005030068</t>
  </si>
  <si>
    <t>ჭეჟია</t>
  </si>
  <si>
    <t>19001018859</t>
  </si>
  <si>
    <t>19001108477</t>
  </si>
  <si>
    <t>ხასია</t>
  </si>
  <si>
    <t>19001064531</t>
  </si>
  <si>
    <t>19001012447</t>
  </si>
  <si>
    <t>19001063553</t>
  </si>
  <si>
    <t>გალინა</t>
  </si>
  <si>
    <t>19001018892</t>
  </si>
  <si>
    <t>ედისონ</t>
  </si>
  <si>
    <t>შედანია</t>
  </si>
  <si>
    <t>19001105680</t>
  </si>
  <si>
    <t>წყაროზია</t>
  </si>
  <si>
    <t>19001050208</t>
  </si>
  <si>
    <t>აშორტია</t>
  </si>
  <si>
    <t>62802013869</t>
  </si>
  <si>
    <t>19001077371</t>
  </si>
  <si>
    <t>62009007337</t>
  </si>
  <si>
    <t>შაკაია</t>
  </si>
  <si>
    <t>62006018047</t>
  </si>
  <si>
    <t>58001005252</t>
  </si>
  <si>
    <t>ლატავრა</t>
  </si>
  <si>
    <t>19001056324</t>
  </si>
  <si>
    <t>62009007073</t>
  </si>
  <si>
    <t>ძიმცეიშვილი</t>
  </si>
  <si>
    <t>19001039218</t>
  </si>
  <si>
    <t>19001100974</t>
  </si>
  <si>
    <t>19001001382</t>
  </si>
  <si>
    <t>19001093976</t>
  </si>
  <si>
    <t>19001074089</t>
  </si>
  <si>
    <t>19001102025</t>
  </si>
  <si>
    <t>19001100039</t>
  </si>
  <si>
    <t>19001000143</t>
  </si>
  <si>
    <t>19001103030</t>
  </si>
  <si>
    <t>19001014276</t>
  </si>
  <si>
    <t>19001097969</t>
  </si>
  <si>
    <t>19001093330</t>
  </si>
  <si>
    <t>19001049683</t>
  </si>
  <si>
    <t>ძანძავა</t>
  </si>
  <si>
    <t>62006011375</t>
  </si>
  <si>
    <t>19001024283</t>
  </si>
  <si>
    <t>კვიტანძე</t>
  </si>
  <si>
    <t>19001103794</t>
  </si>
  <si>
    <t>ზუხბაია</t>
  </si>
  <si>
    <t>62309014665</t>
  </si>
  <si>
    <t>ჩაჩიბაია</t>
  </si>
  <si>
    <t>19001098611</t>
  </si>
  <si>
    <t>62001034576</t>
  </si>
  <si>
    <t>გონელ</t>
  </si>
  <si>
    <t>19001022660</t>
  </si>
  <si>
    <t>62002003046</t>
  </si>
  <si>
    <t>იაკობა</t>
  </si>
  <si>
    <t>19001076524</t>
  </si>
  <si>
    <t>19001087493</t>
  </si>
  <si>
    <t>კორკოტაძე</t>
  </si>
  <si>
    <t>19001089448</t>
  </si>
  <si>
    <t>გვაჯაია</t>
  </si>
  <si>
    <t>19001069802</t>
  </si>
  <si>
    <t>48001019756</t>
  </si>
  <si>
    <t>19001072417</t>
  </si>
  <si>
    <t>19001086569</t>
  </si>
  <si>
    <t>51001000402 </t>
  </si>
  <si>
    <t>01029006464 </t>
  </si>
  <si>
    <t>51001004974</t>
  </si>
  <si>
    <t>51001004786</t>
  </si>
  <si>
    <t>51001003896</t>
  </si>
  <si>
    <t>51001002202</t>
  </si>
  <si>
    <t>მოლაშხია</t>
  </si>
  <si>
    <t>51001006400</t>
  </si>
  <si>
    <t>51001008144</t>
  </si>
  <si>
    <t>62006006510</t>
  </si>
  <si>
    <t>51001011777</t>
  </si>
  <si>
    <t>კუბულაშვილი</t>
  </si>
  <si>
    <t>62007005197</t>
  </si>
  <si>
    <t>არონია</t>
  </si>
  <si>
    <t>51001005333</t>
  </si>
  <si>
    <t>არქანია</t>
  </si>
  <si>
    <t>51001029257</t>
  </si>
  <si>
    <t>51001002751</t>
  </si>
  <si>
    <t>62005017723</t>
  </si>
  <si>
    <t>დონარი</t>
  </si>
  <si>
    <t>62005015006</t>
  </si>
  <si>
    <t>51001007548</t>
  </si>
  <si>
    <t>მატუა</t>
  </si>
  <si>
    <t>51001008715</t>
  </si>
  <si>
    <t>51001016501</t>
  </si>
  <si>
    <t>51001024551</t>
  </si>
  <si>
    <t>51001005322</t>
  </si>
  <si>
    <t>51001000740</t>
  </si>
  <si>
    <t>51001001331</t>
  </si>
  <si>
    <t>აბესალომ</t>
  </si>
  <si>
    <t>შანავა</t>
  </si>
  <si>
    <t>51001021444</t>
  </si>
  <si>
    <t>ხვიჩავა</t>
  </si>
  <si>
    <t>51001008088</t>
  </si>
  <si>
    <t>51001026746</t>
  </si>
  <si>
    <t>51001027394</t>
  </si>
  <si>
    <t>სალია</t>
  </si>
  <si>
    <t>51001004667</t>
  </si>
  <si>
    <t>62005004628</t>
  </si>
  <si>
    <t>62006006544</t>
  </si>
  <si>
    <t>51001019240</t>
  </si>
  <si>
    <t>51001000509</t>
  </si>
  <si>
    <t>51001003118</t>
  </si>
  <si>
    <t>51001025011</t>
  </si>
  <si>
    <t>51001024840</t>
  </si>
  <si>
    <t>51001025582</t>
  </si>
  <si>
    <t>კუკავა</t>
  </si>
  <si>
    <t>51001022977</t>
  </si>
  <si>
    <t>51001030334</t>
  </si>
  <si>
    <t>51001029663</t>
  </si>
  <si>
    <t>ლინდა</t>
  </si>
  <si>
    <t>მარხულია</t>
  </si>
  <si>
    <t>62009002867</t>
  </si>
  <si>
    <t>62007005997</t>
  </si>
  <si>
    <t>51001015995</t>
  </si>
  <si>
    <t>51001017023</t>
  </si>
  <si>
    <t>51001007657</t>
  </si>
  <si>
    <t>აქსანა</t>
  </si>
  <si>
    <t>იალოვაია</t>
  </si>
  <si>
    <t>51002000141</t>
  </si>
  <si>
    <t>62003006525</t>
  </si>
  <si>
    <t>ციცა</t>
  </si>
  <si>
    <t>ცირამუა</t>
  </si>
  <si>
    <t>51001025513</t>
  </si>
  <si>
    <t>51001013552</t>
  </si>
  <si>
    <t>51001007087</t>
  </si>
  <si>
    <t>51001004376</t>
  </si>
  <si>
    <t>51001018302</t>
  </si>
  <si>
    <t>51001011674</t>
  </si>
  <si>
    <t>51001005655</t>
  </si>
  <si>
    <t>51001011514</t>
  </si>
  <si>
    <t>ხარჩილავა</t>
  </si>
  <si>
    <t>51001024968</t>
  </si>
  <si>
    <t>51001019562</t>
  </si>
  <si>
    <t>51001024497</t>
  </si>
  <si>
    <t>51001018895</t>
  </si>
  <si>
    <t>01024069534</t>
  </si>
  <si>
    <t>62001027315</t>
  </si>
  <si>
    <t>48001019464</t>
  </si>
  <si>
    <t>48001013197</t>
  </si>
  <si>
    <t>48001003483</t>
  </si>
  <si>
    <t>62006006843</t>
  </si>
  <si>
    <t>ბებია</t>
  </si>
  <si>
    <t>48001000174</t>
  </si>
  <si>
    <t>უბირია</t>
  </si>
  <si>
    <t>48001001596</t>
  </si>
  <si>
    <t>48001018807</t>
  </si>
  <si>
    <t>48001018534</t>
  </si>
  <si>
    <t>30001004671</t>
  </si>
  <si>
    <t>48001005796</t>
  </si>
  <si>
    <t>48001019647</t>
  </si>
  <si>
    <t>48001011142</t>
  </si>
  <si>
    <t>48001016688</t>
  </si>
  <si>
    <t>48001021928</t>
  </si>
  <si>
    <t>51001001654</t>
  </si>
  <si>
    <t>48001018088</t>
  </si>
  <si>
    <t>48001012934</t>
  </si>
  <si>
    <t>მოგელი</t>
  </si>
  <si>
    <t>62004022627</t>
  </si>
  <si>
    <t>კოწია</t>
  </si>
  <si>
    <t>62003010959</t>
  </si>
  <si>
    <t>48001007285</t>
  </si>
  <si>
    <t>48001018369</t>
  </si>
  <si>
    <t>48001008753</t>
  </si>
  <si>
    <t>48001015819</t>
  </si>
  <si>
    <t>48001015276</t>
  </si>
  <si>
    <t>48001017967</t>
  </si>
  <si>
    <t>62009006660</t>
  </si>
  <si>
    <t>51001009410</t>
  </si>
  <si>
    <t>62013001235</t>
  </si>
  <si>
    <t>58001029854</t>
  </si>
  <si>
    <t>48001005990</t>
  </si>
  <si>
    <t>51001002405</t>
  </si>
  <si>
    <t>ალდონა</t>
  </si>
  <si>
    <t>19001077132</t>
  </si>
  <si>
    <t>48001016917</t>
  </si>
  <si>
    <t>48001027079</t>
  </si>
  <si>
    <t>39001032692</t>
  </si>
  <si>
    <t>48001006526</t>
  </si>
  <si>
    <t>48001023478</t>
  </si>
  <si>
    <t>უნდილია</t>
  </si>
  <si>
    <t>48001017568</t>
  </si>
  <si>
    <t>48001021322</t>
  </si>
  <si>
    <t>48001025205</t>
  </si>
  <si>
    <t>48001022319</t>
  </si>
  <si>
    <t>29001032929</t>
  </si>
  <si>
    <t>29001013238</t>
  </si>
  <si>
    <t>19001075127</t>
  </si>
  <si>
    <t>48001022025</t>
  </si>
  <si>
    <t>48001018966</t>
  </si>
  <si>
    <t>48001009441</t>
  </si>
  <si>
    <t>გახარია</t>
  </si>
  <si>
    <t>48001013642</t>
  </si>
  <si>
    <t>48001004939</t>
  </si>
  <si>
    <t>48001013405</t>
  </si>
  <si>
    <t>48001007481</t>
  </si>
  <si>
    <t>48001006605</t>
  </si>
  <si>
    <t>48001011308</t>
  </si>
  <si>
    <t>42001002023 </t>
  </si>
  <si>
    <t>ხუნჯუა</t>
  </si>
  <si>
    <t>29001010923</t>
  </si>
  <si>
    <t>გონელი</t>
  </si>
  <si>
    <t>58001025561</t>
  </si>
  <si>
    <t>ლუხავა</t>
  </si>
  <si>
    <t>42001009591</t>
  </si>
  <si>
    <t>42001032808</t>
  </si>
  <si>
    <t>42001033380</t>
  </si>
  <si>
    <t>ფერიდე</t>
  </si>
  <si>
    <t>42001039040</t>
  </si>
  <si>
    <t>42001015366</t>
  </si>
  <si>
    <t>42001011669</t>
  </si>
  <si>
    <t>42001028383</t>
  </si>
  <si>
    <t>42001025560</t>
  </si>
  <si>
    <t>42001029873</t>
  </si>
  <si>
    <t>42001030245</t>
  </si>
  <si>
    <t>ლეფსაია</t>
  </si>
  <si>
    <t>42001008743</t>
  </si>
  <si>
    <t>ეკატირინა</t>
  </si>
  <si>
    <t>42001014363</t>
  </si>
  <si>
    <t>ლუპა</t>
  </si>
  <si>
    <t>42001035400</t>
  </si>
  <si>
    <t>42001001308</t>
  </si>
  <si>
    <t>42001029424</t>
  </si>
  <si>
    <t>42001023199</t>
  </si>
  <si>
    <t>ცქირია</t>
  </si>
  <si>
    <t>42001024870</t>
  </si>
  <si>
    <t>42001024113</t>
  </si>
  <si>
    <t>ქორჩილავა</t>
  </si>
  <si>
    <t>42001038111</t>
  </si>
  <si>
    <t>42001029491</t>
  </si>
  <si>
    <t>42001011719</t>
  </si>
  <si>
    <t>ქრთბაია</t>
  </si>
  <si>
    <t>42001013755</t>
  </si>
  <si>
    <t>37001059150</t>
  </si>
  <si>
    <t>42001015233</t>
  </si>
  <si>
    <t>42001016857</t>
  </si>
  <si>
    <t>42001005665</t>
  </si>
  <si>
    <t>გეგენავა</t>
  </si>
  <si>
    <t>02001019718</t>
  </si>
  <si>
    <t>62005022293</t>
  </si>
  <si>
    <t>39001044544</t>
  </si>
  <si>
    <t>ლუსტა</t>
  </si>
  <si>
    <t>42001031985</t>
  </si>
  <si>
    <t>ლაზარია</t>
  </si>
  <si>
    <t>42001026842</t>
  </si>
  <si>
    <t>42001022924</t>
  </si>
  <si>
    <t>ჯუმუტია</t>
  </si>
  <si>
    <t>62009002156</t>
  </si>
  <si>
    <t>გაბუნია-ტურავა</t>
  </si>
  <si>
    <t>42001018463</t>
  </si>
  <si>
    <t>42001008365</t>
  </si>
  <si>
    <t>42001031082</t>
  </si>
  <si>
    <t>კორკელია</t>
  </si>
  <si>
    <t>42001013414</t>
  </si>
  <si>
    <t>ნადეჟდა</t>
  </si>
  <si>
    <t>გვათუა</t>
  </si>
  <si>
    <t>42001001497</t>
  </si>
  <si>
    <t>42001026781</t>
  </si>
  <si>
    <t>02001008721</t>
  </si>
  <si>
    <t>42001032795</t>
  </si>
  <si>
    <t>42001013670</t>
  </si>
  <si>
    <t>ხომერიკი</t>
  </si>
  <si>
    <t>42001020736</t>
  </si>
  <si>
    <t>ლუარა</t>
  </si>
  <si>
    <t>42001019711</t>
  </si>
  <si>
    <t>58001027652</t>
  </si>
  <si>
    <t>კუბეცია</t>
  </si>
  <si>
    <t>62004012570</t>
  </si>
  <si>
    <t>მალანია</t>
  </si>
  <si>
    <t>42001035844</t>
  </si>
  <si>
    <t>42001026911</t>
  </si>
  <si>
    <t>42001037475</t>
  </si>
  <si>
    <t>33001002144</t>
  </si>
  <si>
    <t>42001039749</t>
  </si>
  <si>
    <t>42001040194</t>
  </si>
  <si>
    <t>სტამოსი</t>
  </si>
  <si>
    <t>42001008610</t>
  </si>
  <si>
    <t>42001027134</t>
  </si>
  <si>
    <t>42001012253</t>
  </si>
  <si>
    <t>42001035605</t>
  </si>
  <si>
    <t>42001025951</t>
  </si>
  <si>
    <t>ედუარდი</t>
  </si>
  <si>
    <t>ჯგერენაია</t>
  </si>
  <si>
    <t>62006061899</t>
  </si>
  <si>
    <t>მარკელია</t>
  </si>
  <si>
    <t>62006004507</t>
  </si>
  <si>
    <t>62004021159</t>
  </si>
  <si>
    <t>62005001669</t>
  </si>
  <si>
    <t>30201010754</t>
  </si>
  <si>
    <t>ფალიანი</t>
  </si>
  <si>
    <t>30001009164</t>
  </si>
  <si>
    <t>30001002444</t>
  </si>
  <si>
    <t>30001005702</t>
  </si>
  <si>
    <t>62004011443</t>
  </si>
  <si>
    <t>12002000722</t>
  </si>
  <si>
    <t>გოშუანი</t>
  </si>
  <si>
    <t>30001005141</t>
  </si>
  <si>
    <t>30001003911</t>
  </si>
  <si>
    <t>ჩხვიმიანი</t>
  </si>
  <si>
    <t>30001000589</t>
  </si>
  <si>
    <t>შალიკო</t>
  </si>
  <si>
    <t>30001004827</t>
  </si>
  <si>
    <t>30001006475</t>
  </si>
  <si>
    <t>30001005347</t>
  </si>
  <si>
    <t>30001001279</t>
  </si>
  <si>
    <t>62902012094</t>
  </si>
  <si>
    <t>ფირცხელანი</t>
  </si>
  <si>
    <t>30001000805</t>
  </si>
  <si>
    <t>30001006451</t>
  </si>
  <si>
    <t>30001006400</t>
  </si>
  <si>
    <t>ავრორა</t>
  </si>
  <si>
    <t>30001003945</t>
  </si>
  <si>
    <t>30001006564</t>
  </si>
  <si>
    <t>30001007830</t>
  </si>
  <si>
    <t>ამრო</t>
  </si>
  <si>
    <t>30701010575</t>
  </si>
  <si>
    <t>30001007657</t>
  </si>
  <si>
    <t>10001068995</t>
  </si>
  <si>
    <t>მუკვანი-გულბანი</t>
  </si>
  <si>
    <t>30001007728</t>
  </si>
  <si>
    <t>30001002426</t>
  </si>
  <si>
    <t>30001001583</t>
  </si>
  <si>
    <t>01001035693</t>
  </si>
  <si>
    <t>30001007763</t>
  </si>
  <si>
    <t>30001005874</t>
  </si>
  <si>
    <t>62007008867</t>
  </si>
  <si>
    <t>გირგვლიანი</t>
  </si>
  <si>
    <t>30001005975</t>
  </si>
  <si>
    <t>ჯერალდი</t>
  </si>
  <si>
    <t>62004014274</t>
  </si>
  <si>
    <t>ივეჩიანი</t>
  </si>
  <si>
    <t>62004022550</t>
  </si>
  <si>
    <t>მარიჯან</t>
  </si>
  <si>
    <t>30001001573</t>
  </si>
  <si>
    <t>30001002354</t>
  </si>
  <si>
    <t>30001005238</t>
  </si>
  <si>
    <t>30001007893</t>
  </si>
  <si>
    <t>დავითიანი</t>
  </si>
  <si>
    <t>30001009803</t>
  </si>
  <si>
    <t>გულედანი</t>
  </si>
  <si>
    <t>30001003579</t>
  </si>
  <si>
    <t>30001001767</t>
  </si>
  <si>
    <t>ხაფთანი</t>
  </si>
  <si>
    <t>15001008615</t>
  </si>
  <si>
    <t>არიადნა</t>
  </si>
  <si>
    <t>30001002807</t>
  </si>
  <si>
    <t>ვალერ</t>
  </si>
  <si>
    <t>30001002087</t>
  </si>
  <si>
    <t>30001004432</t>
  </si>
  <si>
    <t>30001002633</t>
  </si>
  <si>
    <t>ფათიმათ</t>
  </si>
  <si>
    <t>30001005788</t>
  </si>
  <si>
    <t>30001005561</t>
  </si>
  <si>
    <t>ხერგიანი</t>
  </si>
  <si>
    <t>30001002690</t>
  </si>
  <si>
    <t>30001010255</t>
  </si>
  <si>
    <t>28001011405</t>
  </si>
  <si>
    <t>30001006126</t>
  </si>
  <si>
    <t>30601011231</t>
  </si>
  <si>
    <t>30001005510</t>
  </si>
  <si>
    <t>30001005657</t>
  </si>
  <si>
    <t>ღვაჩლიანი</t>
  </si>
  <si>
    <t>30001007651</t>
  </si>
  <si>
    <t>რეზიკო</t>
  </si>
  <si>
    <t>ჩარქსელიანი</t>
  </si>
  <si>
    <t>30001006841</t>
  </si>
  <si>
    <t>30001009152</t>
  </si>
  <si>
    <t>ნარსავიძე</t>
  </si>
  <si>
    <t>62302011923</t>
  </si>
  <si>
    <t>01030016475</t>
  </si>
  <si>
    <t>30001004528</t>
  </si>
  <si>
    <t>30001006403</t>
  </si>
  <si>
    <t>დადეშქელიანი</t>
  </si>
  <si>
    <t>30001007049</t>
  </si>
  <si>
    <t>30001009041</t>
  </si>
  <si>
    <t>30001006848</t>
  </si>
  <si>
    <t>30001006048</t>
  </si>
  <si>
    <t>30001006408</t>
  </si>
  <si>
    <t>30001001781</t>
  </si>
  <si>
    <t>30001005272</t>
  </si>
  <si>
    <t>მაცი</t>
  </si>
  <si>
    <t>30001007587</t>
  </si>
  <si>
    <t>30001007114</t>
  </si>
  <si>
    <t>გადრანი</t>
  </si>
  <si>
    <t>15001011666</t>
  </si>
  <si>
    <t>30001002671</t>
  </si>
  <si>
    <t>62006025812</t>
  </si>
  <si>
    <t>30301010836</t>
  </si>
  <si>
    <t>30701010505</t>
  </si>
  <si>
    <t>30001004239</t>
  </si>
  <si>
    <t>30001008468</t>
  </si>
  <si>
    <t>30001007921</t>
  </si>
  <si>
    <t>ანიკო</t>
  </si>
  <si>
    <t>51001014035</t>
  </si>
  <si>
    <t>30001006441</t>
  </si>
  <si>
    <t>61006008078</t>
  </si>
  <si>
    <t>61001007707</t>
  </si>
  <si>
    <t>ნუცუბიძე</t>
  </si>
  <si>
    <t>61003003606</t>
  </si>
  <si>
    <t>61006018535</t>
  </si>
  <si>
    <t>61009024437</t>
  </si>
  <si>
    <t>61001037661</t>
  </si>
  <si>
    <t>61001069751</t>
  </si>
  <si>
    <t>62001009438</t>
  </si>
  <si>
    <t>61409034990</t>
  </si>
  <si>
    <t>61001075980</t>
  </si>
  <si>
    <t>26001035759</t>
  </si>
  <si>
    <t>44001005438</t>
  </si>
  <si>
    <t>61001046163</t>
  </si>
  <si>
    <t>61001042082</t>
  </si>
  <si>
    <t>61001043016</t>
  </si>
  <si>
    <t>თედორაძე-ჩიტაძე</t>
  </si>
  <si>
    <t>61006024888</t>
  </si>
  <si>
    <t>61001078386</t>
  </si>
  <si>
    <t>61008019874</t>
  </si>
  <si>
    <t>61001032381</t>
  </si>
  <si>
    <t>61002020299</t>
  </si>
  <si>
    <t>61001011128</t>
  </si>
  <si>
    <t>61001051601</t>
  </si>
  <si>
    <t>61001049220</t>
  </si>
  <si>
    <t>61001074717</t>
  </si>
  <si>
    <t>61006027695</t>
  </si>
  <si>
    <t>61201091834</t>
  </si>
  <si>
    <t>61002011738</t>
  </si>
  <si>
    <t>ბუხულეიშვილი</t>
  </si>
  <si>
    <t>09001025428</t>
  </si>
  <si>
    <t>61010001891</t>
  </si>
  <si>
    <t>61001061891</t>
  </si>
  <si>
    <t>61002021784</t>
  </si>
  <si>
    <t>ჟულიეტა</t>
  </si>
  <si>
    <t>61001027473</t>
  </si>
  <si>
    <t>61001033087</t>
  </si>
  <si>
    <t>61002017830</t>
  </si>
  <si>
    <t>61005011034</t>
  </si>
  <si>
    <t>61002014981</t>
  </si>
  <si>
    <t>61009031893</t>
  </si>
  <si>
    <t>61001079114</t>
  </si>
  <si>
    <t>61001088204</t>
  </si>
  <si>
    <t>61001068716</t>
  </si>
  <si>
    <t>61001080713</t>
  </si>
  <si>
    <t>61801089105</t>
  </si>
  <si>
    <t>ენრიკო</t>
  </si>
  <si>
    <t>61009031894</t>
  </si>
  <si>
    <t>ხუდოიანი</t>
  </si>
  <si>
    <t>61001060024</t>
  </si>
  <si>
    <t>ხოჯავა</t>
  </si>
  <si>
    <t>61001083925</t>
  </si>
  <si>
    <t>ნაგერვაძე</t>
  </si>
  <si>
    <t>61007004526</t>
  </si>
  <si>
    <t>61003008688</t>
  </si>
  <si>
    <t>61008001750</t>
  </si>
  <si>
    <t>61009014055</t>
  </si>
  <si>
    <t>61001027280</t>
  </si>
  <si>
    <t>61001004819</t>
  </si>
  <si>
    <t>61002018406</t>
  </si>
  <si>
    <t>61010018635</t>
  </si>
  <si>
    <t>61001010399</t>
  </si>
  <si>
    <t>61001001709</t>
  </si>
  <si>
    <t>ფასიეშვილი</t>
  </si>
  <si>
    <t>61001032501</t>
  </si>
  <si>
    <t>61002014644</t>
  </si>
  <si>
    <t>39001007509</t>
  </si>
  <si>
    <t>61001049241</t>
  </si>
  <si>
    <t>მიქელაიშვილი</t>
  </si>
  <si>
    <t>61004066463</t>
  </si>
  <si>
    <t>ხავშამბა</t>
  </si>
  <si>
    <t>61001042970</t>
  </si>
  <si>
    <t>33201082821</t>
  </si>
  <si>
    <t>61001031517</t>
  </si>
  <si>
    <t>61006004464</t>
  </si>
  <si>
    <t>61001012108</t>
  </si>
  <si>
    <t>სირაბიძე</t>
  </si>
  <si>
    <t>61001017563</t>
  </si>
  <si>
    <t>61001048419</t>
  </si>
  <si>
    <t>61001076955</t>
  </si>
  <si>
    <t>61004005154</t>
  </si>
  <si>
    <t>61001050229</t>
  </si>
  <si>
    <t>კაკო</t>
  </si>
  <si>
    <t>ანაკიძე</t>
  </si>
  <si>
    <t>61003008616</t>
  </si>
  <si>
    <t>61001056503</t>
  </si>
  <si>
    <t>61001064076</t>
  </si>
  <si>
    <t>61001066727</t>
  </si>
  <si>
    <t>62001001437</t>
  </si>
  <si>
    <t>61003009533</t>
  </si>
  <si>
    <t>61003009949</t>
  </si>
  <si>
    <t>61001085511</t>
  </si>
  <si>
    <t>მოქია</t>
  </si>
  <si>
    <t>61003009946</t>
  </si>
  <si>
    <t>ინოლა</t>
  </si>
  <si>
    <t>61004034126</t>
  </si>
  <si>
    <t>61006073361</t>
  </si>
  <si>
    <t>ჩახვაძე</t>
  </si>
  <si>
    <t>61003002647</t>
  </si>
  <si>
    <t>61003005866</t>
  </si>
  <si>
    <t>61001054977</t>
  </si>
  <si>
    <t>61008004219</t>
  </si>
  <si>
    <t>61001059014</t>
  </si>
  <si>
    <t>61001057081</t>
  </si>
  <si>
    <t>61001038110</t>
  </si>
  <si>
    <t>61009030729</t>
  </si>
  <si>
    <t>61002013606</t>
  </si>
  <si>
    <t>61010017949</t>
  </si>
  <si>
    <t>61009028183</t>
  </si>
  <si>
    <t>61001007486</t>
  </si>
  <si>
    <t>61001041307</t>
  </si>
  <si>
    <t>ოვჩარენკო</t>
  </si>
  <si>
    <t>61006046307</t>
  </si>
  <si>
    <t>61003005858</t>
  </si>
  <si>
    <t>61001071985</t>
  </si>
  <si>
    <t>61006005026</t>
  </si>
  <si>
    <t>სანაძე-კიკალიშვილი</t>
  </si>
  <si>
    <t>61002020464</t>
  </si>
  <si>
    <t>61001003711</t>
  </si>
  <si>
    <t>შველიძე</t>
  </si>
  <si>
    <t>61001070618</t>
  </si>
  <si>
    <t>26001024727</t>
  </si>
  <si>
    <t>ციცხვაია</t>
  </si>
  <si>
    <t>61002007063</t>
  </si>
  <si>
    <t>61001065584</t>
  </si>
  <si>
    <t>61001069862</t>
  </si>
  <si>
    <t>61002008649</t>
  </si>
  <si>
    <t>61001074450</t>
  </si>
  <si>
    <t>61002012567</t>
  </si>
  <si>
    <t>61006068487</t>
  </si>
  <si>
    <t>61001071295</t>
  </si>
  <si>
    <t>61001041598</t>
  </si>
  <si>
    <t>61010016539</t>
  </si>
  <si>
    <t>61001021304</t>
  </si>
  <si>
    <t>33001000602</t>
  </si>
  <si>
    <t>ფუტკარაძე-ბერაძე</t>
  </si>
  <si>
    <t>26001001970</t>
  </si>
  <si>
    <t>61001067716</t>
  </si>
  <si>
    <t>61006071344</t>
  </si>
  <si>
    <t>33001052092</t>
  </si>
  <si>
    <t>61001020835</t>
  </si>
  <si>
    <t>61006066629</t>
  </si>
  <si>
    <t>61001061247</t>
  </si>
  <si>
    <t>ტაკიძე</t>
  </si>
  <si>
    <t>61002014248</t>
  </si>
  <si>
    <t>61001032400</t>
  </si>
  <si>
    <t>61004062565</t>
  </si>
  <si>
    <t>61001072987</t>
  </si>
  <si>
    <t>თოფურიძე</t>
  </si>
  <si>
    <t>61001025539</t>
  </si>
  <si>
    <t>51001028854</t>
  </si>
  <si>
    <t>ივლიანე</t>
  </si>
  <si>
    <t>61001035021</t>
  </si>
  <si>
    <t>კეშელავა</t>
  </si>
  <si>
    <t>61002018194</t>
  </si>
  <si>
    <t>61009031879</t>
  </si>
  <si>
    <t>61002011638</t>
  </si>
  <si>
    <t>61006000988</t>
  </si>
  <si>
    <t>ჟოჟაძე</t>
  </si>
  <si>
    <t>61001082189</t>
  </si>
  <si>
    <t>61003004757</t>
  </si>
  <si>
    <t>61010003100</t>
  </si>
  <si>
    <t>61001023356</t>
  </si>
  <si>
    <t>61001015031</t>
  </si>
  <si>
    <t>61001001638</t>
  </si>
  <si>
    <t>61001027465</t>
  </si>
  <si>
    <t>61204074195</t>
  </si>
  <si>
    <t>61001014400</t>
  </si>
  <si>
    <t>61007008167</t>
  </si>
  <si>
    <t>ჟღერია</t>
  </si>
  <si>
    <t>61001074746</t>
  </si>
  <si>
    <t>61002014560</t>
  </si>
  <si>
    <t>37001013320</t>
  </si>
  <si>
    <t>61006075747</t>
  </si>
  <si>
    <t>61501088511</t>
  </si>
  <si>
    <t>61001086531</t>
  </si>
  <si>
    <t>61006005871</t>
  </si>
  <si>
    <t>პაპუნიძე</t>
  </si>
  <si>
    <t>61008013031</t>
  </si>
  <si>
    <t>61006059838</t>
  </si>
  <si>
    <t>61006059496</t>
  </si>
  <si>
    <t>61006013549</t>
  </si>
  <si>
    <t>61004008315</t>
  </si>
  <si>
    <t>61007004227</t>
  </si>
  <si>
    <t>26001006866</t>
  </si>
  <si>
    <t>61006010953</t>
  </si>
  <si>
    <t>61006004474</t>
  </si>
  <si>
    <t>თებიძე</t>
  </si>
  <si>
    <t>61006032624</t>
  </si>
  <si>
    <t>61006010915</t>
  </si>
  <si>
    <t>ნაინა</t>
  </si>
  <si>
    <t>61006078711</t>
  </si>
  <si>
    <t>61001043805</t>
  </si>
  <si>
    <t>61006012520</t>
  </si>
  <si>
    <t>61006008505</t>
  </si>
  <si>
    <t>ქიძინიძე</t>
  </si>
  <si>
    <t>61006062217</t>
  </si>
  <si>
    <t>61006056384</t>
  </si>
  <si>
    <t>ჰურიე</t>
  </si>
  <si>
    <t>61006056091</t>
  </si>
  <si>
    <t>ზაქარაძე</t>
  </si>
  <si>
    <t>61006014193</t>
  </si>
  <si>
    <t>61006045982</t>
  </si>
  <si>
    <t>გათენაძე</t>
  </si>
  <si>
    <t>61006004020</t>
  </si>
  <si>
    <t>61006059395</t>
  </si>
  <si>
    <t>61006073319</t>
  </si>
  <si>
    <t>ჯორთმენაძე</t>
  </si>
  <si>
    <t>61006026773</t>
  </si>
  <si>
    <t>61006008036</t>
  </si>
  <si>
    <t>60001128203</t>
  </si>
  <si>
    <t>სისოშვილი</t>
  </si>
  <si>
    <t>01017031161</t>
  </si>
  <si>
    <t>ვანიძე</t>
  </si>
  <si>
    <t>61006020724</t>
  </si>
  <si>
    <t>61006051538</t>
  </si>
  <si>
    <t>მადაძე</t>
  </si>
  <si>
    <t>61006065160</t>
  </si>
  <si>
    <t>61008016807</t>
  </si>
  <si>
    <t>61006061345</t>
  </si>
  <si>
    <t>61008015955</t>
  </si>
  <si>
    <t>61006061094</t>
  </si>
  <si>
    <t>61006053702</t>
  </si>
  <si>
    <t>26001029673</t>
  </si>
  <si>
    <t>ედუვარდ</t>
  </si>
  <si>
    <t>61004034423</t>
  </si>
  <si>
    <t>61006066889</t>
  </si>
  <si>
    <t>61006073027</t>
  </si>
  <si>
    <t>61006064658</t>
  </si>
  <si>
    <t>61001055495</t>
  </si>
  <si>
    <t>61006073922</t>
  </si>
  <si>
    <t>61006064534</t>
  </si>
  <si>
    <t>61006056198</t>
  </si>
  <si>
    <t>61006000429</t>
  </si>
  <si>
    <t>43001003824</t>
  </si>
  <si>
    <t>61006017942</t>
  </si>
  <si>
    <t>62001023996</t>
  </si>
  <si>
    <t>ნიგალიძე</t>
  </si>
  <si>
    <t>61003008826</t>
  </si>
  <si>
    <t>61009024505</t>
  </si>
  <si>
    <t>ხომალდიშვილი</t>
  </si>
  <si>
    <t>35001036401</t>
  </si>
  <si>
    <t>61002016147</t>
  </si>
  <si>
    <t>გუნდაძე</t>
  </si>
  <si>
    <t>61010002755</t>
  </si>
  <si>
    <t>61008018789</t>
  </si>
  <si>
    <t>შავლიძე</t>
  </si>
  <si>
    <t>61008017394 </t>
  </si>
  <si>
    <t>61008019430</t>
  </si>
  <si>
    <t>61008002029</t>
  </si>
  <si>
    <t>61008008622</t>
  </si>
  <si>
    <t>61008000592</t>
  </si>
  <si>
    <t>61008002972</t>
  </si>
  <si>
    <t>61008015004</t>
  </si>
  <si>
    <t>61008015117</t>
  </si>
  <si>
    <t>61008012825</t>
  </si>
  <si>
    <t>61008014955</t>
  </si>
  <si>
    <t>61008003104</t>
  </si>
  <si>
    <t>61008010727</t>
  </si>
  <si>
    <t>61005003189</t>
  </si>
  <si>
    <t>არძენაძე</t>
  </si>
  <si>
    <t>61008013077</t>
  </si>
  <si>
    <t>61008012723</t>
  </si>
  <si>
    <t>61008018137</t>
  </si>
  <si>
    <t>33001074326</t>
  </si>
  <si>
    <t>ჩხუბაძე</t>
  </si>
  <si>
    <t>61008017296</t>
  </si>
  <si>
    <t>61008006718</t>
  </si>
  <si>
    <t>აბუსელიძე</t>
  </si>
  <si>
    <t>61008005910</t>
  </si>
  <si>
    <t>61008004353</t>
  </si>
  <si>
    <t>61008007188</t>
  </si>
  <si>
    <t>61008012986</t>
  </si>
  <si>
    <t>შავიშვილი-ნიჟარაძე</t>
  </si>
  <si>
    <t>61008008337</t>
  </si>
  <si>
    <t>61008004861</t>
  </si>
  <si>
    <t>61008013856</t>
  </si>
  <si>
    <t>61008018852</t>
  </si>
  <si>
    <t>61008018173</t>
  </si>
  <si>
    <t>61008014958</t>
  </si>
  <si>
    <t>61008011011</t>
  </si>
  <si>
    <t>61008010214</t>
  </si>
  <si>
    <t>61006047059</t>
  </si>
  <si>
    <t>61008018564</t>
  </si>
  <si>
    <t>61008003812</t>
  </si>
  <si>
    <t>61008017926</t>
  </si>
  <si>
    <t>გელოდი</t>
  </si>
  <si>
    <t>61008019504</t>
  </si>
  <si>
    <t>61008007664</t>
  </si>
  <si>
    <t>61008013044</t>
  </si>
  <si>
    <t>61008015327</t>
  </si>
  <si>
    <t>61008019806</t>
  </si>
  <si>
    <t>61008001583</t>
  </si>
  <si>
    <t>61008017651</t>
  </si>
  <si>
    <t>61002007856</t>
  </si>
  <si>
    <t>სამნიძე</t>
  </si>
  <si>
    <t>61008011936</t>
  </si>
  <si>
    <t>61008017689</t>
  </si>
  <si>
    <t>61008006694</t>
  </si>
  <si>
    <t>61008008430</t>
  </si>
  <si>
    <t>61008003789</t>
  </si>
  <si>
    <t>61008018041</t>
  </si>
  <si>
    <t>61008012481</t>
  </si>
  <si>
    <t>61008006503</t>
  </si>
  <si>
    <t>61008019235</t>
  </si>
  <si>
    <t>61008005807</t>
  </si>
  <si>
    <t>61008011590</t>
  </si>
  <si>
    <t>61008018652</t>
  </si>
  <si>
    <t>ხალითბა-ნაკაშიძე</t>
  </si>
  <si>
    <t>61006028254</t>
  </si>
  <si>
    <t>61008015399</t>
  </si>
  <si>
    <t>61008007043</t>
  </si>
  <si>
    <t>61008015635</t>
  </si>
  <si>
    <t>61008016991</t>
  </si>
  <si>
    <t>61008019136</t>
  </si>
  <si>
    <t>61008005623</t>
  </si>
  <si>
    <t>61010001231</t>
  </si>
  <si>
    <t>61004066936 </t>
  </si>
  <si>
    <t>მართალიშვილი</t>
  </si>
  <si>
    <t>61004016955 </t>
  </si>
  <si>
    <t>61004007130</t>
  </si>
  <si>
    <t>20001067702</t>
  </si>
  <si>
    <t>61004000367</t>
  </si>
  <si>
    <t>61004029009</t>
  </si>
  <si>
    <t>კაკალაძე</t>
  </si>
  <si>
    <t>61004053784</t>
  </si>
  <si>
    <t>61004055858</t>
  </si>
  <si>
    <t>61004001182</t>
  </si>
  <si>
    <t>01011063569</t>
  </si>
  <si>
    <t>61004058447</t>
  </si>
  <si>
    <t>61004021172</t>
  </si>
  <si>
    <t>ამბარიანი</t>
  </si>
  <si>
    <t>61004014154</t>
  </si>
  <si>
    <t>61004022345</t>
  </si>
  <si>
    <t>61804076364</t>
  </si>
  <si>
    <t>ხახუტაიშვილი</t>
  </si>
  <si>
    <t>61004022017</t>
  </si>
  <si>
    <t>რიონიძე</t>
  </si>
  <si>
    <t>61004064215</t>
  </si>
  <si>
    <t>61004066861</t>
  </si>
  <si>
    <t>61004014638</t>
  </si>
  <si>
    <t>61004062927</t>
  </si>
  <si>
    <t>61004062015</t>
  </si>
  <si>
    <t>61004063843</t>
  </si>
  <si>
    <t>61004021569</t>
  </si>
  <si>
    <t>61004062831</t>
  </si>
  <si>
    <t>61009011453</t>
  </si>
  <si>
    <t>რობერტო</t>
  </si>
  <si>
    <t>61004072563</t>
  </si>
  <si>
    <t>61005009260</t>
  </si>
  <si>
    <t>61005005620</t>
  </si>
  <si>
    <t>61005004916</t>
  </si>
  <si>
    <t>ხილაძე</t>
  </si>
  <si>
    <t>61004061502</t>
  </si>
  <si>
    <t>61010000694</t>
  </si>
  <si>
    <t>61004053529</t>
  </si>
  <si>
    <t>61004059424</t>
  </si>
  <si>
    <t>61004063591</t>
  </si>
  <si>
    <t>61004070141</t>
  </si>
  <si>
    <t>61005005643</t>
  </si>
  <si>
    <t>61005008114</t>
  </si>
  <si>
    <t>61005000080</t>
  </si>
  <si>
    <t>61004068355</t>
  </si>
  <si>
    <t>61004069672</t>
  </si>
  <si>
    <t>ხაბაზი</t>
  </si>
  <si>
    <t>61001031300</t>
  </si>
  <si>
    <t>გული</t>
  </si>
  <si>
    <t>61004038794</t>
  </si>
  <si>
    <t>61002013006</t>
  </si>
  <si>
    <t>61004050106</t>
  </si>
  <si>
    <t>ნარი</t>
  </si>
  <si>
    <t>სტამბოლიშვილი</t>
  </si>
  <si>
    <t>61004052049</t>
  </si>
  <si>
    <t>61004007541</t>
  </si>
  <si>
    <t>გოგმაჩაძე</t>
  </si>
  <si>
    <t>61004015971</t>
  </si>
  <si>
    <t>61004016188</t>
  </si>
  <si>
    <t>ლოკაევა</t>
  </si>
  <si>
    <t>61004004767</t>
  </si>
  <si>
    <t>61004035758</t>
  </si>
  <si>
    <t>61004032925</t>
  </si>
  <si>
    <t>61004067172</t>
  </si>
  <si>
    <t>61004036722</t>
  </si>
  <si>
    <t>61001026727</t>
  </si>
  <si>
    <t>61004006451</t>
  </si>
  <si>
    <t>ღაღაიშვილი</t>
  </si>
  <si>
    <t>61004059632</t>
  </si>
  <si>
    <t>61004005039</t>
  </si>
  <si>
    <t>61004042177</t>
  </si>
  <si>
    <t>61004064635</t>
  </si>
  <si>
    <t>61004049708</t>
  </si>
  <si>
    <t>შევარდნაძე</t>
  </si>
  <si>
    <t>61004045481</t>
  </si>
  <si>
    <t>61004064869</t>
  </si>
  <si>
    <t>კეკიეიშვილი</t>
  </si>
  <si>
    <t>61004041958</t>
  </si>
  <si>
    <t>61004002553</t>
  </si>
  <si>
    <t>61004062340</t>
  </si>
  <si>
    <t>ნოღაიდელი</t>
  </si>
  <si>
    <t>61004002450</t>
  </si>
  <si>
    <t>61004043909</t>
  </si>
  <si>
    <t>61001018057</t>
  </si>
  <si>
    <t>61004027631</t>
  </si>
  <si>
    <t>61004043825</t>
  </si>
  <si>
    <t>გორჯელაძე</t>
  </si>
  <si>
    <t>61004044955</t>
  </si>
  <si>
    <t>განდელიძე</t>
  </si>
  <si>
    <t>61004038878</t>
  </si>
  <si>
    <t>61004026777</t>
  </si>
  <si>
    <t>61004001369</t>
  </si>
  <si>
    <t>61004035555</t>
  </si>
  <si>
    <t>მზისადარ</t>
  </si>
  <si>
    <t>61004056042</t>
  </si>
  <si>
    <t>61004035206</t>
  </si>
  <si>
    <t>61004059030</t>
  </si>
  <si>
    <t>ჩიკაშუა</t>
  </si>
  <si>
    <t>26001032711</t>
  </si>
  <si>
    <t>33001076241</t>
  </si>
  <si>
    <t>მზიულ</t>
  </si>
  <si>
    <t>61004047008</t>
  </si>
  <si>
    <t>61004056311</t>
  </si>
  <si>
    <t>61005010897</t>
  </si>
  <si>
    <t>61004066151</t>
  </si>
  <si>
    <t>61004059726</t>
  </si>
  <si>
    <t>ჭურკვეიძე</t>
  </si>
  <si>
    <t>61005009706</t>
  </si>
  <si>
    <t>61004056241</t>
  </si>
  <si>
    <t>61005007993</t>
  </si>
  <si>
    <t>61010002970</t>
  </si>
  <si>
    <t>61004044583</t>
  </si>
  <si>
    <t>61005000844</t>
  </si>
  <si>
    <t>სუქნიშვილი</t>
  </si>
  <si>
    <t>61004018839</t>
  </si>
  <si>
    <t>61001014533</t>
  </si>
  <si>
    <t>61005008981</t>
  </si>
  <si>
    <t>61004028151</t>
  </si>
  <si>
    <t>ჯანგიანი</t>
  </si>
  <si>
    <t>21001019865</t>
  </si>
  <si>
    <t>61004034052</t>
  </si>
  <si>
    <t>61004032280</t>
  </si>
  <si>
    <t>61005003209</t>
  </si>
  <si>
    <t>61004038916</t>
  </si>
  <si>
    <t>61004039599</t>
  </si>
  <si>
    <t>61004070723</t>
  </si>
  <si>
    <t>61004014862</t>
  </si>
  <si>
    <t>61004013362</t>
  </si>
  <si>
    <t>61004056581</t>
  </si>
  <si>
    <t>61004055276</t>
  </si>
  <si>
    <t>61004021719</t>
  </si>
  <si>
    <t>61004014414</t>
  </si>
  <si>
    <t>კვესიეშვილი</t>
  </si>
  <si>
    <t>61004026887</t>
  </si>
  <si>
    <t>61004036939</t>
  </si>
  <si>
    <t>61004048031</t>
  </si>
  <si>
    <t>61004047853</t>
  </si>
  <si>
    <t>61004001791</t>
  </si>
  <si>
    <t>61004022723</t>
  </si>
  <si>
    <t>61004039920</t>
  </si>
  <si>
    <t>61004059640</t>
  </si>
  <si>
    <t>61005007994</t>
  </si>
  <si>
    <t>61004051447</t>
  </si>
  <si>
    <t>61004026375</t>
  </si>
  <si>
    <t>61004051054</t>
  </si>
  <si>
    <t>61004047422</t>
  </si>
  <si>
    <t>61004057779</t>
  </si>
  <si>
    <t>61004014745</t>
  </si>
  <si>
    <t>61004026248</t>
  </si>
  <si>
    <t>37001056732</t>
  </si>
  <si>
    <t>61004055817</t>
  </si>
  <si>
    <t>61005008205</t>
  </si>
  <si>
    <t>61004046387</t>
  </si>
  <si>
    <t>61004006358</t>
  </si>
  <si>
    <t>61004066610</t>
  </si>
  <si>
    <t>61004006233</t>
  </si>
  <si>
    <t>61004034878</t>
  </si>
  <si>
    <t>61010007086 </t>
  </si>
  <si>
    <t>61410021557</t>
  </si>
  <si>
    <t>61010012548</t>
  </si>
  <si>
    <t>61010012760</t>
  </si>
  <si>
    <t>61010004044</t>
  </si>
  <si>
    <t>61010017232</t>
  </si>
  <si>
    <t>61010018753</t>
  </si>
  <si>
    <t>61010013354</t>
  </si>
  <si>
    <t>61010013408</t>
  </si>
  <si>
    <t>61010019139</t>
  </si>
  <si>
    <t>61010019711</t>
  </si>
  <si>
    <t>61010019931</t>
  </si>
  <si>
    <t>61010019455</t>
  </si>
  <si>
    <t>61010005951</t>
  </si>
  <si>
    <t>61008013773</t>
  </si>
  <si>
    <t>61010009596</t>
  </si>
  <si>
    <t>61010014919</t>
  </si>
  <si>
    <t>61010004036</t>
  </si>
  <si>
    <t>55001012055</t>
  </si>
  <si>
    <t>61010003320</t>
  </si>
  <si>
    <t>61010019981</t>
  </si>
  <si>
    <t>61010018346</t>
  </si>
  <si>
    <t>61010003095</t>
  </si>
  <si>
    <t>61010007758</t>
  </si>
  <si>
    <t>მზიურ</t>
  </si>
  <si>
    <t>61010012188</t>
  </si>
  <si>
    <t>61010007131</t>
  </si>
  <si>
    <t>61010006671</t>
  </si>
  <si>
    <t>61010007125</t>
  </si>
  <si>
    <t>61010001928</t>
  </si>
  <si>
    <t>61010017454</t>
  </si>
  <si>
    <t>61010003849</t>
  </si>
  <si>
    <t>61010013800</t>
  </si>
  <si>
    <t>61010005419</t>
  </si>
  <si>
    <t>61010012614</t>
  </si>
  <si>
    <t>61010017106</t>
  </si>
  <si>
    <t>61010004698</t>
  </si>
  <si>
    <t>61010011203</t>
  </si>
  <si>
    <t>61010017603</t>
  </si>
  <si>
    <t>61010013269</t>
  </si>
  <si>
    <t>61010007777</t>
  </si>
  <si>
    <t>61010007546</t>
  </si>
  <si>
    <t>61010000221</t>
  </si>
  <si>
    <t>61010010598</t>
  </si>
  <si>
    <t>61010010809</t>
  </si>
  <si>
    <t>გედი</t>
  </si>
  <si>
    <t>61010018078</t>
  </si>
  <si>
    <t>61010012901</t>
  </si>
  <si>
    <t>გულმინაზ</t>
  </si>
  <si>
    <t>61010014986</t>
  </si>
  <si>
    <t>61010009861</t>
  </si>
  <si>
    <t>61010019939</t>
  </si>
  <si>
    <t>ველიაძე</t>
  </si>
  <si>
    <t>61010011298</t>
  </si>
  <si>
    <t>აიშე</t>
  </si>
  <si>
    <t>61010011406</t>
  </si>
  <si>
    <t>61010005464</t>
  </si>
  <si>
    <t>61010013454</t>
  </si>
  <si>
    <t>მემიაძე</t>
  </si>
  <si>
    <t>61010013384</t>
  </si>
  <si>
    <t>ივანაძე</t>
  </si>
  <si>
    <t>61010007901</t>
  </si>
  <si>
    <t>61010010186</t>
  </si>
  <si>
    <t>61010007959</t>
  </si>
  <si>
    <t>61010004710</t>
  </si>
  <si>
    <t>61008006334</t>
  </si>
  <si>
    <t>მიქაილ</t>
  </si>
  <si>
    <t>61010004949</t>
  </si>
  <si>
    <t>61010020930</t>
  </si>
  <si>
    <t>61010003728</t>
  </si>
  <si>
    <t>61010017685</t>
  </si>
  <si>
    <t>61010004330</t>
  </si>
  <si>
    <t>61010020835</t>
  </si>
  <si>
    <t>61010003568</t>
  </si>
  <si>
    <t>61010008081</t>
  </si>
  <si>
    <t>61010005184</t>
  </si>
  <si>
    <t>61010015575</t>
  </si>
  <si>
    <t>61004031725</t>
  </si>
  <si>
    <t>61010012761</t>
  </si>
  <si>
    <t>ხატიჯე</t>
  </si>
  <si>
    <t>61010013231</t>
  </si>
  <si>
    <t>61010012634</t>
  </si>
  <si>
    <t>61010013184</t>
  </si>
  <si>
    <t>61010001616</t>
  </si>
  <si>
    <t>61010003329</t>
  </si>
  <si>
    <t>61010019012</t>
  </si>
  <si>
    <t>61010000722</t>
  </si>
  <si>
    <t>61010001277</t>
  </si>
  <si>
    <t>61010019084</t>
  </si>
  <si>
    <t>61010003461</t>
  </si>
  <si>
    <t>61010014936</t>
  </si>
  <si>
    <t>61010016109</t>
  </si>
  <si>
    <t>61010015461</t>
  </si>
  <si>
    <t>61010012637</t>
  </si>
  <si>
    <t>61010017582</t>
  </si>
  <si>
    <t>ბულბული</t>
  </si>
  <si>
    <t>61010004545</t>
  </si>
  <si>
    <t>ზებურ</t>
  </si>
  <si>
    <t>61010006545</t>
  </si>
  <si>
    <t>61010007098</t>
  </si>
  <si>
    <t>61010004571</t>
  </si>
  <si>
    <t>61010004796</t>
  </si>
  <si>
    <t>61010002074</t>
  </si>
  <si>
    <t>61004042813</t>
  </si>
  <si>
    <t>61010020122</t>
  </si>
  <si>
    <t>61010009681</t>
  </si>
  <si>
    <t>61010016039</t>
  </si>
  <si>
    <t>61010016823</t>
  </si>
  <si>
    <t>61007007854 </t>
  </si>
  <si>
    <t>კარანაძე</t>
  </si>
  <si>
    <t>61006050441</t>
  </si>
  <si>
    <t>ჩოხარაძე</t>
  </si>
  <si>
    <t>61006016762</t>
  </si>
  <si>
    <t>61006070876</t>
  </si>
  <si>
    <t>ხინკილაძე</t>
  </si>
  <si>
    <t>61001026058</t>
  </si>
  <si>
    <t>61006034098</t>
  </si>
  <si>
    <t>61006061470</t>
  </si>
  <si>
    <t>61006015570</t>
  </si>
  <si>
    <t>61006034047</t>
  </si>
  <si>
    <t>61006022988</t>
  </si>
  <si>
    <t>61006052432</t>
  </si>
  <si>
    <t>61006022799</t>
  </si>
  <si>
    <t>61006072574</t>
  </si>
  <si>
    <t>49001007128</t>
  </si>
  <si>
    <t>ყულეჯიშვილი</t>
  </si>
  <si>
    <t>61006076243</t>
  </si>
  <si>
    <t>61006015651</t>
  </si>
  <si>
    <t>61007008024</t>
  </si>
  <si>
    <t>61007002982</t>
  </si>
  <si>
    <t>61201091524</t>
  </si>
  <si>
    <t>61007000536</t>
  </si>
  <si>
    <t>წუწუნავა</t>
  </si>
  <si>
    <t>61007004241</t>
  </si>
  <si>
    <t>61002007369</t>
  </si>
  <si>
    <t>61007007104</t>
  </si>
  <si>
    <t>61007002501</t>
  </si>
  <si>
    <t>61007004017</t>
  </si>
  <si>
    <t>61006038663</t>
  </si>
  <si>
    <t>61006053125</t>
  </si>
  <si>
    <t>ჩამბა</t>
  </si>
  <si>
    <t>61006064367</t>
  </si>
  <si>
    <t>61007002228</t>
  </si>
  <si>
    <t>61004028996</t>
  </si>
  <si>
    <t>61006049145</t>
  </si>
  <si>
    <t>61001042958</t>
  </si>
  <si>
    <t>61006043138</t>
  </si>
  <si>
    <t>61001027867</t>
  </si>
  <si>
    <t>61006048465</t>
  </si>
  <si>
    <t>61006058941</t>
  </si>
  <si>
    <t>61006011601</t>
  </si>
  <si>
    <t>61906080905</t>
  </si>
  <si>
    <t>61006074602</t>
  </si>
  <si>
    <t>ქოქოლაძე</t>
  </si>
  <si>
    <t>61006044183</t>
  </si>
  <si>
    <t>61006046181</t>
  </si>
  <si>
    <t>61006032711</t>
  </si>
  <si>
    <t>61006077160</t>
  </si>
  <si>
    <t>14001006112</t>
  </si>
  <si>
    <t>61001074747</t>
  </si>
  <si>
    <t>61005008567</t>
  </si>
  <si>
    <t>61006000290</t>
  </si>
  <si>
    <t>61004016484</t>
  </si>
  <si>
    <t>61006014730</t>
  </si>
  <si>
    <t>მუსხაჯბა</t>
  </si>
  <si>
    <t>61006008620</t>
  </si>
  <si>
    <t>61006055839</t>
  </si>
  <si>
    <t>ესერიძე</t>
  </si>
  <si>
    <t>61006067425</t>
  </si>
  <si>
    <t>61003010962</t>
  </si>
  <si>
    <t>61007002514</t>
  </si>
  <si>
    <t>61002001220</t>
  </si>
  <si>
    <t>61006036636</t>
  </si>
  <si>
    <t>61006053388</t>
  </si>
  <si>
    <t>61006028799</t>
  </si>
  <si>
    <t>61006025363</t>
  </si>
  <si>
    <t>გამილაღდიშვილი</t>
  </si>
  <si>
    <t>20001038898</t>
  </si>
  <si>
    <t>ფერცელიძე</t>
  </si>
  <si>
    <t>61006023751</t>
  </si>
  <si>
    <t>მერცია</t>
  </si>
  <si>
    <t>61006065664</t>
  </si>
  <si>
    <t>61001072694</t>
  </si>
  <si>
    <t>61006059119</t>
  </si>
  <si>
    <t>61006014447</t>
  </si>
  <si>
    <t>მამულაიშვილი</t>
  </si>
  <si>
    <t>61006017471</t>
  </si>
  <si>
    <t>61006022056</t>
  </si>
  <si>
    <t>61006071090</t>
  </si>
  <si>
    <t>61006061722</t>
  </si>
  <si>
    <t>61006010641</t>
  </si>
  <si>
    <t>61006008037</t>
  </si>
  <si>
    <t>61006076489</t>
  </si>
  <si>
    <t>61006067072</t>
  </si>
  <si>
    <t>მამული</t>
  </si>
  <si>
    <t>61006027093</t>
  </si>
  <si>
    <t>ქამილ</t>
  </si>
  <si>
    <t>61006062766</t>
  </si>
  <si>
    <t>კურცხალიძე</t>
  </si>
  <si>
    <t>61006007472</t>
  </si>
  <si>
    <t>61006025804</t>
  </si>
  <si>
    <t>პენკოვა</t>
  </si>
  <si>
    <t>61006047943</t>
  </si>
  <si>
    <t>61006026908</t>
  </si>
  <si>
    <t>61006026441</t>
  </si>
  <si>
    <t>სურიე</t>
  </si>
  <si>
    <t>61006028897</t>
  </si>
  <si>
    <t>61006078706</t>
  </si>
  <si>
    <t>61006068168</t>
  </si>
  <si>
    <t>61006007443</t>
  </si>
  <si>
    <t>61006044783</t>
  </si>
  <si>
    <t>წითელაძე</t>
  </si>
  <si>
    <t>61006075048</t>
  </si>
  <si>
    <t>61006075929</t>
  </si>
  <si>
    <t>დიდმანიძე</t>
  </si>
  <si>
    <t>61003004330</t>
  </si>
  <si>
    <t>61006006397</t>
  </si>
  <si>
    <t>61006002575</t>
  </si>
  <si>
    <t>61006045708</t>
  </si>
  <si>
    <t>61006017576</t>
  </si>
  <si>
    <t>61006055404</t>
  </si>
  <si>
    <t>61009013016 </t>
  </si>
  <si>
    <t>61009030522</t>
  </si>
  <si>
    <t>ქონიაძე</t>
  </si>
  <si>
    <t>61009025632</t>
  </si>
  <si>
    <t>61009033038</t>
  </si>
  <si>
    <t>ბათლომე</t>
  </si>
  <si>
    <t>დიმიტრაძე</t>
  </si>
  <si>
    <t>61009004168</t>
  </si>
  <si>
    <t>61009031327</t>
  </si>
  <si>
    <t>61009013227</t>
  </si>
  <si>
    <t>61009026777</t>
  </si>
  <si>
    <t>არმაზ</t>
  </si>
  <si>
    <t>61009026680</t>
  </si>
  <si>
    <t>61009031258</t>
  </si>
  <si>
    <t>61009005364</t>
  </si>
  <si>
    <t>61009029676</t>
  </si>
  <si>
    <t>61009014810</t>
  </si>
  <si>
    <t>61009026986</t>
  </si>
  <si>
    <t>61009025231</t>
  </si>
  <si>
    <t>61009031974</t>
  </si>
  <si>
    <t>61009032027</t>
  </si>
  <si>
    <t>61009031041</t>
  </si>
  <si>
    <t>61009023910</t>
  </si>
  <si>
    <t>61009031020</t>
  </si>
  <si>
    <t>61009034110</t>
  </si>
  <si>
    <t>61009031803</t>
  </si>
  <si>
    <t>61009001683</t>
  </si>
  <si>
    <t>61009031730</t>
  </si>
  <si>
    <t>61009011639</t>
  </si>
  <si>
    <t>61009030407</t>
  </si>
  <si>
    <t>61009008300</t>
  </si>
  <si>
    <t>61009034035</t>
  </si>
  <si>
    <t>61009027960</t>
  </si>
  <si>
    <t>61009028521</t>
  </si>
  <si>
    <t>61009012184</t>
  </si>
  <si>
    <t>61009029146</t>
  </si>
  <si>
    <t>61009029242</t>
  </si>
  <si>
    <t>ღორჯომელაძე</t>
  </si>
  <si>
    <t>61009030827</t>
  </si>
  <si>
    <t>61009030786</t>
  </si>
  <si>
    <t>61009030323</t>
  </si>
  <si>
    <t>61009006676</t>
  </si>
  <si>
    <t>61009021559</t>
  </si>
  <si>
    <t>61009004497</t>
  </si>
  <si>
    <t>61009028973</t>
  </si>
  <si>
    <t>61009029472</t>
  </si>
  <si>
    <t>61009028243</t>
  </si>
  <si>
    <t>61009025921</t>
  </si>
  <si>
    <t>61009030140</t>
  </si>
  <si>
    <t>61354000532</t>
  </si>
  <si>
    <t>61009026142</t>
  </si>
  <si>
    <t>61009027104</t>
  </si>
  <si>
    <t>61009031896</t>
  </si>
  <si>
    <t>61009032449</t>
  </si>
  <si>
    <t>61009029871</t>
  </si>
  <si>
    <t>61009029583</t>
  </si>
  <si>
    <t>61009028739</t>
  </si>
  <si>
    <t>61009008067</t>
  </si>
  <si>
    <t>61109034553</t>
  </si>
  <si>
    <t>61009021039</t>
  </si>
  <si>
    <t>რესან</t>
  </si>
  <si>
    <t>მუშარბაძე</t>
  </si>
  <si>
    <t>61009033369</t>
  </si>
  <si>
    <t>61009033358</t>
  </si>
  <si>
    <t>61009032801</t>
  </si>
  <si>
    <t>61009008610</t>
  </si>
  <si>
    <t>61009022415</t>
  </si>
  <si>
    <t>61009002644</t>
  </si>
  <si>
    <t>61009008015</t>
  </si>
  <si>
    <t>ზანდარაძე</t>
  </si>
  <si>
    <t>61009003130</t>
  </si>
  <si>
    <t>61009029955</t>
  </si>
  <si>
    <t>61009033744</t>
  </si>
  <si>
    <t>61009031520</t>
  </si>
  <si>
    <t>61009012234</t>
  </si>
  <si>
    <t>61009030748</t>
  </si>
  <si>
    <t>61009007452</t>
  </si>
  <si>
    <t>61009023686</t>
  </si>
  <si>
    <t>61009024094</t>
  </si>
  <si>
    <t>61009029309</t>
  </si>
  <si>
    <t>61009017910</t>
  </si>
  <si>
    <t>ქემალ</t>
  </si>
  <si>
    <t>61309034237</t>
  </si>
  <si>
    <t>61009008343</t>
  </si>
  <si>
    <t>61009032951</t>
  </si>
  <si>
    <t>61009004075</t>
  </si>
  <si>
    <t>61009026723</t>
  </si>
  <si>
    <t>61009033126</t>
  </si>
  <si>
    <t>61009031429</t>
  </si>
  <si>
    <t>61009026649</t>
  </si>
  <si>
    <t>61009020507</t>
  </si>
  <si>
    <t>61009033073</t>
  </si>
  <si>
    <t>61009030091</t>
  </si>
  <si>
    <t>61009020216</t>
  </si>
  <si>
    <t>61009030121</t>
  </si>
  <si>
    <t>61009019604</t>
  </si>
  <si>
    <t>დონე</t>
  </si>
  <si>
    <t>61009025911</t>
  </si>
  <si>
    <t>61009017669</t>
  </si>
  <si>
    <t>61009006535</t>
  </si>
  <si>
    <t>61009020414</t>
  </si>
  <si>
    <t>61009029398</t>
  </si>
  <si>
    <t>61009032882</t>
  </si>
  <si>
    <t>სტრუნგარი</t>
  </si>
  <si>
    <t>61609034214</t>
  </si>
  <si>
    <t>61009022175</t>
  </si>
  <si>
    <t>თურაძე</t>
  </si>
  <si>
    <t>61009029407</t>
  </si>
  <si>
    <t>61009012546</t>
  </si>
  <si>
    <t>61009032984</t>
  </si>
  <si>
    <t>61009005586</t>
  </si>
  <si>
    <t>61009032828</t>
  </si>
  <si>
    <t>61009024615</t>
  </si>
  <si>
    <t>61009011249</t>
  </si>
  <si>
    <t>61009011647</t>
  </si>
  <si>
    <t>61009030413</t>
  </si>
  <si>
    <t>61009008182</t>
  </si>
  <si>
    <t>61009028390</t>
  </si>
  <si>
    <t>61009023286</t>
  </si>
  <si>
    <t>61009031407</t>
  </si>
  <si>
    <t>61009017907</t>
  </si>
  <si>
    <t xml:space="preserve">გულნარა </t>
  </si>
  <si>
    <t>01011040107</t>
  </si>
  <si>
    <t xml:space="preserve">გოგინავა </t>
  </si>
  <si>
    <t>01030028661</t>
  </si>
  <si>
    <t xml:space="preserve">01301111753     </t>
  </si>
  <si>
    <t>01004006644</t>
  </si>
  <si>
    <t>01001039734</t>
  </si>
  <si>
    <t>62006021116</t>
  </si>
  <si>
    <t>01002029371</t>
  </si>
  <si>
    <t>22001004010</t>
  </si>
  <si>
    <t>03001002380</t>
  </si>
  <si>
    <t>59001033646</t>
  </si>
  <si>
    <t>13001046088</t>
  </si>
  <si>
    <t>ნიბლაძე</t>
  </si>
  <si>
    <t>13001043496</t>
  </si>
  <si>
    <t>ილარიონ</t>
  </si>
  <si>
    <t>გაგაძე</t>
  </si>
  <si>
    <t>ბაკაშვილი</t>
  </si>
  <si>
    <t>ჭუჭულაშვილი</t>
  </si>
  <si>
    <t xml:space="preserve">       35001027431</t>
  </si>
  <si>
    <t>აგიტატორი</t>
  </si>
  <si>
    <t>ამირასლანოვი</t>
  </si>
  <si>
    <t>აბდუალევი</t>
  </si>
  <si>
    <t>მაგარამოვი</t>
  </si>
  <si>
    <t>სელმან</t>
  </si>
  <si>
    <t>ელვუსარ</t>
  </si>
  <si>
    <t>რზაგულიევი</t>
  </si>
  <si>
    <t>10001025555</t>
  </si>
  <si>
    <t xml:space="preserve"> ციხელაშვილი</t>
  </si>
  <si>
    <t xml:space="preserve"> გასანოვი</t>
  </si>
  <si>
    <t xml:space="preserve"> ალიევი</t>
  </si>
  <si>
    <t xml:space="preserve"> გუსეინოვი</t>
  </si>
  <si>
    <t>ფირუდინ</t>
  </si>
  <si>
    <t xml:space="preserve"> ადუაშვილი</t>
  </si>
  <si>
    <t xml:space="preserve"> კარაევი</t>
  </si>
  <si>
    <t xml:space="preserve"> მუჯირიშვილი</t>
  </si>
  <si>
    <t xml:space="preserve"> სააკაძე</t>
  </si>
  <si>
    <t xml:space="preserve"> ივანიშვილი</t>
  </si>
  <si>
    <t xml:space="preserve"> რამაზანოვა</t>
  </si>
  <si>
    <t xml:space="preserve"> კოჯაევი</t>
  </si>
  <si>
    <t xml:space="preserve"> ფახრატოვი</t>
  </si>
  <si>
    <t>მალახატ</t>
  </si>
  <si>
    <t xml:space="preserve">  მამედოვი</t>
  </si>
  <si>
    <t>ნოვრუზგულ</t>
  </si>
  <si>
    <t xml:space="preserve"> მახნიაშვილი</t>
  </si>
  <si>
    <t xml:space="preserve"> სულეიმანოვი</t>
  </si>
  <si>
    <t xml:space="preserve"> ალმაზოვი</t>
  </si>
  <si>
    <t xml:space="preserve"> მილდიანი</t>
  </si>
  <si>
    <t xml:space="preserve"> ბერიძე</t>
  </si>
  <si>
    <t xml:space="preserve"> გურჩიანი</t>
  </si>
  <si>
    <t xml:space="preserve"> აგაქიშიევი</t>
  </si>
  <si>
    <t>ადილხან</t>
  </si>
  <si>
    <t xml:space="preserve"> მურადოვი</t>
  </si>
  <si>
    <t>ზახიდ</t>
  </si>
  <si>
    <t xml:space="preserve"> ასადოვი</t>
  </si>
  <si>
    <t xml:space="preserve"> გოგალაძე</t>
  </si>
  <si>
    <t xml:space="preserve"> გურბანოვი</t>
  </si>
  <si>
    <t>რასიფ</t>
  </si>
  <si>
    <t xml:space="preserve"> უბილავა</t>
  </si>
  <si>
    <t>61009025553</t>
  </si>
  <si>
    <t>არაკელიან</t>
  </si>
  <si>
    <t>01016004052</t>
  </si>
  <si>
    <t>01024042714</t>
  </si>
  <si>
    <t>06001005650</t>
  </si>
  <si>
    <t>06001002412</t>
  </si>
  <si>
    <t>კაჯილაშვილი</t>
  </si>
  <si>
    <t>რუბაშვილი</t>
  </si>
  <si>
    <t>ყეინიშვილი</t>
  </si>
  <si>
    <t>ჯაბუშანური</t>
  </si>
  <si>
    <t>პაპუკაშვილი</t>
  </si>
  <si>
    <t xml:space="preserve">მირიან </t>
  </si>
  <si>
    <t>44001001952</t>
  </si>
  <si>
    <t>44001004990</t>
  </si>
  <si>
    <t>59001025938</t>
  </si>
  <si>
    <t>59001127179</t>
  </si>
  <si>
    <t>59001084608</t>
  </si>
  <si>
    <t>მედული</t>
  </si>
  <si>
    <t>ბასიშვილი</t>
  </si>
  <si>
    <t>57001010254</t>
  </si>
  <si>
    <t>57001008709</t>
  </si>
  <si>
    <t>05001000792</t>
  </si>
  <si>
    <t>ლავრენტი</t>
  </si>
  <si>
    <t>0500001190</t>
  </si>
  <si>
    <t xml:space="preserve">მარადი </t>
  </si>
  <si>
    <t>07001016594</t>
  </si>
  <si>
    <t>07001052242</t>
  </si>
  <si>
    <t>07901055563</t>
  </si>
  <si>
    <t>07001001960</t>
  </si>
  <si>
    <t>07001001694</t>
  </si>
  <si>
    <t>574445562</t>
  </si>
  <si>
    <t>07001047152</t>
  </si>
  <si>
    <t>07001044484</t>
  </si>
  <si>
    <t>07001002995</t>
  </si>
  <si>
    <t>კარინე</t>
  </si>
  <si>
    <t>პამბუხჩიან</t>
  </si>
  <si>
    <t>07001034262</t>
  </si>
  <si>
    <t>61009002908</t>
  </si>
  <si>
    <t>07001041321</t>
  </si>
  <si>
    <t>გიგოლოვი</t>
  </si>
  <si>
    <t xml:space="preserve">ოვანესიან </t>
  </si>
  <si>
    <t>32001020823</t>
  </si>
  <si>
    <t>გელაშვილი-თიკანაშვილი</t>
  </si>
  <si>
    <t>01003019008</t>
  </si>
  <si>
    <t xml:space="preserve">  მაია </t>
  </si>
  <si>
    <t xml:space="preserve"> კახიძე</t>
  </si>
  <si>
    <t>21001012772</t>
  </si>
  <si>
    <t>21001027253</t>
  </si>
  <si>
    <t>21001002987</t>
  </si>
  <si>
    <t>41001000570</t>
  </si>
  <si>
    <t>21001008615</t>
  </si>
  <si>
    <t>21001022525</t>
  </si>
  <si>
    <t>21001005634</t>
  </si>
  <si>
    <t>21001019431</t>
  </si>
  <si>
    <t>54001009124</t>
  </si>
  <si>
    <t>38001000786</t>
  </si>
  <si>
    <t>38001027990</t>
  </si>
  <si>
    <t>38001013802</t>
  </si>
  <si>
    <t>54001034649</t>
  </si>
  <si>
    <t xml:space="preserve"> მაღლაკელიძე</t>
  </si>
  <si>
    <t>58001028913</t>
  </si>
  <si>
    <t>ჩალიგავა</t>
  </si>
  <si>
    <t xml:space="preserve">ეთერ </t>
  </si>
  <si>
    <t>61008015988</t>
  </si>
  <si>
    <t>61501096750</t>
  </si>
  <si>
    <t>61005003064</t>
  </si>
  <si>
    <t xml:space="preserve">იაშა </t>
  </si>
  <si>
    <t>მუხამედ</t>
  </si>
  <si>
    <t xml:space="preserve">როინ </t>
  </si>
  <si>
    <t>61006047489</t>
  </si>
  <si>
    <t>ფაღავა0</t>
  </si>
  <si>
    <t xml:space="preserve">ნადიმ </t>
  </si>
  <si>
    <t>61006041510</t>
  </si>
  <si>
    <t>61006026433</t>
  </si>
  <si>
    <t>61006052902</t>
  </si>
  <si>
    <t>61006020830</t>
  </si>
  <si>
    <t xml:space="preserve">ჯუმბერ </t>
  </si>
  <si>
    <t>61006038697</t>
  </si>
  <si>
    <t>ედვარ</t>
  </si>
  <si>
    <t>ცერცელაძე</t>
  </si>
  <si>
    <t>61006067767</t>
  </si>
  <si>
    <t>რაინდ</t>
  </si>
  <si>
    <t>61006024074</t>
  </si>
  <si>
    <t>610060483020</t>
  </si>
  <si>
    <t>გრიგოლაძე</t>
  </si>
  <si>
    <t>01001046492</t>
  </si>
  <si>
    <t>01023009980</t>
  </si>
  <si>
    <t>გერმანი</t>
  </si>
  <si>
    <t>ჩაბაიძე</t>
  </si>
  <si>
    <t>საბაური</t>
  </si>
  <si>
    <t>პანტელიდი</t>
  </si>
  <si>
    <t>ფანქველაშვილი-ტუსიაშვილი</t>
  </si>
  <si>
    <t>ხრიკაძე</t>
  </si>
  <si>
    <t>01006015446</t>
  </si>
  <si>
    <t>60001042823</t>
  </si>
  <si>
    <t>09001021352</t>
  </si>
  <si>
    <t>კაჭკაჭიშვილი</t>
  </si>
  <si>
    <t>ერიქაშვილი</t>
  </si>
  <si>
    <t>ჯიხვაძე</t>
  </si>
  <si>
    <t>ოქროპირაშვილი</t>
  </si>
  <si>
    <t>09001019405</t>
  </si>
  <si>
    <t>09001000704</t>
  </si>
  <si>
    <t>09001025406</t>
  </si>
  <si>
    <t>დოგრაშვილი</t>
  </si>
  <si>
    <t>33001021979 </t>
  </si>
  <si>
    <t>საჯაია</t>
  </si>
  <si>
    <t>01006015486</t>
  </si>
  <si>
    <t>01002025699</t>
  </si>
  <si>
    <t>ჩქოფოია</t>
  </si>
  <si>
    <t>საარჩევნო კომისიებში წარმომადგენლები</t>
  </si>
  <si>
    <t>ოქტომბერი--ნოემბერი</t>
  </si>
  <si>
    <t>აგიტატორები</t>
  </si>
  <si>
    <t>შპს Front News</t>
  </si>
  <si>
    <t>01.09.2017 - 30.11.2017</t>
  </si>
  <si>
    <t>1248*100</t>
  </si>
  <si>
    <t xml:space="preserve">სარეკლამო ადგილი პოლიტიკური 
რეკლამისთვის
. www.frontnews..eu – H2 ბანერი
</t>
  </si>
  <si>
    <t>საინფორმაციო მომსახურება ვებ გვერდზე . www.frontnews..eu  (შეუზღუდავი რაოდენობით, 
მასალა: ფოტო+ვიდეო+ტექსტი)</t>
  </si>
  <si>
    <t>20.09.2017 - 19.11.2017</t>
  </si>
  <si>
    <t xml:space="preserve">სარეკლამო ადგილი პოლიტიკური 
რეკლამისთვის ვებ-გვერდზე
. www.ipress.ge – A ბანერი
</t>
  </si>
  <si>
    <t>საინფორმაციო მომსახურება ვებ გვერდზე . . www.ipress.ge  (შეუზღუდავი რაოდენობით, 
მასალა: ფოტო+ვიდეო+ტექსტი რუბრიკაში- "არჩევნები 2017")</t>
  </si>
  <si>
    <t>01.09.2017 - 31.10.2017</t>
  </si>
  <si>
    <t>390*100</t>
  </si>
  <si>
    <t xml:space="preserve">სარეკლამო ადგილი პოლიტიკური 
რეკლამისთვის ვებ-გვერდზე
. www.liberali.ge – ბანერი ყველა შიდა გვერდზე
</t>
  </si>
  <si>
    <t>შპს ჯეომედია</t>
  </si>
  <si>
    <t>საინფორმაციო მომსახურება ვებ გვერდზე www.georgianpress.ge (ინფორმაციის სრული განთავსება, შეუზღუდავი რაოდენობით, 
მასალა: ფოტო+ვიდეო+ტექსტი)</t>
  </si>
  <si>
    <t>შპს მედია ჯგუფი მეტრონომი</t>
  </si>
  <si>
    <t>საინფორმაციო მომსახურება ვებ გვერდზე www.metronome.ge (ინფორმაციის სრული განთავსება, შეუზღუდავი რაოდენობით, 
მასალა: ფოტო+ვიდეო+ტექსტი) პარალელურად განთავსდება www.facebook.com/metronome.ge/?ref=bookmarks</t>
  </si>
  <si>
    <t>შპს დიჯითალ ედს</t>
  </si>
  <si>
    <t>01.09.2017 -20.10.2017</t>
  </si>
  <si>
    <t xml:space="preserve">სარეკლამო ადგილი პოლიტიკური 
რეკლამისთვის ვებ-გვერდზე
. www.adjaranet.ge – პრეროლი (ათ წამიანი ვიდეო-რგოლი 1 000 000 ჩვენება)
</t>
  </si>
  <si>
    <t xml:space="preserve">სარეკლამო ადგილი პოლიტიკური 
რეკლამისთვის ვებ-გვერდზე
. www.imovies.ge – პრეროლი  (ათ წამიანი ვიდეო-რგოლი 3 000 000 ჩვენება)
</t>
  </si>
  <si>
    <t>120*600</t>
  </si>
  <si>
    <t>სარეკლამო ადგილი პოლიტიკური 
რეკლამისთვის ვებ-გვერდზე www.imovies.ge  -  მარჯვენა ბანერი</t>
  </si>
  <si>
    <t xml:space="preserve">სარეკლამო ადგილი პოლიტიკური 
რეკლამისთვის ვებ-გვერდზე
. www.myvideo.ge – პრეროლი ტელევიზიის დაწყების წინ (ათ წამიანი ვიდეო-რგოლი 6 000 000 ჩვენება)
</t>
  </si>
  <si>
    <t xml:space="preserve">სარეკლამო ადგილი პოლიტიკური 
რეკლამისთვის ვებ-გვერდზე
. www.myvideo.ge – პრეროლი ტელევიზიის დაწყების წინ (ათ წამიანი ვიდეო-რგოლი 3 000 000 ჩვენება)
</t>
  </si>
  <si>
    <t>728*900</t>
  </si>
  <si>
    <t xml:space="preserve">
სარეკლამო ადგილი პოლიტიკური 
რეკლამისთვის ვებ-გვერდზე. www.myvideo.ge – AP ბანერი მობილური აპლიკაციის ჩართვამდე
</t>
  </si>
  <si>
    <t xml:space="preserve">
სარეკლამო ადგილი პოლიტიკური 
რეკლამისთვის ვებ-გვერდზე. www.top.ge – M1 ბანერი
</t>
  </si>
  <si>
    <t xml:space="preserve">
სარეკლამო ადგილი პოლიტიკური 
რეკლამისთვის ვებ-გვერდზე. www.top.ge – M2 ბანერი
</t>
  </si>
  <si>
    <t>800*120</t>
  </si>
  <si>
    <t xml:space="preserve">
სარეკლამო ადგილი პოლიტიკური 
რეკლამისთვის ვებ-გვერდზე. www.tarifebi.ge – TOP ბანერი
</t>
  </si>
  <si>
    <t>1050*110</t>
  </si>
  <si>
    <t xml:space="preserve">
სარეკლამო ადგილი პოლიტიკური 
რეკლამისთვის ვებ-გვერდზე. www.myauto.ge – TOP ბანერი
</t>
  </si>
  <si>
    <t>468*60</t>
  </si>
  <si>
    <t xml:space="preserve">
სარეკლამო ადგილი პოლიტიკური 
რეკლამისთვის ვებ-გვერდზე. www.forum.ge – დინამიური ბანერი
</t>
  </si>
  <si>
    <t xml:space="preserve">
სარეკლამო ადგილი პოლიტიკური 
რეკლამისთვის ვებ-გვერდზე. www.forum.ge – შიდა ბანერი
</t>
  </si>
  <si>
    <t>215*425</t>
  </si>
  <si>
    <t xml:space="preserve">
სარეკლამო ადგილი პოლიტიკური 
რეკლამისთვის ვებ-გვერდზე. www.news.ge – გვერდითი  ბანერი
</t>
  </si>
  <si>
    <t>1080*600</t>
  </si>
  <si>
    <t>www.facebook.com - რეკლამით მომსახურება</t>
  </si>
  <si>
    <t>Notify - notify banner - რეკლამით მომსახურება (სარეკლამო შეტყობინებების დაგზავნა 500 000 მომხმარებელთან)</t>
  </si>
  <si>
    <t>Google AdWords - Google Search - რეკლამით მომსახურება (Google-ის საიტზე სხვადასხვა ზომის ბანერების განთავსება)</t>
  </si>
  <si>
    <t>Google AdWords - Google Search - რეკლამით მომსახურება  (Google-ის პარტნიორ საიტებზე სხვადასხვა ზომის ბანერების განთავსება)</t>
  </si>
  <si>
    <t>შპს თბილისის სატრანსპორტო კომპანია</t>
  </si>
  <si>
    <t>25.09.2017 - 24.10.2017</t>
  </si>
  <si>
    <t>კვ/მ</t>
  </si>
  <si>
    <t>სადგურის მოედანი 1/სარეკლამო ფარი დახრილი გვირაბი</t>
  </si>
  <si>
    <t>სადგურის მოედანი 2/სარეკლამო ფარი დახრილი გვირაბი</t>
  </si>
  <si>
    <t>ვარკეთილი/ სარეკლამო ფარი დახრილი გვირაბი</t>
  </si>
  <si>
    <t>წერეთელი /სარეკლამო ფარი დახრილი გვირაბი</t>
  </si>
  <si>
    <t>ახმეტელის თეატრი/სარეკლამო ფარი დახრილი გვირაბი</t>
  </si>
  <si>
    <t>ახმეტელის თეატრი /სარეკლამო ფარი ბაქანზე ცენტრალური ადგილი</t>
  </si>
  <si>
    <t>სამგორი/ სარეკლამო ფარი ბაქანზე ცენტრალური ადგილი</t>
  </si>
  <si>
    <t>ისანი /სარეკლამო ფარი ბაქანზე ცენტრალური ადგილი</t>
  </si>
  <si>
    <t>სადგურის მოედანი 1/სარეკლამო ფარი ბაქანზე ცენტრალური ადგილი</t>
  </si>
  <si>
    <t>ტექნიკური უნივერსიტეტი/ სარეკლამო ფარი ბაქანზე ცენტრალური ადგილი</t>
  </si>
  <si>
    <t>სადგურის მოედანი 2/ სარეკლამო ფარი ბაქანზე ცენტრალური ადგილი</t>
  </si>
  <si>
    <t>ვარკეთილი/სარეკლამო ფარი ბაქანზე ცენტრალური ადგილი</t>
  </si>
  <si>
    <t>რუსთაველი / სარეკლამო ფარი ბაქანზე ცენტრალური ადგილი</t>
  </si>
  <si>
    <t>მარჯანიშვილი / სარეკლამო ფარი ბაქანზე ცენტრალური ადგილი</t>
  </si>
  <si>
    <t>თავისუფლების მოედანი / სარეკლამო ფარი ბაქანზე ცენტრალური ადგილი</t>
  </si>
  <si>
    <t>დელისი / სარეკლამო ფარი ბაქანზე ცენტრალური ადგილი</t>
  </si>
  <si>
    <t>გურამიშვილი / სარეკლამო ფარი ბაქანზე ცენტრალური ადგილი</t>
  </si>
  <si>
    <t>სარაჯიშვილი / სარეკლამო ფარი ბაქანზე ცენტრალური ადგილი</t>
  </si>
  <si>
    <t>სამედიცინო ინსტიტუტი / სარეკლამო ფარი ბაქანზე ცენტრალური ადგილი</t>
  </si>
  <si>
    <t>ღრმაღელე /სარეკლამო ფარი ბაქანზე ცენტრალური ადგილი</t>
  </si>
  <si>
    <t>ავლაბარი / სარეკლამო ფარი ბაქანზე ცენტრალური ადგილი</t>
  </si>
  <si>
    <t>წერეთელი / სარეკლამო ფარი ბაქანზე ცენტრალური ადგილი</t>
  </si>
  <si>
    <t>300 არაგველი / სარეკლამო ფარი ბაქანზე ცენტრალური ადგილი</t>
  </si>
  <si>
    <t>ვაჟა-ფშაველა / სარეკლამო ფარი ბაქანზე ცენტრალური ადგილი</t>
  </si>
  <si>
    <t>მარშუტის #9 / სადგურის მოედანი ("თბილისი ცენტრალი"-ს პირდაპირ) - თამარ მეფის გამზირი - გმირთა მოედანი - ვარაზისხევის ქ. - ილია ჭავჭავაძის გამზირი - ქაქუცა ჩოლოყაშვილის გამზირი - წყნეთის გზატკეცილი - უნივერსიტეტის საერთო საცხოვრებელი (I კორპუსი)
უკუ მიმართულებით:  უნივერსიტეტის საერთო საცხოვრებელი (I კორპუსი) - წყნეთის გზატკეცილი - ქაქუცა ჩოლოყაშვილის გამზირი - ილია ჭავჭავაძის გამზირი - პქტრე მელიქიშვილის ქუჩა. - მერაბ კოსტავას ქ. - გმირთა მოედანი - თამარ მეფის გამზირი - სადგურის მოედანი ("თბილისი ცენტრალი"-ს პირდაპირ)</t>
  </si>
  <si>
    <t xml:space="preserve">მარშუტის #14 / დიდი/დიღომი IV მ/რ (კორპუსი #6-ის მიმდებარედ) _ დიდი/დიღომი III  მ/რ - პეტრე იბერის ქ. - იოანე პეტრიწის ქ. - ფარნავაზ მეფის გამზირი - დავით აღმაშენებლის ხეივანი  - მარშალ გელოვანის გამზირი - იური გაგარინის ქ. - ზურაბ ჟვანიას მოედანი - სიმონ კანდელაკის ქ. - ჟიული შარტავას ქ. - სააკაძის მოედანი - მერაბ კოსტავას ქ. - გიორგი მიროტაძის ქ. - პეკინის ქ. - მერაბ კოსტავას ქ. - ვარაზისხევის ქ.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ბართაშვილის ქ. - ნიკოლოზ ბართაშვილის ხიდი - მარცხენა სანაპირო - ნიკოლოზ ბართაშვილის ხიდი - ნიკოლოზ ბართაშვილის ქ. (#2-ის მიმდებარედ).
უკუ მიმართულებით:  ნიკოლოზ ბარათაშვილის ქ. (#2-ის მიმდებარედ) - ალექსანდრე პუშკინის ქ. - თავისუფლების მოედანი - შოთა რუსთაველის გამზირი - მერაბ კოსტავას ქ. - გმირთა მოედანი - მერაბ კოსტავას ქ. - სააკაძის მოედანი - შემდეგ იგივე სქემით.
</t>
  </si>
  <si>
    <t xml:space="preserve">მარშუტის #21 /  დიდი/დიღომი IV მ/რ (#6 კორპუსის მიმდებარედ) _ დიდი/დიღომი III  მ/რ - პეტრე იბერის ქ. - იოანე პეტრიწის ქ. - ფარნავაზ მეფის გამზირი - ჯორჯ ბალანჩინის ქ. - აკაკი ბელიაშვილის ქ. - ნოდარ ბოხუას ქ. - ლუბლიანას ქ. - სანდრო ახმეტელის ქ. - მოსე გოგიბერიძის ქ. - ბორის პაიჭაძის ქ. - გრიგოლ რობაქიძის გამზირი - შალიკაშვილის ხიდი - აკაკი წერეთლის გამზირი - გიორგი წინამძღვრიშვილის ქ. _ თამარ მეფის გამზირი - გმირთა მოედანი - ვარაზისხევის ქ. - ილია ჭავჭავაძის გამზირი - მიხეილ თამარაშვილის ქ. - გიგო გაბაშვილის ქ. - ვაჟა ფშაველას გამზირი - სანდრო ეულის ქ. - თბილისის სახ. უნივერსიტეტის მაღლივი კორპუსი
უკუ მიმართულებით: თბილისის სახ. უნივერსიტეტის მაღლივი კორპუსი - სანდრო ეულის ქ. - ვაჟა ფშაველას გამზირი - ალექსანდრე ყაზბეგის გამზირი (პეტრე ქავთარაძის ქ. #1-თან მოხვევით) - მიხეილ თამარაშვილის ქ. - გიორგი წერეთლის ქ. - ქაქუცა ჩოლოყაშვილის გამზირი - ილია ჭავჭავაძის გამზირი - პეტრე მელიქიშვილის ქ. - მერაბ კოსტავას ქ. - გმირთა მოედანი - თამარ მეფის გამზირი - გიორგი წინამძღვრიშვილის ქ. - აკაკი წერეთლის გამზირი - შალიკაშვილის ხიდი - გრიგოლ რობაქიძის გამზირი - ბორის პაიჭაძის ქ. - ევგენი მიქელაძის ქ. -  მოსე გოგიბერიძის ქ. - სანდრო ახმეტელის ქ. - ლუბლიანას ქ. - ნოდარ ბოხუას ქ. - აკაკი ბელიაშვილის ქ. - შემდეგ იგივე სქემით.
</t>
  </si>
  <si>
    <t xml:space="preserve">მარშუტის #24 /  მაისურაძის ქ. (გლდანის VII - VIII მ/რ-ის შემაერთებელი გზა) - ომარ ხიზანიშვილის ქ. (VIII - VI - IV - II მ/რ) - მ/ს `სანდრო ახმეტელის თეატრი~ - აკაკი ვასაძის ქ. - ქერჩის ქ - შეშელიძის ქ. - ჯორჯ ბალანჩინის ქ. - აკაკი ბელიაშვილის ქ. - ნოდარ ბოხუას ქ. - ლუბლიანას ქ. - სანდრო ახმეტელის ქ. - მოსე გოგიბერიძის ქ. - ბორის პაიჭაძის ქ. - გრიგოლ რობაქიძის გამზირი _ მარშალ გელოვანის გამზირი - იური გაგარინის ქ. - პეკინის ქ. - ვაჟა ფშაველას გამზირი - ქავთარაძის ქ. (ქავთარაძის ქ. #1-თან მოხვევით) - თბილისის სახ. უნივერსიტეტის მაღლივი კორპუსი.
უკუ მიმართულებით: თბილისის სახ. უნივერსიტეტის მაღლივი კორპუსი - ქავთარაძის ქ. - ალექსანდრე ყაზბეგის გამზირი - იონა ვაკელის ქ. - ბუდაპეშტის ქ. - პეკინის ქ. - ჟვანიას მოედანი - იური გაგარინის ქუჩა - მარშალ გელოვანის გამზირი - გრიგოლ რობაქიძის გამზირი - ბორის პაიჭაძის ქ. - მიქელაძის ქ. - მოსე გოგიბერიძის ქ. - სანდრო ახმეტელის ქ. - ლუბლიანას ქ. -  ნოდარ ბოხუას ქ. - აკაკი ბელიაშვილის ქ. - ჯორჯ ბალანჩინის ქ. - შეშელიძის ქ. - მ/ს `სარაჯიშვილი" - დავით გურამიშვილის გამზირი - ქერჩის ქ. - აკაკი ვასაძის ქ. - მ/ს `სანდრო ახმეტელის თეატრი~ - ომარ ხიზანიშვილის ქ. (გლდანის I - III - V - VII მ/რ) - მაისურაძის ქ. (გლდანის VII - VIII მ/რ-ის შემაერთებელი გზა).
</t>
  </si>
  <si>
    <t>მარშუტის #37 / სადგურის მოედანი ("თბილისი ცენტრალი"-ს პირდაპირ) - თამარ მეფის გამზირი - გმირთა მოედანი - ვარაზისხევის ქ.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ბარათაშვილის ქ. - ნიკოლოზ ბარათაშვილის ხიდი - ნიკოლოზ ბარათაშვილის აღმართი - ქეთევან წამებულის გამზირი - ლეხ კაჩინსკის ქ. - ბუშის ქ. - კახეთის გზატკეცილი - ევროპის ქ. - თბილისის საერთაშორისო აეროპორტი.
უკუ მიმართულებით: თბილისის საერთაშორისო აეროპორტი - ევროპის ქ. - კახეთის გზატკეცილი - ბუშის ქ. - ლეხ კაჩინსკის ქ. - ქეთევან წამებულის გამზირი - ნიკოლოზ ბარათაშვილის აღმართი - ნიკოლოზ ბარათაშვილის ხიდი - ნიკოლოზ ბარათაშვილის ქ. - ალექსანდრე პუშკინის ქ. - თავისუფლების მოედანი - შოთა რუსთაველის გამზირი - მერაბ კოსტავას ქ. - გმირთა მოედანი - თამარ მეფის გამზირი - სადგურის მოედანი ("თბილისი ცენტრალი"-ს პირდაპირ).</t>
  </si>
  <si>
    <t>მარშუტის #51 / გლდანულას დასახლება (#4 კორპუსის მიმდებარედ) - მიქატაძის ქ. - კონსტანტინე ლესელიძის ქ. (გლდანის VI-VIII მ/რ-ს გამყოფი გზა)  - ომარ ხიზანიშვილის ქ. (გლდანის VI - IV - II მ/რ) - მ/ს `სანდრო ახმეტელის თეატრი~ - შეშელიძის ქ. - ჯორჯ ბალანჩინის ქ. - აკაკი ბელიაშვილის ქ. - ნოდარ ბოხუას ქ. - ლუბლიანას ქ. - სანდრო ახმეტელის ქ. - მოსე გოგიბერიძის ქ. - ბორის პაიჭაძის ქ. - გრიგოლ რობაქიძის გამზირი - აკაკი წერეთლის გამზირი - ქუთაისის ქ. - ვახუშტი ბაგრატიონის ხიდი - გიორგი სააკაძის დაღმართი - სააკაძის მოედანი - მერაბ კოსტავას ქ. - გიორგი მიროტაძის ქ. -  პეკინის ქ. - მერაბ კოსტავას ქ. - ვარაზისხევის ქ. - ილია ჭავჭავაძის გამზირი - წყნეთის გზატკეცილი - უნივერსიტეტის საერთო საცხოვრებელი (I კორპუსი).
უკუ მიმართულებით: უნივერსიტეტის საერთო საცხოვრებელი (I კორპუსი) - წყნეთის გზატკეცილი - ილია ჭავჭავაძის გამზირი - პეტრე მელიქიშვილის ქ. - მერაბ კოსტავას ქ. - გიორგი სააკაძის მოედანი - გიორგი სააკაძის დაღმართი - ვახუშტი ბაგრატიონის  ხიდი - ვახუშტი ბაგრატიონის ქ. - აკაკი წერეთლის გამზირი - შალიკაშვილის ხიდი - გრიგოლ რობაქიძის გამზირი - ბორის პაიჭაძის ქ. - მიქელაძის ქ. - მოსე გოგიბერიძის ქ. - სანდრო ახმეტელის ქ. - ლუბლიანას ქ. - ნოდარ ბოხუას ქ. - აკაკი ბელიაშვილის ქ. - ჯორჯ ბალანჩინის ქ. - შეშელიძის ქ - მ/ს `სანდრო ახმეტელის თეატრი~ - ომარ ხიზანიშვილის ქ. (გლდანის I - III - V - VII) - გლდანის VII-VIII მ/რ-ის შემაერთებელი გზა - კონსტანტინე ლესელიძის ქ. (გლდანის VI-VIII მ/რ-ს გამყოფი გზა) - მიქატაძის ქ. - გლდანულას დასახლება (#4 კორპუსის მიმდებარედ).</t>
  </si>
  <si>
    <t>მარშუტის #61 / თბილისის სახ. უნივერსიტეტის საერთო საცხოვრებელი (I კორპუსი) - წყნეთის გზატკეცილი - ილია ჭავჭავაძის გამზირი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ბართაშვილის ქ. - ნიკოლოზ ბართაშვილის ხიდი - მარცხენა სანაპირო - ნიკოლოზ ბართაშვილის ხიდი - ნიკოლოზ ბართაშვილის ქ. (#2-ის მიმდებარედ).
უკუ მიმართულებით: ნიკოლოზ ბარათაშვილის ქ. (#2-ის მიმდებარედ) - ალექსანდრე პუშკინის ქ. - თავისუფლების მოედანი - შოთა რუსთაველის გამზირი - მერაბ კოსტავას ქ. - ვარაზისხევის ქ. - ილია ჭავჭავაძის გამზირი - ქაქუცა ჩოლოყაშვილის გამზირი - წყნეთის გზატკეცილი - თბილისის სახ. უნივერსიტეტის საერთო საცხოვრებელი (I კორპუსი)</t>
  </si>
  <si>
    <t xml:space="preserve">მარშუტის #87 / ნიკოლოზ ბარათაშვილის ქ. - ალექსანდრე პუშკინის ქ. - თავისუფლების მოედანი - შოთა რუსთაველის გამზირი - მერაბ კოსტავას ქ. - პეკინის ქ. - ვაჟა ფშაველას გამზირი - მიხეილ თამარაშვილის ქ. - გიორგი წერეთლის ქ. - ილია ჭავჭავაძის გამზირი - პეტრე მელიქიშვილის ქ. - მერაბ კოსტავას ქ. - შოთა რუსთაველის გამზირი - თავისუფლების მოედანი - შოთა რუსთაველის გამზირი - გიორგი ჭანტურიას ქ. - სულიკო ვირსალაძის ქ. - მარჯვენა სანაპირო - ნიკოლოზ ბარათაშვილის ქ. (#2-ის მიმდებარედ)(წრიული)
</t>
  </si>
  <si>
    <t xml:space="preserve">მარშუტის #88 / შალვა ნუცუბიძის IV მ/რ (შალვა ნუცუბიძის V მ/რ-ის გადასახვევის პირდაპირ) - შალვა ნუცუბიძის IV მ/რ (#19-20-21-22-29-28-14-6-5-4-3-2-1-11-12 კორპუსების გავლით) - ბესარიონ ჟღენტის ქ. (შალვა ნუცუბიძის II მ/რ)  -  შალვა ნუცუბიძის ქ. - მარიჯანის ქ. - პეტრე ქავთარაძის ქ. - ალექსანდრე ყაზბეგის გამზირი - მიხეილ თამარაშვილის ქ. - გიორგი წერეთლის ქ. - ილია ჭავჭავაძის გამზირი - პეტრე მელიქიშვილის ქ. - შოთა რუსთაველის გამზირი - თავისუფლების მოედანი - ალექსანდრე პუშკინის ქ. - ნიკოლოზ ბართაშვილის ქ. - ნიკოლოზ ბართაშვილის ხიდი - მარცხენა სანაპირო - ნიკოლოზ ბართაშვილის ხიდი - ნიკოლოზ ბართაშვილის ქ. (#2-ის მიმდებარედ).
უკუ მიმართულებით: ნიკოლოზ ბარათაშვილის ქ. (#2-ის მიმდებარედ) - ალექსანდრე პუშკინის ქ. - თავისუფლების მოედანი - შოთა რუსთაველის გამზირი - მერაბ კოსტავას ქ. - ვარაზისხევის ქ. - ილია ჭავჭავაძის გამზირი - მიხეილ თამარაშვილის ქ. - გიგო გაბაშვილის ქ. - ვაჟა ფშაველას გამზირი - მარიჯანის ქ. - შალვა ნუცუბიძის ქ. - ბესარიონ ჟღენტის ქ. (შალვა ნუცუბიძის II მ/რ) - შალვა ნუცუბიძის IV მ/რ ( #12-11-1-2-3-4-5-6-14-28-29-22-21-20-19 კორპუსების გავლით) - შალვა ნუცუბიძის IV მ/რ (შალვა ნუცუბიძის V მ/რ-ის გადასახვევის პირდაპირ, მობრუნება შალვა ნუცუბიძის V მ/რ-ის გადასახვევთან).
</t>
  </si>
  <si>
    <t>მარშუტის #137  / სადგურის მოედანი ("თბილისი ცენტრალი"-ს პირდაპირ) - თამარ მეფის გამზირი - გმირთა მოედანი - ვარაზისხევის ქ.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ბარათაშვილის ქ. - ნიკოლოზ ბარათაშვილის ხიდი - ნიკოლოზ ბარათაშვილის აღმართი - ქეთევან წამებულის გამზირი - ლეხ კაჩინსკის ქ. - ბუშის ქ. - კახეთის გზატკეცილი - ევროპის ქ. - თბილისის საერთაშორისო აეროპორტი.
უკუ მიმართულებით: თბილისის საერთაშორისო აეროპორტი - ევროპის ქ. - კახეთის გზატკეცილი - ბუშის ქ. - ლეხ კაჩინსკის ქ. - ქეთევან წამებულის გამზირი - ნიკოლოზ ბარათაშვილის აღმართი - ნიკოლოზ ბარათაშვილის ხიდი - ნიკოლოზ ბარათაშვილის ქ. - ალექსანდრე პუშკინის ქ. - თავისუფლების მოედანი - შოთა რუსთაველის გამზირი - მერაბ კოსტავას ქ. - გმირთა მოედანი - თამარ მეფის გამზირი - სადგურის მოედანი ("თბილისი ცენტრალი"-ს პირდაპირ).</t>
  </si>
  <si>
    <t xml:space="preserve">მარშუტის #140 /  ბარათაშვილის ქ. (#2-ის მიმდებარედ) - ალექსანდრე პუშკინის ქ. - თავისუფლების მოედანი - შოთა რუსთაველის გამზირი - მერაბ კოსტავას ქ. - ვარაზისხევის ქ. - ილია ჭავჭავაძის გამზირი - მიხეილ თამარაშვილის ქ. - გიგო გაბაშვილის ქ. - ვაჟა ფშაველას გამზირი - ქავთარაძის ქ. (ქავთარაძის ქ. #1-თან მოხვევით) - ანა პოლიტკოვსკაიას ქ. (ანა პოლიტკოვსკაიას ქ. #18-ის მიმდებარედ, მოედანთან).
უკუ მიმართულებით: ანა პოლიტკოვსკაიას ქ. (ანა პოლიტკოვსკაიას ქ. #18-ის მიმდებარედ, მოედანთან) - ქავთარაძის ქ. - ალექსანდრე ყაზბეგის გამზირი - თამარაშვილის ქ. - ილია ჭავჭავაძის გამზირი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ბართაშვილის ქ. - ნიკოლოზ ბართაშვილის ხიდი - მარცხენა სანაპირო - ნიკოლოზ ბართაშვილის ხიდი - ნიკოლოზ ბართაშვილის ქ. (#2-ის მიმდებარედ).
</t>
  </si>
  <si>
    <t>მარშუტის #150 / ნიკოლოზ ბარათაშვილის ქ. (#2-ის მიმდებარედ) - ალექსანდრე პუშკინის ქ. - თავისუფლების მოედანი -  შოთა რუსთაველის გამზირი - მერაბ კოსტავას ქ. - გმირთა მოედანი - მერაბ კოსტავას ქ. - სააკაძის მოედანი - ჟიული შარტავას ქ. - ბულაჩაურის ქ. - ვაჟა ფშაველას გამზირი - სანდრო ეულის ქ. - თბილისის სახ. უნივერსიტეტის მაღლივი კორპუსი.
უკუ მიმართულებით: თბილისის სახ. უნივერსიტეტის მაღლივი კორპუსი - სანდრო ეულის ქ. - ვაჟა ფშაველას გამზირი - ალექსანდრე ყაზბეგის გამზირი (ქავთარაძის ქ. #1-თან მოხვევით) - პეკინის ქ. - მერაბ კოსტავას ქ. - ვარაზისხევის ქ.  - პეტრე მელიქიშვილის ქ. - მერაბ კოსტავას ქ. - შოთა რუსთაველის გამზირი - თავისუფლების მოედანი - ალექსანდრე პუშკინის ქ. - ნიკოლოზ ბართაშვილის ქ. - ნიკოლოზ ბართაშვილის ხიდი - მარცხენა სანაპირო - ნიკოლოზ ბართაშვილის ხიდი - ნიკოლოზ ბართაშვილის ქ. (#2-ის მიმდებარედ).</t>
  </si>
  <si>
    <t>სატელევიზიო რეკლამის ხარჯი</t>
  </si>
  <si>
    <t>შპს "პალიტრაTV"</t>
  </si>
  <si>
    <t>07.09.2017 - 12.09.2017</t>
  </si>
  <si>
    <t>წმ</t>
  </si>
  <si>
    <t>პოლიტიკური რეკლამა</t>
  </si>
  <si>
    <t>შპს "ტელეკომპანია პირველი"</t>
  </si>
  <si>
    <t>შპს "იბერია TV"</t>
  </si>
  <si>
    <t>შპს ტელეიმედი</t>
  </si>
  <si>
    <t>შპს ჯი-დი-ეს თი-ვი</t>
  </si>
  <si>
    <t>ქუჩაში დამონტაჟებული ეკრანი</t>
  </si>
  <si>
    <t>09.09.2017 (16:45-18:15-მდე)</t>
  </si>
  <si>
    <t>11.43*6.58</t>
  </si>
  <si>
    <t xml:space="preserve">სარეკლამო რგოლის განთავსება, მონიტორი რესპუბლიკის მოედანზე </t>
  </si>
  <si>
    <t>05.09.2017 - 24.11.2017</t>
  </si>
  <si>
    <t>ჭანტუარიას ქუჩის მიმდებარედ</t>
  </si>
  <si>
    <t>9 აპრილის ქუჩა</t>
  </si>
  <si>
    <t>არისტოტელეს ქუჩ (სკვერში)</t>
  </si>
  <si>
    <t>დიდგორის ქუჩის დასაწყისი</t>
  </si>
  <si>
    <t>9 აპრილის ქუჩა N 10-ის (ბაზართან)</t>
  </si>
  <si>
    <t>ცენტრალურ წრეზე</t>
  </si>
  <si>
    <t>მაიაკოვსკის ძეგლთან</t>
  </si>
  <si>
    <t>ჭანტურიას ქუჩაზე</t>
  </si>
  <si>
    <t>საათის მიმდებარედ, გამყოფ ზოლში</t>
  </si>
  <si>
    <t>თამარ მეფის ქუჩა</t>
  </si>
  <si>
    <t>გამსახურდიას ქუჩა N 42-ის მიმდებარედ</t>
  </si>
  <si>
    <t>ჯ.ხაფთანის N 1-ის მიმდებარედ</t>
  </si>
  <si>
    <t>შპს ტელეკომპანია დია</t>
  </si>
  <si>
    <t>01.10.2017 - 20.10.2017</t>
  </si>
  <si>
    <t>შპს მარნეული ტვ</t>
  </si>
  <si>
    <t>პოლიტიკური სარეკლამო ვიდეო კლიპების ეთერში განთავსება/ 56-ე მუხლი</t>
  </si>
  <si>
    <t>15.09.2017 - 20.10.2017</t>
  </si>
  <si>
    <t>შპს სტუდია მაესტრო</t>
  </si>
  <si>
    <t>21.09.2017 - 30.09.2017</t>
  </si>
  <si>
    <t>შპს ტელერადიოკომპანია რიონი</t>
  </si>
  <si>
    <t>01.10.2017-20.10.2017</t>
  </si>
  <si>
    <t>ა.ა.ი.პ. თავისუფალი მედია სივრცე</t>
  </si>
  <si>
    <t>შპს ტელე-რადიო პრესკომპანია ზარი</t>
  </si>
  <si>
    <t>შპს ტელეკომპანია ეგრისი</t>
  </si>
  <si>
    <t>შპს დამოუკიდებელი ტელეკომპანია მეგა-ტვ</t>
  </si>
  <si>
    <t>შპს ტელეკომპანია კავკასია</t>
  </si>
  <si>
    <t>შპს ტელეკომპანია თანამგზავრი</t>
  </si>
  <si>
    <t>შპს ტვ 25</t>
  </si>
  <si>
    <t>ა.ა.ი.პ. საზოგადოებრივი ორგანიზაცია რადიო-ტელევიზია ფარვანა</t>
  </si>
  <si>
    <t>შპს სამაუწყებლო კომპანია მეცხრე ტალღა</t>
  </si>
  <si>
    <t>შპს სამაუწყებლო კომპანია ბოლნელი</t>
  </si>
  <si>
    <t>შპს ტელეკომპანია გურჯაანი</t>
  </si>
  <si>
    <t>შპს ტელე-რადიო კომპანია ბორჯომი</t>
  </si>
  <si>
    <t>შპს დამოუკიდებელი ტელე-რადიო კომპანია ოდიში</t>
  </si>
  <si>
    <t>შპს ტელერადიო კომპანია ატვ-12</t>
  </si>
  <si>
    <t>პოლიტიკური რეკლამის ეთერში განთავსება</t>
  </si>
  <si>
    <t>15.09.2017 - 14.11.2017</t>
  </si>
  <si>
    <t>წთ</t>
  </si>
  <si>
    <t>ვებ-გვერდი - www.gurianews.com/site/categories/g-news-tv ინტერნეტ გადაცემებსა და სიუჟეტებში სარეკლამო ვიდეო რგოლის განთავსება</t>
  </si>
  <si>
    <t>შპს შარა-გზამშენი პირველი</t>
  </si>
  <si>
    <t>22.09.2017-27.10.2017</t>
  </si>
  <si>
    <t>სარეკლამო ზედაპირების განთავსების მომსახურება/ქ. ხობი, ცოტნე დადიანისა და სახოკიას კვეთა</t>
  </si>
  <si>
    <t>შპს სამაჩაბლო 2016</t>
  </si>
  <si>
    <t>20.09.2017-27.10.2017</t>
  </si>
  <si>
    <t>სარეკლამო ზედაპირების განთავსების მომსახურება/ მცხეთა, სოფელი მუხრანი, ცენტრი</t>
  </si>
  <si>
    <t>სარეკლამო ზედაპირების განთავსების მომსახურება/ მცხეთა, სოფელი საგურამო, ცენტრი</t>
  </si>
  <si>
    <t>სარეკლამო ზედაპირების განთავსების მომსახურება/ მცხეთა, სოფელი წეროვანი, ცენტრი</t>
  </si>
  <si>
    <t>16.09.2017 (16:00-დან - 17:30-მდე)</t>
  </si>
  <si>
    <t>სარეკლამო რგოლის განთავსება/მონიტორი ზუგდიდის ცენტრალურ მოედანზე</t>
  </si>
  <si>
    <t>შპს ტოპნიუსი</t>
  </si>
  <si>
    <t>600*200</t>
  </si>
  <si>
    <t>სარეკლამო ადგილი პოლიტიკური რეკლამისათვის ვებ-გვერდზე www.topnews.com.ge - H1 ბანერი</t>
  </si>
  <si>
    <t>1200*200</t>
  </si>
  <si>
    <t>სარეკლამო ადგილი პოლიტიკური რეკლამისათვის ვებ-გვერდზე www.topnews.com.ge - D1 ბანერი</t>
  </si>
  <si>
    <t>საინფორმაციო მომსახურება ვებ გვერდზე www.topnews.com.ge  (შეუზღუდავი რაოდენობით, 
მასალა: ფოტო+ვიდეო+ტექსტი</t>
  </si>
  <si>
    <t>შპს გაზეთი "ალიონი"</t>
  </si>
  <si>
    <t>18.09.2017 - 19.10.2017</t>
  </si>
  <si>
    <t>კვ/სმ</t>
  </si>
  <si>
    <t>ბეჭდური ვერსია - 3 ერთეული პირველი გვერდის მეოთხედი</t>
  </si>
  <si>
    <t>ბეჭდური ვერსია - 3 ერთეული მერვე გვერდის მეოთხედი</t>
  </si>
  <si>
    <t>შპს "ვიზარდ ივენთი"</t>
  </si>
  <si>
    <t>18.09.2017 (20:00-20:30)</t>
  </si>
  <si>
    <t>ეკრანის იჯარა/ ფილარმონიის გარე ტერიტორია</t>
  </si>
  <si>
    <t>რადიო რეკლამა</t>
  </si>
  <si>
    <t>შპს "მომხმარებელთა საყურადღებოდ"</t>
  </si>
  <si>
    <t>პოლიტიკური რადიო რეკლამა</t>
  </si>
  <si>
    <t>შპს  საინფორმაციო ცენტრების ქსელი</t>
  </si>
  <si>
    <t>შპს "რადიოცენტრი პლუსი"</t>
  </si>
  <si>
    <t>შპს "რადიო უცნობი"</t>
  </si>
  <si>
    <t>შპს სამაუწყებო კომპანია ჰერეთი</t>
  </si>
  <si>
    <t>შპს "მედია ჯგუფი"</t>
  </si>
  <si>
    <t>შპს "ქართული რადიო"</t>
  </si>
  <si>
    <t>შპს "მომავლის რეკლამა"</t>
  </si>
  <si>
    <t>29.09.2017 - 10.10.2017</t>
  </si>
  <si>
    <t>შპს ტელე-რადიო კორპორაცია "ინფორმკავშირი" ტელევიზია "არგო"</t>
  </si>
  <si>
    <t>შპს "რადიო იმედი"</t>
  </si>
  <si>
    <t>შპს "რადიო ჰოლდინგი ფორტუნა"</t>
  </si>
  <si>
    <t>პოლიტიკური რადიო რეკლამა (სარეკლამო მომსახურება - ფორტუნა)</t>
  </si>
  <si>
    <t>პოლიტიკური რადიო რეკლამა (სარეკლამო მომსახურება - ავტორადიო)</t>
  </si>
  <si>
    <t>პოლიტიკური რადიო რეკლამა (სარეკლამო მომსახურება - არ დაიდარდო)</t>
  </si>
  <si>
    <t>ასოციაცია "ათინათი"</t>
  </si>
  <si>
    <t>შპს "ძველი ქალაქი"</t>
  </si>
  <si>
    <t>ი/მ მარი ხუციშვილი</t>
  </si>
  <si>
    <t>22.09.2017 - 23.10.2017</t>
  </si>
  <si>
    <t>სარეკლამო კონსტრუქციების იჯარა, მონტაჟი/დემონტაჟი   / ვარკეთილი, მესამე მასივი, თრიალეთის ქ.#8</t>
  </si>
  <si>
    <t>შპს ჯი ეი სი</t>
  </si>
  <si>
    <t>26.09.2017 - 25.10.2017</t>
  </si>
  <si>
    <t>ქ.თელავი, თბილისის გზატკეცილი (ავტოგასამართ სადგურთან)</t>
  </si>
  <si>
    <t>ქ.თელავი, ქართული უნივერსიტეტის ქუჩა</t>
  </si>
  <si>
    <t>ქ.თელავი, ალაზნის გამზირზე, ავტოსადგურისა და ბაზრის მიმდებარედ</t>
  </si>
  <si>
    <t> შპს BLACK and White</t>
  </si>
  <si>
    <t>28.09.2017 - 21.10.2017</t>
  </si>
  <si>
    <t>20-30</t>
  </si>
  <si>
    <t>ქ.ქუთაისი, რუსთაველის და ფალიაშვილის ქუჩების კვეთა (გალერეის შენობაზე, გარე მონიტორი)</t>
  </si>
  <si>
    <t>ქ.ქუთაისი, გამსახურდიას და ჭავჭავაძის ქუჩების კვეთა (გზაგამტარ ხიდთან, გარე მონიტორი)</t>
  </si>
  <si>
    <t>ქ.ქუთაისი, წმინდა ნინოს და ფალიაშვილის ქუჩების კვეთა (ბავშვთა სამყაროსთან, გარე მონიტორი)</t>
  </si>
  <si>
    <t>სამარშუტო ტაქსი (სახელმ. ნომერი GCC948, წრიული) LED მონიტორი</t>
  </si>
  <si>
    <t>სამარშუტო ტაქსი (სახელმ. ნომერი HH877NN, წრიული) LED მონიტორი</t>
  </si>
  <si>
    <t>სამარშუტო ტაქსი (სახელმ. ნომერი RSS715, წრიული) LED მონიტორი</t>
  </si>
  <si>
    <t>სამარშუტო ტაქსი (სახელმ. ნომერი EME887, წრიული) LED მონიტორი</t>
  </si>
  <si>
    <t>სამარშუტო ტაქსი (სახელმ. ნომერი QN823NQ, წრიული) LED მონიტორი</t>
  </si>
  <si>
    <t>სამარშუტო ტაქსი (სახელმ. ნომერი MMH380, წრიული) LED მონიტორი</t>
  </si>
  <si>
    <t>შპს ინფო რუსთავი</t>
  </si>
  <si>
    <t>სარეკლამო ადგილი პოლიტიკური რეკლამისათვის,  ინფორმაციის განთავსება ახალი ამბების ფორმატში www.inforustavi.ge- ზე მასალა: ფოტო+ვიდეო+ტექსტი</t>
  </si>
  <si>
    <t>სარეკლამო ბანერის განთავსება ქავერის პოზიციაზე Facebook გვერდზე www.facebook.com/inforustavi</t>
  </si>
  <si>
    <t>შპს ჩხორბიზნეს ცენტრი</t>
  </si>
  <si>
    <t>დაბა ჩხოროწყუ, მშვიდობის ქ. N 2</t>
  </si>
  <si>
    <t>შპს ლანჩხუთის მოამბე</t>
  </si>
  <si>
    <t>გაზეთი „ლანჩხუთის მოამბე“ - გაზეთი - ბეჭდური ვერსია - 5 ერთეული შიდა გვერდი </t>
  </si>
  <si>
    <t>შპს გაზეთი ლანჩხუთი Plus</t>
  </si>
  <si>
    <t>გაზეთი „ლანჩხუთი plus“ - გაზეთი - ბეჭდური ვერსია - 7 ერთეული შიდა გვერდის ნახევარი </t>
  </si>
  <si>
    <t>შპს რედბერი</t>
  </si>
  <si>
    <t>29.09.2017 - 21.10.2017</t>
  </si>
  <si>
    <t>სარეკლამო ადგილი პოლიტიკური რეკლამისთვის სოციალურ ქსელში www.facebook.com-ზე</t>
  </si>
  <si>
    <t>ცალი</t>
  </si>
  <si>
    <t>ბანერის ბეჭდვა და მონტაჟი</t>
  </si>
  <si>
    <t>კასპი / სააკაძის ქ.7</t>
  </si>
  <si>
    <t>კასპი / აღმაშენებლის ქ. 2</t>
  </si>
  <si>
    <t>შპს აუთდორ.ჯი</t>
  </si>
  <si>
    <t>25.09.2017 - 10.10.2017</t>
  </si>
  <si>
    <t>სარეკლამო მონიტორის საიჯარო მომსახურება/თამარაშვილი</t>
  </si>
  <si>
    <t>სარეკლამო მონიტორის საიჯარო მომსახურება/ვახუშტის ხიდის შემდეგ ელიავას ბაზრობის მიმდებარედ</t>
  </si>
  <si>
    <t>სარეკლამო მონიტორის საიჯარო მომსახურება/ვაჟა-ფშაველას და ქავთარაძის კუთხე სითი მოლთან</t>
  </si>
  <si>
    <t>სარეკლამო მონიტორის საიჯარო მომსახურება/პეკინის ქ. ბუკიას ბაღთან</t>
  </si>
  <si>
    <t>სარეკლამო მონიტორის საიჯარო მომსახურება/კოსტავას ქუჩა</t>
  </si>
  <si>
    <t>თბილისი/ჭავჭავაძის გამზირი 3, (სახელმწიფო უნივერსიტეტის მე-2 კორპუსის პირდაპირ)</t>
  </si>
  <si>
    <t>თბილისი/ჭავჭავაძის გამზირი 21 (მე-5 კორპუსის პირდაპირ)</t>
  </si>
  <si>
    <t>თბილისი/ჭავჭავაძის გამზირი 35</t>
  </si>
  <si>
    <t>თბილისი/სამების ეკლესიის მიმდებარედ</t>
  </si>
  <si>
    <t>თბილისი/ჭავჭავაძის და ყიფშიძის გადაკვეთა</t>
  </si>
  <si>
    <t>თბილისი/ჭავჭავაძის გამზირი 41 (ვაკის პარკის პირდაპირ)</t>
  </si>
  <si>
    <t>თბილისი/სპორტის აკადემია</t>
  </si>
  <si>
    <t>თბილისი/უცხო ენების ინსტიტუტი (ილიას უნივერსიტეტი)</t>
  </si>
  <si>
    <t>თბილისი/ჭავჭავაძის გამზირი 55</t>
  </si>
  <si>
    <t>თბილისი/კუს ტბის ასახვევთან</t>
  </si>
  <si>
    <t>თბილისი/ვაკის პარკის ცენტრალური შესასვლელი</t>
  </si>
  <si>
    <t>თბილისი/ჭავჭავაძის გამზირი 72</t>
  </si>
  <si>
    <t>თბილისი/ჭავჭავაძის 54 (მე-9 საავადმყოფოს პირდაპირ)</t>
  </si>
  <si>
    <t>თბილისი/ჭავჭავაძის გამზირი 44</t>
  </si>
  <si>
    <t>თბილისი/ჭავჭავაძის გამზირი 20</t>
  </si>
  <si>
    <t>თბილისი/ჭავჭავაძის 2 (სახ. უნივერსიტეტის პირდაპირ)</t>
  </si>
  <si>
    <t>თბილისი/მეცნიერებათა აკადემიის მიმდებარედ</t>
  </si>
  <si>
    <t>თბილისი/რუსთაველის გამზირი 26</t>
  </si>
  <si>
    <t>თბილისი/1 სკოლის მიმდებარედ</t>
  </si>
  <si>
    <t>თბილისი/მ/ს თავისუფლების მოედანი</t>
  </si>
  <si>
    <t>თბილისი/თავისუფლების მოედანი (პუშკინის სკვერთან)</t>
  </si>
  <si>
    <t>თბილისი/ქაშვეთის ეკლესია (რუსთაველის გამზირი)</t>
  </si>
  <si>
    <t>თბილისი/რუსთაველის გამზირი 37</t>
  </si>
  <si>
    <t>თბილისი/მელიქიშვილის 14 (სასტუმრო საქართველო)</t>
  </si>
  <si>
    <t>თბილისი/მელიქიშვილის გამზირი, 51-ე სკოლის მიმდებარედ</t>
  </si>
  <si>
    <t>თბილისი/სპორტის სასახლე</t>
  </si>
  <si>
    <t>თბილისი/თტ უნივერსიტეტის IV კორპ.</t>
  </si>
  <si>
    <t>თბილისი/ბარათაშვილის ქუჩა #2 - ის მოპირდაპირედ ("კონკის" მხარეს)</t>
  </si>
  <si>
    <t>თბილისი/ბარათაშვილის ქუჩა #2</t>
  </si>
  <si>
    <t>თბილისი/ქეთევან წამებულის გამზ. #12</t>
  </si>
  <si>
    <t>თბილისი/ქეთევან წამებულის გამზ. #65 (#120-ე პროფ. სასწავლებელი)</t>
  </si>
  <si>
    <t>თბილისი/მ/ს ისანის მოპირდაპირედ (ნავთლუღის ქუჩის გადაკვეთასთან)</t>
  </si>
  <si>
    <t>თბილისი/მ/ს ისანი</t>
  </si>
  <si>
    <t>თბილისი/ქეთევან წამებულის გამზ. #92 (#87-ე საშ. სკოლა)</t>
  </si>
  <si>
    <t>თბილისი/ქეთევან წამებულის გამზ. #84 (შავი ზღვის ქ-ის გადაკვეთა)</t>
  </si>
  <si>
    <t>თბილისი/მ/ს ,,300 არაგველი"-ის მიმდებარედ (ქეთევან წამებულის გამზირი)</t>
  </si>
  <si>
    <t>თბილისი/ქეთევან წამებულის გამზ. #43-ის მოპირდაპირედ (#89-ე საჯარო სკოლა)</t>
  </si>
  <si>
    <t>თბილისი/მ/ს ,,ავლაბარი"-ს მიმდებარედ (ავლაბრის მოედანი )</t>
  </si>
  <si>
    <t>თბილისი/ვაჟა ფშაველას გამზირი #7</t>
  </si>
  <si>
    <t>თბილისი/რესპუბლიკური საავადმყოფო</t>
  </si>
  <si>
    <t>თბილისი/სამედიცინო ინსტიტუტი (ვაჟა ფშაველას გამზირი #28-ის მოპირდაპირედ)</t>
  </si>
  <si>
    <t>თბილისი/მ/ს დელისი</t>
  </si>
  <si>
    <t>თბილისი/ვაჟა ფშაველას გამზირი #83/81</t>
  </si>
  <si>
    <t>თბილისი/ვაჟა ფშაველას გამზირი #87</t>
  </si>
  <si>
    <t>თბილისი/ვაჟა ფშაველას გამზირი #93/91</t>
  </si>
  <si>
    <t>თბილისი/ვაჟა ფშაველას გამზირი #97</t>
  </si>
  <si>
    <t>თბილისი/ვაჟა ფშაველას გამზ. #104-ის მიმდებარედ (5ა კორპუსი)</t>
  </si>
  <si>
    <t>თბილისი/ვაჟა ფშაველას გამზირი #90-ის მიმდებარედ</t>
  </si>
  <si>
    <t>თბილისი/ვაჟა ფშაველას გამზირი #78-ის მიმდებარედ (80)</t>
  </si>
  <si>
    <t>თბილისი/მ/ს “ვაჟა ფშაველას გამზირი” (საქართველოს ბავშვთა ფედერაციასთან)</t>
  </si>
  <si>
    <t>თბილისი/ყაზბეგის გამზ. #36-ის მიმდებარედ</t>
  </si>
  <si>
    <t>თბილისი/ყაზბეგის გამზ. #28-ის მიმდებარედ</t>
  </si>
  <si>
    <t>თბილისი/ყაზბეგის გამზ. #24გ-ის მიმდებარედ</t>
  </si>
  <si>
    <t>თბილისი/ყაზბეგის გამზ. #20-ის მიმდებარედ</t>
  </si>
  <si>
    <t>თბილისი/ინფექციური საავადმყოფოს მიმდებარედ</t>
  </si>
  <si>
    <t>თბილისი/ყაზბეგის გამზ. #10-ის მიმდებარედ</t>
  </si>
  <si>
    <t>თბილისი/ყაზბეგის გამზირი 2-ის მიმდებარედ</t>
  </si>
  <si>
    <t>თბილისი/ქავთარაძის ქ. #1</t>
  </si>
  <si>
    <t>თბილისი/ქავთარაძის ქ. #19 (პურის საცხობი)</t>
  </si>
  <si>
    <t>თბილისი/ქავთარაძის ქ. #14-ის პირდაპირ (#22 კორპუსის პირდაპირ)</t>
  </si>
  <si>
    <t>თბილისი/#122-ე საჯარო სკოლა (ქავთარაძის ქ. #21-23)</t>
  </si>
  <si>
    <t>თბილისი/ქავთარაძის ქ. #27 (დიაბეტის სასწავლო ცენტრი)</t>
  </si>
  <si>
    <t>თბილისი/ქავთარაძის 5 (ვისოლის პირდაპირ)</t>
  </si>
  <si>
    <t>თბილისი/ქავთარაძის ქ. #27-ის პირდაპირ</t>
  </si>
  <si>
    <t>თბილისი/ხუნდაძის სამედიცინო ცენტრი შპს ,,სხივი" (ქავთარაძის ქ. #18)</t>
  </si>
  <si>
    <t>თბილისი/#35-ე საფეხბურთო სკოლა (ქავთარაძის ქ.#16ა)</t>
  </si>
  <si>
    <t>თბილისი/ქავთარაძის ქ. #10</t>
  </si>
  <si>
    <t>თბილისი/ქავთარაძის ქ. #2</t>
  </si>
  <si>
    <t>თბილისი/გურამიშვილის გამზირი 34</t>
  </si>
  <si>
    <t>თბილისი/ნუცუბიძის ქ. #221</t>
  </si>
  <si>
    <t>თბილისი/ნუცუბიძის ქ. #106</t>
  </si>
  <si>
    <t>თბილისი/ნუცუბიძის ქ. #70</t>
  </si>
  <si>
    <t>თბილისი/ნუცუბიძის ქ. #77-79-ის პირდაპირ</t>
  </si>
  <si>
    <t>თბილისი/ნუცუბიძის ქ. #22</t>
  </si>
  <si>
    <t>თბილისი/პეკინის 23</t>
  </si>
  <si>
    <t>თბილისი/პეკინის 7 (ბუკიას ბაღის მოპირდაპირედ)</t>
  </si>
  <si>
    <t>თბილისი/პეკინის 24ა</t>
  </si>
  <si>
    <t>თბილისი/ბუკიას ბაღი (მ/ს პოლიტექნიკური)</t>
  </si>
  <si>
    <t>თბილისი/თამარაშვილის ქ. #12 (თამარაშვილის ქუჩისა და ყაზბეგის გამზირის გადაკვეთის მიმდებარედ)</t>
  </si>
  <si>
    <t>თბილისი/თამარაშვილის ქ. #6, ვაკის გამგეობის მიმდებარედ (ფიზიკის ინსტიტუტის მიმდებარედ)</t>
  </si>
  <si>
    <t>თბილისი/თამარაშვილის ქ. #11</t>
  </si>
  <si>
    <t>თბილისი/თამარაშვილისა და უნივერსიტეტის ქუჩის გადაკვეთის პირდაპირ (ყოფილი იპოდრომის შესასვლელის მიმდებარედ)</t>
  </si>
  <si>
    <t>თბილისი/თამარაშვილის ქ. #19-21</t>
  </si>
  <si>
    <t>თბილისი/დავით აღმაშენებლის გამზირი #3-5 (ზაარბრიუკენის მ-ნი)</t>
  </si>
  <si>
    <t>თბილისი/დავით აღმაშენებლის გამზირი #83 (მარჯანიშვილის მ-ნი)</t>
  </si>
  <si>
    <t>თბილისი/დავით აღმაშენებლის გამზირი 117</t>
  </si>
  <si>
    <t>თბილისი/დავით აღმაშენებლის გამზირი 155</t>
  </si>
  <si>
    <t>თბილისი/დავით აღმაშენებლის გამზირი #191 (მუსკომედიის მოპირდაპირედ)</t>
  </si>
  <si>
    <t>თბილისი/დავით აღმაშენებლის გამზირი #180 (მუსკომედია)</t>
  </si>
  <si>
    <t>თბილისი/დავით აღმაშენებლის გამზირი 130-ის მიმდებარედ</t>
  </si>
  <si>
    <t>თბილისი/თამარ მეფის გამზ. #14ა-მიმდებარედ (წინამძღვრიშვილის გადაკვეთა)</t>
  </si>
  <si>
    <t>თბილისი/თამარ მეფის გამზ. #2 (დავით აღმაშენებლის გადაკვეთასთან)</t>
  </si>
  <si>
    <t>თბილისი/დანიური სახლის მოპირდაპირედ</t>
  </si>
  <si>
    <t>თბილისი/პროკრედიტ ბანკი (დავით აღმაშენებლის გადაკვეთა)</t>
  </si>
  <si>
    <t>თბილისი/რკინიგზის დეპარტამენტი (თამარ მეფის გამზ. #15)</t>
  </si>
  <si>
    <t>თბილისი/ც. დადიანის ქ. #1-ის მიმდებარედ</t>
  </si>
  <si>
    <t>თბილისი/დადიანის 77 (ურიდიას ქუჩის კვეთასთან)</t>
  </si>
  <si>
    <t>თბილისი/ც. დადიანის ქ. #87-ის მიმდებარედ</t>
  </si>
  <si>
    <t>თბილისი/მე-10 საშუალო სკოლის მიმდებარედ</t>
  </si>
  <si>
    <t>თბილისი/ც. დადიანის ქ. #259-ის მიმდებარედ</t>
  </si>
  <si>
    <t>თბილისი/ც. დადიანის ქ. #303-ის მიმდებარედ</t>
  </si>
  <si>
    <t>თბილისი/ც. დადიანის ქ. #323-ის მიმდებარედ (კ/თ ,,საქართველოს მოპირდაპირედ)</t>
  </si>
  <si>
    <t>თბილისი/დადიანის 317 (კიკვიძის ბაღი)</t>
  </si>
  <si>
    <t>თბილისი/ც. დადიანის ქ. #160-ის მიმდებარედ                                                                                                                                                                                                                                             (#11 რუსული საშუალო სკოლა)</t>
  </si>
  <si>
    <t>თბილისი/ც.დადიანის ქ. #148-ის მიმდებარედ</t>
  </si>
  <si>
    <t>თბილისი/დადიანის 136/138 მიმდებარედ</t>
  </si>
  <si>
    <t>თბილისი/მე-10 საშუალო სკოლის მოპირდაპირედ</t>
  </si>
  <si>
    <t>თბილისი/მ/ს ,,ნაძალადევი"-ს მიმდებარედ</t>
  </si>
  <si>
    <t>თბილისი/რკინიგზის გადასასვლელი ხიდის მიმდებარედ</t>
  </si>
  <si>
    <t>თბილისი/დ. გურამიშვილის გამზ. #11-ის მიმდებარედ                                                                                                                (საყოფაცხოვრებო მომსახურების სახლი)</t>
  </si>
  <si>
    <t>თბილისი/დ. გურამიშვილის გამზ. #17-ის მიმდებარედ                                                             (ქართულ-ამერიკული უმაღლესი სკოლა)</t>
  </si>
  <si>
    <t>თბილისი/მ/ს ,,გურამიშვილი"-ს მიმდებარედ</t>
  </si>
  <si>
    <t>თბილისი/მ/ს ,,გურამიშვილი"-ის პირდაპირ (გურამიშვილის გამზირი #84)</t>
  </si>
  <si>
    <t>თბილისი/გურამიშვილის გამზირი #14ა-ს მიმდებარედ</t>
  </si>
  <si>
    <t>თბილისი/საყოფაცხოვრებო მომსახურების სახლის მოპირდაპირედ</t>
  </si>
  <si>
    <t>თბილისი/დ. გურამიშვილის გამზ. #10'"ა" კორპუსის მიმდებარედ</t>
  </si>
  <si>
    <t>თბილისი/რესტორანი ,,ფორტუნა"</t>
  </si>
  <si>
    <t>თბილისი/დაცვის პოლიცია</t>
  </si>
  <si>
    <t>თბილისი/დავით აღმაშენებლის ხეივანი, თბილისის საქალაქო სასამართლოს მიმდებარედ</t>
  </si>
  <si>
    <t>თბილისი/მარშალ გელოვანის გამზირისა და იასამნის ქუჩის გადაკვეთის პირდაპირ</t>
  </si>
  <si>
    <t>თბილისი/მარშალ გელოვანის გამზირი, სოფლის მეურნეობის სამინისტროს პირდაპირ</t>
  </si>
  <si>
    <t>თბილისი/გორგასალის ქ. #7-ის მიმდებარედ (რესტორანი “მასპინძელო”-ს მიმდებარედ)</t>
  </si>
  <si>
    <t>თბილისი/,,300 არაგველის მემორიალი" (მოპირდაპირედ)</t>
  </si>
  <si>
    <t>თბილისი/გორგასლის ქ. #39</t>
  </si>
  <si>
    <t>თბილისი/გორგასლის ქ. #57-ის მიმდებარედ (ორთაჭალის ქუჩის გადაკვეთასთან)</t>
  </si>
  <si>
    <t>თბილისი/პეკინის 15</t>
  </si>
  <si>
    <t>თბილისი/გორგასლისა და ორთაჭალის ქუჩების გადაკვეთის პირდაპირ</t>
  </si>
  <si>
    <t>თბილისი/გორგასალის ქ. #2 (#72-ე საჯარო სკოლა)</t>
  </si>
  <si>
    <t>თბილისი/,,300 არაგველების მემორიალი"</t>
  </si>
  <si>
    <t>თბილისი/გორგასალის ქ. #7-ის პირდაპირ (რესტორანი “მასპინძელო”-ს პირდაპირ)</t>
  </si>
  <si>
    <t>თბილისი/ნავთლუღის ქუჩა #10 (სამხედრო ჰოსპიტალი)</t>
  </si>
  <si>
    <t>თბილისი/ლეხ კაჩინსკის ქ. #16</t>
  </si>
  <si>
    <t>თბილისი/წყნეთის გზატკეცილი, "თბილისის წყალის" მოპირდაპირედ (მშენაბარე ტაძრის მიმდებარედ)</t>
  </si>
  <si>
    <t>თბილისი/წყნეთის გზატკეცილი #9</t>
  </si>
  <si>
    <t>თბილისი/წყნეთის გზატკეცილი #25-ის მიმდებარედ</t>
  </si>
  <si>
    <t>თბილისი/წყნეთის გზატკეცილი, ახალი სკოლა</t>
  </si>
  <si>
    <t>თბილისი/წყნეთის გზატკეცილი #20-ის მიმდებარედ</t>
  </si>
  <si>
    <t>თბილისი/წყნეთის გზატკეცილი, შპს ,,თბილისის წყალი"</t>
  </si>
  <si>
    <t>თბილისი/დაბა წყნეთი, რუსთაველისა და ამილახვარის ქ-ების გადაკვეთა</t>
  </si>
  <si>
    <t>თბილისი/დაბა წყნეთი, მაია წყნეთელის ძეგლი (რუსთაველისა და დავით აღმაშენებლის ქუჩების გადაკვეთის პირდაპირ)</t>
  </si>
  <si>
    <t>თბილისი/რუსთაველის ქ., სუპერმარკეტი ,,პოპული"-ის  მოპირდაპირედ</t>
  </si>
  <si>
    <t>თბილისი/დავით აღმაშენებლის გამზირი 60 (მიხაილოვის საავადმყოფო)</t>
  </si>
  <si>
    <t>თბილისი/დავით აღმაშენებლის გამზირი 61 (მიხაილოვის საავადმყოფოს პირდაპირ)</t>
  </si>
  <si>
    <t>თბილისი/უნივერსიტეტის ქ., საბურთალოს ეკლესიის შესახვევი-ს მიმდებარედ</t>
  </si>
  <si>
    <t>თბილისი/უნივერსიტეტის ქ., “მერსედესის” ცენტრი-ს მიმდებარედ</t>
  </si>
  <si>
    <t>თბილისი/პოლიტკოვსკაიას ქ. #6-ის მოპირდაპირედ</t>
  </si>
  <si>
    <t>თბილისი/უნივერსიტეტი “იბერია”-ს პირდაპირ (პოლიტკოვსკაიას ქ.)</t>
  </si>
  <si>
    <t>თბილისი/პოლიტკოვსკაიას ქ. #10 (უნივერსიტეტი “იბერია”)</t>
  </si>
  <si>
    <t>თბილისი/პოლიტკოვსკაიას ქ. #6-ის მიმდებარედ</t>
  </si>
  <si>
    <t>თბილისი/შარტავას ქ. #7 მიმდებარედ (მერიის მიმდებარედ)</t>
  </si>
  <si>
    <t>თბილისი/შარტავას ქ. #29"ა"-ს მიმდებარედ</t>
  </si>
  <si>
    <t>თბილისი/გლდანი, ვენდისის წინ (ფრესკოსთან)</t>
  </si>
  <si>
    <t>თბილისი/ცინცაძის ქ. #8 (საბურთალოს ქ.30)</t>
  </si>
  <si>
    <t>თბილისი/გივი კარტოზიას ქ., #1 კორპ.</t>
  </si>
  <si>
    <t>თბილისი/გივი კარტოზიას ქ. #9</t>
  </si>
  <si>
    <t>თბილისი/სასტუმრო “ბატესტა”</t>
  </si>
  <si>
    <t>თბილისი/ბახტრიონის ქ. #7 (,,ელექტრონიკა 94"-ის მაღაზიის მიმდებარედ)</t>
  </si>
  <si>
    <t>თბილისი/ბახტრიონის ქ. #16-ის მოპირდაპირედ</t>
  </si>
  <si>
    <t>თბილისი/ბახტრიონის ქ. #20-ის პირდაპირ</t>
  </si>
  <si>
    <t>თბილისი/ბახტრიონის ქ. #29-თან</t>
  </si>
  <si>
    <t>თბილისი/ბახტრიონის ქ. #16</t>
  </si>
  <si>
    <t>თბილისი/დოლიძის ქ. #44</t>
  </si>
  <si>
    <t>თბილისი/დიღომი III კვ. VIკორპ.-ის  მოპირდაპირედ (გამგეობა)</t>
  </si>
  <si>
    <t>თბილისი/ბელიაშვილისა და ჯორჯ ბალანჩინის ქუჩების გადაკვეთა (დავით აღმაშენებლის ხეივნის მხარეს)</t>
  </si>
  <si>
    <t>თბილისი/ბელიაშვილის ქ. #40 (რესტორანი "ოჩამჩირის" პირდაპირ)</t>
  </si>
  <si>
    <t>თბილისი/ქარხანა ,,მიონი". (სავაჭრო ცენტრი "სან მარკო")</t>
  </si>
  <si>
    <t>თბილისი/ბელიაშვილის ქ., რკინიგზის საავადმყოფო</t>
  </si>
  <si>
    <t>თბილისი/მორფოლოგიის ინსტიტუტი</t>
  </si>
  <si>
    <t>თბილისი/რესტორანი "კრუიზი"-ს მოპირდაპირედ</t>
  </si>
  <si>
    <t>თბილისი/დიღმის III კვ, #20 კორპუსი (რესტორანი ,,ბაბილო"-ს მიმდებარედ)</t>
  </si>
  <si>
    <t>თბილისი/დიღმის III კვ, #17 კორპუსის მიმდებარედ</t>
  </si>
  <si>
    <t>თბილისი/ჩიქობავას ქუჩა #17-ის მიმდებარედ</t>
  </si>
  <si>
    <t>თბილისი/ხეთაგუროვიოს ქ. #6-ის მიმდებარედ (ყოფილი მედიცინის მუშაკთა სახლის მიმდებარედ)</t>
  </si>
  <si>
    <t>თბილისი/ბაქტერიოფაგის მიმდებარედ</t>
  </si>
  <si>
    <t>თბილისი/ბახტრიონის ქ. 18/20</t>
  </si>
  <si>
    <t>თბილისი/გოთუას ქ 12-ის მიმდებარედ</t>
  </si>
  <si>
    <t>თბილისი/გორგასლის 145. ბაგა-ბაღის პირდაპირ</t>
  </si>
  <si>
    <t>თბილისი/გორგასლის 145. ბაგა-ბაღი</t>
  </si>
  <si>
    <t>თბილისი/გორგასლის ქ 39-ის პირდაპირ</t>
  </si>
  <si>
    <t>თბილისი/ვაჟა ფშაველას 57-65 მიმდებარე ტერიტორია</t>
  </si>
  <si>
    <t>თბილისი/ვაჟა ფშაველას 68-70 მიმდებარე ტერიტორია</t>
  </si>
  <si>
    <t>თბილისი/ვაჟა ფშაველას გამზ 35/41</t>
  </si>
  <si>
    <t>თბილისი/ვაჟა ფშაველას გამზ 67</t>
  </si>
  <si>
    <t>თბილისი/ვაჟა-ფშაველას ქუჩა, გელოვანის პარკთან</t>
  </si>
  <si>
    <t>თბილისი/თამარაშვილისა და წერეთლის ქუჩების კვეთა, რესტ. ბეღელთან</t>
  </si>
  <si>
    <t>თბილისი/მარშალ გელოვანის 2-ის პირდაპირ სასწავლებელთან</t>
  </si>
  <si>
    <t>თბილისი/მარშალ გელოვანის გამზ. სოფელი დიღმის ასახვევთან</t>
  </si>
  <si>
    <t>თბილისი/მარშალ გელოვანის გამზ. ვაშლიჯვრის ასახვევთან</t>
  </si>
  <si>
    <t>თბილისი/მარშალ გელოვანის ქ. 2 რადიო ფორტუნას წინ</t>
  </si>
  <si>
    <t>თბილისი/მიცკევიჩის 12</t>
  </si>
  <si>
    <t>თბილისი/მიცკევიჩის 17</t>
  </si>
  <si>
    <t>თბილისი/მიცკევიჩის 3 პეკინის კუთხეში</t>
  </si>
  <si>
    <t>თბილისი/მიცკვევიჩის ქ. 28</t>
  </si>
  <si>
    <t>თბილისი/მიცკევიჩის ქ. 24</t>
  </si>
  <si>
    <t>თბილისი/ნუცუბიძის ქ. 84</t>
  </si>
  <si>
    <t>თბილისი/პეკინის 14</t>
  </si>
  <si>
    <t>თბილისი/პეკინის 3</t>
  </si>
  <si>
    <t>თბილისი/პეკინის 36. მიროტაძის ქუჩის გადაკვეთა</t>
  </si>
  <si>
    <t>თბილისი/პეკინის ქ. 46</t>
  </si>
  <si>
    <t>თბილისი/რუსთაველის გამზ. 25</t>
  </si>
  <si>
    <t>თბილისი/საბურთალოს ქ. 55</t>
  </si>
  <si>
    <t>თბილისი/საბურთალოს ქ. 45</t>
  </si>
  <si>
    <t>თბილისი/საბურთალოს ქ. 40</t>
  </si>
  <si>
    <t>თბილისი/სოლოლაკი დადიანი ასათიანის კვეთა</t>
  </si>
  <si>
    <t>თბილისი/ქეთევან წამებულის 28</t>
  </si>
  <si>
    <t>თბილისი/ქეთევან წამებულის გამზირი 72-ის პირდაპირ</t>
  </si>
  <si>
    <t>ყაზბეგის გამზირი 41თბილისი/</t>
  </si>
  <si>
    <t>თბილისი/ყაზბეგის გამზ. წითელ ბაღთან , ხიდის მიმდებარედ</t>
  </si>
  <si>
    <t>თბილისი/შარტავას გამზ 20</t>
  </si>
  <si>
    <t>თბილისი/ცინცაძის 63-ის მოპირდაპირედ</t>
  </si>
  <si>
    <t>თბილისი/წერეთლის გამზირი 41-27 ის პირდაპირ</t>
  </si>
  <si>
    <t>თბილისი/წერეთლის გამზირი 139</t>
  </si>
  <si>
    <t>თბილისი/ჭავჭავაძის გამზირი ირანის საელჩოსთან</t>
  </si>
  <si>
    <t>თბილისი/ჯავახიშვილის 11 ელბაქიძის დაღ., ტაბიძის ხიდის კვეთა 01</t>
  </si>
  <si>
    <t>თბილისი/უნივერსიტეტის ქ. მაღლივი კორპ. წინ</t>
  </si>
  <si>
    <t>თბილისი/უნივერსიტეტის ქ. მაღლივი კორპ. მოპ</t>
  </si>
  <si>
    <t>თბილისი/ნუცუბიძის ქ. #78 (ნუცუბიძის III მ/რ-ში ასასვლელ გზასთან)</t>
  </si>
  <si>
    <t>თბილისი/ნუცუბიძის ქ. #97-ის მოპირდაპირედ</t>
  </si>
  <si>
    <t>თბილისი/აგრარული უნივერსიტეტის პირდაპირ</t>
  </si>
  <si>
    <t>თბილისი/დავით აღმაშენებლის ხეივანი, პატარა დიღმის ჩასახვევვის პირდაპირ (აღმაშენებლის ხეივნის #13 კორპ.-ის პირდაპირ)</t>
  </si>
  <si>
    <t>თბილისი/ბოგდან ხმელნიცკის ქ. #153-ის მოპირდაპირედ</t>
  </si>
  <si>
    <t>თბილისი/ბოგდან ხმელნიცკის ქ. #103, I კორპ.-ის მოპირდაპირედ</t>
  </si>
  <si>
    <t>თბილისი/ბოგდან ხმელნიცკის ქ. #103, I კორპ.</t>
  </si>
  <si>
    <t>თბილისი/ბოგდან ხმელნიცკის ქ. #175 (საავიაციო ქარხანის მიმდებარედ)</t>
  </si>
  <si>
    <t>თბილისი/ბერი გაბრიელ სალოსის ქუჩა #57-ის პირდაპირ</t>
  </si>
  <si>
    <t>თბილისი/ვარკეთილი 3-ის IV მ/რ, #403 კორპუსის მოპირდაპირედ</t>
  </si>
  <si>
    <t>თბილისი/ვარკეთილი 3-ის IV მ/რ, #410 კორპუსის მოპირდაპირედ (ვარკეთილის მე-3 ,,ა" მ/რ, კორპუსი #345-ის მიმდებარედ)</t>
  </si>
  <si>
    <t>თბილისი/ვარკეთილის ზ/პ, #4 კორპუსის პირდაპირ</t>
  </si>
  <si>
    <t>თბილისი/ვარკეთილის III მ/რ-ის #304 კორპუსი</t>
  </si>
  <si>
    <t>თბილისი/თრიალეთის ქ. #38-ის მიმდებარედ (სახალხო ბანკის მიმდებარედ)</t>
  </si>
  <si>
    <t>თბილისი/კალოუბნის ქ. #12-ის პირდაპირ (სამკურნალო პროფილაქტიკური ცენტრი)</t>
  </si>
  <si>
    <t>თბილისი/ორთაჭალის ცენტრალური ავტოსადგური</t>
  </si>
  <si>
    <t>თბილისი/ორთაჭალის ცენტრალური ავტოსადგურის მოპირდაპირედ</t>
  </si>
  <si>
    <t>თბილისი/ჯავახეთის და შუამთის ქ-ის გადაკვეთის მოპირდაპირედ</t>
  </si>
  <si>
    <t>თბილისი/ვარკეთილი 3-ის IV მ/რ, N410 კორპუსის მოპირდაპირედ</t>
  </si>
  <si>
    <t>თბილისი/ახმეტელის ქ., დიღმის მასივი #6 კორპუსის პირდაპირ</t>
  </si>
  <si>
    <t>თბილისი/ახმეტელისა და ცისკარიშვილის ქუჩების გადაკვეთა (დიღმის IV კვ. #20 კორპუსის მიმდ.)</t>
  </si>
  <si>
    <t>თბილისი/გოგიბერიძის ქ., დიღომი IV კვ. V კორპ.</t>
  </si>
  <si>
    <t>თბილისი/პაიჭაძის ქ. VIკვ, #2 კორპუსის მიმდებარედ</t>
  </si>
  <si>
    <t>თბილისი/დიღმის IV კვ. #6 კორპ.-ის მოპირდაპირედ</t>
  </si>
  <si>
    <t>თბილისი/მიქელაძისა და ცისკარიშვილის ქუჩების გადაკვეთა (დიღმის IV კვ. #11 კორპუსის მიმდ.)</t>
  </si>
  <si>
    <t>თბილისი/თორნიკე ერისთავის ქ. (მ/ს "დიდუბე" ზედა სადგურის მოპირდაპირედ)</t>
  </si>
  <si>
    <t>თბილისი/წერეთლის გამზირი #75</t>
  </si>
  <si>
    <t>თბილისი/წერეთლის ძეგლის მიმდებარედ (წერეთლის გამზირისა და ცაბაძის ქ-ების გადაკვეთასთან)</t>
  </si>
  <si>
    <t>თბილისი/წერეთლის გამზირისა და სამტრედიის ქ-ის გადაკვეთა</t>
  </si>
  <si>
    <t>თბილისი/თორნიკე ერისთავის ქ. #8-ის მოპირდაპირედ</t>
  </si>
  <si>
    <t>თბილისი/თორნიკე ერისთავის ქუჩისა და წერეთლის გამზირის გადაკვეთა (იტალიური სკოლის მიმდებარედ)</t>
  </si>
  <si>
    <t>თბილისი/გურამიშვილის გამზირისა და გუდამაყრის ქუჩის გადაკვეთა, გამგეობასთან</t>
  </si>
  <si>
    <t>თბილისი/ვარკეთილის IV მ/რ III კვ. #14 კორპ.</t>
  </si>
  <si>
    <t>თბილისი/ვარკეთილის IV მ/რ III კვ. #13 კორპ.</t>
  </si>
  <si>
    <t>თბილისი/კახეთის გზატკეცილი, საქნავთობის დასახლება #6 კორპუსი</t>
  </si>
  <si>
    <t>თბილისი/ბუშის ქ. #24</t>
  </si>
  <si>
    <t>თბილისი/ლუბლიანას ქ.66, ღუდუშაურის კლინიკის მიმდებარედ, შესასვლელის მიმდებარედ (#24,51,121 მარშრუტებისთვის)</t>
  </si>
  <si>
    <t>თბილისი/თორნიკე ერისთავის ქ. #8</t>
  </si>
  <si>
    <t>თბილისი/გურამიშვილის გამზირი #76-ის მიმდებარედ (სასწავლებელი)</t>
  </si>
  <si>
    <t>თბილისი/გობრონიძისა და ნონეშვილის ქ-ების გადაკვეთა (გზაჯვარედინის შემდეგ)</t>
  </si>
  <si>
    <t>თბილისი/გლდანის VII მ/რ IIIკორპ.</t>
  </si>
  <si>
    <t>თბილისი/მუხიანის III მ/რაიონი #1 კორპუსი</t>
  </si>
  <si>
    <t>თბილისი/ეკლესია (გობრონიძის ქ-ისა და თემქა/მუხიანის გადასასვლელი გზის გადაკვეთა)</t>
  </si>
  <si>
    <t>თბილისი/გობრონიძის ქ., მუხიანი #3 კორპ. (ეკლესის მოპირდაპირედ)</t>
  </si>
  <si>
    <t>თბილისი/მუხიანის IVბ მ/რ, #35"ა" კორპუსის მიმდებარედ</t>
  </si>
  <si>
    <t>თბილისი/თემქის III მ/რაიონი III კვარტ. #53კორპ.</t>
  </si>
  <si>
    <t>თბილისი/სარაჯიშვილის ქ. #6-ის მიმდებარედ (ჩაის ფაბრიკა)</t>
  </si>
  <si>
    <t>თბილისი/სარაჯიშვილის გამზირი #7-ის მიმდებარედ</t>
  </si>
  <si>
    <t>თბილისი/სარაჯიშვილის ქ. #19 კორპუსის პირდაპირ</t>
  </si>
  <si>
    <t>თბილისი/მოსკოვის პროსპ. #15 (წისქვილკომბინატი)</t>
  </si>
  <si>
    <t>თბილისი/მ/ს ,,ახმეტელის თეატრი"(ხიზანიშვილის ქ. #50-ის მიმდებარედ)</t>
  </si>
  <si>
    <t>თბილისი/ხიზანიშვილის ქ.#3-ის მიმდებარედ (მ/ს ,,ახმეტელის თეატრი",საკოლმეურნეო ბაზრის მხარეს)</t>
  </si>
  <si>
    <t>თბილისი/დიღმის მასივი III კვ. IV კორპუსი</t>
  </si>
  <si>
    <t>თბილისი/ხიზანიშვილის ქ.#47 (გლდანის I მ/რ #12კ.-ის მხარეს)</t>
  </si>
  <si>
    <t>თბილისი/დიღმის I კვ. IIIა/IIIბ კორპუსი.</t>
  </si>
  <si>
    <t>თბილისი/წერეთლის გამზირი #11</t>
  </si>
  <si>
    <t>თბილისი/მ/ს ,,წერეთელი"</t>
  </si>
  <si>
    <t>თბილისი/წერეთლის გამზირი #116</t>
  </si>
  <si>
    <t>თბილისი/წერეთლის გამზირი #128</t>
  </si>
  <si>
    <t>თბილისი/წერეთლის გამზირი #140-ის მიმდებარედ (მ/ს ,,დიდუბე" ქვედა)</t>
  </si>
  <si>
    <t>თბილისი/წერეთლის გამზირი #91-ის მიმდებარედ</t>
  </si>
  <si>
    <t>თბილისი/ნუცუბიძის ქ. #12-ის მიმდებარედ (საბურთალოს სატელეფონო კვანძი)</t>
  </si>
  <si>
    <t>თბილისი/მ. იაშვილის სახელობის ბავშვთა საავადმყოფო</t>
  </si>
  <si>
    <t>თბილისი/პაიჭაძისა და მიქელაძის ქუჩის გადაკვეთასთან (სამედიცინო გამაჯანსაღებელი კომპლექსი, პოლიკლინიკის პირდაპირ)</t>
  </si>
  <si>
    <t>თბილისი/ჩარგლისა და ანაპის დივიზიის ქუჩების გადაკვეთასთან (საყოფაცხოვრებო მომსახურების სახლის მოპირდაპირედ)</t>
  </si>
  <si>
    <t>თბილისი/სარაჯიშვილის გამზირი, ,,სინათლის" სტადიონი</t>
  </si>
  <si>
    <t>თბილისი/მუხიანის II მ/რაიონი, #22 კორპუსი მიმდებარედ</t>
  </si>
  <si>
    <t>თბილისი/წერეთლის გამზირი #112</t>
  </si>
  <si>
    <t>თბილისი/წერეთლის გამზირი #69</t>
  </si>
  <si>
    <t>თბილისი/დიღმის მასივი III კვ. I კორპუსი</t>
  </si>
  <si>
    <t>თბილისი/რკინიგზის საავადმყოფოს მოპირდაპირედ</t>
  </si>
  <si>
    <t>თბილისი/ბუშის ქუჩა 78</t>
  </si>
  <si>
    <t>თბილისი/საქართველოს და ლიბერთი ბანკის პირდაპირ, ვაზისუბნის მე-4 მ/რაიონის I კვარტლის შესასვლელის პირდაპირ (საქართველოს და ლიბერთი ბანკის პირდაპირ)</t>
  </si>
  <si>
    <t>თბილისი/ჩარგლისა და გუდამაყრის ქ.-ების გადაკვეთა (ჩარგლის ქუჩა #46)</t>
  </si>
  <si>
    <t>თბილისი/ნავთლუღის ქ. #6/2-ის პირდაპირ</t>
  </si>
  <si>
    <t>თბილისი/ტელეკომპანია “იმედი”-ის მიმდებარედ</t>
  </si>
  <si>
    <t>თბილისი/ლუბლიანას ქ., ბავშვთა ნერვოლოგიისა და ნეირორეაბილიტაციის ცენტრი</t>
  </si>
  <si>
    <t>თბილისი/საქართველოს და ლიბერთი ბანკის მიმდებარედ, ვაზისუბნის მე-4 მ/რაიონის I კვარტლის შესასვლელთან</t>
  </si>
  <si>
    <t>თბილისი/ვარკეთილის IV მ/რ III კვ. #13 კ-ის მოპირდაპირედ</t>
  </si>
  <si>
    <t>თბილისი/კახეთის გზატკეცილი, საქნავთობის დასახლება #6 მოპირდაპირედ</t>
  </si>
  <si>
    <t>თბილისი/კახეთის გზატკეცილი, ,,სანტე"</t>
  </si>
  <si>
    <t>თბილისი/ბუშის ქუჩისა და შერვაშიძის შესახვევის გადაკვეთა</t>
  </si>
  <si>
    <t>თბილისი/პეკინის დასაწყისი (ჰოლიდეი ინთან)</t>
  </si>
  <si>
    <t>/ქ. თბილისი გურამიშვილის გამზირი 68/72</t>
  </si>
  <si>
    <t>ქ. თბილისი გოგიბერიძისა და ახმეტელის ქ. გადაკვეთა</t>
  </si>
  <si>
    <t>ქ.თბილისი ლიბაანის 8 ის მიმდებარედ</t>
  </si>
  <si>
    <t>ქ.თბილისი სარაჯიშვილისა და ქერჩის ქ. გადაკვეთის პირდაპირ</t>
  </si>
  <si>
    <t>ქ. თბილისი სარაჯიშვილის ქ. 3ის მიმდებარედ</t>
  </si>
  <si>
    <t>ქ. თბილისი სარაჯიშვილის ქ. 11</t>
  </si>
  <si>
    <t>თბილისი/გუდამაყრის ქ, 5 (მე 4 კლინიკური საავადმყოფოს მოპირდაპირედ)</t>
  </si>
  <si>
    <t>ქ. თბილის მუხიანის 1 მ.რ კორპუსი 13 ის მიმდებარედ</t>
  </si>
  <si>
    <t>ქ. თბილის მუხიანის 1 მ.რ კორპუსი 5 ის მიმდებარედ</t>
  </si>
  <si>
    <t>ქ. თბილისი წერეთლის 99 (მაღაზია ბეკო)</t>
  </si>
  <si>
    <t>ქ. თბილისი წერეთლის გამზ. და გოგოლაურის ქ. კვეთა წერეთლის 74</t>
  </si>
  <si>
    <t>ქ.თბილისი წერეთლის 48 დიდუბის ეკლესია</t>
  </si>
  <si>
    <t>ქ. თბილისი ცოტნე დადიანის 30 ის მიმდებარედ</t>
  </si>
  <si>
    <t>თბილისი/ხიზანიშვილის 57 ხიზანიშვილის და ნონეშვილის ქ. გადაკვეთა</t>
  </si>
  <si>
    <t>თბილისი/სპეციალიზირებული კომპლექსი დდკ გლდანის მე 3 მრ კორპუსი 77</t>
  </si>
  <si>
    <t>თბილისი/გლდანის მე 4 მრ 90 კორპუსი</t>
  </si>
  <si>
    <t>თბილისი/გლდანის მე 2 მრ 35 კორპუსი</t>
  </si>
  <si>
    <t>თბილისი/ქ. თბილისი შანდონ პეფეთის 6</t>
  </si>
  <si>
    <t>ქ თბილისი ვარკეთილის მე 4 მრ მე 3 კვ 11 კორპუსის მოპირდაპირედ</t>
  </si>
  <si>
    <t>ქ. თბილის ბავშთა მე 2 საავადმყოფო ავტობუსის ბოლო გაჩერება ლუბლიანან 76</t>
  </si>
  <si>
    <t>ქ. თბილისი 5 სამშობიარო სახლთან ანაპის დივიზიისა და ჩარგლის ქ. გადაკვეთა</t>
  </si>
  <si>
    <t>ქ. თბილისი მოსკოვის გამზირი 19 ნავთობაზა</t>
  </si>
  <si>
    <t>ქ. თბილისი მოსკოვის გამზ. 35 (სამხედრო ქალაქი)</t>
  </si>
  <si>
    <t>ქ. თბილისი უნივერმაღი მოსკოვი (მოსკოვის გამზ. 39ა)</t>
  </si>
  <si>
    <t>ქ. თბილისი მოსკოვის გამზირი 38 (სამხედრო დასახლება)</t>
  </si>
  <si>
    <t>ქ. თბილისი მოსკოვის გამზირი 14 პოლიციის მიმდებარედ</t>
  </si>
  <si>
    <t>ქ. თბილისი მოსკოვის გამზირი 23 ის მოპირდაპირედ მოსკოვის გამზ. და ჯავახეთის გადაკვეთა</t>
  </si>
  <si>
    <t>ქ. თბილისი ქიჩარდ ჰოლდბრუკის ქ. 13</t>
  </si>
  <si>
    <t>ქ. თბილისი კრწანისის ქ. 17 ა პირდაპირ</t>
  </si>
  <si>
    <t>ქ . თბილისი კახეთის გზატკეცილი 3ა კორპუსის მიმდებარედ (ატრაქციონებთან)</t>
  </si>
  <si>
    <t>ქ. თბილისი კახეთის გზატკეცილი მე 3 მასივი 12 კრპუსის მოპირდაპირედ</t>
  </si>
  <si>
    <t>ქ. თბილისი კახეთის გზატკეცილი პეპელას მოპირდაპირედ მე 3 მასივი 10 კორპუსი</t>
  </si>
  <si>
    <t>ქ. თბილისის მე 3 მასივი დ კორპუსის მოპირდაპირედ</t>
  </si>
  <si>
    <t>ქ. თბილის კახეთის გზატკეცილი მე 3 მასივი 12 კორპუსი</t>
  </si>
  <si>
    <t>ქ. თბილისი კახეთის გზატკეცილი 3ა კორპუსის მოპირდაპირედ (ატრაქციონები)</t>
  </si>
  <si>
    <t>ქ. თბილისი ბოგდან ხმელინცკის 147 ის მოპირდაპირედ</t>
  </si>
  <si>
    <t>თბილისი/ბერი გაბრიელ სალოსის 54 ის მიმდებარედ</t>
  </si>
  <si>
    <t>თბილისი/ბერი გაბრიელ სალოსის 54 ის მოპირდაპირედ</t>
  </si>
  <si>
    <t>თბილისი/კალოუბნის 20 ის პირდაპირ</t>
  </si>
  <si>
    <t>ქ თბილისი მ/სადგური სამგორი ქეთევან წამებულის გამზ. და მეველის ქ. გადაკვეთა</t>
  </si>
  <si>
    <t>ქ. თბილისი ქეთევან წამებულის და აბუსერიძის ქ. გადაკვეთა</t>
  </si>
  <si>
    <t>ქ. თბილისი გორგასლის ქ. 79 გულიას მოედანი</t>
  </si>
  <si>
    <t>ქ. თბილის ბერი გაბრიელ სალოსის 1</t>
  </si>
  <si>
    <t>თბილისი/ბერი გაბრიელის 4 ის მიმდებარედ</t>
  </si>
  <si>
    <t>თბილისი/ვარკეთილის ზ/პ, #1 კორპუსის პირდაპირ</t>
  </si>
  <si>
    <t>თბილისი/ნუცუბიძის ქუჩა 6-ის მოპირდაპირედ</t>
  </si>
  <si>
    <t>თბილისი/ნუცუბიძის ქუჩა 28-ის მიმდებარედ</t>
  </si>
  <si>
    <t>თბილისი/ნუცუბიძის 53-ის მიმდებარედ</t>
  </si>
  <si>
    <t>თბილისი/ნუცუბიძის 159-ის მიმდებარედ</t>
  </si>
  <si>
    <t>თბილისი/ნუცუბიძის ქუჩა 100-ის მოპირდაპირედ</t>
  </si>
  <si>
    <t>თბილისი, ფილარმონიის ფასადი</t>
  </si>
  <si>
    <t>თბილისი, ჭავჭავაძის გამზ. უცხო ენებთან</t>
  </si>
  <si>
    <t>თბილისი, ვარდების მოედანი</t>
  </si>
  <si>
    <t>თბილისი, ჭავჭავაძის გამზ. კავსაძის კუთხესთან</t>
  </si>
  <si>
    <t>თბილისი, პეკინი საბურთალოს ქუჩის კვეთა</t>
  </si>
  <si>
    <t>თბილისი, სააკაძის მოედანი</t>
  </si>
  <si>
    <t>თბილისი, თამარ მეფის გამზ. King David -თან</t>
  </si>
  <si>
    <t>თბილისი, სადგურის მოედანი</t>
  </si>
  <si>
    <t>თბილისი, თამარაშვილის და ალ. ყაზბეგის კვეთა</t>
  </si>
  <si>
    <t>თბილისი, გლდანი, ხიზანიშვილის ქუჩა</t>
  </si>
  <si>
    <t>თბილისი, ვარაზისხევი VTB ბანკთან</t>
  </si>
  <si>
    <t>თბილისი, იუსტიციის სახლის მიმდებარედ</t>
  </si>
  <si>
    <t>თბილისი, ზუგდიდი, ზუგდიდის მოედანი</t>
  </si>
  <si>
    <t>28.09.2017 - 24.10.2017</t>
  </si>
  <si>
    <t>თბილისი/თემქა (ჩარგლის და ანაპის ქუჩების კვეთა ვისოლის აგს-თან)</t>
  </si>
  <si>
    <t>თბილისი/გლდანი (მუხიანის გადასახვევთან)</t>
  </si>
  <si>
    <t>თბილისი/ქერჩის ქუჩა (გლდანი)</t>
  </si>
  <si>
    <t>თბილისი/ სამგორის რაიონი - მოსკოვის გამ ჯავხეთის ქუჩის მიმდებარედ შუაში</t>
  </si>
  <si>
    <t>აბაშა, ცენტრალური მოედანი, თავისუფლების ქუჩა</t>
  </si>
  <si>
    <t>მარნეული. 26 მაისის ქ 21, ცენტრალური მოედანი</t>
  </si>
  <si>
    <t>29.09.2017 - 24.10.2017</t>
  </si>
  <si>
    <t>მცხეთა  მოედანი ხიდთან</t>
  </si>
  <si>
    <t>აბაშა შესასვლელი ფოთის მხრიდან</t>
  </si>
  <si>
    <t>ნინოწმინდა შესასვლელი თბილისის მხრიდან</t>
  </si>
  <si>
    <t>ქუთაისი რუსთაველის გამზ. კინო გამარჯვებასთან (გამარჯვების მოედანზე)</t>
  </si>
  <si>
    <t>ნინოწმინდა სოფ.ნინოწმინდის შესასვლელი (წრესთან)</t>
  </si>
  <si>
    <t>სტეფანწმინდა სტეფანწმინდისკენ მიმავალი გზა ვარდისუბანი</t>
  </si>
  <si>
    <t>ჩალაუბანი ცენტრალური გზა (ჩალაუბნის ტეკი)</t>
  </si>
  <si>
    <t>ცაგერი ცენტრი გამგეობასთან</t>
  </si>
  <si>
    <t>წითელი ხიდი საზღვართან 1</t>
  </si>
  <si>
    <t>გარდაბანი ცენტრალური გზა კორპუსებთან</t>
  </si>
  <si>
    <t>ხაშური შესასვლელი თბილისიდან (ცენტრ.გზა აგს-თან)</t>
  </si>
  <si>
    <t>ხაშური გამგეობის წინ</t>
  </si>
  <si>
    <t>გორი სტადიონთან   მარჯვენა (ბაზართან)</t>
  </si>
  <si>
    <t>გორი სტადიონთან   მარცხენა  (ავტოსადგურთან)</t>
  </si>
  <si>
    <t>გრიგოლეთი ფოთი-თბილისის გზაჯვარედინი</t>
  </si>
  <si>
    <t>ზესტაფონი სვირის გადასახვევი (ქალაქის შემოსასვლელი)</t>
  </si>
  <si>
    <t xml:space="preserve">ზუგდიდი გამსახურდიას 13 </t>
  </si>
  <si>
    <t>თელავი ბაზრის მიმდებარედ</t>
  </si>
  <si>
    <t>ლანჩხუთი შესასვლელი თბილისის მხრიდან</t>
  </si>
  <si>
    <t>ლენტეხი შესასვლელი ცენტრი (გამგეობასთან)</t>
  </si>
  <si>
    <t>მარნეული რუსთაველის და აღმაშ-ის ქუჩების კვეთა (ქალაქის ცენტრი (წრიული)) 2</t>
  </si>
  <si>
    <t>მარნეული რუსთაველის და აღმაშ-ის ქუჩების კვეთა (ქალაქის ცენტრი (წრიული)) 3</t>
  </si>
  <si>
    <t>მარნეული რუსთაველის და აღმაშ-ის ქუჩების კვეთა (ქალაქის ცენტრი (წრიული)) 1</t>
  </si>
  <si>
    <t>მესტია მესტია (შესასვლელი)</t>
  </si>
  <si>
    <t>მესტია მესტია (ცენტრალური მოედანი)</t>
  </si>
  <si>
    <t>სენაკი ბაზრის შესასვლელი</t>
  </si>
  <si>
    <t>ოზურგეთი გამარჯვების მოედანზე</t>
  </si>
  <si>
    <t>ონი ცენტრი ბაზართან</t>
  </si>
  <si>
    <t>სადახლო საზღვართან II</t>
  </si>
  <si>
    <t>სამტრედია შესასვლელი ბათუმიდან (ქალაქის შესასვლელი დაფნარის მხრიდან)</t>
  </si>
  <si>
    <t>სამტრედია შესასვლელი თბილისიდან</t>
  </si>
  <si>
    <t>სამტრედია რესტორან ”სამტრედიის” გვერდით</t>
  </si>
  <si>
    <t>საჩხერე ბაზრის მიმდებარედ</t>
  </si>
  <si>
    <t>სენაკი ბაზრის სახურავი 3</t>
  </si>
  <si>
    <t>სენაკი ბაზრის სახურავი 4</t>
  </si>
  <si>
    <t>ფოთი შესასვლელი თბილისიდან (ქალაქის გასასვლელი აბაშისკენ)</t>
  </si>
  <si>
    <t>ახალციხე შესასვლელი</t>
  </si>
  <si>
    <t>პატარძეული ცენტრალური გზა</t>
  </si>
  <si>
    <t>რეგიონი-რუსთავი  რუსთავი, შარტავას გამზირი ელიტელექტრონიქსის მ/ტ</t>
  </si>
  <si>
    <t>გურჯაანი თავისუფლების ქ. N 8</t>
  </si>
  <si>
    <t>კრწანისი ზემო ფონიჭალა</t>
  </si>
  <si>
    <t>სამგორი მარცხენა სანაპირო ვაზისუბანი შანდორ პეტეფის ქ. ფეხ.ხიდზე</t>
  </si>
  <si>
    <t>სამგორი ვაზისუბანი, თ.დავითაიას ქ. პოლიციის მიმდებარედ</t>
  </si>
  <si>
    <t>მთაწმინდა შინდისი წავკისის გადასახვევი</t>
  </si>
  <si>
    <t>მთაწმინდა ტაბახმელა გამგეობასთან</t>
  </si>
  <si>
    <t>მთაწმინდა კოჯორი ცენტრი</t>
  </si>
  <si>
    <t>სამგორი კახეთის გზატკეცილი  ორხევის ხიდთან</t>
  </si>
  <si>
    <t>სამგორი კახეთის გზატკეცილი  თეგეტა მოტორსის წინ</t>
  </si>
  <si>
    <t>ვაკე თამარაშვილის ქ. ვისოლის ა/გ-თან</t>
  </si>
  <si>
    <t>ვერა რესპუბლიკის მოედნის პარაპეტი მარცხენა(ვერის დაღმართი ხიდის პარაპეტი)</t>
  </si>
  <si>
    <t>საბურთალო გმირთა მოედანი,ხიდის პარაპეტი ტელევიზიის მხარე</t>
  </si>
  <si>
    <t>დიღომი აღმაშენებლის ხეივანი პირველი მოსახვევი თბილისის მხრიდან</t>
  </si>
  <si>
    <t>დიდუბე წერეთლის გამზ. #23 საჯინიბოს გვერდზე (პანთეონთან)</t>
  </si>
  <si>
    <t>დიღომი აღმაშენებლის ხეივანი (დროშის და აღმაშენებლის ძეგლს შორის) (თბილისისკენ)</t>
  </si>
  <si>
    <t>მთაწმინდა მარჯვენა სანაპირო 9 მარტის სკვერთან ძველ სახლთან</t>
  </si>
  <si>
    <t>დიღომი აღმაშენებლის ხეივანი თბილისიდან პირველ მოსახვევთან  (გასასვლელი)</t>
  </si>
  <si>
    <t>ვაკე-საბ ალ.ყაზბეგის გამზირის და თამარაშვილის ქ-ის კვეთა</t>
  </si>
  <si>
    <t>ვაკე საბურთალო-ვაკე I (თამარაშვილის ქ.)</t>
  </si>
  <si>
    <t>ვერა ახვლედიანის ქ. #10</t>
  </si>
  <si>
    <t>ვაკე ჭავჭავაძის გამზ. ბერძენიშვილის ქ-ის ჩასახვევთან</t>
  </si>
  <si>
    <t>ჩუღურეთი თამარ მეფის გამზ. ხიდის მიმდებარედ ცენტრალკისკენ (ცირკთან)</t>
  </si>
  <si>
    <t>ვაკე ვარაზისხევი უნივერსიტეტის მიმდებარედ</t>
  </si>
  <si>
    <t>საბურთალო კოსტავას ქ. 68 ბ, შემოსავლების სამსახურთან გაჩერების ზემოთ</t>
  </si>
  <si>
    <t>საბურთალო კოსტავას ქ. ჰოლიდეი ინ-ის მიმდებარედ</t>
  </si>
  <si>
    <t>საბურთალო პეკინი  ბუკიას ბაღის მოპირდაპირედ</t>
  </si>
  <si>
    <t>საბურთალო პეკინის გამზ. მიცკევიჩის კვეთა</t>
  </si>
  <si>
    <t>საბურთალო პეკინის ქ. ვაჟა-ფშაველას გადაკვეთა</t>
  </si>
  <si>
    <t>საბურთალო ვაჟა-ფშაველას გამზ. ტაშკენტის კუთხესთან</t>
  </si>
  <si>
    <t>საბურთალო ვაჟა-ფშაველას გამზ. სამედიცინოს მიმდებარედ</t>
  </si>
  <si>
    <t>საბურთალო ვაჟა-ფშაველას და ასათიანის კვეთა ვულევუსთან</t>
  </si>
  <si>
    <t>ვაკე-საბ ვაჟა-ფშაველას გამზ. დელისის მიმდებარედ ნუცუბიძის ასახვევის მოპირდ</t>
  </si>
  <si>
    <t>ვაკე-საბ ქავთარაძის ქ (ჯიქიას და მაღლივის გადასახვევთან)</t>
  </si>
  <si>
    <t>საბურთალო ალ.ყაზბეგის გამზ. წითელ ბაღთან (ასათიანის კვეთა)</t>
  </si>
  <si>
    <t xml:space="preserve">საბურთალო ალ.ყაზბეგის გამზ. კუტუზოვის შემდეგ </t>
  </si>
  <si>
    <t>საბურთალო ნუცუბიძის და ასათიანის ქუჩების გადაკვეთასთან</t>
  </si>
  <si>
    <t>დიდუბე წერეთლის გამზ. სამთო ქიმიასთან</t>
  </si>
  <si>
    <t>ნაძალადევი ერისთავის ქ. ეკლესიასთან</t>
  </si>
  <si>
    <t>ჩუღურეთი დადიანის ქ. ქარვასლასთან (გადასასვლელ ხიდამდე)</t>
  </si>
  <si>
    <t>ნაძალადევი მეტრო ღრმაღელეს მიმდებარედ</t>
  </si>
  <si>
    <t>გლდანი გლდანი-ავჭალის გადასახვევი მეტრო სარაჯიშვილთან</t>
  </si>
  <si>
    <t>გლდანი გლდანის ხიდთან დიღომი-გლდანის მაგისტრალი გლდანიდან</t>
  </si>
  <si>
    <t xml:space="preserve">გლდანი გლდანი ხიზანიშვილის ქ. I-III მკრ-ს შორის </t>
  </si>
  <si>
    <t>ისანი ნავთლუღის ბაზრის მიმდებარედ</t>
  </si>
  <si>
    <t>სამგორი ჯავახეთის ქ. ვარკეთილის მეტრომდე</t>
  </si>
  <si>
    <t>ვერა-სანაპირო მარჯვენა სანაპირო გმირთა მოედნისკენ მიმავალი (რესტ. არაგვის მიმდ. შუქნ-თან)</t>
  </si>
  <si>
    <t>სამგორი კახეთის გზატკეცილი  აეროპორტის გადასახვევი</t>
  </si>
  <si>
    <t>კრწანისი გორგასლის მოედანი ორთაჭალა კრწანისისკენ</t>
  </si>
  <si>
    <t>კრწანისი გორგასლის მოედანი ორთაჭალა კრწანისიდან</t>
  </si>
  <si>
    <t>კრწანისი გორგასლის მოედანი ორთაჭალა გულუას ქ-დან (კრწანისისკენ)</t>
  </si>
  <si>
    <t>კრწანისი რუსთავის გზატკეცილი ზოოვეტის ასახვევთან (ფონიჭალა)</t>
  </si>
  <si>
    <t>ვაკე ბაგები ტეკთან წყნეთიდან</t>
  </si>
  <si>
    <t>მთაწმინდა ამაღლების ქ. წყარომდე (წყაროსთან)</t>
  </si>
  <si>
    <t>დიდუბე მარცხენა სანაპირო. გუდაუთის ქუჩის ასახვევთან</t>
  </si>
  <si>
    <t>დიდუბე მარცხენა სანაპირო ელიავას ბაზრობამდე კანარგოსთან</t>
  </si>
  <si>
    <t>ჩუღურეთი მარცხენა სანაპირო   თავდაცვის სამინისტროს ასახვევთან</t>
  </si>
  <si>
    <t xml:space="preserve">ჩუღურეთი მარცხენა სან მარჯანიშვილის ხიდთან </t>
  </si>
  <si>
    <t>ჩუღურეთი მარცხენა სანაპ წმინდა ნიკოლოზის ეკლესიასთან შუქნიშანთან</t>
  </si>
  <si>
    <t>ისანი მარცხენა სანაპირო  ბარათაშვილის ხიდის ასახვევში ისანი</t>
  </si>
  <si>
    <t>კრწანისი მარცხენა სანაპირო ორთაჭალჰესთან სოკარის ოფისთან მარჯვენა</t>
  </si>
  <si>
    <t>ვაკე ახალი გზა</t>
  </si>
  <si>
    <t>ვაკე ჭავჭავაძის გამზირი, მ-9 საავადმყოფოს მიმდებარედ</t>
  </si>
  <si>
    <t>ვაკე მრგვალი ბაღი (ლუკაპოლარეს თავზე)</t>
  </si>
  <si>
    <t>მთაწმინდა ამაღლების ქ. ივანიშვილის სახლთან (წავკისი-კოჯრის გზა მშენებარე სასტ.-ს მიმდ.)</t>
  </si>
  <si>
    <t>ვაკე-ვერა კეკელიძის ქ-ის გამოსახვევი</t>
  </si>
  <si>
    <t>ქ.ბათუმი თამარის დასახლება, კულტურის ცენტრთან</t>
  </si>
  <si>
    <t>ქ.ბათუმი მაიაკოვსკის ქუჩა (საკოლმეურნეო ბაზართან)</t>
  </si>
  <si>
    <t>ქ.ბათუმი ლორიას ქუჩა</t>
  </si>
  <si>
    <t>ქ.ბათუმი მბაგრატიონისა და მელიქიშვილის ქუჩების კვეთა</t>
  </si>
  <si>
    <t>ქ.ბათუმი აბუსერიძის ქუჩა (ვისოლის აგს-თან)</t>
  </si>
  <si>
    <t>ქობულეთი (რკ.სადგურის მიმდებარე ტერიტორია)</t>
  </si>
  <si>
    <t>ჩაქვი ბუკნარი</t>
  </si>
  <si>
    <t>ჩაქვის რკინიგზის სადგური</t>
  </si>
  <si>
    <t>ქ.ბათუმი ახალი ბულვარის მიმდებარე ტერიტორია</t>
  </si>
  <si>
    <t>ქ.ბათუმი წერეთლის ქუჩა (მოედანთან)</t>
  </si>
  <si>
    <t>დიღომი აღმაშენებლის ხეივანი მე-12–ე კმ. მიმართულება: მცხეთა-თბილისი</t>
  </si>
  <si>
    <t>ვაკე თამარაშვილის ქ. იპოდრომის ცენტრ. შესასვლელის წინ სოკარის აგს–ის თავზე</t>
  </si>
  <si>
    <t>ვაკე ჭავჭავაძის გამზირი, მ.მესხის სახელობის სტადიონის წინ</t>
  </si>
  <si>
    <t>ვაკე ჭავჭავაძის ქუჩა (კავსაძის კუთხე 3 გვერდიანი)</t>
  </si>
  <si>
    <t>ვაკე ჭავჭავაძის ქუჩა პიქსელის მოპირდაპირედ</t>
  </si>
  <si>
    <t>ქუთაისი  გამსახურდიას გამზირი, 9 აპრილის ქუჩის კვეთასთან</t>
  </si>
  <si>
    <t>ქუთაისი  ჭავჭავაძის გამზირი, აგს ტოტალის მიმდებარედ</t>
  </si>
  <si>
    <t>ქუთაისი  ჭავჭავაძის გამზირი, მაკდონალდსის მოპირდაპირედ</t>
  </si>
  <si>
    <t>ქუთაისი  ჭავჭავაძის გამზირი №1-ის მიმდებარედ, ნიკეას კვეთასთან</t>
  </si>
  <si>
    <t>ქუთაისი  ნიკეას №7ა-ის მიმდებარედ, სოკარის მოპირდაპირედ</t>
  </si>
  <si>
    <t>ფოთი  აღმაშენებლის ქუჩა, თიბისი ბანკის მიმდებარედ</t>
  </si>
  <si>
    <t>ფოთი  აკაკისა და წმინდა გიორგის ქუჩების გადაკვეთა</t>
  </si>
  <si>
    <t>შპს ვაით გრუპი</t>
  </si>
  <si>
    <t>გლდანი გლდანი, მ. სარაჯიშვილის მიმდებარედ,მეტროს წინ</t>
  </si>
  <si>
    <t>გლდანი გლდანი-მუხიანის გადასახვევი</t>
  </si>
  <si>
    <t>ვაკე-საბ თამარაშვილის გამზირი (ვაკე საბურთალოს გზა, შუქნიშანთან)</t>
  </si>
  <si>
    <t>ჩუღურეთი ვარკეთილი, მეტროს ცენტრალური ამოსახვევი (თიბისი ბანკის ფილიალის თავზე)</t>
  </si>
  <si>
    <t xml:space="preserve">შპს ვოლ-ი </t>
  </si>
  <si>
    <t>29.09.2017 - 24.11.2017</t>
  </si>
  <si>
    <t>თბილისი, ვერა/გამომცემლობის კედელი რუსთაველის მხრიდან (მ.კოსტავას ქ. N 12)</t>
  </si>
  <si>
    <t>თბილისი, ვერა/გამომცემლობის კედელი მელიქიშვილის მხრიდან (მ.კოსტავას ქ. N 12)</t>
  </si>
  <si>
    <t>29.09.2017 - 25.10.2017</t>
  </si>
  <si>
    <t>ვარკეთილის II მ/რ (#31 კორპუსის პირდაპირ) - მიხეილ გახოკიძის ქ. - ვარკეთილის II მ/რ (#27,26,25,8,5,4 კორპუსების გავლით) - დიმიტრი ალექსიძის ქ. - საქართველოს ერთიანობისთვის მებრძოლთა ქუჩა - ჯავახეთის ქ. - მ/ს "ვარკეთილი" (მიმდებარედ).
უკუ მიმართულებით: მ/ს "ვარკეთილი" (მიმდებარედ) - ჯავახეთის ქ. (მობრუნება ჯავახეთის ქ. #3"ა"-ს მიმდებარედ) - საქართველოს ერთიანობისთვის მებრძოლთა ქუჩა - დიმიტრი ალექსიძის ქ. - ვარკეთილის II მ/რ (#4,5,8,25,26,27 კორპუსების გავლით) - მიხეილ გახოკიძის ქ. - ვარკეთილის II მ/რ (#31 კორპუსის პირდაპირ)</t>
  </si>
  <si>
    <t>ვარკეთილის II მ/რ (კორპუსი #25-ის მიმდებარედ) - ვარკეთილის II  მ/რ (#18,20,19,17 კორპუსების გავლით) - ნიკოლოზ ლანდიას ქ. - ილია სუხიშვილის ქ. - ჯავახეთის ქ. - მ/ს "ვარკეთილი" (მიმდებარედ).
უკუ მიმართულებით: მ/ს "ვარკეთილი" (მიმდებარედ) - ჯავახეთის ქ. (მობრუნება ჯავახეთის ქ. #3"ა"-ს მიმდებარედ) - ილია სუხიშვილის ქ. - ნიკოლოზ ლანდიას ქ. - ვარკეთილის II მ/რ (#17,19,20,18 კორპუსების გავლით) - ვარკეთილის II მ/რ (კორპუსი #25-ის მიმდებარედ)</t>
  </si>
  <si>
    <t>ბესარიონ ჭიჭინაძის ქ. (#27 კ-ის მიმდებარედ) - ბესარიონ ჭიჭინაძის ქ. - ქინძმარაულის ქ. - მოსკოვის  გამზირი - მ/ს  "სამგორი" (ქვ.)(მოსკოვის გამზირი #1-ის მიმდებარედ).
უკუ მიმართულებით: იგივე სქემით.</t>
  </si>
  <si>
    <t xml:space="preserve">მ/ს "ღრმაღელე"( მიმდ/ტერიტორია) -გურამიშვილის გამირი-ქსნის ქ.-ფეიქრების ქ. (მობრუნება შეშელიძის ქუჩის გადაკვეთასთან, ხიდზე გადასვლის შემდეგ) -ქსნის ქ. გურამიშვილის გამზირი - მ/ს "ღრმაღელე" (მიმდებარე ტერიტორია) (წრიული) </t>
  </si>
  <si>
    <t xml:space="preserve">პანსიონატი `ოქროს საწმისი~-ს მიმდებარედ (თბილისის ზღვის მიმდებარედ) - ხუდადოვის ქ. - სანერგე მეურნეობა (ლოტკინის დასახლება, ეკლესიის მიმდებარედ) - წერონისის ქ. - კლდეკარის ქ. - სამღერეთის ქ. - ეფრემ ზაქარაიას ქ. - რევაზ ურიდიას ქ. - ცოტნე დადიანის ქ. - რკინიგზის გადასასვლელი ხიდი (მიმდებარედ).
უკუ მიმართულებით: იგივე სქემით </t>
  </si>
  <si>
    <t>ძმობის II ქ. (#38) - ძმობის II ქ. - რეზო ინანიშვილის ქ. - მუშათა ქ. - მიხეილ მესხის ქ. - ნიკოლოზ ხუდადოვის ქ. - რკინიგზის გადასასვლელი ხიდი.
უკუ მიმართულებით: იგივე სქემით.</t>
  </si>
  <si>
    <t>მ/ს "სადგურის მოედანი 1"-ის წინამდებარე ტერიტორია (წრე) - ნიკოლოზ გოგოლის ქ. - კონსტანტინე ფოცხვერაშვილის ქ. - ეგნატე ნინოშვილის ქ. - კონსტიტუციის ქ. - მიხეილ წინამძღვრიშვილის ქ. - დავით კლდიაშვილის ქ. - გიორგი ჩიტაიას ქ. - ცოტნე დადიანის ქ. - ეკა ბეჟანიშვილის ქ. (ეკა ბეჟანიშვილის ქ. #27-თან მოხვევით) - ღოღობერიძის ქ. - კონსტანტინე ილურიძის ქ. - ჭოლა ლომთათიძის ქ. - კონსტანტინე ილურიძის ქ. - ღოღობერიძის ქ. - ეკა ბეჟანიშვილის ქ. (ბეჟანიშვილის ქ. #27-თან მოხვევით) - ცოტნე დადიანის ქ. - გიორგი ჩიტაიას ქ. - დავით კლდიაშვილის ქ. - ივანე ჯავახიშვილის ქ. - კონსტიტუციის ქ. - ნიკო ფიროსმანის ქ. - მ/ს "სადგურის მოედანი 1"-ის წინამდებარე ტერიტორია (წრე)(წრიული)</t>
  </si>
  <si>
    <t>მ/ს "დიდუბე" (ზედა) - თორნიკე ერისთავის ქ. - დავით გურამიშვილის  გამზირი - ძმები გარიშვილების ქ. - პეტრე გამყრელიძის ქ. - ურეკის ქ. - ანაპის 414-ე დივიზიის ქ. - ზღვის უბნის XI  მ/რ (I-II-III-IV კვ.) - ზღვის უბნის ქ. (ზღვის უბნის III მ/რ-ის V კვარტალი, #24ა,25,26,27,15,16 კორპუსების გავლით) - გია რომელაშვილის ქ. (ზღვის უბნის III მ/რ-ის III-II-I კვ. ) - ზღვის უბნის IV  მ/რ (#5,4 კორპუსების გავლით) - ჩარგლის ქ. - ანაპის დივიზიის ქ. - ურეკის ქ. - პეტრე გამყრელიძის ქ. - ძმები გარიშვილების ქ. - დავით გურამიშვილის გამზირი - თორნიკე ერისთავის ქ. - მ/ს "დიდუბე" (ზედა) (წრიული)</t>
  </si>
  <si>
    <t>მ/ს "დიდუბე" (ქვედა)(ბაზრობა "ჩემპიონის" პირდაპირ)  - გრიგოლ რობაქიძის გამზირი - მარშალ გელოვანის გამზირი (მობრუნება "ტოიოტას" ცენტრის მიმდებარე ტერიტორიასთან) -"ტოიოტას" ცენტრის დასახლება - კლინიკა "იმედი" (მირიან მეფის ქ.).  უკუ მიმართულებით: კლინიკა "იმედი" (მირიან მეფის ქ.) - "ტოიოტას" ცენტრის დასახლება -მარშრალ გელოვანის გამზირი - გრიგოლ რობაქიძის გამზირო - მ/ს "დიდუბე" (ქვედა)</t>
  </si>
  <si>
    <t>მ/ს "ვარკეთილი" (მიმდებარედ) - ჯავახეთის ქ. - შუამთის ქ. - ელდარის ქ. - საცხენისის ქ. - თრიალეთის ქ. - შუამთის ქ. - კალოუბნის ქ. - აეროდრომის დასახლება III ქ. - მ/ს  "ვარკეთილი" (მოპირდაპირედ)(წრიული).</t>
  </si>
  <si>
    <t>მ/ს "ისანი" (აწყურის ქ., "ისნის" ბაზრობის მიმდებარედ) - კახეთის გზატკეცილი - კაკაბეთის ქ. - ტვიშის ქ. - რატილის ქ. - ყვარლის ქ. - ყვარლისა და უშაკოვის ქუჩების გადაკვეთა (ყვარლის ქ. #126-ის მიმდებარედ).
უკუ მიმართულებით: ყვარლისა  და უშაკოვის ქუჩების გადაკვეთა (ყვარლის ქ. #126-ის მიმდებარედ) - ყვარლის ქ. - კაკაბეთის ქ. - კახეთის გზატკეცილი - მ/ს "ისანი" (აწყურის ქ., "ისნის" ბაზრობის მიმდებარედ).</t>
  </si>
  <si>
    <t>მუხიანის IV "ბ" მ/რ (#42 კორპუსის მიმდებარედ) - ალეკო გობრონიძის ქ. - მ/ს `სანდრო ახმეტელის თეატრი~ (შეშელიძისა და ალეკო გობრონიძის ქუჩების გადაკვეთის მიმდებარედ).
უკუ მიმართულებით: იგივე სქემით.</t>
  </si>
  <si>
    <t>ზღვის უბნის IV მ/რ (სასამართლოს შენობის მიმდებარედ) -  ზღვის უბნის IV მ/რ (#4,5,7 კორპუსების გავლით) - გია რომელაშვილის ქ. (ზღვის უბნის III მ/ რ I-II-III კვარტალი) - ზღვის უბნის ქ. (ზღვის უბნის III მ/რ-ის V კვარტალი, #16,15,27,26,25,24"ა" კორპუსების გავლით) - ანაპის 414-ე დივიზიის ქ. (ზღვის უბნის XI მ/რ-ის III-II-I კვარტალი) - ჩარგლის ქ. - გუდამაყრის ქ. - დავით გურამიშვილის გამზირი - თორნიკე ერისთავის ქუჩა - აკაკი წერეთლის გამზირი - მიხეილ წინამძღვრიშვილის ქ. - თამარ მეფის გამზირი - დავით აღმაშენებლის გამზირი - კოტე მარჯანიშვილის ქ. - გალაქტიონ ტაბიძის ხიდი - მიხეილ ჯავახიშვილის ქ. - ვარდების მოედანი - შოთა რუსთაველის გამზირი - თავისუფლების მოედანი - შოთა რუსთაველის გამზირი - გიორგი ჭანტურიას ქ. - სოლიკო ვირსალაძის ქ. - მარჯვენა სანაპირო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მ/ს "ავლაბარი~ (მიმდებარედ).
უკუ მიმართულებით: მ/ს  "ავლაბარი" (მიმდებარედ) - ნიკოლოზ ბარათაშვილის აღმართი - ნიკოლოზ ბარათაშვილის ხიდი - ნიკოლოზ ბარათაშვილის ქ. - ალექსანდრე პუშკინის ქ. - თავისუფლების მოედანი - შოთა რუსთაველის გამზირი - მიხეილ ჯავახიშვილის ქ. - გალაქტიონ ტაბიძის ხიდი - კოტე მარჯანიშვილის ქ. - ივანე ჯავახიშვილის ქ. - კონსტიტუციის ქ. - მიხეილ წინამძღვრიშვილის ქ. - აკაკი წერეთლის გამზირი - თორნიკე ერისთავის ქ. - დავით გურამიშვილის გამზირი - გუდამაყრის ქ. - ჩარგლის ქ. - ანაპის 414-ე დივიზიის ქ. (ზღვის უბნის XI მ/რ-ის I-II-III კვარტალი) - ზღვის უბნის ქ. (ზღვის უბნის III მ/რ-ის V კვარტალი, #24"ა",25,26,27,15,16 კორპუსების გავლით) - გია რომელაშვილის ქ. (ზღვის უბნის III მ/რ, III-II-I კვარტალი) - ზღვის უბნის IV მ/რ (#7,5,4 კორპუსების გავლით) - ზღვის უბნის IV მ/რ (სასამართლოს შენობის მიმდებარედ).</t>
  </si>
  <si>
    <t>ვაზისუბნის II მ/რ (#4 კორპუსის მიმდებარედ) - ვაზისუბნის II მ/რ (#6-11-4-2 კორპუსების გავლით) - ვაზისუბნის III მ/რ I კვ. (#15,14 კორპუსების გავლით) - თეოფანე დავითაიას ქ. - შანდორ პეტეფის ქ. - კალოუბნის ქ. - ჯავახეთის ქ. - კახეთის გზატკეცილი - მ/ს "ისანი" - ქეთევან წამებულის გამზირი - ნიკოლოზ ბარათაშვილის აღმართი - ნიკოლოზ ბარათაშვილის ხიდი - გრიგოლ ორბელიანის მოედანი - ვახტანგ ვეკუას ქ. - გიორგი ათონელის ქ. - ხიდის ქ. - მშრალი ხიდი - ჩუღურეთის ხიდი - ზაარბრუკენის მოედანი - დავით აღმაშენებლის გამზირი - კოტე მარჯანიშვილის ქ. - გალაქტიონ ტაბიძის ხიდი - მიხეილ ჯავახიშვილის ქ. - მერაბ კოსტავას ქ. - გმირთა მოედანი - ვარაზისხევის ქ. - ილია ჭავჭავაძის გამზირი - ქაქუცა ჩოლოყაშვილის გამზირი - წყნეთის გზატკეცილი - ბაგების დასახლება (უნივერსიტეტის საერთო საცხოვრებელის #1 კორპუსის მიმდებარედ).
უკუ მიმართულებით: ბაგების დასახლება (უნივერსიტეტის საერთო საცხოვრებელი #1 კორპუსის მიმდებარედ) - წყნეთის გზატკეცილი - ქაქუცა ჩოლოყაშვილის გამზირი - ილია ჭავჭავაძის გამზირი - პეტრე მელიქიშვილის ქ. - მერაბ კოსტავას ქ. - შოთა რუსთაველის გამზირი (მობრუნება პატარა წრეზე) - მიხეილ ჯავახიშვილის ქ. - გალაქტიონ ტაბიძის ხიდი - კოტე მარჯანიშვილის ქ. - დავით აღმაშენებლის გამზირი - ზაარბრუკენის მოედანი - ჩუღურეთის ხიდი - მშრალი ხიდი - ხიდის ქ. - გიორგი ათონელის ქ. - ხაზინის ქ. - ფხოვის ქ. -  ანტონ ფურცელაძის ქ. - გიორგი ათონელის ქ. - სოლიკო ვირსალაძის ქ. - მარჯვენა სანაპირო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კახეთის გზატკეცილი - ჯავახეთის ქ. (მობრუნება მ/ს "ვარკეთილთან") - კალოუბნის ქ. - შემდეგ იგივე სქემით</t>
  </si>
  <si>
    <t>მ/ს "სანდრო ახმეტელის თეატრი" (მოპირდაპირედ) - ომარ ხიზანიშვილის ქ. (გლდანის I-III-V-VII-VIII-VI-IV-II  მ/რ-ები ) - მ/ს "სანდრო ახმეტელის თეატრი" (მოპირდაპირედ)(წრიული).</t>
  </si>
  <si>
    <t>ვაშლიჯვრის  დასახლება (IV ზონა, #11 კორპუსის მიმდებარედ) - ვაშლიჯვრის  დასახლება (ვალენტინ თოფურიძის ქ. - ვასილ გოძიაშვილის ქ. - პეტრე სარაჯიშვილის ქ.) - მარშალ გელოვანის გამზირი - გრიგოლ რობაქიძის გამზირი - ჯონ შალიკაშვილის ხიდი - აკაკი წერეთლის გამზირი - გიორგი ცაბაძის ქ. - დავით აღმაშენებლის გამზირი - კოტე მარჯანიშვილის ქ. - გალაქტიონ ტაბიძის ხიდი - მიხეილ ჯავახიშვილის ქ. - რევაზ ლაღიძის ქ. - მარი ბროსეს ქ. - სოლიკო ვირსალაძის ქ. - გიორგი ათონელის ქ. - ხაზინის ქ. - ფხოვის ქ. - ვახტანგ ვეკუას ქ. (რევაზ თაბუკაშვილის ქუჩის გადაკვეთის მიმდებარედ)
უკუ მიმართულებით: ვახტანგ ვეკუას ქ. (რევაზ თაბუკაშვილის ქუჩის გადაკვეთის მიმდებარედ) - რევაზ თაბუკაშვილის ქ. -  მიხეილ ჯავახიშვილის ქ. - გალაქტიონ ტაბიძის ხიდი - კოტე მარჯანიშვილის ქ. - ივანე ჯავახიშვილის ქ. - კონსტიტუციის ქ. - მიხეილ წინამძღვრიშვილის ქ. - აკაკი წერეთლის გამზირი - ჯონ შალიკაშვილის ხიდი - გრიგოლ რობაქიძის გამზირი - მარშალ გელოვანის გამზირი - ვაშლიჯვრის დასახლება (პეტრე სარაჯიშვილის ქ. - ვასილ გოძიაშვილის ქ. - ვაშლიჯვრის დას. II-III-IV ზონა, ვაშლიჯვრის დას. IV ზონა, #11 კორპუსის მიმდებარედ)</t>
  </si>
  <si>
    <t>მ/ს "დიდუბე" (ქვედა) - აკაკი წერეთლის გამზირი - ჯონ შალიკაშვილის ხიდი - გრიგოლ რობაქიძის გამზირი - დავით აღმაშენებლის ხეივანი - ფარნავაზ მეფის გამზირი - იოანე პეტრიწის ქ. - პეტრე იბერის ქ. - მირიან მეფის ქ. (მობრუნება "იმედის კლინიკასთან") - დიდი დიღომი III მ/რ (#1,15,18,32,31,37,36,28 კორპუსების გავლით, მირიან მეფის ქ.,) - დიდი დიღომი IV მ/რ, #6 კორპუსის მიმდებარედ (#25,12,8,7 კორპუსების გავლით, არჩილ მეფის ქ.,)
უკუ მიმართულებით: იგივე სქემით</t>
  </si>
  <si>
    <t>მ/ს ,,სანდრო ახმეტელის თეატრი" (გობრონიძისა და ომარ ხიზანიშვილის ქუჩების გადაკვეთის მიმდებარედ) - ალეკო გობრონიძის ქ. (მობრუნება მოედანზე) - ზღვის უბანი / მუხიანის დასახლების დამაკავშირებელი გზა - ზღვის უბნის ქ. (ზღვის უბნის III მ/რ-ის V კვარტალი, #16,15,27,26,25,24ა კორპუსების გავლით) - ანაპის 414-ე დივიზიის ქ. (ზღვის უბნის XI მ/რ-ის III-II-I კვარტალი, ზღვის უბნის X-Xბ კვარტალი) - დავით გურამიშვილის გამზირი - მ/ს ,,სარაჯიშვილი" (მიმდებარედ).
უკუ მიმართულებით: მ/ს ,,სარაჯიშვილი" (მიმდებარედ) - დავით სარაჯიშვილის ქ. (მობრუნება ქერჩის ქ-ის გადაკვეთის მიმდებარედ) - ანაპის 414-ე დივიზიის ქ. - შემდეგ იგივე სქემით.</t>
  </si>
  <si>
    <t xml:space="preserve">კვანტალიანის ქ. #122(მიმდებარედ)(ვაშლიჯვარის დასახლება) - კვანტალიანის ქ. - ვასო გოძიაშვილის ქ. - პეტრე სარაჯიშვილის ქ. - დიდგორის ქ. (დიდგორის ქუჩისა და მარშალ გელოვანის გამზირის გადაკვეთა)  უკუ მიმართულებით: დიდგორის ქ. (დიდგორის ქუჩისა და მარშალ გელოვანის გამზირის გადაკვეთა) - პეტრე სარაჯიშვილის ქ.- ვასო გოძიაშვილის ქ. - კვანტალიანის ქ. - კვანტალიანის ქ. #122(მიმდებარედ)(ვაშლიჯვარის დასახლება) </t>
  </si>
  <si>
    <t xml:space="preserve">მ/ს "დელისი" - ფერდინანდ თავაძის ქ. - შალვა ნუცუბიძის ქ. - დელისის III ქ. #24-ის მიმდებარედ. უკუ მიმართულებით: დელისის III ქ. #24-ის მიმდებარედ - დელისის ქ. - შალვა ნუცუბიძის ქ. - ფერდინანდ თავაძის ქ. - ზაქარიაძის ქ. -ვაჟა-ფშაველას I ჩიხი - ვაჟა-ფშაველას გამზირი - მ/ს "დელისი" (მიმდებარედ)  </t>
  </si>
  <si>
    <t>ზაჰესის დასახლება (ავჭალის ქუჩა #62) - ავჭალის ქ. - ელეფთერ ანდრონიკაშვილის ქ. - უწერის ქ. - ლიბანის ქ. - დავით სარაჯიშვილის ქ. - მ/ს "სარაჯიშვილი" (მიმდებარედ).
უკუ მიმართულებით: იგივე სქემით.</t>
  </si>
  <si>
    <t>ვაზისუბნის II მიკრორაიონი (კორპუსი #23-ის მიმდებარედ) - ვაზისუბნის I მიკრორაიონი (#15,14,13,12,3,2,1, 20"ა", 20"ბ" კორპუსების გავლით) - თეოფანე დავითაიას ქ. - შანდორ პეტეფის ქ. - აეროდრომის დასახლების III ქ. - მ/ს "ვარკეთილი" (საკოლმეურნეო ბაზრის მიმდებარედ).
უკუ მიმართულებით: მ/ს "ვარკეთილი" (საკოლმეურნეო ბაზრის მიმდებარედ) - ჯავახეთის ქ. - კალოუბნის ქ. - შანდორ პეტეფის ქ. - იგივე სქემით.</t>
  </si>
  <si>
    <t>მ/ს "სადგურის მოედანი 1"-ის წინამდებარე ტერიტორია (წრე) - თამარ მეფის გამზირი - გმირთა მოედანი - ვარაზისხევის ქ. - პეტრე მელიქიშვილის ქ. - მერაბ კოსტავას ქ. - შოთა რუსთაველის გამზირი - ალექსანდრე  ჭავჭავაძის ქ. - არსენა ოძელაშვილის ქ. - ბესიკის ქ. (#27 მიმდებარედ)
უკუ მიმართულებით: ბესიკის ქ. (#27 მიმდებარედ) - ვახტანგ კოტეტიშვილის ქ. - არსენა ოძელაშვილის ქ. - ალექსანდრე ჭავჭავაძის ქ. - ალექსანდრე გრიბოედოვის ქ. - შოთა რუსთაველის გამზირი (მობრუნება მოკლე წრეზე) - მერაბ კოსტავას ქ. - გმირთა მოედანი - თამარ მეფის გამზირი - მ/ს "სადგურის მოედანი 1"-ის წინამდებარე ტერიტორია (წრე)</t>
  </si>
  <si>
    <t>ვარკეთილის 3"ა" მ/რ (#344 კორპუსის მიმდებარედ) -  ვარკეთილის 3"ა" მ/რ (#325,320,319,319"ა" კორპუსების გავლით) - სესილია თაყაიშვილის ქ. - ილია სუხიშვილის ქ. - ჯავახეთის ქ. - კახეთის გზატკეცილი - მ/ს "ისანი" - ქეთევან წამებულის გამზირი - ნიკოლოზ ბარათაშვილის აღმართი  - კოსტა ხეთაგუროვის ქ. - ივანე ჯავახიშვილის ქ. - არნოლდ ჩიქობავას ქ. - გიორგი ჩიტაიას ქ. - დავით კლდიაშვილის ქ. - ივანე ჯავახიშვილის ქ. - კონსტიტუციის ქ. - გიორგი ჩუბინაშვილის ქ.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დავით აღმაშენებლის გამზირი - ზაარბრიუკენის მოედანი - ლევ ტოლსტოის ქ. - კოსტა ხეთაგუროვის ქ. - ნიკოლოზ ბარათაშვილის ხიდი - ნიკოლოზ ბარათაშვილის ქ. -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კახეთის გზატკეცილი - ჯავახეთის ქ. - ილია სუხიშვილის ქ. - სესილია თაყაიშვილის ქ. - ვარკეთილის III"ა" მ/რ (#319"ა",319,320,325 კორპუსების გავლით) - ვარკეთილის III"ა" მ/რ (#344 კორპუსის მიმდებარედ)</t>
  </si>
  <si>
    <t>ვარკეთილის IV მიკრორაიონი (#421 კორპუსების მიმდებარედ) - სესილია თაყაიშვილის ქ. - ვიქტორ კუპრაძის ქ. - ჯავახეთის ქ. - მ/ს "ვარკეთილი~ (მიმდებარედ).
უკუ მიმართულებით: მ/ს "ვარკეთილი~ (მიმდებარედ) - ჯავახეთის ქ. (მობრუნება ჯავახეთის ქ. #3"ა"-ს მიმდებარედ) - ვიქტორ კუპრაძის ქ. - სესილია თაყაიშვილის ქ. - ვარკეთილის IV მიკრორაიონი, #421 კორპუსის მიმდებარედ (#410,411,418 კორპუსების გავლით).</t>
  </si>
  <si>
    <t>ნიაბის ქ. (#55-ის მიმდებარედ) - ნიაბის ქ. - გალავნის ქ. - შილდის ქ. - ახალუბნის ქ. - საინგილოს ქ. - გუმბრის ქ. - სამრეკლოს ქ. - ლადო მესხიშვილის ქ. - მ/ს ,,ავლაბარი" (მიმდებარედ).
უკუ მიმართულებით: მ/ს ,,ავლაბარი" (მიმდებარედ) - ჰამლეტ გონაშვილის ქ. - ვახტანგ VI-ს ქ. - ლადო მესხიშვილის ქ. - შემდეგ იგივე სქემით.</t>
  </si>
  <si>
    <t>ომარ ხიზანიშვილისა და ტიულენევის ქუჩების გადაკვეთა (გლდანის VIII მ/რ, კორპუსი I-ის მიმდებარედ) - ომარ ხიზანიშვილის ქ. (გლდანის VI-IV-II-"ა" მ/რ) - აკაკი ვასაძის ქ. - ქერჩის ქ. - დავით გურამიშვილის გამზირი - ცოტნე დადიანის ქ. - ფიროსმანის მოედანი - გიორგი ჩიტაიას ქ. - დავით კლდიაშვილის ქ. - ივანე ჯავახიშვილის ქ. - კონსტიტუციის ქ. - გიორგი ჩუბინაშვილის ქ.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ნიკოლოზ გოგოლის ქ. - კონსტანტინე ფოცხვერაშვილის ქ. - ნინოშვილის ქ. - კონსტიტუციის ქ. - მიხეილ წინამძღვრიშვილის ქ. - კოტე მარჯანიშვილის ქ. - გიორგი ჩიტაიას ქ. - ცოტნე დადიანის ქ. - დავით გურამიშვილის გამზირი - ქერჩის ქ. - აკაკი ვასაძის ქ. - მ/ს "სანდრო ახმეტელის თეატრი" - ომარ ხიზანიშვილის ქ. (გლდანის I-III-V-VII მ/რ) - მაისურაძის ქუჩა (გლდანის VII-VIII მ/რ - ების დამაკავშირებელი გზა)</t>
  </si>
  <si>
    <t>თამარ მუჯირიშვილის ქ. (#12 კორპუსის მიმდებარედ) - თამარ მუჯირიშვილის ქ. - ახალუბნის ქ. - საინგილოს ქ. - გუმბრის ქ. - ლადო მესხიშვილის ქ. - მ/ს ,,ავლაბარი" (მიმდებარედ).
უკუ მიმართულებით: მ/ს ,,ავლაბარი" (მიმდებარედ) - ჰამლეტ გონაშვილის ქ. - ვახტანგ VI-ს ქ. - ლადო მესხიშვილის ქ. - შემდეგ იგივე სქემით.</t>
  </si>
  <si>
    <t>ზაჰესის დასახლება (ავჭალის ქუჩა #62) - ავჭალის ქ. - ზაჰესის ხიდი - დავით აღმაშენებლის ხეივანი - გრიგოლ რობაქიძის გამზირი - ჯონ შალიკაშვილის ხიდი - მ/ს "დიდუბე" (ქვ) (აკაკი წერეთლის გამზირი #140-ის მოპირდაპირედ).
უკუ მიმართულებით: იგივე სქემით.</t>
  </si>
  <si>
    <t>ვაზისუბნის დასახლება III მ/რ, II კვ. (#7-8 კორპუსების მიმდებარედ) - ზურაბ პატარიძის ქ. - თეოფანე დავითაიას ქ. - შანდორ პეტეფის ქ. - კალოუბნის ქ. - ჯავახეთის ქ. - კახეთის გზატკეცილი - მ/ს "ისანი" - ქეთევან წამებულის გამზირი. - ნიკოლოზ ბარათაშვილის აღმართი - კოსტა ხეთაგუროვის ქ. - არნოლდ ჩიქობავას ქ. - კიტა აბაშიძის ქ. - ივანე ჯავახიშვილის ქ. - კონსტიტუციის  ქ. - მიხეილ წინამძღვრიშვილის ქ. - თამარ მეფის გამზირი - მერაბ კოსტავას ქ. - გიორგი სააკაძის მოედანი - ჟიული შარტავას ქ. - ანა კალანდაძის ქ. - პეკინის ქ. - ვაჟა-ფშაველას გამზირი - სანდრო ეულის ქ. - ანა პოლიტკოვსკაიას ქ. (#18 კორპუსის პირდაპირ, მოედანი)
უკუ მიმართულებით: ანა პოლიტკოვსკაიას ქ. (#18 კორპუსის პირდაპირ, მოედანი) - პოლიტკოვსკაიას ქ. - სანდრო ეულის ქ. - ვაჟა-ფშაველას გამზირი - ალექსანდრე ყაზბეგის  გამზირი (პეტრე ქავთარაძის ქ. #1-თან მოხვევით) - პეკინის ქ. - თინა იოსებიძის ქ. - დები იშხნელების ქ. - ჟიული შარტავას  ქ. - გიორგი სააკაძის მოედანი - ვახუშტი ბაგრატიონის ხიდი - ვახუშტი ბაგრატიონის ქ. - აკაკი წერეთლის გამზ. - გიორგი ცაბაძის ქ. - დავით აღმაშენებლის გამზ. - კოტე მარჯანიშვილის მოედანი - კოტე მარჯანიშვილის  ქ. - გიორგი ჩუბინაშვილის ქ. - გიორგი ჩიტაიას ქ. - გიორგი მაზნიაშვილის ქ. - მიხეილ წინამძღვრიშვილის ქ. - კოსტა ხეთაგუროვის ქ. - ნიკოლოზ ბარათაშვილის ხიდი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მ/ს "ისანი" - ჯორჯ ბუშის ქ. - კახეთის გზატკეცილი - ჯავახეთის ქ. (მობრუნება მ/ს "ვარკეთილთან") - კალოუბნის ქ. - შანდორ პეტეფის ქ. - თეოფანე დავითაიას ქ. - ზურაბ პატარიძის  ქ. - ვაზისუბნის დასახლება III მ/რ, II კვ.  (#7-8 კორპუსების მიმდებარედ)</t>
  </si>
  <si>
    <t>II ნავთლუღის დასახლება (VII ქ., სახლი #57) - გრიგოლ ლორთქიფანიძის ქ. - ჯავახეთის ქ. - მოსკოვის გამზირი - მ/ს "სამგორი" (ქვედას მიმდებარე ტერიტორია)
უკუ მიმართულებით:  მ/ს "სამგორი" (ქვედას მიმდებარე ტერიტორია) - მოსკოვის გამზირი - ჯავახეთის ქ. - კაიროს ქ. - II ნავთლუღის დასახლება (VII ქ.,სახლი #57).</t>
  </si>
  <si>
    <t>ვარკეთილის მეურნეობა - მიხეილ გახოკიძის ქ. - საქართველოს ერთიანობისთვის მებრძოლთა ქუჩა - ჯავახეთის ქ. (მობრუნება მ/ს "ვარკეთილი"-ს მიმდებარედ) - მ/ს "ვარკეთილი" (მოპირდაპირედ).
უკუ მიმართულებით: მ/ს "ვარკეთილი" (მოპირდაპირედ) - ჯავახეთის ქ. - საქართველოს ერთიანობისთვის მებრძოლთა ქ. - მიხეილ გახოკიძის ქ. - ვარკეთილის მეურნეობა</t>
  </si>
  <si>
    <t>ბოგდან ხმელნიცკის ქ. (#181-ის მოპირდაპირედ) - ბოგდან ხმელნიცკის ქ. - ბერი გაბრიელ სალოსის გამზირი - რიჩარდ ჰოლდბრიუკის ქ. - ნავთლუღის ქ. - მ/ს "ისანი" - აწყურის ქ. (#74-ის მოპირდაპირედ).
უკუ მიმართულებით: აწყურის ქ. (#74-ის მოპირდაპირედ) - კახეთის I შესახვევი - ნავთლუღის ქ. -რიჩარდ ჰოლდბრიუკის ქ. - ბერი გაბრიელ სალოსის გამზირი - ბოგდან ხმელნიცკის ქ. (#181-ის მოპირდაპირედ).</t>
  </si>
  <si>
    <t xml:space="preserve">სოფელი გლდანი - თიანეთის გზატკეცილი - გლდანულა (თიანეთის გზატკ. #57-თან მოხვევით) - გლდანის ხევის ქ. (#10,6,3"ა" კორპუსების გავლით) - თიანეთის გზატკეცილი - ქერჩის ქ. - ფორე მოსულიშვილის ქ. - ომარ ხიზანიშვილის ქ. - აკაკი ვასაძის ქ. - ქერჩის ქ. - დავით სარაჯიშვილის ქ. - დავით გურამიშვილის გამზირი - თორნიკე ერისთავის ქ. - აკაკი წერეთლის გამზირი - მიხეილ წინამძღვრიშვილის ქ. - კიტა აბაშიძის ქ. - გიორგი ჩიტაიას მოედანი - გიორგი მაზნიაშვილის ქ. - მიხეილ წინამძღვრიშვილის ქ. - მოსე გოგიბერიძის ქ. - ივანე ჯავახიშვილის ქ. - კოსტა ხეთაგუროვის ქ. - მარცხენა სანაპირო - ნიკოლოზ ბარათაშვილის ხიდი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მ/ს "ავლაბარი" - ჰამლეტ გონაშვილის ქ. - ვახტანგ VI-ს ქ. - ვლადიმერ მესხიშვილის ქ. - სამრეკლოს ქ. - მიხეილ ბუხაიძის ქ. (ახალუბნის ქუჩის გადაკვეთის მიმდებარედ).
უკუ მიმართულებით: მიხეილ ბუხაიძის ქ. (ახალუბნის ქუჩის გადაკვეთის მიმდებარედ) - სამრეკლოს ქ. - ვლადიმერ მესხიშვილის ქ. - მ/ს "ავლაბარი" - ნიკოლოზ ბარათაშვილის აღმართი - კოსტა ხეთაგუროვის ქ. - არნოლდ ჩიქობავას ქ. - გიორგი ჩიტაიას ქ. - კიტა აბაშიძის ქ. - ივანე ჯავახიშვილის ქ. - კონსტიტუციის ქ. - მიხეილ წინამძღვრიშვილის ქ. - აკაკი წერეთლის გამზირი - შემდეგ იგივე სქემით. </t>
  </si>
  <si>
    <t>მ/ს "ვარკეთილი" (ქვედას მიმდებარე ტერიტორია) - ჯავახეთის ქ. - კახეთის გზატკეცილი - ქიზიყის ქ. - რკინიგზის ჩიხი (მობრუნება სტამბასთან)- ქიზიყის I ქ. (#15-ის მიმდებარედ).
უკუ მიმართულებით: იგივე სქემით.</t>
  </si>
  <si>
    <t xml:space="preserve">რუსთავის გზატკეცილი  მე-13 კმ (ქვემო ფონიჭალის დასახლ, ბენზინ გასამართი სადგურის მიმდებარედ)  - რუსთავის გზატკეცილი - ვახტანგ გორგასალის ქ. - კოტე აფხაზის ქ. - თავისუფლების მოედანი - შოთა რუსთაველის გამზირი - გიორგი ჭანტურიას ქ. - გიორგი ათონელის ქ. - ხიდის ქ. - მშრალი ხიდი - ჩუღურეთის ხიდი - ზაარბრიუკენის მოედანი - მარცხენა სანაპირო - კოტე მარჯანიშვილის ქ. - ივანე ჯავახიშვილის ქ. - კონსტიტუციის ქ. - მიხეილ წინამძღვრიშვილის ქ. - კონსტანტინე ფოცხვერაშვილის ქ. - გიორგი ჩუბინაშვილის ქ.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დავით აღმაშენებლის გამზირი - კოტე მარჯანიშვილის ქ. - გალაქტიონ ტაბიძის ხიდი - მარჯვენა სანაპირო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მარჯვენა სანაპირო - ვახტანგ გორგასალის ქ.  - რუსთავის გზატკეცილი მე-13 კმ (ქვემო ფონიჭალის დასახლ, ბენზინ გასამართი სადგურის მიმდებარედ). </t>
  </si>
  <si>
    <t>მახათას მთა - ნიკოლოზ ხუდადოვის ქ. - რევაზ ურიდიას ქ. - ცოტნე დადიანის ქ. - გიორგი ჩიტაიას ქ. - დავით კლდიაშვილის ქ. - ივანე ჯავახიშვილის ქ. - კონსტიტუციის ქ. - ნიკო ფიროსმანის ქ.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ეგნატე ნინოშვილის ქ. - კონსტიტუციის ქ -  მიხეილ წინამძღვრიშვილის ქ. - დავით კლდიაშვილის ქ. - გიორგი ჩიტაიას ქ. - ცოტნე დადიანის ქ. - რევაზ ურიდიას ქ. - ნიკოლოზ ხუდადოვის ქ. - მახათას მთა</t>
  </si>
  <si>
    <t>ეკა ბეჟანიშვილის ქ. (#99-ის მიმდებარედ) - ეკა ბეჟანიშვილის ქ. - ცოტნე დადიანის ქ. - გიორგი ჩიტაიას ქ. - დავით კლდიაშვილის ქ. - ივანე ჯავახიშვილის ქ. - კონსტიტუციის ქ. - ნიკო ფიროსმანის ქ.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გამზირი - ეგნატე ნინოშვილის ქ. - კონსტიტუციის ქ - მიხეილ წინამძღვრიშვილის ქ. - დავით კლდიაშვილის ქ. - გიორგი ჩიტაიას ქ. - ცოტნე დადიანის ქ. - ეკა ბეჟანიშვილის ქ. (#99-ის მიმდებარედ).</t>
  </si>
  <si>
    <t>კუპრაძის ქ. (ვარკეთილის IV მ/რ, #424 კ-ის მიმდებარედ) - ვიქტორ კუპრაძის ქ. - სესილია თაყაიშვილის ქ. - ილია სუხიშვილის ქ. - ჯავახეთის ქ. - მოსკოვის გამზირი - ქეთევან წამებულის გამზირი - ნავთლუღის ქ. - რიჩარდ ჰოლდბრიუკის ქ. - დიმიტრი გულიას ქ - დიმიტრი გულიას მოედანი - ვახტანგ გორგასალის ქ. #113 (პურის #7 ქარხნის მიმდებარედ).
უკუ მიმართულებით: იგივე სქემით.</t>
  </si>
  <si>
    <t xml:space="preserve"> მ/ს "სამგორი" (ქვ) - მოსკოვის გამზირი - კახეთის გზატკეცილი - წალენჯიხის ქ. - მიქელაძის ქ. - წალენჯიხის ქ. - კახეთის გზატკეცილი - მ/ს "ისანი"- კახეთის I შესახვევი -ქეთევან წამებულის გამზირი - მ/ს "სამგორი (ქვ) (წრიული)</t>
  </si>
  <si>
    <t>გლდანულა (#4 კორპუსის მიმდებარედ) - გლდანის ხევის ქ. - თიანეთის გზატკეცილი - ქერჩის ქ. - ფორე მოსულიშვილის ქ. - ომარ ხიზანიშვილის ქ. (II-"ა" მ/რ-ების გავლით) - მ/ს "სანდრო ახმეტელის თეატრი" (პირდაპირ).
უკუ მიმართულებით: მ/ს "სანდრო ახმეტელის თეატრი" (პირდაპირ) - ომარ ხიზანიშვილის ქ. (გლდანის I-II მ/რ) - ფორე მოსულიშვილის ქ. - ქერჩის ქ. - თიანეთის გზატკეცილი - შემდეგ არსებული სქემით.</t>
  </si>
  <si>
    <t>ზოოვეტერინარული ინსტიტუტის დასახლება (საერთო საცხოვრებლის მიმდებარედ) - სოფელი სოღანლუღი - რუსთავის გზატკეცილი (ქვემო ფონიჭალის დასახლება) - ვახტანგ გორგასალის  ქ. - დიმიტრი გულიას მოედანი - გია გულუას ქ. - იალბუზის ქ. - ბოჭორმის ქ. - ლეხ კაჩინსკის ქ. - ქეთევან წამებულის გამზირი - მოსკოვის გამზირი - მ/ს "სამგორი" (ქვედა)(მიმდებარედ)
უკუ მიმართულებით: მ/ს "სამგორი" (ქვედა)(მიმდებარედ) - მოსკოვის გამზირი - ქეთევან წამებულის გამზირი - ნავთლუღის ქ. - რიჩარდ ჰოლდბრიუკის ქ. - დიმიტრი გულიას ქ. - დიმიტრი გულიას მოედანი - შემდეგ იგივე სქემით.</t>
  </si>
  <si>
    <t>საქართველოს ტერიტორიული მთლიანობისათვის ბრძოლებში დაღუპულ შსს-ს აკადემიის გმირ კურსანტთა ქ. (პოლიციის აკადემიის მიმდებარედ). - ქერჩის ქ. - ფორე მოსულიშვილის ქ. - ომარ ხიზანიშვილის ქ. - მ/ს "სანდრო ახმეტელის თეატრი" (პირდაპირ)
უკუ მიმართულებით: მ/ს "სანდრო ახმეტელის თეატრი" (პირდაპირ) - ომარ ხიზანიშვილის ქ. (გლდანის I-II მ/რ) - ფორე მოსულიშვილის ქ. - ქერჩის ქ. - შემდეგ არსებული სქემით</t>
  </si>
  <si>
    <t>მუხიანის IV მ/რ (#11 კორპუსის მიმდებარედ) - ნოდარ დუმბაძის გამზირი -  ალეკო გობრონიძის ქ. - მ/ს "სანდრო ახმეტელის თეატრი" - ომარ ხიზანიშვილის ქ. (გლდანის I-II მ/რ, გლდანის "ა" მ/რ.) - თენგიზ შეშელიძის ქ. - დავით გურამიშვილის გამზირი - ცოტნე დადიანის ქ. - გიორგი ჩიტაიას ქ. - დავით კლდიაშვილის ქ. - ივანე ჯავახიშვილის ქ. - კონსტიტუციის ქ. - გიორგი ჩუბინაშვილის ქ. - თევდორე მღვდლის ქ. - გიორგი ცაბაძის ქ. - აკაკი წერეთლის გამზირი - მ/ს "დიდუბე" (ქვედა) - მარცხენა სანაპირო - ფეიქრების ქ. - თენგიზ შეშელიძის ქ. - მ/ს "სანდრო ახმეტელის თეატრი~ - ალეკო გობრონიძის ქ. - ნოდარ დუმბაძის გამზირი - მუხიანის IV მ/რ (#18 კორპუსის მიმდებარედ)(წრიული).</t>
  </si>
  <si>
    <t xml:space="preserve">იყალთოს გორა (#42-ის მიმდებარედ) - ფანასკერტელ-ციციშვილის ქ. (#25,21,19,22,20,16 კორპუსების გავლით) - ბახტრიონის ქ. - დავით გამრეკელის ქ. - სულხან ცინცაძის ქ. - პეკინის ქ. - ბახტრიონის ქ. - ფანასკერტელ-ციციშვილის ქ. (#16,20,22,19,21,25 კორპუსების გავლით) - იყალთოს გორა (#42-ის მიმდებარედ)(წრიული). </t>
  </si>
  <si>
    <t>დაბა ზაჰესის დასახლება (ავჭალის ქ. #62-ის მიმდებარედ) - ავჭალის ქ. - ელეფთერ ანდრონიკაშვილის ქ. - მორის ფოცხიშვილის ქ. - დავით სარაჯიშვილის ქ. - დავით გურამიშვილის გამზირი - თორნიკე ერისთავის ქ. - აკაკი წერეთლის გამზირი - გიორგი ცაბაძის ქ. - დავით აღმაშენებლის გამზირი - თამარ მეფის გამზირი - სადგურის მოედანი - სასტუმრო ,,კოლხეთის" მიმდებარედ.
უკუ მიმართულებით: სასტუმრო ,,კოლხეთის" მიმდებარედ - თამარ მეფის გამზირი - მიხეილ წინამძღვრიშვილის ქ. - აკაკი წერეთლის გამზირი - თორნიკე ერისთავის ქ. - დავით გურამიშვილის გამზირი - შემდეგ იგივე სქემით</t>
  </si>
  <si>
    <t>მნათობის ქ. #70-ის მიმდებარედ - ბაგრატიონის ქ. - რამაზ დავითაშვილის ქ. - ლამის ქ. - ტერენტი გრანელის ქ. - გიორგი მაზნიაშვილის ქ. - კიევის ქ. - დავით აღმაშენებლის გამზირი - მ/ს "მარჯანიშვილი~ - კოტე მარჯანიშვილის ქ. - მიხეილ წინამძღვრიშვილის ქ. - კიტა აბაშიძის ქ. - გიორგი ჩიტაიას მოედანი - ტერენტი გრანელის ქ. - ლამის ქ. -  რამაზ დავითაშვილის ქ. - ბაგრატიონის  ქ. - მნათობის ქ. #70-ის მიმდებარედ (წრიული)</t>
  </si>
  <si>
    <t>ზღვის უბნის IV მ/რ, კორპუსი #4-ის მიმდებარედ - ზღვის უბნის IV მ/რ (#2,1,6,36 კორპუსების გავლით) - ზღვის უბნის III მ/რ, IV კვ (#59,60,58 კორპუსების გავლით) - ზღვის უბნის ქ. (ზღვის უბნის III მ/რ, III კვ (#48,47,46 კორპუსების გავლით) - ზღვის უბანი / მუხიანის დასახლების შემაერთებელი გზა - ალეკო გობრონიძის ქ. - მ/ს ,,სანდრო ახმეტელის თეატრი" (გობრონიძისა და თენგიზ შეშელიძის ქუჩების გადაკვეთის მიმდებარედ).
უკუ მიმართულებით: იგივე სქემით.</t>
  </si>
  <si>
    <t>მ/ს "სამგორი" (ქვედა)(მოსკოვის გამზირი #3 კორპუსის მიმდებარედ) - მოსკოვის გამზირი - ჯავახეთის ქ. - კახეთის გზატკეცილი - შპს ლილო "მოლი".
უკუ მიმართულებით: იგივე სქემით.</t>
  </si>
  <si>
    <t>გედევანიშვილის ქ. (#27-ის მიმდებარედ) - გედევანიშვილის ქ. - სამრეკლოს ქ. - ვლადიმერ მესხიშვილის ქ. - მ/ს "ავლაბარი~ - ქეთევან წამებულის გამზირი - მოსკოვის გამზირი - სამგორის ქ. - ციხისძირის ქ. #15-ის მიმდებარედ
უკუ მიმართულებით: ციხისძირის ქ. #15-ის მიმდებარედ - ციხისძირის ქ. - სამგორის ქ. - მოსკოვის გამზირი - ქეთევან წამებულის გამზირი - მ/ს ,,ავლაბარი" - ჰამლეტ გონაშვილის ქ. - ვახტანგ VI-ს ქ. - ვლადიმერ მესხიშვილის ქ. - შემდეგ იგივე სქემით.</t>
  </si>
  <si>
    <t>მ/ს "ვარკეთილი"-ს მიმდებარედ - ჯავახეთის ქ. - მოსკოვის გამზირი - ქინძმარაულის ქ. - ბესარიონ ჭიჭინაძის ქ. (#27 კორპუსის მიმდებარედ).
უკუ მიმართულებით: იგივე სქემით.</t>
  </si>
  <si>
    <t>გლდანის ბაზრობა (მ/ს "სანდრო ახმეტელის თეატრი") - ალეკო გობრონიძის ქ. - მუხიანი/ზღვის უბნის შემაერთებელი გზა - თბილისის ზღვა - ვარკეთილის IV მ/რ - თაყაიშვილის ქ. - გახოკიძის ქ. -  კახეთის გზატკეცილი - შპს ლილო-მოლი.
უკუ მიმართულებით: იგივე სქემით.</t>
  </si>
  <si>
    <t>მ/ს "ავლაბარი" (მიმდებარედ) - ალექსანდრე წურწუმიას ქ. - ავლიპი ზურაბაშვილის ქ. - კახეთის გზატკეცილი - შპს ლილო "მოლი".
უკუ მიმართულებით:  იგივე სქემით.</t>
  </si>
  <si>
    <t>წმინდა ბარბარეს სახელობის უბანი (ქვედა მელითონეთა დასახლების ქ.) - გარდაბნის გზატკეცილი - ქინძმარაულის შესახვევი - ქინძმარაულის ქ. - მოსკოვის გამზირი - ქეთევან წამებულის გამზირი - წინანდლის ქ. (#24-ის მიმდებარედ).
უკუ მიმართულებით: იგივე სქემით.</t>
  </si>
  <si>
    <t>სესილია თაყაიშვილისა და ილია სუხიშვილის ქუჩების გადაკვეთის მიმდებარედ - სესილია თაყაიშვილის ქ. - ილია სუხიშვილის ქ. - ჯავახეთის ქ. - კახეთის გზატკეცილი - ჯორჯ ბუშის ქ. - ლეხ კაჩინსკის ქ. - ქეთევან წამებულის გამზირი - ნიკოლოზ ბარათაშვილის აღმართი - მარცხენა სანაპირო - გიორგი ცაბაძის ქ. - დავით ყიფიანის ქ. - ვახუშტი ბაგრატიონის ქ. - აკაკი წერეთლის გამზირი - თორნიკე ერისთავის ქ. - დავით გურამიშვილის გამზირი - ქერჩის ქ. - საქართველოს ტერიტორიული მთლიანობისათვის ბრძოლებში დაღუპულ შსს-ოს აკადემიის გმირ კურსანტთა ქ. (პოლიციის აკადემიის მიმდებარედ).
უკუ მიმართულებით: საქართველოს ტერიტორიული მთლიანობისათვის ბრძოლებში დაღუპულ შსს-ოს აკადემიის გმირ კურსანტთა ქ. (პოლიციის აკადემიის მიმდებარედ) - ქერჩის ქ. - დავით გურამიშვილის გამზ. - თორნიკე ერისთავის ქ. - აკაკი წერეთლის გამზირი - სლავა მეტრეველის ქ. - დავით ყიფიანის ქ. - გიორგი ცაბაძის ქ. - მარცხენა სანაპირო - ნიკოლოზ ბარათაშვილის ხიდი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შემდეგ იგივე სქემით.</t>
  </si>
  <si>
    <t>ბერი გაბრიელ სალოსის გამზირი (მოედანთან) - ბოგდან ხმელნიცკის ქ. - ქინძმარაულის ქ. -  მოსკოვის გამზირი - ჯავახეთის ქ. - კახეთის გზატკეცილი - შპს ლილო "მოლი".
უკუ მიმართულებით: იგივე სქემით.</t>
  </si>
  <si>
    <t>სამშვილდის ქ. (წყაროს ქ-ის გადაკვეთასთან) - გიორგი მარუაშვილის ქ. - გიორგი ზაზიშვილის ქ. - გიორგი ჩიტაიას ქ. - დავით კლდიაშვილის ქ. - ივანე ჯავახიშვილის ქ. - კონსტიტუციის ქ. - გიორგი ჩუბინაშვილის ქ. - თამარ მეფის გამზ.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გამზ. - ეგნატე ნინოშვილის ქ. - კონსტიტუციის ქ - მიხეილ წინამძღვრიშვილის ქ. - დავით კლდიაშვილის ქ. - გიორგი ჩიტაიას ქ. - გიორგი ზაზიშვილის ქ. - გიორგი მარუაშვილის ქ. - აჭარის ქ. (მობრუნება აჭარის ქ. #15-თან) - მარუასვილის ქ. - სამშვილდის ქ. (წყაროს ქ-ის გადაკვეთასთან).</t>
  </si>
  <si>
    <t>იონა მეუნარგიას ქ. (#72-ის მიმდებარედ) - იონა მეუნარგიის ქ. - სოლომონ ქურდიანის ქ. - ნიკოლოზ ხუდადოვის ქ. - რკინიგზის გადასასვლელი ხიდი (მიმდებარედ).
უკუ მიმართულებით: იგივე სქემით.</t>
  </si>
  <si>
    <t>მ/ს "ისანი" (მიმდებარედ) - კახეთის გზატკეცილი - შპს ლილო-მოლი (მიმდებარედ).
უკუ მიმართულებით: იგივე სქემით.</t>
  </si>
  <si>
    <t>მ/ს "დელისი" - ფერდინანდ თავაძის ქ. - შალვა ნუცუბიძის ქ. - ბუდაპეშტის ქ. - ბერიტაშვილის ქ. - ონკოლოგიური კვლევითი ცენტრი (მიმდებარედ).
უკუ მიმართულებით: ონკოლოგიური კვლევითი ცენტრი (მიმდებარედ) - ბერიტაშვილის ქ. - ბუდაპეშტის ქ. - შალვა ნუცუბიძის ქ. - ფერდინანდ თავაძის ქ. - სერგო ზაქარიაძის ქ. - ვაჟა-ფშაველას I ჩიხი- ვაჯა-ფშაველას გამზირი - გიგო გაბაშვილის ქ. - მიხეილ თამარასვილის ქ. - უნივერსიტეტის ქ. - ლორთქიფანიძის ქ. ("შანხაის გორა") - ყაზბეგის გამზირი - თამარაშვილის ქ. (მობრუნება უნივერსიტეტის ქუჩის გადაკვეთასთან) - გიგო გაბაშვილის ქ.  - მ/ს" დელისი".</t>
  </si>
  <si>
    <t xml:space="preserve">მ/ს "300 არაგველი" (წინანდლის ქ. #10-ის მიმდებარედ) - საბადურის ქ. - კასპის ქ. - აწყურის ქ. - კახეთის გზატკეცილი (მოხვევა "ისნის" ბაზრობასთან) - შპს ლილო "მოლი"
უკუ მიმართულებით: იგივე სქემით. </t>
  </si>
  <si>
    <t xml:space="preserve">მ/ს "დიდუბე" (ქვედა)(ბაზრობა "ჩემპიონის" პირდაპირ)  - გრიგოლ რობაქიძის გამზირი - მარშალ გელოვანის გამზირი - სოფ. დიღომი (დიდგორის ქ., ზემო უბანი, დავით სარაჯიშვილის ქ., დიდგორის ქ.) - პეტრე სარაჯიშვილის ქ. - მარშალ გელოვანის გამზირი -  გრიგოლ რობაქიძის გამზირი - მ/ს "დიდუბე" (ქვედა)(წრიული) </t>
  </si>
  <si>
    <t>სამურზაყანოს ქ. (#17-ის მიმდებარედ) - სამურზაყანოს ქ. - აფხაზეთის ქ. - გიორგი ზაზიშვილის ქ. - ცოტნე დადიანის ქ. - გიორგი ჩიტაიას ქ. - დავით კლდიაშვილის  ქ. - ივანე ჯავახიშვილის ქ. - კონსტიტუციის ქ. - გიორგი ჩუბინაშვილის ქ.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ნიკოლოზ გოგოლის ქ. - კონსტანტინე ფოცხვერაშვილის ქ. - ეგნატე ნინოშვილის ქ. - კონსტიტუციის ქ -  მიხეილ წინამძღვრიშვილის ქ. - დავით კლდიაშვილის ქ.  - გიორგი ჩიტაიას ქ. - ცოტნე დადიანის ქ. - გიორგი ზაზიშვილის ქ. - აფხაზეთის ქ. - სამურზაყანოს ქ. (#17-ის მიმდებარედ)</t>
  </si>
  <si>
    <t>ლილოს დასახლება IV კვ. (#107 სკოლა) - მეფრინველეობის ქ. - თენგიზ სტურუას ქ. - ჭირნახულის ქ. - კახეთის გზატკეცილი - შპს ლილო "მოლი".
უკუ მიმართულებით: იგივე სქემით.</t>
  </si>
  <si>
    <t>მუხიანის ნაკვეთები III - ნოდარ დუმბაძის გამზირი - ალეკო გობრონიძის ქ. - მ/ს "სანდრო ახმეტელის თეატრი~ (გობრონიძისა და შეშელიძის ქუჩების გადაკვეთა)
უკუ მიმართულებით: იგივე სქემით.</t>
  </si>
  <si>
    <t xml:space="preserve">ვარკეთილის IV მ/რ (#424 კორპუსის მიმდებარედ) - ვარკეთილის IV მ/რ (#424,415,407,408,403,401 კორპუსების გავლით) - სესილია თაყაიშვილის ქ. - ვიქტორ კუპრაძის ქ. - ჯავახეთის ქ. - მ/ს "ვარკეთილი" (მიმდებარედ).
უკუ მიმართულებით: მ/ს "ვარკეთილი" (მიმდებარედ) - ჯავახეთის ქ. - ვიქტორ კუპრაძის ქ. - ვარკეთილის IV მ/რ (#403,401,408,407,415 კორპუსების გავლით) - ვარკეთილის IV მ/რ (#424 კორპუსის მიმდებარედ)  </t>
  </si>
  <si>
    <t xml:space="preserve">გლდანულა (#10 კ-ის მიმდებარედ) - გლდანის ხევის ქ. - პატარა გლდანი (ვლადიმერ ჯანჯღავას ქ. #73,69,59,47,28,1-ის გავლით) - დავით სარაჯიშვილის ქ. - მიხეილ იპოლიტოვ ივანოვის ქ. - ქერჩის ქ. - დავით სარაჯიშვილის ქ. - დავით გურამიშვილის გამზირი - ცოტნე დადიანის ქ. - ფიროსმანის მოედანი - გიორგი ჩიტაიას ქ. - გიორგი მაზნიაშვილის ქ. - მიხეილ წინამძღვრიშვილის ქ. - კოსტა ხეთაგუროვის ქ. - ნიკოლოზ ბარათაშვილის ხიდი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ნიკოლოზ ბარათაშვილის ხიდი - ნიკოლოზ ბარათაშვილის აღმართი - ქეთევან წამებულის გამზირი - ბოჭორმის ქ. - წინანდლის ქ. (#24-ის მიმდებარედ).
უკუ მიმართულებით:  წინანდლის ქ. (#24-ის მიმდებარედ) - წინანდლის ქ. - ქეთევან წამებულის გამზირი - ნიკოლოზ ბარათაშვილის აღმართი - კოსტა ხეთაგუროვის ქ. - არნოლდ ჩიქობავას ქ. - გიორგი ჩიტაიას ქ. - ფიროსმანის მოედანი - ცოტნე დადიანის ქ. - შემდეგ იგივე სქემით. </t>
  </si>
  <si>
    <t>მ/ს "სარაჯიშვილი~ (მიმდებარედ) - თენგიზ შეშელიძის ქ. - ზღვის უბნის IV მ/რ (#4,5 კორპუსების გავლით) - გია რომელაშვილის ქ. (ზღვის უბნის III მ/რ I-II-III კვ.) - ზღვის უბანი/მუხიანის დამაკავშირებელი გამზირი - ალეკო გობრონიძის ქ. - მ/ს "სანდრო ახმეტელის თეატრი~ - ომარ ხიზანიშვილის ქ. - გლდანის I მ/რ (# 1,5,18 კორპუსების გავლით) - გლდანის  III  მ/რ (#7"ა", 8, 11 კორპუსების გავლით) - გლდანის V მ/რ (#6,5,7,8"ა",6 კორპუსების გავლით) - გლდანის III მ/რ (#11,8,7"ა" კორპუსების გავლით) - გლდანის I მ/რ (# 18,5,1 კორპუსების გავლით) - ომარ ხიზანიშვილის ქ. (გლდანის I-II-"ა" მ/რ)  - თენგიზ შეშელიძის ქ. - ალეკო გობრონიძის ქ. - ზღვის უბანი/მუხიანის დამაკავშირებელი გზა - გია რომელაშვილის ქ. (ზღვის უბნის III მ/რ III-II-I კვ.) - ზღვის უბნის IV მ/რ (#5,4 კორპუსების გავლით) - ჩარგლის ქ.  - ანაპის 414-ე დივიზიის ქ. - მ/ს "სარაჯიშვილი~ (მიმდებარედ)(წრიული).</t>
  </si>
  <si>
    <t>II ნავთლუღის დასახლება (VII ქ.,სახლი #57-ის მიმდებარედ) - კაიროს ქ. - ჯავახეთის ქ. - მ/ს "ვარკეთილი" (მოპირდაპირედ).
უკუ მიმართულებით: მ/ს "ვარკეთილი" (მოპირდაპირედ) - ჯავახეთის ქ. (მობრუნება ვარკეთილის  IV მიკრორაიონი, II რიგის მიმდებარედ) - შემდეგ იგივე სქემით.</t>
  </si>
  <si>
    <t>მ/ს "სანდრო ახმეტელის თეატრი" (მიმდებარედ) - ომარ ხიზანიშვილის ქ. (გლდანის I-III-V-VII მ/რ) - ზაქარია მაისურაძის ქ. - გიორგი წმინდის უბანი
უკუ მიმართულებით: გიორგი წმინდის უბანი - ზაქარია მაისურაძის ქ. - ომარ ხიზანიშვილის ქ. (გლდანის VIII-VI-IV-II-"ა" მ/რ) - მ/ს "სანდრო ახმეტელის თეატრი" (მიმდებარედ)</t>
  </si>
  <si>
    <t>წყნეთი (დავით გურამიშვილის ქ. #31) - წყნეთის გზატკეცილი - ქაქუცა ჩოლოყაშვილის გამზირი - ილია ჭავჭავაძის გამზირი - მიხეილ თამარაშვილის ქ. - ალექსანდრე ყაზბეგის გამზირი - პეკინის ქ. - მერაბ კოსტავას ქ. - გმირთა მოედანი - თამარ მეფის გამზირი - მ/ს "სადგურის მოედანი 1"-ის წინამდებარე ტერიტორია (წრე)
უკუ მიმართულებით: მ/ს "სადგურის მოედანი 1"-ის წინამდებარე ტერიტორია (წრე) - თამარ მეფის გამზ. - გმირთა მოედანი - მერაბ კოსტავას ქ. - გიორგი სააკაძის მოედანი  -  ჟიული შარტავას ქ. - ანა კალანდაძის ქ. - პეკინის ქ. - ვაჟა-ფშაველას გამზირი - გიგო გაბაშვილის ქ. - მიხეილ თამარაშვილის ქ. - გიორგი წერეთლის ქ. - ილია ჭავჭავაძის გამზირი - წყნეთის გზატკეცილი - წყნეთი (დავით გურამიშვილის ქ. #31).</t>
  </si>
  <si>
    <t>ზემო ფონიჭალა (#13 კორპუსის მოპირდაპირედ, თელეთის ქ.) - მარნეულის გზატკეცილი ქ. - ვახტანგ გორგასალის ქ. - მარჯვენა სანაპირო - გმირთა მოედანი - თამარ მეფის გამზირი - მ/ს "სადგურის მოედანი 1"-ის წინამდებარე ტერიტორია
უკუ მიმართულებით: მ/ს "სადგურის მოედანი 1"-ის წინამდებარე ტერიტორია - თამარ მეფის გამზირი - გმირთა მოედანი - მარჯვენა სანაპირო - ნიკოლოზ ბარათაშვილის ქ. (მობრუნება ნიკოლოზ ბარათაშვილისა და ალექსანდრე პუშკინის ქუჩის გადაკვეთასთან) - მარჯვენა სანაპირო - ვახტანგ გორგასალის ქ. - მარნეულის გზატკეცილი ქ. - ზემო ფონიჭალა (#13 კორპუსის მოპირდაპირედ, თელეთის ქ.).</t>
  </si>
  <si>
    <t>შპს თიბი გრუპ</t>
  </si>
  <si>
    <t>თბილისი, ვერა/ელბაქიძის აღმართი</t>
  </si>
  <si>
    <t>შპს ედ ქონსთრაქშენსი</t>
  </si>
  <si>
    <t>თბილისი/ს.ცინცაძის ქ. N 5 (საბურთალო)</t>
  </si>
  <si>
    <t>შპს სამოცდათორმეტი</t>
  </si>
  <si>
    <t xml:space="preserve">თბილისი, გლდანი შეშელიძის ქ. </t>
  </si>
  <si>
    <t>თბილისი, დიდუბე წერეთლის გამზ. #1 მიმდებარედ (დინამოსთან)</t>
  </si>
  <si>
    <t>თბილისი, დიდუბე ელიავას ბაზრობის მიმდებარედ ლუდის ბარ შატილთან</t>
  </si>
  <si>
    <t>თბილისი, დიდუბე მარშალ გელოვანის გამზ. სასტუმრო "ბომონდ გარდენ" ის მიმდებარედ</t>
  </si>
  <si>
    <t>თბილისი, მთაწმინდა სანაპირო გალაქტიონის ხიდთან (მარჯვენა სანაპირო)</t>
  </si>
  <si>
    <t>თბილისი, საბურთალო გაგარინის ქ.</t>
  </si>
  <si>
    <t>თბილისი, ჩუღურეთი ფხოვის ქ. 3 (კოლმეურნეობის მოედ.)</t>
  </si>
  <si>
    <t>აეროპორტი თბილისის საერთაშორისო აეროპორტის მიმდებარედ (მარცხნიდან 1 ფარი)</t>
  </si>
  <si>
    <t>გლდანი გლდანი, მეტრო ახმეტელი</t>
  </si>
  <si>
    <t>გლდანი შეშელიძის ქ. გლდანში შესასვლელი მონაკვეთი</t>
  </si>
  <si>
    <t>გლდანი მეტრო "ახმეტელის" მიმდებარედ (კედელი)</t>
  </si>
  <si>
    <t>დიდუბე წინამძღვრიშვილის ქ. #182, ბაზართან მოედანზე</t>
  </si>
  <si>
    <t>დიდუბე წერეთლის გამზ. 142, სამთო ქიმია</t>
  </si>
  <si>
    <t>დიდუბე დეზერტირების ბაზრის და დინამოს ბაზრობის მიმდებარედ</t>
  </si>
  <si>
    <t>დიღომი დავით აღმაშენებლის მოედანი, თბილისში შემოსასვლელი, “რვასართულიანის” სახურავი</t>
  </si>
  <si>
    <t>დიღომი მარჯვენა სანაპირო, ბელიაშვილის ქ.</t>
  </si>
  <si>
    <t>დიღომი  ლუბლიანას ქ.ჯავრიშვილის კლინის მიმდებარედ</t>
  </si>
  <si>
    <t>დიღომი  დინამოს ბაზის მოპირდაპირედ</t>
  </si>
  <si>
    <t>ვაკე ფალიაშვილის ქ. 36ა, გეგეშიძის ბაღთან</t>
  </si>
  <si>
    <t>ვაკე აბაშიძის 83, ვაკის პარკთან</t>
  </si>
  <si>
    <t>ვაკე ჭავჭავაძის გამზ. ვაკის პარკთან</t>
  </si>
  <si>
    <t>ვაკე-საბურთალო ქავთარაძე დასაწყისი</t>
  </si>
  <si>
    <t>ვერა კოსტავას ქუჩა ” ჩაჩავას”  მიმდებარედ</t>
  </si>
  <si>
    <t>ისანი ქ. წამებულის გამზირი, სასტუმრო შერატონის მიმდებარედ</t>
  </si>
  <si>
    <t>ავლაბარი  ავლაბრის მოედანი, სომხური თეატრის კედელი</t>
  </si>
  <si>
    <t>ისანი  ისნის ბაზრობასთან და მეტროსთან</t>
  </si>
  <si>
    <t>ისანი  აეროპორტის გზა,შავი ზღვის ქ.</t>
  </si>
  <si>
    <t>ისანი  ისნის მეტროს მოპირდაპირედ</t>
  </si>
  <si>
    <t>კრწანისი გორგასლის ქ. ბილაინის ცენტრალური ოფისის მიმდებარედ</t>
  </si>
  <si>
    <t>ლილო  კახეთის გზა ლილო მოლის მიმდებარედ</t>
  </si>
  <si>
    <t>მთაწმინდა ასათიანის ქ. დადიანის ქ. -ის კუთხე</t>
  </si>
  <si>
    <t>საბურთალო ალ. ყაზბეგის გამზ. #31, ასათიანის ქ. კუთხე</t>
  </si>
  <si>
    <t>საბურთალო გამსახურდიას გამზ. #9, ბუკიას ბაღის მოპ მხარე</t>
  </si>
  <si>
    <t>საბურთალო საბურთალოს ქ.-სა და გამსახურდიას კვეთა. გპი გასასვლელი</t>
  </si>
  <si>
    <t>საბურთალო გაგარინის მოედანი</t>
  </si>
  <si>
    <t>საბურთალო სააკაძის მოედანი, შართავას 6</t>
  </si>
  <si>
    <t>საბურთალო ნუცუბიძის ქ.ვაჟა ფშაველას მე-2 კვ.მე-16 კორპ-ის მიმდებარედ</t>
  </si>
  <si>
    <t>საბურთალო  ჯიქიას ქუჩის კუთხე</t>
  </si>
  <si>
    <t>საბურთალო  ვაჟა ფშაველას გამზ.მეტრო "დელისის" მიმდებარედ</t>
  </si>
  <si>
    <t>საბურთალო  ალ.ყაზბეგის გამზ.სუპერმარკეტ "გუდვილის" მიმდებარედ</t>
  </si>
  <si>
    <t>საბურთალო საბურთალოს ქ-ისა და გამსახურდიას გამზ-ის კვეთა,ყოფილი მაღაზია"ორბიტას" თავზე (კედელი)</t>
  </si>
  <si>
    <t>სამგორი ვარკეთილის მეტროს მიმდებარედ</t>
  </si>
  <si>
    <t>სამგორი ვარკეთილი, მეტროსთან</t>
  </si>
  <si>
    <t>ჩუღურეთი ფიროსმანის ქ. #3, მალაკნების მოედანი</t>
  </si>
  <si>
    <t>აბაშა ცენტრალური მაგისტრალი, თავისუფლების ქ.</t>
  </si>
  <si>
    <t>ადიგენი ცენტრი</t>
  </si>
  <si>
    <t>ახალციხე ცენტრალური ბაზარი</t>
  </si>
  <si>
    <t>ახმეტა ქ.ახმეტა, ჩოლოყაშვილი ქუჩა, #2</t>
  </si>
  <si>
    <t>ბოლნისი აღმაშენებლის ქ.</t>
  </si>
  <si>
    <t>ზესტაფონი ცენტრალური მოედანი, ჭანტურიას ქ. №2, მოედანზე A</t>
  </si>
  <si>
    <t>ზესტაფონი ცენტრალური მოედანი, ჭანტურიას ქ. №2, მოედანზე B</t>
  </si>
  <si>
    <t>გორი ცენტრალური მოედანი</t>
  </si>
  <si>
    <t xml:space="preserve">ზუგდიდი ზ. გამსახურდიას გამზ. №24 </t>
  </si>
  <si>
    <t>თერჯოლა ბაზართან, გზაჯვარედინზე</t>
  </si>
  <si>
    <t xml:space="preserve">ლანჩხუთი მოედანზე </t>
  </si>
  <si>
    <t>მარნეული 26 მაისის ქ. #21, ცენტრალური მოედანი</t>
  </si>
  <si>
    <t xml:space="preserve">საგარეჯო აღმაშენებლის ქ. </t>
  </si>
  <si>
    <t>საგარეჯო  კახეთის გზატკეცილი 49-ე კმ. P 880 თბილისი-ბაკურციხის მიმართულებით</t>
  </si>
  <si>
    <t>საჩხერე გომართელის ქ.</t>
  </si>
  <si>
    <t>ტყიბული გამსახურდიას 24, 8 სართულიანი</t>
  </si>
  <si>
    <t xml:space="preserve">ფოთი აღმაშენებლის ქ. №23 </t>
  </si>
  <si>
    <t>ქარელი შესასვლელი კუთხეში</t>
  </si>
  <si>
    <t>ჭიათურა ნინოშვილის ქ.</t>
  </si>
  <si>
    <t>ხაშური ტრასაზე, წრეზე</t>
  </si>
  <si>
    <t>ხობი დადიანის ქ.</t>
  </si>
  <si>
    <t>ხონი მოსე ხონელის ქ.</t>
  </si>
  <si>
    <t>საბურთალო თამარ მეფის გამზ. (გმირთა მოედნიდან) #2</t>
  </si>
  <si>
    <t>დიდუბე თამარ მეფის გამზირი (ხიდთან) #1</t>
  </si>
  <si>
    <t>ჩუღურეთი თამარ მეფის გამზ. (წინამძღვრიშვილის ქ. გადაკვეთა)</t>
  </si>
  <si>
    <t>ჩუღურეთი სადგურის მოედანი (სადგურიდან ჩამოსახვევში)</t>
  </si>
  <si>
    <t>საბურთალო საბურთალოს ქ. და კუტუზოვის ქ. კვეთა</t>
  </si>
  <si>
    <t>საბურთალო ვაჟა-ფშაველას გამზ. (სასტუმრო აფხაზეთთან)</t>
  </si>
  <si>
    <t>საბურთალო ალექსანდრე ყაზბეგის გამზ. (60 სკოლის მოპ. მხარეს)</t>
  </si>
  <si>
    <t>საბურთალო-სანაპირო მარჯვენა სანაპირო (ვახუშტის ხიდის შემდეგ)</t>
  </si>
  <si>
    <t>მთაწმინდა ბარათაშვილის ქ. (კოლმეურნეობის მოედნის შესახვევში)</t>
  </si>
  <si>
    <t>ისანი ჩოლოყაშვილის ქ. (რესტორან ასტორიასთან)</t>
  </si>
  <si>
    <t>კრწანისი ქვემო ფონიჭალა (რუსთავის გზა)</t>
  </si>
  <si>
    <t>დიდუბე მარცხენა სანაპირო (ვახუშტის ხიდამდე)</t>
  </si>
  <si>
    <t>დიდუბე აგლაძის ქ. (ელიავას ბაზრობის ზედა მხარე)#2</t>
  </si>
  <si>
    <t>ნაძალადევი დიღომი სანზონის გზა (დიდუბე დიღმის ხიდთან)</t>
  </si>
  <si>
    <t>დიღომი ბელიაშვილი</t>
  </si>
  <si>
    <t>ნაძალადევი ქსნის ქ. ზარმაცების ხაშთან</t>
  </si>
  <si>
    <t>ვაკე-საბურთალო ქავთარაძის ქ. ლეჩკომბინატთან</t>
  </si>
  <si>
    <t>საბურთალო შარტავას ქ, ავტოტექმომსახურების სერვის ცენტრის შემდეგ</t>
  </si>
  <si>
    <t xml:space="preserve">დიღომი რობაქიძის გამზირი (მაიაკოვსკის ძეგლთან) </t>
  </si>
  <si>
    <t>დიღომი რობაქიძის გამზირი (დიდუბის ხიდის მიმდებარედ აგს-ის მხარეს)</t>
  </si>
  <si>
    <t>დიდუბე წერეთლის გამზირი (კოკა-კოლასთან)</t>
  </si>
  <si>
    <t>ჩუღურეთი მარცხენა სანაპირო (ქორწინების სახლის შემდეგ)</t>
  </si>
  <si>
    <t>მთაწმინდა-სანაპირო მარჯვენა სანაპირო (სასწრაფოების წინ)</t>
  </si>
  <si>
    <t>ვაკე-საბურთალო ვაჟა ფშაველა და თოფურიას ქუჩების კვეთა</t>
  </si>
  <si>
    <t>საბურთალო პეკინის გამზირი (ჰოლიდეინის წინ)</t>
  </si>
  <si>
    <t>გლდანი ქერჩის ქუჩა (გლდანი)</t>
  </si>
  <si>
    <t>საბურთალო-სანაპირო მარჯვენა სანაპირო (ჯეოსელის ოფისამდე)</t>
  </si>
  <si>
    <t>გლდანი გლდანი (მუხიანის გადასახვევთან)</t>
  </si>
  <si>
    <t>დიდუბე წერეთლის გამზ. (მაგნიტოგორსკის ქ. კუთხე)</t>
  </si>
  <si>
    <t>დიღომი აღმაშენებლის ხეივანი დასავლეთის მიმართულებით (ავჭალის გადასახვევთან)</t>
  </si>
  <si>
    <t>კრწანისი ორთაჭალა თბილჰესთან</t>
  </si>
  <si>
    <t>ისანი კახეთის გზატკეცილი (ისნის ხიდთან კუნძულზე) მელაანის ქ. (აეროპორტის მიმართულება)</t>
  </si>
  <si>
    <t>ისანი კახეთის გზატკეცილი (ისნის ხიდთან კუნძულზე) მელაანის ქ. (თბილისის მიმართულება)</t>
  </si>
  <si>
    <t>საბურთალო-სანაპირო მარჯვენა სანაპირო (ვახუშტის ხიდზე ასახვევი ცენტრის მიმართულებით კუნძულზე</t>
  </si>
  <si>
    <t>დიღომი აღმაშენებლის ხეივანი მე-9 კმ. (კომპანია არტთან, დასავლეთის მიმართულებით</t>
  </si>
  <si>
    <t>აეროპორტი აეროპორტის პარკინგიდან გასასვლელი</t>
  </si>
  <si>
    <t>საბურთალო კოსტავას ქ. (ტელევიზიასთან)</t>
  </si>
  <si>
    <t>ვაკე-ვერა ვარაზისხევის და მელიქიშვილის ქ. კუთხე</t>
  </si>
  <si>
    <t>გლდანი შეშელიძის ქ. ხიდთან</t>
  </si>
  <si>
    <t>დიდუბე წერეთლის გამზირი დინამოს სტადიონთან წრეზე</t>
  </si>
  <si>
    <t>დიღომი დიდი დიღომი წრეზე</t>
  </si>
  <si>
    <t>საბურთალო-სანაპირო მარჯვენა სანაპირო ვახუშტის ხიდის დასაწყისი</t>
  </si>
  <si>
    <t>ნაძალადევი დადიანის ქ. თი-ბი-სი ბანკთან</t>
  </si>
  <si>
    <t>ნაძალადევი გურამიშვილის გამზირი</t>
  </si>
  <si>
    <t>ისანი ქეთევან წამებულის გამზირი (300 არაგველების მეტროსთან)</t>
  </si>
  <si>
    <t xml:space="preserve">ჩუღურეთი კლდიაშვილის ქ. </t>
  </si>
  <si>
    <t>სამგორი კახეთის გზატკეცილი ნაციონალების ოფისთან</t>
  </si>
  <si>
    <t>ვერა ბითლს ქლაბის სახურავი ალმა</t>
  </si>
  <si>
    <t>შ.პ.ს. ჩოხატაურის მაცნე</t>
  </si>
  <si>
    <t>შ.პ.ს. სტანდარტ პრინტი</t>
  </si>
  <si>
    <t>ფლაერების ბეჭდვა</t>
  </si>
  <si>
    <t>შ.პ.ს. ფავორიტი სტილი</t>
  </si>
  <si>
    <t>საარჩევნო გაზეთების და ფლაერების ბეჭდვა</t>
  </si>
  <si>
    <t>ხომერიკი ლევან</t>
  </si>
  <si>
    <t>01007012496</t>
  </si>
  <si>
    <t>გრაფიკული ქუდის დამზადება</t>
  </si>
  <si>
    <t>სახვაძე დავით</t>
  </si>
  <si>
    <t>01025009283</t>
  </si>
  <si>
    <t>ვიდეო რგოლის დამზადება</t>
  </si>
  <si>
    <t>მელიქიშვილი არჩილ</t>
  </si>
  <si>
    <t>01024015916</t>
  </si>
  <si>
    <t>შ.პ.ს. სტუდია მეტრო</t>
  </si>
  <si>
    <t>205189623</t>
  </si>
  <si>
    <t>შ.პ.ს. ედ სტუდიო</t>
  </si>
  <si>
    <t>404508243</t>
  </si>
  <si>
    <t>შ.პ.ს. ინტერ აქტივ სოლუშენს</t>
  </si>
  <si>
    <t>406122342</t>
  </si>
  <si>
    <t>ადუაშვილი ნიკოლოზ</t>
  </si>
  <si>
    <t>შ.პ.ს. სვიჩ ქომიუნეიქეიშენ</t>
  </si>
  <si>
    <t>405059305</t>
  </si>
  <si>
    <t>გერაძე ალექსანდრე</t>
  </si>
  <si>
    <t>37001011782</t>
  </si>
  <si>
    <t>მელიქიშვილი ლევანი</t>
  </si>
  <si>
    <t>01024007973</t>
  </si>
  <si>
    <t>შ.პ.ს. აისბრეიქერი</t>
  </si>
  <si>
    <t>405159019</t>
  </si>
  <si>
    <t>კინწურაშვილი კახაბერ</t>
  </si>
  <si>
    <t>62001024876</t>
  </si>
  <si>
    <t>ვიდეო რგოლის გახმოვანება</t>
  </si>
  <si>
    <t>გურგენიძე ირაკლი</t>
  </si>
  <si>
    <t>01009016519</t>
  </si>
  <si>
    <t>ვიდეო რგოლის მონტაჟი</t>
  </si>
  <si>
    <t>კაჭარავა ბესარიონ</t>
  </si>
  <si>
    <t>01005023618</t>
  </si>
  <si>
    <t>ვიდეო რგოლის ხმის დიზაინი</t>
  </si>
  <si>
    <t>ხვედელიძე ირაკლი</t>
  </si>
  <si>
    <t>01019059166</t>
  </si>
  <si>
    <t>შ.პ.ს. პიარ ფორმულა</t>
  </si>
  <si>
    <t>შ.პ.ს. Windfors georgia</t>
  </si>
  <si>
    <t>ვიდეორგოლის დამზადება</t>
  </si>
  <si>
    <t>ვებ საიტები</t>
  </si>
  <si>
    <t>აუდიო და ვიდეო მასალა</t>
  </si>
  <si>
    <t>ი/მ დავით ენუქიძე</t>
  </si>
  <si>
    <t>01024026270</t>
  </si>
  <si>
    <t>სარეკლამო ბანერის მონტაჟი</t>
  </si>
  <si>
    <t>ფ/პ მარიამი ბუთხაშვილი</t>
  </si>
  <si>
    <t>12001013958</t>
  </si>
  <si>
    <t>05.10.2017 - 21.10.2017</t>
  </si>
  <si>
    <t>სარეკლამო ზედაპირების განთავსების მომსახურება/ქ.თბილისი, ქინძმარაულისა და მარელისის ქუჩების გადაკვეთაზე/ (ნაკვეთი01/147)</t>
  </si>
  <si>
    <t xml:space="preserve">მესტია / სარეკლამო ზედაპირების განთავსების მომსახურება </t>
  </si>
  <si>
    <t>400166146</t>
  </si>
  <si>
    <t>სარეკლამო ბანერის ხელახალი ბეჭდვა, მონტაჟი-დემონტაჟი</t>
  </si>
  <si>
    <t>11.10.2017 - 24.10.2017</t>
  </si>
  <si>
    <t>თბილისი, თამარაშვილი</t>
  </si>
  <si>
    <t>თბილისი, ვახუშტის ხიდის შემდეგ ელიავას ბაზრობის მიმდებარედ</t>
  </si>
  <si>
    <t>თბილისი, ვაჟა-ფშაველას და ქავთარაძის კუთხე სითი მოლთან</t>
  </si>
  <si>
    <t>თბილისი, პეკინის ქ. 
ბუკიას ბაღთან</t>
  </si>
  <si>
    <t>თბილისი, კოსტავას ქუჩა</t>
  </si>
  <si>
    <t>ზუგდიდის მოედანი</t>
  </si>
  <si>
    <t>ლაით ბოქსი</t>
  </si>
  <si>
    <t>ვაკე ჭავჭავაძის გამზირი 3, (სახელმწიფო უნივერსიტეტის მე-2 კორპუსის პირდაპირ)</t>
  </si>
  <si>
    <t>ვაკე ჭავჭავაძის გამზირი 21 (მე-5 კორპუსის პირდაპირ)</t>
  </si>
  <si>
    <t>ვაკე ჭავჭავაძის გამზირი 35</t>
  </si>
  <si>
    <t>ვაკე სამების ეკლესიის მიმდებარედ</t>
  </si>
  <si>
    <t>ვაკე ჭავჭავაძის და ყიფშიძის გადაკვეთა</t>
  </si>
  <si>
    <t>ვაკე ჭავჭავაძის გამზირი 41 (ვაკის პარკის პირდაპირ)</t>
  </si>
  <si>
    <t>ვაკე სპორტის აკადემია</t>
  </si>
  <si>
    <t>ვაკე უცხო ენების ინსტიტუტი (ილიას უნივერსიტეტი)</t>
  </si>
  <si>
    <t>ვაკე ჭავჭავაძის გამზირი 55</t>
  </si>
  <si>
    <t>ვაკე კუს ტბის ასახვევთან</t>
  </si>
  <si>
    <t>ვაკე ვაკის პარკის ცენტრალური შესასვლელი</t>
  </si>
  <si>
    <t>ვაკე ჭავჭავაძის გამზირი 72</t>
  </si>
  <si>
    <t>ვაკე ჭავჭავაძის 54 (მე-9 საავადმყოფოს პირდაპირ)</t>
  </si>
  <si>
    <t>ვაკე ჭავჭავაძის გამზირი 44</t>
  </si>
  <si>
    <t>ვაკე ჭავჭავაძის გამზირი 20</t>
  </si>
  <si>
    <t>ვაკე ჭავჭავაძის 2 (სახ. უნივერსიტეტის პირდაპირ)</t>
  </si>
  <si>
    <t>მთაწმინდა მეცნიერებათა აკადემიის მიმდებარედ</t>
  </si>
  <si>
    <t>მთაწმინდა რუსთაველის გამზირი 26</t>
  </si>
  <si>
    <t>მთაწმინდა 1 სკოლის მიმდებარედ</t>
  </si>
  <si>
    <t>მთაწმინდა მ/ს თავისუფლების მოედანი</t>
  </si>
  <si>
    <t>მთაწმინდა თავისუფლების მოედანი (პუშკინის სკვერთან)</t>
  </si>
  <si>
    <t>მთაწმინდა ქაშვეთის ეკლესია (რუსთაველის გამზირი)</t>
  </si>
  <si>
    <t>მთაწმინდა რუსთაველის გამზირი 37</t>
  </si>
  <si>
    <t>მთაწმინდა მელიქიშვილის 14 (სასტუმრო საქართველო)</t>
  </si>
  <si>
    <t>მთაწმინდა მელიქიშვილის გამზირი, 51-ე სკოლის მიმდებარედ</t>
  </si>
  <si>
    <t>საბურთალო სპორტის სასახლე</t>
  </si>
  <si>
    <t>საბურთალო თტ უნივერსიტეტის IV კორპ.</t>
  </si>
  <si>
    <t>კრწანისი ბარათაშვილის ქუჩა #2 - ის მოპირდაპირედ ("კონკის" მხარეს)</t>
  </si>
  <si>
    <t>მთაწმინდა ბარათაშვილის ქუჩა #2</t>
  </si>
  <si>
    <t>ისანი ქეთევან წამებულის გამზ. #12</t>
  </si>
  <si>
    <t>ისანი ქეთევან წამებულის გამზ. #65 (#120-ე პროფ. სასწავლებელი)</t>
  </si>
  <si>
    <t>ისანი მ/ს ისანის მოპირდაპირედ (ნავთლუღის ქუჩის გადაკვეთასთან)</t>
  </si>
  <si>
    <t>ისანი მ/ს ისანი</t>
  </si>
  <si>
    <t>ისანი ქეთევან წამებულის გამზ. #92 (#87-ე საშ. სკოლა)</t>
  </si>
  <si>
    <t>ისანი ქეთევან წამებულის გამზ. #84 (შავი ზღვის ქ-ის გადაკვეთა)</t>
  </si>
  <si>
    <t>ისანი მ/ს ,,300 არაგველი"-ის მიმდებარედ (ქეთევან წამებულის გამზირი)</t>
  </si>
  <si>
    <t>ისანი ქეთევან წამებულის გამზ. #43-ის მოპირდაპირედ (#89-ე საჯარო სკოლა)</t>
  </si>
  <si>
    <t>ისანი მ/ს ,,ავლაბარი"-ს მიმდებარედ (ავლაბრის მოედანი )</t>
  </si>
  <si>
    <t>საბურთალო ვაჟა ფშაველას გამზირი #7</t>
  </si>
  <si>
    <t>საბურთალო რესპუბლიკური საავადმყოფო</t>
  </si>
  <si>
    <t>საბურთალო სამედიცინო ინსტიტუტი (ვაჟა ფშაველას გამზირი #28-ის მოპირდაპირედ)</t>
  </si>
  <si>
    <t>საბურთალო მ/ს დელისი</t>
  </si>
  <si>
    <t>საბურთალო ვაჟა ფშაველას გამზირი #83/81</t>
  </si>
  <si>
    <t>საბურთალო ვაჟა ფშაველას გამზირი #87</t>
  </si>
  <si>
    <t>საბურთალო ვაჟა ფშაველას გამზირი #93/91</t>
  </si>
  <si>
    <t>საბურთალო ვაჟა ფშაველას გამზირი #97</t>
  </si>
  <si>
    <t>საბურთალო ვაჟა ფშაველას გამზ. #104-ის მიმდებარედ (5ა კორპუსი)</t>
  </si>
  <si>
    <t>საბურთალო ვაჟა ფშაველას გამზირი #90-ის მიმდებარედ</t>
  </si>
  <si>
    <t>საბურთალო ვაჟა ფშაველას გამზირი #78-ის მიმდებარედ (80)</t>
  </si>
  <si>
    <t>საბურთალო მ/ს “ვაჟა ფშაველას გამზირი” (საქართველოს ბავშვთა ფედერაციასთან)</t>
  </si>
  <si>
    <t>საბურთალო ყაზბეგის გამზ. #36-ის მიმდებარედ</t>
  </si>
  <si>
    <t>საბურთალო ყაზბეგის გამზ. #28-ის მიმდებარედ</t>
  </si>
  <si>
    <t>საბურთალო ყაზბეგის გამზ. #24გ-ის მიმდებარედ</t>
  </si>
  <si>
    <t>საბურთალო ყაზბეგის გამზ. #20-ის მიმდებარედ</t>
  </si>
  <si>
    <t>საბურთალო ინფექციური საავადმყოფოს მიმდებარედ</t>
  </si>
  <si>
    <t>საბურთალო ყაზბეგის გამზ. #10-ის მიმდებარედ</t>
  </si>
  <si>
    <t>საბურთალო ყაზბეგის გამზირი 2-ის მიმდებარედ</t>
  </si>
  <si>
    <t>საბურთალო ქავთარაძის ქ. #1</t>
  </si>
  <si>
    <t>საბურთალო ქავთარაძის ქ. #19 (პურის საცხობი)</t>
  </si>
  <si>
    <t>საბურთალო ქავთარაძის ქ. #14-ის პირდაპირ (#22 კორპუსის პირდაპირ)</t>
  </si>
  <si>
    <t>საბურთალო #122-ე საჯარო სკოლა (ქავთარაძის ქ. #21-23)</t>
  </si>
  <si>
    <t>საბურთალო ქავთარაძის ქ. #27 (დიაბეტის სასწავლო ცენტრი)</t>
  </si>
  <si>
    <t>საბურთალო ქავთარაძის 5 (ვისოლის პირდაპირ)</t>
  </si>
  <si>
    <t>საბურთალო ქავთარაძის ქ. #27-ის პირდაპირ</t>
  </si>
  <si>
    <t>საბურთალო ხუნდაძის სამედიცინო ცენტრი შპს ,,სხივი" (ქავთარაძის ქ. #18)</t>
  </si>
  <si>
    <t>საბურთალო #35-ე საფეხბურთო სკოლა (ქავთარაძის ქ.#16ა)</t>
  </si>
  <si>
    <t>საბურთალო ქავთარაძის ქ. #10</t>
  </si>
  <si>
    <t>საბურთალო ქავთარაძის ქ. #2</t>
  </si>
  <si>
    <t>ნაძალადევი გურამიშვილის გამზირი 34</t>
  </si>
  <si>
    <t>საბურთალო ნუცუბიძის ქ. #221</t>
  </si>
  <si>
    <t>საბურთალო ნუცუბიძის ქ. #106</t>
  </si>
  <si>
    <t>საბურთალო ნუცუბიძის ქ. #70</t>
  </si>
  <si>
    <t>საბურთალო ნუცუბიძის ქ. #77-79-ის პირდაპირ</t>
  </si>
  <si>
    <t>საბურთალო ნუცუბიძის ქ. #22</t>
  </si>
  <si>
    <t>საბურთალო პეკინის 23</t>
  </si>
  <si>
    <t>საბურთალო პეკინის 7 (ბუკიას ბაღის მოპირდაპირედ)</t>
  </si>
  <si>
    <t>საბურთალო პეკინის 24ა</t>
  </si>
  <si>
    <t>საბურთალო ბუკიას ბაღი (მ/ს პოლიტექნიკური)</t>
  </si>
  <si>
    <t>ვაკე თამარაშვილის ქ. #12 (თამარაშვილის ქუჩისა და ყაზბეგის გამზირის გადაკვეთის მიმდებარედ)</t>
  </si>
  <si>
    <t>ვაკე თამარაშვილის ქ. #6, ვაკის გამგეობის მიმდებარედ (ფიზიკის ინსტიტუტის მიმდებარედ)</t>
  </si>
  <si>
    <t>ვაკე თამარაშვილის ქ. #11</t>
  </si>
  <si>
    <t>საბურთალო თამარაშვილისა და უნივერსიტეტის ქუჩის გადაკვეთის პირდაპირ (ყოფილი იპოდრომის შესასვლელის მიმდებარედ)</t>
  </si>
  <si>
    <t>საბურთალო თამარაშვილის ქ. #19-21</t>
  </si>
  <si>
    <t>ჩუღურეთი დავით აღმაშენებლის გამზირი #3-5 (ზაარბრიუკენის მ-ნი)</t>
  </si>
  <si>
    <t>ჩუღურეთი დავით აღმაშენებლის გამზირი #83 (მარჯანიშვილის მ-ნი)</t>
  </si>
  <si>
    <t>ჩუღურეთი დავით აღმაშენებლის გამზირი 117</t>
  </si>
  <si>
    <t>ჩუღურეთი დავით აღმაშენებლის გამზირი 155</t>
  </si>
  <si>
    <t>დიდუბე დავით აღმაშენებლის გამზირი #191 (მუსკომედიის მოპირდაპირედ)</t>
  </si>
  <si>
    <t>დიდუბე დავით აღმაშენებლის გამზირი #180 (მუსკომედია)</t>
  </si>
  <si>
    <t>ჩუღურეთი დავით აღმაშენებლის გამზირი 130-ის მიმდებარედ</t>
  </si>
  <si>
    <t>დიდუბე თამარ მეფის გამზ. #14ა-მიმდებარედ (წინამძღვრიშვილის გადაკვეთა)</t>
  </si>
  <si>
    <t>დიდუბე თამარ მეფის გამზ. #2 (დავით აღმაშენებლის გადაკვეთასთან)</t>
  </si>
  <si>
    <t>დიდუბე დანიური სახლის მოპირდაპირედ</t>
  </si>
  <si>
    <t>ჩუღურეთი პროკრედიტ ბანკი (დავით აღმაშენებლის გადაკვეთა)</t>
  </si>
  <si>
    <t>ჩუღურეთი რკინიგზის დეპარტამენტი (თამარ მეფის გამზ. #15)</t>
  </si>
  <si>
    <t>ჩუღურეთი ც. დადიანის ქ. #1-ის მიმდებარედ</t>
  </si>
  <si>
    <t>ნაძალადევი დადიანის 77 (ურიდიას ქუჩის კვეთასთან)</t>
  </si>
  <si>
    <t>ნაძალადევი ც. დადიანის ქ. #87-ის მიმდებარედ</t>
  </si>
  <si>
    <t>ნაძალადევი მე-10 საშუალო სკოლის მიმდებარედ</t>
  </si>
  <si>
    <t>ნაძალადევი ც. დადიანის ქ. #259-ის მიმდებარედ</t>
  </si>
  <si>
    <t>ნაძალადევი ც. დადიანის ქ. #303-ის მიმდებარედ</t>
  </si>
  <si>
    <t>ნაძალადევი ც. დადიანის ქ. #323-ის მიმდებარედ (კ/თ ,,საქართველოს მოპირდაპირედ)</t>
  </si>
  <si>
    <t>ნაძალადევი დადიანის 317 (კიკვიძის ბაღი)</t>
  </si>
  <si>
    <t>ნაძალადევი ც. დადიანის ქ. #160-ის მიმდებარედ                                                                                                                                                                                                                                             (#11 რუსული საშუალო სკოლა)</t>
  </si>
  <si>
    <t>ნაძალადევი ც.დადიანის ქ. #148-ის მიმდებარედ</t>
  </si>
  <si>
    <t>ნაძალადევი დადიანის 136/138 მიმდებარედ</t>
  </si>
  <si>
    <t>ნაძალადევი მე-10 საშუალო სკოლის მოპირდაპირედ</t>
  </si>
  <si>
    <t>ნაძალადევი მ/ს ,,ნაძალადევი"-ს მიმდებარედ</t>
  </si>
  <si>
    <t>ნაძალადევი რკინიგზის გადასასვლელი ხიდის მიმდებარედ</t>
  </si>
  <si>
    <t>ნაძალადევი დ. გურამიშვილის გამზ. #11-ის მიმდებარედ                                                                                                                (საყოფაცხოვრებო მომსახურების სახლი)</t>
  </si>
  <si>
    <t>ნაძალადევი დ. გურამიშვილის გამზ. #17-ის მიმდებარედ                                                             (ქართულ-ამერიკული უმაღლესი სკოლა)</t>
  </si>
  <si>
    <t>ნაძალადევი მ/ს ,,გურამიშვილი"-ს მიმდებარედ</t>
  </si>
  <si>
    <t>ნაძალადევი მ/ს ,,გურამიშვილი"-ის პირდაპირ (გურამიშვილის გამზირი #84)</t>
  </si>
  <si>
    <t>ნაძალადევი გურამიშვილის გამზირი #14ა-ს მიმდებარედ</t>
  </si>
  <si>
    <t>ნაძალადევი საყოფაცხოვრებო მომსახურების სახლის მოპირდაპირედ</t>
  </si>
  <si>
    <t>ნაძალადევი დ. გურამიშვილის გამზ. #10'"ა" კორპუსის მიმდებარედ</t>
  </si>
  <si>
    <t>საბურთალო რესტორანი ,,ფორტუნა"</t>
  </si>
  <si>
    <t>საბურთალო დაცვის პოლიცია</t>
  </si>
  <si>
    <t>საბურთალო დავით აღმაშენებლის ხეივანი, თბილისის საქალაქო სასამართლოს მიმდებარედ</t>
  </si>
  <si>
    <t>საბურთალო მარშალ გელოვანის გამზირისა და იასამნის ქუჩის გადაკვეთის პირდაპირ</t>
  </si>
  <si>
    <t>საბურთალო მარშალ გელოვანის გამზირი, სოფლის მეურნეობის სამინისტროს პირდაპირ</t>
  </si>
  <si>
    <t>კრწანისი გორგასალის ქ. #7-ის მიმდებარედ (რესტორანი “მასპინძელო”-ს მიმდებარედ)</t>
  </si>
  <si>
    <t>კრწანისი ,,300 არაგველის მემორიალი" (მოპირდაპირედ)</t>
  </si>
  <si>
    <t>კრწანისი გორგასლის ქ. #39</t>
  </si>
  <si>
    <t>კრწანისი გორგასლის ქ. #57-ის მიმდებარედ (ორთაჭალის ქუჩის გადაკვეთასთან)</t>
  </si>
  <si>
    <t>საბურთალო პეკინის 15</t>
  </si>
  <si>
    <t>კრწანისი გორგასლისა და ორთაჭალის ქუჩების გადაკვეთის პირდაპირ</t>
  </si>
  <si>
    <t>კრწანისი გორგასალის ქ. #2 (#72-ე საჯარო სკოლა)</t>
  </si>
  <si>
    <t>კრწანისი ,,300 არაგველების მემორიალი"</t>
  </si>
  <si>
    <t>კრწანისი გორგასალის ქ. #7-ის პირდაპირ (რესტორანი “მასპინძელო”-ს პირდაპირ)</t>
  </si>
  <si>
    <t>ისანი ნავთლუღის ქუჩა #10 (სამხედრო ჰოსპიტალი)</t>
  </si>
  <si>
    <t>სამგორი ლეხ კაჩინსკის ქ. #16</t>
  </si>
  <si>
    <t>ვაკე წყნეთის გზატკეცილი, "თბილისის წყალის" მოპირდაპირედ (მშენაბარე ტაძრის მიმდებარედ)</t>
  </si>
  <si>
    <t>ვაკე წყნეთის გზატკეცილი #9</t>
  </si>
  <si>
    <t>ვაკე წყნეთის გზატკეცილი #25-ის მიმდებარედ</t>
  </si>
  <si>
    <t>ვაკე წყნეთის გზატკეცილი, ახალი სკოლა</t>
  </si>
  <si>
    <t>ვაკე წყნეთის გზატკეცილი #20-ის მიმდებარედ</t>
  </si>
  <si>
    <t>ვაკე წყნეთის გზატკეცილი, შპს ,,თბილისის წყალი"</t>
  </si>
  <si>
    <t>ვაკე დაბა წყნეთი, რუსთაველისა და ამილახვარის ქ-ების გადაკვეთა</t>
  </si>
  <si>
    <t>ვაკე დაბა წყნეთი, მაია წყნეთელის ძეგლი (რუსთაველისა და დავით აღმაშენებლის ქუჩების გადაკვეთის პირდაპირ)</t>
  </si>
  <si>
    <t>ვაკე რუსთაველის ქ., სუპერმარკეტი ,,პოპული"-ის  მოპირდაპირედ</t>
  </si>
  <si>
    <t>ჩუღურეთი დავით აღმაშენებლის გამზირი 60 (მიხაილოვის საავადმყოფო)</t>
  </si>
  <si>
    <t>ჩუღურეთი დავით აღმაშენებლის გამზირი 61 (მიხაილოვის საავადმყოფოს პირდაპირ)</t>
  </si>
  <si>
    <t>ვაკე უნივერსიტეტის ქ., საბურთალოს ეკლესიის შესახვევი-ს მიმდებარედ</t>
  </si>
  <si>
    <t>ვაკე უნივერსიტეტის ქ., “მერსედესის” ცენტრი-ს მიმდებარედ</t>
  </si>
  <si>
    <t>ვაკე პოლიტკოვსკაიას ქ. #6-ის მოპირდაპირედ</t>
  </si>
  <si>
    <t>ვაკე უნივერსიტეტი “იბერია”-ს პირდაპირ (პოლიტკოვსკაიას ქ.)</t>
  </si>
  <si>
    <t>ვაკე პოლიტკოვსკაიას ქ. #10 (უნივერსიტეტი “იბერია”)</t>
  </si>
  <si>
    <t>ვაკე პოლიტკოვსკაიას ქ. #6-ის მიმდებარედ</t>
  </si>
  <si>
    <t>საბურთალო შარტავას ქ. #7 მიმდებარედ (მერიის მიმდებარედ)</t>
  </si>
  <si>
    <t>საბურთალო შარტავას ქ. #29"ა"-ს მიმდებარედ</t>
  </si>
  <si>
    <t>გლდანი გლდანი, ვენდისის წინ (ფრესკოსთან)</t>
  </si>
  <si>
    <t>საბურთალო ცინცაძის ქ. #8 (საბურთალოს ქ.30)</t>
  </si>
  <si>
    <t>საბურთალო გივი კარტოზიას ქ., #1 კორპ.</t>
  </si>
  <si>
    <t>საბურთალო გივი კარტოზიას ქ. #9</t>
  </si>
  <si>
    <t>საბურთალო სასტუმრო “ბატესტა”</t>
  </si>
  <si>
    <t>საბურთალო ბახტრიონის ქ. #7 (,,ელექტრონიკა 94"-ის მაღაზიის მიმდებარედ)</t>
  </si>
  <si>
    <t>საბურთალო ბახტრიონის ქ. #16-ის მოპირდაპირედ</t>
  </si>
  <si>
    <t>საბურთალო ბახტრიონის ქ. #20-ის პირდაპირ</t>
  </si>
  <si>
    <t>საბურთალო ბახტრიონის ქ. #29-თან</t>
  </si>
  <si>
    <t>საბურთალო ბახტრიონის ქ. #16</t>
  </si>
  <si>
    <t>საბურთალო დოლიძის ქ. #44</t>
  </si>
  <si>
    <t>დიდუბე დიღომი III კვ. VIკორპ.-ის  მოპირდაპირედ (გამგეობა)</t>
  </si>
  <si>
    <t>დიდუბე ბელიაშვილისა და ჯორჯ ბალანჩინის ქუჩების გადაკვეთა (დავით აღმაშენებლის ხეივნის მხარეს)</t>
  </si>
  <si>
    <t>დიდუბე ბელიაშვილის ქ. #40 (რესტორანი "ოჩამჩირის" პირდაპირ)</t>
  </si>
  <si>
    <t>დიდუბე ქარხანა ,,მიონი". (სავაჭრო ცენტრი "სან მარკო")</t>
  </si>
  <si>
    <t>დიდუბე ბელიაშვილის ქ., რკინიგზის საავადმყოფო</t>
  </si>
  <si>
    <t>დიდუბე მორფოლოგიის ინსტიტუტი</t>
  </si>
  <si>
    <t>დიდუბე რესტორანი "კრუიზი"-ს მოპირდაპირედ</t>
  </si>
  <si>
    <t>დიდუბე დიღმის III კვ, #20 კორპუსი (რესტორანი ,,ბაბილო"-ს მიმდებარედ)</t>
  </si>
  <si>
    <t>დიდუბე დიღმის III კვ, #17 კორპუსის მიმდებარედ</t>
  </si>
  <si>
    <t>ჩუღურეთი ჩიქობავას ქუჩა #17-ის მიმდებარედ</t>
  </si>
  <si>
    <t>ჩუღურეთი ხეთაგუროვიოს ქ. #6-ის მიმდებარედ (ყოფილი მედიცინის მუშაკთა სახლის მიმდებარედ)</t>
  </si>
  <si>
    <t>საბურთალო ბაქტერიოფაგის მიმდებარედ</t>
  </si>
  <si>
    <t>საბურთალო ბახტრიონის ქ. 18/20</t>
  </si>
  <si>
    <t>საბურთალო გოთუას ქ 12-ის მიმდებარედ</t>
  </si>
  <si>
    <t>კრწანისი გორგასლის 145. ბაგა-ბაღის პირდაპირ</t>
  </si>
  <si>
    <t>კრწანისი გორგასლის 145. ბაგა-ბაღი</t>
  </si>
  <si>
    <t>კრწანისი გორგასლის ქ 39-ის პირდაპირ</t>
  </si>
  <si>
    <t>საბურთალო ვაჟა ფშაველას 57-65 მიმდებარე ტერიტორია</t>
  </si>
  <si>
    <t>საბურთალო ვაჟა ფშაველას 68-70 მიმდებარე ტერიტორია</t>
  </si>
  <si>
    <t>საბურთალო ვაჟა ფშაველას გამზ 35/41</t>
  </si>
  <si>
    <t>საბურთალო ვაჟა ფშაველას გამზ 67</t>
  </si>
  <si>
    <t>საბურთალო ვაჟა-ფშაველას ქუჩა, გელოვანის პარკთან</t>
  </si>
  <si>
    <t>ვაკე თამარაშვილისა და წერეთლის ქუჩების კვეთა, რესტ. ბეღელთან</t>
  </si>
  <si>
    <t>დიღომი მარშალ გელოვანის 2-ის პირდაპირ სასწავლებელთან</t>
  </si>
  <si>
    <t>დიღომი მარშალ გელოვანის გამზ. სოფელი დიღმის ასახვევთან</t>
  </si>
  <si>
    <t>დიღომი მარშალ გელოვანის გამზ. ვაშლიჯვრის ასახვევთან</t>
  </si>
  <si>
    <t>დიღომი მარშალ გელოვანის ქ. 2 რადიო ფორტუნას წინ</t>
  </si>
  <si>
    <t>საბურთალო მიცკევიჩის 12</t>
  </si>
  <si>
    <t>საბურთალო მიცკევიჩის 17</t>
  </si>
  <si>
    <t>საბურთალო მიცკევიჩის 3 პეკინის კუთხეში</t>
  </si>
  <si>
    <t>საბურთალო მიცკვევიჩის ქ. 28</t>
  </si>
  <si>
    <t>საბურთალო მიცკევიჩის ქ. 24</t>
  </si>
  <si>
    <t>საბურთალო ნუცუბიძის ქ. 84</t>
  </si>
  <si>
    <t>საბურთალო პეკინის 14</t>
  </si>
  <si>
    <t>საბურთალო პეკინის 3</t>
  </si>
  <si>
    <t>საბურთალო პეკინის 36. მიროტაძის ქუჩის გადაკვეთა</t>
  </si>
  <si>
    <t>საბურთალო პეკინის ქ. 46</t>
  </si>
  <si>
    <t>მთაწმინდა რუსთაველის გამზ. 25</t>
  </si>
  <si>
    <t>საბურთალო საბურთალოს ქ. 55</t>
  </si>
  <si>
    <t>საბურთალო საბურთალოს ქ. 45</t>
  </si>
  <si>
    <t>საბურთალო საბურთალოს ქ. 40</t>
  </si>
  <si>
    <t>მთაწმინდა სოლოლაკი დადიანი ასათიანის კვეთა</t>
  </si>
  <si>
    <t>ავლაბარი ქეთევან წამებულის 28</t>
  </si>
  <si>
    <t>ავლაბარი ქეთევან წამებულის გამზირი 72-ის პირდაპირ</t>
  </si>
  <si>
    <t>საბურთალო ყაზბეგის გამზირი 41</t>
  </si>
  <si>
    <t>საბურთალო ყაზბეგის გამზ. წითელ ბაღთან , ხიდის მიმდებარედ</t>
  </si>
  <si>
    <t>საბურთალო შარტავას გამზ 20</t>
  </si>
  <si>
    <t>საბურთალო ცინცაძის 63-ის მოპირდაპირედ</t>
  </si>
  <si>
    <t>დიდუბე წერეთლის გამზირი 41-27 ის პირდაპირ</t>
  </si>
  <si>
    <t>დიდუბე წერეთლის გამზირი 139</t>
  </si>
  <si>
    <t>ვაკე ჭავჭავაძის გამზირი ირანის საელჩოსთან</t>
  </si>
  <si>
    <t>ჩუღურეთი ჯავახიშვილის 11 ელბაქიძის დაღ., ტაბიძის ხიდის კვეთა 01</t>
  </si>
  <si>
    <t>საბურთალო უნივერსიტეტის ქ. მაღლივი კორპ. წინ</t>
  </si>
  <si>
    <t>საბურთალო უნივერსიტეტის ქ. მაღლივი კორპ. მოპ</t>
  </si>
  <si>
    <t>საბურთალო ნუცუბიძის ქ. #78 (ნუცუბიძის III მ/რ-ში ასასვლელ გზასთან)</t>
  </si>
  <si>
    <t>საბურთალო ნუცუბიძის ქ. #97-ის მოპირდაპირედ</t>
  </si>
  <si>
    <t>საბურთალო აგრარული უნივერსიტეტის პირდაპირ</t>
  </si>
  <si>
    <t>საბურთალო დავით აღმაშენებლის ხეივანი, პატარა დიღმის ჩასახვევვის პირდაპირ (აღმაშენებლის ხეივნის #13 კორპ.-ის პირდაპირ)</t>
  </si>
  <si>
    <t>ისანი ბოგდან ხმელნიცკის ქ. #153-ის მოპირდაპირედ</t>
  </si>
  <si>
    <t>ისანი ბოგდან ხმელნიცკის ქ. #103, I კორპ.-ის მოპირდაპირედ</t>
  </si>
  <si>
    <t>სამგორი ბოგდან ხმელნიცკის ქ. #103, I კორპ.</t>
  </si>
  <si>
    <t>ისანი ბოგდან ხმელნიცკის ქ. #175 (საავიაციო ქარხანის მიმდებარედ)</t>
  </si>
  <si>
    <t>ისანი ბერი გაბრიელ სალოსის ქუჩა #57-ის პირდაპირ</t>
  </si>
  <si>
    <t>სამგორი ვარკეთილი 3-ის IV მ/რ, #403 კორპუსის მოპირდაპირედ</t>
  </si>
  <si>
    <t>სამგორი ვარკეთილი 3-ის IV მ/რ, #410 კორპუსის მოპირდაპირედ (ვარკეთილის მე-3 ,,ა" მ/რ, კორპუსი #345-ის მიმდებარედ)</t>
  </si>
  <si>
    <t>სამგორი ვარკეთილის ზ/პ, #4 კორპუსის პირდაპირ</t>
  </si>
  <si>
    <t>სამგორი ვარკეთილის III მ/რ-ის #304 კორპუსი</t>
  </si>
  <si>
    <t>სამგორი თრიალეთის ქ. #38-ის მიმდებარედ (სახალხო ბანკის მიმდებარედ)</t>
  </si>
  <si>
    <t>სამგორი კალოუბნის ქ. #12-ის პირდაპირ (სამკურნალო პროფილაქტიკური ცენტრი)</t>
  </si>
  <si>
    <t>კრწანისი ორთაჭალის ცენტრალური ავტოსადგური</t>
  </si>
  <si>
    <t>კრწანისი ორთაჭალის ცენტრალური ავტოსადგურის მოპირდაპირედ</t>
  </si>
  <si>
    <t>ისანი ჯავახეთის და შუამთის ქ-ის გადაკვეთის მოპირდაპირედ</t>
  </si>
  <si>
    <t>სამგორი ვარკეთილი 3-ის IV მ/რ, N410 კორპუსის მოპირდაპირედ</t>
  </si>
  <si>
    <t>დიდუბე ახმეტელის ქ., დიღმის მასივი #6 კორპუსის პირდაპირ</t>
  </si>
  <si>
    <t>დიდუბე ახმეტელისა და ცისკარიშვილის ქუჩების გადაკვეთა (დიღმის IV კვ. #20 კორპუსის მიმდ.)</t>
  </si>
  <si>
    <t>დიდუბე გოგიბერიძის ქ., დიღომი IV კვ. V კორპ.</t>
  </si>
  <si>
    <t>დიდუბე პაიჭაძის ქ. VIკვ, #2 კორპუსის მიმდებარედ</t>
  </si>
  <si>
    <t>დიდუბე დიღმის IV კვ. #6 კორპ.-ის მოპირდაპირედ</t>
  </si>
  <si>
    <t>დიდუბე მიქელაძისა და ცისკარიშვილის ქუჩების გადაკვეთა (დიღმის IV კვ. #11 კორპუსის მიმდ.)</t>
  </si>
  <si>
    <t>ნაძალადევი თორნიკე ერისთავის ქ. (მ/ს "დიდუბე" ზედა სადგურის მოპირდაპირედ)</t>
  </si>
  <si>
    <t>დიდუბე წერეთლის გამზირი #75</t>
  </si>
  <si>
    <t>დიდუბე წერეთლის ძეგლის მიმდებარედ (წერეთლის გამზირისა და ცაბაძის ქ-ების გადაკვეთასთან)</t>
  </si>
  <si>
    <t>დიდუბე წერეთლის გამზირისა და სამტრედიის ქ-ის გადაკვეთა</t>
  </si>
  <si>
    <t>ნაძალადევი თორნიკე ერისთავის ქ. #8-ის მოპირდაპირედ</t>
  </si>
  <si>
    <t>ნაძალადევი თორნიკე ერისთავის ქუჩისა და წერეთლის გამზირის გადაკვეთა (იტალიური სკოლის მიმდებარედ)</t>
  </si>
  <si>
    <t>ნაძალადევი გურამიშვილის გამზირისა და გუდამაყრის ქუჩის გადაკვეთა, გამგეობასთან</t>
  </si>
  <si>
    <t>ისანი ვარკეთილის IV მ/რ III კვ. #14 კორპ.</t>
  </si>
  <si>
    <t>ისანი ვარკეთილის IV მ/რ III კვ. #13 კორპ.</t>
  </si>
  <si>
    <t>სამგორი კახეთის გზატკეცილი, საქნავთობის დასახლება #6 კორპუსი</t>
  </si>
  <si>
    <t>ისანი ბუშის ქ. #24</t>
  </si>
  <si>
    <t>დიდუბე ლუბლიანას ქ.66, ღუდუშაურის კლინიკის მიმდებარედ, შესასვლელის მიმდებარედ (#24,51,121 მარშრუტებისთვის)</t>
  </si>
  <si>
    <t>ნაძალადევი თორნიკე ერისთავის ქ. #8</t>
  </si>
  <si>
    <t>ნაძალადევი გურამიშვილის გამზირი #76-ის მიმდებარედ (სასწავლებელი)</t>
  </si>
  <si>
    <t>გლდანი გობრონიძისა და ნონეშვილის ქ-ების გადაკვეთა (გზაჯვარედინის შემდეგ)</t>
  </si>
  <si>
    <t>გლდანი გლდანის VII მ/რ IIIკორპ.</t>
  </si>
  <si>
    <t>გლდანი მუხიანის III მ/რაიონი #1 კორპუსი</t>
  </si>
  <si>
    <t>გლდანი ეკლესია (გობრონიძის ქ-ისა და თემქა/მუხიანის გადასასვლელი გზის გადაკვეთა)</t>
  </si>
  <si>
    <t>გლდანი გობრონიძის ქ., მუხიანი #3 კორპ. (ეკლესის მოპირდაპირედ)</t>
  </si>
  <si>
    <t>გლდანი მუხიანის IVბ მ/რ, #35"ა" კორპუსის მიმდებარედ</t>
  </si>
  <si>
    <t>ნაძალადევი თემქის III მ/რაიონი III კვარტ. #53კორპ.</t>
  </si>
  <si>
    <t>გლდანი სარაჯიშვილის ქ. #6-ის მიმდებარედ (ჩაის ფაბრიკა)</t>
  </si>
  <si>
    <t>გლდანი სარაჯიშვილის გამზირი #7-ის მიმდებარედ</t>
  </si>
  <si>
    <t>გლდანი სარაჯიშვილის ქ. #19 კორპუსის პირდაპირ</t>
  </si>
  <si>
    <t>სამგორი მოსკოვის პროსპ. #15 (წისქვილკომბინატი)</t>
  </si>
  <si>
    <t>გლდანი მ/ს ,,ახმეტელის თეატრი"(ხიზანიშვილის ქ. #50-ის მიმდებარედ)</t>
  </si>
  <si>
    <t>გლდანი ხიზანიშვილის ქ.#3-ის მიმდებარედ (მ/ს ,,ახმეტელის თეატრი",საკოლმეურნეო ბაზრის მხარეს)</t>
  </si>
  <si>
    <t>დიდუბე დიღმის მასივი III კვ. IV კორპუსი</t>
  </si>
  <si>
    <t>გლდანი ხიზანიშვილის ქ.#47 (გლდანის I მ/რ #12კ.-ის მხარეს)</t>
  </si>
  <si>
    <t>დიდუბე დიღმის I კვ. IIIა/IIIბ კორპუსი.</t>
  </si>
  <si>
    <t>დიდუბე წერეთლის გამზირი #11</t>
  </si>
  <si>
    <t>დიდუბე მ/ს ,,წერეთელი"</t>
  </si>
  <si>
    <t>დიდუბე წერეთლის გამზირი #116</t>
  </si>
  <si>
    <t>დიდუბე წერეთლის გამზირი #128</t>
  </si>
  <si>
    <t>დიდუბე წერეთლის გამზირი #140-ის მიმდებარედ (მ/ს ,,დიდუბე" ქვედა)</t>
  </si>
  <si>
    <t>დიდუბე წერეთლის გამზირი #91-ის მიმდებარედ</t>
  </si>
  <si>
    <t>საბურთალო ნუცუბიძის ქ. #12-ის მიმდებარედ (საბურთალოს სატელეფონო კვანძი)</t>
  </si>
  <si>
    <t>დიდუბე მ. იაშვილის სახელობის ბავშვთა საავადმყოფო</t>
  </si>
  <si>
    <t>დიდუბე პაიჭაძისა და მიქელაძის ქუჩის გადაკვეთასთან (სამედიცინო გამაჯანსაღებელი კომპლექსი, პოლიკლინიკის პირდაპირ)</t>
  </si>
  <si>
    <t>ნაძალადევი ჩარგლისა და ანაპის დივიზიის ქუჩების გადაკვეთასთან (საყოფაცხოვრებო მომსახურების სახლის მოპირდაპირედ)</t>
  </si>
  <si>
    <t>გლდანი სარაჯიშვილის გამზირი, ,,სინათლის" სტადიონი</t>
  </si>
  <si>
    <t>გლდანი მუხიანის II მ/რაიონი, #22 კორპუსი მიმდებარედ</t>
  </si>
  <si>
    <t>დიდუბე წერეთლის გამზირი #112</t>
  </si>
  <si>
    <t>დიდუბე წერეთლის გამზირი #69</t>
  </si>
  <si>
    <t>დიდუბე დიღმის მასივი III კვ. I კორპუსი</t>
  </si>
  <si>
    <t>დიდუბე რკინიგზის საავადმყოფოს მოპირდაპირედ</t>
  </si>
  <si>
    <t>ისანი ბუშის ქუჩა 78</t>
  </si>
  <si>
    <t>ისანი საქართველოს და ლიბერთი ბანკის პირდაპირ, ვაზისუბნის მე-4 მ/რაიონის I კვარტლის შესასვლელის პირდაპირ (საქართველოს და ლიბერთი ბანკის პირდაპირ)</t>
  </si>
  <si>
    <t>ნაძალადევი ჩარგლისა და გუდამაყრის ქ.-ების გადაკვეთა (ჩარგლის ქუჩა #46)</t>
  </si>
  <si>
    <t>ისანი ნავთლუღის ქ. #6/2-ის პირდაპირ</t>
  </si>
  <si>
    <t>დიდუბე ტელეკომპანია “იმედი”-ის მიმდებარედ</t>
  </si>
  <si>
    <t>დიდუბე ლუბლიანას ქ., ბავშვთა ნერვოლოგიისა და ნეირორეაბილიტაციის ცენტრი</t>
  </si>
  <si>
    <t>ისანი საქართველოს და ლიბერთი ბანკის მიმდებარედ, ვაზისუბნის მე-4 მ/რაიონის I კვარტლის შესასვლელთან</t>
  </si>
  <si>
    <t>ისანი ვარკეთილის IV მ/რ III კვ. #13 კ-ის მოპირდაპირედ</t>
  </si>
  <si>
    <t>სამგორი კახეთის გზატკეცილი, საქნავთობის დასახლება #6 მოპირდაპირედ</t>
  </si>
  <si>
    <t>სამგორი კახეთის გზატკეცილი, ,,სანტე"</t>
  </si>
  <si>
    <t>ისანი ბუშის ქუჩისა და შერვაშიძის შესახვევის გადაკვეთა</t>
  </si>
  <si>
    <t>საბურთალო პეკინის დასაწყისი (ჰოლიდეი ინთან)</t>
  </si>
  <si>
    <t>ნაძალადევი ქ. თბილისი გურამიშვილის გამზირი 68/72</t>
  </si>
  <si>
    <t>დიღომი ქ. თბილისი გოგიბერიძისა და ახმეტელის ქ. გადაკვეთა</t>
  </si>
  <si>
    <t>გლდანი ქ.თბილისი ლიბაანის 8 ის მიმდებარედ</t>
  </si>
  <si>
    <t>გლდანი ქ.თბილისი სარაჯიშვილისა და ქერჩის ქ. გადაკვეთის პირდაპირ</t>
  </si>
  <si>
    <t>გლდანი ქ. თბილისი სარაჯიშვილის ქ. 3ის მიმდებარედ</t>
  </si>
  <si>
    <t>გლდანი ქ. თბილისი სარაჯიშვილის ქ. 11</t>
  </si>
  <si>
    <t>ნაძალადევი გუდამაყრის ქ, 5 (მე 4 კლინიკური საავადმყოფოს მოპირდაპირედ)</t>
  </si>
  <si>
    <t>გლდანი ქ. თბილის მუხიანის 1 მ.რ კორპუსი 13 ის მიმდებარედ</t>
  </si>
  <si>
    <t>გლდანი ქ. თბილის მუხიანის 1 მ.რ კორპუსი 5 ის მიმდებარედ</t>
  </si>
  <si>
    <t>დიდუბე ქ. თბილისი წერეთლის 99 (მაღაზია ბეკო)</t>
  </si>
  <si>
    <t>დიდუბე ქ. თბილისი წერეთლის გამზ. და გოგოლაურის ქ. კვეთა წერეთლის 74</t>
  </si>
  <si>
    <t>დიდუბე ქ.თბილისი წერეთლის 48 დიდუბის ეკლესია</t>
  </si>
  <si>
    <t>ნაძალადევი ქ. თბილისი ცოტნე დადიანის 30 ის მიმდებარედ</t>
  </si>
  <si>
    <t>გლდანი ხიზანიშვილის 57 ხიზანიშვილის და ნონეშვილის ქ. გადაკვეთა</t>
  </si>
  <si>
    <t>გლდანი სპეციალიზირებული კომპლექსი დდკ გლდანის მე 3 მრ კორპუსი 77</t>
  </si>
  <si>
    <t>გლდანი გლდანის მე 4 მრ 90 კორპუსი</t>
  </si>
  <si>
    <t>გლდანი გლდანის მე 2 მრ 35 კორპუსი</t>
  </si>
  <si>
    <t>ვაზისუბანი ქ. თბილისი შანდონ პეფეთის 6</t>
  </si>
  <si>
    <t>ვაზისუბანი ქ თბილისი ვარკეთილის მე 4 მრ მე 3 კვ 11 კორპუსის მოპირდაპირედ</t>
  </si>
  <si>
    <t>დიღომი ქ. თბილის ბავშთა მე 2 საავადმყოფო ავტობუსის ბოლო გაჩერება ლუბლიანან 76</t>
  </si>
  <si>
    <t>ნაძალადევი ქ. თბილისი 5 სამშობიარო სახლთან ანაპის დივიზიისა და ჩარგლის ქ. გადაკვეთა</t>
  </si>
  <si>
    <t>სამგორი ქ. თბილისი მოსკოვის გამზირი 19 ნავთობაზა</t>
  </si>
  <si>
    <t>სამგორი ქ. თბილისი მოსკოვის გამზ. 35 (სამხედრო ქალაქი)</t>
  </si>
  <si>
    <t>სამგორი ქ. თბილისი უნივერმაღი მოსკოვი (მოსკოვის გამზ. 39ა)</t>
  </si>
  <si>
    <t>სამგორი ქ. თბილისი მოსკოვის გამზირი 38 (სამხედრო დასახლება)</t>
  </si>
  <si>
    <t>სამგორი ქ. თბილისი მოსკოვის გამზირი 14 პოლიციის მიმდებარედ</t>
  </si>
  <si>
    <t>სამგორი ქ. თბილისი მოსკოვის გამზირი 23 ის მოპირდაპირედ მოსკოვის გამზ. და ჯავახეთის გადაკვეთა</t>
  </si>
  <si>
    <t>ისანი ქ. თბილისი ქიჩარდ ჰოლდბრუკის ქ. 13</t>
  </si>
  <si>
    <t>ორთაჭალა ქ. თბილისი კრწანისის ქ. 17 ა პირდაპირ</t>
  </si>
  <si>
    <t>სამგორი ქ . თბილისი კახეთის გზატკეცილი 3ა კორპუსის მიმდებარედ (ატრაქციონებთან)</t>
  </si>
  <si>
    <t>სამგორი ქ. თბილისი კახეთის გზატკეცილი მე 3 მასივი 12 კრპუსის მოპირდაპირედ</t>
  </si>
  <si>
    <t>სამგორი ქ. თბილისი კახეთის გზატკეცილი პეპელას მოპირდაპირედ მე 3 მასივი 10 კორპუსი</t>
  </si>
  <si>
    <t>სამგორი ქ. თბილისის მე 3 მასივი დ კორპუსის მოპირდაპირედ</t>
  </si>
  <si>
    <t>სამგორი ქ. თბილის კახეთის გზატკეცილი მე 3 მასივი 12 კორპუსი</t>
  </si>
  <si>
    <t>სამგორი ქ. თბილისი კახეთის გზატკეცილი 3ა კორპუსის მოპირდაპირედ (ატრაქციონები)</t>
  </si>
  <si>
    <t>ისანი ქ. თბილისი ბოგდან ხმელინცკის 147 ის მოპირდაპირედ</t>
  </si>
  <si>
    <t>ისანი ბერი გაბრიელ სალოსის 54 ის მიმდებარედ</t>
  </si>
  <si>
    <t>ისანი ბერი გაბრიელ სალოსის 54 ის მოპირდაპირედ</t>
  </si>
  <si>
    <t>ვარკეთილი კალოუბნის 20 ის პირდაპირ</t>
  </si>
  <si>
    <t>ისანი ქ თბილისი მ/სადგური სამგორი ქეთევან წამებულის გამზ. და მეველის ქ. გადაკვეთა</t>
  </si>
  <si>
    <t>ისანი ქ. თბილისი ქეთევან წამებულის და აბუსერიძის ქ. გადაკვეთა</t>
  </si>
  <si>
    <t>ორთაჭალა ქ. თბილისი გორგასლის ქ. 79 გულიას მოედანი</t>
  </si>
  <si>
    <t>ისანი ქ. თბილის ბერი გაბრიელ სალოსის 1</t>
  </si>
  <si>
    <t>ისანი ბერი გაბრიელის 4 ის მიმდებარედ</t>
  </si>
  <si>
    <t>ვარკეთილი ვარკეთილის ზ/პ, #1 კორპუსის პირდაპირ</t>
  </si>
  <si>
    <t>საბურთალო ნუცუბიძის ქუჩა 6-ის მოპირდაპირედ</t>
  </si>
  <si>
    <t>საბურთალო ნუცუბიძის ქუჩა 28-ის მიმდებარედ</t>
  </si>
  <si>
    <t>საბურთალო ნუცუბიძის 53-ის მიმდებარედ</t>
  </si>
  <si>
    <t>საბურთალო ნუცუბიძის 159-ის მიმდებარედ</t>
  </si>
  <si>
    <t>საბურთალო ნუცუბიძის ქუჩა 100-ის მოპირდაპირედ</t>
  </si>
  <si>
    <t>ც</t>
  </si>
  <si>
    <t>საარჩევნო ფლაერის ბეჭდვა</t>
  </si>
  <si>
    <t>შპს WakeMed</t>
  </si>
  <si>
    <t>09.10.2017 - 02.11.2017</t>
  </si>
  <si>
    <t>წყალტუბო/რუსთაველის ქ. ცენტრალური პარკის შესასვლელთან</t>
  </si>
  <si>
    <t>წყალტუბო/რუსთაველის ქ. ცენტრალური პარკის შესასვლელთან აღმოსავლეთ მხარეს</t>
  </si>
  <si>
    <t>წყალტუბო/რუსთაველის ქ. სანატორიუმ სავანეს მიმდებარედ</t>
  </si>
  <si>
    <t>სარეკლამო ტრიპლეტის ბეჭდვა</t>
  </si>
  <si>
    <t>საარჩევნო გაზეთის ბეჭდვა</t>
  </si>
  <si>
    <t>საარჩევნო ბროშურების ბეჭდვა</t>
  </si>
  <si>
    <t>სს კორპორაცია ქინძმარაული</t>
  </si>
  <si>
    <t>10.10.2017 -31.10.2017</t>
  </si>
  <si>
    <t>ქ. ყვარლის შესასვლელთან</t>
  </si>
  <si>
    <t>ყვარელი, ნაფარეულის გზატკეცილი</t>
  </si>
  <si>
    <t>შპს აგრობესტი</t>
  </si>
  <si>
    <t>ქ. ყვარელი, სოფელ ენისლის გზატკეცილი</t>
  </si>
  <si>
    <t>ფ.პ სხიერელი თეა</t>
  </si>
  <si>
    <t>01020001069</t>
  </si>
  <si>
    <t>ჟურნალ "სიცოცხლით სავსე ქალაქის" კონცეფციის მომზადება, შინარსის განსაზღვრა, ტექსტური მასალის მოძიება-დამუსავება, მზა საბეჭდი ფაილის მომზადება</t>
  </si>
  <si>
    <t>ფ.პ ყაველაშვილი ნინო</t>
  </si>
  <si>
    <t>01001013204</t>
  </si>
  <si>
    <t>ჟურნალ "სიცოცხლით სავსე ქალაქის" სტატიების გაფორმებისთვის ფოტო მასალის შერჩევა, საბეჭდი ფაილის მომზადება</t>
  </si>
  <si>
    <t>ფ.პ სუმბაძე ნოდარ</t>
  </si>
  <si>
    <t>01026000229</t>
  </si>
  <si>
    <t>ჟურნალ "სიცოცხლით სავსე ქალაქის" სტატიების და ფოტოკოლაჟის მომზადება</t>
  </si>
  <si>
    <t>ფ.პ სუმბაძე მაია</t>
  </si>
  <si>
    <t>01026009168</t>
  </si>
  <si>
    <t>ჟურნალ "სიცოცხლით სავსე ქალაქის" გარეკანისთვის ილუსტრაციების მომზადება</t>
  </si>
  <si>
    <t>შპს ტ/რ კომპანია "რიონი"</t>
  </si>
  <si>
    <t>წინასაარჩევნო სარეკლამო მომსახურება</t>
  </si>
  <si>
    <t>პოლიტიკური რეკლამის  განთავსება</t>
  </si>
  <si>
    <t>პოლიტიკური რეკლამის  განთავსება (ფორტუნა)</t>
  </si>
  <si>
    <t>პოლიტიკური რეკლამის  განთავსება (ავტორადიო)</t>
  </si>
  <si>
    <t>პოლიტიკური რეკლამის  განთავსება (არ დაიდარდო)</t>
  </si>
  <si>
    <t>სარეკლამო მომსახურება აზერბაიჯანული რადიოში AGFM მაუწყებლობა (ბოლნისი, მარნეული, დმანისი, თეთრიწყარო, გარდაბანი, რუსთავი, თბილისი)</t>
  </si>
  <si>
    <t>10.10.2017 - 20.10.2017</t>
  </si>
  <si>
    <t>14.10.2017 - 20.10.2017</t>
  </si>
  <si>
    <t>პოლიტიკური რეკლამის განთავსება</t>
  </si>
  <si>
    <t>შპს ტელე-რადიო კომპანია "თრიალეთი"</t>
  </si>
  <si>
    <t>შპს ეკო ელჩები 2017</t>
  </si>
  <si>
    <t>17.10.2017 - 21.10.2017</t>
  </si>
  <si>
    <t>თბილისი/ 5 ერთეულ ველოსიპედზე დამაგრებული ბანერებით მოძრაობა ქალქის ცენტრში დღეში 4 საათის განმავლობაში</t>
  </si>
  <si>
    <t>სარეკლამო გრაფიკული ვიდეო რგოლის დამზადება 150 წამიანი ქრონომეტრაჟით</t>
  </si>
  <si>
    <t>შპს იმერ TV</t>
  </si>
  <si>
    <t>პოლიტიკური რეკლამის განთავსება ტელე ეთერში</t>
  </si>
  <si>
    <t>შპს სამაუწყებლო კომპანია "რუსთავი 2"</t>
  </si>
  <si>
    <t>16.10.2017 - 20.10.2017</t>
  </si>
  <si>
    <t>18.10.2017 - 20.10.2017</t>
  </si>
  <si>
    <t>19.10.2017 - 20.10.2017</t>
  </si>
  <si>
    <t>სარეკლამო-სააგატიციო მასალი განთავსება ეთერში / ფილმი</t>
  </si>
  <si>
    <t>ი/მ ნიკოლოზ ლობილაძე</t>
  </si>
  <si>
    <t>საარჩევნო ბუკლეტის ჩანართი / მსხვილი და ბრაილის შრიფტით</t>
  </si>
  <si>
    <t>შპს პოლიგრაფ პრინტ</t>
  </si>
  <si>
    <t>სარეკლამო პლაკატი</t>
  </si>
  <si>
    <t>კვ.მ</t>
  </si>
  <si>
    <t>ბანერი</t>
  </si>
  <si>
    <t>შპს პროვაიდერ.ჯი-provider.ge</t>
  </si>
  <si>
    <t>სარეკლამო აფიშა A3</t>
  </si>
  <si>
    <t>03.10.2017 - 16.10.2017</t>
  </si>
  <si>
    <t>სარეკლამო ფლაერები, ტრიპლეტები, პოსტერები, ბროშურები, საარჩევნო გაზეტების და ჯურნალების ბეჭდვა</t>
  </si>
  <si>
    <t>04.10.2017 - 06.10.2017</t>
  </si>
  <si>
    <t>ვიდეო რგოლების ხმის დიზაინი</t>
  </si>
  <si>
    <t>04.10.2017 - 07.10.2017</t>
  </si>
  <si>
    <t>ვიდეო და აუდიო რგოლების გახმოვანება 10 (ერთეული)</t>
  </si>
  <si>
    <t>შპს ფანკი ფროდაქშენ ჰაუს Funky production house</t>
  </si>
  <si>
    <t>05.10.2017 - 13.10.2017</t>
  </si>
  <si>
    <t>1 ერთეული სატელევიზიო საიმიჯო სარეკლამო ვიდეო რგოლის დამზადება</t>
  </si>
  <si>
    <t>შპს ფავორიტი ედვერთაიზმენთი</t>
  </si>
  <si>
    <t>05,10,2017-13,10,2017</t>
  </si>
  <si>
    <t>ბანერების და სტიკერების ბეჭდვა</t>
  </si>
  <si>
    <t>შპს ჩოხატაურის მაცნე</t>
  </si>
  <si>
    <t>სარეკლამო მაისურების ბეჭდვა</t>
  </si>
  <si>
    <t>27.10.2017 - 03.11.2017</t>
  </si>
  <si>
    <t>დიდუბე წერეთლის გამზ. 142, სამთო ქიმია, A გვერდი</t>
  </si>
  <si>
    <t>ლილო  კახეთის გზა ლილო მოლის მიმდებარედ, B გვერდი</t>
  </si>
  <si>
    <t>25.10.2017 - 24.11.2017</t>
  </si>
  <si>
    <t>ხაშური / ტრასა, წრეზე</t>
  </si>
  <si>
    <t>01.11.2017 - 20.11.2017</t>
  </si>
  <si>
    <t>310/300</t>
  </si>
  <si>
    <t>ბანერი D ვებ-გვერდზე - www.Gurianews.com</t>
  </si>
  <si>
    <t>საიმფორმაციო მომსახურებ www.Gurianews.com ახალი ამბების, ვიდეორეკლამების, ფოტორეპორტაჟებს შეუზღუდავი რაოდენობით განთავსება</t>
  </si>
  <si>
    <t>სოციალურ ქსელ "ფეისბუქში", გურია ნეუსის ოფიციალური გვერდების ქავერებზე, სარეკლამო ბანერის განტავსება</t>
  </si>
  <si>
    <t>გაზეთ გურია ნოუსის #86, #87, #88, #89 პირველი და მეოთხე გვერდების ფართის დაკავება</t>
  </si>
  <si>
    <t>204873388</t>
  </si>
  <si>
    <t>27.10.2017 - 02.11.2017</t>
  </si>
  <si>
    <t>თბილისი/ სარეკლამო მომსახურება(ბეჭდვა, მონტაჟი, დემონტაჟი)</t>
  </si>
  <si>
    <t>თბილისი /ვარაზისხევი, უნივერსიტეტის მიმდებარედ</t>
  </si>
  <si>
    <t>თბილისი/ მარჯვენა სანაპირო, 9 მარტის სკვერთან</t>
  </si>
  <si>
    <t>თბილისი/ აღმაშენებლის ხეივ. ძეგლსა და დროშას შორის</t>
  </si>
  <si>
    <t>თბილისი/ ვაჟა-ფშაველას გამზ. სამედიცინოს მიმდებარედ</t>
  </si>
  <si>
    <t>თბილისი/ ალ. ყაზბეგის გამზ. წითელ ბაღთან (ასათიანის კვეთა)</t>
  </si>
  <si>
    <t>თბილისი/ ამაღლების ქ. (წყაროსტან)</t>
  </si>
  <si>
    <t>თბილისი/ წერეთლის გამზ. #23 საჯინიბოს გვერდზე</t>
  </si>
  <si>
    <t>თბილისი/ მეტრო ღრმაღელეს მიმდებარედ</t>
  </si>
  <si>
    <t>თბილისი/მეტრო ღრმაღელეს მიმდებარედ</t>
  </si>
  <si>
    <t>თბილისი /გორგასლის მოედანი ორთაჭალა, კრწანისისკენ</t>
  </si>
  <si>
    <t>თბილისი/ ჭავჭავაძის გამზ. მე-9 საავადმყოფოსთან</t>
  </si>
  <si>
    <t>სარეკლამო მომსახურება / რეგიონი</t>
  </si>
  <si>
    <t>ქუთაისი/გამარჯვების მოედანზე</t>
  </si>
  <si>
    <t>სტეფანწმინდა/ვარდისუბანი</t>
  </si>
  <si>
    <t>ხაშური / შესასვლელი თბილისისიდან</t>
  </si>
  <si>
    <t>ხაშური / გამგეობის წინ</t>
  </si>
  <si>
    <t>ოზურგეთი / გამარჯვების მოედანზე</t>
  </si>
  <si>
    <t>7 ერთეული გრაფიკული საიმიჯო სარეკლამო ვიდეო რგოლის დამზადება</t>
  </si>
  <si>
    <t>შპს ბეთერ ფლაი</t>
  </si>
  <si>
    <t>205265979</t>
  </si>
  <si>
    <t>01.09.2017 - 07.10.2017</t>
  </si>
  <si>
    <t>სატელევიზიო საიმიჯო სარეკლამო ვიდეო რგოლის დამზადება (გადაღება და მონტაჟი)</t>
  </si>
  <si>
    <t>202886788</t>
  </si>
  <si>
    <t>ტრანსპორტის მომსახურება თბილსის მაშტაბით</t>
  </si>
  <si>
    <t>404379294</t>
  </si>
  <si>
    <t>კალენდარი, პოსტერი, წერილი, დაკაბადონება</t>
  </si>
  <si>
    <t>სარეკლამო პოსტერები, ფლაერები, ტრიპლეტები</t>
  </si>
  <si>
    <t>CD დისკი ბრენდირებული, DVD ბრენდირება, კონვერტები</t>
  </si>
  <si>
    <t>საარჩევნო ჟურნალი, გაზეთი და პოსტერი</t>
  </si>
  <si>
    <t>237074535</t>
  </si>
  <si>
    <t>01.11.2017-15.11.2017</t>
  </si>
  <si>
    <t>810*805</t>
  </si>
  <si>
    <t>www.alion.ge - ბანერი</t>
  </si>
  <si>
    <t>კვ.სმ</t>
  </si>
  <si>
    <t>გაზეთი "ალიონი" - ბეჭდური ვერსია 3 ერთეული პირველი გვერდის მესამედი</t>
  </si>
  <si>
    <t>გაზეთი "ალიონი" - ბეჭდური ვერსია 4 ერთეული მერვე გვერდის მეოთხედი</t>
  </si>
  <si>
    <t>01.11.2017 - 30.11.2017</t>
  </si>
  <si>
    <t>www.kutaisipost.ge -საინფორმაციო მომსახურებa, ინფორმაციის სრული განთავსება (ფოტო+ვიდეო+ტექსტი)</t>
  </si>
  <si>
    <t>437065916</t>
  </si>
  <si>
    <t>პოლიტიკური რგოლების გაშვება ტელეკომპანიის ეთერში  - 18 საათამდე</t>
  </si>
  <si>
    <t>პოლიტიკური რგოლების გაშვება ტელეკომპანიის ეთერში  - 18 საათის შემდეგ</t>
  </si>
  <si>
    <t>212678093</t>
  </si>
  <si>
    <t>პოლოტიკური რეკლამის განთავსება</t>
  </si>
  <si>
    <t>შპს ტელეკომპანის "ბორჯომი"</t>
  </si>
  <si>
    <t>226112471</t>
  </si>
  <si>
    <t>03.11.2017 - 11.11.2017</t>
  </si>
  <si>
    <t>404416128</t>
  </si>
  <si>
    <t>პრეს ბანერი 2 ცალი</t>
  </si>
  <si>
    <t>შპალერი</t>
  </si>
  <si>
    <t>სტიკერი</t>
  </si>
  <si>
    <t>სტიკერის ლამინაცია</t>
  </si>
  <si>
    <t>შპს Wando Group</t>
  </si>
  <si>
    <t>404921634</t>
  </si>
  <si>
    <t>ბანერები, სტიკერები, ბადე სტიკერები</t>
  </si>
  <si>
    <t>ფ/პ ჩეკურიშვილი გიორგი</t>
  </si>
  <si>
    <t>20501075073</t>
  </si>
  <si>
    <t>ფოტო და ვიდეო გადაღება</t>
  </si>
  <si>
    <t>ფ/პ იაკობაშვილი ესმერალდა</t>
  </si>
  <si>
    <t>01013001181</t>
  </si>
  <si>
    <t>ვიდეო რგოლების სურდო თარგმანით მომსახურება</t>
  </si>
  <si>
    <t>ბანერების დამატებითი ბეჭდბა,  მონტაჟი და დემონტაჟი</t>
  </si>
  <si>
    <t>ვიდეო რგოლების ხმის დიზაინი /6 ერთეული</t>
  </si>
  <si>
    <t>სცენის ბანერი</t>
  </si>
  <si>
    <t>ვიდეო რგოლის და გრაფიკული ანიმაციის დამზადება</t>
  </si>
  <si>
    <t>ბანერის ბეჭდვა-მონტაჟი</t>
  </si>
  <si>
    <t>კახაძე კახაბერი</t>
  </si>
  <si>
    <t>01022008590</t>
  </si>
  <si>
    <t>შ.პ.ს. ჯინჯერი</t>
  </si>
  <si>
    <t>ვებ გვერდის დამზადება</t>
  </si>
  <si>
    <t>ბანკი ქართუ</t>
  </si>
  <si>
    <t>GE51CR0000000004933608</t>
  </si>
  <si>
    <t>GEL</t>
  </si>
  <si>
    <t>5/16/2012</t>
  </si>
  <si>
    <t>GE72CR0000000004933618</t>
  </si>
  <si>
    <t>USD</t>
  </si>
  <si>
    <t>EURO</t>
  </si>
  <si>
    <t>GE09CR0000002049644506</t>
  </si>
  <si>
    <t>08/24/2016</t>
  </si>
  <si>
    <t>GE78CR0000002049654516</t>
  </si>
  <si>
    <t>GE29CR0000002049664516</t>
  </si>
  <si>
    <t>10/17/2017</t>
  </si>
  <si>
    <t>10/19/2017</t>
  </si>
  <si>
    <t>თანხის დაბრუნება ანგარიშზე</t>
  </si>
  <si>
    <t>საქვეანგარიშოდ</t>
  </si>
  <si>
    <t>თანხის დაბრუნება სალაროში</t>
  </si>
  <si>
    <t>11/13/20017</t>
  </si>
  <si>
    <t>11/14/20017</t>
  </si>
  <si>
    <t>დაბრუნებულია სალაროში</t>
  </si>
  <si>
    <t>11/15/2017</t>
  </si>
  <si>
    <t>მიღებულია ბანკიდან</t>
  </si>
  <si>
    <t>11/17/2017</t>
  </si>
  <si>
    <t>ხელფასი (წარმომადგენლები)</t>
  </si>
  <si>
    <t>11/22/2017</t>
  </si>
  <si>
    <t>იჯარა</t>
  </si>
  <si>
    <t>ქ. თბილისი, ერეკლე II-ეს მოედანი #3</t>
  </si>
  <si>
    <t>01.18.03.035.004</t>
  </si>
  <si>
    <t>5 თვე</t>
  </si>
  <si>
    <t>205283637</t>
  </si>
  <si>
    <t>შპს ახალი კაპიტალი</t>
  </si>
  <si>
    <t>01.18.03.036.015</t>
  </si>
  <si>
    <t>202055122</t>
  </si>
  <si>
    <t>შპს ძველი უბანი</t>
  </si>
  <si>
    <t>ქ. თბილისი, მ. კოსტავას ქ. #14</t>
  </si>
  <si>
    <t>01.15.02.010.025</t>
  </si>
  <si>
    <t>3,5 თვე</t>
  </si>
  <si>
    <t>404909934</t>
  </si>
  <si>
    <t>შპს სითი ლოფტი</t>
  </si>
  <si>
    <t>ქ. თბილისი, რუსთაველის გამზირი #37</t>
  </si>
  <si>
    <t>01.15.04.001.021</t>
  </si>
  <si>
    <t>3 თვე</t>
  </si>
  <si>
    <t>404453113</t>
  </si>
  <si>
    <t>შპს ივერია ცენტრი</t>
  </si>
  <si>
    <t>ქ. თბილისი რუსთაველის ქ. #24/ ლაღიზის ქ. #1</t>
  </si>
  <si>
    <t>01.15.05.010.008.01.538</t>
  </si>
  <si>
    <t>01017000815</t>
  </si>
  <si>
    <t>ჯიქია მედეია</t>
  </si>
  <si>
    <t>01017015694</t>
  </si>
  <si>
    <t>ჯიქია თამაზ</t>
  </si>
  <si>
    <t>ქ. თბილისი, ი. ჭვჭავაძის გამზ. #20 ბ. 3</t>
  </si>
  <si>
    <t>01.14.11.008.003.01.003</t>
  </si>
  <si>
    <t>01024081247</t>
  </si>
  <si>
    <t xml:space="preserve">ყარსელიშვილი ეკატერინე </t>
  </si>
  <si>
    <t>ქ. თბილისი, ალ. ყაზბეგის გამზირი #14 ბ. 2</t>
  </si>
  <si>
    <t>01.10.14.015.040.01.525</t>
  </si>
  <si>
    <t>01024044857</t>
  </si>
  <si>
    <t>ანდღულაძე მადონა ი/მ</t>
  </si>
  <si>
    <t>ქ. თბილისი, მოედანი გულია, გვარდიის სამმართველოს მიმდებარედ</t>
  </si>
  <si>
    <t>01.18.09.004.002</t>
  </si>
  <si>
    <t>35001008650</t>
  </si>
  <si>
    <t>აბესაძე ფრიდონი</t>
  </si>
  <si>
    <t>ქ. თბილისი, ქეთევან წამებულის ქ. #64-66</t>
  </si>
  <si>
    <t>01.17.13.034.024.01.02.001</t>
  </si>
  <si>
    <t>01027012281</t>
  </si>
  <si>
    <t>ბადალიანი ალექსანდრე ი/მ</t>
  </si>
  <si>
    <t>ქ. თბილისი, ჯავახეთის ქუჩის და კალაბუნის გადაკვეთასთან</t>
  </si>
  <si>
    <t>01.19.36.001.080</t>
  </si>
  <si>
    <t>01024070244</t>
  </si>
  <si>
    <t>ნონიაშვილი ზურიკო ი/მ</t>
  </si>
  <si>
    <t>10001005919</t>
  </si>
  <si>
    <t>ნონიაშვილი სანდრო ი/მ</t>
  </si>
  <si>
    <t>ქ. თბილისი, ჩიტაიას ქ. #3 ბ. 2</t>
  </si>
  <si>
    <t>01.16.06.011.005.01.002</t>
  </si>
  <si>
    <t>01011061250</t>
  </si>
  <si>
    <t xml:space="preserve">ტრაპაიძე დარეჯან </t>
  </si>
  <si>
    <t>ქ. თბილისი, სოხუმის ქ. #4-6ა</t>
  </si>
  <si>
    <t>01.13.06.015.012.02.05.012</t>
  </si>
  <si>
    <t>2 თვე</t>
  </si>
  <si>
    <t>01005020223</t>
  </si>
  <si>
    <t>მიქაუტაძე სანდრო ი/მ</t>
  </si>
  <si>
    <t>ქ. თბილისი, აკაკი წერეთლის გამზირი #61 ბ. #3</t>
  </si>
  <si>
    <t>01.13.06.008.016.01.003</t>
  </si>
  <si>
    <t>01024029757</t>
  </si>
  <si>
    <t xml:space="preserve">ლომკაცი ომარი </t>
  </si>
  <si>
    <t>ქ. თბილისი, ც. დადიანის ქ. #142</t>
  </si>
  <si>
    <t>01.12.12.017.001.01.502</t>
  </si>
  <si>
    <t>12 თვე</t>
  </si>
  <si>
    <t>204378869</t>
  </si>
  <si>
    <t>ქ. თბილისი, ფორე მოსულიშვილის ქ. #1</t>
  </si>
  <si>
    <t>01.11.12.015.050</t>
  </si>
  <si>
    <t>54001007223</t>
  </si>
  <si>
    <t>ქემერტელიძე კახაბერ ი/მ</t>
  </si>
  <si>
    <t>საგარეჯო, რუსთაველის ქ. #175</t>
  </si>
  <si>
    <t>55.12.76.027</t>
  </si>
  <si>
    <t xml:space="preserve">ქვლივიძე ეკატერინე </t>
  </si>
  <si>
    <t>ქ. გურჯაანი, სანაპიროს ქ. #10</t>
  </si>
  <si>
    <t>51.01.60.052.01.503</t>
  </si>
  <si>
    <t>13001007430</t>
  </si>
  <si>
    <t>მექერიშვილი ლევან ი/მ</t>
  </si>
  <si>
    <t>ქ. წნორი, თავისუფლების ქ. #37</t>
  </si>
  <si>
    <t>56.04.54.045</t>
  </si>
  <si>
    <t>01008040230</t>
  </si>
  <si>
    <t>გელაშვილი ნაირა</t>
  </si>
  <si>
    <t>ქ. დედოფლისწყარო, ჰერეთის ქ. #74</t>
  </si>
  <si>
    <t>52.08.33.010</t>
  </si>
  <si>
    <t>11 თვე</t>
  </si>
  <si>
    <t>თამაზაშვილი თამაზ</t>
  </si>
  <si>
    <t>ქ. ლაგოდეხი, ქიზიყის ქ. #27</t>
  </si>
  <si>
    <t>54.01.54.157</t>
  </si>
  <si>
    <t>ჭუჭულაშვილი გიორგი ი/მ</t>
  </si>
  <si>
    <t>ქ. ყვარელი, შ. რუსთაველის ქ. #4</t>
  </si>
  <si>
    <t>57.06.56.208</t>
  </si>
  <si>
    <t>241582373</t>
  </si>
  <si>
    <t>შპს კახეთის ღვინის მარანი</t>
  </si>
  <si>
    <t>ქ. თელავი, ერეკლე მეორეს გამზირი #1</t>
  </si>
  <si>
    <t>53.20.42.077</t>
  </si>
  <si>
    <t>431433219</t>
  </si>
  <si>
    <t>შპს ძველი თელავი</t>
  </si>
  <si>
    <t>ქ. ახმეტა, ვაჟა-ფშაველას ქ.</t>
  </si>
  <si>
    <t>50.04.43.176</t>
  </si>
  <si>
    <t>23001000324</t>
  </si>
  <si>
    <t xml:space="preserve">ღეჩუაშვილი ნათელა </t>
  </si>
  <si>
    <t>ქ. რუსთავი, კოსტავას ქ. #14  ბ. #48</t>
  </si>
  <si>
    <t>02.05.06.667.01.048</t>
  </si>
  <si>
    <t>35001024663</t>
  </si>
  <si>
    <t xml:space="preserve">კობრეშვილი თათია </t>
  </si>
  <si>
    <t>ქ. გარდაბანი, დ. აღმაშენებლის ქ. კორპუსი 17 ბ. #2-3</t>
  </si>
  <si>
    <t>81.15.08.046.01.501</t>
  </si>
  <si>
    <t>12001016317</t>
  </si>
  <si>
    <t xml:space="preserve">ხალილოვი რამაზან </t>
  </si>
  <si>
    <t>მარნეული, მაზნიაშვილის ქ. #2</t>
  </si>
  <si>
    <t>83.02.07.196.01.501</t>
  </si>
  <si>
    <t>28001001979</t>
  </si>
  <si>
    <t>მამედოვი ფირდოსი ი/მ</t>
  </si>
  <si>
    <t>28001001085</t>
  </si>
  <si>
    <t>მამედოვი სეიმურ ი/მ</t>
  </si>
  <si>
    <t>ქ. ბოლნისი, აღმაშენებლის ქ. #54</t>
  </si>
  <si>
    <t>80.06.62.025.01.500</t>
  </si>
  <si>
    <t>24001022727</t>
  </si>
  <si>
    <t xml:space="preserve">ქვრივიშვილი მზია </t>
  </si>
  <si>
    <t>ქ. დმანისი, 9 აპრილის ქ. #67</t>
  </si>
  <si>
    <t>82.01.46.436</t>
  </si>
  <si>
    <t>15001002982</t>
  </si>
  <si>
    <t xml:space="preserve">დაშდამიროვი ხიდირნაბი </t>
  </si>
  <si>
    <t>ქ. წალკა, მ. კოსტავას ქ. სახლი #75</t>
  </si>
  <si>
    <t>85.21.23.253</t>
  </si>
  <si>
    <t>61009011791</t>
  </si>
  <si>
    <t xml:space="preserve">ბოლქვაძე გურანდა </t>
  </si>
  <si>
    <t>ქ. თეთრიწყარო, დიდგორის ქ. #15</t>
  </si>
  <si>
    <t>84.01.33.123</t>
  </si>
  <si>
    <t>22001005181</t>
  </si>
  <si>
    <t>ბექაური ამური ი/მ</t>
  </si>
  <si>
    <t>ქ. თიანეთი რუსთაველის ქ. #38</t>
  </si>
  <si>
    <t>73.05.13.029ა</t>
  </si>
  <si>
    <t xml:space="preserve">ჯანგირაშვილი ზურაბ </t>
  </si>
  <si>
    <t>ქ. მცხეთა, დ. აღმაშენებლის ქ.</t>
  </si>
  <si>
    <t>72.07.06.004</t>
  </si>
  <si>
    <t>236052515</t>
  </si>
  <si>
    <t>შპს მცხეთის წყალი</t>
  </si>
  <si>
    <t>ქ. დუშეთი, რუსთაველის ქ. #46</t>
  </si>
  <si>
    <t>71.51.02.045</t>
  </si>
  <si>
    <t>16001000957</t>
  </si>
  <si>
    <t xml:space="preserve">ზანდუკელი შვენა </t>
  </si>
  <si>
    <t>ქ. ყაზბეგი, ალ. ყაზბეგის ქ. #32</t>
  </si>
  <si>
    <t>74.01.13.413</t>
  </si>
  <si>
    <t>01009003409</t>
  </si>
  <si>
    <t xml:space="preserve">ჩოფიკაშვილი ნინო </t>
  </si>
  <si>
    <t>ქ. კასპი მ. კოსტავას ქ. #5</t>
  </si>
  <si>
    <t>67.01.99.235</t>
  </si>
  <si>
    <t xml:space="preserve">ხვთისიაშვილი მანანა </t>
  </si>
  <si>
    <t>ქ. გორი, წერეთლის ქ. #29</t>
  </si>
  <si>
    <t>66.05.19.407</t>
  </si>
  <si>
    <t>4 თვე</t>
  </si>
  <si>
    <t>59001101395</t>
  </si>
  <si>
    <t xml:space="preserve">ლომაური ია </t>
  </si>
  <si>
    <t xml:space="preserve">ქ. ქარელი სტალინის ქ. #49 </t>
  </si>
  <si>
    <t>68.10.46.051</t>
  </si>
  <si>
    <t>01024022690</t>
  </si>
  <si>
    <t xml:space="preserve">გიორგაშვილი ნანა </t>
  </si>
  <si>
    <t>ქ. ხაშური, სააკაძის ქ. #94</t>
  </si>
  <si>
    <t>69.08.59.181</t>
  </si>
  <si>
    <t>57001016787</t>
  </si>
  <si>
    <t xml:space="preserve">მარკოზია კახაბერ </t>
  </si>
  <si>
    <t>ქ. ბორჯომი, შ. რუსთაველის ქ. #147</t>
  </si>
  <si>
    <t>64.03.11.061.01.500</t>
  </si>
  <si>
    <t>01001000813</t>
  </si>
  <si>
    <t>სამსონიძე ვალიდა ი/მ</t>
  </si>
  <si>
    <t>ქ. ახალციხე, შ. რუსთაველის ქ. #44-44ა</t>
  </si>
  <si>
    <t>62.09.54.323</t>
  </si>
  <si>
    <t>წაღიკიან პარკევ ი/მ</t>
  </si>
  <si>
    <t>დ. ადიგენი, თამარ მეფის ქ. #2</t>
  </si>
  <si>
    <t>61.05.01.018.01.501</t>
  </si>
  <si>
    <t>01004000999</t>
  </si>
  <si>
    <t>ზედგინიძე ზურაბ ი/მ</t>
  </si>
  <si>
    <t>დ. ასპინძა, გორგასლის ქ. #2</t>
  </si>
  <si>
    <t>60.01.33.343</t>
  </si>
  <si>
    <t xml:space="preserve">ქუქჩიშვილი რევაზი </t>
  </si>
  <si>
    <t>ქ. ახალქალაქი, ჩარენცის ქ. #11/1</t>
  </si>
  <si>
    <t>63.18.35.531</t>
  </si>
  <si>
    <t>07001022059</t>
  </si>
  <si>
    <t>მურადიანი ლუსაბერ ი/მ</t>
  </si>
  <si>
    <t>ქ. ნინოწმინდა, თავისუფლების ქ. #25</t>
  </si>
  <si>
    <t>65.12.33.118</t>
  </si>
  <si>
    <t>32001016304</t>
  </si>
  <si>
    <t>მზიკიან მამბრე ი/მ</t>
  </si>
  <si>
    <t>ქ. ონი, დავით აღმაშენებლის ქ. #51</t>
  </si>
  <si>
    <t>88.18.25.012</t>
  </si>
  <si>
    <t>01008005646</t>
  </si>
  <si>
    <t xml:space="preserve">ჯაფარიძე ალექსანდრე </t>
  </si>
  <si>
    <t>ქ. ამბროლაური, კოსტავას ქ. #7</t>
  </si>
  <si>
    <t>86.19.21.044</t>
  </si>
  <si>
    <t>04001002980</t>
  </si>
  <si>
    <t>გოცირიძე ომარი ი/მ</t>
  </si>
  <si>
    <t>ქ. ცაგერი, მ. კოსტავას ქ. #13 ბ. 3</t>
  </si>
  <si>
    <t>89.03.25.001.01.013</t>
  </si>
  <si>
    <t xml:space="preserve">ბენდელიანი ზაირა </t>
  </si>
  <si>
    <t>ლენტეხი, დაბა ლენტეხი, სტალინის ქ. #8</t>
  </si>
  <si>
    <t>87.04.23.006</t>
  </si>
  <si>
    <t>27001007074</t>
  </si>
  <si>
    <t xml:space="preserve">ქურასბედიანი ნათელა </t>
  </si>
  <si>
    <t>ხარაგაული, დ. ხარაგაული, სოლომონ მეფის # 21</t>
  </si>
  <si>
    <t>36.01.02.019.01.001</t>
  </si>
  <si>
    <t>01018001780</t>
  </si>
  <si>
    <t xml:space="preserve">არევაძე-წერეთელი მზია </t>
  </si>
  <si>
    <t>ქ. თერჯოლა, რუსთაველის ქ. #105</t>
  </si>
  <si>
    <t>33.09.01.979.01.504</t>
  </si>
  <si>
    <t>21001015020</t>
  </si>
  <si>
    <t>ჩუბინიძე დარეჯანი ი/მ</t>
  </si>
  <si>
    <t>ქ. საჩხერე მერაბ კოსტავას ქ. #65</t>
  </si>
  <si>
    <t>35.01.44.124</t>
  </si>
  <si>
    <t xml:space="preserve">ბურძენიძე დიმიტრი </t>
  </si>
  <si>
    <t>ქ. ზესტაფონი, დ. აღმაშენებლის ქ. #19</t>
  </si>
  <si>
    <t>32.10.07.005.01.505</t>
  </si>
  <si>
    <t>405117136</t>
  </si>
  <si>
    <t>შპს 7 ლიდო</t>
  </si>
  <si>
    <t>ქ. ბაღდათი, შ. რუსთაველის ქ. #22</t>
  </si>
  <si>
    <t>30.11.33.203</t>
  </si>
  <si>
    <t>შპს ავა-მარიამი</t>
  </si>
  <si>
    <t>ქ. ვანი, ჯორჯიაშვილის ქ. #2</t>
  </si>
  <si>
    <t>31.01.26.076</t>
  </si>
  <si>
    <t>17001000134</t>
  </si>
  <si>
    <t xml:space="preserve">კორძაძე ომარ </t>
  </si>
  <si>
    <t>ქ. ხონი, მოსე ხონელის ქ. #5</t>
  </si>
  <si>
    <t>37.07.38.170</t>
  </si>
  <si>
    <t>55001001060</t>
  </si>
  <si>
    <t>ტრიანდაფილიდი თამარ</t>
  </si>
  <si>
    <t>ქ. ჭიათურა ეგ. ნინოშვილის ქ. #12 ბ. 9</t>
  </si>
  <si>
    <t>38.10.04.065.01.009</t>
  </si>
  <si>
    <t>ბარათაშვილი მირმენი</t>
  </si>
  <si>
    <t>ქ. ტყიბული, შ. რუსთაველის ქ. #1 ბ. 27</t>
  </si>
  <si>
    <t>39.01.05.035.01.027</t>
  </si>
  <si>
    <t>01024083360</t>
  </si>
  <si>
    <t>მახარაშვილი ნიკოლოზ</t>
  </si>
  <si>
    <t>ქ. წყალტუბო, შ. რუსთაველის ქ. #4</t>
  </si>
  <si>
    <t>29.08.34.003</t>
  </si>
  <si>
    <t>კუხალეიშვილი ნინო ი/მ</t>
  </si>
  <si>
    <t>ქ. ქუთაისი, გრიშაშვილის ქ. მე-4 შესახვევი #9/ რუსთაველის გამზირი #27</t>
  </si>
  <si>
    <t>03.04.24.159</t>
  </si>
  <si>
    <t>60001014677</t>
  </si>
  <si>
    <t>კოპალეიშვილი ამირან</t>
  </si>
  <si>
    <t>ქ. ოზურგეთი, ი. ჭავჭავაძის ქ. #12</t>
  </si>
  <si>
    <t>26.26.01.086ა.01.503</t>
  </si>
  <si>
    <t xml:space="preserve">ძნელაძე ნანი </t>
  </si>
  <si>
    <t>ქ. ლანჩხუთი, მდინარაძის ქ. #3</t>
  </si>
  <si>
    <t>27.06.56.168</t>
  </si>
  <si>
    <t>ორმოცაძე გიორგი ი/მ</t>
  </si>
  <si>
    <t>ქ. ჩოხატაური, დუმბაძის ქ. #3</t>
  </si>
  <si>
    <t>28.01.21.067</t>
  </si>
  <si>
    <t>46001015708</t>
  </si>
  <si>
    <t xml:space="preserve">ჩხიკვაძე მაია </t>
  </si>
  <si>
    <t>ქ. აბაშა, თავისუფლების ქ. #81</t>
  </si>
  <si>
    <t>40.01.34.041.502</t>
  </si>
  <si>
    <t>02001000267</t>
  </si>
  <si>
    <t>გაბელაია დავითი ი/მ</t>
  </si>
  <si>
    <t>შუბლაძე ბესიკ ი/მ</t>
  </si>
  <si>
    <t>ქ. სენაკი, რუსთაველის ქ. #164</t>
  </si>
  <si>
    <t>44.01.05.229.01.501</t>
  </si>
  <si>
    <t>239860842</t>
  </si>
  <si>
    <t>საქ. სამომხ. კოოპერაციის სენაკის რ-ნ სამომხ. კოოპერატივი</t>
  </si>
  <si>
    <t>ქ. მარტვილი, თავისუფლების ქ. #14</t>
  </si>
  <si>
    <t>41.09.37.262</t>
  </si>
  <si>
    <t>29001004059</t>
  </si>
  <si>
    <t>გეგია არველოდ ი/მ</t>
  </si>
  <si>
    <t>ქ. ხობი, 9 აპრილის ქ. #3</t>
  </si>
  <si>
    <t>45.21.23.310</t>
  </si>
  <si>
    <t>244552480</t>
  </si>
  <si>
    <t>შპს ლასარი</t>
  </si>
  <si>
    <t>ქ. ზუგდიდი, კ. გამსახურდიას ქ. #35</t>
  </si>
  <si>
    <t>43.31.55.623</t>
  </si>
  <si>
    <t>420425640</t>
  </si>
  <si>
    <t>შპს გრანდი</t>
  </si>
  <si>
    <t>ქ. წალენჯიხა, გ. მებონიას ქ. #2</t>
  </si>
  <si>
    <t>47.11.43.075.01.504</t>
  </si>
  <si>
    <t>571107350622</t>
  </si>
  <si>
    <t xml:space="preserve">კვარაცხელია ბადრი </t>
  </si>
  <si>
    <t>დ. ჩხოროწყუ დ. აღმაშენებლის ქ. #13</t>
  </si>
  <si>
    <t>46.01.01.089.01.500</t>
  </si>
  <si>
    <t>48001004194</t>
  </si>
  <si>
    <t>ესართია ლაშა ი/მ</t>
  </si>
  <si>
    <t>ქ. ფოთი, დ. აღმაშენებლის ქ. #10</t>
  </si>
  <si>
    <t>04.01.11.181</t>
  </si>
  <si>
    <t>42001010057</t>
  </si>
  <si>
    <t>ხორავა მარიკა ი/მ</t>
  </si>
  <si>
    <t>დ. მესტია, თამარ მეფის ქ. #14</t>
  </si>
  <si>
    <t>42.06.05.143</t>
  </si>
  <si>
    <t xml:space="preserve">ჯაფარიძე ნინა </t>
  </si>
  <si>
    <t>ქ. ბათუმი, მარაჯნიშვილისა და ასათიანის კვეთა</t>
  </si>
  <si>
    <t>05.22.23.002.01.502</t>
  </si>
  <si>
    <t>445433610</t>
  </si>
  <si>
    <t>შპს სახლი ძველ ბათუმში</t>
  </si>
  <si>
    <t>ქედა, აბუსერიძის ქ. #11</t>
  </si>
  <si>
    <t>21.03.33.059</t>
  </si>
  <si>
    <t>დიასამიძე ამირან ი/მ</t>
  </si>
  <si>
    <t>ქ. ქობულეთი, დ. აღმაშენებლის გამზირი #130</t>
  </si>
  <si>
    <t>20.42.06.422</t>
  </si>
  <si>
    <t>61004000897</t>
  </si>
  <si>
    <t>ძუბენკო თამარა ი/მ</t>
  </si>
  <si>
    <t>შუახევი, დაბა შუახევი, რუსთაველის ქ. #22</t>
  </si>
  <si>
    <t>24.02.34.016</t>
  </si>
  <si>
    <t>61009020031</t>
  </si>
  <si>
    <t>შაინიძე ნესტან ი/მ</t>
  </si>
  <si>
    <t>ქ. ბათუმი, ფრიდონ ხალვაშის გამზირი #346 ბ</t>
  </si>
  <si>
    <t>05.35.26.152.01.001</t>
  </si>
  <si>
    <t>61001070310</t>
  </si>
  <si>
    <t xml:space="preserve">შერვაშიძე იაკობ </t>
  </si>
  <si>
    <t>ხულო, დ. ხულო ტბელ აბუსერიძის ქ. #7</t>
  </si>
  <si>
    <t>23.11.31.152.01.500</t>
  </si>
  <si>
    <t xml:space="preserve">ბოლქვაძე ზურაბ </t>
  </si>
  <si>
    <t>30.11,33,203</t>
  </si>
  <si>
    <t>შპს ავა- მარიამი</t>
  </si>
  <si>
    <t>ქ. თბილისი ცოტნე დადიანის ქ. #141</t>
  </si>
  <si>
    <t>01.12.13.037.01.02.511.</t>
  </si>
  <si>
    <t>ლევან ელიაური</t>
  </si>
  <si>
    <t>ქ.თბილისი კალაუბნის ქ. #14</t>
  </si>
  <si>
    <t>01.19.20.015.007.01.003</t>
  </si>
  <si>
    <t>01028002793</t>
  </si>
  <si>
    <t>რიმა მალასიძე</t>
  </si>
  <si>
    <t>ქ.თბილისი გამზირი მოსკოვი, კორპუსი 45 ბინა #44</t>
  </si>
  <si>
    <t>01,19,35,004,011,01,044</t>
  </si>
  <si>
    <t>01011026864</t>
  </si>
  <si>
    <t>ი/მ ნუგზარ კაპატაძე</t>
  </si>
  <si>
    <t>ქ.თბილისი ლილოს დასახლება, სტურუას ქ.</t>
  </si>
  <si>
    <t>01,19,27,002,049</t>
  </si>
  <si>
    <t>58001001300</t>
  </si>
  <si>
    <t>კახაბერ სურმავა</t>
  </si>
  <si>
    <t>ქ.თბილისი დასახლება ვარკეთილი-3, მიკრო/რაიონი 2</t>
  </si>
  <si>
    <t>01,19,39,016,005</t>
  </si>
  <si>
    <t>2თვე</t>
  </si>
  <si>
    <t>206255808</t>
  </si>
  <si>
    <t>სს ნიკორა ტრეიდი</t>
  </si>
  <si>
    <t>ქ.თბილისი მუხაძის ქ. #6/2 ფართი # 2</t>
  </si>
  <si>
    <t>01,19,17,003,007,01,002</t>
  </si>
  <si>
    <t>01028004912</t>
  </si>
  <si>
    <t>ავთანდილ ცხვარაძე</t>
  </si>
  <si>
    <t>ქ.თბილისი დიდი დიღომი, მ/რ 1 და ფარნავაზ მეფის გამზირს შორის</t>
  </si>
  <si>
    <t>01,10,06,009,045,01,02,001</t>
  </si>
  <si>
    <t>54001011173</t>
  </si>
  <si>
    <t>ი/მ შავლეგ შეყილაძე</t>
  </si>
  <si>
    <t>ქ.თბილისი დოლიძის ქ. #26-28 სართული 2</t>
  </si>
  <si>
    <t>01,10,17,037,023,01,502</t>
  </si>
  <si>
    <t>01024016381</t>
  </si>
  <si>
    <t>ლაშა სიგუა</t>
  </si>
  <si>
    <t>ქ.ქუთაისი ახალგაზრდობის გამზ. 1 შეს. #2ა</t>
  </si>
  <si>
    <t>03,06,03,172</t>
  </si>
  <si>
    <t>1,5 თვე</t>
  </si>
  <si>
    <t>60002008593</t>
  </si>
  <si>
    <t>ი/მ მევლუდი გუმბერიძე</t>
  </si>
  <si>
    <t>ქ.ქუთაისი სულხან-საბას ქ. #19</t>
  </si>
  <si>
    <t>03,05,01,137,01,513</t>
  </si>
  <si>
    <t>212679564</t>
  </si>
  <si>
    <t>შპს აფთიაქი 19</t>
  </si>
  <si>
    <t>ქ.ქუთაისი კლდიაშვილის ქ.#5</t>
  </si>
  <si>
    <t>03,03,03,279</t>
  </si>
  <si>
    <t>60001107670</t>
  </si>
  <si>
    <t>ლარინა არსენიშვილი</t>
  </si>
  <si>
    <t>ქ.თბილისი ჩოლოყაშვილის # 2/ დოდაშვილის მოედანი #3</t>
  </si>
  <si>
    <t>01,17,12,044,032,01,02,504</t>
  </si>
  <si>
    <t>406136140</t>
  </si>
  <si>
    <t>შპს ახალი ვარსკვლავი 2015</t>
  </si>
  <si>
    <t>ქ.თბილისი 8 ლეგიონის დასახლება, წულუკიძის  #16</t>
  </si>
  <si>
    <t>01,17,10,007,033</t>
  </si>
  <si>
    <t>201951780</t>
  </si>
  <si>
    <t>სს მამული</t>
  </si>
  <si>
    <t>ქ.თბილისი ც.დადიანის ქ.# 152</t>
  </si>
  <si>
    <t>01,12,12,009,001,01,036</t>
  </si>
  <si>
    <t>43001002995</t>
  </si>
  <si>
    <t>ი/მ თეიმურაზ გივიაშვილი</t>
  </si>
  <si>
    <t>ქ.თბილისი ხეხილსანერგე მეურნეობა</t>
  </si>
  <si>
    <t>81,21,05,205</t>
  </si>
  <si>
    <t>406056173</t>
  </si>
  <si>
    <t>შპს ბიზნესისა და ტექნოლოგიების აკადემია</t>
  </si>
  <si>
    <t xml:space="preserve">ქ.თბილისი თემქის დასახლება 4მ/რ </t>
  </si>
  <si>
    <t>01,12,02,004,028</t>
  </si>
  <si>
    <t>01021003385</t>
  </si>
  <si>
    <t>ნოე წვერავა</t>
  </si>
  <si>
    <t>ქ.თბილისი ვაზისუბნის დასახლება მ/კ #1 კ.12</t>
  </si>
  <si>
    <t>01,17,07,043,026</t>
  </si>
  <si>
    <t>01012009109</t>
  </si>
  <si>
    <t>ლევან დავითაშვილი</t>
  </si>
  <si>
    <t>ქ.თბილისი დავით გურამიშვილის გამზირი #41</t>
  </si>
  <si>
    <t>01,12,03,001,062,01,01,523</t>
  </si>
  <si>
    <t>206318046</t>
  </si>
  <si>
    <t>შპს ეიმ ბილდინგ კომპანი</t>
  </si>
  <si>
    <t>ქ.თბილისი ი.ჭავჭავაძის გამზირი #46</t>
  </si>
  <si>
    <t>01,14,11,005,006,01,537</t>
  </si>
  <si>
    <t>204854817</t>
  </si>
  <si>
    <t>შპს ალბატროს-პრეზენტი</t>
  </si>
  <si>
    <t xml:space="preserve">ქ.თბილისი ვაჟა-ფშაველას  მე-4 კვ. </t>
  </si>
  <si>
    <t>01,14,04,005,008,01,511</t>
  </si>
  <si>
    <t>01009008435</t>
  </si>
  <si>
    <t>ი/მ ვიქტორ ლაშხი</t>
  </si>
  <si>
    <t>ქ.თბილისი დაბა წყნეთი, რუსთაველის ქ.#3ა</t>
  </si>
  <si>
    <t>01,20,01,068,001</t>
  </si>
  <si>
    <t>01004014697</t>
  </si>
  <si>
    <t>თინათინ დალაქიშვილი</t>
  </si>
  <si>
    <t>ქ.თბილისი ვეკუას ქუჩის მიმდებარედ</t>
  </si>
  <si>
    <t>01,11,12,018,051</t>
  </si>
  <si>
    <t>44 დღე</t>
  </si>
  <si>
    <t>405108574</t>
  </si>
  <si>
    <t>შპს მომავალი</t>
  </si>
  <si>
    <t>ქ.თბილისი არბოს ქ. #3/ქსნის  ქ, #6</t>
  </si>
  <si>
    <t>01,12,08,003,064</t>
  </si>
  <si>
    <t>01021005033</t>
  </si>
  <si>
    <t>ი/მ ვარლამ კვანტალიანი</t>
  </si>
  <si>
    <t>ქ.თბილისი მასივი გლდანი. მ/რ 3 ა. კორ.24</t>
  </si>
  <si>
    <t>01,1112,005,075</t>
  </si>
  <si>
    <t>01003016655</t>
  </si>
  <si>
    <t>ამბროსი სამხარაძე</t>
  </si>
  <si>
    <t>ქ.თბილისი მუხიანის 2 მ/რ კორ.#19</t>
  </si>
  <si>
    <t>01,11,13,011,044,01,007</t>
  </si>
  <si>
    <t>400047258</t>
  </si>
  <si>
    <t>შპს მუხიანი სითი</t>
  </si>
  <si>
    <t>ქ.თბილისი მასივი დიღომი, კვ 4. კორ.7</t>
  </si>
  <si>
    <t>01,13,03,022,002,01,507</t>
  </si>
  <si>
    <t>01017018279</t>
  </si>
  <si>
    <t>სერგო ზარანდია</t>
  </si>
  <si>
    <t xml:space="preserve">ქ.თბილისი სარაჯისვილის გამ. #3 </t>
  </si>
  <si>
    <t>01,11,05,036,012,01,509</t>
  </si>
  <si>
    <t>49 დღე</t>
  </si>
  <si>
    <t>სს მიკროსაფინანსო ორგანიზაცია ალფა ექსპრესი</t>
  </si>
  <si>
    <t>ქ.ოზურგეთი, მ.კოსტავას ქ.#23</t>
  </si>
  <si>
    <t>26,26,41,032</t>
  </si>
  <si>
    <t>1 თვე</t>
  </si>
  <si>
    <t>33001030817</t>
  </si>
  <si>
    <t>ი/მ ალექსანდრე ჩაჩანიძე</t>
  </si>
  <si>
    <t>ოზურგეთი, სოფელი ნატანები</t>
  </si>
  <si>
    <t>26,01,85,024</t>
  </si>
  <si>
    <t>61004062311</t>
  </si>
  <si>
    <t>გალინა გუჯარიძე</t>
  </si>
  <si>
    <t>ოზურგეთი, სოფ.კონჭათი</t>
  </si>
  <si>
    <t>26,03,12,014</t>
  </si>
  <si>
    <t>61003002085</t>
  </si>
  <si>
    <t>ზურაბ ფუტკარაძე</t>
  </si>
  <si>
    <t>ოზურგეთი., სოფ, ლიხაური</t>
  </si>
  <si>
    <t>26,16,21,006,01,503</t>
  </si>
  <si>
    <t>33001048936</t>
  </si>
  <si>
    <t>ი/მ იზლოდა მეფარიშვილი</t>
  </si>
  <si>
    <t>ოზურგეთი, დაბა ნარუჯა</t>
  </si>
  <si>
    <t>26,27,07,024,01,503</t>
  </si>
  <si>
    <t>33001008040</t>
  </si>
  <si>
    <t>იური კოჩალიძე</t>
  </si>
  <si>
    <t>ოზურგეთი, დაბა ურეკი</t>
  </si>
  <si>
    <t>26,28,17,037</t>
  </si>
  <si>
    <t>26001003320</t>
  </si>
  <si>
    <t>ი/მ მალხაზ თავდგირიძე</t>
  </si>
  <si>
    <t>ოზურგეთი, სოფ. შემოქმედი</t>
  </si>
  <si>
    <t>26,18,14,026</t>
  </si>
  <si>
    <t>33001008375</t>
  </si>
  <si>
    <t>მიხეილ ჩიტაიშვილი</t>
  </si>
  <si>
    <t>ოზურგეთი, დ.ნასაკირალი</t>
  </si>
  <si>
    <t>26,29,16,041</t>
  </si>
  <si>
    <t>33001014590</t>
  </si>
  <si>
    <t>რევაზ ქათამაძე</t>
  </si>
  <si>
    <t>ოზურგეთი, სოფელი ცხემლისხიდი</t>
  </si>
  <si>
    <t>26,20,15,076</t>
  </si>
  <si>
    <t>33001013903</t>
  </si>
  <si>
    <t>რომან ბედინეიშვილი</t>
  </si>
  <si>
    <t>ხობის მუნიციპალიტეტი, ბიას საკრებულო.</t>
  </si>
  <si>
    <t>45,03,23,097</t>
  </si>
  <si>
    <t>01003006161</t>
  </si>
  <si>
    <t>ავთანდილ ჭითაიშვილი</t>
  </si>
  <si>
    <t xml:space="preserve">ხობის მუნიციპალიტეტი, სოფ. თორსა </t>
  </si>
  <si>
    <t>45,06,23,101</t>
  </si>
  <si>
    <t>58001006074</t>
  </si>
  <si>
    <t>აკაკი ლატარია</t>
  </si>
  <si>
    <t>ხობის მუნიციპალიტეტი, სოფ. საჯიჯაო</t>
  </si>
  <si>
    <t>45,12,26,101</t>
  </si>
  <si>
    <t>58001003619</t>
  </si>
  <si>
    <t>ბორისი ლომაია</t>
  </si>
  <si>
    <t>ხობის მუნიციპალიტეტი, სოფ.პატარა ფოთი</t>
  </si>
  <si>
    <t>45,08,22,129</t>
  </si>
  <si>
    <t>42001020069</t>
  </si>
  <si>
    <t>გელა წულაია</t>
  </si>
  <si>
    <t>ხობის მუნიციპალიტეტ, სოფ. შავღელე</t>
  </si>
  <si>
    <t>45,08,28,044</t>
  </si>
  <si>
    <t>61010005170</t>
  </si>
  <si>
    <t>გენადი ჯინჭარაძე</t>
  </si>
  <si>
    <t>ხობის მუნიციპალიტეტი, სოფ.პირველი ხორგა</t>
  </si>
  <si>
    <t>45,10,21,001</t>
  </si>
  <si>
    <t>58001019353</t>
  </si>
  <si>
    <t>გიორგი კორტავა</t>
  </si>
  <si>
    <t>ხობის მუნიციპალიტეტი, სოფ. ზემო ქვალონი</t>
  </si>
  <si>
    <t>45,05,21,141</t>
  </si>
  <si>
    <t>58001018249</t>
  </si>
  <si>
    <t>დალი ალანია</t>
  </si>
  <si>
    <t>ხობის მუნიციპალიტეტი, სოფ.სოფელი ჭალადიდი</t>
  </si>
  <si>
    <t>45,18,22,252</t>
  </si>
  <si>
    <t>58001010941</t>
  </si>
  <si>
    <t>ეთერი კაკაბაძე</t>
  </si>
  <si>
    <t>ხობის მუნიციპალიტეტი, სოფ. ყულევი</t>
  </si>
  <si>
    <t>45,15,01,163</t>
  </si>
  <si>
    <t>58001007252</t>
  </si>
  <si>
    <t>ელდარი ჩაკაბერია</t>
  </si>
  <si>
    <t>ხობის მუნიციპალიტეტი, სოფ.ხეთა</t>
  </si>
  <si>
    <t>45,20,06,400,01,503</t>
  </si>
  <si>
    <t>58001000751</t>
  </si>
  <si>
    <t>ზაური კაკაბაძე</t>
  </si>
  <si>
    <t>ხობის მუნიციპალიტეტი, სოფ. შუა ხორგა</t>
  </si>
  <si>
    <t>45,16,22,083</t>
  </si>
  <si>
    <t>58001027979</t>
  </si>
  <si>
    <t>ზურაბი შონია</t>
  </si>
  <si>
    <t>ხობის მუნიციპალიტეტი, სოფ. ხამისკური</t>
  </si>
  <si>
    <t>45,19,22,225</t>
  </si>
  <si>
    <t>58001006039</t>
  </si>
  <si>
    <t>თეიმურაზ ქობალია</t>
  </si>
  <si>
    <t>ხობის მუნიციპალიტეტი, სოფ. ახალი ხიბულა</t>
  </si>
  <si>
    <t>45,02,24,046</t>
  </si>
  <si>
    <t>58001019330</t>
  </si>
  <si>
    <t>კოტე კვირკვაია</t>
  </si>
  <si>
    <t>ხობის მუნიციპალიტეტი, სოფ. ძველი ხიბულა</t>
  </si>
  <si>
    <t>45,17,21,046</t>
  </si>
  <si>
    <t>58001024076</t>
  </si>
  <si>
    <t>კოტე მუნჭავა</t>
  </si>
  <si>
    <t>ხობის მუნიციპალიტეტი, სოფ. ქვემო ქვალონი</t>
  </si>
  <si>
    <t>45,14,22,005</t>
  </si>
  <si>
    <t>58001014702</t>
  </si>
  <si>
    <t>ლევანი ლემონჯავა</t>
  </si>
  <si>
    <t>45,12,23,184</t>
  </si>
  <si>
    <t>58001014422</t>
  </si>
  <si>
    <t>მაია შუშანია</t>
  </si>
  <si>
    <t>ხობის მუნიციპალიტეტი, სოფ. ქარიატა</t>
  </si>
  <si>
    <t>45,13,21,025</t>
  </si>
  <si>
    <t>58001025668</t>
  </si>
  <si>
    <t>მამუკა წულაია</t>
  </si>
  <si>
    <t>ხობის მუნიციპალიტეტი, სოფ. ნოჯიხევი</t>
  </si>
  <si>
    <t>45,07,23,037</t>
  </si>
  <si>
    <t>58001008316</t>
  </si>
  <si>
    <t>ნელი შონია</t>
  </si>
  <si>
    <t>ხობის მუნიციპალიტეტი, სოფ. საგვიჩიო</t>
  </si>
  <si>
    <t>45,11,01,365</t>
  </si>
  <si>
    <t>58001022883</t>
  </si>
  <si>
    <t>რევაზი მეგრელიშვილი</t>
  </si>
  <si>
    <t>45,14,26,029</t>
  </si>
  <si>
    <t>58001023994</t>
  </si>
  <si>
    <t>რომანი ქვარცხავა</t>
  </si>
  <si>
    <t>ხობის მუნიციპალიტეტი, სოფ. პატარა ფოთი</t>
  </si>
  <si>
    <t>45,09,01,586</t>
  </si>
  <si>
    <t>58001005386</t>
  </si>
  <si>
    <t>სერგო ფირცხალავა</t>
  </si>
  <si>
    <t>ხობის მუნიციპალიტეტი, სოფ.ახალი სოფელი</t>
  </si>
  <si>
    <t>45,01,23,003</t>
  </si>
  <si>
    <t>42001014870</t>
  </si>
  <si>
    <t>სერგო ჩხიტუნიძე</t>
  </si>
  <si>
    <t>ქ.თბილისი, ვასო გოძიაშვილის ქ. 7ა</t>
  </si>
  <si>
    <t>01,10,10,014,102</t>
  </si>
  <si>
    <t>40 დღე</t>
  </si>
  <si>
    <t>39001001693</t>
  </si>
  <si>
    <t>ნინო გვიჩია-ურიდია</t>
  </si>
  <si>
    <t>ქ.თბილისი, ჩოლოყაშვილის ქ. #2</t>
  </si>
  <si>
    <t>01.17.12.044.032.01.02.501</t>
  </si>
  <si>
    <t>01011038728</t>
  </si>
  <si>
    <t>თინათინ აბრალავა</t>
  </si>
  <si>
    <t>ქ.თბილისი, ფონიჭალა მე-3 მ/რ კორპ-19, ბინა #31</t>
  </si>
  <si>
    <t>01.18.13.024.005.01.031</t>
  </si>
  <si>
    <t>57001006618</t>
  </si>
  <si>
    <t>აბესალომ ხარაზიშვილი</t>
  </si>
  <si>
    <t>ქ.თბილისი, სოფ. ფონიჭალა</t>
  </si>
  <si>
    <t>81.05.02.150</t>
  </si>
  <si>
    <t>12001051015</t>
  </si>
  <si>
    <t>სევინჯ გუსეინოვა</t>
  </si>
  <si>
    <t>ქ.თბილისი, რუსთავის გზატკეცილი # 19, კორპ. 2. არასაცხოვრებელი ფართი</t>
  </si>
  <si>
    <t>01.18.13.016.007.01.500</t>
  </si>
  <si>
    <t>შპს ავერსი-ფარმა</t>
  </si>
  <si>
    <t>წალკა, სოფ. განთიადი</t>
  </si>
  <si>
    <t>85.28.21.306</t>
  </si>
  <si>
    <t>61009006127</t>
  </si>
  <si>
    <t>ვაჟა მარკოიძე</t>
  </si>
  <si>
    <t>წალკა, სოფელი არ-სარვანი</t>
  </si>
  <si>
    <t>85.22.22.174</t>
  </si>
  <si>
    <t>52001019909</t>
  </si>
  <si>
    <t>შამმა გარაბაირამოვა</t>
  </si>
  <si>
    <t>წალკა, სოფ. ხაჩკოვი</t>
  </si>
  <si>
    <t>85.15.21.021</t>
  </si>
  <si>
    <t>52001013662</t>
  </si>
  <si>
    <t>სუირი ჩიდილიან</t>
  </si>
  <si>
    <t>წალკა, სოფ. ავრალო</t>
  </si>
  <si>
    <t>85.18.26.048</t>
  </si>
  <si>
    <t>52001008719</t>
  </si>
  <si>
    <t>ტატიანა სოტიროვა</t>
  </si>
  <si>
    <t>წალკა, დაბა თრიალეთი</t>
  </si>
  <si>
    <t>85.12.21.012</t>
  </si>
  <si>
    <t>61009011574</t>
  </si>
  <si>
    <t>თამაზ მარკოიძე</t>
  </si>
  <si>
    <t>წალკა, სოფ. აიაზმა</t>
  </si>
  <si>
    <t>85.30.22.002</t>
  </si>
  <si>
    <t>52001010617</t>
  </si>
  <si>
    <t>ლევონ მარკოსიან</t>
  </si>
  <si>
    <t>წალკა, სოფ. კუში</t>
  </si>
  <si>
    <t>85.06.23.006</t>
  </si>
  <si>
    <t>52001010517</t>
  </si>
  <si>
    <t>ვართან მეგრაბიან</t>
  </si>
  <si>
    <t xml:space="preserve">ქ. თბილისი, ქ. წამებულის გამზ.64-66, სავაჭრო ფართი #2, </t>
  </si>
  <si>
    <t>01.17.13.034.024.01.02.002</t>
  </si>
  <si>
    <t>01011024255</t>
  </si>
  <si>
    <t>გულნარა ეგიკიანი</t>
  </si>
  <si>
    <t>გარდაბანი, სოფ. სართიჭლა</t>
  </si>
  <si>
    <t>81.12.10.149</t>
  </si>
  <si>
    <t>01006013288</t>
  </si>
  <si>
    <t>რომან ლომიძე</t>
  </si>
  <si>
    <t>გარდაბანი, სოფ. ვახტანგისი</t>
  </si>
  <si>
    <t>81.18.09.151</t>
  </si>
  <si>
    <t>426527145</t>
  </si>
  <si>
    <t>შპს აჰმეთ ოღულლარი</t>
  </si>
  <si>
    <t>გარდაბანი, სოფ. ახალი სამგორი</t>
  </si>
  <si>
    <t>81.13.03.143</t>
  </si>
  <si>
    <t>12001046504</t>
  </si>
  <si>
    <t>მაყვალა მამულაძე</t>
  </si>
  <si>
    <t>გარდაბანი, სოფ. ნაზარლო</t>
  </si>
  <si>
    <t>81.17.09.285</t>
  </si>
  <si>
    <t>12001040743</t>
  </si>
  <si>
    <t>სახიბ  კასუმოვი</t>
  </si>
  <si>
    <t>გარდაბანი, სოფ. კუმისი</t>
  </si>
  <si>
    <t>81.24.03.446</t>
  </si>
  <si>
    <t>12001025596</t>
  </si>
  <si>
    <t>ივერი მდივნიშვილი</t>
  </si>
  <si>
    <t>გარდაბანი, სოფ. გამარჯვება</t>
  </si>
  <si>
    <t>81.07.11.562</t>
  </si>
  <si>
    <t>12001067005</t>
  </si>
  <si>
    <t>გერონტი ლობჟანიძე</t>
  </si>
  <si>
    <t>გარდაბანი, სოფ. აღთაკლია</t>
  </si>
  <si>
    <t>81.06.16.466</t>
  </si>
  <si>
    <t>12001027365</t>
  </si>
  <si>
    <t>სეიფადინ ორუჯოვი</t>
  </si>
  <si>
    <t>გარდაბანი, სოფ. ახალსოფელი</t>
  </si>
  <si>
    <t>81.11.07.343</t>
  </si>
  <si>
    <t>12001074300</t>
  </si>
  <si>
    <t>ირაკლი მარტიაშვილი</t>
  </si>
  <si>
    <t>გარდაბანი, სოფ. კარათაკლია</t>
  </si>
  <si>
    <t>81.06.16.143</t>
  </si>
  <si>
    <t>12001002236</t>
  </si>
  <si>
    <t>ელიმდარ კულიევ</t>
  </si>
  <si>
    <t>გარდაბანი, სოფ. ყარაჯალარი</t>
  </si>
  <si>
    <t>81.06.06.286</t>
  </si>
  <si>
    <t>12001009089</t>
  </si>
  <si>
    <t>ხანლარ სოფიევი</t>
  </si>
  <si>
    <t>გარდაბანი, ენერგეტიკის ქ.#1 ბინა#21</t>
  </si>
  <si>
    <t>81.15.29.124.01.021</t>
  </si>
  <si>
    <t>გიორგი ფოჩხიძე</t>
  </si>
  <si>
    <t>გარდაბანი, სოფ. ბირლიკი</t>
  </si>
  <si>
    <t>81.14.04.275</t>
  </si>
  <si>
    <t>12001073788</t>
  </si>
  <si>
    <t>ნიზამი ორუჯევი</t>
  </si>
  <si>
    <t>გარდაბანი, დ. აღმაშენებლის ქ.#53</t>
  </si>
  <si>
    <t>81.15.13.026</t>
  </si>
  <si>
    <t>12001005813</t>
  </si>
  <si>
    <t>იაშარ სადიკოვი</t>
  </si>
  <si>
    <t>გარდაბანი, სოფ. ქესალო</t>
  </si>
  <si>
    <t>81.16.09.082</t>
  </si>
  <si>
    <t>12001023188</t>
  </si>
  <si>
    <t>შახინ მამედოვი</t>
  </si>
  <si>
    <t>გარდაბანი, სოფ. კრწანისი</t>
  </si>
  <si>
    <t>81.04.03.455</t>
  </si>
  <si>
    <t>12001047559</t>
  </si>
  <si>
    <t>ფრიდონი ზოიძე</t>
  </si>
  <si>
    <t>ქ. რუსთავი, ჟიული შარტავას გამზირი #6ა</t>
  </si>
  <si>
    <t>02.03.04.020</t>
  </si>
  <si>
    <t>35001030744</t>
  </si>
  <si>
    <t>ალექსი ხაჩიძე</t>
  </si>
  <si>
    <t xml:space="preserve">ქ.რუსთავი, მე-20 მ/რნ #13 სახლი </t>
  </si>
  <si>
    <t>02.03.02.483</t>
  </si>
  <si>
    <t>35001011159</t>
  </si>
  <si>
    <t>იამზე ჩიტიძე</t>
  </si>
  <si>
    <t>ქ. რუსთავი, მე-14 მკრ #10 ბ სახლი</t>
  </si>
  <si>
    <t>02.03.02.460.01.585</t>
  </si>
  <si>
    <t>35001099345</t>
  </si>
  <si>
    <t>ტარიელ სიხარულიძე</t>
  </si>
  <si>
    <t xml:space="preserve">ქ.რუსთავის 16მ/რნის მიმდებარე ტერიტორია </t>
  </si>
  <si>
    <t>02.02.03.978</t>
  </si>
  <si>
    <t>34001002504</t>
  </si>
  <si>
    <t>კახა რეხვიაშვილი</t>
  </si>
  <si>
    <t>ქ.რუსთავი, გამზირი მეგობრობა, #30</t>
  </si>
  <si>
    <t>02.04.02.121</t>
  </si>
  <si>
    <t>35001024857</t>
  </si>
  <si>
    <t>დავითი ლომსაძე</t>
  </si>
  <si>
    <t>ქ.რუსთავი, თორდიას ქ. #19 სართული 1, ბინა #2</t>
  </si>
  <si>
    <t>02.02.06.043.01.002</t>
  </si>
  <si>
    <t>35001021341</t>
  </si>
  <si>
    <t>როსტომ ხიზანიშვილი</t>
  </si>
  <si>
    <t>ქ. რუსთავი, ვახუშტის 6, სარტული 1</t>
  </si>
  <si>
    <t>02.04.03.233</t>
  </si>
  <si>
    <t>216296808</t>
  </si>
  <si>
    <t>შპს ქ.რუსთავის #2 სტომატოლოგიური პოლიკლინიკა</t>
  </si>
  <si>
    <t>ქ. რუსთავი, მშენებელთა ქ. კორპ. 4 ბ.7</t>
  </si>
  <si>
    <t>02.05.07.047.01.007</t>
  </si>
  <si>
    <t>35001091682</t>
  </si>
  <si>
    <t>თინათინ მურჯიკნელი</t>
  </si>
  <si>
    <t>ქ. რუსთავი რუსთაველის ქ. #46, ბინა 1</t>
  </si>
  <si>
    <t>02.05.05.011.01.001</t>
  </si>
  <si>
    <t>35001029147</t>
  </si>
  <si>
    <t>ლიანა ჯამაკაშვილი</t>
  </si>
  <si>
    <t xml:space="preserve">ქ. რუსთავი, კოსტავას ქ.#19, </t>
  </si>
  <si>
    <t>02.05.07.031.01.504</t>
  </si>
  <si>
    <t>216407779</t>
  </si>
  <si>
    <t>შპს ანრი</t>
  </si>
  <si>
    <t>ქ. რუსთავი, რჩეულიშვილის ქ. მიმდებარე ტერიტორია</t>
  </si>
  <si>
    <t>02.05.02.028</t>
  </si>
  <si>
    <t>216397307</t>
  </si>
  <si>
    <t>შპს სიახლე</t>
  </si>
  <si>
    <t>ქ. ქუთაისი,იოსელიანის ქ.#26/დ.აღმაშენებლის გამზირი #40 ბინა 3</t>
  </si>
  <si>
    <t>03.04.03.032.01.003</t>
  </si>
  <si>
    <t>EJ851132</t>
  </si>
  <si>
    <t>თამარ პერანიძე</t>
  </si>
  <si>
    <t>თელავი, სოფ. ყარაჯალა</t>
  </si>
  <si>
    <t>53.10.41.240</t>
  </si>
  <si>
    <t>20001009843</t>
  </si>
  <si>
    <t>რენატი უსუპოვი</t>
  </si>
  <si>
    <t>ქ. თელავი, ალაზნის გამზირი</t>
  </si>
  <si>
    <t>53.20.32.208</t>
  </si>
  <si>
    <t>20001004817</t>
  </si>
  <si>
    <t>მამუკა მჭედლიშვილი</t>
  </si>
  <si>
    <t>თეთრიწყარო, სოფ. ასურეთი</t>
  </si>
  <si>
    <t>84.04.45.029</t>
  </si>
  <si>
    <t>35001008771</t>
  </si>
  <si>
    <t>თეიმურაზ გეგეშიძე</t>
  </si>
  <si>
    <t>თეთრიწყარო, სოფ. კოდა</t>
  </si>
  <si>
    <t>84.06.33.392</t>
  </si>
  <si>
    <t>22001000682</t>
  </si>
  <si>
    <t>დავითი მონადირიშვილი</t>
  </si>
  <si>
    <t>თეთრიწყარო, სოფ. წინწყარო</t>
  </si>
  <si>
    <t>84.10.33.164</t>
  </si>
  <si>
    <t>61009004111</t>
  </si>
  <si>
    <t>ანზორ ღორჯომელაძე</t>
  </si>
  <si>
    <t>თეთრიწყარო, სოფ. სამშვილდე</t>
  </si>
  <si>
    <t>84.12.38.013</t>
  </si>
  <si>
    <t>22001009145</t>
  </si>
  <si>
    <t>ანდრანიკ საგრადიანი</t>
  </si>
  <si>
    <t>თეთრიწყარო, სოფ. ვაშლოვანი</t>
  </si>
  <si>
    <t>84.05.38.121</t>
  </si>
  <si>
    <t>22001006542</t>
  </si>
  <si>
    <t>გიორგი ნიაზაშვილი</t>
  </si>
  <si>
    <t>თეთრიწყარო, სოფ. ჯორჯიაშვილი</t>
  </si>
  <si>
    <t>84.03.36.022</t>
  </si>
  <si>
    <t>01027014672</t>
  </si>
  <si>
    <t>ვალერიან ამურველაშვილი</t>
  </si>
  <si>
    <t>თეთრიწყარო, სოფ. კოდა, კორპ. 4</t>
  </si>
  <si>
    <t>84.06.38.056.01.038</t>
  </si>
  <si>
    <t>50001000233</t>
  </si>
  <si>
    <t>გრიგოლ ბასიშვილი</t>
  </si>
  <si>
    <t>ქ. თბილისი, სოფ.ტაბახმელა, თამარ მეფის ქ. #4</t>
  </si>
  <si>
    <t>81.02.08.551</t>
  </si>
  <si>
    <t>01009007089</t>
  </si>
  <si>
    <t>მაკა წერეთელი</t>
  </si>
  <si>
    <t>ქ. ქუთაისი, ძოძუაშვილის ქ. #4</t>
  </si>
  <si>
    <t>03.01.01.109.01.502</t>
  </si>
  <si>
    <t>60003006249</t>
  </si>
  <si>
    <t>დავით კობეშავიძე</t>
  </si>
  <si>
    <t>ქ. ქუთაისი, ავტომშენებლის ქ. #6</t>
  </si>
  <si>
    <t>03.01.21.370.01.501</t>
  </si>
  <si>
    <t>60003012543</t>
  </si>
  <si>
    <t>ზვიადი კვირიკაძე</t>
  </si>
  <si>
    <t>ქ. ქუთაისი, თაბუკაშვილის ქ. #115</t>
  </si>
  <si>
    <t>03.05.25.349</t>
  </si>
  <si>
    <t>60002015857</t>
  </si>
  <si>
    <t>დავითი კუპრაშვილი</t>
  </si>
  <si>
    <t>ქ. ქუთაისი, თამარ მეფის ქ. #72ა, ფართი #1 და #2</t>
  </si>
  <si>
    <t>03.03.27.183.01.514</t>
  </si>
  <si>
    <t>60001133413</t>
  </si>
  <si>
    <t>თამარი გოგლიჩიძე</t>
  </si>
  <si>
    <t>ქ. ქუთაისი, ზ. გამსახურდიას ქ. #13</t>
  </si>
  <si>
    <t>03.04.22.154.01.500</t>
  </si>
  <si>
    <t>412680077</t>
  </si>
  <si>
    <t>შპს გოლა</t>
  </si>
  <si>
    <t>ქ. ქუთაისი, გრიშაშვილის ქ. მე-4 შესახვევი #9/რუსთაველის გამზირი #27, ნაკვეთი #2, შენიობა #1-ის ნაწილი</t>
  </si>
  <si>
    <t>ამირან კოპალეიშვილი</t>
  </si>
  <si>
    <t>ქ. ქუთაისი, ლესელიძის ქ. #78 ა, #1 შენობის ნაწილი</t>
  </si>
  <si>
    <t>03.02.24.197</t>
  </si>
  <si>
    <t>60001040595</t>
  </si>
  <si>
    <t>ბარბარე ფუტურიძე</t>
  </si>
  <si>
    <t>ქ. ქუთაისი, ნიკეას  2 შეს. #18ა</t>
  </si>
  <si>
    <t>03.05.23.402</t>
  </si>
  <si>
    <t>60002008919</t>
  </si>
  <si>
    <t>ელიზბარ ფრუიძე</t>
  </si>
  <si>
    <t>ქ.თბილისი, ზაჰესის დასახლება, თავისუფლების ქ.#1ა, შენობა-ნაგებობა #2</t>
  </si>
  <si>
    <t>72.12.02.268</t>
  </si>
  <si>
    <t>31001019345</t>
  </si>
  <si>
    <t>ჯემალ ფრანგულაშვილი</t>
  </si>
  <si>
    <t>ქ. თბილისი, ვ. გოძიაშვილის ქ. #7ა,</t>
  </si>
  <si>
    <t>01.10.10.014.102</t>
  </si>
  <si>
    <t>ქ. თბილისი, ვაშლიჯვარი, ვ. გოძიაშვილის ქ. #15</t>
  </si>
  <si>
    <t>01.10.10.014.001</t>
  </si>
  <si>
    <t>212274554</t>
  </si>
  <si>
    <t>შპს სურსათი 34</t>
  </si>
  <si>
    <t xml:space="preserve">ქ. თბილისი სარაჯიშვილის გამზირი 3 </t>
  </si>
  <si>
    <t>50 დღე</t>
  </si>
  <si>
    <t>ქ. სამტრედია რუსთაველის ქ. 23</t>
  </si>
  <si>
    <t>34.08.19.121.01.506</t>
  </si>
  <si>
    <t>62 დღე</t>
  </si>
  <si>
    <t>01010001112</t>
  </si>
  <si>
    <t>ქ. ოზურგეთი, ეპისკოპოსის ქ. #2</t>
  </si>
  <si>
    <t>26.26.01.628.01.503</t>
  </si>
  <si>
    <t>4 დღე</t>
  </si>
  <si>
    <t>33001023338</t>
  </si>
  <si>
    <t>ი/მ ხათუნა ღლონტი</t>
  </si>
  <si>
    <t>ქ. წყალტუბო, წერეთლის ქუჩა N8</t>
  </si>
  <si>
    <t>29.08.31.055</t>
  </si>
  <si>
    <t>421270573</t>
  </si>
  <si>
    <t>შპს მომავლის ქალაქი</t>
  </si>
  <si>
    <t>ქ.წყალტუბო, გ.ტაბიძის ქუჩა N11</t>
  </si>
  <si>
    <t>29.08.13.019.01.501</t>
  </si>
  <si>
    <t>ომისტერ უზარაშვილი</t>
  </si>
  <si>
    <t>ქ.წყალტუბო, ჭავჭავაძის ქუჩა N13</t>
  </si>
  <si>
    <t>29.08.33.142</t>
  </si>
  <si>
    <t>ნანი ქორიძე</t>
  </si>
  <si>
    <t>სოფელი გეგუთი</t>
  </si>
  <si>
    <t>29.14.32.003</t>
  </si>
  <si>
    <t>ზეინაბ წიქორიძე</t>
  </si>
  <si>
    <t>სოფელი გვიშტიბი</t>
  </si>
  <si>
    <t>29.07.32.215</t>
  </si>
  <si>
    <t>ლავრენტი შვანგირაძე</t>
  </si>
  <si>
    <t>წყალტუბოს მუნიციპალიტეტი,სოფელი ხომული</t>
  </si>
  <si>
    <t>29.09.35.323</t>
  </si>
  <si>
    <t>დარეჯან ფაილოძე</t>
  </si>
  <si>
    <t>წყალტუბო, სოფელი მუხიანი</t>
  </si>
  <si>
    <t>29.13.34.034</t>
  </si>
  <si>
    <t>53001018478</t>
  </si>
  <si>
    <t>ვლადიმერ ბაბუნაშვილი</t>
  </si>
  <si>
    <t>წყალტუბოს მუნიციპალიტეტი, სოფელი მუხიანი</t>
  </si>
  <si>
    <t>წყალტუბოს მუნიციპალიტეტი, სოფელი ოფურჩხეთი</t>
  </si>
  <si>
    <t>29.03.35.087</t>
  </si>
  <si>
    <t>ნიკოლოზ გედენიძე</t>
  </si>
  <si>
    <t>წყალტუბოს მუნიციპალიტეტი, სოფელი ოფშკვითი</t>
  </si>
  <si>
    <t>29.16.32.016</t>
  </si>
  <si>
    <t>გიორგი კუხიანიძე</t>
  </si>
  <si>
    <t>წყალტუბოს მუნიციპალიტეტი, სოფელი რიონი</t>
  </si>
  <si>
    <t>29.06.37.086</t>
  </si>
  <si>
    <t>53001017398</t>
  </si>
  <si>
    <t>გოგუცა იამანიძე</t>
  </si>
  <si>
    <t>წყალტუბო, სოფელი საყულია</t>
  </si>
  <si>
    <t>29.15.35.207</t>
  </si>
  <si>
    <t>53001018725</t>
  </si>
  <si>
    <t>კახა სვანაძე</t>
  </si>
  <si>
    <t>წყალტუბო, სოფელი ცხუნკური</t>
  </si>
  <si>
    <t>29.04.38.025</t>
  </si>
  <si>
    <t>53001013347</t>
  </si>
  <si>
    <t>ოთარ დანგაძე</t>
  </si>
  <si>
    <t>ქ. წყალტუბო, 9 აპრილის ქუჩა N15</t>
  </si>
  <si>
    <t>29.08.37.010.09.001</t>
  </si>
  <si>
    <t>62005018577</t>
  </si>
  <si>
    <t>ნატრული საღინაძე</t>
  </si>
  <si>
    <t>ქ. ზუგდიდი. რუსთაველის N50</t>
  </si>
  <si>
    <t>43.36.01.407</t>
  </si>
  <si>
    <t>01024028253</t>
  </si>
  <si>
    <t>დიმიტრი  ჭელიძე</t>
  </si>
  <si>
    <t xml:space="preserve">ქ.ზუგდიდი. ს. დადვანის ქუჩა N23 </t>
  </si>
  <si>
    <t>43.31.49.466</t>
  </si>
  <si>
    <t>თეა კვარაცხელია</t>
  </si>
  <si>
    <t xml:space="preserve">ქ.ზუგდიდი.რუსთაველის ქ.N273 </t>
  </si>
  <si>
    <t>43.31.65.098</t>
  </si>
  <si>
    <t>დავით ფოჩხუა</t>
  </si>
  <si>
    <t>ქ.ზუგდიდი. თამარ მეფის ქუჩა N109</t>
  </si>
  <si>
    <t>43.32.01.006</t>
  </si>
  <si>
    <t xml:space="preserve"> ლეილა  ლომთაძე</t>
  </si>
  <si>
    <t>ზუგდიდის მუნიციპალიტეტი სოფ. ორსანტია</t>
  </si>
  <si>
    <t>43.24.44.010</t>
  </si>
  <si>
    <t>გოდერძი ხაზალია</t>
  </si>
  <si>
    <t>ზუგდიდის მუნიციპალიტეტი სოფ. ჭითაწყარი დ. აღმაშენებლის ქ. N92</t>
  </si>
  <si>
    <t>43.14.42.165</t>
  </si>
  <si>
    <t>შავთვალა კასოევა</t>
  </si>
  <si>
    <t>ზუგდიდის მუნიციპალიტეტი სოფ. ყულიშკარი</t>
  </si>
  <si>
    <t>43.07.42.588</t>
  </si>
  <si>
    <t>19001082036</t>
  </si>
  <si>
    <t>გოგიტა მაქაცარია</t>
  </si>
  <si>
    <t>ზუგდიდის მუნიციპალიტეტი სოფ. ურთა ს.ცაიშვილის ქ.N33</t>
  </si>
  <si>
    <t>43. 19.41.466</t>
  </si>
  <si>
    <t>გოგი  დიდიშვილი</t>
  </si>
  <si>
    <t>ზუგდიდის მუნიციპალიტეტი სოფ. ჯიხაშკარი</t>
  </si>
  <si>
    <t>43.05.41.195</t>
  </si>
  <si>
    <t>19001108334</t>
  </si>
  <si>
    <t>მზევინარ ბენდელიანი</t>
  </si>
  <si>
    <t>ზუგდიდის მუნიციპალიტეტი სოფ. კოკი</t>
  </si>
  <si>
    <t>43.23.41.603</t>
  </si>
  <si>
    <t>19001075066</t>
  </si>
  <si>
    <t>ანიკო გაბისონია</t>
  </si>
  <si>
    <t>ზუგდიდის მუნიციპალიტეტი სოფ. ახალსოფელი შ. რუსთაველის ქ.N37</t>
  </si>
  <si>
    <t>43.11.45.084</t>
  </si>
  <si>
    <t>19001096306</t>
  </si>
  <si>
    <t>ირა ქანთარია</t>
  </si>
  <si>
    <t>ზუგდიდის მუნიციპალიტეტი სოფ. კორცხელი აკაკი წერეთლის ქ.N45</t>
  </si>
  <si>
    <t>43.03.42.101</t>
  </si>
  <si>
    <t>19001080468</t>
  </si>
  <si>
    <t>კახაბერ ესებუა</t>
  </si>
  <si>
    <t>ზუგდიდის მუნიციპალიტეტი სოფ. ნარაზენი</t>
  </si>
  <si>
    <t>43.12.42.566</t>
  </si>
  <si>
    <t>62001034093</t>
  </si>
  <si>
    <t>ჯანო ბერიშვილი</t>
  </si>
  <si>
    <t>ზუგდიდის მუნიციპალიტეტი სოფ. ოქტომბერი</t>
  </si>
  <si>
    <t>43.21.01.505</t>
  </si>
  <si>
    <t>01024003269</t>
  </si>
  <si>
    <t>ციცინო  ქირია</t>
  </si>
  <si>
    <t>ზუგდიდის მუნიციპალიტეტი სოფ. ინგირი</t>
  </si>
  <si>
    <t>43.18.42.177</t>
  </si>
  <si>
    <t>19001018872</t>
  </si>
  <si>
    <t>გია  არახამია</t>
  </si>
  <si>
    <t>ზუგდიდის მუნიციპალიტეტი სოფ. ერგეტა</t>
  </si>
  <si>
    <t>43.28.42.171</t>
  </si>
  <si>
    <t>19001036554</t>
  </si>
  <si>
    <t>რამაზი კვარაცხელია</t>
  </si>
  <si>
    <t>ზუგდიდის მუნიციპალიტეტი სოფ. გრიგოლიში</t>
  </si>
  <si>
    <t>43.04.41.093</t>
  </si>
  <si>
    <t>19001078365</t>
  </si>
  <si>
    <t>ბიკენტი ესებუა</t>
  </si>
  <si>
    <t>ზუგდიდის მუნიციპალიტეტი სოფ. ანაკლია</t>
  </si>
  <si>
    <t>43.30.46.768</t>
  </si>
  <si>
    <t>62001032105</t>
  </si>
  <si>
    <t>თენგიზ ბიგვავა</t>
  </si>
  <si>
    <t>ქ. ზუგდიდი. ბაკურიანის ქ. N17.ბ</t>
  </si>
  <si>
    <t>43.31.46.061</t>
  </si>
  <si>
    <t>19001072442</t>
  </si>
  <si>
    <t>ლევან გოგოხია</t>
  </si>
  <si>
    <t>ქ.ბათუმი. ქუჩა ფ.მეფის/თაყაიშვილის N146/19</t>
  </si>
  <si>
    <t>05.03.15.005.01.524</t>
  </si>
  <si>
    <t>მაია მაჭარაშვილი</t>
  </si>
  <si>
    <t>ქ.ბათუმი. ქუჩა ფიროსმანი N4</t>
  </si>
  <si>
    <t>05.24.05.021.01.017</t>
  </si>
  <si>
    <t>დავით გურამიშვილი</t>
  </si>
  <si>
    <t xml:space="preserve">ქ.ბათუმი.პუშკინის ქ.N71 </t>
  </si>
  <si>
    <t>05.27.23.002.01.505</t>
  </si>
  <si>
    <t>61001012172</t>
  </si>
  <si>
    <t>ნური ბარამიძე</t>
  </si>
  <si>
    <t>ქ.ბათუმი. ქუჩა იაშვილი N1/ქუჩა მაიაკოვსკი N41</t>
  </si>
  <si>
    <t>05.29.14.017</t>
  </si>
  <si>
    <t>61001077342</t>
  </si>
  <si>
    <t>დიმიტრი კვაჭაძე</t>
  </si>
  <si>
    <t xml:space="preserve">ქ.ბათუმი.ტაბიძის ქ.N6 </t>
  </si>
  <si>
    <t>05.25.05.003</t>
  </si>
  <si>
    <t>245420959</t>
  </si>
  <si>
    <t xml:space="preserve"> შპს ,,დვრიტა"</t>
  </si>
  <si>
    <t>ქ.ბათუმი.ქუჩა დიასამიძე N41</t>
  </si>
  <si>
    <t>05.30.08.003</t>
  </si>
  <si>
    <t>მედეა ჭანჭალეიშვილი</t>
  </si>
  <si>
    <t>ქ.ბათუმი. დასახლება გონიო</t>
  </si>
  <si>
    <t>05.36.24.458</t>
  </si>
  <si>
    <t>გურამ შაინიძე</t>
  </si>
  <si>
    <t>ქ.ბათუმი. დასახლება მახინჯაური</t>
  </si>
  <si>
    <t>05.34.23.022</t>
  </si>
  <si>
    <t>ზორბეგ ახვლედიანი</t>
  </si>
  <si>
    <t>ქ.ბათუმი.ქუჩა კ.გამსახურდია/ფ.მეფე N29/43</t>
  </si>
  <si>
    <t>05.21.27.002</t>
  </si>
  <si>
    <t>შორენა ფაღავა</t>
  </si>
  <si>
    <t>ქ.ბათუმი. ფ.ხალვაშის გამზირი  N76</t>
  </si>
  <si>
    <t>05.32.25.058</t>
  </si>
  <si>
    <t xml:space="preserve"> ტარიელ თებიძე</t>
  </si>
  <si>
    <t>ქ.ბათუმი. 26 მაისის ქ.N53</t>
  </si>
  <si>
    <t>05.28.02.002.02.505; 05.28.02.002.02.506</t>
  </si>
  <si>
    <t>245565035</t>
  </si>
  <si>
    <t>შპს ,,KTM"</t>
  </si>
  <si>
    <t>ქ.ბათუმი. სულაბერიძის და შაფათავას ქუჩების კვეთა</t>
  </si>
  <si>
    <t>05.28.29.124</t>
  </si>
  <si>
    <t>61002020689</t>
  </si>
  <si>
    <t>ნანა ქაჯაია</t>
  </si>
  <si>
    <t>ქ.ბათუმი.მ.ვარშანიძის N110</t>
  </si>
  <si>
    <t>05.26.27.047</t>
  </si>
  <si>
    <t>61001022820</t>
  </si>
  <si>
    <t>ავთანდილ გოჩაძე</t>
  </si>
  <si>
    <t>ქ.ბათუმი. ქუჩა კობალაძე N16</t>
  </si>
  <si>
    <t>05.24.06.003</t>
  </si>
  <si>
    <t>შპს ,,ხურორთმოძღვარი"</t>
  </si>
  <si>
    <t>ქ.ბათუმი.გრიბოედოვის ქ.N67</t>
  </si>
  <si>
    <t>05.27.31.014</t>
  </si>
  <si>
    <t>245415135</t>
  </si>
  <si>
    <t>საქართველოს უსინათლოთა კავშირის აჭარის შეზღუდული პასუხისმგებლობის საზოგადოება სინათლე</t>
  </si>
  <si>
    <t>ქ.ბათუმი.დასახლება ანგისა</t>
  </si>
  <si>
    <t>05.32.13.142</t>
  </si>
  <si>
    <t>61006039429</t>
  </si>
  <si>
    <t>ზურაბ ნინიძე</t>
  </si>
  <si>
    <t>ქ.ბათუმი.ტბეთის შესახვევი N3</t>
  </si>
  <si>
    <t>05.10.29.011.01.030</t>
  </si>
  <si>
    <t>61003003114</t>
  </si>
  <si>
    <t>რომან მჟავანაძე</t>
  </si>
  <si>
    <t>ქ.ბათუმი.ქუჩა მაიაკოვსკი N102</t>
  </si>
  <si>
    <t>05.29.43.011</t>
  </si>
  <si>
    <t>61006005716</t>
  </si>
  <si>
    <t>დავით ნაკაშიძე</t>
  </si>
  <si>
    <t>დედოფლისწყარო, ჯავახიშვილის ქ. #15</t>
  </si>
  <si>
    <t>52.08.31.191</t>
  </si>
  <si>
    <t>დავით ალუღიშვილი</t>
  </si>
  <si>
    <t>დედოფლისწყარო, 9 აპრილის ქ. # 91</t>
  </si>
  <si>
    <t>52.08.33.065</t>
  </si>
  <si>
    <t>ქეთევან  მჭედლიშვილი</t>
  </si>
  <si>
    <t>დედოფლისწყარო, სოფ.არბოშიკი</t>
  </si>
  <si>
    <t>52.03.34.042</t>
  </si>
  <si>
    <t>დავით  ბაღაშვილი</t>
  </si>
  <si>
    <t>დედოფლისწყარო, სოფ არხილოსალო</t>
  </si>
  <si>
    <t>52.10.03.005ა</t>
  </si>
  <si>
    <t>ნუნუ  ბუბუნაური</t>
  </si>
  <si>
    <t>დედოფლისწყარო, სოფ. გამარჯვება</t>
  </si>
  <si>
    <t>52.05.31.111</t>
  </si>
  <si>
    <t>გია  პოპიაშვილი</t>
  </si>
  <si>
    <t>დედოფლისწყარო, სოფ. ზემო მაჩხაანი</t>
  </si>
  <si>
    <t>52.01.32.153</t>
  </si>
  <si>
    <t>ირმა  ნატროშვილი</t>
  </si>
  <si>
    <t>დედოფლისწყარო, სოფ. ზემო ქედი</t>
  </si>
  <si>
    <t>52.09.33.023</t>
  </si>
  <si>
    <t>ნიკოლოზ  ხუციშვილი</t>
  </si>
  <si>
    <t>დედოფლისწყარო, სოფ. ოზაანი</t>
  </si>
  <si>
    <t>52.04.32.034</t>
  </si>
  <si>
    <t>დავით  მეხრიშვილი</t>
  </si>
  <si>
    <t>დედოფლისწყარო, სოფ. სამთაწყარო</t>
  </si>
  <si>
    <t>52.12.32.051</t>
  </si>
  <si>
    <t>გოჩა  ბროლაძე</t>
  </si>
  <si>
    <t>დედოფლისწყარო, სოფ. ქვემო ქედი</t>
  </si>
  <si>
    <t>52.09.32.298</t>
  </si>
  <si>
    <t>დედოფლისწყარო, სოფ. ხორნაბუჯი</t>
  </si>
  <si>
    <t>52.06.35.285</t>
  </si>
  <si>
    <t>გიორგი  გოგილაშვილი</t>
  </si>
  <si>
    <t>დედოფლისწყარო, სოფ. სამრეკლო</t>
  </si>
  <si>
    <t>52.07.36.013</t>
  </si>
  <si>
    <t>ელგუჯა  სამუკაშვილი</t>
  </si>
  <si>
    <t>ქ.ბოლნისი, ს.საბას 128</t>
  </si>
  <si>
    <t>80.06.64.163</t>
  </si>
  <si>
    <t>გია ხუციშვილი</t>
  </si>
  <si>
    <t>ქ.ბოლნისი დ.აღმაშენებლის №30ბ</t>
  </si>
  <si>
    <t>80.06.62.246</t>
  </si>
  <si>
    <t>ლარისა ტერნოვეცი</t>
  </si>
  <si>
    <t>ბოლნისი, სოფ.თამარისი</t>
  </si>
  <si>
    <t>80.01.61.424</t>
  </si>
  <si>
    <t>აგალარ მამედოვი</t>
  </si>
  <si>
    <t>ბოლნისი, დაბა კაზრეთი კორპ. 97/3</t>
  </si>
  <si>
    <t>80.14.64.037.01.046</t>
  </si>
  <si>
    <t>კახაბერ მახნიაშვილი</t>
  </si>
  <si>
    <t xml:space="preserve">ბოლნისი, სოფ.ძვ ქვეში </t>
  </si>
  <si>
    <t>80.10.66.349</t>
  </si>
  <si>
    <t>თემურ  მამედოვი</t>
  </si>
  <si>
    <t>ბოლნისი, სოფ.ბოლნისი</t>
  </si>
  <si>
    <t>80.07.67.003</t>
  </si>
  <si>
    <t>ლიანა  ხუბლარიანი</t>
  </si>
  <si>
    <t>ბოლნისი, სოფ.დარბაზი</t>
  </si>
  <si>
    <t>80.12.67.378</t>
  </si>
  <si>
    <t>იაშარ გაჯიევი</t>
  </si>
  <si>
    <t xml:space="preserve">ბოლნისი,სოფ.მამხუტი </t>
  </si>
  <si>
    <t>80.03.67.324</t>
  </si>
  <si>
    <t>ეთიბარ გაჯიევი</t>
  </si>
  <si>
    <t>ბოლნისი, სოფ.რატევანი</t>
  </si>
  <si>
    <t>80.09.62.131</t>
  </si>
  <si>
    <t>ვასილი გოგოლაძე</t>
  </si>
  <si>
    <t>ბოლნისი, სოფ.რაჭისუბანი</t>
  </si>
  <si>
    <t>80.05.61.355</t>
  </si>
  <si>
    <t>მაკა რეხვიაშვილი</t>
  </si>
  <si>
    <t>ბოლნისი, სოფ.ქვემო ბოლნისი</t>
  </si>
  <si>
    <t>80.08.63.339</t>
  </si>
  <si>
    <t>10001002502</t>
  </si>
  <si>
    <t>მუსტაფა თურაბოვი</t>
  </si>
  <si>
    <t>ბოლნისი, სოფ.ქვეში</t>
  </si>
  <si>
    <t>80.13.64.555</t>
  </si>
  <si>
    <t>10001018295</t>
  </si>
  <si>
    <t>გიორგი ბესალაშვილი</t>
  </si>
  <si>
    <t>მცხეთა,სოფელი გალავანი</t>
  </si>
  <si>
    <t>72.04.23.096</t>
  </si>
  <si>
    <t>31001025407</t>
  </si>
  <si>
    <t>როლანდი  მუზაშვილი</t>
  </si>
  <si>
    <t>მცხეთა,სოფელი წილკანი</t>
  </si>
  <si>
    <t>72.02.23.214</t>
  </si>
  <si>
    <t>31001042023</t>
  </si>
  <si>
    <t>ეთერ ლაშაური</t>
  </si>
  <si>
    <t>მცხეთა,სოფელი მისაქციელი</t>
  </si>
  <si>
    <t>72.03.17.335</t>
  </si>
  <si>
    <t>31001018171</t>
  </si>
  <si>
    <t>ლილი კუპრაშვილი</t>
  </si>
  <si>
    <t>ქ.მცხეთა, სამხედროს ქ. N 15</t>
  </si>
  <si>
    <t>72.07.04.929</t>
  </si>
  <si>
    <t>236035223</t>
  </si>
  <si>
    <t>შპს ,,გუმბათი"</t>
  </si>
  <si>
    <t>მცხეთა,სოფელი ძეგვი</t>
  </si>
  <si>
    <t>72.11.04.327</t>
  </si>
  <si>
    <t>31001036711</t>
  </si>
  <si>
    <t>ზაურ როსტიაშვილი</t>
  </si>
  <si>
    <t>მცხეთა,სოფელი მუხრანი</t>
  </si>
  <si>
    <t>72.09.18.056</t>
  </si>
  <si>
    <t>31001049270</t>
  </si>
  <si>
    <t>თემურ ნიბლიაშვილი</t>
  </si>
  <si>
    <t>მცხეთა,სოფელი ძალისი</t>
  </si>
  <si>
    <t>72.02.03.249</t>
  </si>
  <si>
    <t>31001025683</t>
  </si>
  <si>
    <t>ზურაბი ლაგაზაშვილი</t>
  </si>
  <si>
    <t>31001048941</t>
  </si>
  <si>
    <t>თეონა ლაგაზაშვილი</t>
  </si>
  <si>
    <t>მცხეთა,სოფელი წეროვანი</t>
  </si>
  <si>
    <t>72.08.21.843</t>
  </si>
  <si>
    <t>01023002431</t>
  </si>
  <si>
    <t>ემზარ ჩარიგოგდიშვილი</t>
  </si>
  <si>
    <t>06001000016</t>
  </si>
  <si>
    <t>ჯაბა ბერიძე</t>
  </si>
  <si>
    <t>24001005776</t>
  </si>
  <si>
    <t>ვაჟა სუხაშვილი</t>
  </si>
  <si>
    <t>ადიგენის რაიონი, სოფ. უდე</t>
  </si>
  <si>
    <t>61.14.32.044</t>
  </si>
  <si>
    <t>სტეფანე მერაბიშვილი</t>
  </si>
  <si>
    <t>ადიგენის რაიონი, სოფ. მოხე</t>
  </si>
  <si>
    <t>61.01.21.006</t>
  </si>
  <si>
    <t>ლევან  მუშარაბაძე</t>
  </si>
  <si>
    <t>ადიგენის რაიონი, სოფ. ვარხანი</t>
  </si>
  <si>
    <t>61.12.23.131</t>
  </si>
  <si>
    <t>ლალი ბარბაქაძე</t>
  </si>
  <si>
    <t>დმანისის მუნიციპალიტეტი სოფელი კამარლო</t>
  </si>
  <si>
    <t>82.09.41.011</t>
  </si>
  <si>
    <t xml:space="preserve">გიულსაფა   ხალილოვა </t>
  </si>
  <si>
    <t>დმანისის მუნიციპალიტეტი,სოფელი იაკუბლო</t>
  </si>
  <si>
    <t xml:space="preserve">82.18.41.404 </t>
  </si>
  <si>
    <t xml:space="preserve">ასმაია  ფაშაევა </t>
  </si>
  <si>
    <t>დმანისის მუნიციპალიტეტი,სოფელი კიზილქილისა</t>
  </si>
  <si>
    <t>82.11.41.080</t>
  </si>
  <si>
    <t>საბირა კარალოვა</t>
  </si>
  <si>
    <t>დმანისის მუნიციპალიტეტი, სოფელი ქვემო ოროზმანი</t>
  </si>
  <si>
    <t>82.14.42.223</t>
  </si>
  <si>
    <t>N15001010965</t>
  </si>
  <si>
    <t>ნამაზ გუმბათოვი</t>
  </si>
  <si>
    <t>დმანისის მუნიციპალიტეტი,სოფელი დიდი დმანისი</t>
  </si>
  <si>
    <t xml:space="preserve">82.12.47.377 </t>
  </si>
  <si>
    <t>თამუნა აკობაშვილი</t>
  </si>
  <si>
    <t>დმანისის მუნიციპალიტეტი, სოფელი გორა</t>
  </si>
  <si>
    <t xml:space="preserve">82.16.41.051 </t>
  </si>
  <si>
    <t>10001022050</t>
  </si>
  <si>
    <t>რიტა ხაჯიევა</t>
  </si>
  <si>
    <t>დმანისის მუნიციპალიტეტი, სოფელი დაგარახლო</t>
  </si>
  <si>
    <t xml:space="preserve">82.08.44.006 </t>
  </si>
  <si>
    <t>მუბარიზ ასკაროვი</t>
  </si>
  <si>
    <t xml:space="preserve">დმანისის მუნიციპალიტეტი, სოფელი ზემო კარაბულახი, </t>
  </si>
  <si>
    <t xml:space="preserve">82.07.47.008 </t>
  </si>
  <si>
    <t>ფუად ისმაილოვი</t>
  </si>
  <si>
    <t xml:space="preserve">დმანისის მუნიციპალიტეტი, სოფელი გუგუთი </t>
  </si>
  <si>
    <t xml:space="preserve">82.02.42.138 </t>
  </si>
  <si>
    <t>გიორგი ნინიაშვილი</t>
  </si>
  <si>
    <t>ჩხოროწყუს რაიონი, სოფელი ახუთი, მე-15 ქუჩა, N 12</t>
  </si>
  <si>
    <t>46.06.39.071</t>
  </si>
  <si>
    <t>ლიანა ტყებუჩავა</t>
  </si>
  <si>
    <t>ჩხოროწყუს რაიონი, სოფელი ზუმი</t>
  </si>
  <si>
    <t>46.11.31.289</t>
  </si>
  <si>
    <t>48001004902</t>
  </si>
  <si>
    <t>სერიოჟა ლემონჯავა</t>
  </si>
  <si>
    <t>ჩხოროწყუს რაიონი, სოფელი ნაკიანი, მე–9 ქ. N 2</t>
  </si>
  <si>
    <t>46.14.35.046</t>
  </si>
  <si>
    <t>48001005168</t>
  </si>
  <si>
    <t>ლაშა ჭეჟია</t>
  </si>
  <si>
    <t>ჩხოროწყუს რაიონი, სოფელი ნაფიჩხოვო</t>
  </si>
  <si>
    <t>46.08.36.006</t>
  </si>
  <si>
    <t>01029001218</t>
  </si>
  <si>
    <t>დათო გოგუა</t>
  </si>
  <si>
    <t>ჩხოროწყუს რაიონი, სოფელი ჭოღა</t>
  </si>
  <si>
    <t>46.07.31.020</t>
  </si>
  <si>
    <t>48001018606</t>
  </si>
  <si>
    <t>თამაზ შენგელია</t>
  </si>
  <si>
    <t>ჩხოროწყუ ს. ხაბუმე 39–ე ქ. N 4</t>
  </si>
  <si>
    <t>46.12.32.223</t>
  </si>
  <si>
    <t>48001011744</t>
  </si>
  <si>
    <t>რევაზ ახალაია</t>
  </si>
  <si>
    <t>ჩხოროწყუ ს. ლეწურწუმე ა.პერტაიას ქ. N 6</t>
  </si>
  <si>
    <t>46.13.37.157</t>
  </si>
  <si>
    <t>48001005765</t>
  </si>
  <si>
    <t>გიორგი ესართია</t>
  </si>
  <si>
    <t>დაბა ჩხოროწყუ, გ.შენგელიას ქ.№4</t>
  </si>
  <si>
    <t>46.02.44.093</t>
  </si>
  <si>
    <t>48001006572</t>
  </si>
  <si>
    <t>მარიზა ძერია</t>
  </si>
  <si>
    <t>ჩხოროწყუს რაიონი, სოფელი თაია, მე-13 ქუჩა, N 2</t>
  </si>
  <si>
    <t>46.09.33.011</t>
  </si>
  <si>
    <t>48001020427</t>
  </si>
  <si>
    <t>ემზარ საჯაია</t>
  </si>
  <si>
    <t>ჩხოროწყუს რაიონი, სოფელი მუხური, მე–17 ქ. N 21</t>
  </si>
  <si>
    <t>46.10.01.002ბ</t>
  </si>
  <si>
    <t>48001018362</t>
  </si>
  <si>
    <t>გალაქტიონ ცქვიტაია</t>
  </si>
  <si>
    <t xml:space="preserve">ჩხოროწყუს რაიონი, სოფელი ქვედა ჩხოროწყუ, (ცენტრის ს\ბაღი 1) </t>
  </si>
  <si>
    <t>46.03.32.014.01.006</t>
  </si>
  <si>
    <t>62004020899</t>
  </si>
  <si>
    <t>ჟუჟუნა გოგუა</t>
  </si>
  <si>
    <t>ჩხოროწყუს რაიონი, სოფელი კირცხი</t>
  </si>
  <si>
    <t>46.04.35.006.01.006</t>
  </si>
  <si>
    <t>62006024504</t>
  </si>
  <si>
    <t>ქეთინო ღრუბელაძე</t>
  </si>
  <si>
    <t>ქ.გურჯაანი თავისუფლების ქ. N 80</t>
  </si>
  <si>
    <t>51.01.61.213</t>
  </si>
  <si>
    <t>427720004</t>
  </si>
  <si>
    <t>რკ გილე</t>
  </si>
  <si>
    <t>საგარეჯო, სოფელი კაკაბეთი</t>
  </si>
  <si>
    <t>55.07.69.057</t>
  </si>
  <si>
    <t>36001005255</t>
  </si>
  <si>
    <t>საგარეჯო, სოფელი ქეშალო</t>
  </si>
  <si>
    <t>55.22.53.040</t>
  </si>
  <si>
    <t>36001007057</t>
  </si>
  <si>
    <t>ისმაილ ისაევი</t>
  </si>
  <si>
    <t>საგარეჯო, დ.აღმაშენებლის ქ.N30</t>
  </si>
  <si>
    <t>55.12.00.128.01.500</t>
  </si>
  <si>
    <t>01026003182</t>
  </si>
  <si>
    <t>ანა ბუზარიაშვილი</t>
  </si>
  <si>
    <t>ყვარელი, სოფელი ახალსოფელი</t>
  </si>
  <si>
    <t>57.02.56.054</t>
  </si>
  <si>
    <t>45001003522</t>
  </si>
  <si>
    <t>მზია ასაბაშვილი</t>
  </si>
  <si>
    <t>ყვარელი, სოფელი ჭიკაანი</t>
  </si>
  <si>
    <t>57.03.55.154</t>
  </si>
  <si>
    <t>45001036971</t>
  </si>
  <si>
    <t>შალვა ბაღოშვილი</t>
  </si>
  <si>
    <t>ყვარელი, სოფელი შილდა</t>
  </si>
  <si>
    <t>57.07.56.125</t>
  </si>
  <si>
    <t>45001016027</t>
  </si>
  <si>
    <t>მაყვალა ხუროშვილი</t>
  </si>
  <si>
    <t>ყვარელი, სოფელი გავაზი</t>
  </si>
  <si>
    <t>57.04.59.104</t>
  </si>
  <si>
    <t>45001004035</t>
  </si>
  <si>
    <t>ბესიკი რაჯებაშვილი</t>
  </si>
  <si>
    <t>მარნეული,სოფელი საიმერლო</t>
  </si>
  <si>
    <t>83.04.05.605</t>
  </si>
  <si>
    <t>28001028855</t>
  </si>
  <si>
    <t>გიორგი შუბითიძე</t>
  </si>
  <si>
    <t>მარნეული,სოფელი ხოჯორნი</t>
  </si>
  <si>
    <t>83.18.06.080</t>
  </si>
  <si>
    <t>28001080069</t>
  </si>
  <si>
    <t>იზოლდა  გაბოიანი</t>
  </si>
  <si>
    <t>მარნეული,სოფელი ახკერპი</t>
  </si>
  <si>
    <t>83.17.03.480</t>
  </si>
  <si>
    <t>28001053879</t>
  </si>
  <si>
    <t>მარტინ  ოლკინიანი</t>
  </si>
  <si>
    <t>მარნეული,სოფელი სადახლო</t>
  </si>
  <si>
    <t>83.16.07.506</t>
  </si>
  <si>
    <t>28001019234</t>
  </si>
  <si>
    <t>ქამილ გარაბალოვი</t>
  </si>
  <si>
    <t>ქ.მარნეული,26 მაისის ქუჩა N11ა</t>
  </si>
  <si>
    <t>83.02.11.072</t>
  </si>
  <si>
    <t>28001001107</t>
  </si>
  <si>
    <t>გუმრახ მანსიროვი</t>
  </si>
  <si>
    <t>მარნეული,სოფელი კასუმლო</t>
  </si>
  <si>
    <t>83.12.14.263</t>
  </si>
  <si>
    <t>28001042341</t>
  </si>
  <si>
    <t>ფახრად  ახმედოვი</t>
  </si>
  <si>
    <t>მარნეული,სოფელი ალგეთი ქუჩა 8, სახლი N13</t>
  </si>
  <si>
    <t>83.03.24.035</t>
  </si>
  <si>
    <t>28001011590</t>
  </si>
  <si>
    <t>მუსა ნასიბოვი</t>
  </si>
  <si>
    <t>მარნეული,სოფელი ყიზილაჯლო</t>
  </si>
  <si>
    <t>83.01.14.615</t>
  </si>
  <si>
    <t>28001023083</t>
  </si>
  <si>
    <t>შაფაატ ჩირახოვი</t>
  </si>
  <si>
    <t>მარნეული,სოფელი დაშტაფა</t>
  </si>
  <si>
    <t>83.08.11.618</t>
  </si>
  <si>
    <t>28001018467</t>
  </si>
  <si>
    <t>ვიდადი ჰასანოვი</t>
  </si>
  <si>
    <t>მარნეული, სოფელი კაჩაგანი, ქუჩა 11 ჩიხი N2, სახლი N5</t>
  </si>
  <si>
    <t>83.11.07.759</t>
  </si>
  <si>
    <t>28001047469</t>
  </si>
  <si>
    <t>ილახე გასანოვა</t>
  </si>
  <si>
    <t>მარნეული,სოფელი დამია გეურარხი</t>
  </si>
  <si>
    <t>83.14.08.015</t>
  </si>
  <si>
    <t>28001037663</t>
  </si>
  <si>
    <t>ხანლარ აბასოვი</t>
  </si>
  <si>
    <t>მარნეული,სოფელი ქეშალო</t>
  </si>
  <si>
    <t>83.06.10.272</t>
  </si>
  <si>
    <t>28001017427</t>
  </si>
  <si>
    <t>სამედ გაჯიევი</t>
  </si>
  <si>
    <t>მარნეული, სოფ თამარისი</t>
  </si>
  <si>
    <t>83.05.02.320</t>
  </si>
  <si>
    <t>28001052469</t>
  </si>
  <si>
    <t>მანანა ირემაშვილი</t>
  </si>
  <si>
    <t>ხაშურის რაიონი, დაბა სურამი, რუსთაველის ქ.N133</t>
  </si>
  <si>
    <t>69.04.62.042</t>
  </si>
  <si>
    <t>57001031893</t>
  </si>
  <si>
    <t>ცისვარდი კელენჯერიძე</t>
  </si>
  <si>
    <t>ქარელის რაიონი, სოფელი დირბი</t>
  </si>
  <si>
    <t>68.12.41.110</t>
  </si>
  <si>
    <t>43001021339</t>
  </si>
  <si>
    <t>გიორგი გოგაშვილი</t>
  </si>
  <si>
    <t>ქალაქი ქარელი, დაბა აგარა, ხორავას ქ.N 5</t>
  </si>
  <si>
    <t>68.06.01.068.01.005</t>
  </si>
  <si>
    <t>01021003738</t>
  </si>
  <si>
    <t>ინგა გაგნიძე</t>
  </si>
  <si>
    <t>ქარელის რაიონი, სოფელი რუისი</t>
  </si>
  <si>
    <t>68.15.50.022</t>
  </si>
  <si>
    <t>43001006052</t>
  </si>
  <si>
    <t>ავთანდილ ეგნატაშვილი</t>
  </si>
  <si>
    <t>ნინოწმინდის რაიონი, სოფელი ეშტია</t>
  </si>
  <si>
    <t>65.05.40.013</t>
  </si>
  <si>
    <t>32001004690</t>
  </si>
  <si>
    <t>ხანუმ ერანოსიან</t>
  </si>
  <si>
    <t>ნინოწმინდის რაიონი, სოფელი გორელოვკა</t>
  </si>
  <si>
    <t>65.13.36.017</t>
  </si>
  <si>
    <t>32001002643</t>
  </si>
  <si>
    <t>დავიდ არაქელიან</t>
  </si>
  <si>
    <t>ნინოწმინდის რაიონი, სოფელი დიდი გონდურა</t>
  </si>
  <si>
    <t>65.10.43.027</t>
  </si>
  <si>
    <t>32001014362</t>
  </si>
  <si>
    <t>გეორგი ჩიჩოიან</t>
  </si>
  <si>
    <t>ნინოწმინდის რაიონი, სოფელი განძა</t>
  </si>
  <si>
    <t>65.06.37.051</t>
  </si>
  <si>
    <t>32001006893</t>
  </si>
  <si>
    <t>მანველ აბგარიან</t>
  </si>
  <si>
    <t>32001014908</t>
  </si>
  <si>
    <t>რაზმიკ აბგარიან</t>
  </si>
  <si>
    <t>ახალციხის რაიონი, ვალე, სტალინის ქ.N 16</t>
  </si>
  <si>
    <t>62.15.54.030</t>
  </si>
  <si>
    <t>47001023026</t>
  </si>
  <si>
    <t>ციცინო ჩილინგარიშვილი</t>
  </si>
  <si>
    <t>ახალციხის რაიონი, სოფელი აწყური</t>
  </si>
  <si>
    <t>62.04.54.092</t>
  </si>
  <si>
    <t>01009004071</t>
  </si>
  <si>
    <t>მანანა ტორიკაშვილი</t>
  </si>
  <si>
    <t>ჩოხატაური, სოფ.ქვაბღა</t>
  </si>
  <si>
    <t>28.22.23.128</t>
  </si>
  <si>
    <t>46001016127</t>
  </si>
  <si>
    <t>ბებური  მამლაძე</t>
  </si>
  <si>
    <t>ჩოხატაური, სოფ.გოგოლესუბანი</t>
  </si>
  <si>
    <t>28.04.24.092</t>
  </si>
  <si>
    <t>46001015783</t>
  </si>
  <si>
    <t>მარინა ჩხიკვაძე-ბარსონიძე</t>
  </si>
  <si>
    <t>ჩოხატაური, სოფ.შუაფარცხმა</t>
  </si>
  <si>
    <t>28.03.22.189</t>
  </si>
  <si>
    <t>46001007296</t>
  </si>
  <si>
    <t>ცისანა სიხარულიძე</t>
  </si>
  <si>
    <t>ჩოხატაური, სოფ.ზემოსურები</t>
  </si>
  <si>
    <t>28.20.22.025</t>
  </si>
  <si>
    <t>46001017974</t>
  </si>
  <si>
    <t>ჭაბუკა მეგრელიშვილი</t>
  </si>
  <si>
    <t>ჩოხატაური, სოფ.ხიდისთავი</t>
  </si>
  <si>
    <t>28.09.25.198</t>
  </si>
  <si>
    <t>01020008368</t>
  </si>
  <si>
    <t>ლუბა კალანდაძე</t>
  </si>
  <si>
    <t>ჩოხატაური, სოფ.ზემოფარცხმა</t>
  </si>
  <si>
    <t>28.03.23.041</t>
  </si>
  <si>
    <t>46001003746</t>
  </si>
  <si>
    <t>შოთა ჩხიკვაძე</t>
  </si>
  <si>
    <t>ჩოხატაური, სოფ.ქვენობანი</t>
  </si>
  <si>
    <t>28.08.23.164</t>
  </si>
  <si>
    <t>46001016989</t>
  </si>
  <si>
    <t>ია თელია</t>
  </si>
  <si>
    <t>ჩოხატაური, სოფ.საჭამიასერი</t>
  </si>
  <si>
    <t>28.16.23.011</t>
  </si>
  <si>
    <t>46001017607</t>
  </si>
  <si>
    <t>მავლინა კვინტრაძე</t>
  </si>
  <si>
    <t>ჩოხატაური, სოფ.ხევი</t>
  </si>
  <si>
    <t>28.21.22.157</t>
  </si>
  <si>
    <t>46001005661</t>
  </si>
  <si>
    <t>ნინო მამალაძე</t>
  </si>
  <si>
    <t>ჩოხატაური, სოფ.ქვემოერკეთი</t>
  </si>
  <si>
    <t>28.12.21.113</t>
  </si>
  <si>
    <t>46001001937</t>
  </si>
  <si>
    <t>რამაზი უჯმაჯურიძე</t>
  </si>
  <si>
    <t>ჩოხატაური, სოფ შუა ამაღლება</t>
  </si>
  <si>
    <t>28.05.23.132</t>
  </si>
  <si>
    <t>46001021058</t>
  </si>
  <si>
    <t>ვახტანგ ყაჭეიშვილი</t>
  </si>
  <si>
    <t>ჩოხატაური, სოფ. ჯვარცხმა</t>
  </si>
  <si>
    <t>28.10.21.237</t>
  </si>
  <si>
    <t>46001004987</t>
  </si>
  <si>
    <t>მალხაზი უნგიაძე</t>
  </si>
  <si>
    <t>ჩოხატაური, სოფ.კოხნარი</t>
  </si>
  <si>
    <t>28.15.25.004</t>
  </si>
  <si>
    <t>46001003005</t>
  </si>
  <si>
    <t>აპოლონ თოდუა</t>
  </si>
  <si>
    <t>მუნიციპალიტეტი ლანჩხუთი, სოფელი მამათი</t>
  </si>
  <si>
    <t>27.01.43.095</t>
  </si>
  <si>
    <t>მიხეილ მელუა</t>
  </si>
  <si>
    <t>მუნიციპალიტეტი ლანჩხუთი, სოფელი ჯურუყვეთი</t>
  </si>
  <si>
    <t>27.11.48.276</t>
  </si>
  <si>
    <t>ვარდენ კვაჭაძე</t>
  </si>
  <si>
    <t>ქალაქი ლანჩხუთი,ქუჩა ს.მეგელაძე N26</t>
  </si>
  <si>
    <t>27.06.48.213</t>
  </si>
  <si>
    <t>ნინო ჩახვაშვილი</t>
  </si>
  <si>
    <t>მუნიციპალიტეტი ლანცხუთი, სოფელი ღრმაღელე</t>
  </si>
  <si>
    <t>27.16.45.044</t>
  </si>
  <si>
    <t>იზოლდა კარკუსაშვილი</t>
  </si>
  <si>
    <t>მუნიციპალიტეტი ლანჩხუთი, სოფელი აკეთი</t>
  </si>
  <si>
    <t>27.03.41.043</t>
  </si>
  <si>
    <t>დიმიტრი გუჯაბიძე</t>
  </si>
  <si>
    <t>მუნიციპალიტეტი ლანჩხუთი, სოფელი სუფსა</t>
  </si>
  <si>
    <t>27.15.52.101.01.500</t>
  </si>
  <si>
    <t>გელა გოგოლაძე</t>
  </si>
  <si>
    <t>მუნიციპალიტეტი ლანჩხუთი, სოფელი  ლესა</t>
  </si>
  <si>
    <t>27.10.48.098</t>
  </si>
  <si>
    <t>თამარ ტუღუში</t>
  </si>
  <si>
    <t>მუნიციპალიტეტი ლანჩხუთი, სოფელი ნიგვზიანი (არჩეული)</t>
  </si>
  <si>
    <t>27.14.48.243</t>
  </si>
  <si>
    <t>ბესიკ ტაბიძე</t>
  </si>
  <si>
    <t>ქალაქი ლანჩხუთი, ქუჩა ცაბაძე N5</t>
  </si>
  <si>
    <t>27.06.50.049</t>
  </si>
  <si>
    <t>ბაჩანა ზაქარეიშვილი</t>
  </si>
  <si>
    <t>მუნიციპალიტეტი ლანჩხუთი, სოფელი ჩოლობარგი</t>
  </si>
  <si>
    <t>27.04.47.080</t>
  </si>
  <si>
    <t>მალხაზ  ჩაჩავა</t>
  </si>
  <si>
    <t>მუნიციპალიტეტი ლანჩხუთი, სოფელი აცანა</t>
  </si>
  <si>
    <t>27.02.41.170</t>
  </si>
  <si>
    <t>მარიტა ჩხაიძე</t>
  </si>
  <si>
    <t>მუნიციპალიტეტი ლანჩხუთი, სოფელი ნინოშვილი</t>
  </si>
  <si>
    <t>27.12.42.252</t>
  </si>
  <si>
    <t>26001024261</t>
  </si>
  <si>
    <t>გია ჩხარტიშვილი</t>
  </si>
  <si>
    <t>მუნიციპალიტეტი ლანჩხუთი, სოფელი  შუხუთი</t>
  </si>
  <si>
    <t>27.05.48.027</t>
  </si>
  <si>
    <t>26001018637</t>
  </si>
  <si>
    <t>გული იმნაიშვილი</t>
  </si>
  <si>
    <t>მუნიციპალიტეტი ლანჩხუთი, სოფელი  გვიმბალაური (ჯუნეწერი)</t>
  </si>
  <si>
    <t>27.08.47.215</t>
  </si>
  <si>
    <t>26001007620</t>
  </si>
  <si>
    <t>რემი ფასეიშვილი</t>
  </si>
  <si>
    <t>მუნიციპალიტეტი ლანჩხუთი, სოფელი  აცანა</t>
  </si>
  <si>
    <t>27.02.41.160</t>
  </si>
  <si>
    <t>26001027731</t>
  </si>
  <si>
    <t>უჩა ჩხაიძე</t>
  </si>
  <si>
    <t>მუნიციპალიტეტი ლანჩხუთი, სოფელი  ნიგვზიანი</t>
  </si>
  <si>
    <t>27.14.47.52</t>
  </si>
  <si>
    <t>26001005069</t>
  </si>
  <si>
    <t>ზურაბ ჟვანია</t>
  </si>
  <si>
    <t>მუნიციპალიტეტი ლანჩხუთი, სოფელი  აკეთი</t>
  </si>
  <si>
    <t>27.03.43.012</t>
  </si>
  <si>
    <t>26001009402</t>
  </si>
  <si>
    <t>ბადრი წულაძე</t>
  </si>
  <si>
    <t>მუნიციპალიტეტი ლანჩხუთი, სოფელი ჩოჩხათი</t>
  </si>
  <si>
    <t>27.13.43.261</t>
  </si>
  <si>
    <t xml:space="preserve">26001023229
</t>
  </si>
  <si>
    <t>კონსტანტინე კვაჭაძე</t>
  </si>
  <si>
    <t>თეთრიწყაროს რაიონი, დაბა მანგლისი, დიდგორის ქ. N5</t>
  </si>
  <si>
    <t>84.18.39.150.01/504</t>
  </si>
  <si>
    <t>35001016077</t>
  </si>
  <si>
    <t>ნოდარ დემეტრაშვილი</t>
  </si>
  <si>
    <t>მესტია, სოფელი ეცერი, ლანტელი</t>
  </si>
  <si>
    <t>42.11.34.009</t>
  </si>
  <si>
    <t>30001006250</t>
  </si>
  <si>
    <t>მარინე გერლიანი</t>
  </si>
  <si>
    <t>მესტიის რაიონი, სოფელი უშგული</t>
  </si>
  <si>
    <t>42.01.34.028</t>
  </si>
  <si>
    <t>30001003496</t>
  </si>
  <si>
    <t>ვლადიმერ ნიჟარაძე</t>
  </si>
  <si>
    <t>მესტიის რაიონი, დაბა მესტია, უშბის ქ.N7</t>
  </si>
  <si>
    <t>42.06.42.031</t>
  </si>
  <si>
    <t>62004023736</t>
  </si>
  <si>
    <t>სოფიო დევდარიანი</t>
  </si>
  <si>
    <t>მესტიის რაიონი, სოფელი ხაიში, იდლიანი</t>
  </si>
  <si>
    <t>42.16.46.048</t>
  </si>
  <si>
    <t>30001006106</t>
  </si>
  <si>
    <t>ნათელა კვანჭიანი</t>
  </si>
  <si>
    <t>მესტიის რაიონი, სოფელი ლატალი</t>
  </si>
  <si>
    <t>42.08.47.002</t>
  </si>
  <si>
    <t>30001003373</t>
  </si>
  <si>
    <t>ვენერა მარგიანი</t>
  </si>
  <si>
    <t>მესტიის რაიონი, სოფელი ცხუმარი, მაგარდელი</t>
  </si>
  <si>
    <t>42.10.05.700</t>
  </si>
  <si>
    <t>30001003413</t>
  </si>
  <si>
    <t>სოსო მილდიანი</t>
  </si>
  <si>
    <t>მესტიის რაიონი, სოფელი ლენჯერი, ნესგუნი</t>
  </si>
  <si>
    <t>42.07.01.116</t>
  </si>
  <si>
    <t>30001000522</t>
  </si>
  <si>
    <t>მურმან გულედანი</t>
  </si>
  <si>
    <t>მესტიის რაიონი, სოფელი მულახი</t>
  </si>
  <si>
    <t>42.05.34.047</t>
  </si>
  <si>
    <t>28901120246</t>
  </si>
  <si>
    <t>ლერი გუჯეჯიანი</t>
  </si>
  <si>
    <t>მესტიის რაიონი, სოფელი ნაკრა</t>
  </si>
  <si>
    <t>42.14.44.004</t>
  </si>
  <si>
    <t>30001008560</t>
  </si>
  <si>
    <t>ისლამ ცინდელიანი</t>
  </si>
  <si>
    <t>მესიის რაიონი, სოფელი იფარი, ბოგრეში</t>
  </si>
  <si>
    <t>42.04.01.713</t>
  </si>
  <si>
    <t>30001001281</t>
  </si>
  <si>
    <t>ივანე გულბანი</t>
  </si>
  <si>
    <t>მესტიის რაიონი, სოფელი ლახამულა</t>
  </si>
  <si>
    <t>42.13.31.015</t>
  </si>
  <si>
    <t>30001007401</t>
  </si>
  <si>
    <t>ზოია ჭკადუა</t>
  </si>
  <si>
    <t>დაბა ხარაგაული სოლომონ მეფის ქ.N6</t>
  </si>
  <si>
    <t>36.01.31.005.01.500</t>
  </si>
  <si>
    <t>გრიგოლ  ჭიპაშვილი</t>
  </si>
  <si>
    <t>დაბა ხარაგაული სოლომონ მეფის ქ.N17</t>
  </si>
  <si>
    <t>36.01.33.195</t>
  </si>
  <si>
    <t>204533175</t>
  </si>
  <si>
    <t>შპს "უღელტეხილი"</t>
  </si>
  <si>
    <t>ხარაგაულის მუნიციპალიტეტი სოფ. ზვარე</t>
  </si>
  <si>
    <t>36.18.34.363</t>
  </si>
  <si>
    <t>გელა ტალახაძე</t>
  </si>
  <si>
    <t>ხარაგაულის მუნიციპალიტეტი სოფ. ხევი</t>
  </si>
  <si>
    <t>36.05.34.007</t>
  </si>
  <si>
    <t>გელა კოპაძე</t>
  </si>
  <si>
    <t>ხარაგაულის მუნიციპალიტეტი სოფ.მოლითი</t>
  </si>
  <si>
    <t>36.17.33.115</t>
  </si>
  <si>
    <t>ერეკლე ლაცაბიძე</t>
  </si>
  <si>
    <t>ხარაგაულის მუნიციპალიტეტი სოფ.კიცხი</t>
  </si>
  <si>
    <t>36.10.35.485</t>
  </si>
  <si>
    <t>ამირან ოქრომჭედლიძე</t>
  </si>
  <si>
    <t>ხარაგაულის მუნიციპალიტეტი სოფ.ლახუნდარა</t>
  </si>
  <si>
    <t>36.12.34.102</t>
  </si>
  <si>
    <t>მერაბ სხილაძე</t>
  </si>
  <si>
    <t>ხარაგაულის მუნიციპალიტეტი სოფ.ბორითი</t>
  </si>
  <si>
    <t>36.03.05.014</t>
  </si>
  <si>
    <t>პაატა გამცემლიძე</t>
  </si>
  <si>
    <t>ახმეტა, სოფ.დუისი</t>
  </si>
  <si>
    <t>50.06.33.007</t>
  </si>
  <si>
    <t>08091000974</t>
  </si>
  <si>
    <t>ფატიმა ქავთარაშვილი</t>
  </si>
  <si>
    <t>ახმეტა, ბარათაშვილის ქ.18</t>
  </si>
  <si>
    <t>50.04.42.106</t>
  </si>
  <si>
    <t>08001018438</t>
  </si>
  <si>
    <t>ვალერიან ცხაოშვილი</t>
  </si>
  <si>
    <t>ახმეტა, სოფ.ჯოყოლო</t>
  </si>
  <si>
    <t>50.07.31.088</t>
  </si>
  <si>
    <t>08001006085</t>
  </si>
  <si>
    <t>ოთარ მუთოშვილი</t>
  </si>
  <si>
    <t>ახმეტა,სოფ.მაღრაანი</t>
  </si>
  <si>
    <t>50.09.32.058</t>
  </si>
  <si>
    <t>ნოდარი იმედაშვილი</t>
  </si>
  <si>
    <t>ახმეტა, სტალინის ქ.</t>
  </si>
  <si>
    <t>50.04.48.029</t>
  </si>
  <si>
    <t>08001020911</t>
  </si>
  <si>
    <t>ნიკოლოზი ონიაშვილი</t>
  </si>
  <si>
    <t>ახმეტა, სოფ.საკობიანო</t>
  </si>
  <si>
    <t>50.05.33.025</t>
  </si>
  <si>
    <t>01027011503</t>
  </si>
  <si>
    <t>მალხაზ თანდილაშვილი</t>
  </si>
  <si>
    <t>ახმეტა, სოფ.ზემო ხოდაშენი</t>
  </si>
  <si>
    <t>50.02.34.045</t>
  </si>
  <si>
    <t>08001016756</t>
  </si>
  <si>
    <t>მაყვალა ჩარქსელიანი</t>
  </si>
  <si>
    <t>ახმეტა, სოფ.მატანი</t>
  </si>
  <si>
    <t>50.11.42.034</t>
  </si>
  <si>
    <t>08001011850</t>
  </si>
  <si>
    <t>ალბერტი ყაზარაშვილი</t>
  </si>
  <si>
    <t>ახმეტა, სოფ.ქისტაური</t>
  </si>
  <si>
    <t>50.10.35.032</t>
  </si>
  <si>
    <t>08001016716</t>
  </si>
  <si>
    <t>ლამარა მაისურაძე</t>
  </si>
  <si>
    <t>ახმეტა, სოფ.ქვემო ალვანი</t>
  </si>
  <si>
    <t>50.03.33.049</t>
  </si>
  <si>
    <t>08001026815</t>
  </si>
  <si>
    <t>თამარი ნავგურაიძე</t>
  </si>
  <si>
    <t>ახმეტა, სოფ.ზემო ალვანი</t>
  </si>
  <si>
    <t>50.01.36.008.01.500</t>
  </si>
  <si>
    <t>08001002261</t>
  </si>
  <si>
    <t>ზურაბ გარსევანიძე</t>
  </si>
  <si>
    <t>ახმეტა, სოფ.ოჟიო</t>
  </si>
  <si>
    <t>50.12.34.218</t>
  </si>
  <si>
    <t>20001002342</t>
  </si>
  <si>
    <t>ვაჟა ნახუცრიშვილი</t>
  </si>
  <si>
    <t>წალენჯიხა, გამსახურდიას ქუჩა N7</t>
  </si>
  <si>
    <t xml:space="preserve">47.11.43.041.01.502 </t>
  </si>
  <si>
    <t>242728027</t>
  </si>
  <si>
    <t>შპს "სტამბა"</t>
  </si>
  <si>
    <t>ქ.წალენჯიხა, თამარ მეფის ქუჩა N10</t>
  </si>
  <si>
    <t xml:space="preserve">47.11.43.033 </t>
  </si>
  <si>
    <t>242728848</t>
  </si>
  <si>
    <t xml:space="preserve">შპს "წალენჯიხის საგზაო სამმართველო" </t>
  </si>
  <si>
    <t>წალენჯიხა, სოფელი ეწერი</t>
  </si>
  <si>
    <t xml:space="preserve">47.01.35.027 </t>
  </si>
  <si>
    <t>ალბერტ    გელოვანი</t>
  </si>
  <si>
    <t>წალენჯიხა, სოფელი ლია</t>
  </si>
  <si>
    <t xml:space="preserve">47.02.36.241 </t>
  </si>
  <si>
    <t>თამაზი ხასაია</t>
  </si>
  <si>
    <t>წალენჯიხა, სოფელი მედანი</t>
  </si>
  <si>
    <t xml:space="preserve">47.04.31.001 </t>
  </si>
  <si>
    <t>გულვერ მიქავა</t>
  </si>
  <si>
    <t>წალენჯიხა, სოფელი მიქავა</t>
  </si>
  <si>
    <t xml:space="preserve">47.03.34.012 </t>
  </si>
  <si>
    <t>ნანი კობახიძე</t>
  </si>
  <si>
    <t>წალენჯიხა, სოფელი მუჟავა</t>
  </si>
  <si>
    <t>47.05.31.029</t>
  </si>
  <si>
    <t>კახა არქანია</t>
  </si>
  <si>
    <t>წალენჯიხა, სოფელი ნაკიფუ</t>
  </si>
  <si>
    <t>47.06.36.005</t>
  </si>
  <si>
    <t>გოგიტა კვარაცხელია</t>
  </si>
  <si>
    <t>წალენჯიხა, სოფელი ობუჯი</t>
  </si>
  <si>
    <t xml:space="preserve">47.07.38.056 </t>
  </si>
  <si>
    <t>თორნიკე ფიფია</t>
  </si>
  <si>
    <t>წალენჯიხა, სოფელი საჩინო</t>
  </si>
  <si>
    <t xml:space="preserve">47.08.41.342 </t>
  </si>
  <si>
    <t>ჟორა კეკუა</t>
  </si>
  <si>
    <t>წალენჯიხა, სოფელი ფახულანი</t>
  </si>
  <si>
    <t xml:space="preserve">47.09.31.013 </t>
  </si>
  <si>
    <t>ანატოლ შონია</t>
  </si>
  <si>
    <t xml:space="preserve">წალენჯიხა, ჩქვალერის თემი </t>
  </si>
  <si>
    <t xml:space="preserve">47.10.32.015 </t>
  </si>
  <si>
    <t>მეგონა ქარდავა</t>
  </si>
  <si>
    <t>წალენჯიხა, სოფელი ჭალე</t>
  </si>
  <si>
    <t xml:space="preserve">47.12.36.203 </t>
  </si>
  <si>
    <t>გიორგი შონია</t>
  </si>
  <si>
    <t>წალენჯიხა, სოფელი ჯგალი</t>
  </si>
  <si>
    <t xml:space="preserve">47.13.39.003 </t>
  </si>
  <si>
    <t>ზაურ კვარაცხელია</t>
  </si>
  <si>
    <t>წალენჯიხა ქალაქი ჯვარი, ქუჩა ფიფია</t>
  </si>
  <si>
    <t xml:space="preserve">47.14.34.003 </t>
  </si>
  <si>
    <t>242733930</t>
  </si>
  <si>
    <t xml:space="preserve">მოიჯარე-შპს "ჰიდრომშენი" </t>
  </si>
  <si>
    <t>ქ. ბათუმი, დაბა ხელვაჩაური</t>
  </si>
  <si>
    <t>05.35.24.028</t>
  </si>
  <si>
    <t>ოთარ დიასამიძე</t>
  </si>
  <si>
    <t>ხელვაჩაური, ს. ზედა ერგე</t>
  </si>
  <si>
    <t>22.26.12.013</t>
  </si>
  <si>
    <t>ვახტანგ ლორთქიფანიძე</t>
  </si>
  <si>
    <t>ქ. ბათუმი, დასახლება მახინჯაური</t>
  </si>
  <si>
    <t>05.34.23.298</t>
  </si>
  <si>
    <t>თამაზ ტუღუში</t>
  </si>
  <si>
    <t>ხელვაჩაური, ს. ორთაბათუმი</t>
  </si>
  <si>
    <t>22.22.06.004</t>
  </si>
  <si>
    <t>ზია ფაღავა</t>
  </si>
  <si>
    <t>ხელვაჩაური, ს. ზედა სამება</t>
  </si>
  <si>
    <t>22.23.01.292</t>
  </si>
  <si>
    <t>ნუგზარ ზოიძე</t>
  </si>
  <si>
    <t>ხელვაჩაური, ს. ფერია</t>
  </si>
  <si>
    <t>22.24.02.366</t>
  </si>
  <si>
    <t>მაია ბერიძე</t>
  </si>
  <si>
    <t>ხელვაჩაური, ს. ავგია, ქუჩა №1, სახლი №19</t>
  </si>
  <si>
    <t>22.29.01.282</t>
  </si>
  <si>
    <t>რაინდი ბოლქვაძე</t>
  </si>
  <si>
    <t>ხელვაჩაური, ს. თხილნარი</t>
  </si>
  <si>
    <t>22.28.05.261</t>
  </si>
  <si>
    <t>დავით დევაძე</t>
  </si>
  <si>
    <t>ხელვაჩაური, ს. ჭარნალი</t>
  </si>
  <si>
    <t>22.28.03.085</t>
  </si>
  <si>
    <t>ლადო დუმბაძე</t>
  </si>
  <si>
    <t>ბათუმი ფ.ხალვაშის გამზ. N 356</t>
  </si>
  <si>
    <t>05.35.26.042</t>
  </si>
  <si>
    <t>ვალერიან ბოლქვაძე</t>
  </si>
  <si>
    <t>ქ.ვანი. თავისუფლებისN1</t>
  </si>
  <si>
    <t>31.01.26.083</t>
  </si>
  <si>
    <t>ნუგზარი ბაღდავაძე</t>
  </si>
  <si>
    <t>ვანი. სოფ. გორა</t>
  </si>
  <si>
    <t>31.17.27.005</t>
  </si>
  <si>
    <t>მალხაზ ცერცვაძე</t>
  </si>
  <si>
    <t>ვანი. სოფ. ზეინდარი</t>
  </si>
  <si>
    <t>31.17.28.055</t>
  </si>
  <si>
    <t>ელგუჯა გენელიძე</t>
  </si>
  <si>
    <t>ვანი. სოფ. დიხაშხო</t>
  </si>
  <si>
    <t>31.07.01.008</t>
  </si>
  <si>
    <t>ნანი ტყეშელაშვილი</t>
  </si>
  <si>
    <t>ვანი. სოფ. ციხესულორი 1-ლი ქ. N44</t>
  </si>
  <si>
    <t>31.16.25.127</t>
  </si>
  <si>
    <t>გიორგი ხავთასი</t>
  </si>
  <si>
    <t>ვანი. სოფ. შუამთა</t>
  </si>
  <si>
    <t>31.03.29.001</t>
  </si>
  <si>
    <t>ბესარიონ კორძაძე</t>
  </si>
  <si>
    <t>ვანი. სოფ. ზედა ვანი</t>
  </si>
  <si>
    <t>31.02.24.096</t>
  </si>
  <si>
    <t>გიზო ნამიჭეიშვილი</t>
  </si>
  <si>
    <t>ვანი. სოფ. სულორი</t>
  </si>
  <si>
    <t>31.18.25.015</t>
  </si>
  <si>
    <t>ნანა დვალიშვილი</t>
  </si>
  <si>
    <t>31.07.27.006</t>
  </si>
  <si>
    <t>თანგული ერემეიშვილი</t>
  </si>
  <si>
    <t>ქ.ვანი. თავისუფლებისN54</t>
  </si>
  <si>
    <t>31.01.26.018</t>
  </si>
  <si>
    <t>თამარ კობელაშვილი</t>
  </si>
  <si>
    <t>ბაღდათი, სოფელი საკრაულა</t>
  </si>
  <si>
    <t>30.16.31.002</t>
  </si>
  <si>
    <t>გელა კიკნაველიძე</t>
  </si>
  <si>
    <t>ბაღდათი, სოფ. მეორე ობჩა ქ 27-ე, N17.</t>
  </si>
  <si>
    <t>30.09.39.047</t>
  </si>
  <si>
    <t>09001005664</t>
  </si>
  <si>
    <t>ანტისა ბოჭორიშვილი</t>
  </si>
  <si>
    <t>ბაღდათი,სოფელი წითელხევი</t>
  </si>
  <si>
    <t>30.13.32.006</t>
  </si>
  <si>
    <t>09001014199</t>
  </si>
  <si>
    <t>ნანი  ლილუაშვილი</t>
  </si>
  <si>
    <t>ბაღდათი, სოფელი I ობჩა</t>
  </si>
  <si>
    <t>30.08.34.009</t>
  </si>
  <si>
    <t>09001007471</t>
  </si>
  <si>
    <t>ლამარა შარაშიძე</t>
  </si>
  <si>
    <t>ქ. ბაღდათი, ქუჩა ვაჟა-ფშაველას, N3</t>
  </si>
  <si>
    <t>30.11.33.396.01.001</t>
  </si>
  <si>
    <t>09001002235</t>
  </si>
  <si>
    <t>გრიგოლ კარკაძე</t>
  </si>
  <si>
    <t>ბაღდათი, სოფელი როხი</t>
  </si>
  <si>
    <t>30.04.36.443</t>
  </si>
  <si>
    <t>60001039523</t>
  </si>
  <si>
    <t>ვალერი ორბელაძე</t>
  </si>
  <si>
    <t>ბაღდათი, სოფელი ფერსათი</t>
  </si>
  <si>
    <t>30.12.35.182</t>
  </si>
  <si>
    <t>09001000547</t>
  </si>
  <si>
    <t>უჩა ჩარკვიანი</t>
  </si>
  <si>
    <t>ხონის ქალაქის (თავისუფლების მოედანი N7)</t>
  </si>
  <si>
    <t>37.07.07.001.01.501</t>
  </si>
  <si>
    <t>მანანა კირთაძე</t>
  </si>
  <si>
    <t>ქ.ხონი, თავისუფლების მოედანიN3</t>
  </si>
  <si>
    <t>37.07.38.177.01.516</t>
  </si>
  <si>
    <t>55001013820</t>
  </si>
  <si>
    <t>თინა  ჭელიძე</t>
  </si>
  <si>
    <t>ხონი, სოფელი გორდი</t>
  </si>
  <si>
    <t>37.02.31.196</t>
  </si>
  <si>
    <t>55001010928</t>
  </si>
  <si>
    <t>ილარიონ ბობოხიძე</t>
  </si>
  <si>
    <t>ხონი, სოფელი გოჩა-ჯიხაიში</t>
  </si>
  <si>
    <t>37.11.33.193</t>
  </si>
  <si>
    <t>55001014466</t>
  </si>
  <si>
    <t>იამზე კეჟერაძე</t>
  </si>
  <si>
    <t>ხონი,სოფელი გუბი</t>
  </si>
  <si>
    <t>37.12.35.012</t>
  </si>
  <si>
    <t>55001014710</t>
  </si>
  <si>
    <t>მიხეილ კობეშავიძე</t>
  </si>
  <si>
    <t>ხონი, სოფელი დედალაური</t>
  </si>
  <si>
    <t>37.06.34.109</t>
  </si>
  <si>
    <t>55001022433</t>
  </si>
  <si>
    <t>რომანი სულუხია</t>
  </si>
  <si>
    <t xml:space="preserve">ივანდიდის სოფლის </t>
  </si>
  <si>
    <t>37.08.35.372</t>
  </si>
  <si>
    <t>55001001164</t>
  </si>
  <si>
    <t>ილია ტაბიძე</t>
  </si>
  <si>
    <t>ხონი, სოფელი კინჩხა</t>
  </si>
  <si>
    <t>37.01.31.026</t>
  </si>
  <si>
    <t>55001003630</t>
  </si>
  <si>
    <t>დავით ჯიშკარიანი</t>
  </si>
  <si>
    <t>ხონი, სოფელი კუხი</t>
  </si>
  <si>
    <t>37.09.36.132</t>
  </si>
  <si>
    <t>55001022761</t>
  </si>
  <si>
    <t>ნაზი ვაჭარაძე</t>
  </si>
  <si>
    <t>ხონი, სოფელი მათხოჯი</t>
  </si>
  <si>
    <t>37.04.35.251</t>
  </si>
  <si>
    <t>55001005329</t>
  </si>
  <si>
    <t>ლენა ეფრემიძე</t>
  </si>
  <si>
    <t>ხონი, სოფელი ნახახულევი</t>
  </si>
  <si>
    <t>37.05.32.093</t>
  </si>
  <si>
    <t>550010185557</t>
  </si>
  <si>
    <t>გიორგი გორდულაძე</t>
  </si>
  <si>
    <t>ხონი, სოფელი ქუტირი</t>
  </si>
  <si>
    <t>37.10.32.189</t>
  </si>
  <si>
    <t>61009025878</t>
  </si>
  <si>
    <t>ადემ გობაძე</t>
  </si>
  <si>
    <t>ხონი, სოფელი ძეძილეთი</t>
  </si>
  <si>
    <t>37.03.31.071</t>
  </si>
  <si>
    <t>55001025754</t>
  </si>
  <si>
    <t>გიორგი ლორთქიფანიძე</t>
  </si>
  <si>
    <t>ქ. თერჯოლა ტ. სოფრომაძის ქ. 5, სართული 2</t>
  </si>
  <si>
    <t>33.09.36.043.01.501</t>
  </si>
  <si>
    <t>ნიკიფორე გოგნაძე</t>
  </si>
  <si>
    <t xml:space="preserve"> თერჯოლა სოფ. ეწერი</t>
  </si>
  <si>
    <t>33.07. 34.007</t>
  </si>
  <si>
    <t>ლევანი ზარნაძე</t>
  </si>
  <si>
    <t xml:space="preserve"> თერჯოლა სოფ. ძევრი</t>
  </si>
  <si>
    <t>33.14.32.100</t>
  </si>
  <si>
    <t>ჯუმბერი კირკიტაძე</t>
  </si>
  <si>
    <t xml:space="preserve"> თერჯოლა სოფ. გოგნი</t>
  </si>
  <si>
    <t>33.16.33.015</t>
  </si>
  <si>
    <t>ნორა არჩვაძე</t>
  </si>
  <si>
    <t xml:space="preserve"> თერჯოლა სოფ. რუფოთი</t>
  </si>
  <si>
    <t>33.11.08.826</t>
  </si>
  <si>
    <t>კობა გურგენიძე</t>
  </si>
  <si>
    <t xml:space="preserve"> თერჯოლა სოფ. თუზი</t>
  </si>
  <si>
    <t>33.19.37.056</t>
  </si>
  <si>
    <t>ტარიელ თურქაძე</t>
  </si>
  <si>
    <t>საჩხერე, სოფელი კორბოული</t>
  </si>
  <si>
    <t>35.12.52.011</t>
  </si>
  <si>
    <t>38001025542</t>
  </si>
  <si>
    <t>ზოია სისვაძე</t>
  </si>
  <si>
    <t>საჩხერის რაიონი, სოფელი ჩიხა (ადმინისტრაციასთან)</t>
  </si>
  <si>
    <t>35.02.50.093</t>
  </si>
  <si>
    <t>38001031904</t>
  </si>
  <si>
    <t>ალექსანდრე იაკობაშვილი</t>
  </si>
  <si>
    <t>ქალაქი საჩხერე, დურმიშიძის ქ. N4</t>
  </si>
  <si>
    <t>35.01.41.088</t>
  </si>
  <si>
    <t>38001006136</t>
  </si>
  <si>
    <t>ხათუნა ზამბახიძე</t>
  </si>
  <si>
    <t>ქ.ზესტაფონი, კეკელიძის N4</t>
  </si>
  <si>
    <t>32.10.33.350</t>
  </si>
  <si>
    <t>18001026148</t>
  </si>
  <si>
    <t>მარინე მალაღურაძე</t>
  </si>
  <si>
    <t>ქ.ზესტაფონი, ლაღიძის ქ.N19</t>
  </si>
  <si>
    <t>32.10.03.008.01.505</t>
  </si>
  <si>
    <t>გოჩა იონანიძე</t>
  </si>
  <si>
    <t>ქ.ზესტაფონი, სოფელი მეორე სვირი</t>
  </si>
  <si>
    <t>32.02.50.012</t>
  </si>
  <si>
    <t>ბაადური ბოგვერაძე</t>
  </si>
  <si>
    <t>ქ.ზესტაფონი, სოფელი დილიკაური</t>
  </si>
  <si>
    <t>32.08.40.268</t>
  </si>
  <si>
    <t>შორენა ქლიბაძე</t>
  </si>
  <si>
    <t>ქ.ზესტაფონი, სოფელი ცხრაწყარო</t>
  </si>
  <si>
    <t>32.13.31.005</t>
  </si>
  <si>
    <t>გოჩა ჯიქიძე</t>
  </si>
  <si>
    <t>ქ.ზესტაფონი, სოფელი ქვედა წიფლავაკე</t>
  </si>
  <si>
    <t>32.15.40.088</t>
  </si>
  <si>
    <t>ლერი ფერაძე</t>
  </si>
  <si>
    <t>ქ.ზესტაფონი, სოფელი ქვედა საქარა</t>
  </si>
  <si>
    <t>32.03.41.020</t>
  </si>
  <si>
    <t>პაატა კიკნაველიძე</t>
  </si>
  <si>
    <t>ლენტეხი, ჩიხარეში, სოფ.მელე</t>
  </si>
  <si>
    <t>87.07.23.041</t>
  </si>
  <si>
    <t>27001002392</t>
  </si>
  <si>
    <t>ზვიადი ონიანი</t>
  </si>
  <si>
    <t>ლენტეხი, სოფელი ხელედი</t>
  </si>
  <si>
    <t>87.03.25.183</t>
  </si>
  <si>
    <t>27001005575</t>
  </si>
  <si>
    <t>ნათელა ჩანქსელიანი</t>
  </si>
  <si>
    <t>ცაგერის რაიონი, სოფელი ორბელი</t>
  </si>
  <si>
    <t>89.04.31.001</t>
  </si>
  <si>
    <t>49001001461</t>
  </si>
  <si>
    <t>კარლო გვიშიანი</t>
  </si>
  <si>
    <t>ცაგერი, ტვიში</t>
  </si>
  <si>
    <t>89.15.22.004</t>
  </si>
  <si>
    <t>49001001013</t>
  </si>
  <si>
    <t>გიორგი ახვლედიანი</t>
  </si>
  <si>
    <t>ონის რაიონი, სოფელი ღები</t>
  </si>
  <si>
    <t>88.12.22.028</t>
  </si>
  <si>
    <t>34001007091</t>
  </si>
  <si>
    <t>ნატო გაგოშიძე</t>
  </si>
  <si>
    <t>ონის რაიონი სოფელი ლაჩთა</t>
  </si>
  <si>
    <t>88.13.21.140</t>
  </si>
  <si>
    <t>34001008588</t>
  </si>
  <si>
    <t>მარიკა ჩიკვილაძე</t>
  </si>
  <si>
    <t>ქობულეთი სოფელი ბობოყვათი</t>
  </si>
  <si>
    <t>20.44.03.048</t>
  </si>
  <si>
    <t>გენადი ნაკაშიძე</t>
  </si>
  <si>
    <t>ქობულეთი სოფელი აჭყვისთავი</t>
  </si>
  <si>
    <t>20.34.01.012</t>
  </si>
  <si>
    <t>სოსო ხაბაზი</t>
  </si>
  <si>
    <t>ქობულეთი სოფელი მუხაესტატე</t>
  </si>
  <si>
    <t>20.33.04.341</t>
  </si>
  <si>
    <t>ჯუმბერ  ბერიძე</t>
  </si>
  <si>
    <t>ქობულეთი სოფელი საჩინო</t>
  </si>
  <si>
    <t>20.47.01.161</t>
  </si>
  <si>
    <t>ჯამბულ კაკაბაძე</t>
  </si>
  <si>
    <t>ქობულეთი სოფელი კვირიკე</t>
  </si>
  <si>
    <t>20.43.01.080.01.012</t>
  </si>
  <si>
    <t>ნათელა ბაუჟაძე</t>
  </si>
  <si>
    <t>ქობულეთი დაბა ოჩხამური,ჭავჭავაძის ქუჩა N 1</t>
  </si>
  <si>
    <t>20.37.03.241.01.500</t>
  </si>
  <si>
    <t>ზვიად ბოლქვაძე</t>
  </si>
  <si>
    <t>ქობულეთი დაბა ჩაქვი,თამარ მეფის N42</t>
  </si>
  <si>
    <t>20.48.01.228</t>
  </si>
  <si>
    <t>ჯემალ კახიძე</t>
  </si>
  <si>
    <t>ქობულეთი სოფელი ქაქუთი</t>
  </si>
  <si>
    <t>20.31.01.175</t>
  </si>
  <si>
    <t>ვაჟა აბდუშელიძე</t>
  </si>
  <si>
    <t>ქობულეთი სოფელი ხალა</t>
  </si>
  <si>
    <t>20.20.01.008</t>
  </si>
  <si>
    <t>ანზორ კონცელიძე</t>
  </si>
  <si>
    <t>ქობულეთი სოფელი ჭახათი</t>
  </si>
  <si>
    <t>20.41.01018</t>
  </si>
  <si>
    <t>ვლადიმერ ირემაძე</t>
  </si>
  <si>
    <t>ქობულეთი დ.აღმაშენებლის გამზირიN18</t>
  </si>
  <si>
    <t>20.42.06.386</t>
  </si>
  <si>
    <t>ნანა ხალვაში</t>
  </si>
  <si>
    <t>ქობულეთი რუსთაველის ქუჩა N183-ბ</t>
  </si>
  <si>
    <t>20.42.06.200</t>
  </si>
  <si>
    <t>სულიკო ხახუტაიშვილი</t>
  </si>
  <si>
    <t>ქობულეთი, რკინიგზის სადგურის მიმდებარედ</t>
  </si>
  <si>
    <t>20.42.07.117</t>
  </si>
  <si>
    <t>202460103</t>
  </si>
  <si>
    <t>შპს ჯიარ ქონების მართვა</t>
  </si>
  <si>
    <t>რაიონი ლაგოდეხი,სოფელი კართუბანი</t>
  </si>
  <si>
    <t>54.08.60.011</t>
  </si>
  <si>
    <t>ბესარიონი გრიგალაშვილი</t>
  </si>
  <si>
    <t>რაიონი ლაგოდეხი,სოფელი ნინიგორი</t>
  </si>
  <si>
    <t>54.04.56.344</t>
  </si>
  <si>
    <t>01005002980</t>
  </si>
  <si>
    <t>მაია ბარნაბიშვილი</t>
  </si>
  <si>
    <t>რაიონი ლაგოდეხი,სოფელი კაბალი</t>
  </si>
  <si>
    <t>54.10.57.020</t>
  </si>
  <si>
    <t>სენაკი სოფ. ფოცხო</t>
  </si>
  <si>
    <t>44.08.25.087</t>
  </si>
  <si>
    <t>რამაზი  შამათავა</t>
  </si>
  <si>
    <t>სენაკი, ზ. გამსახურდიას ქ.38</t>
  </si>
  <si>
    <t>44.01.27.230</t>
  </si>
  <si>
    <t>ზაური გელენავა</t>
  </si>
  <si>
    <t>სოფ. თეკლათი</t>
  </si>
  <si>
    <t>44.03.27.350</t>
  </si>
  <si>
    <t>იზოლდა გვარამია</t>
  </si>
  <si>
    <t>ქედა, სოფელი ახო</t>
  </si>
  <si>
    <t>21.08.34.238</t>
  </si>
  <si>
    <t>61008007130</t>
  </si>
  <si>
    <t>მინდია ნიჟარაძე</t>
  </si>
  <si>
    <t>ქედა, სოფელი დანდალო</t>
  </si>
  <si>
    <t>21.09.05.001</t>
  </si>
  <si>
    <t>61008002908</t>
  </si>
  <si>
    <t>ომარ ავალიანი</t>
  </si>
  <si>
    <t>ქედა, სოფელი პირველი მაისი</t>
  </si>
  <si>
    <t>21.02.32.053</t>
  </si>
  <si>
    <t>61008014070</t>
  </si>
  <si>
    <t>რომან თებიძე</t>
  </si>
  <si>
    <t>ჭიათურა, სოფელი წყალშავი, ქ.N1, სახლი N5</t>
  </si>
  <si>
    <t>38.16.43.175</t>
  </si>
  <si>
    <t>54001039907</t>
  </si>
  <si>
    <t>მურმანი სამხარაძე</t>
  </si>
  <si>
    <t>ჭიათურა, სოფელი პერევისა</t>
  </si>
  <si>
    <t>38.11.45.122</t>
  </si>
  <si>
    <t>54001018029</t>
  </si>
  <si>
    <t>ზაზა ფხალაძე</t>
  </si>
  <si>
    <t>ქ.ჭიათურა, ნოდარ ჩაჩანიძის ქ. N 66</t>
  </si>
  <si>
    <t>38.10.33.012</t>
  </si>
  <si>
    <t>54001019623</t>
  </si>
  <si>
    <t>ლილი კენჭოშვილი</t>
  </si>
  <si>
    <t>ჭიათურა, სოფელი ითხვისი</t>
  </si>
  <si>
    <t>38.15.41.106</t>
  </si>
  <si>
    <t>54001011047</t>
  </si>
  <si>
    <t>რომან მოცრაძე</t>
  </si>
  <si>
    <t>ჭიათურა, ნინოშვილის ქ. N5</t>
  </si>
  <si>
    <t>38.10.36.004</t>
  </si>
  <si>
    <t>415589571</t>
  </si>
  <si>
    <t>შპს იმედი 2011</t>
  </si>
  <si>
    <t>ქ. გორი, ცაბაძის ქ. N 2</t>
  </si>
  <si>
    <t>66.45.25.160</t>
  </si>
  <si>
    <t>59001077224</t>
  </si>
  <si>
    <t>რუსუდან საური</t>
  </si>
  <si>
    <t>გორი, სოფელი კარალეთი N 3</t>
  </si>
  <si>
    <t>66.46.22.489</t>
  </si>
  <si>
    <t>59004002350</t>
  </si>
  <si>
    <t>ოლღა ტუაევა</t>
  </si>
  <si>
    <t>ქ. გორი, ცხინვალის გზატკეცილი N 8</t>
  </si>
  <si>
    <t>66.45.13.009</t>
  </si>
  <si>
    <t>59001003647</t>
  </si>
  <si>
    <t>ალექსი თედიაშვილი</t>
  </si>
  <si>
    <t>გორი, სოფელი ვარიანი</t>
  </si>
  <si>
    <t>66.43.10.112</t>
  </si>
  <si>
    <t>59001000989</t>
  </si>
  <si>
    <t>გიორგი კანდელაკი</t>
  </si>
  <si>
    <t>გორი, სოფელი ტინისხიდი</t>
  </si>
  <si>
    <t>66.44.04.402</t>
  </si>
  <si>
    <t>59001004033</t>
  </si>
  <si>
    <t>ნუგზარ იორამაშვილი</t>
  </si>
  <si>
    <t>ქ. ფოთი. დუმბაძის ქ. 32</t>
  </si>
  <si>
    <t>04.01.11.106</t>
  </si>
  <si>
    <t>არმინდა ჯიშკარიანი</t>
  </si>
  <si>
    <t>ქ. ფოთი. გაგრის ქ. 6</t>
  </si>
  <si>
    <t>04.02.12.651.11.007</t>
  </si>
  <si>
    <t>ლილი ზოიძე</t>
  </si>
  <si>
    <t>ქ. ფოთი, აფხაზეთის ქ. 47</t>
  </si>
  <si>
    <t>04.02.12.613.30.002</t>
  </si>
  <si>
    <t>ლიკა გაბელია</t>
  </si>
  <si>
    <t>ქ. ფოთი, წმ. გიორგის ქ.134</t>
  </si>
  <si>
    <t>04.42.03.014.011</t>
  </si>
  <si>
    <t>01007003925</t>
  </si>
  <si>
    <t>ეკატერინე ჩხარტიშვილი</t>
  </si>
  <si>
    <t>ქ. ფოთი, ნ. ჟვანიას ქ.15</t>
  </si>
  <si>
    <t>04.02.09.659</t>
  </si>
  <si>
    <t>42001025316</t>
  </si>
  <si>
    <t>მერი თურქია</t>
  </si>
  <si>
    <t>ქ. ფოთი, გაბუნიას ქ. 70</t>
  </si>
  <si>
    <t>04.01.13.212</t>
  </si>
  <si>
    <t>42001003456</t>
  </si>
  <si>
    <t>ზურაბი კილასონია</t>
  </si>
  <si>
    <t>ქ. ფოთი, ჩხეიძის ქ. 8</t>
  </si>
  <si>
    <t>04.01.10.632.03.001</t>
  </si>
  <si>
    <t>42001023713</t>
  </si>
  <si>
    <t>ეკატერინე მარგალიტაძე</t>
  </si>
  <si>
    <t>ქ. ფოთი, ფაზისის ქ. 37</t>
  </si>
  <si>
    <t>04.02.04.060</t>
  </si>
  <si>
    <t>42001000183</t>
  </si>
  <si>
    <t>გია გურგენიძე</t>
  </si>
  <si>
    <t>ქ. ფოთი, გ. ჯიქიას ქ.9</t>
  </si>
  <si>
    <t>04.01.04.128.01.042</t>
  </si>
  <si>
    <t>62005004149</t>
  </si>
  <si>
    <t>მელენტი ცაავა</t>
  </si>
  <si>
    <t>ქ. ფოთი, სასწავლო ცენტრი #2</t>
  </si>
  <si>
    <t>04.01.07.666.01.043</t>
  </si>
  <si>
    <t>62004008082</t>
  </si>
  <si>
    <t>ნინა კუბეცია</t>
  </si>
  <si>
    <t>ქ. ფოთი, პაიჭაძის ქ. 14</t>
  </si>
  <si>
    <t>04.01.08.091</t>
  </si>
  <si>
    <t>42001030014</t>
  </si>
  <si>
    <t>ნათელა პაიჭაძე</t>
  </si>
  <si>
    <t>ქ. ფოთი, ლ. ასათიანის ქ. 16</t>
  </si>
  <si>
    <t>04.02.07.198</t>
  </si>
  <si>
    <t>42001032878</t>
  </si>
  <si>
    <t>ირინა თარგამაძე</t>
  </si>
  <si>
    <t>ქ. ფოთი, გურიის ქ. 179</t>
  </si>
  <si>
    <t>04.02.11.143.01.002</t>
  </si>
  <si>
    <t>02001010370</t>
  </si>
  <si>
    <t>ნანა გოგიშვილი</t>
  </si>
  <si>
    <t>ქ. ფოთი, ჭავჭავაძის ქ. 183</t>
  </si>
  <si>
    <t>04.01.01.089</t>
  </si>
  <si>
    <t>42001014662</t>
  </si>
  <si>
    <t>კარლო ლეფსაია</t>
  </si>
  <si>
    <t>ქ. ფოთი, სააკაძის ქ. 65</t>
  </si>
  <si>
    <t>04.01.02.313</t>
  </si>
  <si>
    <t>42001037551</t>
  </si>
  <si>
    <t>ნიკა კაკულია</t>
  </si>
  <si>
    <t>ქ. ფოთი, ჭავჭავაძის ქ. 15</t>
  </si>
  <si>
    <t>04.01.01.473</t>
  </si>
  <si>
    <t>42001002908</t>
  </si>
  <si>
    <t>ვახტანგი ტურავა</t>
  </si>
  <si>
    <t>ქ. ფოთი, დავითაიას ქ. 28</t>
  </si>
  <si>
    <t>04.01.06.180</t>
  </si>
  <si>
    <t>42001019029</t>
  </si>
  <si>
    <t>ქ. ფოთი, ლენინგრადის ჩიხი #7</t>
  </si>
  <si>
    <t>04.01.04.641</t>
  </si>
  <si>
    <t>62004007405</t>
  </si>
  <si>
    <t>ბორის ძაძამია</t>
  </si>
  <si>
    <t>ქ. ფოთი, 9 აპრილის ხეივანი #24</t>
  </si>
  <si>
    <t>04.01.10.019.01.024</t>
  </si>
  <si>
    <t>42001000872</t>
  </si>
  <si>
    <t>ჯემალი გეგიძე</t>
  </si>
  <si>
    <t>ქ. ფოთი, 9 აპრილის ხეივანი #31</t>
  </si>
  <si>
    <t>04.01.09.644.01.043</t>
  </si>
  <si>
    <t>42001013015</t>
  </si>
  <si>
    <t>სიმონ აბაკელია</t>
  </si>
  <si>
    <t>ქ. ფოთი, დ. აღმაშენებლი ქ. 30</t>
  </si>
  <si>
    <t>04.01.09.029</t>
  </si>
  <si>
    <t>42001013579</t>
  </si>
  <si>
    <t>ეთერ შეროზია</t>
  </si>
  <si>
    <t>ქ. ფოთი, დემეტრე თავდადებულის ქ.11</t>
  </si>
  <si>
    <t>04.01.15.206.01.048</t>
  </si>
  <si>
    <t>42001012455</t>
  </si>
  <si>
    <t>თამარ კოდუა</t>
  </si>
  <si>
    <t>ქ. ფოთი, სანაპირო, ნიკოლაძის 45</t>
  </si>
  <si>
    <t>04.01.10.154.01.507</t>
  </si>
  <si>
    <t>62001013997</t>
  </si>
  <si>
    <t>იროდი წულაია</t>
  </si>
  <si>
    <t>ქ. ფოთი, ზერაგიას ქ. 76</t>
  </si>
  <si>
    <t>04.02.09.621</t>
  </si>
  <si>
    <t>42001018457</t>
  </si>
  <si>
    <t>ლუდმილა მიკოლაიჩუკი</t>
  </si>
  <si>
    <t>ქ. ფოთი, გურიის ქ. 164</t>
  </si>
  <si>
    <t>04.02.06.194</t>
  </si>
  <si>
    <t>42001010647</t>
  </si>
  <si>
    <t>ზაირა ანთაძე</t>
  </si>
  <si>
    <t>ქ. ფოთი, კოსტავას ქ. 34</t>
  </si>
  <si>
    <t>04.02.10.253</t>
  </si>
  <si>
    <t>42001031143</t>
  </si>
  <si>
    <t>მანანა ალანია</t>
  </si>
  <si>
    <t>ქ. ფოთი, გურიის ქ. 72</t>
  </si>
  <si>
    <t>04.43.01.007.005</t>
  </si>
  <si>
    <t>42001021306</t>
  </si>
  <si>
    <t>ლილი ჩიქოვანი</t>
  </si>
  <si>
    <t>ქ. ფოთი, კონსტიტუციის ქ.64</t>
  </si>
  <si>
    <t>04.02.02.277</t>
  </si>
  <si>
    <t>42001001698</t>
  </si>
  <si>
    <t>გივი პარკაია</t>
  </si>
  <si>
    <t>ქ. ფოთი, გამსახურდიას ქ. 82</t>
  </si>
  <si>
    <t>04.02.01.234</t>
  </si>
  <si>
    <t>42001028764</t>
  </si>
  <si>
    <t>ირინა ნადარეიშვილი</t>
  </si>
  <si>
    <t>ქ. ფოთი, ლომოურის ქ. 18</t>
  </si>
  <si>
    <t>04.02.07.323</t>
  </si>
  <si>
    <t>42001005622</t>
  </si>
  <si>
    <t>მარინე ზარანდია</t>
  </si>
  <si>
    <t>ქ. ფოთი, კოსტავას ქ. 16</t>
  </si>
  <si>
    <t>04.02.08.099</t>
  </si>
  <si>
    <t>42001031881</t>
  </si>
  <si>
    <t>გიორგი სალაია</t>
  </si>
  <si>
    <t>წყალტუბოს რ-ნი, ს. ფარცხანაყანევი</t>
  </si>
  <si>
    <t>29.11.33.405</t>
  </si>
  <si>
    <t>53001009577</t>
  </si>
  <si>
    <t>ზაურ კობეშავიძე</t>
  </si>
  <si>
    <t>წყალტუბოს რ-ნი, ს. ქვიტირი</t>
  </si>
  <si>
    <t>29.12.31.300</t>
  </si>
  <si>
    <t>53001000474</t>
  </si>
  <si>
    <t>თამარ ქვაჩაკიძე</t>
  </si>
  <si>
    <t>წყალტუბოს რ-ნი, ს. მაღლაკი</t>
  </si>
  <si>
    <t>29.10.33.510</t>
  </si>
  <si>
    <t>53001045447</t>
  </si>
  <si>
    <t>შოთა კვერნაძე</t>
  </si>
  <si>
    <t>ქ. წყალტუბო, რუსთაველის ქ. #6</t>
  </si>
  <si>
    <t>29.08.05.025</t>
  </si>
  <si>
    <t>19 დღე</t>
  </si>
  <si>
    <t>221272619</t>
  </si>
  <si>
    <t>შპს ალერგოლოგიის ასთმის და კლინიკური იმუნოლოგიის სამეცნიერო კვლევითი ინსტიტუტი</t>
  </si>
  <si>
    <t>ვანი, ს. ტობანიერი</t>
  </si>
  <si>
    <t>31.04.23.155</t>
  </si>
  <si>
    <t>17001008668</t>
  </si>
  <si>
    <t>ანზორი ჯოჯუა</t>
  </si>
  <si>
    <t>ხელვაჩაური, ფრიდონ ხალვაშის გამზ. 374</t>
  </si>
  <si>
    <t>05.35.26.114</t>
  </si>
  <si>
    <t>3 დღე</t>
  </si>
  <si>
    <t>445503740</t>
  </si>
  <si>
    <t>შპს უნივერსალ ჯგუფი</t>
  </si>
  <si>
    <t>ქ. თბილისი, მთაწმინდის პარკი</t>
  </si>
  <si>
    <t>1 დღე</t>
  </si>
  <si>
    <t>404465164</t>
  </si>
  <si>
    <t>შპს ჯეო პარკინგ</t>
  </si>
  <si>
    <t>ქ. თბილისი, მთაწმინდის პარკის ტერიტორია</t>
  </si>
  <si>
    <t>404911789</t>
  </si>
  <si>
    <t>შპს თბილისი პარკი</t>
  </si>
  <si>
    <t>ქ. თბილისი, კოჯრის გზატკეცილის მიმდებარედ</t>
  </si>
  <si>
    <t>ქ. თბილისი, ვაჟა ფშაველას გამზ. #33</t>
  </si>
  <si>
    <t>211328703</t>
  </si>
  <si>
    <t>სსიპ თბილისის სახელმწიფო სამედიცინო უნივერსიტეტი</t>
  </si>
  <si>
    <t>ქ. თბილისი, მარჯანიშვილის ქ. #44</t>
  </si>
  <si>
    <t>202910822</t>
  </si>
  <si>
    <t>შპს კოლხეთი XXI</t>
  </si>
  <si>
    <t>ქ. თბილისი, სტანისლავსკის #5</t>
  </si>
  <si>
    <t>205236966</t>
  </si>
  <si>
    <t>შპს მზე 2008</t>
  </si>
  <si>
    <t>ქ. თბილისი, სარაჯიშვილის 2ბ</t>
  </si>
  <si>
    <t>416332766</t>
  </si>
  <si>
    <t>შპს ეს ბე</t>
  </si>
  <si>
    <t>ქ. თბილისი, შანდორ პეტეფის #15</t>
  </si>
  <si>
    <t>433643382</t>
  </si>
  <si>
    <t>შპს ფორტუნა</t>
  </si>
  <si>
    <t>ქ. თბილისი, მესხიშვილისა და გონაშვილის ქუჩების კვეთა #2/5</t>
  </si>
  <si>
    <t>01008005107</t>
  </si>
  <si>
    <t>ი/მ იზაბელა გურამიშვილი</t>
  </si>
  <si>
    <t>ქ. თბილისი, ბერი გაბრიელ სალოსის გამზ. #52</t>
  </si>
  <si>
    <t>19001007128</t>
  </si>
  <si>
    <t>ი/მ თენგიზ ქუთელია</t>
  </si>
  <si>
    <t>ქ. თბილისი, ზღვის ახალი ქალაქი</t>
  </si>
  <si>
    <t>404934381</t>
  </si>
  <si>
    <t>სს Hualing international special economic zone</t>
  </si>
  <si>
    <t>ქ. თბილისი, დ. გულიას #1</t>
  </si>
  <si>
    <t>401956219</t>
  </si>
  <si>
    <t>შპს ლინდა</t>
  </si>
  <si>
    <t>ქ. თბილისი, ცოტნე დადიანის #28</t>
  </si>
  <si>
    <t>200011904</t>
  </si>
  <si>
    <t>შპს ორიენტირი</t>
  </si>
  <si>
    <t>ქ. თბილისი, კუს ტბის გზის დასაწყისი</t>
  </si>
  <si>
    <t>205099221</t>
  </si>
  <si>
    <t>ა(ა)იპ მერაბ ბერძენიშვილის კულტურის საერთაშორისო ცენტრი "მუზა"</t>
  </si>
  <si>
    <t>ქ. თბილისი, ბოტანიკურის ქუჩა #1</t>
  </si>
  <si>
    <t>204861970</t>
  </si>
  <si>
    <t>სსიპ ილიას სახლმწიფო უნივერსიტეტი</t>
  </si>
  <si>
    <t>ქ. თბილისი, სიონის ქ. #8</t>
  </si>
  <si>
    <t>01.18.03.046.013</t>
  </si>
  <si>
    <t>204523239</t>
  </si>
  <si>
    <t>შპს მეიდან ჯგუფი</t>
  </si>
  <si>
    <t>ქ. ოზურგეთი, კოსტავას ქ. #1ა</t>
  </si>
  <si>
    <t>26.26.42.086</t>
  </si>
  <si>
    <t>437065685</t>
  </si>
  <si>
    <t>ა(ა)იპ ქალაქ ოზურგეთის მუნიციპალიტეტის გაერთიანებული სპორტის განვითარების ცენტრი</t>
  </si>
  <si>
    <t>თელავი, სოფელი ყარაჯალა</t>
  </si>
  <si>
    <t>53,10,41,057</t>
  </si>
  <si>
    <t>205199765</t>
  </si>
  <si>
    <t>შპს აიდინ</t>
  </si>
  <si>
    <t>დაბა შუახევი, რუსთაველის ქ. #28</t>
  </si>
  <si>
    <t>24.02.34.225</t>
  </si>
  <si>
    <t>247865252</t>
  </si>
  <si>
    <t>ა(ა)იპ შუახევის კულტურის ცენტრი</t>
  </si>
  <si>
    <t>შუახევი, დაბა შუახევი, რუსთაველის ქ. #15</t>
  </si>
  <si>
    <t>24.02.34.004</t>
  </si>
  <si>
    <t>448384855</t>
  </si>
  <si>
    <t>შპს ბომბორა 2</t>
  </si>
  <si>
    <t>ქ. დედოფლისწყარო, კოსტავას ქ. #1</t>
  </si>
  <si>
    <t>52.08.34.017</t>
  </si>
  <si>
    <t>428519739</t>
  </si>
  <si>
    <t>ა(ა)იპ დედოფლისწყაროს მუნიციპალიტეტის კულტურისა და ძეგლთა დაცვის ცენტრი</t>
  </si>
  <si>
    <t>ქ. თბილისი, ოქროყანა, ტექნო პარკის შენობაში</t>
  </si>
  <si>
    <t>01.15.07.002.038</t>
  </si>
  <si>
    <t>204582521</t>
  </si>
  <si>
    <t>სსიპ საქართველოს ინოვაციების და ტექნოლოგიების სააგენტო</t>
  </si>
  <si>
    <t>ქ. ქობულეთი, დ. აღმაშენებლის გამზ. #275</t>
  </si>
  <si>
    <t>20.42.01.266</t>
  </si>
  <si>
    <t>201948063</t>
  </si>
  <si>
    <t>სს კოკა-კოლა ბოთლერს ჯორჯია</t>
  </si>
  <si>
    <t>ქ. თბილისი, ვარდების რევოლუციის მოედანი</t>
  </si>
  <si>
    <t>404385722</t>
  </si>
  <si>
    <t>შპს ჯორჯიან ჰოტელ მენეჯმენტი</t>
  </si>
  <si>
    <t>ქ. თბილისი, რუსთაველის გამზ. 29</t>
  </si>
  <si>
    <t>01.15.04.012.015</t>
  </si>
  <si>
    <t>204537411</t>
  </si>
  <si>
    <t>შპს დაბი გურპ ჯორჯია</t>
  </si>
  <si>
    <t>ქ. ბათუმი, დემეტრე თავდადებულის ქ. #20</t>
  </si>
  <si>
    <t>05.22.31.004</t>
  </si>
  <si>
    <t>445404955</t>
  </si>
  <si>
    <t>ა(ა)იპ ზაქარია ფალიაშვილის სახელობის სამუსიკო სკოლა</t>
  </si>
  <si>
    <t>ქ. ბათუმი, მაიაკოვსკის ქ. #55</t>
  </si>
  <si>
    <t>05.29.31.041</t>
  </si>
  <si>
    <t>245428737</t>
  </si>
  <si>
    <t>სსიპ აჭარის მ. კუხიანიძის სახელობის სმიღერისა და ცეკვის სახელმწიფო აკადემიური ანსამბლი „არსიანი“</t>
  </si>
  <si>
    <t>ქ. ქობულეთი, დავით აღმაშენებლის გამზ. #114</t>
  </si>
  <si>
    <t>20.42.06.174</t>
  </si>
  <si>
    <t>247007126</t>
  </si>
  <si>
    <t>ა(ა)იპ ქობულეტის კულტურის ცენტრი</t>
  </si>
  <si>
    <t>დაბა ქედა, დავით აღმაშენებლის ქ. #16</t>
  </si>
  <si>
    <t>21.03.35.036</t>
  </si>
  <si>
    <t>246762203</t>
  </si>
  <si>
    <t>ა(ა)იპ ქედის კულტურის ცენტრი</t>
  </si>
  <si>
    <t>ქ. ჩოხატაური, დუმბაძის ქ. #25</t>
  </si>
  <si>
    <t>28.01.22.123.01.502</t>
  </si>
  <si>
    <t>241994142</t>
  </si>
  <si>
    <t>01.16.05.009.002</t>
  </si>
  <si>
    <t>202886127</t>
  </si>
  <si>
    <t>სს ნინო</t>
  </si>
  <si>
    <t>01.15.04.004.042</t>
  </si>
  <si>
    <t>ქ. ოზურგეთი, გურამიშვილის ქ. #25</t>
  </si>
  <si>
    <t>26.26.56.136</t>
  </si>
  <si>
    <t>437060341</t>
  </si>
  <si>
    <t>შპს ელეგანტი</t>
  </si>
  <si>
    <t>თბილისი, ლერმონტოვის ქ. #10</t>
  </si>
  <si>
    <t>01.15.05.078.011</t>
  </si>
  <si>
    <t>405122415</t>
  </si>
  <si>
    <t>შპს ლერმონტ</t>
  </si>
  <si>
    <t>საკუთრება</t>
  </si>
  <si>
    <t>მსუბუქი მაღალი გამავლობის</t>
  </si>
  <si>
    <t>ტოიოტა</t>
  </si>
  <si>
    <t>PRADO</t>
  </si>
  <si>
    <t>FFT-388</t>
  </si>
  <si>
    <t>05/14/2013</t>
  </si>
  <si>
    <t>სედანი</t>
  </si>
  <si>
    <t>ჰიუნდაი</t>
  </si>
  <si>
    <t>ACCENT</t>
  </si>
  <si>
    <t>CC488GG</t>
  </si>
  <si>
    <t>CC480GG</t>
  </si>
  <si>
    <t>CC484GG</t>
  </si>
  <si>
    <t>CC477GG</t>
  </si>
  <si>
    <t>CC811GG</t>
  </si>
  <si>
    <t>CC807GG</t>
  </si>
  <si>
    <t>CC805GG</t>
  </si>
  <si>
    <t>CC804GG</t>
  </si>
  <si>
    <t>CC822GG</t>
  </si>
  <si>
    <t>CC799GG</t>
  </si>
  <si>
    <t>მაღალი გამავლობის</t>
  </si>
  <si>
    <t>MITSUBISHI</t>
  </si>
  <si>
    <t>PAJERO 2500 TD</t>
  </si>
  <si>
    <t>MFC920</t>
  </si>
  <si>
    <t>34001007562</t>
  </si>
  <si>
    <t>იური ლობჯანიძე</t>
  </si>
  <si>
    <t>ფურგონი</t>
  </si>
  <si>
    <t>FIAT</t>
  </si>
  <si>
    <t>DOBLO CARGO</t>
  </si>
  <si>
    <t>TT542CC</t>
  </si>
  <si>
    <t>01027024840</t>
  </si>
  <si>
    <t>გიორგი ჯაფარიძე</t>
  </si>
  <si>
    <t>FORD</t>
  </si>
  <si>
    <t>TRANSIT CONNECT</t>
  </si>
  <si>
    <t>UU568UO</t>
  </si>
  <si>
    <t>ჰეტჩბეკი</t>
  </si>
  <si>
    <t>TOYOTA</t>
  </si>
  <si>
    <t>PRIUS</t>
  </si>
  <si>
    <t>FN288NF</t>
  </si>
  <si>
    <t>405137034</t>
  </si>
  <si>
    <t>შპს სითი ექსპრესი</t>
  </si>
  <si>
    <t>ჰეტჩბეკო</t>
  </si>
  <si>
    <t>XX432GG</t>
  </si>
  <si>
    <t>ავტობუსი</t>
  </si>
  <si>
    <t>ფორდ ტრანზით</t>
  </si>
  <si>
    <t>430 E 2,2L</t>
  </si>
  <si>
    <t>FCF549</t>
  </si>
  <si>
    <t>ა(ა)იპ საზოგადოებრივი მოძრაობა ქართული ოცნება</t>
  </si>
  <si>
    <t>FCF732</t>
  </si>
  <si>
    <t>FCF741</t>
  </si>
  <si>
    <t>MERCEDES-BENZ</t>
  </si>
  <si>
    <t>SPRINTER</t>
  </si>
  <si>
    <t>2007</t>
  </si>
  <si>
    <t>GIA475</t>
  </si>
  <si>
    <t>01006005105</t>
  </si>
  <si>
    <t>გიორგი იასაღაშვილი</t>
  </si>
  <si>
    <t>SPRINTER 92 D-KA</t>
  </si>
  <si>
    <t>1999</t>
  </si>
  <si>
    <t>BE999CO</t>
  </si>
  <si>
    <t>შპს თამარი ტური</t>
  </si>
  <si>
    <t>HOH670</t>
  </si>
  <si>
    <t>Mercedes Benc</t>
  </si>
  <si>
    <t>BU-888-SI</t>
  </si>
  <si>
    <t xml:space="preserve">შ,პ,ს  4ტური 4 Tours </t>
  </si>
  <si>
    <t>VBV-283</t>
  </si>
  <si>
    <t>AA-183-YY</t>
  </si>
  <si>
    <t>Bova</t>
  </si>
  <si>
    <t>AC-538-CA</t>
  </si>
  <si>
    <t>DAF</t>
  </si>
  <si>
    <t>SD3000</t>
  </si>
  <si>
    <t>YZY-407</t>
  </si>
  <si>
    <t>JONCKHEERE</t>
  </si>
  <si>
    <t>HFH-289</t>
  </si>
  <si>
    <t>SCANIA</t>
  </si>
  <si>
    <t>K113</t>
  </si>
  <si>
    <t>JJ-633-II</t>
  </si>
  <si>
    <t>SB 300</t>
  </si>
  <si>
    <t>UU-355-UV</t>
  </si>
  <si>
    <t>SETRA</t>
  </si>
  <si>
    <t>215 HD</t>
  </si>
  <si>
    <t>TK-377-KK</t>
  </si>
  <si>
    <t>VAN HOLL</t>
  </si>
  <si>
    <t>HOOL N,V</t>
  </si>
  <si>
    <t>DD-302-QQ</t>
  </si>
  <si>
    <t>EOS</t>
  </si>
  <si>
    <t>E 200</t>
  </si>
  <si>
    <t>FF-741-II</t>
  </si>
  <si>
    <t>VOLVO</t>
  </si>
  <si>
    <t>IRIZAR CENTURY II</t>
  </si>
  <si>
    <t>DL-907-LD</t>
  </si>
  <si>
    <t>FHD 215</t>
  </si>
  <si>
    <t>XX-989-WW</t>
  </si>
  <si>
    <t>RENAUT</t>
  </si>
  <si>
    <t>RENO</t>
  </si>
  <si>
    <t>DL-133-LD</t>
  </si>
  <si>
    <t>NEOPLAN</t>
  </si>
  <si>
    <t>N 116</t>
  </si>
  <si>
    <t>UJJ-258</t>
  </si>
  <si>
    <t>FGF-483</t>
  </si>
  <si>
    <t>MAN</t>
  </si>
  <si>
    <t>EXE-590</t>
  </si>
  <si>
    <t>H 216</t>
  </si>
  <si>
    <t>FDF-932</t>
  </si>
  <si>
    <t>16/280 H</t>
  </si>
  <si>
    <t>BQ-796-BQ</t>
  </si>
  <si>
    <t>LNL-295</t>
  </si>
  <si>
    <t>HD 315</t>
  </si>
  <si>
    <t>HUH-428</t>
  </si>
  <si>
    <t>GES 848</t>
  </si>
  <si>
    <t>EOS 180</t>
  </si>
  <si>
    <t>SJ-874-SS</t>
  </si>
  <si>
    <t>ZVO-555</t>
  </si>
  <si>
    <t>315 NF</t>
  </si>
  <si>
    <t>GI-555-MU</t>
  </si>
  <si>
    <t>TRANSIT</t>
  </si>
  <si>
    <t>Ford</t>
  </si>
  <si>
    <t>LT084TL</t>
  </si>
  <si>
    <t>26001001819</t>
  </si>
  <si>
    <t>ვანო ჩხაიძე ი/მ</t>
  </si>
  <si>
    <t>ვენი</t>
  </si>
  <si>
    <t>209D</t>
  </si>
  <si>
    <t>MERSEDES-BENZ</t>
  </si>
  <si>
    <t>1988</t>
  </si>
  <si>
    <t>WJW629</t>
  </si>
  <si>
    <t>26001001227</t>
  </si>
  <si>
    <t>თემურ ჩხაიძე ი/მ</t>
  </si>
  <si>
    <t>412D</t>
  </si>
  <si>
    <t>1998</t>
  </si>
  <si>
    <t>MKM884</t>
  </si>
  <si>
    <t>26001031069</t>
  </si>
  <si>
    <t>დავით გალოგრე ი/მ</t>
  </si>
  <si>
    <t>TRANSIT 2,5 D</t>
  </si>
  <si>
    <t>1997</t>
  </si>
  <si>
    <t>MAC222</t>
  </si>
  <si>
    <t>26001001355</t>
  </si>
  <si>
    <t>რევაზ ქირია ი/მ</t>
  </si>
  <si>
    <t>412 D</t>
  </si>
  <si>
    <t>MIV111</t>
  </si>
  <si>
    <t>26001012856</t>
  </si>
  <si>
    <t>მორის მორჩილაძე ი/მ</t>
  </si>
  <si>
    <t>SPRINTER 903 KA</t>
  </si>
  <si>
    <t>FZF037</t>
  </si>
  <si>
    <t>61001051308</t>
  </si>
  <si>
    <t>თენგიზ პატარაია ი/მ</t>
  </si>
  <si>
    <t>207 D</t>
  </si>
  <si>
    <t>1989</t>
  </si>
  <si>
    <t>COO784</t>
  </si>
  <si>
    <t>26001013464</t>
  </si>
  <si>
    <t>თემურ ხელაძე ი/მ</t>
  </si>
  <si>
    <t>TRANSIT BUS DIESEL</t>
  </si>
  <si>
    <t>MIM767</t>
  </si>
  <si>
    <t>33001032339</t>
  </si>
  <si>
    <t>ჯონი ცოცხალაიშვილი ი/მ</t>
  </si>
  <si>
    <t>410 D</t>
  </si>
  <si>
    <t>1995</t>
  </si>
  <si>
    <t>IID114</t>
  </si>
  <si>
    <t>26001004032</t>
  </si>
  <si>
    <t>ბენიამინ ღლონტი ი/მ</t>
  </si>
  <si>
    <t>TRANSIT 190 L</t>
  </si>
  <si>
    <t>BC840DB</t>
  </si>
  <si>
    <t>26001010458</t>
  </si>
  <si>
    <t>რომან ტუღუში ი/მ</t>
  </si>
  <si>
    <t>TRANSIT 150 L</t>
  </si>
  <si>
    <t>XB - 13O - BX</t>
  </si>
  <si>
    <t>33001006855</t>
  </si>
  <si>
    <t>ლევარსი ხომერიკი ი/მ</t>
  </si>
  <si>
    <t>TRANSIT 190 LD</t>
  </si>
  <si>
    <t>GC - 082 - CG</t>
  </si>
  <si>
    <t>33001080083</t>
  </si>
  <si>
    <t>ჯაბა დარჩია ი/მ</t>
  </si>
  <si>
    <t>1996</t>
  </si>
  <si>
    <t>II - 066 - LL</t>
  </si>
  <si>
    <t>33001076266</t>
  </si>
  <si>
    <t>მანუჩარ ვანაძე</t>
  </si>
  <si>
    <t>TRANSIT 100 L</t>
  </si>
  <si>
    <t>BX - 344 - XB</t>
  </si>
  <si>
    <t>ჯამბულ ირემაძე</t>
  </si>
  <si>
    <t>TRANSIT BUS</t>
  </si>
  <si>
    <t>1991</t>
  </si>
  <si>
    <t>WV - 813 - VW</t>
  </si>
  <si>
    <t>33001009536</t>
  </si>
  <si>
    <t>გურამ ქათამაძე ი/მ</t>
  </si>
  <si>
    <t>JVJ - 176</t>
  </si>
  <si>
    <t>46001008291</t>
  </si>
  <si>
    <t>სულიკო ირემაძე ი/მ</t>
  </si>
  <si>
    <t>TRANSIT 100 LTD</t>
  </si>
  <si>
    <t>YEA - 022</t>
  </si>
  <si>
    <t>33001034127</t>
  </si>
  <si>
    <t>ვლადიმერ ქუტიძე ი/მ</t>
  </si>
  <si>
    <t>208 D</t>
  </si>
  <si>
    <t>1990</t>
  </si>
  <si>
    <t>DPD - 143</t>
  </si>
  <si>
    <t>33001030793</t>
  </si>
  <si>
    <t>ოთარ მოსახლიშვილი ი/მ</t>
  </si>
  <si>
    <t>32054</t>
  </si>
  <si>
    <t xml:space="preserve">PAZ </t>
  </si>
  <si>
    <t>2003</t>
  </si>
  <si>
    <t>AED153</t>
  </si>
  <si>
    <t>შპს ოზურგეთის მუნიციპალიტეტის გამგეობის საწარმო - შპს მუნიციპალური ტრანსპორტი</t>
  </si>
  <si>
    <t>ACZ382</t>
  </si>
  <si>
    <t>3205</t>
  </si>
  <si>
    <t>OAK527</t>
  </si>
  <si>
    <t>A 09201</t>
  </si>
  <si>
    <t>BOGDAN</t>
  </si>
  <si>
    <t>2010</t>
  </si>
  <si>
    <t>KVK856</t>
  </si>
  <si>
    <t>AEJ965</t>
  </si>
  <si>
    <t>ABK773</t>
  </si>
  <si>
    <t>TRANSIT 100GL 2,5 D</t>
  </si>
  <si>
    <t>YVY568</t>
  </si>
  <si>
    <t>46001015864</t>
  </si>
  <si>
    <t>გიგლა ოსეფაიშვილი ი/მ</t>
  </si>
  <si>
    <t>XB467BX</t>
  </si>
  <si>
    <t>46001000413</t>
  </si>
  <si>
    <t>კობა დოლიძე ი/მ</t>
  </si>
  <si>
    <t>TGS007</t>
  </si>
  <si>
    <t>46001005316</t>
  </si>
  <si>
    <t>ტარიელ სიხარულიძე ი/მ</t>
  </si>
  <si>
    <t>SPRINTER 312 D</t>
  </si>
  <si>
    <t>IO203OI</t>
  </si>
  <si>
    <t>46001004200</t>
  </si>
  <si>
    <t>გელა მეფარიშვილი ი/მ</t>
  </si>
  <si>
    <t>SPRINTER 315 D-KA</t>
  </si>
  <si>
    <t>GQQ399</t>
  </si>
  <si>
    <t>46001015831</t>
  </si>
  <si>
    <t>დემური ბერაძე ი/მ</t>
  </si>
  <si>
    <t>GIA313</t>
  </si>
  <si>
    <t>46001000784</t>
  </si>
  <si>
    <t>გია გიორგაძე ი/მ</t>
  </si>
  <si>
    <t>DODGE</t>
  </si>
  <si>
    <t>2008</t>
  </si>
  <si>
    <t>DA616TO</t>
  </si>
  <si>
    <t>46001002796</t>
  </si>
  <si>
    <t>დავით სიხაულიძე ი/მ</t>
  </si>
  <si>
    <t xml:space="preserve"> TRANSIT 100 L</t>
  </si>
  <si>
    <t>UN888GI</t>
  </si>
  <si>
    <t>46001000824</t>
  </si>
  <si>
    <t>კახაბერ უნგიაძე ი/მ</t>
  </si>
  <si>
    <t>MERCEDEC-BENZ</t>
  </si>
  <si>
    <t>SPRINTER 313 CDI</t>
  </si>
  <si>
    <t>FAW500</t>
  </si>
  <si>
    <t>412729819</t>
  </si>
  <si>
    <t>შპს ,,ქუთაისის ტრანსპორტი</t>
  </si>
  <si>
    <t>308 D</t>
  </si>
  <si>
    <t>VVC745</t>
  </si>
  <si>
    <t>2005</t>
  </si>
  <si>
    <t>CE500ZO</t>
  </si>
  <si>
    <t>908 KA 35</t>
  </si>
  <si>
    <t>IAE777</t>
  </si>
  <si>
    <t>09001012179</t>
  </si>
  <si>
    <t>ამირან ენდელაძე</t>
  </si>
  <si>
    <t>ავტობუს</t>
  </si>
  <si>
    <t>KRK 518</t>
  </si>
  <si>
    <t>17001004008</t>
  </si>
  <si>
    <t>მინდია ცხვარაძე ი/მ</t>
  </si>
  <si>
    <t>SPRINTER 311  CDI</t>
  </si>
  <si>
    <t>AY046YA</t>
  </si>
  <si>
    <t>17001021249</t>
  </si>
  <si>
    <t>ვასილ ფაიქიძე ი/მ</t>
  </si>
  <si>
    <t>SPRINTER 408 D-K</t>
  </si>
  <si>
    <t>RGR730</t>
  </si>
  <si>
    <t>17001023525</t>
  </si>
  <si>
    <t>სულხან გეგიძე ი/მ</t>
  </si>
  <si>
    <t>SPRINTER 416 CDI</t>
  </si>
  <si>
    <t>2002</t>
  </si>
  <si>
    <t>MN 467 NM</t>
  </si>
  <si>
    <t>17001010028</t>
  </si>
  <si>
    <t>სულხან როხვაძე ი/მ</t>
  </si>
  <si>
    <t>312D</t>
  </si>
  <si>
    <t>OLD 500</t>
  </si>
  <si>
    <t>17001018723</t>
  </si>
  <si>
    <t>ონისე მახარეიშვილი ი/მ</t>
  </si>
  <si>
    <t>AMF 777</t>
  </si>
  <si>
    <t>17001014200</t>
  </si>
  <si>
    <t>ამირან მეფარიშვილი ი/მ</t>
  </si>
  <si>
    <t xml:space="preserve">MERCEDES-BENZ </t>
  </si>
  <si>
    <t>LLC094</t>
  </si>
  <si>
    <t>412729828</t>
  </si>
  <si>
    <t>შპს ჯეკო</t>
  </si>
  <si>
    <t>416 CDI</t>
  </si>
  <si>
    <t>2001</t>
  </si>
  <si>
    <t>MQ275QM</t>
  </si>
  <si>
    <t>1994</t>
  </si>
  <si>
    <t>BSS168</t>
  </si>
  <si>
    <t>BS930BS</t>
  </si>
  <si>
    <t>310 D</t>
  </si>
  <si>
    <t>HEH911</t>
  </si>
  <si>
    <t>UAU927</t>
  </si>
  <si>
    <t>313 CDI</t>
  </si>
  <si>
    <t>BDB067</t>
  </si>
  <si>
    <t>413 CDI</t>
  </si>
  <si>
    <t>2201</t>
  </si>
  <si>
    <t>BS826SB</t>
  </si>
  <si>
    <t>312 D</t>
  </si>
  <si>
    <t>LCL608</t>
  </si>
  <si>
    <t>LBL168</t>
  </si>
  <si>
    <t>903D</t>
  </si>
  <si>
    <t>LBL454</t>
  </si>
  <si>
    <t>SGM111</t>
  </si>
  <si>
    <t>311 CDI</t>
  </si>
  <si>
    <t>VW485WV</t>
  </si>
  <si>
    <t>LZL787</t>
  </si>
  <si>
    <t>208 D-KA</t>
  </si>
  <si>
    <t>GI707GO</t>
  </si>
  <si>
    <t xml:space="preserve">FREIGHTLINER </t>
  </si>
  <si>
    <t xml:space="preserve"> SPRINTER</t>
  </si>
  <si>
    <t>MU777RI</t>
  </si>
  <si>
    <t>VOLKSWAGEN</t>
  </si>
  <si>
    <t>CSS854</t>
  </si>
  <si>
    <t xml:space="preserve">FORD  </t>
  </si>
  <si>
    <t>TRANSIT 100 GL 2,5 D</t>
  </si>
  <si>
    <t>BAD946</t>
  </si>
  <si>
    <t xml:space="preserve">FORD </t>
  </si>
  <si>
    <t>LLT874</t>
  </si>
  <si>
    <t xml:space="preserve">TRANSIT </t>
  </si>
  <si>
    <t>BSO210</t>
  </si>
  <si>
    <t>OCO582</t>
  </si>
  <si>
    <t xml:space="preserve">FORD TRANSIT </t>
  </si>
  <si>
    <t>DUD771</t>
  </si>
  <si>
    <t>GG867CC</t>
  </si>
  <si>
    <t>GOK700</t>
  </si>
  <si>
    <t>KRK870</t>
  </si>
  <si>
    <t>EEZ210</t>
  </si>
  <si>
    <t>HG215GH</t>
  </si>
  <si>
    <t>BG888IV</t>
  </si>
  <si>
    <t>CMS970</t>
  </si>
  <si>
    <t>MERC EDES-BENZ</t>
  </si>
  <si>
    <t>FDT397</t>
  </si>
  <si>
    <t>TRANSIT 2,5D</t>
  </si>
  <si>
    <t>ADA159</t>
  </si>
  <si>
    <t>409 D</t>
  </si>
  <si>
    <t>BA514AB</t>
  </si>
  <si>
    <t>WW930WW</t>
  </si>
  <si>
    <t>TRANSIT 100</t>
  </si>
  <si>
    <t>AEV698</t>
  </si>
  <si>
    <t>BBV686</t>
  </si>
  <si>
    <t>EDC669</t>
  </si>
  <si>
    <t>408D</t>
  </si>
  <si>
    <t>OKR261</t>
  </si>
  <si>
    <t>TRANSIT 350 L</t>
  </si>
  <si>
    <t>SLL539</t>
  </si>
  <si>
    <t>VNM565</t>
  </si>
  <si>
    <t>208 2,3 D</t>
  </si>
  <si>
    <t>WWW460</t>
  </si>
  <si>
    <t>DAIMLER</t>
  </si>
  <si>
    <t>CHRYSLER</t>
  </si>
  <si>
    <t>LLL690</t>
  </si>
  <si>
    <t xml:space="preserve">711 D </t>
  </si>
  <si>
    <t>MM405WW</t>
  </si>
  <si>
    <t>LL494MM</t>
  </si>
  <si>
    <t>210 O</t>
  </si>
  <si>
    <t>CQ585QC</t>
  </si>
  <si>
    <t>AD042AA</t>
  </si>
  <si>
    <t>GSG704</t>
  </si>
  <si>
    <t>HIH830</t>
  </si>
  <si>
    <t>KAM611</t>
  </si>
  <si>
    <t>TRANSIT 160 L</t>
  </si>
  <si>
    <t>VOV054</t>
  </si>
  <si>
    <t>208 CDI</t>
  </si>
  <si>
    <t>DDD565</t>
  </si>
  <si>
    <t>QMQ761</t>
  </si>
  <si>
    <t>MMN507</t>
  </si>
  <si>
    <t>SMT319</t>
  </si>
  <si>
    <t>TRANSIT 100L</t>
  </si>
  <si>
    <t>RVR190</t>
  </si>
  <si>
    <t>LDL835</t>
  </si>
  <si>
    <t>210 D</t>
  </si>
  <si>
    <t>VVE855</t>
  </si>
  <si>
    <t>TURNEO 100 LD</t>
  </si>
  <si>
    <t>ENE936</t>
  </si>
  <si>
    <t>SPRINTER 208 D</t>
  </si>
  <si>
    <t>BD562BE</t>
  </si>
  <si>
    <t>307 D</t>
  </si>
  <si>
    <t>XRX623</t>
  </si>
  <si>
    <t>SPRINTER 310 D</t>
  </si>
  <si>
    <t>BC467BD</t>
  </si>
  <si>
    <t>AQA676</t>
  </si>
  <si>
    <t>814 D</t>
  </si>
  <si>
    <t>LLT675</t>
  </si>
  <si>
    <t>DAF JONCKHEERE</t>
  </si>
  <si>
    <t>SMT805</t>
  </si>
  <si>
    <t>MXS338</t>
  </si>
  <si>
    <t>HBH474</t>
  </si>
  <si>
    <t>OT316TO</t>
  </si>
  <si>
    <t>209DKA</t>
  </si>
  <si>
    <t>ATA568</t>
  </si>
  <si>
    <t>312D-KA</t>
  </si>
  <si>
    <t>310 D-KA</t>
  </si>
  <si>
    <t>LT 46</t>
  </si>
  <si>
    <t>4102,9 D</t>
  </si>
  <si>
    <t>DGJ345</t>
  </si>
  <si>
    <t>NN125NT</t>
  </si>
  <si>
    <t xml:space="preserve">CGD 421 </t>
  </si>
  <si>
    <t>ZES 401</t>
  </si>
  <si>
    <t>NNM742</t>
  </si>
  <si>
    <t>431946406</t>
  </si>
  <si>
    <t>შ,პ,ს კოლხეთი–97</t>
  </si>
  <si>
    <t>312 D-KA</t>
  </si>
  <si>
    <t>GG992GC</t>
  </si>
  <si>
    <t>SPRINTER 308</t>
  </si>
  <si>
    <t>LLM810</t>
  </si>
  <si>
    <t>GI555ZA</t>
  </si>
  <si>
    <t>SPRINTER 314</t>
  </si>
  <si>
    <t>2006</t>
  </si>
  <si>
    <t>FZF764</t>
  </si>
  <si>
    <t>KRK473</t>
  </si>
  <si>
    <t>38001009373</t>
  </si>
  <si>
    <t>ლერი ლაბაძე ი/მ</t>
  </si>
  <si>
    <t>1993</t>
  </si>
  <si>
    <t>BA953BA</t>
  </si>
  <si>
    <t>38001008567</t>
  </si>
  <si>
    <t>გოჩა ჭიღლაძე ი/მ</t>
  </si>
  <si>
    <t>MMW624</t>
  </si>
  <si>
    <t>შოთა  კილაძე ი/მ</t>
  </si>
  <si>
    <t>WMN208</t>
  </si>
  <si>
    <t>38001027333</t>
  </si>
  <si>
    <t>კახა ბერიძე</t>
  </si>
  <si>
    <t>316 CDI</t>
  </si>
  <si>
    <t>FZF 791</t>
  </si>
  <si>
    <t>41001003241</t>
  </si>
  <si>
    <t>ზურაბი გაბადაძე ი/მ</t>
  </si>
  <si>
    <t>413CDI</t>
  </si>
  <si>
    <t>MR444ZA</t>
  </si>
  <si>
    <t>41001025214</t>
  </si>
  <si>
    <t>მირზა გვენეტაძე ი/მ</t>
  </si>
  <si>
    <t>SPRINTER312D</t>
  </si>
  <si>
    <t>GO77AH</t>
  </si>
  <si>
    <t>41001013417</t>
  </si>
  <si>
    <t>გოჩა აშოთია</t>
  </si>
  <si>
    <t xml:space="preserve">ავტობუსი </t>
  </si>
  <si>
    <t>0408</t>
  </si>
  <si>
    <t>VBB300</t>
  </si>
  <si>
    <t>0402</t>
  </si>
  <si>
    <t>1987</t>
  </si>
  <si>
    <t>BB929AA</t>
  </si>
  <si>
    <t xml:space="preserve"> MERCEDEC-BENZ</t>
  </si>
  <si>
    <t xml:space="preserve">TURIZMO </t>
  </si>
  <si>
    <t>GG348CC</t>
  </si>
  <si>
    <t>711 D</t>
  </si>
  <si>
    <t>VVS199</t>
  </si>
  <si>
    <t xml:space="preserve"> ENE 581</t>
  </si>
  <si>
    <t>MANI</t>
  </si>
  <si>
    <t>SL202</t>
  </si>
  <si>
    <t>1986</t>
  </si>
  <si>
    <t>BXB 891</t>
  </si>
  <si>
    <t xml:space="preserve">NEOPLAN </t>
  </si>
  <si>
    <t>4009</t>
  </si>
  <si>
    <t>RF825FR</t>
  </si>
  <si>
    <t>SB220</t>
  </si>
  <si>
    <t>BEB594</t>
  </si>
  <si>
    <t>NUTZFAHRZEUGE</t>
  </si>
  <si>
    <t>GL 500 SI</t>
  </si>
  <si>
    <t>SB3000</t>
  </si>
  <si>
    <t>ZES848</t>
  </si>
  <si>
    <t>ISUZU BOGDANI</t>
  </si>
  <si>
    <t>2009</t>
  </si>
  <si>
    <t>XTX677</t>
  </si>
  <si>
    <t>NVIZFAHRZEVGE</t>
  </si>
  <si>
    <t>GL500SI</t>
  </si>
  <si>
    <t>KASSBOHRER</t>
  </si>
  <si>
    <t>S215SL</t>
  </si>
  <si>
    <t>1992</t>
  </si>
  <si>
    <t>BCB763</t>
  </si>
  <si>
    <t>SL232</t>
  </si>
  <si>
    <t>FZF355</t>
  </si>
  <si>
    <t>S213VL</t>
  </si>
  <si>
    <t>EFE503</t>
  </si>
  <si>
    <t>MERSEDES -BENZ</t>
  </si>
  <si>
    <t>RRS 715</t>
  </si>
  <si>
    <t>XTX679</t>
  </si>
  <si>
    <t>MMH380</t>
  </si>
  <si>
    <t>DA400TU</t>
  </si>
  <si>
    <t xml:space="preserve">VAN HULI </t>
  </si>
  <si>
    <t>HULI</t>
  </si>
  <si>
    <t>ZES555</t>
  </si>
  <si>
    <t>STEINI</t>
  </si>
  <si>
    <t>SL</t>
  </si>
  <si>
    <t>NN 448 KK</t>
  </si>
  <si>
    <t>0403</t>
  </si>
  <si>
    <t>GLG 373</t>
  </si>
  <si>
    <t>N4007</t>
  </si>
  <si>
    <t>QS485SQ</t>
  </si>
  <si>
    <t>N409</t>
  </si>
  <si>
    <t>BBN066</t>
  </si>
  <si>
    <t>XTX680</t>
  </si>
  <si>
    <t>O 407</t>
  </si>
  <si>
    <t>ELW944</t>
  </si>
  <si>
    <t>STEYR</t>
  </si>
  <si>
    <t>SL11HUA280</t>
  </si>
  <si>
    <t>LT017TT</t>
  </si>
  <si>
    <t>815O-KA</t>
  </si>
  <si>
    <t>JCJ967</t>
  </si>
  <si>
    <t>0102</t>
  </si>
  <si>
    <t>MODA</t>
  </si>
  <si>
    <t>GRAF&amp;STIPT S1290 M</t>
  </si>
  <si>
    <t>PES002</t>
  </si>
  <si>
    <t xml:space="preserve">COACH </t>
  </si>
  <si>
    <t>EOS888</t>
  </si>
  <si>
    <t>409</t>
  </si>
  <si>
    <t>CGG948</t>
  </si>
  <si>
    <t>XTX678</t>
  </si>
  <si>
    <t>SD200</t>
  </si>
  <si>
    <t>VA 360 IA</t>
  </si>
  <si>
    <t>XTX685</t>
  </si>
  <si>
    <t>BU888SO</t>
  </si>
  <si>
    <t>SE220</t>
  </si>
  <si>
    <t>WBW714</t>
  </si>
  <si>
    <t>XTX684</t>
  </si>
  <si>
    <t>SL11 HUA280</t>
  </si>
  <si>
    <t>VHR 777</t>
  </si>
  <si>
    <t>XTX682</t>
  </si>
  <si>
    <t>CH700PA</t>
  </si>
  <si>
    <t>405</t>
  </si>
  <si>
    <t>LT 017 TT</t>
  </si>
  <si>
    <t>S213UL</t>
  </si>
  <si>
    <t>EFE 503</t>
  </si>
  <si>
    <t>XTX683</t>
  </si>
  <si>
    <t>O 405</t>
  </si>
  <si>
    <t>SS461BB</t>
  </si>
  <si>
    <t>TD373DT</t>
  </si>
  <si>
    <t>VOLKSVAGEN</t>
  </si>
  <si>
    <t>GRAFTER</t>
  </si>
  <si>
    <t>CG718GC</t>
  </si>
  <si>
    <t>SPRINTERI313CDI</t>
  </si>
  <si>
    <t>GDL400</t>
  </si>
  <si>
    <t>SPRINTER 311CD1</t>
  </si>
  <si>
    <t>GC920C</t>
  </si>
  <si>
    <t>SPRINTER308CDI</t>
  </si>
  <si>
    <t>LL774LT</t>
  </si>
  <si>
    <t>FORS</t>
  </si>
  <si>
    <t>ASI740</t>
  </si>
  <si>
    <t>221269561</t>
  </si>
  <si>
    <t>შპს „შევარდენი“</t>
  </si>
  <si>
    <t>BWB616</t>
  </si>
  <si>
    <t>AIA402</t>
  </si>
  <si>
    <t>SPRINTER 211 CDI</t>
  </si>
  <si>
    <t>OSO446</t>
  </si>
  <si>
    <t>SPRINTER 312 D-KA</t>
  </si>
  <si>
    <t>RA800UL</t>
  </si>
  <si>
    <t>LSS229</t>
  </si>
  <si>
    <t>SPRINTER 308 CDI</t>
  </si>
  <si>
    <t>ESE224</t>
  </si>
  <si>
    <t>SPRINTER 311 CDI</t>
  </si>
  <si>
    <t>2004</t>
  </si>
  <si>
    <t>ATL500</t>
  </si>
  <si>
    <t>TRANSITR BUS</t>
  </si>
  <si>
    <t>IOI094</t>
  </si>
  <si>
    <t>JUS845</t>
  </si>
  <si>
    <t>UGU865</t>
  </si>
  <si>
    <t>SPRINTER 412 D-KA</t>
  </si>
  <si>
    <t>QS812SQ</t>
  </si>
  <si>
    <t>EL184EL</t>
  </si>
  <si>
    <t>BC465AC</t>
  </si>
  <si>
    <t>RF507FR</t>
  </si>
  <si>
    <t>308 CDI</t>
  </si>
  <si>
    <t>LLT258</t>
  </si>
  <si>
    <t>TRANSIT 80</t>
  </si>
  <si>
    <t>GD251DG</t>
  </si>
  <si>
    <t>YIY686</t>
  </si>
  <si>
    <t>TRANSIT 100 LD</t>
  </si>
  <si>
    <t>EVE679</t>
  </si>
  <si>
    <t>QZQ395</t>
  </si>
  <si>
    <t>EL184LE</t>
  </si>
  <si>
    <t>408 D</t>
  </si>
  <si>
    <t>RVR971</t>
  </si>
  <si>
    <t>OO885SS</t>
  </si>
  <si>
    <t>MAL280</t>
  </si>
  <si>
    <t>GO797DE</t>
  </si>
  <si>
    <t>LCL350</t>
  </si>
  <si>
    <t>KX007UG</t>
  </si>
  <si>
    <t>XCX177</t>
  </si>
  <si>
    <t>YQY315</t>
  </si>
  <si>
    <t>SPRINTER A</t>
  </si>
  <si>
    <t>RGR091</t>
  </si>
  <si>
    <t>BLB398</t>
  </si>
  <si>
    <t>508 D</t>
  </si>
  <si>
    <t>BN931NB</t>
  </si>
  <si>
    <t>LCL285</t>
  </si>
  <si>
    <t>BN750NB</t>
  </si>
  <si>
    <t>RAM942</t>
  </si>
  <si>
    <t>FEF913</t>
  </si>
  <si>
    <t>AI661IA</t>
  </si>
  <si>
    <t>MWM019</t>
  </si>
  <si>
    <t>WJW283</t>
  </si>
  <si>
    <t>54001047404</t>
  </si>
  <si>
    <t>დომენტი სამხარაძე ი/მ</t>
  </si>
  <si>
    <t>815 D</t>
  </si>
  <si>
    <t>LN370NL</t>
  </si>
  <si>
    <t>38001006801</t>
  </si>
  <si>
    <t>უშანგი გაბაძე ი/მ</t>
  </si>
  <si>
    <t>SPRINTER 906AC 35</t>
  </si>
  <si>
    <t>SZ918SS</t>
  </si>
  <si>
    <t>54001006877</t>
  </si>
  <si>
    <t>კორნელი ლაშხი ი/მ</t>
  </si>
  <si>
    <t>IKAD</t>
  </si>
  <si>
    <t>TRANSIT 350 IL</t>
  </si>
  <si>
    <t>UDU 677</t>
  </si>
  <si>
    <t>56001000902</t>
  </si>
  <si>
    <t>აკაკი ჭანკვეტაძე ი/მ</t>
  </si>
  <si>
    <t>TRANSIT 125 T350</t>
  </si>
  <si>
    <t>KZK 255</t>
  </si>
  <si>
    <t>56001006616</t>
  </si>
  <si>
    <t>სოსო ლურსმანაშვილი ი/მ</t>
  </si>
  <si>
    <t>MERCEDES</t>
  </si>
  <si>
    <t>RVR612</t>
  </si>
  <si>
    <t>56001012476</t>
  </si>
  <si>
    <t>გელა ლურსმანაშვილი ი/მ</t>
  </si>
  <si>
    <t>414 D</t>
  </si>
  <si>
    <t>II427TT</t>
  </si>
  <si>
    <t>56001000238</t>
  </si>
  <si>
    <t>მერაბ მაჩაიძე ი/მ</t>
  </si>
  <si>
    <t>BF576FB</t>
  </si>
  <si>
    <t>55001001515</t>
  </si>
  <si>
    <t>კახა ფანცულაია ი/მ</t>
  </si>
  <si>
    <t>RVR-349</t>
  </si>
  <si>
    <t>55001009280</t>
  </si>
  <si>
    <t>ემზარი მიქაუტაძე ი/მ</t>
  </si>
  <si>
    <t>FZZ861</t>
  </si>
  <si>
    <t>55001003979</t>
  </si>
  <si>
    <t>გიორგი გეგენავა</t>
  </si>
  <si>
    <t>SS924BB</t>
  </si>
  <si>
    <t>55001004879</t>
  </si>
  <si>
    <t>კახაბერ ჯურხაძე ი/მ</t>
  </si>
  <si>
    <t>მერსედეს-ბენც</t>
  </si>
  <si>
    <t>WOM 331</t>
  </si>
  <si>
    <t>238733536</t>
  </si>
  <si>
    <t>სს "მოგზაური"</t>
  </si>
  <si>
    <t>410D</t>
  </si>
  <si>
    <t>BUB 386</t>
  </si>
  <si>
    <t>მერსედეს</t>
  </si>
  <si>
    <t>ბენც207D</t>
  </si>
  <si>
    <t>GML 402</t>
  </si>
  <si>
    <t>ფოლქსვაგენ</t>
  </si>
  <si>
    <t>VW</t>
  </si>
  <si>
    <t>LRL 812</t>
  </si>
  <si>
    <t>LT35</t>
  </si>
  <si>
    <t>NN 376 KK</t>
  </si>
  <si>
    <t>სპრინტერ312D</t>
  </si>
  <si>
    <t>DFD 389</t>
  </si>
  <si>
    <t>სპრინტერ</t>
  </si>
  <si>
    <t>AE 363 AA</t>
  </si>
  <si>
    <t>ფორდ-ტრანზიტ</t>
  </si>
  <si>
    <t>100LTD</t>
  </si>
  <si>
    <t>LZL 552</t>
  </si>
  <si>
    <t>YIY 187</t>
  </si>
  <si>
    <t>42857D</t>
  </si>
  <si>
    <t>WVV 962</t>
  </si>
  <si>
    <t/>
  </si>
  <si>
    <t>BE 444 QU</t>
  </si>
  <si>
    <t>BC 312 AC</t>
  </si>
  <si>
    <t>308D</t>
  </si>
  <si>
    <t>LCL 280</t>
  </si>
  <si>
    <t>208D</t>
  </si>
  <si>
    <t>LL 458 MM</t>
  </si>
  <si>
    <t>NN 291 KK</t>
  </si>
  <si>
    <t>409D</t>
  </si>
  <si>
    <t>OXO 041</t>
  </si>
  <si>
    <t>QWQ 562</t>
  </si>
  <si>
    <t>NN 876 KK</t>
  </si>
  <si>
    <t>KIM 422</t>
  </si>
  <si>
    <t>407D</t>
  </si>
  <si>
    <t>GMB 544</t>
  </si>
  <si>
    <t>DUD 126</t>
  </si>
  <si>
    <t>410DVAN</t>
  </si>
  <si>
    <t>ZUZ 459</t>
  </si>
  <si>
    <t>310</t>
  </si>
  <si>
    <t>LOO 144</t>
  </si>
  <si>
    <t>100GL42857D</t>
  </si>
  <si>
    <t>WMW 965</t>
  </si>
  <si>
    <t>DND 198</t>
  </si>
  <si>
    <t>BC 416 AC</t>
  </si>
  <si>
    <t>AKO 457</t>
  </si>
  <si>
    <t>MTM 396</t>
  </si>
  <si>
    <t>BUS</t>
  </si>
  <si>
    <t>DEK 412</t>
  </si>
  <si>
    <t>KRK 339</t>
  </si>
  <si>
    <t>OO 435 NN</t>
  </si>
  <si>
    <t>TST 094</t>
  </si>
  <si>
    <t>LIG 139</t>
  </si>
  <si>
    <t>AEW 718</t>
  </si>
  <si>
    <t>IIJ 635</t>
  </si>
  <si>
    <t>WFW 669</t>
  </si>
  <si>
    <t>208D-KA</t>
  </si>
  <si>
    <t>FJF 960</t>
  </si>
  <si>
    <t>PGP 816</t>
  </si>
  <si>
    <t>FREIGHTLINER</t>
  </si>
  <si>
    <t>AZN 444</t>
  </si>
  <si>
    <t>დაიმლერ-ბენც</t>
  </si>
  <si>
    <t>OBO 686</t>
  </si>
  <si>
    <t>SPRINTER2500</t>
  </si>
  <si>
    <t>AI 443 AA</t>
  </si>
  <si>
    <t>სპრინტერ412D</t>
  </si>
  <si>
    <t>BE 747 BD</t>
  </si>
  <si>
    <t>ZES 219</t>
  </si>
  <si>
    <t>1984</t>
  </si>
  <si>
    <t>KSK 368</t>
  </si>
  <si>
    <t>410D-KA</t>
  </si>
  <si>
    <t>MN 216 NM</t>
  </si>
  <si>
    <t>GUU 461</t>
  </si>
  <si>
    <t>VGX 777</t>
  </si>
  <si>
    <t>IM 062 ER</t>
  </si>
  <si>
    <t>208D-KB</t>
  </si>
  <si>
    <t>RSS 689</t>
  </si>
  <si>
    <t>210D</t>
  </si>
  <si>
    <t>LL 058 TT</t>
  </si>
  <si>
    <t>SNS 380</t>
  </si>
  <si>
    <t>NZN 952</t>
  </si>
  <si>
    <t>დაფ</t>
  </si>
  <si>
    <t>PE04E</t>
  </si>
  <si>
    <t>FAN 795</t>
  </si>
  <si>
    <t>VHV 690</t>
  </si>
  <si>
    <t>310D</t>
  </si>
  <si>
    <t>FOT 455</t>
  </si>
  <si>
    <t>ბასდიზელ</t>
  </si>
  <si>
    <t>DND 204</t>
  </si>
  <si>
    <t>სპრინტერ308D</t>
  </si>
  <si>
    <t>VGV 367</t>
  </si>
  <si>
    <t>ივეკო</t>
  </si>
  <si>
    <t>ფიატიტურბოდეილი</t>
  </si>
  <si>
    <t>JRJ 564</t>
  </si>
  <si>
    <t>QZQ 790</t>
  </si>
  <si>
    <t>L</t>
  </si>
  <si>
    <t>OQQ 728</t>
  </si>
  <si>
    <t>EKA 450</t>
  </si>
  <si>
    <t>100L</t>
  </si>
  <si>
    <t>GPG 538</t>
  </si>
  <si>
    <t>FOT 645</t>
  </si>
  <si>
    <t>MMW 265</t>
  </si>
  <si>
    <t>სპრინტერ412D-KA</t>
  </si>
  <si>
    <t>CXC 120</t>
  </si>
  <si>
    <t>ATA 902</t>
  </si>
  <si>
    <t>IM 735 ER</t>
  </si>
  <si>
    <t>RF 570 FR</t>
  </si>
  <si>
    <t>EL 368 LE</t>
  </si>
  <si>
    <t>207D</t>
  </si>
  <si>
    <t>1985</t>
  </si>
  <si>
    <t>WBW 230</t>
  </si>
  <si>
    <t>AD 140 BC</t>
  </si>
  <si>
    <t>WVW 355</t>
  </si>
  <si>
    <t>DTT 561</t>
  </si>
  <si>
    <t>სპრინტერ312D-KA</t>
  </si>
  <si>
    <t>MN 322 NM</t>
  </si>
  <si>
    <t>MQ 894 QM</t>
  </si>
  <si>
    <t xml:space="preserve"> QGQ 410</t>
  </si>
  <si>
    <t>QTQ 590</t>
  </si>
  <si>
    <t>WBW 610</t>
  </si>
  <si>
    <t>350L</t>
  </si>
  <si>
    <t>CSS 787</t>
  </si>
  <si>
    <t>JIM 610</t>
  </si>
  <si>
    <t>E220</t>
  </si>
  <si>
    <t>MFC 917</t>
  </si>
  <si>
    <t>SER 526</t>
  </si>
  <si>
    <t>WBW 354</t>
  </si>
  <si>
    <t>KVK 024</t>
  </si>
  <si>
    <t>308D-KA</t>
  </si>
  <si>
    <t>RLR 094</t>
  </si>
  <si>
    <t>BLB 486</t>
  </si>
  <si>
    <t>CCG 440</t>
  </si>
  <si>
    <t>კავზ</t>
  </si>
  <si>
    <t>3270</t>
  </si>
  <si>
    <t>DAO 922</t>
  </si>
  <si>
    <t>685</t>
  </si>
  <si>
    <t>DID 869</t>
  </si>
  <si>
    <t>XX 034 XX</t>
  </si>
  <si>
    <t>LUK 853</t>
  </si>
  <si>
    <t>NAI 516</t>
  </si>
  <si>
    <t>GAL 312</t>
  </si>
  <si>
    <t>GML 793</t>
  </si>
  <si>
    <t>SPRINTER3500</t>
  </si>
  <si>
    <t>WVV 416</t>
  </si>
  <si>
    <t>903,6KA</t>
  </si>
  <si>
    <t>BE 999 JI</t>
  </si>
  <si>
    <t>SYS 453</t>
  </si>
  <si>
    <t>BLB 180</t>
  </si>
  <si>
    <t>OKR 084</t>
  </si>
  <si>
    <t>NG 386 GN</t>
  </si>
  <si>
    <t>II 301 QQ</t>
  </si>
  <si>
    <t>GNG 968</t>
  </si>
  <si>
    <t>100D-L</t>
  </si>
  <si>
    <t>LIL 781</t>
  </si>
  <si>
    <t>პაზ</t>
  </si>
  <si>
    <t>672</t>
  </si>
  <si>
    <t>HAB 675</t>
  </si>
  <si>
    <t>DGO 888</t>
  </si>
  <si>
    <t>TSU 045</t>
  </si>
  <si>
    <t>SA 004 FO</t>
  </si>
  <si>
    <t>OKR 272</t>
  </si>
  <si>
    <t>LCL 349</t>
  </si>
  <si>
    <t>BN 694 NB</t>
  </si>
  <si>
    <t>სპრინტერ208D</t>
  </si>
  <si>
    <t>IM 053 ER</t>
  </si>
  <si>
    <t>EDE 551</t>
  </si>
  <si>
    <t>TA 001 RI</t>
  </si>
  <si>
    <t>311CDI</t>
  </si>
  <si>
    <t>MA 100 DE</t>
  </si>
  <si>
    <t>AKA 930</t>
  </si>
  <si>
    <t>CGG 813</t>
  </si>
  <si>
    <t>LBL 022</t>
  </si>
  <si>
    <t>NUK917</t>
  </si>
  <si>
    <t>08001008907</t>
  </si>
  <si>
    <t>ალექსანდრე ჯიჩოევი</t>
  </si>
  <si>
    <t>YTY710</t>
  </si>
  <si>
    <t>08001026325</t>
  </si>
  <si>
    <t>თემური ქიბროწაშვილი</t>
  </si>
  <si>
    <t>BE050LA</t>
  </si>
  <si>
    <t>ზურაბ ვარდოშვილი ი/მ</t>
  </si>
  <si>
    <t>CQC114</t>
  </si>
  <si>
    <t>გელა მაისურაძე ი/მ</t>
  </si>
  <si>
    <t>TRANSIT 100 DL</t>
  </si>
  <si>
    <t>RTR446</t>
  </si>
  <si>
    <t>პაატა შათირიშვილი ი/მ</t>
  </si>
  <si>
    <t>TRANSIT 120T330</t>
  </si>
  <si>
    <t>VVG 167</t>
  </si>
  <si>
    <t>13001024965</t>
  </si>
  <si>
    <t>ბიძინა ილაშვილი ი/მ</t>
  </si>
  <si>
    <t>MERCEDES BENC</t>
  </si>
  <si>
    <t>AA716XX</t>
  </si>
  <si>
    <t>13001045233</t>
  </si>
  <si>
    <t>ალექსანდრე ჭანყოშვილი ი/მ</t>
  </si>
  <si>
    <t>MERSEDES_BENZ</t>
  </si>
  <si>
    <t>AM999RN</t>
  </si>
  <si>
    <t>14001021323</t>
  </si>
  <si>
    <t>ამირან ქისტაური ი/მ</t>
  </si>
  <si>
    <t>TRANSIT 100GL 2,5D</t>
  </si>
  <si>
    <t>MMW649</t>
  </si>
  <si>
    <t>14001007817</t>
  </si>
  <si>
    <t>ომარ ცისკარაული ი/მ</t>
  </si>
  <si>
    <t>HONDA</t>
  </si>
  <si>
    <t>CRV 2,01 16V 4WD</t>
  </si>
  <si>
    <t>ZCZ919</t>
  </si>
  <si>
    <t>14001007512</t>
  </si>
  <si>
    <t>ზურაბ ჯორკოშვილი</t>
  </si>
  <si>
    <t>NISSAN</t>
  </si>
  <si>
    <t>LAFESTA</t>
  </si>
  <si>
    <t>AA327VA</t>
  </si>
  <si>
    <t>14001004741</t>
  </si>
  <si>
    <t>მამუკა სეფიაშვილი</t>
  </si>
  <si>
    <t>FT777KR</t>
  </si>
  <si>
    <t>14001026225</t>
  </si>
  <si>
    <t>გია ფუტკარაძე</t>
  </si>
  <si>
    <t>HIGLANDER HYBRID</t>
  </si>
  <si>
    <t>VY244YY</t>
  </si>
  <si>
    <t>14001000188</t>
  </si>
  <si>
    <t>ნოდარ გოგილაშვილი</t>
  </si>
  <si>
    <t>STEPWAGON</t>
  </si>
  <si>
    <t>XV100SR</t>
  </si>
  <si>
    <t>14001025994</t>
  </si>
  <si>
    <t>შალვა ქეთელაური</t>
  </si>
  <si>
    <t>JLJ960</t>
  </si>
  <si>
    <t>36001005425</t>
  </si>
  <si>
    <t>ზურა გულაღაშვილი</t>
  </si>
  <si>
    <t>WW096NN</t>
  </si>
  <si>
    <t>20001012304</t>
  </si>
  <si>
    <t>კობა მარგალიტაშვილი ი/მ</t>
  </si>
  <si>
    <t>BD579DE</t>
  </si>
  <si>
    <t>20001006495</t>
  </si>
  <si>
    <t>იოსებ ოდიშელაშვილი ი/მ</t>
  </si>
  <si>
    <t xml:space="preserve">SPRINTER </t>
  </si>
  <si>
    <t>ZZ755ZI</t>
  </si>
  <si>
    <t>20001007680</t>
  </si>
  <si>
    <t>ედიკა ჯავახიშვილი ი/მ</t>
  </si>
  <si>
    <t>TRANSIT 2,0</t>
  </si>
  <si>
    <t>DD864QQ</t>
  </si>
  <si>
    <t>25001016673</t>
  </si>
  <si>
    <t>რობერტი ფცქიალაძე ი/მ</t>
  </si>
  <si>
    <t>DCG151</t>
  </si>
  <si>
    <t>25001003796</t>
  </si>
  <si>
    <t>სიმონი მაისურაძე</t>
  </si>
  <si>
    <t>BHB140</t>
  </si>
  <si>
    <t>25001014113</t>
  </si>
  <si>
    <t>გივი მოლოდინაშვილი</t>
  </si>
  <si>
    <t>OQ197OO</t>
  </si>
  <si>
    <t>25001006480</t>
  </si>
  <si>
    <t>ალექსანდრე ხუციშვილი ი/მ</t>
  </si>
  <si>
    <t>RGR 680</t>
  </si>
  <si>
    <t>438107987</t>
  </si>
  <si>
    <t>შპს გოგი</t>
  </si>
  <si>
    <t>QQQ389</t>
  </si>
  <si>
    <t>ZGZ550</t>
  </si>
  <si>
    <t>TKT909</t>
  </si>
  <si>
    <t>TRANSIT 100 LB</t>
  </si>
  <si>
    <t>FBF748</t>
  </si>
  <si>
    <t>GI800KA</t>
  </si>
  <si>
    <t>CZC453</t>
  </si>
  <si>
    <t>FORDI</t>
  </si>
  <si>
    <t>TRANSIT 190 LTD</t>
  </si>
  <si>
    <t>JGJ133</t>
  </si>
  <si>
    <t>45001001843</t>
  </si>
  <si>
    <t>გია სურამლიშვილი ი/მ</t>
  </si>
  <si>
    <t>SPRINTER 315 CDI</t>
  </si>
  <si>
    <t>OO841VV</t>
  </si>
  <si>
    <t>45001004048</t>
  </si>
  <si>
    <t>ვახტანგი ზაუტაშვილი</t>
  </si>
  <si>
    <t>MERCEDESI</t>
  </si>
  <si>
    <t>CC771GC</t>
  </si>
  <si>
    <t>45001032786</t>
  </si>
  <si>
    <t>ბექა სურამლიშვილი</t>
  </si>
  <si>
    <t>AA958CC</t>
  </si>
  <si>
    <t>40001005956</t>
  </si>
  <si>
    <t>აკაკი ხუხიაშვილი</t>
  </si>
  <si>
    <t>CMC577</t>
  </si>
  <si>
    <t>40001005688</t>
  </si>
  <si>
    <t>თემურ ჩერქეზიშვილი ი/მ</t>
  </si>
  <si>
    <t xml:space="preserve">MERCEDES- BENZ </t>
  </si>
  <si>
    <t>RVR 770</t>
  </si>
  <si>
    <t>49001004532</t>
  </si>
  <si>
    <t>გიორგი ფანჯავიძე ი/მ</t>
  </si>
  <si>
    <t>BBN 838</t>
  </si>
  <si>
    <t>49001009096</t>
  </si>
  <si>
    <t>ბორის ბანძელაძე</t>
  </si>
  <si>
    <t xml:space="preserve">MERCEDES-BENZ SPRINTER </t>
  </si>
  <si>
    <t>NG 477 GN</t>
  </si>
  <si>
    <t>მირზა ნემსწვერიძე ი/მ</t>
  </si>
  <si>
    <t>RRS 788</t>
  </si>
  <si>
    <t>კახაბერი ჭელიძე ი/მ</t>
  </si>
  <si>
    <t>MPM 978</t>
  </si>
  <si>
    <t>მერაბი დაშნიანი</t>
  </si>
  <si>
    <t>SPRINTER 412 D</t>
  </si>
  <si>
    <t>VVW698</t>
  </si>
  <si>
    <t>01019014336</t>
  </si>
  <si>
    <t>ვალერიანი რაზმაძე ი/მ</t>
  </si>
  <si>
    <t>CMC377</t>
  </si>
  <si>
    <t>34001001466</t>
  </si>
  <si>
    <t>გიორგი გავაშელიშვილი ი/მ</t>
  </si>
  <si>
    <t>GLL089</t>
  </si>
  <si>
    <t>34001007045</t>
  </si>
  <si>
    <t>რობიზონ ლობჯანიძე ი/მ</t>
  </si>
  <si>
    <t>SPRINTER312 D</t>
  </si>
  <si>
    <t xml:space="preserve">YGY 312 </t>
  </si>
  <si>
    <t>27001003303</t>
  </si>
  <si>
    <t>ბადრი ბენდელიანი</t>
  </si>
  <si>
    <t>WVV440</t>
  </si>
  <si>
    <t>27001001732</t>
  </si>
  <si>
    <t>თემური გაზდელიანი ი/მ</t>
  </si>
  <si>
    <t>VAN</t>
  </si>
  <si>
    <t>JJO 269</t>
  </si>
  <si>
    <t>27001000186</t>
  </si>
  <si>
    <t>გაბო ბაბლუანი</t>
  </si>
  <si>
    <t>ZBZ404</t>
  </si>
  <si>
    <t>27001006452</t>
  </si>
  <si>
    <t>გივი ონიანი</t>
  </si>
  <si>
    <t>PAZ</t>
  </si>
  <si>
    <t>32053</t>
  </si>
  <si>
    <t>DFD-870</t>
  </si>
  <si>
    <t>222936848</t>
  </si>
  <si>
    <t>შპს "ახალი ტრანსპორტი"</t>
  </si>
  <si>
    <t>LIG-224</t>
  </si>
  <si>
    <t>LIG-205</t>
  </si>
  <si>
    <t>LIG-220</t>
  </si>
  <si>
    <t>LIG-221</t>
  </si>
  <si>
    <t>სატვირთო</t>
  </si>
  <si>
    <t>1317 6,0D</t>
  </si>
  <si>
    <t>TWC893</t>
  </si>
  <si>
    <t>01013001119</t>
  </si>
  <si>
    <t>ფრიდონ ბუსხრიკიძე ი/მ</t>
  </si>
  <si>
    <t>sprinter 311 CDI</t>
  </si>
  <si>
    <t>TX-389-XT</t>
  </si>
  <si>
    <t>445409932</t>
  </si>
  <si>
    <t>შპს ჯორჯიატრანსი</t>
  </si>
  <si>
    <t>sprinter 316 CDI 2.7 D</t>
  </si>
  <si>
    <t>DB-901-DB</t>
  </si>
  <si>
    <t>sprinter 412 D</t>
  </si>
  <si>
    <t>OO-049-DO</t>
  </si>
  <si>
    <t>sprinter 316CDI</t>
  </si>
  <si>
    <t>TT-470-QQ</t>
  </si>
  <si>
    <t>EZE - 508</t>
  </si>
  <si>
    <t>BT-124-TB</t>
  </si>
  <si>
    <t>QJQ - 077</t>
  </si>
  <si>
    <t>BX-305-XB</t>
  </si>
  <si>
    <t>QQ-460-BB</t>
  </si>
  <si>
    <t>XX-311-GG</t>
  </si>
  <si>
    <t>GX-608-XC</t>
  </si>
  <si>
    <t>FH-391-HF</t>
  </si>
  <si>
    <t>TF-695-FT</t>
  </si>
  <si>
    <t>OO-704-DO</t>
  </si>
  <si>
    <t>GI-500OC</t>
  </si>
  <si>
    <t>BT-123-TB</t>
  </si>
  <si>
    <t>HPH-922</t>
  </si>
  <si>
    <t>GG-482-HH</t>
  </si>
  <si>
    <t>DZ-196-ZD</t>
  </si>
  <si>
    <t>GGP-694</t>
  </si>
  <si>
    <t>CL-130-LC</t>
  </si>
  <si>
    <t>XWX-908</t>
  </si>
  <si>
    <t>808 CDI</t>
  </si>
  <si>
    <t>RN-700-VR</t>
  </si>
  <si>
    <t>TF-758-FT</t>
  </si>
  <si>
    <t>OS-976-SO</t>
  </si>
  <si>
    <t>BA-225-AC</t>
  </si>
  <si>
    <t>PO-086-OP</t>
  </si>
  <si>
    <t>BA996</t>
  </si>
  <si>
    <t>QKQ-669</t>
  </si>
  <si>
    <t>AW-421-AW</t>
  </si>
  <si>
    <t>XHX-965</t>
  </si>
  <si>
    <t>TUS-234</t>
  </si>
  <si>
    <t>DS-510-SD</t>
  </si>
  <si>
    <t>OSO-681</t>
  </si>
  <si>
    <t>SO705-SO</t>
  </si>
  <si>
    <t>VD-897-DV</t>
  </si>
  <si>
    <t>SS-984-FF</t>
  </si>
  <si>
    <t>JIM-681</t>
  </si>
  <si>
    <t>WTF-173</t>
  </si>
  <si>
    <t>RB-264-RB</t>
  </si>
  <si>
    <t>BT-431-TB</t>
  </si>
  <si>
    <t>XK-168-KX</t>
  </si>
  <si>
    <t>GX-874-XG</t>
  </si>
  <si>
    <t>FEF-149</t>
  </si>
  <si>
    <t>GX-702-XG</t>
  </si>
  <si>
    <t>BB-839-II</t>
  </si>
  <si>
    <t>NNH-096</t>
  </si>
  <si>
    <t>ZOR-842</t>
  </si>
  <si>
    <t>GMB-645</t>
  </si>
  <si>
    <t>UUV-995</t>
  </si>
  <si>
    <t>BB-773-CC</t>
  </si>
  <si>
    <t>OSO-558</t>
  </si>
  <si>
    <t>FVF-618</t>
  </si>
  <si>
    <t>RR-662-PP</t>
  </si>
  <si>
    <t>MMV-258</t>
  </si>
  <si>
    <t>SS-024-TT</t>
  </si>
  <si>
    <t>BOX-438</t>
  </si>
  <si>
    <t>FPF-755</t>
  </si>
  <si>
    <t>IK-875-KI</t>
  </si>
  <si>
    <t>TB-067-BT</t>
  </si>
  <si>
    <t>BD-340-DB</t>
  </si>
  <si>
    <t>CEC -241</t>
  </si>
  <si>
    <t>XHX-162</t>
  </si>
  <si>
    <t>NBE-473</t>
  </si>
  <si>
    <t>RSS-238</t>
  </si>
  <si>
    <t>RMR-402</t>
  </si>
  <si>
    <t>TT-925-ZZ</t>
  </si>
  <si>
    <t>LP-989-PL</t>
  </si>
  <si>
    <t>CX-388-XC</t>
  </si>
  <si>
    <t>BTM-501</t>
  </si>
  <si>
    <t>QQD-568</t>
  </si>
  <si>
    <t>LCL-435</t>
  </si>
  <si>
    <t>OFO-192</t>
  </si>
  <si>
    <t>CCS-383</t>
  </si>
  <si>
    <t>TT-886-ZZ</t>
  </si>
  <si>
    <t>HB-678-BH</t>
  </si>
  <si>
    <t>BBN-546</t>
  </si>
  <si>
    <t>OFO-470</t>
  </si>
  <si>
    <t>AN-724-ZO</t>
  </si>
  <si>
    <t>TTF-815</t>
  </si>
  <si>
    <t>QB-278-BQ</t>
  </si>
  <si>
    <t>GGQ-884</t>
  </si>
  <si>
    <t>LLZ-975</t>
  </si>
  <si>
    <t>SG-416-GS</t>
  </si>
  <si>
    <t>FF-877-XX</t>
  </si>
  <si>
    <t>NBE-016</t>
  </si>
  <si>
    <t>BBQ-462</t>
  </si>
  <si>
    <t>TDT-411</t>
  </si>
  <si>
    <t>NBE-595</t>
  </si>
  <si>
    <t>BBQ-526</t>
  </si>
  <si>
    <t>VZY-946</t>
  </si>
  <si>
    <t>LP-091-PL</t>
  </si>
  <si>
    <t>WTF-625</t>
  </si>
  <si>
    <t>BE-958-BD</t>
  </si>
  <si>
    <t>TB-636-BT</t>
  </si>
  <si>
    <t>TDT-286</t>
  </si>
  <si>
    <t>NBE-939</t>
  </si>
  <si>
    <t>GG-091-HH</t>
  </si>
  <si>
    <t>NGN-995</t>
  </si>
  <si>
    <t>CCO-115</t>
  </si>
  <si>
    <t>BBQ-495</t>
  </si>
  <si>
    <t>BX-514-XB</t>
  </si>
  <si>
    <t>BBQ-368</t>
  </si>
  <si>
    <t>WWS-139</t>
  </si>
  <si>
    <t>RSS-379</t>
  </si>
  <si>
    <t>ILL-758</t>
  </si>
  <si>
    <t>HE-003-FI</t>
  </si>
  <si>
    <t>AX-383-XA</t>
  </si>
  <si>
    <t>QIO-780</t>
  </si>
  <si>
    <t>LIG-750</t>
  </si>
  <si>
    <t>VIG-974</t>
  </si>
  <si>
    <t>VT-910-TV</t>
  </si>
  <si>
    <t>IWI-275</t>
  </si>
  <si>
    <t>GGQ-320</t>
  </si>
  <si>
    <t>NNQ-824</t>
  </si>
  <si>
    <t>BBQ-346</t>
  </si>
  <si>
    <t>DS-691-SD</t>
  </si>
  <si>
    <t>SIS-291</t>
  </si>
  <si>
    <t>WWS-403</t>
  </si>
  <si>
    <t>VO-007-LK</t>
  </si>
  <si>
    <t>TNB-555</t>
  </si>
  <si>
    <t>CCS-776</t>
  </si>
  <si>
    <t>BI-949-TB</t>
  </si>
  <si>
    <t>SG-302-GS</t>
  </si>
  <si>
    <t>OS-417-SO</t>
  </si>
  <si>
    <t>XSX-099</t>
  </si>
  <si>
    <t>AR-111-KO</t>
  </si>
  <si>
    <t>FPF-678</t>
  </si>
  <si>
    <t>GGQ-176</t>
  </si>
  <si>
    <t>HB-845-BH</t>
  </si>
  <si>
    <t>LT39</t>
  </si>
  <si>
    <t>BM-777-TA</t>
  </si>
  <si>
    <t>246754150</t>
  </si>
  <si>
    <t>შპს ქედის ავტოსატრანსპორტო საწარმო</t>
  </si>
  <si>
    <t>AS-007-LO</t>
  </si>
  <si>
    <t>LEO-022</t>
  </si>
  <si>
    <t>RQR-099</t>
  </si>
  <si>
    <t>AM-009-RO</t>
  </si>
  <si>
    <t>GFG-036</t>
  </si>
  <si>
    <t>DB-777-MG</t>
  </si>
  <si>
    <t>OM-900-AR</t>
  </si>
  <si>
    <t>SBB-272</t>
  </si>
  <si>
    <t>RI-777-ON</t>
  </si>
  <si>
    <t>TTS597</t>
  </si>
  <si>
    <t>61002005633</t>
  </si>
  <si>
    <t>რამაზ მაკარაძე</t>
  </si>
  <si>
    <t>TRANSIT 160</t>
  </si>
  <si>
    <t>BCB460</t>
  </si>
  <si>
    <t>61010004887</t>
  </si>
  <si>
    <t>ვაჟა ცეცხლაძე</t>
  </si>
  <si>
    <t>NIK211</t>
  </si>
  <si>
    <t>61010000825</t>
  </si>
  <si>
    <t>გელა ქათამაძე</t>
  </si>
  <si>
    <t>TRANSIT 100 GL 2.5 D</t>
  </si>
  <si>
    <t>LIG847</t>
  </si>
  <si>
    <t>61010015075</t>
  </si>
  <si>
    <t>შოთა ფუტკარაძე</t>
  </si>
  <si>
    <t>TRANSIT 2.0</t>
  </si>
  <si>
    <t>LLS362</t>
  </si>
  <si>
    <t>მამუკა ნაკაიძე</t>
  </si>
  <si>
    <t>TRANSIT 2.5 D</t>
  </si>
  <si>
    <t>XYX997</t>
  </si>
  <si>
    <t>61010008515</t>
  </si>
  <si>
    <t>მურმან მუკუტაძე</t>
  </si>
  <si>
    <t>SZ562ZS</t>
  </si>
  <si>
    <t>61010001409</t>
  </si>
  <si>
    <t>ავთანდილ ლომინაძე</t>
  </si>
  <si>
    <t>VZY958</t>
  </si>
  <si>
    <t>61010006075</t>
  </si>
  <si>
    <t>ლეონიდ ბეჟანიძე</t>
  </si>
  <si>
    <t>HHN654</t>
  </si>
  <si>
    <t>61010011325</t>
  </si>
  <si>
    <t>გენად გოგიტიძე</t>
  </si>
  <si>
    <t>KSK259</t>
  </si>
  <si>
    <t>61010001674</t>
  </si>
  <si>
    <t>აბესალომ ქამადაძე</t>
  </si>
  <si>
    <t>ავტობუსი BUS</t>
  </si>
  <si>
    <t>მერს.ბენც</t>
  </si>
  <si>
    <t>1998წ.</t>
  </si>
  <si>
    <t>XW871WX</t>
  </si>
  <si>
    <t>248423585</t>
  </si>
  <si>
    <t>შპს ხელვაჩაურის ტრანსპორტი</t>
  </si>
  <si>
    <t>სპრინტერი</t>
  </si>
  <si>
    <t>2001წ.</t>
  </si>
  <si>
    <t>BT060TB</t>
  </si>
  <si>
    <t>სპრინ 208D</t>
  </si>
  <si>
    <t>1997წ.</t>
  </si>
  <si>
    <t>NNHG91</t>
  </si>
  <si>
    <t>CL416LC</t>
  </si>
  <si>
    <t>ფორდი</t>
  </si>
  <si>
    <t>ტრანზ 25D</t>
  </si>
  <si>
    <t>1999წ.</t>
  </si>
  <si>
    <t>ND819ND</t>
  </si>
  <si>
    <t>2007წ.</t>
  </si>
  <si>
    <t>MH100HA</t>
  </si>
  <si>
    <t>ფორდ. ტრანზიტ</t>
  </si>
  <si>
    <t>100GI25D</t>
  </si>
  <si>
    <t>1996წ</t>
  </si>
  <si>
    <t>NPN701</t>
  </si>
  <si>
    <t>ფოდ. ტრანზიტ</t>
  </si>
  <si>
    <t>1993წ.</t>
  </si>
  <si>
    <t>RGR442</t>
  </si>
  <si>
    <t>1989წ.</t>
  </si>
  <si>
    <t>LLS630</t>
  </si>
  <si>
    <t>1996წ.</t>
  </si>
  <si>
    <t>DCD521</t>
  </si>
  <si>
    <t>2008წ.</t>
  </si>
  <si>
    <t>JE009ML</t>
  </si>
  <si>
    <t>2000წ.</t>
  </si>
  <si>
    <t>LLZ075</t>
  </si>
  <si>
    <t>IM 333 KA</t>
  </si>
  <si>
    <t>სპრინტ.412</t>
  </si>
  <si>
    <t>GE010GA</t>
  </si>
  <si>
    <t>312</t>
  </si>
  <si>
    <t>BBR253</t>
  </si>
  <si>
    <t>IVEGO</t>
  </si>
  <si>
    <t>DAII.Y</t>
  </si>
  <si>
    <t>VH410HV</t>
  </si>
  <si>
    <t>sprin.3500</t>
  </si>
  <si>
    <t>2006წ.</t>
  </si>
  <si>
    <t>MMH495</t>
  </si>
  <si>
    <t>2004წ.</t>
  </si>
  <si>
    <t>RZR701</t>
  </si>
  <si>
    <t>GQ 684 QG</t>
  </si>
  <si>
    <t>903.6 KA</t>
  </si>
  <si>
    <t>2002წ.</t>
  </si>
  <si>
    <t>BC958DB</t>
  </si>
  <si>
    <t>SPRINTER  310 D</t>
  </si>
  <si>
    <t>MERCEDES _BENZ</t>
  </si>
  <si>
    <t>ZA-777-TV</t>
  </si>
  <si>
    <t>448047845</t>
  </si>
  <si>
    <t>შპს ბარაქა 2012</t>
  </si>
  <si>
    <t>SPRINTER 416 D</t>
  </si>
  <si>
    <t>BA-010-BA</t>
  </si>
  <si>
    <t>TRANZITI</t>
  </si>
  <si>
    <t>QFQ-915</t>
  </si>
  <si>
    <t>DJD-617</t>
  </si>
  <si>
    <t>BC-866-BD</t>
  </si>
  <si>
    <t>LIA-123</t>
  </si>
  <si>
    <t>NNI-324</t>
  </si>
  <si>
    <t>AA-381-UU</t>
  </si>
  <si>
    <t>MB-728-MB</t>
  </si>
  <si>
    <t>VAP-150</t>
  </si>
  <si>
    <t>MERSRDES-BENZ</t>
  </si>
  <si>
    <t>SPRINTER 305C</t>
  </si>
  <si>
    <t>KDK 138</t>
  </si>
  <si>
    <t>246954247</t>
  </si>
  <si>
    <t>შპს ”ხუტა”</t>
  </si>
  <si>
    <t>SPRINTER 312D</t>
  </si>
  <si>
    <t>BC 907 BD</t>
  </si>
  <si>
    <t>SPRINTER 05</t>
  </si>
  <si>
    <t>NNI 330</t>
  </si>
  <si>
    <t>VVO 827</t>
  </si>
  <si>
    <t>MK 422 KM</t>
  </si>
  <si>
    <t>SPRINTER 720</t>
  </si>
  <si>
    <t>CAS 189</t>
  </si>
  <si>
    <t>LET-350</t>
  </si>
  <si>
    <t>MB 045 BM</t>
  </si>
  <si>
    <t>SPRINTER 310</t>
  </si>
  <si>
    <t>MB 866 BM</t>
  </si>
  <si>
    <t>SPRINTER 209</t>
  </si>
  <si>
    <t>SZ 026 ZS</t>
  </si>
  <si>
    <t>FORD-TRANZIT</t>
  </si>
  <si>
    <t>FORD 15-01</t>
  </si>
  <si>
    <t>QQ 558 EF</t>
  </si>
  <si>
    <t>CAD 992</t>
  </si>
  <si>
    <t>BJS 444</t>
  </si>
  <si>
    <t>CCO 709</t>
  </si>
  <si>
    <t>TRANZ-160</t>
  </si>
  <si>
    <t>BO 698 OB</t>
  </si>
  <si>
    <t>TRANZIT</t>
  </si>
  <si>
    <t>BAK 225</t>
  </si>
  <si>
    <t>LLQ 560</t>
  </si>
  <si>
    <t>VD 765 VD</t>
  </si>
  <si>
    <t>LIG 415</t>
  </si>
  <si>
    <t>VIV 527</t>
  </si>
  <si>
    <t>IOI 373</t>
  </si>
  <si>
    <t>CBB 418</t>
  </si>
  <si>
    <t>CL 050 LC</t>
  </si>
  <si>
    <t>II 204 QQ</t>
  </si>
  <si>
    <t>XXY 191</t>
  </si>
  <si>
    <t>AA 714 AT</t>
  </si>
  <si>
    <t>RQR 727</t>
  </si>
  <si>
    <t>BZB 526</t>
  </si>
  <si>
    <t>CCO 518</t>
  </si>
  <si>
    <t>WWS 084</t>
  </si>
  <si>
    <t xml:space="preserve">JE 444 IM </t>
  </si>
  <si>
    <t>QRQ 292</t>
  </si>
  <si>
    <t>SPRINTER 205</t>
  </si>
  <si>
    <t>TB 557 BT</t>
  </si>
  <si>
    <t>SPRINTER 312</t>
  </si>
  <si>
    <t>ZPZ 482</t>
  </si>
  <si>
    <t>PXP853</t>
  </si>
  <si>
    <t>58001014808</t>
  </si>
  <si>
    <t>ჯემალი  კანკია</t>
  </si>
  <si>
    <t xml:space="preserve"> 312 D</t>
  </si>
  <si>
    <t>KIK410</t>
  </si>
  <si>
    <t>58001024240</t>
  </si>
  <si>
    <t>პაატა კინწურაშვილი</t>
  </si>
  <si>
    <t>GWG312</t>
  </si>
  <si>
    <t>58001001742</t>
  </si>
  <si>
    <t>ნუგზარი ბუსქანძე</t>
  </si>
  <si>
    <t>TT478OO</t>
  </si>
  <si>
    <t>58001000459</t>
  </si>
  <si>
    <t>დავითი გერგაია</t>
  </si>
  <si>
    <t>TOT655</t>
  </si>
  <si>
    <t>58001000231</t>
  </si>
  <si>
    <t>დათო ბუსკანძე</t>
  </si>
  <si>
    <t>TT849OO</t>
  </si>
  <si>
    <t>58001006927</t>
  </si>
  <si>
    <t>არჩილი შამათავა</t>
  </si>
  <si>
    <t>D TAC</t>
  </si>
  <si>
    <t>ADC176</t>
  </si>
  <si>
    <t>58001000831</t>
  </si>
  <si>
    <t>ჯუმბერი ჭანტურია</t>
  </si>
  <si>
    <t>SES358</t>
  </si>
  <si>
    <t>58001003024</t>
  </si>
  <si>
    <t>ცეზარი შონია</t>
  </si>
  <si>
    <t>411CDI</t>
  </si>
  <si>
    <t>MERCEDES BENZ</t>
  </si>
  <si>
    <t>NS643SN</t>
  </si>
  <si>
    <t>51001013404</t>
  </si>
  <si>
    <t>ჯუმბერი კვარაცხელია</t>
  </si>
  <si>
    <t>310 2.9D</t>
  </si>
  <si>
    <t>DFD245</t>
  </si>
  <si>
    <t>62001004043</t>
  </si>
  <si>
    <t>თეიმურაზ ფიფია</t>
  </si>
  <si>
    <t>TURBODAILY 45-10</t>
  </si>
  <si>
    <t>IVECO</t>
  </si>
  <si>
    <t>DB237DB</t>
  </si>
  <si>
    <t>51001030661</t>
  </si>
  <si>
    <t>ჯონი ანჯაფარიძე</t>
  </si>
  <si>
    <t>TRANSIT 190L</t>
  </si>
  <si>
    <t>PKP928</t>
  </si>
  <si>
    <t>51001022033</t>
  </si>
  <si>
    <t>თამაზ ხვიჩავა</t>
  </si>
  <si>
    <t>RD-223-DR</t>
  </si>
  <si>
    <t>51001000296</t>
  </si>
  <si>
    <t>პაპუნა ჯოლოხავა</t>
  </si>
  <si>
    <t>OB-392-BO</t>
  </si>
  <si>
    <t>51001001877</t>
  </si>
  <si>
    <t>ანზორ ზარქუა</t>
  </si>
  <si>
    <t>TRANSIT 190LD</t>
  </si>
  <si>
    <t>VNV 433</t>
  </si>
  <si>
    <t>51001001879</t>
  </si>
  <si>
    <t>ჯამბულ კვარაცხელია</t>
  </si>
  <si>
    <t>BWB933</t>
  </si>
  <si>
    <t>48001012844</t>
  </si>
  <si>
    <t>პატიკო ფირცხელავა</t>
  </si>
  <si>
    <t>VVI182</t>
  </si>
  <si>
    <t>48001004163</t>
  </si>
  <si>
    <t>რამინ დარსალია</t>
  </si>
  <si>
    <t>TRNSIT 100 GL 2.5</t>
  </si>
  <si>
    <t>VLV170</t>
  </si>
  <si>
    <t>48001005939</t>
  </si>
  <si>
    <t>გიორგი ლაგვილავა</t>
  </si>
  <si>
    <t>ZAZ474</t>
  </si>
  <si>
    <t>48001000528</t>
  </si>
  <si>
    <t>ზაზა გულუა</t>
  </si>
  <si>
    <t>TRNSIT</t>
  </si>
  <si>
    <t>JBJ940</t>
  </si>
  <si>
    <t>35001051145</t>
  </si>
  <si>
    <t>რამაზი დარსალია</t>
  </si>
  <si>
    <t>SPRINTER 308 D</t>
  </si>
  <si>
    <t>EL-615-LE</t>
  </si>
  <si>
    <t>48001006532</t>
  </si>
  <si>
    <t>ანზორ ძერია</t>
  </si>
  <si>
    <t>SETRA S 2015 HD</t>
  </si>
  <si>
    <t>JPK700</t>
  </si>
  <si>
    <t>48001000666</t>
  </si>
  <si>
    <t>კახაბერ ბერაძე</t>
  </si>
  <si>
    <t>212D-KA</t>
  </si>
  <si>
    <t>TT739OO</t>
  </si>
  <si>
    <t>48001012173</t>
  </si>
  <si>
    <t>გელა  პაპავა</t>
  </si>
  <si>
    <t>VENI</t>
  </si>
  <si>
    <t>TRNSIT 100</t>
  </si>
  <si>
    <t>DB071DB</t>
  </si>
  <si>
    <t>48001003331</t>
  </si>
  <si>
    <t>თემურ ჯიქია</t>
  </si>
  <si>
    <t>TRNSIT 2.5 D</t>
  </si>
  <si>
    <t>SD933DS</t>
  </si>
  <si>
    <t>48001003919</t>
  </si>
  <si>
    <t>მურთაზ გაბედავა</t>
  </si>
  <si>
    <t>308CDI</t>
  </si>
  <si>
    <t xml:space="preserve">MERCEDES BENZ  </t>
  </si>
  <si>
    <t>GG687JJ</t>
  </si>
  <si>
    <t>48001006314</t>
  </si>
  <si>
    <t>გოგი პერტახია</t>
  </si>
  <si>
    <t>D  TAC</t>
  </si>
  <si>
    <t>RRR274</t>
  </si>
  <si>
    <t>48001022900</t>
  </si>
  <si>
    <t>სილოვან მორგოშია</t>
  </si>
  <si>
    <t>TRNSIT 190 L</t>
  </si>
  <si>
    <t>SST552</t>
  </si>
  <si>
    <t>48001002065</t>
  </si>
  <si>
    <t>თენგიზ პაპავა</t>
  </si>
  <si>
    <t>TRNSIT 100 L</t>
  </si>
  <si>
    <t>HIH607</t>
  </si>
  <si>
    <t>62001025599</t>
  </si>
  <si>
    <t>გულვარდ პაპავა</t>
  </si>
  <si>
    <t>TRSNSIT 125T350</t>
  </si>
  <si>
    <t>BC-195-CB</t>
  </si>
  <si>
    <t>09001010301</t>
  </si>
  <si>
    <t>ანდრო ფერაძე</t>
  </si>
  <si>
    <t xml:space="preserve">TRSNSIT </t>
  </si>
  <si>
    <t>XWX-031</t>
  </si>
  <si>
    <t>62006032849</t>
  </si>
  <si>
    <t>ომარ უბილავა</t>
  </si>
  <si>
    <t>TRSNSIT 150L</t>
  </si>
  <si>
    <t>SDS-195</t>
  </si>
  <si>
    <t>39001004217</t>
  </si>
  <si>
    <t>კახა  ლაკია</t>
  </si>
  <si>
    <t>TRSNSIT 2,5D</t>
  </si>
  <si>
    <t>POT-010</t>
  </si>
  <si>
    <t>58001021275</t>
  </si>
  <si>
    <t>ედემი მოლაშხია</t>
  </si>
  <si>
    <t>OKO-268</t>
  </si>
  <si>
    <t>42001020693</t>
  </si>
  <si>
    <t>ზურაბი ჩიქობავა</t>
  </si>
  <si>
    <t>TRSNSIT 190L</t>
  </si>
  <si>
    <t>OKO-868</t>
  </si>
  <si>
    <t>42001032121</t>
  </si>
  <si>
    <t>ნუგზარი კოღუა</t>
  </si>
  <si>
    <t>BC-445-CB</t>
  </si>
  <si>
    <t>42001007219</t>
  </si>
  <si>
    <t>ვახტანგი ზარნაძე</t>
  </si>
  <si>
    <t>TRSNSIT 330L CDI</t>
  </si>
  <si>
    <t>JHJ-305</t>
  </si>
  <si>
    <t>42001004782</t>
  </si>
  <si>
    <t>ვახტანგი კალანდია</t>
  </si>
  <si>
    <t>TRSNSIT 100L</t>
  </si>
  <si>
    <t>TDT-508</t>
  </si>
  <si>
    <t>62006037837</t>
  </si>
  <si>
    <t>ზაური  ქობალია</t>
  </si>
  <si>
    <t>RNR-157</t>
  </si>
  <si>
    <t>62003006371</t>
  </si>
  <si>
    <t>ჯემალი სხულუხია</t>
  </si>
  <si>
    <t>TOURNEO</t>
  </si>
  <si>
    <t>BOX-959</t>
  </si>
  <si>
    <t>09001018426</t>
  </si>
  <si>
    <t>გოდერძი თხელიძე</t>
  </si>
  <si>
    <t xml:space="preserve"> 310D</t>
  </si>
  <si>
    <t>EVE-572</t>
  </si>
  <si>
    <t>42001024974</t>
  </si>
  <si>
    <t>ჯემალი კვარაცხელია</t>
  </si>
  <si>
    <t>SPRINTER 515 CDI</t>
  </si>
  <si>
    <t>XV-777-GJ</t>
  </si>
  <si>
    <t>42001009056</t>
  </si>
  <si>
    <t>ვასილ ჟღენტი</t>
  </si>
  <si>
    <t>BB-389-HH</t>
  </si>
  <si>
    <t>42001023715</t>
  </si>
  <si>
    <t>დავით მოლაშხია</t>
  </si>
  <si>
    <t>OKO-790</t>
  </si>
  <si>
    <t>42001027711</t>
  </si>
  <si>
    <t>ჯამბული ჯახია</t>
  </si>
  <si>
    <t>KA-999-GO</t>
  </si>
  <si>
    <t>17001008594</t>
  </si>
  <si>
    <t>კახა  ოჩხიკიძე</t>
  </si>
  <si>
    <t>KPK-809</t>
  </si>
  <si>
    <t>42001009170</t>
  </si>
  <si>
    <t>თამაზი ტაბატაძე</t>
  </si>
  <si>
    <t>VJV-427</t>
  </si>
  <si>
    <t>გელა  ბუკია</t>
  </si>
  <si>
    <t>QS-264-SQ</t>
  </si>
  <si>
    <t>ნუკრი სორდია</t>
  </si>
  <si>
    <t>AFA-279</t>
  </si>
  <si>
    <t>ზაზა პროკოპენკო</t>
  </si>
  <si>
    <t>OO-021-SS</t>
  </si>
  <si>
    <t>კარლო  გაგუა</t>
  </si>
  <si>
    <t>CDC-054</t>
  </si>
  <si>
    <t>19001023105</t>
  </si>
  <si>
    <t>BQ-544-BQ</t>
  </si>
  <si>
    <t>19001025152</t>
  </si>
  <si>
    <t>რამაზი ბიგვავა</t>
  </si>
  <si>
    <t>DB-150-DB</t>
  </si>
  <si>
    <t>19001082933</t>
  </si>
  <si>
    <t>მერაბი კვარაცხელია</t>
  </si>
  <si>
    <t>CCO-378</t>
  </si>
  <si>
    <t>62006033877</t>
  </si>
  <si>
    <t>პაატა ქარდავა</t>
  </si>
  <si>
    <t>BTM-409</t>
  </si>
  <si>
    <t>19001043707</t>
  </si>
  <si>
    <t>მალხაზ ყალიჩავა</t>
  </si>
  <si>
    <t>TZT-205</t>
  </si>
  <si>
    <t>19001072861</t>
  </si>
  <si>
    <t>პაპუნა ქარჩავა</t>
  </si>
  <si>
    <t>AA-237-ZZ</t>
  </si>
  <si>
    <t>19001052462</t>
  </si>
  <si>
    <t>გია მაქაცარია</t>
  </si>
  <si>
    <t>SSE-510</t>
  </si>
  <si>
    <t>19001087470</t>
  </si>
  <si>
    <t>თემურ  აბსავა</t>
  </si>
  <si>
    <t>HEH-476</t>
  </si>
  <si>
    <t>62006040331</t>
  </si>
  <si>
    <t>ალექსანდრე ჭოლარია</t>
  </si>
  <si>
    <t>RTR-493</t>
  </si>
  <si>
    <t>19001025054</t>
  </si>
  <si>
    <t>ზვიად თორია</t>
  </si>
  <si>
    <t>GG-886-GO</t>
  </si>
  <si>
    <t>19001015019</t>
  </si>
  <si>
    <t>მამუკა ხუბულია</t>
  </si>
  <si>
    <t>BBR-793</t>
  </si>
  <si>
    <t>19001031284</t>
  </si>
  <si>
    <t>ლონდერი ლატარია</t>
  </si>
  <si>
    <t>TTS-659</t>
  </si>
  <si>
    <t>01024053161</t>
  </si>
  <si>
    <t>სერიოჟა  გვარამია</t>
  </si>
  <si>
    <t>ED-598-MI</t>
  </si>
  <si>
    <t>39001014417</t>
  </si>
  <si>
    <t>ედემი  ჯიქია</t>
  </si>
  <si>
    <t>JOL-101</t>
  </si>
  <si>
    <t>39001007576</t>
  </si>
  <si>
    <t>გენადი ჯოლია</t>
  </si>
  <si>
    <t>BS-467-SB</t>
  </si>
  <si>
    <t>62004018399</t>
  </si>
  <si>
    <t>კახა ჯგერენაია</t>
  </si>
  <si>
    <t>2011</t>
  </si>
  <si>
    <t>RO-788-MA</t>
  </si>
  <si>
    <t>39001027661</t>
  </si>
  <si>
    <t>რომანი ბაკურაძე</t>
  </si>
  <si>
    <t>JSJ-461</t>
  </si>
  <si>
    <t>39001001947</t>
  </si>
  <si>
    <t>ვალერი გაბეჩავა</t>
  </si>
  <si>
    <t>412D-KA</t>
  </si>
  <si>
    <t>TTS-980</t>
  </si>
  <si>
    <t>39001008813</t>
  </si>
  <si>
    <t>აკაკი ჯიჯელავა</t>
  </si>
  <si>
    <t>SPRINTERI 208 D</t>
  </si>
  <si>
    <t>YY880YV</t>
  </si>
  <si>
    <t>39001016633</t>
  </si>
  <si>
    <t>მურმანი ლომია</t>
  </si>
  <si>
    <t>BS947SB</t>
  </si>
  <si>
    <t>62003013470</t>
  </si>
  <si>
    <t>აქვსენტი ხვიჩია</t>
  </si>
  <si>
    <t>IMI249</t>
  </si>
  <si>
    <t>39001009279</t>
  </si>
  <si>
    <t>კახა გვასალია</t>
  </si>
  <si>
    <t>BB489AA</t>
  </si>
  <si>
    <t>39001024383</t>
  </si>
  <si>
    <t>კობა გაგუა</t>
  </si>
  <si>
    <t>მერსედესი</t>
  </si>
  <si>
    <t>1997 წ</t>
  </si>
  <si>
    <t>CC-240-QQ</t>
  </si>
  <si>
    <t>გოგი დიხამინჯია</t>
  </si>
  <si>
    <t>1996 წ</t>
  </si>
  <si>
    <t>BA-334-AB</t>
  </si>
  <si>
    <t>მამუკა მონიავა</t>
  </si>
  <si>
    <t>ფორდ ტრანზიტი</t>
  </si>
  <si>
    <t>AA-357-AU</t>
  </si>
  <si>
    <t>ზვიად ლაგვილავა</t>
  </si>
  <si>
    <t>1992წ</t>
  </si>
  <si>
    <t>BLB-672</t>
  </si>
  <si>
    <t>რევაზ ჯოჯუა</t>
  </si>
  <si>
    <t>DAE-150</t>
  </si>
  <si>
    <t>გოჩა წულაია</t>
  </si>
  <si>
    <t>VDV-031</t>
  </si>
  <si>
    <t>ზვიად ახვლედიანი</t>
  </si>
  <si>
    <t>1997წ</t>
  </si>
  <si>
    <t>FVF-956</t>
  </si>
  <si>
    <t>მურად  კვანტალიანი</t>
  </si>
  <si>
    <t>VVC-738</t>
  </si>
  <si>
    <t>ვასილ გახოკია</t>
  </si>
  <si>
    <t>1994წ</t>
  </si>
  <si>
    <t>XQ-142-QX</t>
  </si>
  <si>
    <t>გელა ცანავა</t>
  </si>
  <si>
    <t>მერსედეს ბენცი</t>
  </si>
  <si>
    <t>BB-062-XX</t>
  </si>
  <si>
    <t>ლავრენტი  ნაჭყებია</t>
  </si>
  <si>
    <t>1998წ</t>
  </si>
  <si>
    <t>TDT-108</t>
  </si>
  <si>
    <t>თამაზ  ჯოჯუა</t>
  </si>
  <si>
    <t>1922წ</t>
  </si>
  <si>
    <t>IAI-245</t>
  </si>
  <si>
    <t>არველოდ ქაჯაია</t>
  </si>
  <si>
    <t>1995წ</t>
  </si>
  <si>
    <t>BF-716-FB</t>
  </si>
  <si>
    <t>ოლეგ გულორდავა</t>
  </si>
  <si>
    <t>1991წ</t>
  </si>
  <si>
    <t>LLC-894</t>
  </si>
  <si>
    <t>გონელი ჯგერენაია</t>
  </si>
  <si>
    <t>1999წ</t>
  </si>
  <si>
    <t>LVK-009</t>
  </si>
  <si>
    <t>ლევან  ხარებავა</t>
  </si>
  <si>
    <t>LPL-855</t>
  </si>
  <si>
    <t>დათა ჯანაშია</t>
  </si>
  <si>
    <t>LCL-927</t>
  </si>
  <si>
    <t>კოტე  გეგელია</t>
  </si>
  <si>
    <t>1994 წ</t>
  </si>
  <si>
    <t>IID-819</t>
  </si>
  <si>
    <t>გიზო ჯახუა</t>
  </si>
  <si>
    <t>KRK-042</t>
  </si>
  <si>
    <t>გელა გადილია</t>
  </si>
  <si>
    <t>TRANSIT 350L</t>
  </si>
  <si>
    <t>VRV972</t>
  </si>
  <si>
    <t>02001001919</t>
  </si>
  <si>
    <t>მურთაზ ჯიბლაძე</t>
  </si>
  <si>
    <t>სატვირთო-სამგზავრო</t>
  </si>
  <si>
    <t>508D</t>
  </si>
  <si>
    <t>INA917</t>
  </si>
  <si>
    <t>02001011890</t>
  </si>
  <si>
    <t>ზაური კაჭარავა</t>
  </si>
  <si>
    <t>BE626QA</t>
  </si>
  <si>
    <t>02001020831</t>
  </si>
  <si>
    <t>ამირან მიქაუტაძე</t>
  </si>
  <si>
    <t>100GL36</t>
  </si>
  <si>
    <t>JOJ890</t>
  </si>
  <si>
    <t>02001019460</t>
  </si>
  <si>
    <t>მურმანი ჟღენტი</t>
  </si>
  <si>
    <t>SPRINTER 2500</t>
  </si>
  <si>
    <t>GGS724</t>
  </si>
  <si>
    <t>62006062043</t>
  </si>
  <si>
    <t>ზვიად სირგინავა</t>
  </si>
  <si>
    <t>TRANZIT 90T300</t>
  </si>
  <si>
    <t>FKF655</t>
  </si>
  <si>
    <t>02001005598</t>
  </si>
  <si>
    <t>ტრისტანი ჭანტურია</t>
  </si>
  <si>
    <t>TRANZIT 190L</t>
  </si>
  <si>
    <t>WQW880</t>
  </si>
  <si>
    <t>02001002527</t>
  </si>
  <si>
    <t>გოჩა  თედორაძე</t>
  </si>
  <si>
    <t>CII856</t>
  </si>
  <si>
    <t>02001006207</t>
  </si>
  <si>
    <t>აკაკი ქურდუბაძე</t>
  </si>
  <si>
    <t>TRANZIT 100LD</t>
  </si>
  <si>
    <t>DXD960</t>
  </si>
  <si>
    <t>02001005008</t>
  </si>
  <si>
    <t>ელგუჯა ხუხუნი</t>
  </si>
  <si>
    <t>SSB603</t>
  </si>
  <si>
    <t>62006019310</t>
  </si>
  <si>
    <t>მანუჩარ ბერაია</t>
  </si>
  <si>
    <t>AI798AA</t>
  </si>
  <si>
    <t>02001005114</t>
  </si>
  <si>
    <t>ზაზა გაბელაია</t>
  </si>
  <si>
    <t>SPRINTER 310 2.9D</t>
  </si>
  <si>
    <t>BD489DE</t>
  </si>
  <si>
    <t>02001018024</t>
  </si>
  <si>
    <t>კახაბერ დავითაია</t>
  </si>
  <si>
    <t>MCP777</t>
  </si>
  <si>
    <t>02001004543</t>
  </si>
  <si>
    <t>მურმანი ჩოჩია</t>
  </si>
  <si>
    <t>MU001RA</t>
  </si>
  <si>
    <t>02001014421</t>
  </si>
  <si>
    <t>მურადი გუგუშვილი</t>
  </si>
  <si>
    <t>TE111GI</t>
  </si>
  <si>
    <t>02001005830</t>
  </si>
  <si>
    <t>მამუკა ვაჩეიშვილი</t>
  </si>
  <si>
    <t>BLB583</t>
  </si>
  <si>
    <t>02001009802</t>
  </si>
  <si>
    <t>გია გვალია</t>
  </si>
  <si>
    <t>DWD142</t>
  </si>
  <si>
    <t>02001007445</t>
  </si>
  <si>
    <t>კახა  მელია</t>
  </si>
  <si>
    <t>210 О-КВ</t>
  </si>
  <si>
    <t>IAI966</t>
  </si>
  <si>
    <t>02001014146</t>
  </si>
  <si>
    <t>თენგიზ გაბუნია</t>
  </si>
  <si>
    <t>LWL414</t>
  </si>
  <si>
    <t>05001003234</t>
  </si>
  <si>
    <t>ლევანი ივანიძე</t>
  </si>
  <si>
    <t>QF077FQ</t>
  </si>
  <si>
    <t>05001003592</t>
  </si>
  <si>
    <t>თამაზ  ზედგინიძე</t>
  </si>
  <si>
    <t>WCW583</t>
  </si>
  <si>
    <t>05001008474</t>
  </si>
  <si>
    <t>არამ ხაჩატურიან</t>
  </si>
  <si>
    <t>QU614UQ</t>
  </si>
  <si>
    <t>05001005862</t>
  </si>
  <si>
    <t>გურამ კაპანაძე</t>
  </si>
  <si>
    <t>TRANSIT 190 l</t>
  </si>
  <si>
    <t>UNU472</t>
  </si>
  <si>
    <t>05001003560</t>
  </si>
  <si>
    <t>ანზორ ცალქალამანიძე</t>
  </si>
  <si>
    <t>XLX833</t>
  </si>
  <si>
    <t>05001001411</t>
  </si>
  <si>
    <t>ნოდარ კოსტანიანი</t>
  </si>
  <si>
    <t>ტრანზიტი</t>
  </si>
  <si>
    <t>WCW186</t>
  </si>
  <si>
    <t>422717242</t>
  </si>
  <si>
    <t>შპს ადიგენის ავტოსატრანსპორტო საწარმო 2</t>
  </si>
  <si>
    <t>MAK230</t>
  </si>
  <si>
    <t>GML 393</t>
  </si>
  <si>
    <t>HXH520</t>
  </si>
  <si>
    <t>WW819DD</t>
  </si>
  <si>
    <t>SJL676</t>
  </si>
  <si>
    <t>GFG012</t>
  </si>
  <si>
    <t>ZIM109</t>
  </si>
  <si>
    <t>OPO816</t>
  </si>
  <si>
    <t>TEO518</t>
  </si>
  <si>
    <t>DQD529</t>
  </si>
  <si>
    <t>QOC666</t>
  </si>
  <si>
    <t>UNU453</t>
  </si>
  <si>
    <t>BB218OB</t>
  </si>
  <si>
    <t>JMJ 546</t>
  </si>
  <si>
    <t>UUG726</t>
  </si>
  <si>
    <t>SOF 895</t>
  </si>
  <si>
    <t>VDV308</t>
  </si>
  <si>
    <t xml:space="preserve">MITSUBISHI </t>
  </si>
  <si>
    <t>ROSA</t>
  </si>
  <si>
    <t>LWL129</t>
  </si>
  <si>
    <t>224090917</t>
  </si>
  <si>
    <t>შპს ჯეოტივი</t>
  </si>
  <si>
    <t>COASTER</t>
  </si>
  <si>
    <t>2013</t>
  </si>
  <si>
    <t>FFT562</t>
  </si>
  <si>
    <t>M23</t>
  </si>
  <si>
    <t>STS505</t>
  </si>
  <si>
    <t>HBH403</t>
  </si>
  <si>
    <t>NKN028</t>
  </si>
  <si>
    <t>FFT563</t>
  </si>
  <si>
    <t>AA263HH</t>
  </si>
  <si>
    <t>HBH402</t>
  </si>
  <si>
    <t>BB853OB</t>
  </si>
  <si>
    <t xml:space="preserve">TOYOTA </t>
  </si>
  <si>
    <t>2012</t>
  </si>
  <si>
    <t>BB083OB</t>
  </si>
  <si>
    <t>XLX302</t>
  </si>
  <si>
    <t>XLX304</t>
  </si>
  <si>
    <t>LWL-386</t>
  </si>
  <si>
    <t>შპს ა.ს.ს ნინოწმინდა № 1</t>
  </si>
  <si>
    <t>XLX-422</t>
  </si>
  <si>
    <t>HQH-820</t>
  </si>
  <si>
    <t>WCW-516</t>
  </si>
  <si>
    <t>PAJ-551</t>
  </si>
  <si>
    <t>XIX-521</t>
  </si>
  <si>
    <t>ZJZ-046</t>
  </si>
  <si>
    <t>QHQ-831</t>
  </si>
  <si>
    <t>RWR-261</t>
  </si>
  <si>
    <t>XMX-403</t>
  </si>
  <si>
    <t>HBH020</t>
  </si>
  <si>
    <t>07001019898</t>
  </si>
  <si>
    <t>ნორაირ მანასიანი</t>
  </si>
  <si>
    <t>FO111RD</t>
  </si>
  <si>
    <t>07001004631</t>
  </si>
  <si>
    <t>შალვა სესაძე</t>
  </si>
  <si>
    <t>AK020KA</t>
  </si>
  <si>
    <t>07001001163</t>
  </si>
  <si>
    <t>გევორგ  დარბინიან</t>
  </si>
  <si>
    <t>TRANSIT 150 D</t>
  </si>
  <si>
    <t>HI005NG</t>
  </si>
  <si>
    <t>07001002888</t>
  </si>
  <si>
    <t>მაკარ მკოიან</t>
  </si>
  <si>
    <t>TUT843</t>
  </si>
  <si>
    <t>07001004826</t>
  </si>
  <si>
    <t>ლევანი მიქელაძე</t>
  </si>
  <si>
    <t>DCD801</t>
  </si>
  <si>
    <t>07001003223</t>
  </si>
  <si>
    <t>ედიკ ბერიკიან</t>
  </si>
  <si>
    <t>SPRINTER 2.7 D</t>
  </si>
  <si>
    <t>ZCZ079</t>
  </si>
  <si>
    <t>07001014724</t>
  </si>
  <si>
    <t>გრაჩია მოვსესიან</t>
  </si>
  <si>
    <t>SPRINTEER 311 CDI</t>
  </si>
  <si>
    <t>NN842VV</t>
  </si>
  <si>
    <t>425358409</t>
  </si>
  <si>
    <t>შპს ბოლნისის მუნიცუპალური ტრანსპორტის სამსახური</t>
  </si>
  <si>
    <t>SPRINTER 411 CDI</t>
  </si>
  <si>
    <t>LLC061</t>
  </si>
  <si>
    <t xml:space="preserve">SPRINTER 903 </t>
  </si>
  <si>
    <t>KLK638</t>
  </si>
  <si>
    <t>HIGER BUS</t>
  </si>
  <si>
    <t>KLQ6770 G</t>
  </si>
  <si>
    <t>2015</t>
  </si>
  <si>
    <t>GB941BG</t>
  </si>
  <si>
    <t>GB940BG</t>
  </si>
  <si>
    <t>ZAZ BUS</t>
  </si>
  <si>
    <t>L- VAN A07A41</t>
  </si>
  <si>
    <t>XLX665</t>
  </si>
  <si>
    <t>GB942BG</t>
  </si>
  <si>
    <t>SAM796</t>
  </si>
  <si>
    <t>65022000065</t>
  </si>
  <si>
    <t>დუნიამალი ნაბიევი</t>
  </si>
  <si>
    <t>OWO355</t>
  </si>
  <si>
    <t>15001013174</t>
  </si>
  <si>
    <t>აფატ ალიევი</t>
  </si>
  <si>
    <t>GE252LA</t>
  </si>
  <si>
    <t>15001002896</t>
  </si>
  <si>
    <t>TRANSIT 150 L TD</t>
  </si>
  <si>
    <t>PCP954</t>
  </si>
  <si>
    <t>15001009038</t>
  </si>
  <si>
    <t>გელა მუსხელიშვილი</t>
  </si>
  <si>
    <t>MERSEDES BENZ</t>
  </si>
  <si>
    <t>SPRINTER 412D</t>
  </si>
  <si>
    <t>PQP601</t>
  </si>
  <si>
    <t>15001002930</t>
  </si>
  <si>
    <t>ილკინ ვალიევი</t>
  </si>
  <si>
    <t>TB007RZ</t>
  </si>
  <si>
    <t>15001001594</t>
  </si>
  <si>
    <t>ტაბრიზ ორუჯოვი</t>
  </si>
  <si>
    <t>TRANSIT 100 L TD</t>
  </si>
  <si>
    <t>VUV348</t>
  </si>
  <si>
    <t>15001003135</t>
  </si>
  <si>
    <t>ლერი მახნიაშვილი</t>
  </si>
  <si>
    <t>YSY890</t>
  </si>
  <si>
    <t>15001011763</t>
  </si>
  <si>
    <t>თამაზი მიქელაძე</t>
  </si>
  <si>
    <t xml:space="preserve">TRANSIT 190 L </t>
  </si>
  <si>
    <t>OLC882</t>
  </si>
  <si>
    <t>15001008874</t>
  </si>
  <si>
    <t>გოდე აბრამაშვილი</t>
  </si>
  <si>
    <t>TRANSIT 150 LD</t>
  </si>
  <si>
    <t>OB781OB</t>
  </si>
  <si>
    <t>15001002045</t>
  </si>
  <si>
    <t>აზად გურბანოვი</t>
  </si>
  <si>
    <t>ტრანზითი</t>
  </si>
  <si>
    <t>WOM 355</t>
  </si>
  <si>
    <t>216394391</t>
  </si>
  <si>
    <t>შპს "ტრანს-ექსპრესი 2002"</t>
  </si>
  <si>
    <t>ADU 556</t>
  </si>
  <si>
    <t>ZCZ 541</t>
  </si>
  <si>
    <t>ბენცი</t>
  </si>
  <si>
    <t>GG180VV</t>
  </si>
  <si>
    <t>AEB 237</t>
  </si>
  <si>
    <t>BB490QQ</t>
  </si>
  <si>
    <t>XAX 904</t>
  </si>
  <si>
    <t>XRX 738</t>
  </si>
  <si>
    <t>BB963II</t>
  </si>
  <si>
    <t>YPY 397</t>
  </si>
  <si>
    <t>XKX 639</t>
  </si>
  <si>
    <t>VQ342QV</t>
  </si>
  <si>
    <t>II230VV</t>
  </si>
  <si>
    <t>JBJ 824</t>
  </si>
  <si>
    <t>LL560QQ</t>
  </si>
  <si>
    <t>BB115PP</t>
  </si>
  <si>
    <t>KK779MM</t>
  </si>
  <si>
    <t>WAW 060</t>
  </si>
  <si>
    <t>NN204TT</t>
  </si>
  <si>
    <t>SAA 167</t>
  </si>
  <si>
    <t>CWC 728</t>
  </si>
  <si>
    <t>FAP 959</t>
  </si>
  <si>
    <t>GG459NN</t>
  </si>
  <si>
    <t>BWB 799</t>
  </si>
  <si>
    <t>BYB 594</t>
  </si>
  <si>
    <t>TRANSIT 75T260S</t>
  </si>
  <si>
    <t>EUE980</t>
  </si>
  <si>
    <t>61009009694</t>
  </si>
  <si>
    <t>ნუგზარი აბულაძე</t>
  </si>
  <si>
    <t>ISIS</t>
  </si>
  <si>
    <t>AL100ME</t>
  </si>
  <si>
    <t>ავთანდილ აბულაძე</t>
  </si>
  <si>
    <t>MERSEDES</t>
  </si>
  <si>
    <t>KZK589</t>
  </si>
  <si>
    <t>61009004233</t>
  </si>
  <si>
    <t>ჯაბა აბულაძე</t>
  </si>
  <si>
    <t>GG448BB</t>
  </si>
  <si>
    <t>ავთანდილ ვანაძე</t>
  </si>
  <si>
    <t>ZU949ZU</t>
  </si>
  <si>
    <t>62004014684</t>
  </si>
  <si>
    <t>ემზარ ცინდელიანი</t>
  </si>
  <si>
    <t>ZAZA TAT</t>
  </si>
  <si>
    <t>A-VANA07A-30</t>
  </si>
  <si>
    <t>TWT657</t>
  </si>
  <si>
    <t>243126158</t>
  </si>
  <si>
    <t>შპს,,წალკის მუნიციპალიტეტის ავტოსერვისი"</t>
  </si>
  <si>
    <t>SPRINTER313CDI</t>
  </si>
  <si>
    <t>RA200FK</t>
  </si>
  <si>
    <t>შპს ჟღენტი და ტრანსკომპანია</t>
  </si>
  <si>
    <t>EORD</t>
  </si>
  <si>
    <t>TRANSIT350LTDI</t>
  </si>
  <si>
    <t>QKQ601</t>
  </si>
  <si>
    <t>TRANSIT100L</t>
  </si>
  <si>
    <t>RR762GG</t>
  </si>
  <si>
    <t>AZE510</t>
  </si>
  <si>
    <t>PQP970</t>
  </si>
  <si>
    <t>TT924FF</t>
  </si>
  <si>
    <t>WWN131</t>
  </si>
  <si>
    <t>MFM632</t>
  </si>
  <si>
    <t>SSI364</t>
  </si>
  <si>
    <t>BB762ZZ</t>
  </si>
  <si>
    <t>XVX496</t>
  </si>
  <si>
    <t>OTOYOL</t>
  </si>
  <si>
    <t>QZQ218</t>
  </si>
  <si>
    <t>TRANSIT 100 D</t>
  </si>
  <si>
    <t>BYB948</t>
  </si>
  <si>
    <t>LT35 D</t>
  </si>
  <si>
    <t>WOM677</t>
  </si>
  <si>
    <t>BIB692</t>
  </si>
  <si>
    <t>LUL476</t>
  </si>
  <si>
    <t>JE601MO</t>
  </si>
  <si>
    <t>WW456OO</t>
  </si>
  <si>
    <t>RQR994</t>
  </si>
  <si>
    <t>M24</t>
  </si>
  <si>
    <t>QS179SQ</t>
  </si>
  <si>
    <t>EAS490</t>
  </si>
  <si>
    <t>RFR627</t>
  </si>
  <si>
    <t>FF971TT</t>
  </si>
  <si>
    <t>18.310</t>
  </si>
  <si>
    <t>QQ284QG</t>
  </si>
  <si>
    <t>XU101CA</t>
  </si>
  <si>
    <t>NHN342</t>
  </si>
  <si>
    <t>JCJ438</t>
  </si>
  <si>
    <t>410 D VAN</t>
  </si>
  <si>
    <t>UJJ513</t>
  </si>
  <si>
    <t>1983</t>
  </si>
  <si>
    <t>VV513YY</t>
  </si>
  <si>
    <t>GG405BB</t>
  </si>
  <si>
    <t>TRANSIT 90T350</t>
  </si>
  <si>
    <t>PDP265</t>
  </si>
  <si>
    <t>SPRINTER 903.6 KA</t>
  </si>
  <si>
    <t>SS587SB</t>
  </si>
  <si>
    <t>BG514BG</t>
  </si>
  <si>
    <t>OV487OV</t>
  </si>
  <si>
    <t>QU464UQ</t>
  </si>
  <si>
    <t>VLV764</t>
  </si>
  <si>
    <t>IID988</t>
  </si>
  <si>
    <t>PEGASO</t>
  </si>
  <si>
    <t>52R96</t>
  </si>
  <si>
    <t>ERM444</t>
  </si>
  <si>
    <t>BBO784</t>
  </si>
  <si>
    <t>JKJ330</t>
  </si>
  <si>
    <t>MOW170</t>
  </si>
  <si>
    <t>OJJ405</t>
  </si>
  <si>
    <t>ZHZ199</t>
  </si>
  <si>
    <t>434160071</t>
  </si>
  <si>
    <t>შპს ექსპრეს-ტურისტი</t>
  </si>
  <si>
    <t>DBL264</t>
  </si>
  <si>
    <t>309 DKA</t>
  </si>
  <si>
    <t>ZEZ901</t>
  </si>
  <si>
    <t>TRANSIT 150 LTD</t>
  </si>
  <si>
    <t>WBW493</t>
  </si>
  <si>
    <t>IEI661</t>
  </si>
  <si>
    <t>BWB698</t>
  </si>
  <si>
    <t>GEO096</t>
  </si>
  <si>
    <t>HII296</t>
  </si>
  <si>
    <t>AE206AE</t>
  </si>
  <si>
    <t>208 2.3 D</t>
  </si>
  <si>
    <t>SSQ539</t>
  </si>
  <si>
    <t>JRJ626</t>
  </si>
  <si>
    <t>BTM649</t>
  </si>
  <si>
    <t>JRJ863</t>
  </si>
  <si>
    <t>HNN869</t>
  </si>
  <si>
    <t>QRR291</t>
  </si>
  <si>
    <t>SPRINTER 410 D</t>
  </si>
  <si>
    <t>WN258NW</t>
  </si>
  <si>
    <t>MRM486</t>
  </si>
  <si>
    <t>ORO281</t>
  </si>
  <si>
    <t>SS616GG</t>
  </si>
  <si>
    <t>VV889OO</t>
  </si>
  <si>
    <t>LKL914</t>
  </si>
  <si>
    <t>WMW976</t>
  </si>
  <si>
    <t>BH109HB</t>
  </si>
  <si>
    <t>QDQ872</t>
  </si>
  <si>
    <t>UGU962</t>
  </si>
  <si>
    <t>AA829MM</t>
  </si>
  <si>
    <t>RA555FK</t>
  </si>
  <si>
    <t>AA739PP</t>
  </si>
  <si>
    <t>MNN203</t>
  </si>
  <si>
    <t>TRANSIT 100 GL 2.4 D</t>
  </si>
  <si>
    <t>KJK208</t>
  </si>
  <si>
    <t>UG-155-GU</t>
  </si>
  <si>
    <t>22001011506</t>
  </si>
  <si>
    <t>ვართან ვართანიანი</t>
  </si>
  <si>
    <t>MM-593-VV</t>
  </si>
  <si>
    <t>22001017210</t>
  </si>
  <si>
    <t>მერაბი  ჯანგებაშვილი</t>
  </si>
  <si>
    <t>CPC582</t>
  </si>
  <si>
    <t xml:space="preserve">მერსედეს-ბენც </t>
  </si>
  <si>
    <t>313CDI</t>
  </si>
  <si>
    <t>CMC-176</t>
  </si>
  <si>
    <t>43001024143</t>
  </si>
  <si>
    <t>სულიკო გოგიჩაშვილი</t>
  </si>
  <si>
    <t>316CDI</t>
  </si>
  <si>
    <t>ME700XR</t>
  </si>
  <si>
    <t>01019002758</t>
  </si>
  <si>
    <t>გიორგი მეხრიშვილი</t>
  </si>
  <si>
    <t>013CDI</t>
  </si>
  <si>
    <t>GE444ND</t>
  </si>
  <si>
    <t>43001010490</t>
  </si>
  <si>
    <t>გენადი ელბაქიძე</t>
  </si>
  <si>
    <t>212 2.9D</t>
  </si>
  <si>
    <t>PMP-559</t>
  </si>
  <si>
    <t>43001030322</t>
  </si>
  <si>
    <t>ტარიელ გელაშვილი</t>
  </si>
  <si>
    <t>ტრანზიტ 190 LTD</t>
  </si>
  <si>
    <t>FMF-724</t>
  </si>
  <si>
    <t>43001002013</t>
  </si>
  <si>
    <t>ავთანდილ ბერძენიშვილი</t>
  </si>
  <si>
    <t>მერსედეს-ბენცი</t>
  </si>
  <si>
    <t>VA060LO</t>
  </si>
  <si>
    <t>43001026769</t>
  </si>
  <si>
    <t>ვლადიმერ სადუნაშვილი</t>
  </si>
  <si>
    <t>BD555RO</t>
  </si>
  <si>
    <t>43001002459</t>
  </si>
  <si>
    <t>ბადრი ნაფიშვილი</t>
  </si>
  <si>
    <t>სპრინტერი 311 CDI</t>
  </si>
  <si>
    <t>BRI-742</t>
  </si>
  <si>
    <t>43001008714</t>
  </si>
  <si>
    <t>მიხეილ გაგლოშვილი</t>
  </si>
  <si>
    <t>ვოლკსვაგენი</t>
  </si>
  <si>
    <t>LT 35</t>
  </si>
  <si>
    <t>NU777LI</t>
  </si>
  <si>
    <t>43001018715</t>
  </si>
  <si>
    <t>რობერტ პეტრიაშვილი</t>
  </si>
  <si>
    <t>QBO-730</t>
  </si>
  <si>
    <t>43001024272</t>
  </si>
  <si>
    <t>გურამ მურადაშვილი</t>
  </si>
  <si>
    <t>ტრანზიტი 150LTD</t>
  </si>
  <si>
    <t>TSP-720</t>
  </si>
  <si>
    <t>43001005734</t>
  </si>
  <si>
    <t>თამაზ ცხვედაძე</t>
  </si>
  <si>
    <t>FNF-850</t>
  </si>
  <si>
    <t>43001035638</t>
  </si>
  <si>
    <t>გენადი გოგიჩაშვილი</t>
  </si>
  <si>
    <t>დოჯი</t>
  </si>
  <si>
    <t>CG178GC</t>
  </si>
  <si>
    <t>43001019373</t>
  </si>
  <si>
    <t>გოჩა სხირტლაძე</t>
  </si>
  <si>
    <t>სპრინტერი 313 CDI</t>
  </si>
  <si>
    <t>QQ899QI</t>
  </si>
  <si>
    <t>43001019337</t>
  </si>
  <si>
    <t>რამაზ სიმონიშვილი</t>
  </si>
  <si>
    <t>AI363AI</t>
  </si>
  <si>
    <t>43001004898</t>
  </si>
  <si>
    <t>ნიკოლოზ უგრეხელიძე</t>
  </si>
  <si>
    <t>ტრანსიტ 100LT</t>
  </si>
  <si>
    <t>HMH714</t>
  </si>
  <si>
    <t>43001001975</t>
  </si>
  <si>
    <t>ვაჟა ჯიოშვილი</t>
  </si>
  <si>
    <t>ტრანზიტ 150 L</t>
  </si>
  <si>
    <t>NN752KK</t>
  </si>
  <si>
    <t>43001001233</t>
  </si>
  <si>
    <t>გურამი ასკაროღლი</t>
  </si>
  <si>
    <t>სპრინტერ 316 CDI</t>
  </si>
  <si>
    <t>UL332LU</t>
  </si>
  <si>
    <t>43001002193</t>
  </si>
  <si>
    <t>ომარ კაპანაძე</t>
  </si>
  <si>
    <t>608 D</t>
  </si>
  <si>
    <t>1979</t>
  </si>
  <si>
    <t>KOB357</t>
  </si>
  <si>
    <t>417881046  </t>
  </si>
  <si>
    <t>შპს ,,ბუქო-777"</t>
  </si>
  <si>
    <t>XFX230</t>
  </si>
  <si>
    <t>TT279QQ</t>
  </si>
  <si>
    <t>VBV624</t>
  </si>
  <si>
    <t>XFX439</t>
  </si>
  <si>
    <t>AC560CA</t>
  </si>
  <si>
    <t>SXS602</t>
  </si>
  <si>
    <t>VA444SO</t>
  </si>
  <si>
    <t>GEL751</t>
  </si>
  <si>
    <t>II497JJ</t>
  </si>
  <si>
    <t>II491JJ</t>
  </si>
  <si>
    <t>FIF096</t>
  </si>
  <si>
    <t>210 KB</t>
  </si>
  <si>
    <t>FHF378</t>
  </si>
  <si>
    <t>BMB927</t>
  </si>
  <si>
    <t>HHH659</t>
  </si>
  <si>
    <t>GEL743</t>
  </si>
  <si>
    <t>ZV222DI</t>
  </si>
  <si>
    <t>MAK797</t>
  </si>
  <si>
    <t>IMR401</t>
  </si>
  <si>
    <t>SS480SO</t>
  </si>
  <si>
    <t>II198QQ</t>
  </si>
  <si>
    <t>მიკროავტობუსი</t>
  </si>
  <si>
    <t>AEW743</t>
  </si>
  <si>
    <t>TSU393</t>
  </si>
  <si>
    <t>WII341</t>
  </si>
  <si>
    <t>208 KB</t>
  </si>
  <si>
    <t>ZIZ438</t>
  </si>
  <si>
    <t>TRANSIT TD</t>
  </si>
  <si>
    <t>VGV307</t>
  </si>
  <si>
    <t>AB773DC</t>
  </si>
  <si>
    <t>903 KB</t>
  </si>
  <si>
    <t>KDR100</t>
  </si>
  <si>
    <t>ZRZ506</t>
  </si>
  <si>
    <t>TRANSIT 100 DL 2.5 D</t>
  </si>
  <si>
    <t>USU072</t>
  </si>
  <si>
    <t>EFE099</t>
  </si>
  <si>
    <t>BRI783</t>
  </si>
  <si>
    <t>II270QQ</t>
  </si>
  <si>
    <t>TRANSIT 100 GL 2.5</t>
  </si>
  <si>
    <t>OGO642</t>
  </si>
  <si>
    <t>OOC251</t>
  </si>
  <si>
    <t>ESE925</t>
  </si>
  <si>
    <t>OPE100</t>
  </si>
  <si>
    <t>407 D</t>
  </si>
  <si>
    <t>FRF419</t>
  </si>
  <si>
    <t>OGO844</t>
  </si>
  <si>
    <t>QCD063</t>
  </si>
  <si>
    <t>MAGIRUS</t>
  </si>
  <si>
    <t>DEUTZ</t>
  </si>
  <si>
    <t>KAK469</t>
  </si>
  <si>
    <t>UOU248</t>
  </si>
  <si>
    <t>TT198QQ</t>
  </si>
  <si>
    <t>AZZ231</t>
  </si>
  <si>
    <t>AC393CA</t>
  </si>
  <si>
    <t>4101.9 D</t>
  </si>
  <si>
    <t>IYI745</t>
  </si>
  <si>
    <t>OOS433</t>
  </si>
  <si>
    <t>ISUZU</t>
  </si>
  <si>
    <t>KHK064</t>
  </si>
  <si>
    <t>VUV215</t>
  </si>
  <si>
    <t>AB375BA</t>
  </si>
  <si>
    <t>ALL848</t>
  </si>
  <si>
    <t>OGO351</t>
  </si>
  <si>
    <t>KSK914</t>
  </si>
  <si>
    <t>NQN084</t>
  </si>
  <si>
    <t>ONO395</t>
  </si>
  <si>
    <t>SPRINTER 310 D-KA</t>
  </si>
  <si>
    <t>1961</t>
  </si>
  <si>
    <t>QQ504QI</t>
  </si>
  <si>
    <t>AA989AN</t>
  </si>
  <si>
    <t>1980</t>
  </si>
  <si>
    <t>BRI464</t>
  </si>
  <si>
    <t>QQI13CC</t>
  </si>
  <si>
    <t>DD779II</t>
  </si>
  <si>
    <t>ALL085</t>
  </si>
  <si>
    <t>VGV591</t>
  </si>
  <si>
    <t>4234-00</t>
  </si>
  <si>
    <t>WUV628</t>
  </si>
  <si>
    <t>AA176TT</t>
  </si>
  <si>
    <t>AIA662</t>
  </si>
  <si>
    <t>VKV533</t>
  </si>
  <si>
    <t>TOO919</t>
  </si>
  <si>
    <t>211 CDI</t>
  </si>
  <si>
    <t>GG081QQ</t>
  </si>
  <si>
    <t>TRANSIT 100 GL 2.5D</t>
  </si>
  <si>
    <t>GTG950</t>
  </si>
  <si>
    <t>AAX807</t>
  </si>
  <si>
    <t>AA818AN</t>
  </si>
  <si>
    <t>QQ296CC</t>
  </si>
  <si>
    <t>WDW285</t>
  </si>
  <si>
    <t>ACI663</t>
  </si>
  <si>
    <t>YFY265</t>
  </si>
  <si>
    <t xml:space="preserve">SPRINTER 313 CDI </t>
  </si>
  <si>
    <t>AA370QQ</t>
  </si>
  <si>
    <t>EMZ777</t>
  </si>
  <si>
    <t>WWS20DD</t>
  </si>
  <si>
    <t>AK820KA</t>
  </si>
  <si>
    <t>WUV526</t>
  </si>
  <si>
    <t>JU555KL</t>
  </si>
  <si>
    <t>59001009055</t>
  </si>
  <si>
    <t>ვალერიან მარქარაშვილი</t>
  </si>
  <si>
    <t>LY222KA</t>
  </si>
  <si>
    <t>24001008685</t>
  </si>
  <si>
    <t>ალიკა იაშვილი</t>
  </si>
  <si>
    <t>IL870LL</t>
  </si>
  <si>
    <t>24001014633</t>
  </si>
  <si>
    <t>ნუგზარ ყველაშვილი</t>
  </si>
  <si>
    <t>FQF820</t>
  </si>
  <si>
    <t>24001022381</t>
  </si>
  <si>
    <t>მურაზ თეზელაშვილი</t>
  </si>
  <si>
    <t>BB107UU</t>
  </si>
  <si>
    <t>24001030775</t>
  </si>
  <si>
    <t>ლევან მიგრიაული</t>
  </si>
  <si>
    <t>FORD TRANSIT</t>
  </si>
  <si>
    <t>2.5D</t>
  </si>
  <si>
    <t>KIZ894</t>
  </si>
  <si>
    <t>24001009357</t>
  </si>
  <si>
    <t>ვაჟა კიტრიაშვილი</t>
  </si>
  <si>
    <t>MAX135</t>
  </si>
  <si>
    <t>426111904</t>
  </si>
  <si>
    <t>ა(ა)იპ ბორჯომის საზოგადოებრივი ტრანსპორტი</t>
  </si>
  <si>
    <t>LIK276</t>
  </si>
  <si>
    <t>SAZ</t>
  </si>
  <si>
    <t>NP-21</t>
  </si>
  <si>
    <t>2014</t>
  </si>
  <si>
    <t>UCU453</t>
  </si>
  <si>
    <t>GNA641</t>
  </si>
  <si>
    <t>GNA644</t>
  </si>
  <si>
    <t>QF157FQ</t>
  </si>
  <si>
    <t>57001003997</t>
  </si>
  <si>
    <t>ზაზა ცუცქირიძე</t>
  </si>
  <si>
    <t>ფოლსვაგენი</t>
  </si>
  <si>
    <t>RR676NN</t>
  </si>
  <si>
    <t>57001018043</t>
  </si>
  <si>
    <t>კონსტანტინე ლაცაბიძე</t>
  </si>
  <si>
    <t>VBV-865</t>
  </si>
  <si>
    <t>57001042330</t>
  </si>
  <si>
    <t>გოჩა  კაპანაძე</t>
  </si>
  <si>
    <t>DGD-588</t>
  </si>
  <si>
    <t>57001000124</t>
  </si>
  <si>
    <t>მურმან გელაშვილი</t>
  </si>
  <si>
    <t>ZII123</t>
  </si>
  <si>
    <t>44001000864</t>
  </si>
  <si>
    <t>ზეზვა ხეთაგური</t>
  </si>
  <si>
    <t>UU255WW</t>
  </si>
  <si>
    <t>44001004685</t>
  </si>
  <si>
    <t>როსტომ ღუდუშაური</t>
  </si>
  <si>
    <t>FZF 133</t>
  </si>
  <si>
    <t>436032507</t>
  </si>
  <si>
    <t>შპს მცხეთა ავტო</t>
  </si>
  <si>
    <t>VAV 399</t>
  </si>
  <si>
    <t>SPRINTER  312 D</t>
  </si>
  <si>
    <t>BG646GB</t>
  </si>
  <si>
    <t>VQV 634</t>
  </si>
  <si>
    <t>VI339IV</t>
  </si>
  <si>
    <t>EKE273</t>
  </si>
  <si>
    <t>AD622AD</t>
  </si>
  <si>
    <t>WVN546</t>
  </si>
  <si>
    <t>VOO488</t>
  </si>
  <si>
    <t>GQQ908</t>
  </si>
  <si>
    <t>RR015GG</t>
  </si>
  <si>
    <t>TOO688</t>
  </si>
  <si>
    <t>SSC241</t>
  </si>
  <si>
    <t>LL267LI</t>
  </si>
  <si>
    <t>CQ341QC</t>
  </si>
  <si>
    <t>NNC913</t>
  </si>
  <si>
    <t>YCY316</t>
  </si>
  <si>
    <t>ZYZ182</t>
  </si>
  <si>
    <t>TBT-890</t>
  </si>
  <si>
    <t>23001006342</t>
  </si>
  <si>
    <t>იოსებ ჭამაშვილი</t>
  </si>
  <si>
    <t>მერესდეს-ბენც</t>
  </si>
  <si>
    <t>ZVI-087</t>
  </si>
  <si>
    <t>23001010499</t>
  </si>
  <si>
    <t>ზვიად სეთური</t>
  </si>
  <si>
    <t>208 2.3D</t>
  </si>
  <si>
    <t>KIZ-504</t>
  </si>
  <si>
    <t>23001001118</t>
  </si>
  <si>
    <t>გიორგი ხადილაშვილი</t>
  </si>
  <si>
    <t>ტრანზიტი 100 LD</t>
  </si>
  <si>
    <t>CRC-456</t>
  </si>
  <si>
    <t>23001008580</t>
  </si>
  <si>
    <t>დავით ბადურაშვილი</t>
  </si>
  <si>
    <t>სპრინტერი 3500</t>
  </si>
  <si>
    <t>GG748VV</t>
  </si>
  <si>
    <t>23001012729</t>
  </si>
  <si>
    <t>ნოდარ ცალუღელაშვილი</t>
  </si>
  <si>
    <t>სპრინტერი 210 2.9D</t>
  </si>
  <si>
    <t>BV467VB</t>
  </si>
  <si>
    <t>23001009953</t>
  </si>
  <si>
    <t>ზაქრო ჯიმშიტაშვილი</t>
  </si>
  <si>
    <t>AD326AB</t>
  </si>
  <si>
    <t>23001002729</t>
  </si>
  <si>
    <t>თენგიზ თათარაშვილი</t>
  </si>
  <si>
    <t>XOZ 200</t>
  </si>
  <si>
    <t>16001001965</t>
  </si>
  <si>
    <t>გიორგი ხოზორაშვილი</t>
  </si>
  <si>
    <t>PLP 795</t>
  </si>
  <si>
    <t>16001003878</t>
  </si>
  <si>
    <t>გია გელიაშვილი</t>
  </si>
  <si>
    <t>NN304OO</t>
  </si>
  <si>
    <t>16001010906</t>
  </si>
  <si>
    <t>მამუკა ვარსიმაშვილი</t>
  </si>
  <si>
    <t>JJJ526</t>
  </si>
  <si>
    <t>16001007867</t>
  </si>
  <si>
    <t>ზეზვა ივანიაშვილი</t>
  </si>
  <si>
    <t>Lorry Van SPRINTER</t>
  </si>
  <si>
    <t>YKY095</t>
  </si>
  <si>
    <t>შპს ნევერლენდ პრომო</t>
  </si>
  <si>
    <t>AGA887</t>
  </si>
  <si>
    <t>16001004710</t>
  </si>
  <si>
    <t>გიორგი ლალიაშვილი</t>
  </si>
  <si>
    <t>53001019193</t>
  </si>
  <si>
    <t>უგულავა კახა ი/მ</t>
  </si>
  <si>
    <t>SPRINTER 518CDI</t>
  </si>
  <si>
    <t>IA747GO</t>
  </si>
  <si>
    <t>10002000859</t>
  </si>
  <si>
    <t>მაღრაძე იაგო ი/მ</t>
  </si>
  <si>
    <t>SPRINTER 316 CDI</t>
  </si>
  <si>
    <t>SP111RI</t>
  </si>
  <si>
    <t>40001001162</t>
  </si>
  <si>
    <t>ოთარაშვილი ნოდარი ი/მ</t>
  </si>
  <si>
    <t>906 KA 35</t>
  </si>
  <si>
    <t>MR010BI</t>
  </si>
  <si>
    <t>37001006729</t>
  </si>
  <si>
    <t>შარაშენიძე მერაბ ი/მ</t>
  </si>
  <si>
    <t>KV090AR</t>
  </si>
  <si>
    <t>GI802GA</t>
  </si>
  <si>
    <t>QQ114FF</t>
  </si>
  <si>
    <t>XIX068</t>
  </si>
  <si>
    <t>QBQ847</t>
  </si>
  <si>
    <t>KWK083</t>
  </si>
  <si>
    <t>SO999LA</t>
  </si>
  <si>
    <t>AD354AC</t>
  </si>
  <si>
    <t>WW909NN</t>
  </si>
  <si>
    <t>SPRINTER 312 D PKW</t>
  </si>
  <si>
    <t>SBS518</t>
  </si>
  <si>
    <t xml:space="preserve">SPRINTER 311 CDI </t>
  </si>
  <si>
    <t>UU387LL</t>
  </si>
  <si>
    <t>VAN HOOL</t>
  </si>
  <si>
    <t>HOOL EOS COACH 100</t>
  </si>
  <si>
    <t>OC729CO</t>
  </si>
  <si>
    <t>IRIZAR</t>
  </si>
  <si>
    <t>GO222TE</t>
  </si>
  <si>
    <t>NV095NV</t>
  </si>
  <si>
    <t>SGG571</t>
  </si>
  <si>
    <t>O 403</t>
  </si>
  <si>
    <t>VY463YY</t>
  </si>
  <si>
    <t>K 113</t>
  </si>
  <si>
    <t>SG033SG</t>
  </si>
  <si>
    <t>MA400NI</t>
  </si>
  <si>
    <t>A03</t>
  </si>
  <si>
    <t>RA505DO</t>
  </si>
  <si>
    <t>SPRINTER 21 CDI</t>
  </si>
  <si>
    <t>APA835</t>
  </si>
  <si>
    <t>GAA795</t>
  </si>
  <si>
    <t>SPRINTER 906 KA</t>
  </si>
  <si>
    <t>GIF111</t>
  </si>
  <si>
    <t>WWN991</t>
  </si>
  <si>
    <t>IFI909</t>
  </si>
  <si>
    <t>TT048FF</t>
  </si>
  <si>
    <t>TQ619TQ</t>
  </si>
  <si>
    <t>SPRINTER 906 KA 35</t>
  </si>
  <si>
    <t>QQ420RR</t>
  </si>
  <si>
    <t>SPRINTER 313 CDI2.10</t>
  </si>
  <si>
    <t>SVA300</t>
  </si>
  <si>
    <t>JYJ155</t>
  </si>
  <si>
    <t>DVD532</t>
  </si>
  <si>
    <t>315 CDI</t>
  </si>
  <si>
    <t>AVV393</t>
  </si>
  <si>
    <t>XUC087</t>
  </si>
  <si>
    <t>SPRINTER 212 2.9D</t>
  </si>
  <si>
    <t>PHP362</t>
  </si>
  <si>
    <t>AA314VA</t>
  </si>
  <si>
    <t>BB198OB</t>
  </si>
  <si>
    <t>ROC777</t>
  </si>
  <si>
    <t>FSF234</t>
  </si>
  <si>
    <t>XMX220</t>
  </si>
  <si>
    <t>AZZ602</t>
  </si>
  <si>
    <t>XUC044</t>
  </si>
  <si>
    <t>HCH546</t>
  </si>
  <si>
    <t>UO743OU</t>
  </si>
  <si>
    <t>HHO017</t>
  </si>
  <si>
    <t>US023SU</t>
  </si>
  <si>
    <t>HFH289</t>
  </si>
  <si>
    <t>0 403</t>
  </si>
  <si>
    <t>RE005ZQ</t>
  </si>
  <si>
    <t>K113CLA</t>
  </si>
  <si>
    <t>JI007MS</t>
  </si>
  <si>
    <t>391 E</t>
  </si>
  <si>
    <t>SZ280ZZ</t>
  </si>
  <si>
    <t>K113 CLB</t>
  </si>
  <si>
    <t>S 215 HDH</t>
  </si>
  <si>
    <t>MA508TE</t>
  </si>
  <si>
    <t>RD670DR</t>
  </si>
  <si>
    <t>S 215 HD</t>
  </si>
  <si>
    <t>KET255</t>
  </si>
  <si>
    <t>CRAFTER</t>
  </si>
  <si>
    <t>BB378</t>
  </si>
  <si>
    <t>M-2542C</t>
  </si>
  <si>
    <t>XX989WW</t>
  </si>
  <si>
    <t>316H</t>
  </si>
  <si>
    <t>OII755</t>
  </si>
  <si>
    <t>BOVA</t>
  </si>
  <si>
    <t>WPW020</t>
  </si>
  <si>
    <t>SB 3000</t>
  </si>
  <si>
    <t>RR754DD</t>
  </si>
  <si>
    <t>LF930LF</t>
  </si>
  <si>
    <t>FHD 13.340</t>
  </si>
  <si>
    <t>UPU796</t>
  </si>
  <si>
    <t>N116</t>
  </si>
  <si>
    <t>LNL295</t>
  </si>
  <si>
    <t>406142561</t>
  </si>
  <si>
    <t>შპს გუდის</t>
  </si>
  <si>
    <t>კამერა DS-T100 2,8 mm, DC12V, 4W max (სამი ერთეული)</t>
  </si>
  <si>
    <t>შპს მაგისტრი</t>
  </si>
  <si>
    <t>კამერა DS-T103 2,8 mm, DC12V, 4W max (ორი ერთეული)</t>
  </si>
  <si>
    <t>ვიდეო ჩამწერი DVR DS-H108G I/p: 12v-2A Max 24W (ერთი ერთეული)</t>
  </si>
  <si>
    <t>ST100DM010, Seagate Barracuda 1 TB, SATA 3,5 7200rpm64MB 6GB/s (ერთი ერთეული)</t>
  </si>
  <si>
    <t>კამერა DS-T200_3.6 (ერთი ერთეული)</t>
  </si>
  <si>
    <t>კამერა DS-T200_2.8 (ერთი ერთეული)</t>
  </si>
  <si>
    <t>ჩამწერი DS-H104Q (ერთი ერთეული)</t>
  </si>
  <si>
    <t>კვების ბლოკი (მეორადი) (ერთი ერთეული)</t>
  </si>
  <si>
    <t>კაბელი CCTV-AL 1 COAX+2x0.22 (ერთი ერთეული)</t>
  </si>
  <si>
    <t>ST1000DM010, Seagate Barracuda 1TB, SATA 3.5 7200rpm 64MB 6GB/s (ერთი ერთეული)</t>
  </si>
  <si>
    <t>ტელევიზორი SANYO- 24K50 საკიდით SUREFIX142</t>
  </si>
  <si>
    <t>შ.პ.ს. მენეჯმენტ სერვისი</t>
  </si>
  <si>
    <t>LCD ტელევიზორი Toshiba 24HV10 საკიდით BR 21-42 FA</t>
  </si>
  <si>
    <t>ალუმინის ტიხარი</t>
  </si>
  <si>
    <t>დამაგრძელებელი</t>
  </si>
  <si>
    <t>დივანი</t>
  </si>
  <si>
    <t>დინამიკები SP-S110</t>
  </si>
  <si>
    <t>ელ. გამათბობელი</t>
  </si>
  <si>
    <t>ელექტრო სანათი</t>
  </si>
  <si>
    <t>იუ-პი-ესი UPS 600VA</t>
  </si>
  <si>
    <t>იუ-პი-ესი UPS 650VA</t>
  </si>
  <si>
    <t>კარადა</t>
  </si>
  <si>
    <t>კომპიუტერის  კლავიატურა KB06Xe PS2 და მაუსი  120usb</t>
  </si>
  <si>
    <t>კომპიუტერის მონიტორი Philips 20 led 206v 3isb</t>
  </si>
  <si>
    <t>კომპიუტერის მონიტორი Samsung B2030N20</t>
  </si>
  <si>
    <t>კომპიუტერის პროცესორი</t>
  </si>
  <si>
    <t>კომპიუტერის პროცესორი Ca/PH LAZERJET pro M1214nfh</t>
  </si>
  <si>
    <t>ლაითბოქსები</t>
  </si>
  <si>
    <t>მაგიდა</t>
  </si>
  <si>
    <t>მაგიდა 750*1420*720მმ.</t>
  </si>
  <si>
    <t>მაგიდა ერთფრთიანი საოფისე</t>
  </si>
  <si>
    <t>მაგიდა ნახევრად მრგვალი</t>
  </si>
  <si>
    <t>მაგიდა ოვალური</t>
  </si>
  <si>
    <t>მაგიდა სათათბირო</t>
  </si>
  <si>
    <t>პრინტერი HP Lazerjet Pro M 1214NFHკაბელით USB</t>
  </si>
  <si>
    <t>პრინტერი HP Lazerjet Pro M 1536dnf კაბელით USB</t>
  </si>
  <si>
    <t>საოფისე სკამი</t>
  </si>
  <si>
    <t>ტანსაცმლის საკიდი</t>
  </si>
  <si>
    <t>ტრიბუნა</t>
  </si>
  <si>
    <t>ტუმბო</t>
  </si>
  <si>
    <t>ტუმბო 600*450*450მმ</t>
  </si>
  <si>
    <t>ფასადიანი კარადა მინით 1860*1000*380მმ.</t>
  </si>
  <si>
    <t>ფლანგშტოკი</t>
  </si>
  <si>
    <t>ცეცხლმაქრი ფხვნილოვანი ABC</t>
  </si>
  <si>
    <t>ყავის აპარატი PHILIPS- HD8826/09</t>
  </si>
  <si>
    <t>შ.პ.ს. სუფთა წყალი</t>
  </si>
  <si>
    <t>მცხეთა, სოფ. მუხრანი</t>
  </si>
  <si>
    <t>ფართის დათმობა</t>
  </si>
  <si>
    <t>205000381</t>
  </si>
  <si>
    <t>სს შატო მუხრანი</t>
  </si>
  <si>
    <t>04.30.2014</t>
  </si>
  <si>
    <t>შ.პ.ს. ,,ახალი კაპიტალი"</t>
  </si>
  <si>
    <t>ოფისის იჯარა/კომუნალური</t>
  </si>
  <si>
    <t>08.10.2012</t>
  </si>
  <si>
    <t>PORTEK IC VE DIS TICARET MURAT KAHR IMAN</t>
  </si>
  <si>
    <t>მაისურების მოწოდება</t>
  </si>
  <si>
    <t>08.18.2012</t>
  </si>
  <si>
    <t>შ.პ.ს. ,,ქართული ოცნება"</t>
  </si>
  <si>
    <t xml:space="preserve">სასცენო აპარატურითა და ტექნიკური მოწყობილობებით მომსახურეობის გაწევა </t>
  </si>
  <si>
    <t>06.24.2012</t>
  </si>
  <si>
    <t>ირინა თავაძე</t>
  </si>
  <si>
    <t>სიების დაზუსტება</t>
  </si>
  <si>
    <t>06.23.2012</t>
  </si>
  <si>
    <t>რეზო ბექაური</t>
  </si>
  <si>
    <t>ანზორ ბედოიძე</t>
  </si>
  <si>
    <t>მელანო შარაბიძე</t>
  </si>
  <si>
    <t>ნოდარ ბერიძე</t>
  </si>
  <si>
    <t>გიგა ზოიძე</t>
  </si>
  <si>
    <t>ანზორ არჯევანიძე</t>
  </si>
  <si>
    <t>დალი ხოზრევანიძე</t>
  </si>
  <si>
    <t>ზაზა გვიანიძე</t>
  </si>
  <si>
    <t>თამარ შავგულიძე</t>
  </si>
  <si>
    <t>60001001432</t>
  </si>
  <si>
    <t>ირინა ცინაძე</t>
  </si>
  <si>
    <t>60001111304</t>
  </si>
  <si>
    <t>ნუნუ გურგენიძე</t>
  </si>
  <si>
    <t>60001071512</t>
  </si>
  <si>
    <t>რამაზ ქედელიძე</t>
  </si>
  <si>
    <t>61009005218</t>
  </si>
  <si>
    <t>მარინე არძენაძე</t>
  </si>
  <si>
    <t>61003004822</t>
  </si>
  <si>
    <t>06.25.2012</t>
  </si>
  <si>
    <t>ნოდარ ცეცხლაძე</t>
  </si>
  <si>
    <t>61009023503</t>
  </si>
  <si>
    <t>06.28.2012</t>
  </si>
  <si>
    <t>გენად ცეცხლაძე</t>
  </si>
  <si>
    <t>61009005900</t>
  </si>
  <si>
    <t>ზურაბ დიასამიძე</t>
  </si>
  <si>
    <t>61004058876</t>
  </si>
  <si>
    <t>გოჩა ნაკაშიძე</t>
  </si>
  <si>
    <t>61004056689</t>
  </si>
  <si>
    <t>მურად აბაშიძე</t>
  </si>
  <si>
    <t>61005005709</t>
  </si>
  <si>
    <t>როინ ზოიძე</t>
  </si>
  <si>
    <t>61004049101</t>
  </si>
  <si>
    <t>ირაკლი ქავჯარაძე</t>
  </si>
  <si>
    <t>61005003109</t>
  </si>
  <si>
    <t>ლელა მანელიშვილი</t>
  </si>
  <si>
    <t>61004027164</t>
  </si>
  <si>
    <t>ეთერ გოგმაჩაძე</t>
  </si>
  <si>
    <t>61004038104</t>
  </si>
  <si>
    <t>ნატო ცეცხლაძე</t>
  </si>
  <si>
    <t>61004023191</t>
  </si>
  <si>
    <t>გიორგი კლდიაშვილი</t>
  </si>
  <si>
    <t>21001019627</t>
  </si>
  <si>
    <t>თეა წიკლაური</t>
  </si>
  <si>
    <t>01001033664</t>
  </si>
  <si>
    <t>06.29.2012</t>
  </si>
  <si>
    <t>ეკატერინე ზოიძე</t>
  </si>
  <si>
    <t>61009007589</t>
  </si>
  <si>
    <t>06.05.2012</t>
  </si>
  <si>
    <t>დათუნა ხუბუა</t>
  </si>
  <si>
    <t>19001012016</t>
  </si>
  <si>
    <t>ლამარა წურწუმია</t>
  </si>
  <si>
    <t>19001068241</t>
  </si>
  <si>
    <t>ხვიჩა ბერიშვილი</t>
  </si>
  <si>
    <t>19001005233</t>
  </si>
  <si>
    <t>ნანა ფარცვანია</t>
  </si>
  <si>
    <t>62001032139</t>
  </si>
  <si>
    <t>მარინა ანთია</t>
  </si>
  <si>
    <t>19001032722</t>
  </si>
  <si>
    <t>ლანა ჯიქია</t>
  </si>
  <si>
    <t>19001086863</t>
  </si>
  <si>
    <t>ზვიად კორკელია</t>
  </si>
  <si>
    <t>19001104624</t>
  </si>
  <si>
    <t>08.01.2012</t>
  </si>
  <si>
    <t>ყაველაშვილი ნოდარი</t>
  </si>
  <si>
    <t>62007003108</t>
  </si>
  <si>
    <t>ა/ტ მომსახურეობა</t>
  </si>
  <si>
    <t>ბაირამოვი მეითა</t>
  </si>
  <si>
    <t>43001005510</t>
  </si>
  <si>
    <t>08.15.2012</t>
  </si>
  <si>
    <t>ბაშარული იოსებ</t>
  </si>
  <si>
    <t>01025004372</t>
  </si>
  <si>
    <t>ჩიტორელიძე კობა</t>
  </si>
  <si>
    <t>18001002161</t>
  </si>
  <si>
    <t>ბენიძე გივი</t>
  </si>
  <si>
    <t>62001004482</t>
  </si>
  <si>
    <t>ჩიტრეკაშვილი გიორგი</t>
  </si>
  <si>
    <t>12001008929</t>
  </si>
  <si>
    <t>დეკანოზიშვილი ზურაბი</t>
  </si>
  <si>
    <t>12001031537</t>
  </si>
  <si>
    <t>08.24.2012</t>
  </si>
  <si>
    <t>შპს „ერგი პლიუსი“</t>
  </si>
  <si>
    <t>ბეჭედი და ფაქსი</t>
  </si>
  <si>
    <t>09.05.2012</t>
  </si>
  <si>
    <t>TMD Holdings, LLC</t>
  </si>
  <si>
    <t>დისკების მოწოდება</t>
  </si>
  <si>
    <t>ფოლადაშვილი სვეტლანა</t>
  </si>
  <si>
    <t>01013013356</t>
  </si>
  <si>
    <t>ფართის იჯარა</t>
  </si>
  <si>
    <t>08.13.2012</t>
  </si>
  <si>
    <t>გვრიტიშვილი ელეონორა</t>
  </si>
  <si>
    <t>01008010173</t>
  </si>
  <si>
    <t>08.09.2012</t>
  </si>
  <si>
    <t>ნაკუდაიძე ბელა</t>
  </si>
  <si>
    <t>31001014526</t>
  </si>
  <si>
    <t>09.30.2012</t>
  </si>
  <si>
    <t>კორძაძე ლიდა</t>
  </si>
  <si>
    <t>37001009073</t>
  </si>
  <si>
    <t>09.25.2012</t>
  </si>
  <si>
    <t>YALCIN TRANS ULUS NAK</t>
  </si>
  <si>
    <t>ბუშტები, მაისურები</t>
  </si>
  <si>
    <t>09.20.2012</t>
  </si>
  <si>
    <t xml:space="preserve">შპს პოლიგრაფ ექსტრა </t>
  </si>
  <si>
    <t>404957070</t>
  </si>
  <si>
    <t>ბეჭდვითი მომსახურეობა</t>
  </si>
  <si>
    <t>09.18.2012</t>
  </si>
  <si>
    <t>ფიფია მარინე</t>
  </si>
  <si>
    <t>19001094964</t>
  </si>
  <si>
    <t>კორდინატორის მომსახურება</t>
  </si>
  <si>
    <t>09.24.2012</t>
  </si>
  <si>
    <t>შენგელია ლერი</t>
  </si>
  <si>
    <t>62006007723</t>
  </si>
  <si>
    <t>ლაღიძე ნანა</t>
  </si>
  <si>
    <t>60001006326</t>
  </si>
  <si>
    <t>ჩოკანდარიან ვარდან</t>
  </si>
  <si>
    <t>07001012469</t>
  </si>
  <si>
    <t>მღებრიშვილი ელისო</t>
  </si>
  <si>
    <t>360012012436</t>
  </si>
  <si>
    <t>ლეგაშვილი ვიქტორ</t>
  </si>
  <si>
    <t>45001002714</t>
  </si>
  <si>
    <t>10.05.2012</t>
  </si>
  <si>
    <t>Shanghai ZhinQun Trading Co. LTD</t>
  </si>
  <si>
    <t>სილიკონის სამაჯურები</t>
  </si>
  <si>
    <t>09.01.2012</t>
  </si>
  <si>
    <t>ჯანბერიძე ქეთევან</t>
  </si>
  <si>
    <t>01025007106</t>
  </si>
  <si>
    <t>05.30.2012</t>
  </si>
  <si>
    <t>შპს კანცლერი</t>
  </si>
  <si>
    <t>215135191</t>
  </si>
  <si>
    <t>შტამპის ღირებულება</t>
  </si>
  <si>
    <t>05.24.2014</t>
  </si>
  <si>
    <t>შპს „ელიტა ბურჯი“</t>
  </si>
  <si>
    <t>206120437</t>
  </si>
  <si>
    <t>სასცენო მოწყობილობით მომსახურება</t>
  </si>
  <si>
    <t>13.08.2012</t>
  </si>
  <si>
    <t>ნიკოლოზ მესაბლიშვილი</t>
  </si>
  <si>
    <t>ოფისის იჯარა</t>
  </si>
  <si>
    <t>06.26.2014</t>
  </si>
  <si>
    <t>შპს რუსთაველი ფროფერთი</t>
  </si>
  <si>
    <t>404406166</t>
  </si>
  <si>
    <t>06.21.2014</t>
  </si>
  <si>
    <t>საფარიძე გივი ი/მ</t>
  </si>
  <si>
    <t>61006059524</t>
  </si>
  <si>
    <t>შპს ბატავტომობილე</t>
  </si>
  <si>
    <t>445408032</t>
  </si>
  <si>
    <t>შპს გიგანტი</t>
  </si>
  <si>
    <t>245433892</t>
  </si>
  <si>
    <t>ბერიძე რუსლან ი/მ</t>
  </si>
  <si>
    <t>61006041123</t>
  </si>
  <si>
    <t>ბერიძე მალხაზ ი/მ</t>
  </si>
  <si>
    <t>61007004472</t>
  </si>
  <si>
    <t>07.03.2014</t>
  </si>
  <si>
    <t>ხარაზი ნინო</t>
  </si>
  <si>
    <t>61001041764</t>
  </si>
  <si>
    <t>დიასამიძე ვახტანგ</t>
  </si>
  <si>
    <t>წილოსანი ლალი</t>
  </si>
  <si>
    <t>61003007945</t>
  </si>
  <si>
    <t>ართმელაძე დარეჯან</t>
  </si>
  <si>
    <t>61007004173</t>
  </si>
  <si>
    <t>ზაქარაძე ვაჟა</t>
  </si>
  <si>
    <t>61006042810</t>
  </si>
  <si>
    <t>გოგიბერიძე ნარი</t>
  </si>
  <si>
    <t>61003010439</t>
  </si>
  <si>
    <t>09.01.2016</t>
  </si>
  <si>
    <t>ა(ა)იპ წყალტუბოს მუნიციპალიტეტის კულტურის ცენტრი</t>
  </si>
  <si>
    <t>221286560</t>
  </si>
  <si>
    <t>სასცენო აპარატურით მომსახურება</t>
  </si>
  <si>
    <t>7 თვე</t>
  </si>
  <si>
    <t>0,5 თვე</t>
  </si>
  <si>
    <t>ქ. თბილისი, ქეთევან წამებულის ქ. #47</t>
  </si>
  <si>
    <t>01.17.01.132.005.02.500</t>
  </si>
  <si>
    <t>01028000992</t>
  </si>
  <si>
    <t>როსტიაშვილი ზურაბ</t>
  </si>
  <si>
    <t>ქ. თბილისი, ჩიქობავას ქ. #35</t>
  </si>
  <si>
    <t>01.16.06.027.009</t>
  </si>
  <si>
    <t>01024012603</t>
  </si>
  <si>
    <t>როგავა ელგუჯა</t>
  </si>
  <si>
    <t>01013004758</t>
  </si>
  <si>
    <t>8 თვე</t>
  </si>
  <si>
    <t>ქ. გურჯაანი, შ. რუსთაველის ქ. #15</t>
  </si>
  <si>
    <t>51.01.60.012</t>
  </si>
  <si>
    <t>01013004424</t>
  </si>
  <si>
    <t>იმერლიშვილი ნუნუ</t>
  </si>
  <si>
    <t>9 თვე</t>
  </si>
  <si>
    <t>13001053778</t>
  </si>
  <si>
    <t>სამხარაული თამარი</t>
  </si>
  <si>
    <t>6 თვე</t>
  </si>
  <si>
    <t>4,5 თვე</t>
  </si>
  <si>
    <t>ქ. ლაგოდეხი, ი. ჭავჭავაძის ქ. #2</t>
  </si>
  <si>
    <t>54.01.55.098</t>
  </si>
  <si>
    <t>მამაცაშვილი ნინო</t>
  </si>
  <si>
    <t>ქ. თელავი, ჯორჯიაშვილის ქ. #7ა</t>
  </si>
  <si>
    <t>53.20.42.187</t>
  </si>
  <si>
    <t>01026004996</t>
  </si>
  <si>
    <t>მალუძე ალექსანდრე</t>
  </si>
  <si>
    <t>შენგელაია ავთანდილ ი/მ</t>
  </si>
  <si>
    <t>f-4</t>
  </si>
  <si>
    <t>warmomadgenlobitit</t>
  </si>
  <si>
    <t>სხვადასხვა ხარჯები (ჯარიმა პარკირება)</t>
  </si>
  <si>
    <t>19.11.2017</t>
  </si>
  <si>
    <t>11/29/2017</t>
  </si>
  <si>
    <t>ინტერნეტ-რეკლამის ხრჯი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</si>
</sst>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0,000.00"/>
    <numFmt numFmtId="165" formatCode="0,000.00"/>
    <numFmt numFmtId="166" formatCode="0,000,000.00"/>
    <numFmt numFmtId="167" formatCode="dd/mm/yy;@"/>
    <numFmt numFmtId="168" formatCode="\ს\ა\ტ\ე\ლ\ე\ვ\ი\ზ\ი\ო\ \რ\ე\კ\ლ\ა\მ\ა"/>
    <numFmt numFmtId="169" formatCode="0,000"/>
  </numFmts>
  <fonts count="37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cadNusx"/>
    </font>
    <font>
      <sz val="10"/>
      <name val="Arial"/>
      <family val="2"/>
      <charset val="204"/>
    </font>
    <font>
      <sz val="5"/>
      <name val="Arial"/>
      <family val="2"/>
    </font>
    <font>
      <b/>
      <sz val="5"/>
      <name val="Arial"/>
      <family val="2"/>
    </font>
    <font>
      <b/>
      <sz val="10"/>
      <name val="Arial"/>
      <family val="2"/>
    </font>
    <font>
      <sz val="10"/>
      <name val="Sylfaen"/>
      <family val="1"/>
    </font>
    <font>
      <sz val="12"/>
      <color rgb="FFFF0000"/>
      <name val="Sylfaen"/>
      <family val="1"/>
    </font>
    <font>
      <sz val="10"/>
      <color theme="1"/>
      <name val="Sylfaen"/>
      <family val="1"/>
    </font>
    <font>
      <sz val="10"/>
      <color theme="1"/>
      <name val="Calibri"/>
      <family val="2"/>
      <scheme val="minor"/>
    </font>
    <font>
      <b/>
      <sz val="10"/>
      <color theme="1"/>
      <name val="Sylfaen"/>
      <family val="1"/>
    </font>
    <font>
      <b/>
      <sz val="10"/>
      <name val="Sylfaen"/>
      <family val="1"/>
    </font>
    <font>
      <b/>
      <sz val="12"/>
      <name val="Sylfaen"/>
      <family val="1"/>
    </font>
    <font>
      <sz val="10"/>
      <color indexed="8"/>
      <name val="Sylfaen"/>
      <family val="1"/>
    </font>
    <font>
      <sz val="10"/>
      <color indexed="18"/>
      <name val="Sylfaen"/>
      <family val="1"/>
    </font>
    <font>
      <b/>
      <sz val="10"/>
      <color indexed="8"/>
      <name val="Sylfaen"/>
      <family val="1"/>
    </font>
    <font>
      <sz val="11"/>
      <color theme="1"/>
      <name val="Sylfaen"/>
      <family val="1"/>
    </font>
    <font>
      <sz val="10"/>
      <color theme="0"/>
      <name val="Sylfaen"/>
      <family val="1"/>
    </font>
    <font>
      <sz val="9"/>
      <name val="Sylfaen"/>
      <family val="1"/>
    </font>
    <font>
      <sz val="9"/>
      <color theme="1"/>
      <name val="Sylfaen"/>
      <family val="1"/>
    </font>
    <font>
      <sz val="10"/>
      <name val="Arial"/>
      <charset val="1"/>
    </font>
    <font>
      <b/>
      <sz val="14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rgb="FF000000"/>
      <name val="Geo_WWW_Times"/>
      <family val="1"/>
    </font>
    <font>
      <sz val="10"/>
      <color rgb="FFFF0000"/>
      <name val="Sylfaen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6">
    <xf numFmtId="0" fontId="0" fillId="0" borderId="0"/>
    <xf numFmtId="0" fontId="11" fillId="0" borderId="0"/>
    <xf numFmtId="0" fontId="13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33" fillId="0" borderId="0" applyFill="0" applyProtection="0"/>
    <xf numFmtId="0" fontId="34" fillId="0" borderId="0"/>
  </cellStyleXfs>
  <cellXfs count="596">
    <xf numFmtId="0" fontId="0" fillId="0" borderId="0" xfId="0"/>
    <xf numFmtId="0" fontId="17" fillId="0" borderId="0" xfId="0" applyFont="1" applyProtection="1"/>
    <xf numFmtId="0" fontId="17" fillId="0" borderId="0" xfId="0" applyFont="1" applyProtection="1">
      <protection locked="0"/>
    </xf>
    <xf numFmtId="0" fontId="17" fillId="0" borderId="0" xfId="1" applyFont="1" applyAlignment="1" applyProtection="1">
      <alignment horizontal="center" vertical="center"/>
      <protection locked="0"/>
    </xf>
    <xf numFmtId="3" fontId="22" fillId="2" borderId="1" xfId="1" applyNumberFormat="1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17" fillId="0" borderId="0" xfId="1" applyFont="1" applyProtection="1">
      <protection locked="0"/>
    </xf>
    <xf numFmtId="0" fontId="22" fillId="0" borderId="0" xfId="1" applyFont="1" applyAlignment="1" applyProtection="1">
      <alignment horizontal="center" vertical="center"/>
      <protection locked="0"/>
    </xf>
    <xf numFmtId="0" fontId="17" fillId="0" borderId="1" xfId="0" applyFont="1" applyBorder="1" applyProtection="1">
      <protection locked="0"/>
    </xf>
    <xf numFmtId="0" fontId="23" fillId="0" borderId="0" xfId="1" applyFont="1" applyAlignment="1" applyProtection="1">
      <alignment horizontal="center" vertical="center" wrapText="1"/>
      <protection locked="0"/>
    </xf>
    <xf numFmtId="0" fontId="17" fillId="0" borderId="0" xfId="1" applyFont="1" applyAlignment="1" applyProtection="1">
      <alignment horizontal="center" vertical="center" wrapText="1"/>
      <protection locked="0"/>
    </xf>
    <xf numFmtId="0" fontId="17" fillId="0" borderId="0" xfId="0" applyFont="1" applyAlignment="1" applyProtection="1">
      <alignment horizontal="right"/>
      <protection locked="0"/>
    </xf>
    <xf numFmtId="0" fontId="17" fillId="0" borderId="0" xfId="0" applyFont="1" applyBorder="1" applyProtection="1">
      <protection locked="0"/>
    </xf>
    <xf numFmtId="0" fontId="22" fillId="2" borderId="1" xfId="1" applyFont="1" applyFill="1" applyBorder="1" applyAlignment="1" applyProtection="1">
      <alignment horizontal="left" vertical="center" wrapText="1"/>
    </xf>
    <xf numFmtId="0" fontId="22" fillId="2" borderId="1" xfId="1" applyFont="1" applyFill="1" applyBorder="1" applyAlignment="1" applyProtection="1">
      <alignment horizontal="left" vertical="center" wrapText="1" indent="1"/>
    </xf>
    <xf numFmtId="0" fontId="17" fillId="2" borderId="1" xfId="1" applyFont="1" applyFill="1" applyBorder="1" applyAlignment="1" applyProtection="1">
      <alignment horizontal="left" vertical="center" wrapText="1" indent="1"/>
    </xf>
    <xf numFmtId="0" fontId="17" fillId="2" borderId="1" xfId="1" applyFont="1" applyFill="1" applyBorder="1" applyAlignment="1" applyProtection="1">
      <alignment horizontal="left" vertical="center" wrapText="1" indent="2"/>
    </xf>
    <xf numFmtId="0" fontId="17" fillId="2" borderId="1" xfId="1" applyFont="1" applyFill="1" applyBorder="1" applyAlignment="1" applyProtection="1">
      <alignment horizontal="left" vertical="center" wrapText="1" indent="3"/>
    </xf>
    <xf numFmtId="0" fontId="17" fillId="2" borderId="1" xfId="1" applyFont="1" applyFill="1" applyBorder="1" applyAlignment="1" applyProtection="1">
      <alignment horizontal="left" vertical="center" wrapText="1" indent="4"/>
    </xf>
    <xf numFmtId="0" fontId="17" fillId="0" borderId="0" xfId="3" applyFont="1" applyAlignment="1" applyProtection="1">
      <alignment horizontal="center" vertical="center"/>
      <protection locked="0"/>
    </xf>
    <xf numFmtId="0" fontId="18" fillId="0" borderId="0" xfId="3" applyFont="1" applyAlignment="1" applyProtection="1">
      <alignment horizontal="center" vertical="center"/>
      <protection locked="0"/>
    </xf>
    <xf numFmtId="0" fontId="17" fillId="0" borderId="0" xfId="3" applyFont="1" applyProtection="1">
      <protection locked="0"/>
    </xf>
    <xf numFmtId="0" fontId="17" fillId="0" borderId="4" xfId="0" applyFont="1" applyBorder="1" applyProtection="1">
      <protection locked="0"/>
    </xf>
    <xf numFmtId="0" fontId="0" fillId="0" borderId="0" xfId="0" applyProtection="1">
      <protection locked="0"/>
    </xf>
    <xf numFmtId="0" fontId="19" fillId="0" borderId="0" xfId="4" applyFont="1" applyAlignment="1" applyProtection="1">
      <alignment vertical="center" wrapText="1"/>
      <protection locked="0"/>
    </xf>
    <xf numFmtId="0" fontId="20" fillId="0" borderId="0" xfId="4" applyFont="1" applyProtection="1">
      <protection locked="0"/>
    </xf>
    <xf numFmtId="0" fontId="19" fillId="0" borderId="1" xfId="4" applyFont="1" applyBorder="1" applyAlignment="1" applyProtection="1">
      <alignment vertical="center" wrapText="1"/>
      <protection locked="0"/>
    </xf>
    <xf numFmtId="0" fontId="17" fillId="0" borderId="0" xfId="0" applyFont="1" applyFill="1" applyProtection="1">
      <protection locked="0"/>
    </xf>
    <xf numFmtId="0" fontId="17" fillId="0" borderId="0" xfId="0" applyFont="1" applyFill="1" applyBorder="1" applyAlignment="1" applyProtection="1">
      <alignment horizontal="left" wrapText="1"/>
      <protection locked="0"/>
    </xf>
    <xf numFmtId="0" fontId="17" fillId="0" borderId="0" xfId="0" applyFont="1" applyFill="1" applyBorder="1" applyAlignment="1" applyProtection="1">
      <alignment horizontal="left"/>
      <protection locked="0"/>
    </xf>
    <xf numFmtId="0" fontId="22" fillId="0" borderId="0" xfId="0" applyFont="1" applyFill="1" applyBorder="1" applyAlignment="1" applyProtection="1">
      <alignment horizontal="left" indent="1"/>
      <protection locked="0"/>
    </xf>
    <xf numFmtId="0" fontId="22" fillId="0" borderId="0" xfId="0" applyFont="1" applyFill="1" applyBorder="1" applyAlignment="1" applyProtection="1">
      <alignment horizontal="left" vertical="center" indent="1"/>
      <protection locked="0"/>
    </xf>
    <xf numFmtId="0" fontId="17" fillId="0" borderId="0" xfId="0" applyFont="1" applyFill="1" applyBorder="1" applyAlignment="1" applyProtection="1">
      <alignment horizontal="left" vertical="center"/>
      <protection locked="0"/>
    </xf>
    <xf numFmtId="3" fontId="22" fillId="2" borderId="1" xfId="1" applyNumberFormat="1" applyFont="1" applyFill="1" applyBorder="1" applyAlignment="1" applyProtection="1">
      <alignment horizontal="right" vertical="center" wrapText="1"/>
      <protection locked="0"/>
    </xf>
    <xf numFmtId="3" fontId="22" fillId="2" borderId="1" xfId="1" applyNumberFormat="1" applyFont="1" applyFill="1" applyBorder="1" applyAlignment="1" applyProtection="1">
      <alignment horizontal="right" vertical="center"/>
      <protection locked="0"/>
    </xf>
    <xf numFmtId="3" fontId="17" fillId="2" borderId="1" xfId="1" applyNumberFormat="1" applyFont="1" applyFill="1" applyBorder="1" applyAlignment="1" applyProtection="1">
      <alignment horizontal="right" vertical="center" wrapText="1"/>
      <protection locked="0"/>
    </xf>
    <xf numFmtId="3" fontId="17" fillId="2" borderId="1" xfId="1" applyNumberFormat="1" applyFont="1" applyFill="1" applyBorder="1" applyAlignment="1" applyProtection="1">
      <alignment horizontal="right" vertical="center"/>
      <protection locked="0"/>
    </xf>
    <xf numFmtId="0" fontId="17" fillId="0" borderId="1" xfId="2" applyFont="1" applyFill="1" applyBorder="1" applyAlignment="1" applyProtection="1">
      <alignment horizontal="right" vertical="top"/>
      <protection locked="0"/>
    </xf>
    <xf numFmtId="165" fontId="17" fillId="0" borderId="1" xfId="2" applyNumberFormat="1" applyFont="1" applyFill="1" applyBorder="1" applyAlignment="1" applyProtection="1">
      <alignment horizontal="right" vertical="center"/>
      <protection locked="0"/>
    </xf>
    <xf numFmtId="166" fontId="17" fillId="0" borderId="1" xfId="2" applyNumberFormat="1" applyFont="1" applyFill="1" applyBorder="1" applyAlignment="1" applyProtection="1">
      <alignment horizontal="right" vertical="center"/>
      <protection locked="0"/>
    </xf>
    <xf numFmtId="4" fontId="17" fillId="0" borderId="1" xfId="2" applyNumberFormat="1" applyFont="1" applyFill="1" applyBorder="1" applyAlignment="1" applyProtection="1">
      <alignment horizontal="right" vertical="center"/>
      <protection locked="0"/>
    </xf>
    <xf numFmtId="164" fontId="17" fillId="0" borderId="1" xfId="2" applyNumberFormat="1" applyFont="1" applyFill="1" applyBorder="1" applyAlignment="1" applyProtection="1">
      <alignment horizontal="right" vertical="center"/>
      <protection locked="0"/>
    </xf>
    <xf numFmtId="0" fontId="17" fillId="0" borderId="4" xfId="3" applyFont="1" applyFill="1" applyBorder="1" applyAlignment="1" applyProtection="1">
      <alignment horizontal="right"/>
      <protection locked="0"/>
    </xf>
    <xf numFmtId="0" fontId="17" fillId="0" borderId="4" xfId="3" applyFont="1" applyBorder="1" applyAlignment="1" applyProtection="1">
      <alignment horizontal="right"/>
      <protection locked="0"/>
    </xf>
    <xf numFmtId="0" fontId="22" fillId="0" borderId="0" xfId="0" applyFont="1" applyAlignment="1" applyProtection="1">
      <alignment horizontal="left"/>
      <protection locked="0"/>
    </xf>
    <xf numFmtId="0" fontId="22" fillId="0" borderId="1" xfId="2" applyFont="1" applyFill="1" applyBorder="1" applyAlignment="1" applyProtection="1">
      <alignment horizontal="left" vertical="top" indent="1"/>
    </xf>
    <xf numFmtId="0" fontId="17" fillId="0" borderId="1" xfId="2" applyFont="1" applyFill="1" applyBorder="1" applyAlignment="1" applyProtection="1">
      <alignment horizontal="left" vertical="center" wrapText="1" indent="2"/>
    </xf>
    <xf numFmtId="0" fontId="22" fillId="2" borderId="5" xfId="1" applyFont="1" applyFill="1" applyBorder="1" applyAlignment="1" applyProtection="1">
      <alignment horizontal="left" vertical="center" wrapText="1"/>
    </xf>
    <xf numFmtId="0" fontId="17" fillId="0" borderId="5" xfId="3" applyFont="1" applyBorder="1" applyAlignment="1" applyProtection="1">
      <alignment horizontal="left" vertical="center" indent="1"/>
    </xf>
    <xf numFmtId="0" fontId="22" fillId="0" borderId="0" xfId="0" applyFont="1" applyFill="1" applyBorder="1" applyAlignment="1" applyProtection="1">
      <alignment horizontal="center" wrapText="1"/>
    </xf>
    <xf numFmtId="0" fontId="22" fillId="0" borderId="0" xfId="0" applyFont="1" applyAlignment="1" applyProtection="1">
      <alignment horizontal="center" vertical="center" wrapText="1"/>
    </xf>
    <xf numFmtId="0" fontId="22" fillId="0" borderId="1" xfId="0" applyFont="1" applyFill="1" applyBorder="1" applyAlignment="1" applyProtection="1">
      <alignment horizontal="left"/>
    </xf>
    <xf numFmtId="0" fontId="22" fillId="0" borderId="1" xfId="0" applyFont="1" applyBorder="1" applyAlignment="1" applyProtection="1">
      <alignment horizontal="center" vertical="center" wrapText="1"/>
    </xf>
    <xf numFmtId="0" fontId="22" fillId="0" borderId="1" xfId="0" applyFont="1" applyFill="1" applyBorder="1" applyAlignment="1" applyProtection="1">
      <alignment horizontal="left" indent="1"/>
    </xf>
    <xf numFmtId="0" fontId="17" fillId="0" borderId="1" xfId="0" applyFont="1" applyBorder="1" applyAlignment="1" applyProtection="1">
      <alignment wrapText="1"/>
    </xf>
    <xf numFmtId="0" fontId="22" fillId="0" borderId="1" xfId="0" applyFont="1" applyFill="1" applyBorder="1" applyAlignment="1" applyProtection="1">
      <alignment horizontal="left" vertical="center"/>
    </xf>
    <xf numFmtId="0" fontId="17" fillId="0" borderId="1" xfId="0" applyFont="1" applyFill="1" applyBorder="1" applyAlignment="1" applyProtection="1">
      <alignment horizontal="left" wrapText="1"/>
    </xf>
    <xf numFmtId="0" fontId="17" fillId="0" borderId="1" xfId="0" applyFont="1" applyFill="1" applyBorder="1" applyAlignment="1" applyProtection="1">
      <alignment horizontal="left" vertical="center"/>
    </xf>
    <xf numFmtId="0" fontId="22" fillId="0" borderId="1" xfId="0" applyFont="1" applyFill="1" applyBorder="1" applyAlignment="1" applyProtection="1">
      <alignment horizontal="left" vertical="center" indent="1"/>
    </xf>
    <xf numFmtId="0" fontId="17" fillId="0" borderId="0" xfId="0" applyFont="1" applyFill="1" applyProtection="1"/>
    <xf numFmtId="0" fontId="21" fillId="0" borderId="1" xfId="4" applyFont="1" applyBorder="1" applyAlignment="1" applyProtection="1">
      <alignment vertical="center" wrapText="1"/>
    </xf>
    <xf numFmtId="0" fontId="19" fillId="0" borderId="1" xfId="4" applyFont="1" applyBorder="1" applyAlignment="1" applyProtection="1">
      <alignment vertical="center" wrapText="1"/>
    </xf>
    <xf numFmtId="15" fontId="0" fillId="0" borderId="0" xfId="0" applyNumberFormat="1"/>
    <xf numFmtId="0" fontId="19" fillId="0" borderId="0" xfId="4" applyFont="1" applyBorder="1" applyAlignment="1" applyProtection="1">
      <alignment vertical="center"/>
    </xf>
    <xf numFmtId="0" fontId="16" fillId="0" borderId="0" xfId="0" applyFont="1"/>
    <xf numFmtId="3" fontId="17" fillId="0" borderId="0" xfId="1" applyNumberFormat="1" applyFont="1" applyAlignment="1" applyProtection="1">
      <alignment horizontal="center" vertical="center" wrapText="1"/>
      <protection locked="0"/>
    </xf>
    <xf numFmtId="0" fontId="22" fillId="0" borderId="0" xfId="0" applyFont="1" applyProtection="1">
      <protection locked="0"/>
    </xf>
    <xf numFmtId="0" fontId="17" fillId="0" borderId="3" xfId="0" applyFont="1" applyBorder="1" applyProtection="1">
      <protection locked="0"/>
    </xf>
    <xf numFmtId="0" fontId="22" fillId="0" borderId="0" xfId="0" applyFont="1" applyAlignment="1" applyProtection="1">
      <alignment horizontal="center"/>
      <protection locked="0"/>
    </xf>
    <xf numFmtId="0" fontId="0" fillId="0" borderId="0" xfId="0" applyBorder="1"/>
    <xf numFmtId="0" fontId="0" fillId="0" borderId="3" xfId="0" applyBorder="1"/>
    <xf numFmtId="0" fontId="22" fillId="5" borderId="0" xfId="0" applyFont="1" applyFill="1" applyProtection="1"/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0" applyFont="1" applyFill="1" applyProtection="1"/>
    <xf numFmtId="0" fontId="17" fillId="5" borderId="0" xfId="0" applyFont="1" applyFill="1" applyBorder="1" applyProtection="1"/>
    <xf numFmtId="0" fontId="17" fillId="5" borderId="0" xfId="1" applyFont="1" applyFill="1" applyAlignment="1" applyProtection="1">
      <alignment vertical="center"/>
    </xf>
    <xf numFmtId="3" fontId="22" fillId="5" borderId="1" xfId="1" applyNumberFormat="1" applyFont="1" applyFill="1" applyBorder="1" applyAlignment="1" applyProtection="1">
      <alignment horizontal="center" vertical="center" wrapText="1"/>
    </xf>
    <xf numFmtId="0" fontId="17" fillId="2" borderId="0" xfId="0" applyFont="1" applyFill="1" applyBorder="1" applyProtection="1"/>
    <xf numFmtId="0" fontId="17" fillId="2" borderId="0" xfId="0" applyFont="1" applyFill="1" applyProtection="1"/>
    <xf numFmtId="3" fontId="22" fillId="5" borderId="1" xfId="1" applyNumberFormat="1" applyFont="1" applyFill="1" applyBorder="1" applyAlignment="1" applyProtection="1">
      <alignment horizontal="right" vertical="center"/>
    </xf>
    <xf numFmtId="3" fontId="17" fillId="5" borderId="1" xfId="1" applyNumberFormat="1" applyFont="1" applyFill="1" applyBorder="1" applyAlignment="1" applyProtection="1">
      <alignment horizontal="right" vertical="center" wrapText="1"/>
    </xf>
    <xf numFmtId="3" fontId="22" fillId="5" borderId="1" xfId="1" applyNumberFormat="1" applyFont="1" applyFill="1" applyBorder="1" applyAlignment="1" applyProtection="1">
      <alignment horizontal="right" vertical="center" wrapText="1"/>
    </xf>
    <xf numFmtId="0" fontId="22" fillId="5" borderId="1" xfId="0" applyFont="1" applyFill="1" applyBorder="1" applyProtection="1"/>
    <xf numFmtId="3" fontId="22" fillId="5" borderId="1" xfId="0" applyNumberFormat="1" applyFont="1" applyFill="1" applyBorder="1" applyProtection="1"/>
    <xf numFmtId="0" fontId="22" fillId="0" borderId="1" xfId="1" applyFont="1" applyFill="1" applyBorder="1" applyAlignment="1" applyProtection="1">
      <alignment horizontal="left" vertical="center" wrapText="1" indent="1"/>
    </xf>
    <xf numFmtId="0" fontId="17" fillId="0" borderId="1" xfId="1" applyFont="1" applyFill="1" applyBorder="1" applyAlignment="1" applyProtection="1">
      <alignment horizontal="left" vertical="center" wrapText="1" indent="2"/>
    </xf>
    <xf numFmtId="3" fontId="22" fillId="6" borderId="1" xfId="1" applyNumberFormat="1" applyFont="1" applyFill="1" applyBorder="1" applyAlignment="1" applyProtection="1">
      <alignment horizontal="left" vertical="center" wrapText="1"/>
    </xf>
    <xf numFmtId="3" fontId="22" fillId="6" borderId="1" xfId="1" applyNumberFormat="1" applyFont="1" applyFill="1" applyBorder="1" applyAlignment="1" applyProtection="1">
      <alignment horizontal="center" vertical="center" wrapText="1"/>
    </xf>
    <xf numFmtId="0" fontId="17" fillId="6" borderId="0" xfId="1" applyFont="1" applyFill="1" applyProtection="1">
      <protection locked="0"/>
    </xf>
    <xf numFmtId="0" fontId="17" fillId="6" borderId="0" xfId="0" applyFont="1" applyFill="1" applyAlignment="1" applyProtection="1">
      <alignment horizontal="center" vertical="center"/>
      <protection locked="0"/>
    </xf>
    <xf numFmtId="0" fontId="23" fillId="6" borderId="0" xfId="1" applyFont="1" applyFill="1" applyAlignment="1" applyProtection="1">
      <alignment horizontal="center" vertical="center" wrapText="1"/>
      <protection locked="0"/>
    </xf>
    <xf numFmtId="0" fontId="17" fillId="6" borderId="0" xfId="1" applyFont="1" applyFill="1" applyAlignment="1" applyProtection="1">
      <alignment horizontal="center" vertical="center" wrapText="1"/>
      <protection locked="0"/>
    </xf>
    <xf numFmtId="0" fontId="17" fillId="6" borderId="0" xfId="1" applyFont="1" applyFill="1" applyAlignment="1" applyProtection="1">
      <alignment horizontal="center" vertical="center"/>
      <protection locked="0"/>
    </xf>
    <xf numFmtId="0" fontId="17" fillId="6" borderId="0" xfId="0" applyFont="1" applyFill="1" applyProtection="1">
      <protection locked="0"/>
    </xf>
    <xf numFmtId="0" fontId="17" fillId="0" borderId="1" xfId="1" applyFont="1" applyFill="1" applyBorder="1" applyAlignment="1" applyProtection="1">
      <alignment horizontal="left" vertical="center" wrapText="1" indent="3"/>
    </xf>
    <xf numFmtId="0" fontId="17" fillId="0" borderId="1" xfId="1" applyFont="1" applyFill="1" applyBorder="1" applyAlignment="1" applyProtection="1">
      <alignment horizontal="left" vertical="center" wrapText="1" indent="1"/>
    </xf>
    <xf numFmtId="0" fontId="22" fillId="0" borderId="1" xfId="0" applyFont="1" applyFill="1" applyBorder="1" applyProtection="1">
      <protection locked="0"/>
    </xf>
    <xf numFmtId="0" fontId="17" fillId="5" borderId="0" xfId="1" applyFont="1" applyFill="1" applyAlignment="1" applyProtection="1">
      <alignment horizontal="center" vertical="center"/>
    </xf>
    <xf numFmtId="0" fontId="0" fillId="5" borderId="0" xfId="0" applyFill="1" applyBorder="1"/>
    <xf numFmtId="0" fontId="17" fillId="5" borderId="0" xfId="1" applyFont="1" applyFill="1" applyBorder="1" applyAlignment="1" applyProtection="1">
      <alignment horizontal="right" vertical="center"/>
    </xf>
    <xf numFmtId="0" fontId="17" fillId="5" borderId="0" xfId="1" applyFont="1" applyFill="1" applyBorder="1" applyAlignment="1" applyProtection="1">
      <alignment horizontal="left" vertical="center"/>
    </xf>
    <xf numFmtId="0" fontId="17" fillId="5" borderId="0" xfId="0" applyFont="1" applyFill="1" applyBorder="1" applyProtection="1">
      <protection locked="0"/>
    </xf>
    <xf numFmtId="0" fontId="17" fillId="5" borderId="0" xfId="0" applyFont="1" applyFill="1" applyProtection="1">
      <protection locked="0"/>
    </xf>
    <xf numFmtId="3" fontId="22" fillId="5" borderId="1" xfId="1" applyNumberFormat="1" applyFont="1" applyFill="1" applyBorder="1" applyAlignment="1" applyProtection="1">
      <alignment horizontal="left" vertical="center" wrapText="1"/>
    </xf>
    <xf numFmtId="0" fontId="17" fillId="5" borderId="1" xfId="0" applyFont="1" applyFill="1" applyBorder="1" applyProtection="1"/>
    <xf numFmtId="0" fontId="17" fillId="5" borderId="0" xfId="0" applyFont="1" applyFill="1" applyAlignment="1" applyProtection="1">
      <alignment horizontal="center" vertical="center"/>
      <protection locked="0"/>
    </xf>
    <xf numFmtId="0" fontId="17" fillId="0" borderId="0" xfId="0" applyFont="1" applyFill="1" applyAlignment="1" applyProtection="1">
      <alignment horizontal="center" vertical="center"/>
      <protection locked="0"/>
    </xf>
    <xf numFmtId="0" fontId="0" fillId="0" borderId="0" xfId="0" applyFill="1"/>
    <xf numFmtId="0" fontId="17" fillId="0" borderId="0" xfId="0" applyFont="1" applyFill="1" applyBorder="1" applyProtection="1">
      <protection locked="0"/>
    </xf>
    <xf numFmtId="0" fontId="18" fillId="5" borderId="0" xfId="3" applyFont="1" applyFill="1" applyAlignment="1" applyProtection="1">
      <alignment horizontal="center" vertical="center" wrapText="1"/>
    </xf>
    <xf numFmtId="0" fontId="17" fillId="5" borderId="0" xfId="3" applyFont="1" applyFill="1" applyAlignment="1" applyProtection="1">
      <alignment horizontal="center" vertical="center"/>
      <protection locked="0"/>
    </xf>
    <xf numFmtId="0" fontId="17" fillId="5" borderId="0" xfId="3" applyFont="1" applyFill="1" applyProtection="1"/>
    <xf numFmtId="0" fontId="17" fillId="5" borderId="3" xfId="0" applyFont="1" applyFill="1" applyBorder="1" applyAlignment="1" applyProtection="1">
      <alignment horizontal="left"/>
    </xf>
    <xf numFmtId="0" fontId="17" fillId="5" borderId="0" xfId="0" applyFont="1" applyFill="1" applyBorder="1" applyAlignment="1" applyProtection="1">
      <alignment horizontal="left"/>
    </xf>
    <xf numFmtId="0" fontId="17" fillId="5" borderId="1" xfId="2" applyFont="1" applyFill="1" applyBorder="1" applyAlignment="1" applyProtection="1">
      <alignment horizontal="right" vertical="top"/>
    </xf>
    <xf numFmtId="0" fontId="22" fillId="5" borderId="4" xfId="3" applyFont="1" applyFill="1" applyBorder="1" applyAlignment="1" applyProtection="1">
      <alignment horizontal="right"/>
    </xf>
    <xf numFmtId="0" fontId="22" fillId="0" borderId="0" xfId="0" applyFont="1" applyFill="1" applyBorder="1" applyAlignment="1" applyProtection="1">
      <alignment horizontal="left"/>
    </xf>
    <xf numFmtId="0" fontId="17" fillId="0" borderId="0" xfId="0" applyFont="1" applyFill="1" applyBorder="1" applyProtection="1"/>
    <xf numFmtId="0" fontId="17" fillId="5" borderId="0" xfId="0" applyFont="1" applyFill="1" applyBorder="1" applyAlignment="1" applyProtection="1">
      <alignment horizontal="left" wrapText="1"/>
    </xf>
    <xf numFmtId="0" fontId="17" fillId="5" borderId="3" xfId="0" applyFont="1" applyFill="1" applyBorder="1" applyAlignment="1" applyProtection="1">
      <alignment horizontal="left" wrapText="1"/>
    </xf>
    <xf numFmtId="0" fontId="17" fillId="5" borderId="3" xfId="0" applyFont="1" applyFill="1" applyBorder="1" applyProtection="1"/>
    <xf numFmtId="0" fontId="22" fillId="5" borderId="3" xfId="0" applyFont="1" applyFill="1" applyBorder="1" applyAlignment="1" applyProtection="1">
      <alignment horizontal="center" vertical="center" wrapText="1"/>
    </xf>
    <xf numFmtId="0" fontId="17" fillId="5" borderId="0" xfId="0" applyFont="1" applyFill="1" applyAlignment="1" applyProtection="1">
      <alignment horizontal="center" vertical="center"/>
    </xf>
    <xf numFmtId="0" fontId="17" fillId="5" borderId="3" xfId="1" applyFont="1" applyFill="1" applyBorder="1" applyAlignment="1" applyProtection="1">
      <alignment horizontal="left" vertical="center"/>
    </xf>
    <xf numFmtId="0" fontId="24" fillId="5" borderId="8" xfId="2" applyFont="1" applyFill="1" applyBorder="1" applyAlignment="1" applyProtection="1">
      <alignment horizontal="center" vertical="top" wrapText="1"/>
    </xf>
    <xf numFmtId="0" fontId="24" fillId="5" borderId="25" xfId="2" applyFont="1" applyFill="1" applyBorder="1" applyAlignment="1" applyProtection="1">
      <alignment horizontal="center" vertical="top" wrapText="1"/>
    </xf>
    <xf numFmtId="1" fontId="24" fillId="5" borderId="25" xfId="2" applyNumberFormat="1" applyFont="1" applyFill="1" applyBorder="1" applyAlignment="1" applyProtection="1">
      <alignment horizontal="center" vertical="top" wrapText="1"/>
    </xf>
    <xf numFmtId="1" fontId="24" fillId="5" borderId="8" xfId="2" applyNumberFormat="1" applyFont="1" applyFill="1" applyBorder="1" applyAlignment="1" applyProtection="1">
      <alignment horizontal="center" vertical="top" wrapText="1"/>
    </xf>
    <xf numFmtId="0" fontId="17" fillId="0" borderId="0" xfId="0" applyFont="1" applyFill="1" applyAlignment="1" applyProtection="1">
      <alignment horizontal="center" vertical="center"/>
    </xf>
    <xf numFmtId="0" fontId="19" fillId="5" borderId="1" xfId="4" applyFont="1" applyFill="1" applyBorder="1" applyAlignment="1" applyProtection="1">
      <alignment vertical="center" wrapText="1"/>
    </xf>
    <xf numFmtId="0" fontId="21" fillId="5" borderId="5" xfId="4" applyFont="1" applyFill="1" applyBorder="1" applyAlignment="1" applyProtection="1">
      <alignment horizontal="center" vertical="center" wrapText="1"/>
    </xf>
    <xf numFmtId="0" fontId="21" fillId="5" borderId="4" xfId="4" applyFont="1" applyFill="1" applyBorder="1" applyAlignment="1" applyProtection="1">
      <alignment horizontal="center" vertical="center" wrapText="1"/>
    </xf>
    <xf numFmtId="0" fontId="21" fillId="5" borderId="1" xfId="4" applyFont="1" applyFill="1" applyBorder="1" applyAlignment="1" applyProtection="1">
      <alignment horizontal="center" vertical="center" wrapText="1"/>
    </xf>
    <xf numFmtId="0" fontId="16" fillId="5" borderId="0" xfId="0" applyFont="1" applyFill="1" applyProtection="1"/>
    <xf numFmtId="0" fontId="0" fillId="5" borderId="0" xfId="0" applyFill="1" applyProtection="1"/>
    <xf numFmtId="14" fontId="17" fillId="5" borderId="0" xfId="1" applyNumberFormat="1" applyFont="1" applyFill="1" applyBorder="1" applyAlignment="1" applyProtection="1">
      <alignment vertical="center"/>
    </xf>
    <xf numFmtId="0" fontId="17" fillId="5" borderId="0" xfId="1" applyFont="1" applyFill="1" applyBorder="1" applyAlignment="1" applyProtection="1">
      <alignment vertical="center"/>
    </xf>
    <xf numFmtId="14" fontId="17" fillId="5" borderId="0" xfId="1" applyNumberFormat="1" applyFont="1" applyFill="1" applyBorder="1" applyAlignment="1" applyProtection="1">
      <alignment horizontal="center" vertical="center"/>
    </xf>
    <xf numFmtId="0" fontId="12" fillId="5" borderId="0" xfId="1" applyFont="1" applyFill="1" applyAlignment="1" applyProtection="1">
      <alignment horizontal="left" vertical="center"/>
    </xf>
    <xf numFmtId="0" fontId="11" fillId="5" borderId="0" xfId="0" applyFont="1" applyFill="1" applyProtection="1"/>
    <xf numFmtId="0" fontId="0" fillId="5" borderId="0" xfId="0" applyFill="1" applyProtection="1">
      <protection locked="0"/>
    </xf>
    <xf numFmtId="0" fontId="20" fillId="5" borderId="0" xfId="4" applyFont="1" applyFill="1" applyProtection="1">
      <protection locked="0"/>
    </xf>
    <xf numFmtId="0" fontId="17" fillId="5" borderId="0" xfId="3" applyFont="1" applyFill="1" applyProtection="1">
      <protection locked="0"/>
    </xf>
    <xf numFmtId="0" fontId="17" fillId="5" borderId="0" xfId="1" applyFont="1" applyFill="1" applyProtection="1">
      <protection locked="0"/>
    </xf>
    <xf numFmtId="0" fontId="23" fillId="5" borderId="0" xfId="1" applyFont="1" applyFill="1" applyAlignment="1" applyProtection="1">
      <alignment horizontal="center" vertical="center" wrapText="1"/>
      <protection locked="0"/>
    </xf>
    <xf numFmtId="0" fontId="19" fillId="5" borderId="1" xfId="4" applyFont="1" applyFill="1" applyBorder="1" applyAlignment="1" applyProtection="1">
      <alignment horizontal="center" vertical="center" wrapText="1"/>
    </xf>
    <xf numFmtId="14" fontId="27" fillId="0" borderId="2" xfId="5" applyNumberFormat="1" applyFont="1" applyBorder="1" applyAlignment="1" applyProtection="1">
      <alignment wrapText="1"/>
      <protection locked="0"/>
    </xf>
    <xf numFmtId="14" fontId="22" fillId="0" borderId="0" xfId="0" applyNumberFormat="1" applyFont="1" applyFill="1" applyBorder="1" applyAlignment="1" applyProtection="1">
      <alignment horizontal="center" vertical="center" wrapText="1"/>
    </xf>
    <xf numFmtId="0" fontId="26" fillId="5" borderId="1" xfId="2" applyFont="1" applyFill="1" applyBorder="1" applyAlignment="1" applyProtection="1">
      <alignment horizontal="center" vertical="top" wrapText="1"/>
    </xf>
    <xf numFmtId="1" fontId="26" fillId="5" borderId="1" xfId="2" applyNumberFormat="1" applyFont="1" applyFill="1" applyBorder="1" applyAlignment="1" applyProtection="1">
      <alignment horizontal="center" vertical="top" wrapText="1"/>
    </xf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right" vertical="center"/>
    </xf>
    <xf numFmtId="0" fontId="17" fillId="5" borderId="0" xfId="1" applyFont="1" applyFill="1" applyBorder="1" applyAlignment="1" applyProtection="1">
      <alignment horizontal="center" vertical="center"/>
      <protection locked="0"/>
    </xf>
    <xf numFmtId="14" fontId="17" fillId="0" borderId="0" xfId="1" applyNumberFormat="1" applyFont="1" applyFill="1" applyBorder="1" applyAlignment="1" applyProtection="1">
      <alignment horizontal="right" vertical="center"/>
    </xf>
    <xf numFmtId="0" fontId="26" fillId="5" borderId="6" xfId="2" applyFont="1" applyFill="1" applyBorder="1" applyAlignment="1" applyProtection="1">
      <alignment horizontal="center" vertical="top" wrapText="1"/>
    </xf>
    <xf numFmtId="1" fontId="26" fillId="5" borderId="6" xfId="2" applyNumberFormat="1" applyFont="1" applyFill="1" applyBorder="1" applyAlignment="1" applyProtection="1">
      <alignment horizontal="center" vertical="top" wrapText="1"/>
    </xf>
    <xf numFmtId="0" fontId="26" fillId="0" borderId="6" xfId="2" applyFont="1" applyFill="1" applyBorder="1" applyAlignment="1" applyProtection="1">
      <alignment horizontal="left" vertical="top"/>
    </xf>
    <xf numFmtId="0" fontId="24" fillId="0" borderId="6" xfId="2" applyFont="1" applyFill="1" applyBorder="1" applyAlignment="1" applyProtection="1">
      <alignment horizontal="center" vertical="top" wrapText="1"/>
      <protection locked="0"/>
    </xf>
    <xf numFmtId="0" fontId="24" fillId="0" borderId="0" xfId="2" applyFont="1" applyFill="1" applyBorder="1" applyAlignment="1" applyProtection="1">
      <alignment horizontal="center" vertical="top" wrapText="1"/>
      <protection locked="0"/>
    </xf>
    <xf numFmtId="1" fontId="24" fillId="0" borderId="0" xfId="2" applyNumberFormat="1" applyFont="1" applyFill="1" applyBorder="1" applyAlignment="1" applyProtection="1">
      <alignment horizontal="center" vertical="top" wrapText="1"/>
      <protection locked="0"/>
    </xf>
    <xf numFmtId="1" fontId="24" fillId="5" borderId="6" xfId="2" applyNumberFormat="1" applyFont="1" applyFill="1" applyBorder="1" applyAlignment="1" applyProtection="1">
      <alignment horizontal="center" vertical="top" wrapText="1"/>
      <protection locked="0"/>
    </xf>
    <xf numFmtId="0" fontId="24" fillId="0" borderId="6" xfId="2" applyFont="1" applyFill="1" applyBorder="1" applyAlignment="1" applyProtection="1">
      <alignment horizontal="left" vertical="top" wrapText="1"/>
      <protection locked="0"/>
    </xf>
    <xf numFmtId="1" fontId="24" fillId="0" borderId="6" xfId="2" applyNumberFormat="1" applyFont="1" applyFill="1" applyBorder="1" applyAlignment="1" applyProtection="1">
      <alignment horizontal="left" vertical="top" wrapText="1"/>
      <protection locked="0"/>
    </xf>
    <xf numFmtId="0" fontId="25" fillId="5" borderId="6" xfId="2" applyFont="1" applyFill="1" applyBorder="1" applyAlignment="1" applyProtection="1">
      <alignment horizontal="right" vertical="top" wrapText="1"/>
      <protection locked="0"/>
    </xf>
    <xf numFmtId="0" fontId="24" fillId="0" borderId="7" xfId="2" applyFont="1" applyFill="1" applyBorder="1" applyAlignment="1" applyProtection="1">
      <alignment horizontal="left" vertical="top" wrapText="1"/>
      <protection locked="0"/>
    </xf>
    <xf numFmtId="1" fontId="24" fillId="0" borderId="7" xfId="2" applyNumberFormat="1" applyFont="1" applyFill="1" applyBorder="1" applyAlignment="1" applyProtection="1">
      <alignment horizontal="left" vertical="top" wrapText="1"/>
      <protection locked="0"/>
    </xf>
    <xf numFmtId="0" fontId="26" fillId="5" borderId="26" xfId="2" applyFont="1" applyFill="1" applyBorder="1" applyAlignment="1" applyProtection="1">
      <alignment horizontal="left" vertical="top"/>
      <protection locked="0"/>
    </xf>
    <xf numFmtId="0" fontId="24" fillId="5" borderId="26" xfId="2" applyFont="1" applyFill="1" applyBorder="1" applyAlignment="1" applyProtection="1">
      <alignment horizontal="left" vertical="top" wrapText="1"/>
      <protection locked="0"/>
    </xf>
    <xf numFmtId="0" fontId="24" fillId="5" borderId="27" xfId="2" applyFont="1" applyFill="1" applyBorder="1" applyAlignment="1" applyProtection="1">
      <alignment horizontal="left" vertical="top" wrapText="1"/>
      <protection locked="0"/>
    </xf>
    <xf numFmtId="1" fontId="24" fillId="5" borderId="27" xfId="2" applyNumberFormat="1" applyFont="1" applyFill="1" applyBorder="1" applyAlignment="1" applyProtection="1">
      <alignment horizontal="left" vertical="top" wrapText="1"/>
      <protection locked="0"/>
    </xf>
    <xf numFmtId="1" fontId="24" fillId="5" borderId="28" xfId="2" applyNumberFormat="1" applyFont="1" applyFill="1" applyBorder="1" applyAlignment="1" applyProtection="1">
      <alignment horizontal="left" vertical="top" wrapText="1"/>
      <protection locked="0"/>
    </xf>
    <xf numFmtId="0" fontId="25" fillId="5" borderId="7" xfId="2" applyFont="1" applyFill="1" applyBorder="1" applyAlignment="1" applyProtection="1">
      <alignment horizontal="right" vertical="top" wrapText="1"/>
      <protection locked="0"/>
    </xf>
    <xf numFmtId="0" fontId="17" fillId="2" borderId="0" xfId="0" applyFont="1" applyFill="1" applyProtection="1">
      <protection locked="0"/>
    </xf>
    <xf numFmtId="0" fontId="0" fillId="2" borderId="0" xfId="0" applyFill="1"/>
    <xf numFmtId="0" fontId="22" fillId="2" borderId="0" xfId="0" applyFont="1" applyFill="1" applyAlignment="1" applyProtection="1">
      <alignment horizontal="center"/>
      <protection locked="0"/>
    </xf>
    <xf numFmtId="0" fontId="17" fillId="2" borderId="0" xfId="0" applyFont="1" applyFill="1" applyAlignment="1" applyProtection="1">
      <alignment horizontal="center" vertical="center"/>
      <protection locked="0"/>
    </xf>
    <xf numFmtId="0" fontId="17" fillId="2" borderId="3" xfId="0" applyFont="1" applyFill="1" applyBorder="1" applyProtection="1">
      <protection locked="0"/>
    </xf>
    <xf numFmtId="0" fontId="0" fillId="2" borderId="0" xfId="0" applyFill="1" applyBorder="1"/>
    <xf numFmtId="0" fontId="22" fillId="2" borderId="0" xfId="0" applyFont="1" applyFill="1" applyProtection="1">
      <protection locked="0"/>
    </xf>
    <xf numFmtId="0" fontId="17" fillId="2" borderId="0" xfId="0" applyFont="1" applyFill="1" applyBorder="1" applyProtection="1">
      <protection locked="0"/>
    </xf>
    <xf numFmtId="0" fontId="16" fillId="2" borderId="0" xfId="0" applyFont="1" applyFill="1"/>
    <xf numFmtId="0" fontId="16" fillId="5" borderId="0" xfId="3" applyFont="1" applyFill="1" applyProtection="1"/>
    <xf numFmtId="0" fontId="11" fillId="5" borderId="0" xfId="3" applyFill="1" applyProtection="1"/>
    <xf numFmtId="0" fontId="11" fillId="5" borderId="0" xfId="3" applyFill="1" applyBorder="1" applyProtection="1"/>
    <xf numFmtId="0" fontId="11" fillId="0" borderId="0" xfId="3" applyProtection="1">
      <protection locked="0"/>
    </xf>
    <xf numFmtId="14" fontId="11" fillId="0" borderId="1" xfId="3" applyNumberFormat="1" applyBorder="1" applyProtection="1">
      <protection locked="0"/>
    </xf>
    <xf numFmtId="0" fontId="22" fillId="0" borderId="0" xfId="3" applyFont="1" applyProtection="1">
      <protection locked="0"/>
    </xf>
    <xf numFmtId="0" fontId="11" fillId="0" borderId="0" xfId="3"/>
    <xf numFmtId="0" fontId="17" fillId="0" borderId="0" xfId="0" applyFont="1" applyAlignment="1" applyProtection="1">
      <alignment horizontal="left"/>
      <protection locked="0"/>
    </xf>
    <xf numFmtId="0" fontId="17" fillId="0" borderId="5" xfId="2" applyFont="1" applyFill="1" applyBorder="1" applyAlignment="1" applyProtection="1">
      <alignment horizontal="left" vertical="center" wrapText="1" indent="2"/>
    </xf>
    <xf numFmtId="4" fontId="17" fillId="0" borderId="4" xfId="2" applyNumberFormat="1" applyFont="1" applyFill="1" applyBorder="1" applyAlignment="1" applyProtection="1">
      <alignment horizontal="right" vertical="center"/>
      <protection locked="0"/>
    </xf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0" fontId="22" fillId="2" borderId="0" xfId="0" applyFont="1" applyFill="1" applyBorder="1" applyAlignment="1" applyProtection="1">
      <alignment horizontal="left"/>
    </xf>
    <xf numFmtId="14" fontId="17" fillId="0" borderId="0" xfId="1" applyNumberFormat="1" applyFont="1" applyFill="1" applyBorder="1" applyAlignment="1" applyProtection="1">
      <alignment vertical="center"/>
    </xf>
    <xf numFmtId="0" fontId="0" fillId="2" borderId="0" xfId="0" applyFill="1" applyProtection="1">
      <protection locked="0"/>
    </xf>
    <xf numFmtId="0" fontId="17" fillId="5" borderId="0" xfId="1" applyFont="1" applyFill="1" applyBorder="1" applyAlignment="1" applyProtection="1">
      <alignment horizontal="center" vertical="center"/>
    </xf>
    <xf numFmtId="0" fontId="22" fillId="2" borderId="0" xfId="0" applyFont="1" applyFill="1" applyAlignment="1" applyProtection="1">
      <alignment horizontal="left"/>
      <protection locked="0"/>
    </xf>
    <xf numFmtId="0" fontId="17" fillId="2" borderId="0" xfId="0" applyFont="1" applyFill="1" applyAlignment="1" applyProtection="1">
      <alignment horizontal="left"/>
      <protection locked="0"/>
    </xf>
    <xf numFmtId="0" fontId="11" fillId="2" borderId="0" xfId="0" applyFont="1" applyFill="1"/>
    <xf numFmtId="0" fontId="22" fillId="5" borderId="0" xfId="0" applyFont="1" applyFill="1" applyBorder="1" applyAlignment="1" applyProtection="1">
      <alignment horizontal="center"/>
      <protection locked="0"/>
    </xf>
    <xf numFmtId="0" fontId="17" fillId="5" borderId="0" xfId="0" applyFont="1" applyFill="1" applyBorder="1" applyAlignment="1" applyProtection="1">
      <alignment horizontal="center" vertical="center"/>
      <protection locked="0"/>
    </xf>
    <xf numFmtId="0" fontId="22" fillId="5" borderId="0" xfId="0" applyFont="1" applyFill="1" applyBorder="1" applyProtection="1">
      <protection locked="0"/>
    </xf>
    <xf numFmtId="0" fontId="16" fillId="5" borderId="0" xfId="0" applyFont="1" applyFill="1" applyBorder="1"/>
    <xf numFmtId="0" fontId="22" fillId="0" borderId="0" xfId="0" applyFont="1" applyBorder="1" applyAlignment="1" applyProtection="1">
      <alignment horizontal="left"/>
    </xf>
    <xf numFmtId="0" fontId="22" fillId="0" borderId="1" xfId="1" applyFont="1" applyFill="1" applyBorder="1" applyAlignment="1" applyProtection="1">
      <alignment horizontal="left" vertical="center" wrapText="1"/>
    </xf>
    <xf numFmtId="0" fontId="22" fillId="6" borderId="0" xfId="1" applyFont="1" applyFill="1" applyAlignment="1" applyProtection="1">
      <alignment horizontal="center" vertical="center"/>
      <protection locked="0"/>
    </xf>
    <xf numFmtId="3" fontId="22" fillId="2" borderId="1" xfId="1" applyNumberFormat="1" applyFont="1" applyFill="1" applyBorder="1" applyAlignment="1" applyProtection="1">
      <alignment horizontal="center" vertical="center"/>
      <protection locked="0"/>
    </xf>
    <xf numFmtId="3" fontId="17" fillId="6" borderId="0" xfId="1" applyNumberFormat="1" applyFont="1" applyFill="1" applyAlignment="1" applyProtection="1">
      <alignment horizontal="center" vertical="center"/>
      <protection locked="0"/>
    </xf>
    <xf numFmtId="3" fontId="17" fillId="0" borderId="0" xfId="1" applyNumberFormat="1" applyFont="1" applyAlignment="1" applyProtection="1">
      <alignment horizontal="center" vertical="center"/>
      <protection locked="0"/>
    </xf>
    <xf numFmtId="0" fontId="17" fillId="0" borderId="1" xfId="2" applyFont="1" applyFill="1" applyBorder="1" applyAlignment="1" applyProtection="1">
      <alignment horizontal="left" vertical="top"/>
      <protection locked="0"/>
    </xf>
    <xf numFmtId="0" fontId="29" fillId="6" borderId="0" xfId="0" applyFont="1" applyFill="1" applyAlignment="1" applyProtection="1">
      <alignment vertical="center"/>
      <protection locked="0"/>
    </xf>
    <xf numFmtId="0" fontId="29" fillId="0" borderId="0" xfId="0" applyFont="1" applyAlignment="1" applyProtection="1">
      <alignment vertical="center"/>
      <protection locked="0"/>
    </xf>
    <xf numFmtId="0" fontId="17" fillId="0" borderId="1" xfId="1" applyFont="1" applyFill="1" applyBorder="1" applyAlignment="1" applyProtection="1">
      <alignment horizontal="left" vertical="center" wrapText="1" indent="4"/>
    </xf>
    <xf numFmtId="0" fontId="17" fillId="5" borderId="1" xfId="0" applyFont="1" applyFill="1" applyBorder="1" applyAlignment="1" applyProtection="1">
      <alignment horizontal="center"/>
    </xf>
    <xf numFmtId="0" fontId="17" fillId="0" borderId="5" xfId="0" applyFont="1" applyFill="1" applyBorder="1" applyAlignment="1" applyProtection="1">
      <alignment horizontal="left" vertical="center" indent="1"/>
    </xf>
    <xf numFmtId="0" fontId="17" fillId="5" borderId="30" xfId="0" applyFont="1" applyFill="1" applyBorder="1" applyAlignment="1" applyProtection="1">
      <alignment horizontal="center"/>
    </xf>
    <xf numFmtId="0" fontId="17" fillId="5" borderId="2" xfId="0" applyFont="1" applyFill="1" applyBorder="1" applyAlignment="1" applyProtection="1">
      <alignment horizontal="center"/>
    </xf>
    <xf numFmtId="0" fontId="17" fillId="5" borderId="0" xfId="1" applyFont="1" applyFill="1" applyAlignment="1" applyProtection="1">
      <alignment wrapText="1"/>
    </xf>
    <xf numFmtId="0" fontId="17" fillId="5" borderId="0" xfId="0" applyFont="1" applyFill="1" applyBorder="1" applyAlignment="1" applyProtection="1">
      <alignment wrapText="1"/>
    </xf>
    <xf numFmtId="0" fontId="17" fillId="0" borderId="0" xfId="0" applyFont="1" applyFill="1" applyBorder="1" applyAlignment="1" applyProtection="1">
      <alignment wrapText="1"/>
      <protection locked="0"/>
    </xf>
    <xf numFmtId="0" fontId="17" fillId="0" borderId="0" xfId="0" applyFont="1" applyAlignment="1" applyProtection="1">
      <alignment wrapText="1"/>
      <protection locked="0"/>
    </xf>
    <xf numFmtId="0" fontId="17" fillId="0" borderId="0" xfId="3" applyFont="1" applyAlignment="1" applyProtection="1">
      <alignment wrapText="1"/>
      <protection locked="0"/>
    </xf>
    <xf numFmtId="0" fontId="22" fillId="0" borderId="0" xfId="0" applyFont="1" applyAlignment="1" applyProtection="1">
      <alignment wrapText="1"/>
      <protection locked="0"/>
    </xf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17" fillId="0" borderId="0" xfId="0" applyFont="1"/>
    <xf numFmtId="0" fontId="17" fillId="0" borderId="1" xfId="0" applyFont="1" applyFill="1" applyBorder="1" applyAlignment="1" applyProtection="1">
      <alignment horizontal="left" vertical="center" wrapText="1" indent="2"/>
    </xf>
    <xf numFmtId="0" fontId="17" fillId="5" borderId="0" xfId="1" applyFont="1" applyFill="1" applyAlignment="1" applyProtection="1">
      <alignment horizontal="center" vertical="center"/>
    </xf>
    <xf numFmtId="0" fontId="24" fillId="0" borderId="29" xfId="2" applyFont="1" applyFill="1" applyBorder="1" applyAlignment="1" applyProtection="1">
      <alignment horizontal="left" vertical="top" wrapText="1"/>
      <protection locked="0"/>
    </xf>
    <xf numFmtId="0" fontId="17" fillId="5" borderId="1" xfId="0" applyFont="1" applyFill="1" applyBorder="1" applyProtection="1">
      <protection locked="0"/>
    </xf>
    <xf numFmtId="0" fontId="22" fillId="2" borderId="1" xfId="1" applyFont="1" applyFill="1" applyBorder="1" applyAlignment="1" applyProtection="1">
      <alignment vertical="center" wrapText="1"/>
    </xf>
    <xf numFmtId="0" fontId="17" fillId="0" borderId="1" xfId="0" applyFont="1" applyFill="1" applyBorder="1" applyAlignment="1" applyProtection="1">
      <alignment horizontal="center"/>
    </xf>
    <xf numFmtId="0" fontId="22" fillId="0" borderId="5" xfId="1" applyFont="1" applyFill="1" applyBorder="1" applyAlignment="1" applyProtection="1">
      <alignment horizontal="left" vertical="center" wrapText="1"/>
    </xf>
    <xf numFmtId="0" fontId="22" fillId="2" borderId="4" xfId="0" applyFont="1" applyFill="1" applyBorder="1" applyProtection="1"/>
    <xf numFmtId="3" fontId="17" fillId="5" borderId="31" xfId="1" applyNumberFormat="1" applyFont="1" applyFill="1" applyBorder="1" applyAlignment="1" applyProtection="1">
      <alignment horizontal="right" vertical="center" wrapText="1"/>
    </xf>
    <xf numFmtId="0" fontId="22" fillId="5" borderId="2" xfId="0" applyFont="1" applyFill="1" applyBorder="1" applyProtection="1"/>
    <xf numFmtId="3" fontId="17" fillId="5" borderId="30" xfId="1" applyNumberFormat="1" applyFont="1" applyFill="1" applyBorder="1" applyAlignment="1" applyProtection="1">
      <alignment horizontal="right" vertical="center" wrapText="1"/>
    </xf>
    <xf numFmtId="0" fontId="26" fillId="0" borderId="1" xfId="2" applyFont="1" applyFill="1" applyBorder="1" applyAlignment="1" applyProtection="1">
      <alignment horizontal="left" vertical="top" wrapText="1"/>
      <protection locked="0"/>
    </xf>
    <xf numFmtId="0" fontId="17" fillId="5" borderId="3" xfId="0" applyFont="1" applyFill="1" applyBorder="1" applyProtection="1">
      <protection locked="0"/>
    </xf>
    <xf numFmtId="0" fontId="0" fillId="5" borderId="3" xfId="0" applyFill="1" applyBorder="1"/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0" borderId="0" xfId="0" applyFont="1" applyAlignment="1">
      <alignment vertical="center"/>
    </xf>
    <xf numFmtId="0" fontId="19" fillId="2" borderId="0" xfId="9" applyFont="1" applyFill="1" applyBorder="1" applyAlignment="1" applyProtection="1">
      <alignment vertical="center"/>
      <protection locked="0"/>
    </xf>
    <xf numFmtId="14" fontId="19" fillId="2" borderId="0" xfId="9" applyNumberFormat="1" applyFont="1" applyFill="1" applyBorder="1" applyAlignment="1" applyProtection="1">
      <alignment vertical="center"/>
    </xf>
    <xf numFmtId="0" fontId="17" fillId="0" borderId="0" xfId="0" applyFont="1" applyAlignment="1" applyProtection="1">
      <alignment vertical="center"/>
      <protection locked="0"/>
    </xf>
    <xf numFmtId="14" fontId="21" fillId="2" borderId="0" xfId="9" applyNumberFormat="1" applyFont="1" applyFill="1" applyBorder="1" applyAlignment="1" applyProtection="1">
      <alignment vertical="center" wrapText="1"/>
    </xf>
    <xf numFmtId="14" fontId="19" fillId="2" borderId="3" xfId="9" applyNumberFormat="1" applyFont="1" applyFill="1" applyBorder="1" applyAlignment="1" applyProtection="1">
      <alignment horizontal="center" vertical="center"/>
    </xf>
    <xf numFmtId="14" fontId="19" fillId="2" borderId="3" xfId="9" applyNumberFormat="1" applyFont="1" applyFill="1" applyBorder="1" applyAlignment="1" applyProtection="1">
      <alignment vertical="center"/>
    </xf>
    <xf numFmtId="0" fontId="19" fillId="2" borderId="3" xfId="9" applyFont="1" applyFill="1" applyBorder="1" applyAlignment="1" applyProtection="1">
      <alignment vertical="center"/>
      <protection locked="0"/>
    </xf>
    <xf numFmtId="49" fontId="19" fillId="2" borderId="0" xfId="9" applyNumberFormat="1" applyFont="1" applyFill="1" applyBorder="1" applyAlignment="1" applyProtection="1">
      <alignment vertical="center"/>
      <protection locked="0"/>
    </xf>
    <xf numFmtId="0" fontId="19" fillId="0" borderId="0" xfId="9" applyFont="1" applyAlignment="1" applyProtection="1">
      <alignment vertical="center"/>
      <protection locked="0"/>
    </xf>
    <xf numFmtId="0" fontId="17" fillId="5" borderId="0" xfId="0" applyFont="1" applyFill="1" applyBorder="1" applyAlignment="1">
      <alignment vertical="center"/>
    </xf>
    <xf numFmtId="0" fontId="19" fillId="5" borderId="35" xfId="9" applyFont="1" applyFill="1" applyBorder="1" applyAlignment="1" applyProtection="1">
      <alignment vertical="center"/>
      <protection locked="0"/>
    </xf>
    <xf numFmtId="0" fontId="19" fillId="5" borderId="0" xfId="9" applyFont="1" applyFill="1" applyBorder="1" applyAlignment="1" applyProtection="1">
      <alignment vertical="center"/>
    </xf>
    <xf numFmtId="0" fontId="19" fillId="5" borderId="0" xfId="9" applyFont="1" applyFill="1" applyBorder="1" applyAlignment="1" applyProtection="1">
      <alignment vertical="center"/>
      <protection locked="0"/>
    </xf>
    <xf numFmtId="49" fontId="19" fillId="5" borderId="0" xfId="9" applyNumberFormat="1" applyFont="1" applyFill="1" applyBorder="1" applyAlignment="1" applyProtection="1">
      <alignment vertical="center"/>
      <protection locked="0"/>
    </xf>
    <xf numFmtId="14" fontId="19" fillId="5" borderId="0" xfId="9" applyNumberFormat="1" applyFont="1" applyFill="1" applyBorder="1" applyAlignment="1" applyProtection="1">
      <alignment vertical="center"/>
    </xf>
    <xf numFmtId="167" fontId="19" fillId="5" borderId="0" xfId="9" applyNumberFormat="1" applyFont="1" applyFill="1" applyBorder="1" applyAlignment="1" applyProtection="1">
      <alignment vertical="center"/>
    </xf>
    <xf numFmtId="0" fontId="21" fillId="5" borderId="0" xfId="9" applyFont="1" applyFill="1" applyBorder="1" applyAlignment="1" applyProtection="1">
      <alignment horizontal="right" vertical="center"/>
    </xf>
    <xf numFmtId="0" fontId="19" fillId="5" borderId="36" xfId="9" applyFont="1" applyFill="1" applyBorder="1" applyAlignment="1" applyProtection="1">
      <alignment vertical="center"/>
    </xf>
    <xf numFmtId="14" fontId="19" fillId="0" borderId="35" xfId="9" applyNumberFormat="1" applyFont="1" applyBorder="1" applyAlignment="1" applyProtection="1">
      <alignment vertical="center"/>
      <protection locked="0"/>
    </xf>
    <xf numFmtId="0" fontId="17" fillId="5" borderId="0" xfId="0" applyFont="1" applyFill="1" applyBorder="1" applyAlignment="1" applyProtection="1">
      <alignment vertical="center"/>
    </xf>
    <xf numFmtId="0" fontId="17" fillId="5" borderId="36" xfId="0" applyFont="1" applyFill="1" applyBorder="1" applyAlignment="1" applyProtection="1">
      <alignment vertical="center"/>
    </xf>
    <xf numFmtId="0" fontId="19" fillId="5" borderId="35" xfId="9" applyFont="1" applyFill="1" applyBorder="1" applyAlignment="1" applyProtection="1">
      <alignment horizontal="right" vertical="center"/>
    </xf>
    <xf numFmtId="0" fontId="22" fillId="5" borderId="0" xfId="0" applyFont="1" applyFill="1" applyBorder="1" applyAlignment="1" applyProtection="1">
      <alignment vertical="center"/>
    </xf>
    <xf numFmtId="0" fontId="22" fillId="5" borderId="36" xfId="0" applyFont="1" applyFill="1" applyBorder="1" applyAlignment="1" applyProtection="1">
      <alignment vertical="center"/>
    </xf>
    <xf numFmtId="168" fontId="30" fillId="2" borderId="2" xfId="10" applyNumberFormat="1" applyFont="1" applyFill="1" applyBorder="1" applyAlignment="1" applyProtection="1">
      <alignment horizontal="left" vertical="center" wrapText="1"/>
      <protection locked="0"/>
    </xf>
    <xf numFmtId="14" fontId="19" fillId="2" borderId="0" xfId="10" applyNumberFormat="1" applyFont="1" applyFill="1" applyBorder="1" applyAlignment="1" applyProtection="1">
      <alignment vertical="center"/>
    </xf>
    <xf numFmtId="0" fontId="19" fillId="2" borderId="0" xfId="10" applyFont="1" applyFill="1" applyBorder="1" applyAlignment="1" applyProtection="1">
      <alignment vertical="center"/>
      <protection locked="0"/>
    </xf>
    <xf numFmtId="14" fontId="19" fillId="2" borderId="0" xfId="10" applyNumberFormat="1" applyFont="1" applyFill="1" applyBorder="1" applyAlignment="1" applyProtection="1">
      <alignment horizontal="center" vertical="center"/>
    </xf>
    <xf numFmtId="14" fontId="21" fillId="2" borderId="0" xfId="10" applyNumberFormat="1" applyFont="1" applyFill="1" applyBorder="1" applyAlignment="1" applyProtection="1">
      <alignment vertical="center"/>
    </xf>
    <xf numFmtId="14" fontId="21" fillId="2" borderId="0" xfId="10" applyNumberFormat="1" applyFont="1" applyFill="1" applyBorder="1" applyAlignment="1" applyProtection="1">
      <alignment vertical="center" wrapText="1"/>
    </xf>
    <xf numFmtId="0" fontId="17" fillId="2" borderId="0" xfId="1" applyFont="1" applyFill="1" applyBorder="1" applyAlignment="1" applyProtection="1">
      <alignment horizontal="left" vertical="center" wrapText="1" indent="1"/>
    </xf>
    <xf numFmtId="0" fontId="16" fillId="5" borderId="1" xfId="0" applyFont="1" applyFill="1" applyBorder="1" applyAlignment="1">
      <alignment horizontal="center" vertical="center"/>
    </xf>
    <xf numFmtId="0" fontId="16" fillId="5" borderId="1" xfId="0" applyFont="1" applyFill="1" applyBorder="1"/>
    <xf numFmtId="0" fontId="22" fillId="5" borderId="1" xfId="1" applyFont="1" applyFill="1" applyBorder="1" applyAlignment="1" applyProtection="1">
      <alignment horizontal="left" vertical="center" wrapText="1" indent="1"/>
    </xf>
    <xf numFmtId="0" fontId="22" fillId="5" borderId="1" xfId="0" applyFont="1" applyFill="1" applyBorder="1" applyProtection="1">
      <protection locked="0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14" fontId="21" fillId="2" borderId="0" xfId="10" applyNumberFormat="1" applyFont="1" applyFill="1" applyBorder="1" applyAlignment="1" applyProtection="1">
      <alignment horizontal="center" vertical="center"/>
    </xf>
    <xf numFmtId="0" fontId="22" fillId="5" borderId="0" xfId="0" applyFont="1" applyFill="1" applyAlignment="1" applyProtection="1">
      <alignment horizontal="left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right" vertical="center"/>
    </xf>
    <xf numFmtId="0" fontId="26" fillId="5" borderId="6" xfId="2" applyFont="1" applyFill="1" applyBorder="1" applyAlignment="1" applyProtection="1">
      <alignment horizontal="center" vertical="center" wrapText="1"/>
    </xf>
    <xf numFmtId="1" fontId="26" fillId="5" borderId="6" xfId="2" applyNumberFormat="1" applyFont="1" applyFill="1" applyBorder="1" applyAlignment="1" applyProtection="1">
      <alignment horizontal="center" vertical="center" wrapText="1"/>
    </xf>
    <xf numFmtId="0" fontId="28" fillId="2" borderId="0" xfId="0" applyFont="1" applyFill="1" applyBorder="1" applyProtection="1"/>
    <xf numFmtId="0" fontId="28" fillId="2" borderId="0" xfId="0" applyFont="1" applyFill="1" applyBorder="1" applyAlignment="1" applyProtection="1">
      <alignment horizontal="center" vertical="center"/>
    </xf>
    <xf numFmtId="2" fontId="24" fillId="0" borderId="24" xfId="2" applyNumberFormat="1" applyFont="1" applyFill="1" applyBorder="1" applyAlignment="1" applyProtection="1">
      <alignment horizontal="left" vertical="top" wrapText="1"/>
    </xf>
    <xf numFmtId="14" fontId="17" fillId="0" borderId="0" xfId="1" applyNumberFormat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right" vertical="center"/>
    </xf>
    <xf numFmtId="0" fontId="19" fillId="5" borderId="0" xfId="9" applyFont="1" applyFill="1" applyAlignment="1" applyProtection="1">
      <alignment vertical="center"/>
      <protection locked="0"/>
    </xf>
    <xf numFmtId="14" fontId="21" fillId="5" borderId="0" xfId="9" applyNumberFormat="1" applyFont="1" applyFill="1" applyBorder="1" applyAlignment="1" applyProtection="1">
      <alignment vertical="center"/>
    </xf>
    <xf numFmtId="0" fontId="19" fillId="5" borderId="0" xfId="9" applyFont="1" applyFill="1" applyBorder="1" applyAlignment="1" applyProtection="1">
      <alignment horizontal="left" vertical="center"/>
    </xf>
    <xf numFmtId="0" fontId="29" fillId="5" borderId="0" xfId="0" applyFont="1" applyFill="1" applyProtection="1"/>
    <xf numFmtId="0" fontId="17" fillId="0" borderId="2" xfId="1" applyFont="1" applyFill="1" applyBorder="1" applyAlignment="1" applyProtection="1">
      <alignment horizontal="left" vertical="center" wrapText="1" indent="1"/>
    </xf>
    <xf numFmtId="0" fontId="22" fillId="0" borderId="2" xfId="1" applyFont="1" applyFill="1" applyBorder="1" applyAlignment="1" applyProtection="1">
      <alignment horizontal="left" vertical="center" wrapText="1" indent="1"/>
    </xf>
    <xf numFmtId="0" fontId="17" fillId="0" borderId="1" xfId="1" applyFont="1" applyBorder="1" applyAlignment="1">
      <alignment horizontal="left" vertical="center" wrapText="1"/>
    </xf>
    <xf numFmtId="0" fontId="17" fillId="0" borderId="1" xfId="3" applyFont="1" applyBorder="1" applyProtection="1">
      <protection locked="0"/>
    </xf>
    <xf numFmtId="0" fontId="17" fillId="5" borderId="0" xfId="3" applyFont="1" applyFill="1" applyBorder="1" applyProtection="1"/>
    <xf numFmtId="0" fontId="22" fillId="2" borderId="0" xfId="3" applyFont="1" applyFill="1" applyBorder="1" applyAlignment="1" applyProtection="1">
      <alignment horizontal="left"/>
    </xf>
    <xf numFmtId="0" fontId="17" fillId="2" borderId="0" xfId="3" applyFont="1" applyFill="1" applyBorder="1" applyProtection="1"/>
    <xf numFmtId="0" fontId="11" fillId="2" borderId="0" xfId="3" applyFill="1" applyBorder="1" applyProtection="1"/>
    <xf numFmtId="0" fontId="11" fillId="2" borderId="0" xfId="3" applyFill="1" applyProtection="1"/>
    <xf numFmtId="0" fontId="11" fillId="2" borderId="0" xfId="3" applyFill="1"/>
    <xf numFmtId="0" fontId="11" fillId="5" borderId="0" xfId="3" applyFont="1" applyFill="1" applyProtection="1"/>
    <xf numFmtId="0" fontId="21" fillId="5" borderId="5" xfId="15" applyFont="1" applyFill="1" applyBorder="1" applyAlignment="1" applyProtection="1">
      <alignment horizontal="center" vertical="center" wrapText="1"/>
    </xf>
    <xf numFmtId="0" fontId="21" fillId="5" borderId="1" xfId="15" applyFont="1" applyFill="1" applyBorder="1" applyAlignment="1" applyProtection="1">
      <alignment horizontal="center" vertical="center" wrapText="1"/>
    </xf>
    <xf numFmtId="0" fontId="19" fillId="0" borderId="1" xfId="15" applyFont="1" applyBorder="1" applyAlignment="1" applyProtection="1">
      <alignment horizontal="center" vertical="center" wrapText="1"/>
      <protection locked="0"/>
    </xf>
    <xf numFmtId="0" fontId="19" fillId="0" borderId="1" xfId="15" applyFont="1" applyBorder="1" applyAlignment="1" applyProtection="1">
      <alignment vertical="center" wrapText="1"/>
      <protection locked="0"/>
    </xf>
    <xf numFmtId="0" fontId="20" fillId="0" borderId="0" xfId="15" applyFont="1" applyProtection="1">
      <protection locked="0"/>
    </xf>
    <xf numFmtId="0" fontId="11" fillId="2" borderId="0" xfId="3" applyFill="1" applyProtection="1">
      <protection locked="0"/>
    </xf>
    <xf numFmtId="0" fontId="20" fillId="2" borderId="0" xfId="15" applyFont="1" applyFill="1" applyProtection="1">
      <protection locked="0"/>
    </xf>
    <xf numFmtId="0" fontId="17" fillId="2" borderId="0" xfId="3" applyFont="1" applyFill="1" applyProtection="1">
      <protection locked="0"/>
    </xf>
    <xf numFmtId="0" fontId="22" fillId="2" borderId="0" xfId="3" applyFont="1" applyFill="1" applyAlignment="1" applyProtection="1">
      <alignment horizontal="center"/>
      <protection locked="0"/>
    </xf>
    <xf numFmtId="0" fontId="17" fillId="2" borderId="0" xfId="3" applyFont="1" applyFill="1" applyAlignment="1" applyProtection="1">
      <alignment horizontal="center" vertical="center"/>
      <protection locked="0"/>
    </xf>
    <xf numFmtId="0" fontId="17" fillId="2" borderId="3" xfId="3" applyFont="1" applyFill="1" applyBorder="1" applyProtection="1">
      <protection locked="0"/>
    </xf>
    <xf numFmtId="0" fontId="11" fillId="2" borderId="3" xfId="3" applyFill="1" applyBorder="1"/>
    <xf numFmtId="0" fontId="22" fillId="2" borderId="0" xfId="3" applyFont="1" applyFill="1" applyProtection="1">
      <protection locked="0"/>
    </xf>
    <xf numFmtId="0" fontId="17" fillId="2" borderId="0" xfId="3" applyFont="1" applyFill="1" applyBorder="1" applyProtection="1">
      <protection locked="0"/>
    </xf>
    <xf numFmtId="0" fontId="16" fillId="2" borderId="0" xfId="3" applyFont="1" applyFill="1"/>
    <xf numFmtId="0" fontId="17" fillId="5" borderId="0" xfId="3" applyFont="1" applyFill="1" applyAlignment="1" applyProtection="1">
      <alignment horizontal="left" vertical="center"/>
    </xf>
    <xf numFmtId="0" fontId="11" fillId="5" borderId="0" xfId="3" applyFill="1" applyBorder="1"/>
    <xf numFmtId="0" fontId="21" fillId="4" borderId="1" xfId="3" applyFont="1" applyFill="1" applyBorder="1" applyAlignment="1">
      <alignment horizontal="center" vertical="center"/>
    </xf>
    <xf numFmtId="0" fontId="21" fillId="4" borderId="1" xfId="3" applyFont="1" applyFill="1" applyBorder="1" applyAlignment="1">
      <alignment horizontal="center" vertical="center" wrapText="1"/>
    </xf>
    <xf numFmtId="0" fontId="21" fillId="0" borderId="1" xfId="3" applyFont="1" applyBorder="1" applyAlignment="1">
      <alignment horizontal="left" vertical="center"/>
    </xf>
    <xf numFmtId="0" fontId="19" fillId="0" borderId="1" xfId="3" applyFont="1" applyBorder="1"/>
    <xf numFmtId="0" fontId="19" fillId="2" borderId="1" xfId="3" applyFont="1" applyFill="1" applyBorder="1"/>
    <xf numFmtId="0" fontId="21" fillId="0" borderId="1" xfId="3" applyFont="1" applyBorder="1" applyAlignment="1">
      <alignment horizontal="center"/>
    </xf>
    <xf numFmtId="0" fontId="19" fillId="0" borderId="1" xfId="3" applyFont="1" applyBorder="1" applyAlignment="1">
      <alignment horizontal="right"/>
    </xf>
    <xf numFmtId="0" fontId="21" fillId="0" borderId="1" xfId="3" applyFont="1" applyBorder="1" applyAlignment="1">
      <alignment horizontal="center" vertical="center"/>
    </xf>
    <xf numFmtId="0" fontId="19" fillId="5" borderId="1" xfId="3" applyFont="1" applyFill="1" applyBorder="1"/>
    <xf numFmtId="0" fontId="19" fillId="0" borderId="1" xfId="3" applyFont="1" applyBorder="1" applyAlignment="1">
      <alignment horizontal="left" vertical="center"/>
    </xf>
    <xf numFmtId="0" fontId="11" fillId="0" borderId="0" xfId="3" applyFill="1"/>
    <xf numFmtId="0" fontId="16" fillId="0" borderId="0" xfId="3" applyFont="1"/>
    <xf numFmtId="0" fontId="17" fillId="0" borderId="0" xfId="3" applyFont="1" applyFill="1" applyBorder="1" applyProtection="1">
      <protection locked="0"/>
    </xf>
    <xf numFmtId="0" fontId="17" fillId="0" borderId="0" xfId="3" applyFont="1" applyFill="1" applyProtection="1">
      <protection locked="0"/>
    </xf>
    <xf numFmtId="0" fontId="19" fillId="0" borderId="0" xfId="3" applyFont="1" applyBorder="1"/>
    <xf numFmtId="0" fontId="19" fillId="0" borderId="0" xfId="3" applyFont="1" applyBorder="1" applyAlignment="1">
      <alignment horizontal="left" vertical="center"/>
    </xf>
    <xf numFmtId="0" fontId="19" fillId="0" borderId="0" xfId="3" applyFont="1" applyBorder="1" applyAlignment="1">
      <alignment horizontal="right"/>
    </xf>
    <xf numFmtId="0" fontId="17" fillId="2" borderId="0" xfId="0" applyFont="1" applyFill="1" applyBorder="1" applyAlignment="1" applyProtection="1">
      <alignment horizontal="left"/>
    </xf>
    <xf numFmtId="3" fontId="19" fillId="0" borderId="1" xfId="3" applyNumberFormat="1" applyFont="1" applyBorder="1"/>
    <xf numFmtId="14" fontId="17" fillId="0" borderId="0" xfId="1" applyNumberFormat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right" vertical="center"/>
    </xf>
    <xf numFmtId="14" fontId="19" fillId="0" borderId="2" xfId="9" applyNumberFormat="1" applyFont="1" applyBorder="1" applyAlignment="1" applyProtection="1">
      <alignment vertical="center" wrapText="1"/>
      <protection locked="0"/>
    </xf>
    <xf numFmtId="0" fontId="17" fillId="5" borderId="36" xfId="0" applyFont="1" applyFill="1" applyBorder="1" applyAlignment="1">
      <alignment vertical="center"/>
    </xf>
    <xf numFmtId="0" fontId="21" fillId="5" borderId="0" xfId="9" applyFont="1" applyFill="1" applyBorder="1" applyAlignment="1" applyProtection="1">
      <alignment vertical="center"/>
    </xf>
    <xf numFmtId="0" fontId="19" fillId="5" borderId="35" xfId="9" applyFont="1" applyFill="1" applyBorder="1" applyAlignment="1" applyProtection="1">
      <alignment vertical="center"/>
    </xf>
    <xf numFmtId="0" fontId="21" fillId="5" borderId="12" xfId="9" applyFont="1" applyFill="1" applyBorder="1" applyAlignment="1" applyProtection="1">
      <alignment horizontal="center" vertical="center" wrapText="1"/>
    </xf>
    <xf numFmtId="0" fontId="21" fillId="5" borderId="13" xfId="9" applyFont="1" applyFill="1" applyBorder="1" applyAlignment="1" applyProtection="1">
      <alignment horizontal="center" vertical="center" wrapText="1"/>
    </xf>
    <xf numFmtId="0" fontId="21" fillId="5" borderId="14" xfId="9" applyFont="1" applyFill="1" applyBorder="1" applyAlignment="1" applyProtection="1">
      <alignment horizontal="center" vertical="center" wrapText="1"/>
    </xf>
    <xf numFmtId="0" fontId="21" fillId="3" borderId="9" xfId="9" applyFont="1" applyFill="1" applyBorder="1" applyAlignment="1" applyProtection="1">
      <alignment horizontal="center" vertical="center" wrapText="1"/>
    </xf>
    <xf numFmtId="49" fontId="21" fillId="3" borderId="13" xfId="9" applyNumberFormat="1" applyFont="1" applyFill="1" applyBorder="1" applyAlignment="1" applyProtection="1">
      <alignment horizontal="center" vertical="center" wrapText="1"/>
    </xf>
    <xf numFmtId="0" fontId="21" fillId="3" borderId="16" xfId="9" applyFont="1" applyFill="1" applyBorder="1" applyAlignment="1" applyProtection="1">
      <alignment horizontal="center" vertical="center" wrapText="1"/>
    </xf>
    <xf numFmtId="0" fontId="21" fillId="3" borderId="15" xfId="9" applyFont="1" applyFill="1" applyBorder="1" applyAlignment="1" applyProtection="1">
      <alignment horizontal="center" vertical="center" wrapText="1"/>
    </xf>
    <xf numFmtId="0" fontId="21" fillId="4" borderId="12" xfId="9" applyFont="1" applyFill="1" applyBorder="1" applyAlignment="1" applyProtection="1">
      <alignment horizontal="center" vertical="center" wrapText="1"/>
    </xf>
    <xf numFmtId="0" fontId="21" fillId="4" borderId="13" xfId="9" applyFont="1" applyFill="1" applyBorder="1" applyAlignment="1" applyProtection="1">
      <alignment horizontal="center" vertical="center" wrapText="1"/>
    </xf>
    <xf numFmtId="0" fontId="21" fillId="4" borderId="15" xfId="9" applyFont="1" applyFill="1" applyBorder="1" applyAlignment="1" applyProtection="1">
      <alignment horizontal="center" vertical="center" wrapText="1"/>
    </xf>
    <xf numFmtId="0" fontId="21" fillId="5" borderId="10" xfId="9" applyFont="1" applyFill="1" applyBorder="1" applyAlignment="1" applyProtection="1">
      <alignment horizontal="center" vertical="center" wrapText="1"/>
    </xf>
    <xf numFmtId="0" fontId="21" fillId="0" borderId="0" xfId="9" applyFont="1" applyAlignment="1" applyProtection="1">
      <alignment horizontal="center" vertical="center" wrapText="1"/>
      <protection locked="0"/>
    </xf>
    <xf numFmtId="0" fontId="21" fillId="5" borderId="12" xfId="9" applyFont="1" applyFill="1" applyBorder="1" applyAlignment="1" applyProtection="1">
      <alignment horizontal="center" vertical="center"/>
    </xf>
    <xf numFmtId="0" fontId="21" fillId="5" borderId="14" xfId="9" applyFont="1" applyFill="1" applyBorder="1" applyAlignment="1" applyProtection="1">
      <alignment horizontal="center" vertical="center"/>
    </xf>
    <xf numFmtId="0" fontId="21" fillId="5" borderId="13" xfId="9" applyFont="1" applyFill="1" applyBorder="1" applyAlignment="1" applyProtection="1">
      <alignment horizontal="center" vertical="center"/>
    </xf>
    <xf numFmtId="0" fontId="21" fillId="5" borderId="15" xfId="9" applyFont="1" applyFill="1" applyBorder="1" applyAlignment="1" applyProtection="1">
      <alignment horizontal="center" vertical="center"/>
    </xf>
    <xf numFmtId="0" fontId="21" fillId="5" borderId="11" xfId="9" applyFont="1" applyFill="1" applyBorder="1" applyAlignment="1" applyProtection="1">
      <alignment horizontal="center" vertical="center"/>
    </xf>
    <xf numFmtId="0" fontId="19" fillId="0" borderId="0" xfId="9" applyFont="1" applyAlignment="1" applyProtection="1">
      <alignment horizontal="center" vertical="center"/>
      <protection locked="0"/>
    </xf>
    <xf numFmtId="0" fontId="19" fillId="0" borderId="17" xfId="9" applyFont="1" applyBorder="1" applyAlignment="1" applyProtection="1">
      <alignment horizontal="center" vertical="center"/>
      <protection locked="0"/>
    </xf>
    <xf numFmtId="0" fontId="19" fillId="0" borderId="2" xfId="9" applyFont="1" applyBorder="1" applyAlignment="1" applyProtection="1">
      <alignment vertical="center" wrapText="1"/>
      <protection locked="0"/>
    </xf>
    <xf numFmtId="0" fontId="19" fillId="0" borderId="18" xfId="9" applyFont="1" applyBorder="1" applyAlignment="1" applyProtection="1">
      <alignment horizontal="right" vertical="center"/>
      <protection locked="0"/>
    </xf>
    <xf numFmtId="0" fontId="19" fillId="0" borderId="17" xfId="9" applyFont="1" applyBorder="1" applyAlignment="1" applyProtection="1">
      <alignment vertical="center" wrapText="1"/>
      <protection locked="0"/>
    </xf>
    <xf numFmtId="49" fontId="19" fillId="0" borderId="1" xfId="9" applyNumberFormat="1" applyFont="1" applyBorder="1" applyAlignment="1" applyProtection="1">
      <alignment vertical="center"/>
      <protection locked="0"/>
    </xf>
    <xf numFmtId="49" fontId="19" fillId="0" borderId="2" xfId="9" applyNumberFormat="1" applyFont="1" applyBorder="1" applyAlignment="1" applyProtection="1">
      <alignment vertical="center"/>
      <protection locked="0"/>
    </xf>
    <xf numFmtId="0" fontId="19" fillId="4" borderId="17" xfId="9" applyFont="1" applyFill="1" applyBorder="1" applyAlignment="1" applyProtection="1">
      <alignment vertical="center" wrapText="1"/>
      <protection locked="0"/>
    </xf>
    <xf numFmtId="0" fontId="19" fillId="4" borderId="2" xfId="9" applyFont="1" applyFill="1" applyBorder="1" applyAlignment="1" applyProtection="1">
      <alignment vertical="center" wrapText="1"/>
      <protection locked="0"/>
    </xf>
    <xf numFmtId="0" fontId="19" fillId="4" borderId="19" xfId="9" applyFont="1" applyFill="1" applyBorder="1" applyAlignment="1" applyProtection="1">
      <alignment vertical="center"/>
      <protection locked="0"/>
    </xf>
    <xf numFmtId="0" fontId="19" fillId="0" borderId="34" xfId="9" applyFont="1" applyBorder="1" applyAlignment="1" applyProtection="1">
      <alignment vertical="center" wrapText="1"/>
      <protection locked="0"/>
    </xf>
    <xf numFmtId="0" fontId="19" fillId="0" borderId="20" xfId="9" applyFont="1" applyBorder="1" applyAlignment="1" applyProtection="1">
      <alignment horizontal="center" vertical="center"/>
      <protection locked="0"/>
    </xf>
    <xf numFmtId="14" fontId="19" fillId="0" borderId="21" xfId="9" applyNumberFormat="1" applyFont="1" applyBorder="1" applyAlignment="1" applyProtection="1">
      <alignment vertical="center" wrapText="1"/>
      <protection locked="0"/>
    </xf>
    <xf numFmtId="0" fontId="19" fillId="0" borderId="21" xfId="9" applyFont="1" applyBorder="1" applyAlignment="1" applyProtection="1">
      <alignment vertical="center" wrapText="1"/>
      <protection locked="0"/>
    </xf>
    <xf numFmtId="0" fontId="19" fillId="0" borderId="22" xfId="9" applyFont="1" applyBorder="1" applyAlignment="1" applyProtection="1">
      <alignment vertical="center"/>
      <protection locked="0"/>
    </xf>
    <xf numFmtId="0" fontId="19" fillId="0" borderId="20" xfId="9" applyFont="1" applyBorder="1" applyAlignment="1" applyProtection="1">
      <alignment vertical="center" wrapText="1"/>
      <protection locked="0"/>
    </xf>
    <xf numFmtId="49" fontId="19" fillId="0" borderId="21" xfId="9" applyNumberFormat="1" applyFont="1" applyBorder="1" applyAlignment="1" applyProtection="1">
      <alignment vertical="center"/>
      <protection locked="0"/>
    </xf>
    <xf numFmtId="0" fontId="19" fillId="4" borderId="20" xfId="9" applyFont="1" applyFill="1" applyBorder="1" applyAlignment="1" applyProtection="1">
      <alignment vertical="center" wrapText="1"/>
      <protection locked="0"/>
    </xf>
    <xf numFmtId="0" fontId="19" fillId="4" borderId="21" xfId="9" applyFont="1" applyFill="1" applyBorder="1" applyAlignment="1" applyProtection="1">
      <alignment vertical="center" wrapText="1"/>
      <protection locked="0"/>
    </xf>
    <xf numFmtId="0" fontId="19" fillId="4" borderId="23" xfId="9" applyFont="1" applyFill="1" applyBorder="1" applyAlignment="1" applyProtection="1">
      <alignment vertical="center"/>
      <protection locked="0"/>
    </xf>
    <xf numFmtId="0" fontId="19" fillId="0" borderId="33" xfId="9" applyFont="1" applyBorder="1" applyAlignment="1" applyProtection="1">
      <alignment vertical="center" wrapText="1"/>
      <protection locked="0"/>
    </xf>
    <xf numFmtId="0" fontId="11" fillId="0" borderId="0" xfId="3" applyFont="1" applyAlignment="1" applyProtection="1">
      <alignment vertical="center"/>
      <protection locked="0"/>
    </xf>
    <xf numFmtId="49" fontId="19" fillId="0" borderId="0" xfId="9" applyNumberFormat="1" applyFont="1" applyAlignment="1" applyProtection="1">
      <alignment vertical="center"/>
      <protection locked="0"/>
    </xf>
    <xf numFmtId="1" fontId="17" fillId="0" borderId="1" xfId="0" applyNumberFormat="1" applyFont="1" applyBorder="1" applyProtection="1">
      <protection locked="0"/>
    </xf>
    <xf numFmtId="1" fontId="22" fillId="5" borderId="1" xfId="0" applyNumberFormat="1" applyFont="1" applyFill="1" applyBorder="1" applyProtection="1"/>
    <xf numFmtId="1" fontId="22" fillId="5" borderId="1" xfId="0" applyNumberFormat="1" applyFont="1" applyFill="1" applyBorder="1" applyAlignment="1" applyProtection="1">
      <alignment horizontal="right" vertical="center" wrapText="1"/>
    </xf>
    <xf numFmtId="1" fontId="17" fillId="0" borderId="0" xfId="0" applyNumberFormat="1" applyFont="1" applyProtection="1">
      <protection locked="0"/>
    </xf>
    <xf numFmtId="3" fontId="17" fillId="0" borderId="0" xfId="0" applyNumberFormat="1" applyFont="1" applyProtection="1">
      <protection locked="0"/>
    </xf>
    <xf numFmtId="3" fontId="17" fillId="2" borderId="1" xfId="1" applyNumberFormat="1" applyFont="1" applyFill="1" applyBorder="1" applyAlignment="1" applyProtection="1">
      <alignment horizontal="center" vertical="center" wrapText="1"/>
      <protection locked="0"/>
    </xf>
    <xf numFmtId="3" fontId="17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1" applyFont="1" applyFill="1" applyBorder="1" applyAlignment="1" applyProtection="1">
      <alignment vertical="center" wrapText="1"/>
    </xf>
    <xf numFmtId="49" fontId="17" fillId="0" borderId="1" xfId="1" applyNumberFormat="1" applyFont="1" applyFill="1" applyBorder="1" applyAlignment="1" applyProtection="1">
      <alignment horizontal="left" vertical="center" wrapText="1" indent="1"/>
    </xf>
    <xf numFmtId="0" fontId="11" fillId="5" borderId="1" xfId="0" applyFont="1" applyFill="1" applyBorder="1"/>
    <xf numFmtId="0" fontId="17" fillId="5" borderId="1" xfId="1" applyFont="1" applyFill="1" applyBorder="1" applyAlignment="1" applyProtection="1">
      <alignment horizontal="left" vertical="center" wrapText="1" indent="1"/>
    </xf>
    <xf numFmtId="0" fontId="19" fillId="0" borderId="37" xfId="9" applyFont="1" applyBorder="1" applyAlignment="1" applyProtection="1">
      <alignment horizontal="center" vertical="center"/>
      <protection locked="0"/>
    </xf>
    <xf numFmtId="0" fontId="19" fillId="4" borderId="30" xfId="9" applyFont="1" applyFill="1" applyBorder="1" applyAlignment="1" applyProtection="1">
      <alignment vertical="center" wrapText="1"/>
      <protection locked="0"/>
    </xf>
    <xf numFmtId="0" fontId="19" fillId="4" borderId="39" xfId="9" applyFont="1" applyFill="1" applyBorder="1" applyAlignment="1" applyProtection="1">
      <alignment vertical="center"/>
      <protection locked="0"/>
    </xf>
    <xf numFmtId="0" fontId="19" fillId="0" borderId="35" xfId="9" applyFont="1" applyBorder="1" applyAlignment="1" applyProtection="1">
      <alignment vertical="center" wrapText="1"/>
      <protection locked="0"/>
    </xf>
    <xf numFmtId="14" fontId="30" fillId="0" borderId="2" xfId="9" applyNumberFormat="1" applyFont="1" applyBorder="1" applyAlignment="1" applyProtection="1">
      <alignment vertical="center" wrapText="1"/>
      <protection locked="0"/>
    </xf>
    <xf numFmtId="0" fontId="30" fillId="0" borderId="2" xfId="9" applyFont="1" applyBorder="1" applyAlignment="1" applyProtection="1">
      <alignment vertical="center" wrapText="1"/>
      <protection locked="0"/>
    </xf>
    <xf numFmtId="0" fontId="30" fillId="0" borderId="5" xfId="9" applyFont="1" applyBorder="1" applyAlignment="1" applyProtection="1">
      <alignment vertical="center"/>
      <protection locked="0"/>
    </xf>
    <xf numFmtId="0" fontId="30" fillId="0" borderId="40" xfId="9" applyFont="1" applyBorder="1" applyAlignment="1" applyProtection="1">
      <alignment vertical="center" wrapText="1"/>
      <protection locked="0"/>
    </xf>
    <xf numFmtId="49" fontId="30" fillId="0" borderId="1" xfId="9" applyNumberFormat="1" applyFont="1" applyBorder="1" applyAlignment="1" applyProtection="1">
      <alignment vertical="center"/>
      <protection locked="0"/>
    </xf>
    <xf numFmtId="0" fontId="30" fillId="4" borderId="40" xfId="9" applyFont="1" applyFill="1" applyBorder="1" applyAlignment="1" applyProtection="1">
      <alignment vertical="center" wrapText="1"/>
      <protection locked="0"/>
    </xf>
    <xf numFmtId="0" fontId="22" fillId="5" borderId="0" xfId="3" applyFont="1" applyFill="1" applyAlignment="1" applyProtection="1">
      <alignment horizontal="left" vertical="center"/>
    </xf>
    <xf numFmtId="0" fontId="22" fillId="5" borderId="0" xfId="3" applyFont="1" applyFill="1" applyProtection="1"/>
    <xf numFmtId="0" fontId="17" fillId="2" borderId="0" xfId="3" applyFont="1" applyFill="1" applyProtection="1"/>
    <xf numFmtId="0" fontId="11" fillId="0" borderId="1" xfId="3" applyFill="1" applyBorder="1"/>
    <xf numFmtId="3" fontId="22" fillId="0" borderId="2" xfId="1" applyNumberFormat="1" applyFont="1" applyFill="1" applyBorder="1" applyAlignment="1" applyProtection="1">
      <alignment horizontal="center" vertical="center" wrapText="1"/>
    </xf>
    <xf numFmtId="3" fontId="22" fillId="0" borderId="1" xfId="1" applyNumberFormat="1" applyFont="1" applyFill="1" applyBorder="1" applyAlignment="1" applyProtection="1">
      <alignment horizontal="center" vertical="center" wrapText="1"/>
    </xf>
    <xf numFmtId="168" fontId="30" fillId="0" borderId="2" xfId="16" applyNumberFormat="1" applyFont="1" applyFill="1" applyBorder="1" applyAlignment="1" applyProtection="1">
      <alignment horizontal="left" vertical="center" wrapText="1"/>
      <protection locked="0"/>
    </xf>
    <xf numFmtId="3" fontId="22" fillId="0" borderId="1" xfId="1" applyNumberFormat="1" applyFont="1" applyFill="1" applyBorder="1" applyAlignment="1" applyProtection="1">
      <alignment horizontal="center" vertical="center" wrapText="1"/>
      <protection locked="0"/>
    </xf>
    <xf numFmtId="49" fontId="22" fillId="0" borderId="1" xfId="1" applyNumberFormat="1" applyFont="1" applyFill="1" applyBorder="1" applyAlignment="1" applyProtection="1">
      <alignment horizontal="left" vertical="center" wrapText="1" indent="1"/>
    </xf>
    <xf numFmtId="168" fontId="30" fillId="2" borderId="2" xfId="16" applyNumberFormat="1" applyFont="1" applyFill="1" applyBorder="1" applyAlignment="1" applyProtection="1">
      <alignment horizontal="left" vertical="center" wrapText="1"/>
      <protection locked="0"/>
    </xf>
    <xf numFmtId="0" fontId="22" fillId="0" borderId="1" xfId="3" applyFont="1" applyFill="1" applyBorder="1" applyProtection="1">
      <protection locked="0"/>
    </xf>
    <xf numFmtId="0" fontId="22" fillId="2" borderId="0" xfId="3" applyFont="1" applyFill="1" applyAlignment="1" applyProtection="1">
      <alignment horizontal="left"/>
      <protection locked="0"/>
    </xf>
    <xf numFmtId="0" fontId="17" fillId="2" borderId="0" xfId="3" applyFont="1" applyFill="1" applyAlignment="1" applyProtection="1">
      <alignment horizontal="left"/>
      <protection locked="0"/>
    </xf>
    <xf numFmtId="3" fontId="17" fillId="2" borderId="0" xfId="3" applyNumberFormat="1" applyFont="1" applyFill="1" applyProtection="1">
      <protection locked="0"/>
    </xf>
    <xf numFmtId="0" fontId="17" fillId="0" borderId="0" xfId="3" applyFont="1" applyAlignment="1" applyProtection="1">
      <alignment horizontal="left"/>
      <protection locked="0"/>
    </xf>
    <xf numFmtId="3" fontId="11" fillId="2" borderId="0" xfId="3" applyNumberFormat="1" applyFill="1"/>
    <xf numFmtId="0" fontId="17" fillId="0" borderId="0" xfId="3" applyFont="1" applyAlignment="1" applyProtection="1">
      <alignment vertical="top" wrapText="1"/>
      <protection locked="0"/>
    </xf>
    <xf numFmtId="14" fontId="19" fillId="2" borderId="0" xfId="16" applyNumberFormat="1" applyFont="1" applyFill="1" applyBorder="1" applyAlignment="1" applyProtection="1">
      <alignment vertical="center"/>
    </xf>
    <xf numFmtId="0" fontId="19" fillId="2" borderId="0" xfId="16" applyFont="1" applyFill="1" applyBorder="1" applyAlignment="1" applyProtection="1">
      <alignment vertical="center"/>
      <protection locked="0"/>
    </xf>
    <xf numFmtId="14" fontId="19" fillId="2" borderId="0" xfId="16" applyNumberFormat="1" applyFont="1" applyFill="1" applyBorder="1" applyAlignment="1" applyProtection="1">
      <alignment horizontal="center" vertical="center"/>
    </xf>
    <xf numFmtId="14" fontId="21" fillId="2" borderId="0" xfId="16" applyNumberFormat="1" applyFont="1" applyFill="1" applyBorder="1" applyAlignment="1" applyProtection="1">
      <alignment horizontal="center" vertical="center"/>
    </xf>
    <xf numFmtId="14" fontId="21" fillId="2" borderId="0" xfId="16" applyNumberFormat="1" applyFont="1" applyFill="1" applyBorder="1" applyAlignment="1" applyProtection="1">
      <alignment vertical="center"/>
    </xf>
    <xf numFmtId="14" fontId="21" fillId="2" borderId="0" xfId="16" applyNumberFormat="1" applyFont="1" applyFill="1" applyBorder="1" applyAlignment="1" applyProtection="1">
      <alignment vertical="center" wrapText="1"/>
    </xf>
    <xf numFmtId="0" fontId="27" fillId="0" borderId="1" xfId="5" applyFont="1" applyBorder="1" applyAlignment="1" applyProtection="1">
      <alignment wrapText="1"/>
      <protection locked="0"/>
    </xf>
    <xf numFmtId="1" fontId="24" fillId="0" borderId="1" xfId="2" applyNumberFormat="1" applyFont="1" applyFill="1" applyBorder="1" applyAlignment="1" applyProtection="1">
      <alignment horizontal="left" vertical="top" wrapText="1"/>
      <protection locked="0"/>
    </xf>
    <xf numFmtId="14" fontId="27" fillId="0" borderId="1" xfId="5" applyNumberFormat="1" applyFont="1" applyBorder="1" applyAlignment="1" applyProtection="1">
      <alignment wrapText="1"/>
      <protection locked="0"/>
    </xf>
    <xf numFmtId="0" fontId="25" fillId="0" borderId="1" xfId="2" applyFont="1" applyFill="1" applyBorder="1" applyAlignment="1" applyProtection="1">
      <alignment horizontal="right" vertical="top" wrapText="1"/>
      <protection locked="0"/>
    </xf>
    <xf numFmtId="14" fontId="27" fillId="0" borderId="2" xfId="5" applyNumberFormat="1" applyFont="1" applyBorder="1" applyAlignment="1" applyProtection="1">
      <alignment horizontal="center" wrapText="1"/>
      <protection locked="0"/>
    </xf>
    <xf numFmtId="0" fontId="19" fillId="0" borderId="1" xfId="15" applyFont="1" applyFill="1" applyBorder="1" applyAlignment="1" applyProtection="1">
      <alignment horizontal="center" vertical="center" wrapText="1"/>
      <protection locked="0"/>
    </xf>
    <xf numFmtId="0" fontId="19" fillId="0" borderId="1" xfId="15" applyFont="1" applyFill="1" applyBorder="1" applyAlignment="1" applyProtection="1">
      <alignment vertical="center" wrapText="1"/>
      <protection locked="0"/>
    </xf>
    <xf numFmtId="49" fontId="19" fillId="0" borderId="1" xfId="15" applyNumberFormat="1" applyFont="1" applyFill="1" applyBorder="1" applyAlignment="1" applyProtection="1">
      <alignment vertical="center" wrapText="1"/>
      <protection locked="0"/>
    </xf>
    <xf numFmtId="49" fontId="19" fillId="0" borderId="1" xfId="15" applyNumberFormat="1" applyFont="1" applyBorder="1" applyAlignment="1" applyProtection="1">
      <alignment vertical="center" wrapText="1"/>
      <protection locked="0"/>
    </xf>
    <xf numFmtId="0" fontId="19" fillId="0" borderId="1" xfId="15" applyFont="1" applyBorder="1" applyAlignment="1" applyProtection="1">
      <alignment horizontal="center" vertical="center"/>
      <protection locked="0"/>
    </xf>
    <xf numFmtId="49" fontId="19" fillId="0" borderId="1" xfId="15" applyNumberFormat="1" applyFont="1" applyBorder="1" applyAlignment="1" applyProtection="1">
      <alignment horizontal="right" vertical="center"/>
      <protection locked="0"/>
    </xf>
    <xf numFmtId="0" fontId="19" fillId="2" borderId="1" xfId="15" applyFont="1" applyFill="1" applyBorder="1" applyAlignment="1" applyProtection="1">
      <alignment vertical="center" wrapText="1"/>
      <protection locked="0"/>
    </xf>
    <xf numFmtId="0" fontId="33" fillId="0" borderId="1" xfId="25" applyFont="1" applyFill="1" applyBorder="1" applyAlignment="1">
      <alignment horizontal="center" vertical="center" wrapText="1"/>
    </xf>
    <xf numFmtId="0" fontId="33" fillId="0" borderId="1" xfId="25" applyFont="1" applyFill="1" applyBorder="1" applyAlignment="1">
      <alignment horizontal="left" vertical="center" wrapText="1"/>
    </xf>
    <xf numFmtId="49" fontId="11" fillId="0" borderId="0" xfId="3" applyNumberFormat="1" applyFill="1"/>
    <xf numFmtId="0" fontId="11" fillId="0" borderId="1" xfId="3" applyFill="1" applyBorder="1" applyAlignment="1">
      <alignment wrapText="1"/>
    </xf>
    <xf numFmtId="0" fontId="19" fillId="0" borderId="1" xfId="15" applyNumberFormat="1" applyFont="1" applyFill="1" applyBorder="1" applyAlignment="1" applyProtection="1">
      <alignment vertical="center" wrapText="1"/>
      <protection locked="0"/>
    </xf>
    <xf numFmtId="0" fontId="11" fillId="0" borderId="0" xfId="3" applyFill="1" applyProtection="1">
      <protection locked="0"/>
    </xf>
    <xf numFmtId="0" fontId="20" fillId="0" borderId="0" xfId="15" applyFont="1" applyFill="1" applyProtection="1">
      <protection locked="0"/>
    </xf>
    <xf numFmtId="0" fontId="22" fillId="0" borderId="0" xfId="3" applyFont="1" applyFill="1" applyAlignment="1" applyProtection="1">
      <alignment horizontal="center"/>
      <protection locked="0"/>
    </xf>
    <xf numFmtId="0" fontId="17" fillId="0" borderId="0" xfId="3" applyFont="1" applyFill="1" applyAlignment="1" applyProtection="1">
      <alignment horizontal="center" vertical="center"/>
      <protection locked="0"/>
    </xf>
    <xf numFmtId="0" fontId="17" fillId="0" borderId="3" xfId="3" applyFont="1" applyFill="1" applyBorder="1" applyProtection="1">
      <protection locked="0"/>
    </xf>
    <xf numFmtId="0" fontId="11" fillId="0" borderId="3" xfId="3" applyFill="1" applyBorder="1"/>
    <xf numFmtId="0" fontId="19" fillId="0" borderId="1" xfId="15" applyFont="1" applyBorder="1" applyAlignment="1" applyProtection="1">
      <alignment horizontal="left" vertical="center" wrapText="1"/>
      <protection locked="0"/>
    </xf>
    <xf numFmtId="0" fontId="19" fillId="0" borderId="1" xfId="15" applyNumberFormat="1" applyFont="1" applyBorder="1" applyAlignment="1" applyProtection="1">
      <alignment vertical="center" wrapText="1"/>
      <protection locked="0"/>
    </xf>
    <xf numFmtId="0" fontId="19" fillId="0" borderId="1" xfId="15" applyFont="1" applyFill="1" applyBorder="1" applyAlignment="1" applyProtection="1">
      <alignment horizontal="left" vertical="center" wrapText="1"/>
      <protection locked="0"/>
    </xf>
    <xf numFmtId="49" fontId="19" fillId="7" borderId="0" xfId="17" applyNumberFormat="1" applyFont="1" applyFill="1" applyBorder="1" applyAlignment="1" applyProtection="1">
      <alignment horizontal="center" vertical="center" wrapText="1"/>
    </xf>
    <xf numFmtId="0" fontId="19" fillId="7" borderId="0" xfId="17" applyFont="1" applyFill="1" applyBorder="1" applyAlignment="1" applyProtection="1">
      <alignment horizontal="center" vertical="center" wrapText="1"/>
    </xf>
    <xf numFmtId="49" fontId="19" fillId="7" borderId="0" xfId="17" applyNumberFormat="1" applyFont="1" applyFill="1" applyBorder="1" applyAlignment="1" applyProtection="1">
      <alignment horizontal="center" vertical="center" wrapText="1"/>
      <protection locked="0"/>
    </xf>
    <xf numFmtId="0" fontId="19" fillId="7" borderId="0" xfId="17" applyFont="1" applyFill="1" applyBorder="1" applyAlignment="1" applyProtection="1">
      <alignment horizontal="center" vertical="center" wrapText="1"/>
      <protection locked="0"/>
    </xf>
    <xf numFmtId="0" fontId="19" fillId="0" borderId="1" xfId="17" applyFont="1" applyFill="1" applyBorder="1" applyAlignment="1" applyProtection="1">
      <alignment horizontal="center" vertical="center" wrapText="1"/>
      <protection locked="0"/>
    </xf>
    <xf numFmtId="0" fontId="17" fillId="0" borderId="1" xfId="0" applyFont="1" applyFill="1" applyBorder="1" applyAlignment="1">
      <alignment vertical="center" wrapText="1"/>
    </xf>
    <xf numFmtId="49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49" fontId="19" fillId="0" borderId="2" xfId="17" applyNumberFormat="1" applyFont="1" applyFill="1" applyBorder="1" applyAlignment="1" applyProtection="1">
      <alignment horizontal="center" vertical="center" wrapText="1"/>
    </xf>
    <xf numFmtId="0" fontId="19" fillId="0" borderId="2" xfId="17" applyFont="1" applyFill="1" applyBorder="1" applyAlignment="1" applyProtection="1">
      <alignment horizontal="center" vertical="center" wrapText="1"/>
      <protection locked="0"/>
    </xf>
    <xf numFmtId="0" fontId="19" fillId="0" borderId="18" xfId="17" applyFont="1" applyFill="1" applyBorder="1" applyAlignment="1" applyProtection="1">
      <alignment horizontal="center" vertical="center" wrapText="1"/>
      <protection locked="0"/>
    </xf>
    <xf numFmtId="49" fontId="19" fillId="0" borderId="1" xfId="15" applyNumberFormat="1" applyFont="1" applyBorder="1" applyAlignment="1" applyProtection="1">
      <alignment horizontal="center" vertical="center" wrapText="1"/>
      <protection locked="0"/>
    </xf>
    <xf numFmtId="0" fontId="19" fillId="0" borderId="2" xfId="15" applyFont="1" applyBorder="1" applyAlignment="1" applyProtection="1">
      <alignment vertical="center" wrapText="1"/>
      <protection locked="0"/>
    </xf>
    <xf numFmtId="0" fontId="19" fillId="0" borderId="18" xfId="15" applyFont="1" applyBorder="1" applyAlignment="1" applyProtection="1">
      <alignment vertical="center" wrapText="1"/>
      <protection locked="0"/>
    </xf>
    <xf numFmtId="0" fontId="19" fillId="0" borderId="0" xfId="15" applyFont="1" applyBorder="1" applyAlignment="1" applyProtection="1">
      <alignment vertical="center" wrapText="1"/>
      <protection locked="0"/>
    </xf>
    <xf numFmtId="0" fontId="11" fillId="5" borderId="0" xfId="3" applyFill="1" applyProtection="1">
      <protection locked="0"/>
    </xf>
    <xf numFmtId="0" fontId="21" fillId="5" borderId="5" xfId="15" applyFont="1" applyFill="1" applyBorder="1" applyAlignment="1" applyProtection="1">
      <alignment horizontal="left" vertical="center" wrapText="1"/>
    </xf>
    <xf numFmtId="0" fontId="1" fillId="0" borderId="1" xfId="3" applyFont="1" applyBorder="1"/>
    <xf numFmtId="0" fontId="19" fillId="0" borderId="2" xfId="15" applyFont="1" applyFill="1" applyBorder="1" applyAlignment="1" applyProtection="1">
      <alignment vertical="center" wrapText="1"/>
      <protection locked="0"/>
    </xf>
    <xf numFmtId="0" fontId="11" fillId="0" borderId="1" xfId="3" applyFont="1" applyBorder="1"/>
    <xf numFmtId="0" fontId="11" fillId="0" borderId="1" xfId="3" applyBorder="1" applyAlignment="1">
      <alignment vertical="center" wrapText="1"/>
    </xf>
    <xf numFmtId="0" fontId="11" fillId="0" borderId="1" xfId="3" applyBorder="1" applyAlignment="1">
      <alignment vertical="center"/>
    </xf>
    <xf numFmtId="0" fontId="35" fillId="0" borderId="1" xfId="3" applyFont="1" applyBorder="1"/>
    <xf numFmtId="0" fontId="19" fillId="0" borderId="1" xfId="0" applyFont="1" applyFill="1" applyBorder="1" applyAlignment="1">
      <alignment horizontal="center" vertical="center" wrapText="1"/>
    </xf>
    <xf numFmtId="49" fontId="19" fillId="0" borderId="2" xfId="17" applyNumberFormat="1" applyFont="1" applyFill="1" applyBorder="1" applyAlignment="1" applyProtection="1">
      <alignment horizontal="center" vertical="center" wrapText="1"/>
      <protection locked="0"/>
    </xf>
    <xf numFmtId="0" fontId="19" fillId="0" borderId="1" xfId="17" applyFont="1" applyFill="1" applyBorder="1" applyAlignment="1" applyProtection="1">
      <alignment vertical="center" wrapText="1"/>
      <protection locked="0"/>
    </xf>
    <xf numFmtId="0" fontId="19" fillId="0" borderId="18" xfId="0" applyFont="1" applyFill="1" applyBorder="1" applyAlignment="1">
      <alignment horizontal="left" vertical="center" wrapText="1"/>
    </xf>
    <xf numFmtId="0" fontId="19" fillId="0" borderId="0" xfId="17" applyFont="1" applyFill="1" applyBorder="1" applyAlignment="1" applyProtection="1">
      <alignment vertical="center" wrapText="1"/>
      <protection locked="0"/>
    </xf>
    <xf numFmtId="49" fontId="19" fillId="0" borderId="0" xfId="17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3" applyBorder="1"/>
    <xf numFmtId="1" fontId="19" fillId="0" borderId="1" xfId="0" applyNumberFormat="1" applyFont="1" applyFill="1" applyBorder="1" applyAlignment="1">
      <alignment horizontal="left" vertical="center" wrapText="1"/>
    </xf>
    <xf numFmtId="0" fontId="19" fillId="0" borderId="1" xfId="0" applyFont="1" applyFill="1" applyBorder="1" applyAlignment="1">
      <alignment horizontal="right" vertical="center"/>
    </xf>
    <xf numFmtId="2" fontId="19" fillId="0" borderId="1" xfId="0" applyNumberFormat="1" applyFont="1" applyFill="1" applyBorder="1" applyAlignment="1">
      <alignment horizontal="right" vertical="center"/>
    </xf>
    <xf numFmtId="49" fontId="17" fillId="0" borderId="1" xfId="0" applyNumberFormat="1" applyFont="1" applyFill="1" applyBorder="1" applyAlignment="1">
      <alignment horizontal="left" vertical="center" wrapText="1"/>
    </xf>
    <xf numFmtId="0" fontId="19" fillId="0" borderId="1" xfId="15" applyFont="1" applyFill="1" applyBorder="1" applyAlignment="1" applyProtection="1">
      <alignment horizontal="right" vertical="center" wrapText="1"/>
      <protection locked="0"/>
    </xf>
    <xf numFmtId="0" fontId="27" fillId="0" borderId="0" xfId="9" applyFont="1" applyAlignment="1" applyProtection="1">
      <alignment vertical="center"/>
      <protection locked="0"/>
    </xf>
    <xf numFmtId="14" fontId="11" fillId="0" borderId="1" xfId="3" applyNumberFormat="1" applyFill="1" applyBorder="1" applyAlignment="1" applyProtection="1">
      <alignment vertical="center"/>
      <protection locked="0"/>
    </xf>
    <xf numFmtId="1" fontId="24" fillId="0" borderId="6" xfId="2" applyNumberFormat="1" applyFont="1" applyFill="1" applyBorder="1" applyAlignment="1" applyProtection="1">
      <alignment horizontal="left" vertical="center" wrapText="1"/>
      <protection locked="0"/>
    </xf>
    <xf numFmtId="49" fontId="24" fillId="0" borderId="6" xfId="2" applyNumberFormat="1" applyFont="1" applyFill="1" applyBorder="1" applyAlignment="1" applyProtection="1">
      <alignment horizontal="left" vertical="center" wrapText="1"/>
      <protection locked="0"/>
    </xf>
    <xf numFmtId="0" fontId="24" fillId="0" borderId="6" xfId="2" applyFont="1" applyFill="1" applyBorder="1" applyAlignment="1" applyProtection="1">
      <alignment horizontal="left" vertical="center" wrapText="1"/>
      <protection locked="0"/>
    </xf>
    <xf numFmtId="14" fontId="11" fillId="0" borderId="1" xfId="3" applyNumberFormat="1" applyFill="1" applyBorder="1" applyAlignment="1" applyProtection="1">
      <alignment horizontal="left" vertical="center"/>
      <protection locked="0"/>
    </xf>
    <xf numFmtId="3" fontId="23" fillId="0" borderId="0" xfId="1" applyNumberFormat="1" applyFont="1" applyAlignment="1" applyProtection="1">
      <alignment horizontal="center" vertical="center" wrapText="1"/>
      <protection locked="0"/>
    </xf>
    <xf numFmtId="1" fontId="17" fillId="0" borderId="0" xfId="3" applyNumberFormat="1" applyFont="1" applyProtection="1">
      <protection locked="0"/>
    </xf>
    <xf numFmtId="3" fontId="17" fillId="0" borderId="1" xfId="2" applyNumberFormat="1" applyFont="1" applyFill="1" applyBorder="1" applyAlignment="1" applyProtection="1">
      <alignment horizontal="right" vertical="center"/>
      <protection locked="0"/>
    </xf>
    <xf numFmtId="3" fontId="29" fillId="0" borderId="0" xfId="0" applyNumberFormat="1" applyFont="1" applyAlignment="1" applyProtection="1">
      <alignment vertical="center"/>
      <protection locked="0"/>
    </xf>
    <xf numFmtId="3" fontId="17" fillId="0" borderId="0" xfId="3" applyNumberFormat="1" applyFont="1" applyProtection="1">
      <protection locked="0"/>
    </xf>
    <xf numFmtId="4" fontId="29" fillId="0" borderId="0" xfId="0" applyNumberFormat="1" applyFont="1" applyAlignment="1" applyProtection="1">
      <alignment vertical="center"/>
      <protection locked="0"/>
    </xf>
    <xf numFmtId="4" fontId="17" fillId="0" borderId="0" xfId="3" applyNumberFormat="1" applyFont="1" applyProtection="1">
      <protection locked="0"/>
    </xf>
    <xf numFmtId="0" fontId="17" fillId="5" borderId="0" xfId="1" applyFont="1" applyFill="1" applyAlignment="1" applyProtection="1">
      <alignment horizontal="center" vertical="center"/>
    </xf>
    <xf numFmtId="0" fontId="17" fillId="0" borderId="0" xfId="0" applyFont="1" applyAlignment="1" applyProtection="1">
      <alignment horizontal="center" vertical="center"/>
      <protection locked="0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center" vertical="center"/>
    </xf>
    <xf numFmtId="0" fontId="17" fillId="0" borderId="0" xfId="0" applyFont="1" applyAlignment="1" applyProtection="1">
      <alignment horizontal="center" vertical="center"/>
      <protection locked="0"/>
    </xf>
    <xf numFmtId="0" fontId="17" fillId="5" borderId="0" xfId="1" applyFont="1" applyFill="1" applyBorder="1" applyAlignment="1" applyProtection="1">
      <alignment horizontal="center" vertical="center"/>
    </xf>
    <xf numFmtId="3" fontId="22" fillId="0" borderId="1" xfId="1" applyNumberFormat="1" applyFont="1" applyFill="1" applyBorder="1" applyAlignment="1" applyProtection="1">
      <alignment horizontal="right" vertical="center" wrapText="1"/>
      <protection locked="0"/>
    </xf>
    <xf numFmtId="3" fontId="22" fillId="0" borderId="1" xfId="1" applyNumberFormat="1" applyFont="1" applyFill="1" applyBorder="1" applyAlignment="1" applyProtection="1">
      <alignment horizontal="right" vertical="center"/>
      <protection locked="0"/>
    </xf>
    <xf numFmtId="169" fontId="17" fillId="0" borderId="1" xfId="2" applyNumberFormat="1" applyFont="1" applyFill="1" applyBorder="1" applyAlignment="1" applyProtection="1">
      <alignment horizontal="right" vertical="center"/>
      <protection locked="0"/>
    </xf>
    <xf numFmtId="1" fontId="17" fillId="0" borderId="1" xfId="2" applyNumberFormat="1" applyFont="1" applyFill="1" applyBorder="1" applyAlignment="1" applyProtection="1">
      <alignment horizontal="right" vertical="top"/>
      <protection locked="0"/>
    </xf>
    <xf numFmtId="169" fontId="17" fillId="0" borderId="0" xfId="3" applyNumberFormat="1" applyFont="1" applyProtection="1">
      <protection locked="0"/>
    </xf>
    <xf numFmtId="0" fontId="0" fillId="0" borderId="1" xfId="0" applyFill="1" applyBorder="1"/>
    <xf numFmtId="168" fontId="30" fillId="0" borderId="2" xfId="10" applyNumberFormat="1" applyFont="1" applyFill="1" applyBorder="1" applyAlignment="1" applyProtection="1">
      <alignment horizontal="left" vertical="center" wrapText="1"/>
      <protection locked="0"/>
    </xf>
    <xf numFmtId="0" fontId="36" fillId="0" borderId="0" xfId="0" applyFont="1" applyFill="1" applyBorder="1" applyProtection="1"/>
    <xf numFmtId="168" fontId="22" fillId="0" borderId="2" xfId="16" applyNumberFormat="1" applyFont="1" applyFill="1" applyBorder="1" applyAlignment="1" applyProtection="1">
      <alignment horizontal="left" vertical="center" wrapText="1"/>
      <protection locked="0"/>
    </xf>
    <xf numFmtId="4" fontId="17" fillId="0" borderId="0" xfId="0" applyNumberFormat="1" applyFont="1" applyProtection="1">
      <protection locked="0"/>
    </xf>
    <xf numFmtId="4" fontId="22" fillId="2" borderId="1" xfId="1" applyNumberFormat="1" applyFont="1" applyFill="1" applyBorder="1" applyAlignment="1" applyProtection="1">
      <alignment horizontal="right" vertical="center"/>
      <protection locked="0"/>
    </xf>
    <xf numFmtId="3" fontId="22" fillId="0" borderId="1" xfId="3" applyNumberFormat="1" applyFont="1" applyFill="1" applyBorder="1" applyProtection="1"/>
    <xf numFmtId="0" fontId="36" fillId="2" borderId="0" xfId="3" applyFont="1" applyFill="1" applyProtection="1">
      <protection locked="0"/>
    </xf>
    <xf numFmtId="0" fontId="22" fillId="2" borderId="0" xfId="0" applyFont="1" applyFill="1" applyBorder="1" applyAlignment="1">
      <alignment horizontal="left" vertical="center"/>
    </xf>
    <xf numFmtId="14" fontId="21" fillId="2" borderId="0" xfId="9" applyNumberFormat="1" applyFont="1" applyFill="1" applyBorder="1" applyAlignment="1" applyProtection="1">
      <alignment horizontal="center" vertical="center"/>
    </xf>
    <xf numFmtId="0" fontId="19" fillId="2" borderId="0" xfId="9" applyFont="1" applyFill="1" applyBorder="1" applyAlignment="1" applyProtection="1">
      <alignment horizontal="left" vertical="center" wrapText="1"/>
      <protection locked="0"/>
    </xf>
    <xf numFmtId="0" fontId="21" fillId="4" borderId="9" xfId="9" applyFont="1" applyFill="1" applyBorder="1" applyAlignment="1" applyProtection="1">
      <alignment horizontal="center" vertical="center"/>
    </xf>
    <xf numFmtId="0" fontId="21" fillId="4" borderId="11" xfId="9" applyFont="1" applyFill="1" applyBorder="1" applyAlignment="1" applyProtection="1">
      <alignment horizontal="center" vertical="center"/>
    </xf>
    <xf numFmtId="0" fontId="21" fillId="4" borderId="10" xfId="9" applyFont="1" applyFill="1" applyBorder="1" applyAlignment="1" applyProtection="1">
      <alignment horizontal="center" vertical="center"/>
    </xf>
    <xf numFmtId="14" fontId="21" fillId="2" borderId="32" xfId="9" applyNumberFormat="1" applyFont="1" applyFill="1" applyBorder="1" applyAlignment="1" applyProtection="1">
      <alignment horizontal="center" vertical="center" wrapText="1"/>
    </xf>
    <xf numFmtId="14" fontId="21" fillId="2" borderId="0" xfId="9" applyNumberFormat="1" applyFont="1" applyFill="1" applyBorder="1" applyAlignment="1" applyProtection="1">
      <alignment horizontal="center" vertical="center" wrapText="1"/>
    </xf>
    <xf numFmtId="14" fontId="21" fillId="2" borderId="0" xfId="9" applyNumberFormat="1" applyFont="1" applyFill="1" applyBorder="1" applyAlignment="1" applyProtection="1">
      <alignment horizontal="left" vertical="center" wrapText="1"/>
    </xf>
    <xf numFmtId="0" fontId="17" fillId="5" borderId="0" xfId="1" applyFont="1" applyFill="1" applyAlignment="1" applyProtection="1">
      <alignment horizontal="center" vertical="center"/>
    </xf>
    <xf numFmtId="14" fontId="17" fillId="0" borderId="0" xfId="1" applyNumberFormat="1" applyFont="1" applyFill="1" applyBorder="1" applyAlignment="1" applyProtection="1">
      <alignment horizontal="center" vertical="center"/>
    </xf>
    <xf numFmtId="0" fontId="17" fillId="0" borderId="0" xfId="1" applyFont="1" applyFill="1" applyBorder="1" applyAlignment="1" applyProtection="1">
      <alignment horizontal="center" vertical="center"/>
    </xf>
    <xf numFmtId="14" fontId="17" fillId="0" borderId="0" xfId="1" applyNumberFormat="1" applyFont="1" applyBorder="1" applyAlignment="1" applyProtection="1">
      <alignment horizontal="center" vertical="center"/>
    </xf>
    <xf numFmtId="0" fontId="17" fillId="0" borderId="0" xfId="1" applyFont="1" applyBorder="1" applyAlignment="1" applyProtection="1">
      <alignment horizontal="center" vertical="center"/>
    </xf>
    <xf numFmtId="0" fontId="17" fillId="2" borderId="0" xfId="1" applyFont="1" applyFill="1" applyBorder="1" applyAlignment="1" applyProtection="1">
      <alignment horizontal="left" vertical="center" wrapText="1"/>
    </xf>
    <xf numFmtId="14" fontId="21" fillId="2" borderId="0" xfId="10" applyNumberFormat="1" applyFont="1" applyFill="1" applyBorder="1" applyAlignment="1" applyProtection="1">
      <alignment horizontal="center" vertical="center"/>
    </xf>
    <xf numFmtId="0" fontId="22" fillId="5" borderId="0" xfId="0" applyFont="1" applyFill="1" applyAlignment="1" applyProtection="1">
      <alignment horizontal="left" vertical="center"/>
    </xf>
    <xf numFmtId="14" fontId="21" fillId="2" borderId="0" xfId="10" applyNumberFormat="1" applyFont="1" applyFill="1" applyBorder="1" applyAlignment="1" applyProtection="1">
      <alignment horizontal="left" vertical="center" wrapText="1"/>
    </xf>
    <xf numFmtId="14" fontId="21" fillId="2" borderId="32" xfId="10" applyNumberFormat="1" applyFont="1" applyFill="1" applyBorder="1" applyAlignment="1" applyProtection="1">
      <alignment horizontal="center" vertical="center"/>
    </xf>
    <xf numFmtId="14" fontId="21" fillId="2" borderId="32" xfId="10" applyNumberFormat="1" applyFont="1" applyFill="1" applyBorder="1" applyAlignment="1" applyProtection="1">
      <alignment horizontal="center" vertical="center" wrapText="1"/>
    </xf>
    <xf numFmtId="14" fontId="21" fillId="2" borderId="0" xfId="10" applyNumberFormat="1" applyFont="1" applyFill="1" applyBorder="1" applyAlignment="1" applyProtection="1">
      <alignment horizontal="center" vertical="center" wrapText="1"/>
    </xf>
    <xf numFmtId="0" fontId="17" fillId="0" borderId="0" xfId="0" applyFont="1" applyAlignment="1" applyProtection="1">
      <alignment horizontal="left" vertical="top" wrapText="1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14" fontId="21" fillId="2" borderId="0" xfId="16" applyNumberFormat="1" applyFont="1" applyFill="1" applyBorder="1" applyAlignment="1" applyProtection="1">
      <alignment horizontal="center" vertical="center"/>
    </xf>
    <xf numFmtId="0" fontId="22" fillId="5" borderId="0" xfId="3" applyFont="1" applyFill="1" applyAlignment="1" applyProtection="1">
      <alignment horizontal="left" vertical="center"/>
    </xf>
    <xf numFmtId="0" fontId="11" fillId="2" borderId="38" xfId="3" applyFill="1" applyBorder="1" applyAlignment="1">
      <alignment horizontal="center"/>
    </xf>
    <xf numFmtId="0" fontId="17" fillId="0" borderId="0" xfId="3" applyFont="1" applyAlignment="1" applyProtection="1">
      <alignment horizontal="left" vertical="top" wrapText="1"/>
      <protection locked="0"/>
    </xf>
    <xf numFmtId="14" fontId="21" fillId="2" borderId="0" xfId="16" applyNumberFormat="1" applyFont="1" applyFill="1" applyBorder="1" applyAlignment="1" applyProtection="1">
      <alignment horizontal="left" vertical="center" wrapText="1"/>
    </xf>
    <xf numFmtId="14" fontId="21" fillId="2" borderId="32" xfId="16" applyNumberFormat="1" applyFont="1" applyFill="1" applyBorder="1" applyAlignment="1" applyProtection="1">
      <alignment horizontal="center" vertical="center"/>
    </xf>
    <xf numFmtId="14" fontId="21" fillId="2" borderId="32" xfId="16" applyNumberFormat="1" applyFont="1" applyFill="1" applyBorder="1" applyAlignment="1" applyProtection="1">
      <alignment horizontal="center" vertical="center" wrapText="1"/>
    </xf>
    <xf numFmtId="14" fontId="21" fillId="2" borderId="0" xfId="16" applyNumberFormat="1" applyFont="1" applyFill="1" applyBorder="1" applyAlignment="1" applyProtection="1">
      <alignment horizontal="center" vertical="center" wrapText="1"/>
    </xf>
    <xf numFmtId="0" fontId="17" fillId="5" borderId="0" xfId="1" applyFont="1" applyFill="1" applyBorder="1" applyAlignment="1" applyProtection="1">
      <alignment horizontal="center" vertical="center"/>
    </xf>
    <xf numFmtId="0" fontId="17" fillId="5" borderId="0" xfId="1" applyFont="1" applyFill="1" applyAlignment="1" applyProtection="1">
      <alignment horizontal="right" vertical="center"/>
    </xf>
    <xf numFmtId="0" fontId="19" fillId="5" borderId="1" xfId="4" applyFont="1" applyFill="1" applyBorder="1" applyAlignment="1" applyProtection="1">
      <alignment horizontal="center" vertical="center" wrapText="1"/>
    </xf>
    <xf numFmtId="0" fontId="17" fillId="0" borderId="3" xfId="3" applyFont="1" applyFill="1" applyBorder="1" applyAlignment="1" applyProtection="1">
      <alignment horizontal="center"/>
      <protection locked="0"/>
    </xf>
    <xf numFmtId="0" fontId="22" fillId="0" borderId="32" xfId="3" applyFont="1" applyFill="1" applyBorder="1" applyAlignment="1" applyProtection="1">
      <alignment horizontal="center" vertical="center"/>
      <protection locked="0"/>
    </xf>
    <xf numFmtId="0" fontId="17" fillId="0" borderId="32" xfId="3" applyFont="1" applyFill="1" applyBorder="1" applyAlignment="1" applyProtection="1">
      <alignment horizontal="center" vertical="center" wrapText="1"/>
      <protection locked="0"/>
    </xf>
    <xf numFmtId="0" fontId="17" fillId="0" borderId="0" xfId="3" applyFont="1" applyFill="1" applyBorder="1" applyAlignment="1" applyProtection="1">
      <alignment horizontal="center" vertical="center" wrapText="1"/>
      <protection locked="0"/>
    </xf>
    <xf numFmtId="0" fontId="16" fillId="0" borderId="0" xfId="3" applyFont="1" applyFill="1" applyAlignment="1">
      <alignment horizontal="center" vertical="center"/>
    </xf>
    <xf numFmtId="0" fontId="19" fillId="0" borderId="31" xfId="15" applyFont="1" applyBorder="1" applyAlignment="1" applyProtection="1">
      <alignment horizontal="center" vertical="center" wrapText="1"/>
      <protection locked="0"/>
    </xf>
    <xf numFmtId="0" fontId="19" fillId="0" borderId="2" xfId="15" applyFont="1" applyBorder="1" applyAlignment="1" applyProtection="1">
      <alignment horizontal="center" vertical="center" wrapText="1"/>
      <protection locked="0"/>
    </xf>
    <xf numFmtId="0" fontId="19" fillId="0" borderId="31" xfId="15" applyFont="1" applyFill="1" applyBorder="1" applyAlignment="1" applyProtection="1">
      <alignment horizontal="center" vertical="center" wrapText="1"/>
      <protection locked="0"/>
    </xf>
    <xf numFmtId="0" fontId="19" fillId="0" borderId="2" xfId="15" applyFont="1" applyFill="1" applyBorder="1" applyAlignment="1" applyProtection="1">
      <alignment horizontal="center" vertical="center" wrapText="1"/>
      <protection locked="0"/>
    </xf>
    <xf numFmtId="0" fontId="19" fillId="0" borderId="30" xfId="15" applyFont="1" applyFill="1" applyBorder="1" applyAlignment="1" applyProtection="1">
      <alignment horizontal="center" vertical="center" wrapText="1"/>
      <protection locked="0"/>
    </xf>
    <xf numFmtId="0" fontId="19" fillId="0" borderId="30" xfId="15" applyFont="1" applyBorder="1" applyAlignment="1" applyProtection="1">
      <alignment horizontal="center" vertical="center" wrapText="1"/>
      <protection locked="0"/>
    </xf>
    <xf numFmtId="0" fontId="19" fillId="0" borderId="31" xfId="15" applyFont="1" applyFill="1" applyBorder="1" applyAlignment="1" applyProtection="1">
      <alignment horizontal="right" vertical="center" wrapText="1"/>
      <protection locked="0"/>
    </xf>
    <xf numFmtId="0" fontId="19" fillId="0" borderId="2" xfId="15" applyFont="1" applyFill="1" applyBorder="1" applyAlignment="1" applyProtection="1">
      <alignment horizontal="right" vertical="center" wrapText="1"/>
      <protection locked="0"/>
    </xf>
    <xf numFmtId="0" fontId="19" fillId="0" borderId="31" xfId="15" applyFont="1" applyFill="1" applyBorder="1" applyAlignment="1" applyProtection="1">
      <alignment horizontal="left" vertical="center" wrapText="1"/>
      <protection locked="0"/>
    </xf>
    <xf numFmtId="0" fontId="19" fillId="0" borderId="2" xfId="15" applyFont="1" applyFill="1" applyBorder="1" applyAlignment="1" applyProtection="1">
      <alignment horizontal="left" vertical="center" wrapText="1"/>
      <protection locked="0"/>
    </xf>
    <xf numFmtId="0" fontId="19" fillId="0" borderId="31" xfId="17" applyFont="1" applyFill="1" applyBorder="1" applyAlignment="1" applyProtection="1">
      <alignment horizontal="center" vertical="center" wrapText="1"/>
      <protection locked="0"/>
    </xf>
    <xf numFmtId="0" fontId="19" fillId="0" borderId="30" xfId="17" applyFont="1" applyFill="1" applyBorder="1" applyAlignment="1" applyProtection="1">
      <alignment horizontal="center" vertical="center" wrapText="1"/>
      <protection locked="0"/>
    </xf>
    <xf numFmtId="0" fontId="19" fillId="0" borderId="2" xfId="17" applyFont="1" applyFill="1" applyBorder="1" applyAlignment="1" applyProtection="1">
      <alignment horizontal="center" vertical="center" wrapText="1"/>
      <protection locked="0"/>
    </xf>
    <xf numFmtId="0" fontId="19" fillId="0" borderId="41" xfId="17" applyFont="1" applyFill="1" applyBorder="1" applyAlignment="1" applyProtection="1">
      <alignment horizontal="center" vertical="center" wrapText="1"/>
      <protection locked="0"/>
    </xf>
    <xf numFmtId="0" fontId="19" fillId="0" borderId="38" xfId="17" applyFont="1" applyFill="1" applyBorder="1" applyAlignment="1" applyProtection="1">
      <alignment horizontal="center" vertical="center" wrapText="1"/>
      <protection locked="0"/>
    </xf>
    <xf numFmtId="0" fontId="19" fillId="0" borderId="18" xfId="17" applyFont="1" applyFill="1" applyBorder="1" applyAlignment="1" applyProtection="1">
      <alignment horizontal="center" vertical="center" wrapText="1"/>
      <protection locked="0"/>
    </xf>
    <xf numFmtId="0" fontId="19" fillId="0" borderId="31" xfId="15" applyNumberFormat="1" applyFont="1" applyFill="1" applyBorder="1" applyAlignment="1" applyProtection="1">
      <alignment horizontal="center" vertical="center" wrapText="1"/>
      <protection locked="0"/>
    </xf>
    <xf numFmtId="0" fontId="19" fillId="0" borderId="5" xfId="15" applyFont="1" applyFill="1" applyBorder="1" applyAlignment="1" applyProtection="1">
      <alignment horizontal="center" vertical="center" wrapText="1"/>
      <protection locked="0"/>
    </xf>
    <xf numFmtId="0" fontId="19" fillId="0" borderId="4" xfId="15" applyFont="1" applyFill="1" applyBorder="1" applyAlignment="1" applyProtection="1">
      <alignment horizontal="center" vertical="center" wrapText="1"/>
      <protection locked="0"/>
    </xf>
    <xf numFmtId="0" fontId="19" fillId="0" borderId="27" xfId="3" applyFont="1" applyBorder="1" applyAlignment="1">
      <alignment horizontal="center" vertical="center"/>
    </xf>
    <xf numFmtId="0" fontId="32" fillId="5" borderId="0" xfId="3" applyFont="1" applyFill="1" applyBorder="1" applyAlignment="1">
      <alignment horizontal="left" vertical="center" wrapText="1"/>
    </xf>
    <xf numFmtId="0" fontId="17" fillId="5" borderId="0" xfId="3" applyFont="1" applyFill="1" applyBorder="1" applyAlignment="1" applyProtection="1">
      <alignment horizontal="left" vertical="center"/>
    </xf>
    <xf numFmtId="0" fontId="22" fillId="0" borderId="0" xfId="3" applyFont="1" applyBorder="1" applyAlignment="1" applyProtection="1">
      <alignment horizontal="left" vertical="center"/>
    </xf>
  </cellXfs>
  <cellStyles count="26">
    <cellStyle name="Normal" xfId="0" builtinId="0"/>
    <cellStyle name="Normal 2" xfId="2"/>
    <cellStyle name="Normal 3" xfId="3"/>
    <cellStyle name="Normal 4" xfId="4"/>
    <cellStyle name="Normal 4 2" xfId="15"/>
    <cellStyle name="Normal 4 2 2" xfId="17"/>
    <cellStyle name="Normal 5" xfId="5"/>
    <cellStyle name="Normal 5 2" xfId="6"/>
    <cellStyle name="Normal 5 2 2" xfId="7"/>
    <cellStyle name="Normal 5 2 2 2" xfId="14"/>
    <cellStyle name="Normal 5 2 2 2 2" xfId="18"/>
    <cellStyle name="Normal 5 2 3" xfId="8"/>
    <cellStyle name="Normal 5 2 3 2" xfId="11"/>
    <cellStyle name="Normal 5 2 3 2 2" xfId="19"/>
    <cellStyle name="Normal 5 2 3 3" xfId="20"/>
    <cellStyle name="Normal 5 3" xfId="9"/>
    <cellStyle name="Normal 5 3 2" xfId="10"/>
    <cellStyle name="Normal 5 3 2 2" xfId="16"/>
    <cellStyle name="Normal 5 3 3" xfId="21"/>
    <cellStyle name="Normal 6" xfId="12"/>
    <cellStyle name="Normal 6 2" xfId="22"/>
    <cellStyle name="Normal 7" xfId="13"/>
    <cellStyle name="Normal 7 2" xfId="23"/>
    <cellStyle name="Normal 8" xfId="24"/>
    <cellStyle name="Normal_FORMEBI" xfId="1"/>
    <cellStyle name="Normal_Sheet3" xfId="25"/>
  </cellStyles>
  <dxfs count="0"/>
  <tableStyles count="0" defaultTableStyle="TableStyleMedium9" defaultPivotStyle="PivotStyleLight16"/>
  <colors>
    <mruColors>
      <color rgb="FFF3F3F3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171450</xdr:rowOff>
    </xdr:from>
    <xdr:to>
      <xdr:col>1</xdr:col>
      <xdr:colOff>1495425</xdr:colOff>
      <xdr:row>41</xdr:row>
      <xdr:rowOff>171450</xdr:rowOff>
    </xdr:to>
    <xdr:cxnSp macro="">
      <xdr:nvCxnSpPr>
        <xdr:cNvPr id="2" name="Straight Connector 1"/>
        <xdr:cNvCxnSpPr/>
      </xdr:nvCxnSpPr>
      <xdr:spPr>
        <a:xfrm>
          <a:off x="1085850" y="89725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2743725</xdr:colOff>
      <xdr:row>41</xdr:row>
      <xdr:rowOff>180975</xdr:rowOff>
    </xdr:from>
    <xdr:to>
      <xdr:col>2</xdr:col>
      <xdr:colOff>545037</xdr:colOff>
      <xdr:row>41</xdr:row>
      <xdr:rowOff>182563</xdr:rowOff>
    </xdr:to>
    <xdr:cxnSp macro="">
      <xdr:nvCxnSpPr>
        <xdr:cNvPr id="3" name="Straight Connector 2"/>
        <xdr:cNvCxnSpPr/>
      </xdr:nvCxnSpPr>
      <xdr:spPr>
        <a:xfrm>
          <a:off x="3829575" y="8982075"/>
          <a:ext cx="31353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171450</xdr:rowOff>
    </xdr:from>
    <xdr:to>
      <xdr:col>1</xdr:col>
      <xdr:colOff>1495425</xdr:colOff>
      <xdr:row>41</xdr:row>
      <xdr:rowOff>171450</xdr:rowOff>
    </xdr:to>
    <xdr:cxnSp macro="">
      <xdr:nvCxnSpPr>
        <xdr:cNvPr id="2" name="Straight Connector 1"/>
        <xdr:cNvCxnSpPr/>
      </xdr:nvCxnSpPr>
      <xdr:spPr>
        <a:xfrm>
          <a:off x="952500" y="86296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41</xdr:row>
      <xdr:rowOff>180975</xdr:rowOff>
    </xdr:from>
    <xdr:to>
      <xdr:col>2</xdr:col>
      <xdr:colOff>554556</xdr:colOff>
      <xdr:row>41</xdr:row>
      <xdr:rowOff>182563</xdr:rowOff>
    </xdr:to>
    <xdr:cxnSp macro="">
      <xdr:nvCxnSpPr>
        <xdr:cNvPr id="3" name="Straight Connector 2"/>
        <xdr:cNvCxnSpPr/>
      </xdr:nvCxnSpPr>
      <xdr:spPr>
        <a:xfrm>
          <a:off x="3705744" y="8639175"/>
          <a:ext cx="31353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85</xdr:row>
      <xdr:rowOff>171450</xdr:rowOff>
    </xdr:from>
    <xdr:to>
      <xdr:col>1</xdr:col>
      <xdr:colOff>1495425</xdr:colOff>
      <xdr:row>85</xdr:row>
      <xdr:rowOff>171450</xdr:rowOff>
    </xdr:to>
    <xdr:cxnSp macro="">
      <xdr:nvCxnSpPr>
        <xdr:cNvPr id="2" name="Straight Connector 1"/>
        <xdr:cNvCxnSpPr/>
      </xdr:nvCxnSpPr>
      <xdr:spPr>
        <a:xfrm>
          <a:off x="1057275" y="18278475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85</xdr:row>
      <xdr:rowOff>180975</xdr:rowOff>
    </xdr:from>
    <xdr:to>
      <xdr:col>2</xdr:col>
      <xdr:colOff>554556</xdr:colOff>
      <xdr:row>85</xdr:row>
      <xdr:rowOff>182563</xdr:rowOff>
    </xdr:to>
    <xdr:cxnSp macro="">
      <xdr:nvCxnSpPr>
        <xdr:cNvPr id="3" name="Straight Connector 2"/>
        <xdr:cNvCxnSpPr/>
      </xdr:nvCxnSpPr>
      <xdr:spPr>
        <a:xfrm>
          <a:off x="3810519" y="18288000"/>
          <a:ext cx="2916237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33</xdr:row>
      <xdr:rowOff>171450</xdr:rowOff>
    </xdr:from>
    <xdr:to>
      <xdr:col>1</xdr:col>
      <xdr:colOff>1495425</xdr:colOff>
      <xdr:row>33</xdr:row>
      <xdr:rowOff>171450</xdr:rowOff>
    </xdr:to>
    <xdr:cxnSp macro="">
      <xdr:nvCxnSpPr>
        <xdr:cNvPr id="2" name="Straight Connector 1"/>
        <xdr:cNvCxnSpPr/>
      </xdr:nvCxnSpPr>
      <xdr:spPr>
        <a:xfrm>
          <a:off x="762000" y="67246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33</xdr:row>
      <xdr:rowOff>180975</xdr:rowOff>
    </xdr:from>
    <xdr:to>
      <xdr:col>2</xdr:col>
      <xdr:colOff>554556</xdr:colOff>
      <xdr:row>33</xdr:row>
      <xdr:rowOff>182563</xdr:rowOff>
    </xdr:to>
    <xdr:cxnSp macro="">
      <xdr:nvCxnSpPr>
        <xdr:cNvPr id="3" name="Straight Connector 2"/>
        <xdr:cNvCxnSpPr/>
      </xdr:nvCxnSpPr>
      <xdr:spPr>
        <a:xfrm>
          <a:off x="3515244" y="6734175"/>
          <a:ext cx="36687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31</xdr:row>
      <xdr:rowOff>171450</xdr:rowOff>
    </xdr:from>
    <xdr:to>
      <xdr:col>2</xdr:col>
      <xdr:colOff>1495425</xdr:colOff>
      <xdr:row>31</xdr:row>
      <xdr:rowOff>171450</xdr:rowOff>
    </xdr:to>
    <xdr:cxnSp macro="">
      <xdr:nvCxnSpPr>
        <xdr:cNvPr id="2" name="Straight Connector 1"/>
        <xdr:cNvCxnSpPr/>
      </xdr:nvCxnSpPr>
      <xdr:spPr>
        <a:xfrm>
          <a:off x="590550" y="67246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171450</xdr:rowOff>
    </xdr:from>
    <xdr:to>
      <xdr:col>1</xdr:col>
      <xdr:colOff>1495425</xdr:colOff>
      <xdr:row>25</xdr:row>
      <xdr:rowOff>171450</xdr:rowOff>
    </xdr:to>
    <xdr:cxnSp macro="">
      <xdr:nvCxnSpPr>
        <xdr:cNvPr id="2" name="Straight Connector 1"/>
        <xdr:cNvCxnSpPr/>
      </xdr:nvCxnSpPr>
      <xdr:spPr>
        <a:xfrm>
          <a:off x="714375" y="8524875"/>
          <a:ext cx="1009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1069522</xdr:colOff>
      <xdr:row>26</xdr:row>
      <xdr:rowOff>4082</xdr:rowOff>
    </xdr:from>
    <xdr:to>
      <xdr:col>5</xdr:col>
      <xdr:colOff>110219</xdr:colOff>
      <xdr:row>26</xdr:row>
      <xdr:rowOff>4082</xdr:rowOff>
    </xdr:to>
    <xdr:cxnSp macro="">
      <xdr:nvCxnSpPr>
        <xdr:cNvPr id="3" name="Straight Connector 2"/>
        <xdr:cNvCxnSpPr/>
      </xdr:nvCxnSpPr>
      <xdr:spPr>
        <a:xfrm>
          <a:off x="4457701" y="8549368"/>
          <a:ext cx="260576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171450</xdr:rowOff>
    </xdr:from>
    <xdr:to>
      <xdr:col>2</xdr:col>
      <xdr:colOff>1495425</xdr:colOff>
      <xdr:row>26</xdr:row>
      <xdr:rowOff>171450</xdr:rowOff>
    </xdr:to>
    <xdr:cxnSp macro="">
      <xdr:nvCxnSpPr>
        <xdr:cNvPr id="2" name="Straight Connector 1"/>
        <xdr:cNvCxnSpPr/>
      </xdr:nvCxnSpPr>
      <xdr:spPr>
        <a:xfrm>
          <a:off x="1238250" y="8524875"/>
          <a:ext cx="1009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26</xdr:row>
      <xdr:rowOff>152400</xdr:rowOff>
    </xdr:from>
    <xdr:to>
      <xdr:col>7</xdr:col>
      <xdr:colOff>9525</xdr:colOff>
      <xdr:row>26</xdr:row>
      <xdr:rowOff>152400</xdr:rowOff>
    </xdr:to>
    <xdr:cxnSp macro="">
      <xdr:nvCxnSpPr>
        <xdr:cNvPr id="3" name="Straight Connector 2"/>
        <xdr:cNvCxnSpPr/>
      </xdr:nvCxnSpPr>
      <xdr:spPr>
        <a:xfrm>
          <a:off x="3943350" y="8315325"/>
          <a:ext cx="26098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775607</xdr:colOff>
      <xdr:row>82</xdr:row>
      <xdr:rowOff>171450</xdr:rowOff>
    </xdr:from>
    <xdr:to>
      <xdr:col>1</xdr:col>
      <xdr:colOff>1318532</xdr:colOff>
      <xdr:row>82</xdr:row>
      <xdr:rowOff>171450</xdr:rowOff>
    </xdr:to>
    <xdr:cxnSp macro="">
      <xdr:nvCxnSpPr>
        <xdr:cNvPr id="2" name="Straight Connector 1"/>
        <xdr:cNvCxnSpPr/>
      </xdr:nvCxnSpPr>
      <xdr:spPr>
        <a:xfrm>
          <a:off x="775607" y="17506950"/>
          <a:ext cx="1590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2086495</xdr:colOff>
      <xdr:row>82</xdr:row>
      <xdr:rowOff>180975</xdr:rowOff>
    </xdr:from>
    <xdr:to>
      <xdr:col>1</xdr:col>
      <xdr:colOff>4827200</xdr:colOff>
      <xdr:row>82</xdr:row>
      <xdr:rowOff>182563</xdr:rowOff>
    </xdr:to>
    <xdr:cxnSp macro="">
      <xdr:nvCxnSpPr>
        <xdr:cNvPr id="3" name="Straight Connector 2"/>
        <xdr:cNvCxnSpPr/>
      </xdr:nvCxnSpPr>
      <xdr:spPr>
        <a:xfrm>
          <a:off x="3134245" y="17516475"/>
          <a:ext cx="2740705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171450</xdr:rowOff>
    </xdr:from>
    <xdr:to>
      <xdr:col>1</xdr:col>
      <xdr:colOff>1495425</xdr:colOff>
      <xdr:row>34</xdr:row>
      <xdr:rowOff>171450</xdr:rowOff>
    </xdr:to>
    <xdr:cxnSp macro="">
      <xdr:nvCxnSpPr>
        <xdr:cNvPr id="2" name="Straight Connector 1"/>
        <xdr:cNvCxnSpPr/>
      </xdr:nvCxnSpPr>
      <xdr:spPr>
        <a:xfrm>
          <a:off x="590550" y="79819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34</xdr:row>
      <xdr:rowOff>180975</xdr:rowOff>
    </xdr:from>
    <xdr:to>
      <xdr:col>2</xdr:col>
      <xdr:colOff>554556</xdr:colOff>
      <xdr:row>34</xdr:row>
      <xdr:rowOff>182563</xdr:rowOff>
    </xdr:to>
    <xdr:cxnSp macro="">
      <xdr:nvCxnSpPr>
        <xdr:cNvPr id="3" name="Straight Connector 2"/>
        <xdr:cNvCxnSpPr/>
      </xdr:nvCxnSpPr>
      <xdr:spPr>
        <a:xfrm>
          <a:off x="3343794" y="7991475"/>
          <a:ext cx="345916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40</xdr:row>
      <xdr:rowOff>171450</xdr:rowOff>
    </xdr:from>
    <xdr:to>
      <xdr:col>2</xdr:col>
      <xdr:colOff>1495425</xdr:colOff>
      <xdr:row>40</xdr:row>
      <xdr:rowOff>171450</xdr:rowOff>
    </xdr:to>
    <xdr:cxnSp macro="">
      <xdr:nvCxnSpPr>
        <xdr:cNvPr id="2" name="Straight Connector 1"/>
        <xdr:cNvCxnSpPr/>
      </xdr:nvCxnSpPr>
      <xdr:spPr>
        <a:xfrm>
          <a:off x="1752600" y="8524875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171450</xdr:rowOff>
    </xdr:from>
    <xdr:to>
      <xdr:col>1</xdr:col>
      <xdr:colOff>1495425</xdr:colOff>
      <xdr:row>29</xdr:row>
      <xdr:rowOff>171450</xdr:rowOff>
    </xdr:to>
    <xdr:cxnSp macro="">
      <xdr:nvCxnSpPr>
        <xdr:cNvPr id="2" name="Straight Connector 1"/>
        <xdr:cNvCxnSpPr/>
      </xdr:nvCxnSpPr>
      <xdr:spPr>
        <a:xfrm>
          <a:off x="1504950" y="8524875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838200</xdr:colOff>
      <xdr:row>29</xdr:row>
      <xdr:rowOff>180975</xdr:rowOff>
    </xdr:from>
    <xdr:to>
      <xdr:col>6</xdr:col>
      <xdr:colOff>219075</xdr:colOff>
      <xdr:row>29</xdr:row>
      <xdr:rowOff>180975</xdr:rowOff>
    </xdr:to>
    <xdr:cxnSp macro="">
      <xdr:nvCxnSpPr>
        <xdr:cNvPr id="3" name="Straight Connector 2"/>
        <xdr:cNvCxnSpPr/>
      </xdr:nvCxnSpPr>
      <xdr:spPr>
        <a:xfrm>
          <a:off x="5572125" y="8534400"/>
          <a:ext cx="26098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171450</xdr:rowOff>
    </xdr:from>
    <xdr:to>
      <xdr:col>2</xdr:col>
      <xdr:colOff>1495425</xdr:colOff>
      <xdr:row>27</xdr:row>
      <xdr:rowOff>171450</xdr:rowOff>
    </xdr:to>
    <xdr:cxnSp macro="">
      <xdr:nvCxnSpPr>
        <xdr:cNvPr id="2" name="Straight Connector 1"/>
        <xdr:cNvCxnSpPr/>
      </xdr:nvCxnSpPr>
      <xdr:spPr>
        <a:xfrm>
          <a:off x="1238250" y="8334375"/>
          <a:ext cx="1009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27</xdr:row>
      <xdr:rowOff>152400</xdr:rowOff>
    </xdr:from>
    <xdr:to>
      <xdr:col>7</xdr:col>
      <xdr:colOff>9525</xdr:colOff>
      <xdr:row>27</xdr:row>
      <xdr:rowOff>152400</xdr:rowOff>
    </xdr:to>
    <xdr:cxnSp macro="">
      <xdr:nvCxnSpPr>
        <xdr:cNvPr id="3" name="Straight Connector 2"/>
        <xdr:cNvCxnSpPr/>
      </xdr:nvCxnSpPr>
      <xdr:spPr>
        <a:xfrm>
          <a:off x="3943350" y="8315325"/>
          <a:ext cx="33147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12685</xdr:row>
      <xdr:rowOff>171450</xdr:rowOff>
    </xdr:from>
    <xdr:to>
      <xdr:col>2</xdr:col>
      <xdr:colOff>1495425</xdr:colOff>
      <xdr:row>12685</xdr:row>
      <xdr:rowOff>171450</xdr:rowOff>
    </xdr:to>
    <xdr:cxnSp macro="">
      <xdr:nvCxnSpPr>
        <xdr:cNvPr id="2" name="Straight Connector 1"/>
        <xdr:cNvCxnSpPr/>
      </xdr:nvCxnSpPr>
      <xdr:spPr>
        <a:xfrm>
          <a:off x="1238250" y="8334375"/>
          <a:ext cx="1009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12685</xdr:row>
      <xdr:rowOff>152400</xdr:rowOff>
    </xdr:from>
    <xdr:to>
      <xdr:col>7</xdr:col>
      <xdr:colOff>9525</xdr:colOff>
      <xdr:row>12685</xdr:row>
      <xdr:rowOff>152400</xdr:rowOff>
    </xdr:to>
    <xdr:cxnSp macro="">
      <xdr:nvCxnSpPr>
        <xdr:cNvPr id="3" name="Straight Connector 2"/>
        <xdr:cNvCxnSpPr/>
      </xdr:nvCxnSpPr>
      <xdr:spPr>
        <a:xfrm>
          <a:off x="3943350" y="8315325"/>
          <a:ext cx="33147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171450</xdr:rowOff>
    </xdr:from>
    <xdr:to>
      <xdr:col>1</xdr:col>
      <xdr:colOff>1495425</xdr:colOff>
      <xdr:row>27</xdr:row>
      <xdr:rowOff>171450</xdr:rowOff>
    </xdr:to>
    <xdr:cxnSp macro="">
      <xdr:nvCxnSpPr>
        <xdr:cNvPr id="2" name="Straight Connector 1"/>
        <xdr:cNvCxnSpPr/>
      </xdr:nvCxnSpPr>
      <xdr:spPr>
        <a:xfrm>
          <a:off x="952500" y="1908810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27</xdr:row>
      <xdr:rowOff>180975</xdr:rowOff>
    </xdr:from>
    <xdr:to>
      <xdr:col>2</xdr:col>
      <xdr:colOff>554556</xdr:colOff>
      <xdr:row>27</xdr:row>
      <xdr:rowOff>182563</xdr:rowOff>
    </xdr:to>
    <xdr:cxnSp macro="">
      <xdr:nvCxnSpPr>
        <xdr:cNvPr id="3" name="Straight Connector 2"/>
        <xdr:cNvCxnSpPr/>
      </xdr:nvCxnSpPr>
      <xdr:spPr>
        <a:xfrm>
          <a:off x="3705744" y="19097625"/>
          <a:ext cx="258286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171450</xdr:rowOff>
    </xdr:from>
    <xdr:to>
      <xdr:col>1</xdr:col>
      <xdr:colOff>1495425</xdr:colOff>
      <xdr:row>25</xdr:row>
      <xdr:rowOff>171450</xdr:rowOff>
    </xdr:to>
    <xdr:cxnSp macro="">
      <xdr:nvCxnSpPr>
        <xdr:cNvPr id="2" name="Straight Connector 1"/>
        <xdr:cNvCxnSpPr/>
      </xdr:nvCxnSpPr>
      <xdr:spPr>
        <a:xfrm>
          <a:off x="590550" y="691515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25</xdr:row>
      <xdr:rowOff>180975</xdr:rowOff>
    </xdr:from>
    <xdr:to>
      <xdr:col>2</xdr:col>
      <xdr:colOff>554556</xdr:colOff>
      <xdr:row>25</xdr:row>
      <xdr:rowOff>182563</xdr:rowOff>
    </xdr:to>
    <xdr:cxnSp macro="">
      <xdr:nvCxnSpPr>
        <xdr:cNvPr id="3" name="Straight Connector 2"/>
        <xdr:cNvCxnSpPr/>
      </xdr:nvCxnSpPr>
      <xdr:spPr>
        <a:xfrm>
          <a:off x="3343794" y="6924675"/>
          <a:ext cx="36687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85</xdr:row>
      <xdr:rowOff>171450</xdr:rowOff>
    </xdr:from>
    <xdr:to>
      <xdr:col>1</xdr:col>
      <xdr:colOff>1495425</xdr:colOff>
      <xdr:row>85</xdr:row>
      <xdr:rowOff>171450</xdr:rowOff>
    </xdr:to>
    <xdr:cxnSp macro="">
      <xdr:nvCxnSpPr>
        <xdr:cNvPr id="2" name="Straight Connector 1"/>
        <xdr:cNvCxnSpPr/>
      </xdr:nvCxnSpPr>
      <xdr:spPr>
        <a:xfrm>
          <a:off x="952500" y="6134100"/>
          <a:ext cx="1495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2753244</xdr:colOff>
      <xdr:row>85</xdr:row>
      <xdr:rowOff>180975</xdr:rowOff>
    </xdr:from>
    <xdr:to>
      <xdr:col>2</xdr:col>
      <xdr:colOff>554556</xdr:colOff>
      <xdr:row>85</xdr:row>
      <xdr:rowOff>182563</xdr:rowOff>
    </xdr:to>
    <xdr:cxnSp macro="">
      <xdr:nvCxnSpPr>
        <xdr:cNvPr id="3" name="Straight Connector 2"/>
        <xdr:cNvCxnSpPr/>
      </xdr:nvCxnSpPr>
      <xdr:spPr>
        <a:xfrm>
          <a:off x="3705744" y="6143625"/>
          <a:ext cx="26019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171450</xdr:rowOff>
    </xdr:from>
    <xdr:to>
      <xdr:col>1</xdr:col>
      <xdr:colOff>1495425</xdr:colOff>
      <xdr:row>30</xdr:row>
      <xdr:rowOff>171450</xdr:rowOff>
    </xdr:to>
    <xdr:cxnSp macro="">
      <xdr:nvCxnSpPr>
        <xdr:cNvPr id="2" name="Straight Connector 1"/>
        <xdr:cNvCxnSpPr/>
      </xdr:nvCxnSpPr>
      <xdr:spPr>
        <a:xfrm>
          <a:off x="609600" y="5019675"/>
          <a:ext cx="6096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2743725</xdr:colOff>
      <xdr:row>30</xdr:row>
      <xdr:rowOff>180975</xdr:rowOff>
    </xdr:from>
    <xdr:to>
      <xdr:col>2</xdr:col>
      <xdr:colOff>545037</xdr:colOff>
      <xdr:row>30</xdr:row>
      <xdr:rowOff>182563</xdr:rowOff>
    </xdr:to>
    <xdr:cxnSp macro="">
      <xdr:nvCxnSpPr>
        <xdr:cNvPr id="3" name="Straight Connector 2"/>
        <xdr:cNvCxnSpPr/>
      </xdr:nvCxnSpPr>
      <xdr:spPr>
        <a:xfrm>
          <a:off x="1219725" y="5019675"/>
          <a:ext cx="544512" cy="15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zaalishvili\AppData\Local\Microsoft\Windows\Temporary%20Internet%20Files\Content.Outlook\NKXX6P1B\Users\lmerabishvili\AppData\Local\Microsoft\Windows\Temporary%20Internet%20Files\Content.Outlook\DELNJLCD\axali%20formebi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7%20&#4307;&#4308;&#4313;&#4314;&#4304;&#4320;&#4304;&#4330;&#4312;&#4308;&#4305;&#4312;\22.08-19.11.2017%20m.p.g.%20q.o%20naerti\22.08-19.11.2017%20gasagzavni%20mpg%20q.o.%20bol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7%20&#4332;&#4308;&#4314;&#4312;\&#4307;&#4308;&#4321;&#4313;&#4322;&#4317;&#4318;&#4312;%2023.01.2017\2017%20&#4332;&#4314;&#4312;&#4321;%20&#4332;&#4314;&#4312;&#4323;&#4320;&#4312;%20&#4307;&#4308;&#4313;&#4314;&#4304;&#4320;&#4304;&#4330;&#4312;&#4308;&#4305;&#4312;\&#4308;&#4314;&#4308;&#4325;&#4322;&#4320;&#4317;&#4316;&#4323;&#4314;&#4312;\22.08-24.11.2017%20gasagzavni%20mpg%20q.o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ur%20Chilindrishvili\&#4318;&#4304;&#4320;&#4322;&#4312;&#4308;&#4305;&#4312;&#4321;%20&#4324;&#4317;&#4320;&#4315;&#4308;&#4305;&#4312;\&#4318;&#4317;&#4314;&#4312;&#4322;&#4318;&#4304;&#4320;&#4322;&#4312;&#4308;&#4305;&#4312;&#4321;%20&#4324;&#4317;&#4320;&#4315;&#4308;&#4305;&#4310;&#4308;%20&#4315;&#4323;&#4328;&#4304;&#4317;&#4305;&#4312;&#4321;%20&#4312;&#4321;&#4322;&#4317;&#4320;&#4312;&#4304;\&#4318;&#4304;&#4320;&#4322;&#4312;&#4308;&#4305;&#4312;&#4321;%20&#4324;&#4317;&#4320;&#4315;&#4308;&#4305;&#4312;%20&#4307;&#4304;%20&#4312;&#4316;&#4321;&#4322;&#4320;&#4323;&#4325;&#4330;&#4312;&#4304;%2016.01.2012&#4332;\forman-n1-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ფორმა N1"/>
      <sheetName val="ფორმა N2"/>
      <sheetName val="ფორმა N3"/>
      <sheetName val="ფორმა N4"/>
      <sheetName val="ფორმა N4.1"/>
      <sheetName val="ფორმა 4.2"/>
      <sheetName val="ფორმა N4.3"/>
      <sheetName val="ფორმა 4.4"/>
      <sheetName val="ფორმა N5"/>
      <sheetName val="ფორმა N5.1"/>
      <sheetName val="ფორმა N6"/>
      <sheetName val="ფორმა N6.1"/>
      <sheetName val="ფორმა N7"/>
      <sheetName val="ფორმა N8"/>
      <sheetName val="ფორმა N 8.1"/>
      <sheetName val="ფორმა N9"/>
      <sheetName val="ფორმა N9.1"/>
      <sheetName val="ფორმა N9.2"/>
      <sheetName val="ფორმა 9.3"/>
      <sheetName val="ფორმა 9.4"/>
      <sheetName val="ფორმა 9.5"/>
      <sheetName val="ფორმა 9.6"/>
      <sheetName val="ფორმა N 9.7"/>
      <sheetName val="&gt;&gt;&gt;&gt; 3 დღიანი"/>
      <sheetName val="ფორმა N10"/>
      <sheetName val="ფორმა N11"/>
      <sheetName val="ფორმა N12"/>
      <sheetName val="ფორმა N13"/>
      <sheetName val="ფორმა N14"/>
      <sheetName val="ფორმა 15"/>
      <sheetName val="Validation"/>
    </sheetNames>
    <sheetDataSet>
      <sheetData sheetId="0">
        <row r="4">
          <cell r="D4" t="str">
            <v xml:space="preserve"> </v>
          </cell>
        </row>
      </sheetData>
      <sheetData sheetId="1">
        <row r="4">
          <cell r="A4" t="str">
            <v>ანგარიშვალდებული პირის დასახელება: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ფორმა N1"/>
      <sheetName val="ფორმა N2"/>
      <sheetName val="ფორმა N3"/>
      <sheetName val="ფორმა N4"/>
      <sheetName val="ფორმა N5"/>
      <sheetName val="ფორმა N5.1"/>
      <sheetName val="ფორმა 5.2"/>
      <sheetName val="ფორმა N5.3"/>
      <sheetName val="ფორმა 5.4 (2)"/>
      <sheetName val="ფორმა 5.4"/>
      <sheetName val="ფორმა 5.5"/>
      <sheetName val="ფორმა N7"/>
      <sheetName val="ფორმა N8"/>
      <sheetName val="ფორმა N 8.1"/>
      <sheetName val="ფორმა N9"/>
      <sheetName val="ფორმა 9.1"/>
      <sheetName val="ფორმა 9.2"/>
      <sheetName val="ფორმა 9.6"/>
      <sheetName val="ფორმა N 9.7"/>
      <sheetName val="შემაჯამებელი ფორმა"/>
      <sheetName val="Validation"/>
    </sheetNames>
    <sheetDataSet>
      <sheetData sheetId="0">
        <row r="2">
          <cell r="L2" t="str">
            <v>22,08-19.11.2017</v>
          </cell>
        </row>
        <row r="5">
          <cell r="A5" t="str">
            <v>მ.პ.გ. ქართული ოცნება - დემოკრატიული საქართველო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ფორმა N1"/>
      <sheetName val="ფორმა N2"/>
      <sheetName val="ფორმა N3"/>
      <sheetName val="ფორმა N4"/>
      <sheetName val="ფორმა N5"/>
      <sheetName val="ფორმა N5.1"/>
      <sheetName val="ფორმა 5.2"/>
      <sheetName val="ფორმა N5.3"/>
      <sheetName val="ფორმა 5.4 (2)"/>
      <sheetName val="ფორმა 5.4"/>
      <sheetName val="ფორმა 5.5"/>
      <sheetName val="ფორმა N7"/>
      <sheetName val="ფორმა N8"/>
      <sheetName val="ფორმა N 8.1"/>
      <sheetName val="ფორმა N9"/>
      <sheetName val="ფორმა 9.1"/>
      <sheetName val="ფორმა 9.2"/>
      <sheetName val="ფორმა 9.6"/>
      <sheetName val="ფორმა N 9.7"/>
      <sheetName val="შემაჯამებელი ფორმა"/>
      <sheetName val="Validation"/>
    </sheetNames>
    <sheetDataSet>
      <sheetData sheetId="0">
        <row r="5">
          <cell r="A5" t="str">
            <v>მ.პ.გ. ქართული ოცნება - დემოკრატიული საქართველო</v>
          </cell>
        </row>
      </sheetData>
      <sheetData sheetId="1">
        <row r="4">
          <cell r="A4" t="str">
            <v>ანგარიშვალდებული პირის დასახელება: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ფორმა N1"/>
      <sheetName val="ფორმა N2"/>
      <sheetName val="ფორმა N3"/>
      <sheetName val="ფორმა N4"/>
      <sheetName val="ფორმა N5"/>
      <sheetName val="ფორმა N6"/>
      <sheetName val="ფორმა N7"/>
      <sheetName val="ფორმა N8"/>
      <sheetName val="ფორმა N9"/>
      <sheetName val="ფორმა N10"/>
      <sheetName val="ფორმა N10.1"/>
      <sheetName val="ფორმა N10.2"/>
      <sheetName val="Validation"/>
    </sheetNames>
    <sheetDataSet>
      <sheetData sheetId="0" refreshError="1"/>
      <sheetData sheetId="1" refreshError="1">
        <row r="4">
          <cell r="A4" t="str">
            <v>ანგარიშვალდებული პირის დასახელება: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32"/>
  <sheetViews>
    <sheetView showGridLines="0" tabSelected="1" view="pageBreakPreview" zoomScale="60" zoomScaleNormal="100" workbookViewId="0">
      <selection activeCell="A4" sqref="A4"/>
    </sheetView>
  </sheetViews>
  <sheetFormatPr defaultRowHeight="15"/>
  <cols>
    <col min="1" max="1" width="6.28515625" style="256" bestFit="1" customWidth="1"/>
    <col min="2" max="2" width="13.140625" style="256" customWidth="1"/>
    <col min="3" max="3" width="17.85546875" style="256" customWidth="1"/>
    <col min="4" max="4" width="15.140625" style="256" customWidth="1"/>
    <col min="5" max="5" width="24.5703125" style="256" customWidth="1"/>
    <col min="6" max="8" width="19.140625" style="396" customWidth="1"/>
    <col min="9" max="9" width="16.42578125" style="256" bestFit="1" customWidth="1"/>
    <col min="10" max="10" width="17.42578125" style="256" customWidth="1"/>
    <col min="11" max="11" width="13.140625" style="256" bestFit="1" customWidth="1"/>
    <col min="12" max="12" width="15.28515625" style="256" customWidth="1"/>
    <col min="13" max="15" width="9.140625" style="256"/>
    <col min="16" max="16" width="12.7109375" style="256" customWidth="1"/>
    <col min="17" max="16384" width="9.140625" style="256"/>
  </cols>
  <sheetData>
    <row r="1" spans="1:12">
      <c r="A1" s="271" t="s">
        <v>301</v>
      </c>
      <c r="B1" s="259"/>
      <c r="C1" s="259"/>
      <c r="D1" s="259"/>
      <c r="E1" s="260"/>
      <c r="F1" s="257"/>
      <c r="G1" s="260"/>
      <c r="H1" s="270"/>
      <c r="I1" s="259"/>
      <c r="J1" s="260"/>
      <c r="K1" s="260"/>
      <c r="L1" s="269" t="s">
        <v>109</v>
      </c>
    </row>
    <row r="2" spans="1:12">
      <c r="A2" s="268" t="s">
        <v>140</v>
      </c>
      <c r="B2" s="259"/>
      <c r="C2" s="259"/>
      <c r="D2" s="259"/>
      <c r="E2" s="260"/>
      <c r="F2" s="257"/>
      <c r="G2" s="260"/>
      <c r="H2" s="267"/>
      <c r="I2" s="259"/>
      <c r="J2" s="260"/>
      <c r="K2" s="260"/>
      <c r="L2" s="266" t="s">
        <v>510</v>
      </c>
    </row>
    <row r="3" spans="1:12">
      <c r="A3" s="265"/>
      <c r="B3" s="259"/>
      <c r="C3" s="264"/>
      <c r="D3" s="263"/>
      <c r="E3" s="260"/>
      <c r="F3" s="262"/>
      <c r="G3" s="260"/>
      <c r="H3" s="260"/>
      <c r="I3" s="257"/>
      <c r="J3" s="259"/>
      <c r="K3" s="259"/>
      <c r="L3" s="258"/>
    </row>
    <row r="4" spans="1:12">
      <c r="A4" s="354" t="s">
        <v>269</v>
      </c>
      <c r="B4" s="257"/>
      <c r="C4" s="257"/>
      <c r="D4" s="298"/>
      <c r="E4" s="299"/>
      <c r="F4" s="261"/>
      <c r="G4" s="260"/>
      <c r="H4" s="300"/>
      <c r="I4" s="299"/>
      <c r="J4" s="259"/>
      <c r="K4" s="260"/>
      <c r="L4" s="258"/>
    </row>
    <row r="5" spans="1:12" ht="15.75" thickBot="1">
      <c r="A5" s="534" t="s">
        <v>511</v>
      </c>
      <c r="B5" s="534"/>
      <c r="C5" s="534"/>
      <c r="D5" s="534"/>
      <c r="E5" s="534"/>
      <c r="F5" s="534"/>
      <c r="G5" s="261"/>
      <c r="H5" s="261"/>
      <c r="I5" s="260"/>
      <c r="J5" s="259"/>
      <c r="K5" s="259"/>
      <c r="L5" s="258"/>
    </row>
    <row r="6" spans="1:12" ht="15.75" thickBot="1">
      <c r="A6" s="265"/>
      <c r="B6" s="355"/>
      <c r="C6" s="259"/>
      <c r="D6" s="259"/>
      <c r="E6" s="259"/>
      <c r="F6" s="257"/>
      <c r="G6" s="257"/>
      <c r="H6" s="257"/>
      <c r="I6" s="537" t="s">
        <v>436</v>
      </c>
      <c r="J6" s="538"/>
      <c r="K6" s="539"/>
      <c r="L6" s="356"/>
    </row>
    <row r="7" spans="1:12" s="368" customFormat="1" ht="60.75" thickBot="1">
      <c r="A7" s="357" t="s">
        <v>64</v>
      </c>
      <c r="B7" s="358" t="s">
        <v>141</v>
      </c>
      <c r="C7" s="358" t="s">
        <v>435</v>
      </c>
      <c r="D7" s="359" t="s">
        <v>275</v>
      </c>
      <c r="E7" s="360" t="s">
        <v>434</v>
      </c>
      <c r="F7" s="361" t="s">
        <v>433</v>
      </c>
      <c r="G7" s="362" t="s">
        <v>228</v>
      </c>
      <c r="H7" s="363" t="s">
        <v>225</v>
      </c>
      <c r="I7" s="364" t="s">
        <v>432</v>
      </c>
      <c r="J7" s="365" t="s">
        <v>272</v>
      </c>
      <c r="K7" s="366" t="s">
        <v>229</v>
      </c>
      <c r="L7" s="367" t="s">
        <v>230</v>
      </c>
    </row>
    <row r="8" spans="1:12" s="374" customFormat="1" ht="15.75" thickBot="1">
      <c r="A8" s="369">
        <v>1</v>
      </c>
      <c r="B8" s="370">
        <v>2</v>
      </c>
      <c r="C8" s="371">
        <v>3</v>
      </c>
      <c r="D8" s="371">
        <v>4</v>
      </c>
      <c r="E8" s="369">
        <v>5</v>
      </c>
      <c r="F8" s="370">
        <v>6</v>
      </c>
      <c r="G8" s="371">
        <v>7</v>
      </c>
      <c r="H8" s="370">
        <v>8</v>
      </c>
      <c r="I8" s="369">
        <v>9</v>
      </c>
      <c r="J8" s="370">
        <v>10</v>
      </c>
      <c r="K8" s="372">
        <v>11</v>
      </c>
      <c r="L8" s="373">
        <v>12</v>
      </c>
    </row>
    <row r="9" spans="1:12">
      <c r="A9" s="375">
        <v>1</v>
      </c>
      <c r="B9" s="353" t="s">
        <v>512</v>
      </c>
      <c r="C9" s="376" t="s">
        <v>231</v>
      </c>
      <c r="D9" s="377">
        <v>20</v>
      </c>
      <c r="E9" s="378" t="s">
        <v>513</v>
      </c>
      <c r="F9" s="379" t="s">
        <v>514</v>
      </c>
      <c r="G9" s="380" t="s">
        <v>515</v>
      </c>
      <c r="H9" s="380" t="s">
        <v>516</v>
      </c>
      <c r="I9" s="381"/>
      <c r="J9" s="382"/>
      <c r="K9" s="383"/>
      <c r="L9" s="384"/>
    </row>
    <row r="10" spans="1:12">
      <c r="A10" s="375">
        <v>2</v>
      </c>
      <c r="B10" s="353" t="s">
        <v>517</v>
      </c>
      <c r="C10" s="376" t="s">
        <v>231</v>
      </c>
      <c r="D10" s="377">
        <v>20</v>
      </c>
      <c r="E10" s="378" t="s">
        <v>513</v>
      </c>
      <c r="F10" s="379" t="s">
        <v>514</v>
      </c>
      <c r="G10" s="380" t="s">
        <v>515</v>
      </c>
      <c r="H10" s="380" t="s">
        <v>516</v>
      </c>
      <c r="I10" s="381"/>
      <c r="J10" s="382"/>
      <c r="K10" s="383"/>
      <c r="L10" s="384"/>
    </row>
    <row r="11" spans="1:12">
      <c r="A11" s="375">
        <v>3</v>
      </c>
      <c r="B11" s="353" t="s">
        <v>518</v>
      </c>
      <c r="C11" s="376" t="s">
        <v>231</v>
      </c>
      <c r="D11" s="377">
        <v>20</v>
      </c>
      <c r="E11" s="378" t="s">
        <v>513</v>
      </c>
      <c r="F11" s="379" t="s">
        <v>514</v>
      </c>
      <c r="G11" s="380" t="s">
        <v>515</v>
      </c>
      <c r="H11" s="380" t="s">
        <v>516</v>
      </c>
      <c r="I11" s="381"/>
      <c r="J11" s="382"/>
      <c r="K11" s="383"/>
      <c r="L11" s="384"/>
    </row>
    <row r="12" spans="1:12">
      <c r="A12" s="375">
        <v>4</v>
      </c>
      <c r="B12" s="353" t="s">
        <v>519</v>
      </c>
      <c r="C12" s="376" t="s">
        <v>231</v>
      </c>
      <c r="D12" s="377">
        <v>20</v>
      </c>
      <c r="E12" s="378" t="s">
        <v>513</v>
      </c>
      <c r="F12" s="379" t="s">
        <v>514</v>
      </c>
      <c r="G12" s="380" t="s">
        <v>515</v>
      </c>
      <c r="H12" s="380" t="s">
        <v>516</v>
      </c>
      <c r="I12" s="381"/>
      <c r="J12" s="382"/>
      <c r="K12" s="383"/>
      <c r="L12" s="384"/>
    </row>
    <row r="13" spans="1:12">
      <c r="A13" s="375">
        <v>5</v>
      </c>
      <c r="B13" s="353" t="s">
        <v>520</v>
      </c>
      <c r="C13" s="376" t="s">
        <v>231</v>
      </c>
      <c r="D13" s="377">
        <v>20</v>
      </c>
      <c r="E13" s="378" t="s">
        <v>513</v>
      </c>
      <c r="F13" s="379" t="s">
        <v>514</v>
      </c>
      <c r="G13" s="380" t="s">
        <v>515</v>
      </c>
      <c r="H13" s="380" t="s">
        <v>516</v>
      </c>
      <c r="I13" s="381"/>
      <c r="J13" s="382"/>
      <c r="K13" s="383"/>
      <c r="L13" s="384"/>
    </row>
    <row r="14" spans="1:12" ht="30">
      <c r="A14" s="375">
        <v>6</v>
      </c>
      <c r="B14" s="353" t="s">
        <v>521</v>
      </c>
      <c r="C14" s="376" t="s">
        <v>522</v>
      </c>
      <c r="D14" s="377">
        <v>500</v>
      </c>
      <c r="E14" s="378" t="s">
        <v>523</v>
      </c>
      <c r="F14" s="379" t="s">
        <v>524</v>
      </c>
      <c r="G14" s="380" t="s">
        <v>525</v>
      </c>
      <c r="H14" s="380" t="s">
        <v>516</v>
      </c>
      <c r="I14" s="381"/>
      <c r="J14" s="382"/>
      <c r="K14" s="383"/>
      <c r="L14" s="384"/>
    </row>
    <row r="15" spans="1:12" ht="30">
      <c r="A15" s="375">
        <v>7</v>
      </c>
      <c r="B15" s="353">
        <v>42920</v>
      </c>
      <c r="C15" s="376" t="s">
        <v>522</v>
      </c>
      <c r="D15" s="377">
        <v>1000</v>
      </c>
      <c r="E15" s="378" t="s">
        <v>526</v>
      </c>
      <c r="F15" s="379" t="s">
        <v>527</v>
      </c>
      <c r="G15" s="380" t="s">
        <v>528</v>
      </c>
      <c r="H15" s="380" t="s">
        <v>529</v>
      </c>
      <c r="I15" s="381"/>
      <c r="J15" s="382"/>
      <c r="K15" s="383"/>
      <c r="L15" s="384"/>
    </row>
    <row r="16" spans="1:12">
      <c r="A16" s="375">
        <v>8</v>
      </c>
      <c r="B16" s="353" t="s">
        <v>530</v>
      </c>
      <c r="C16" s="376" t="s">
        <v>231</v>
      </c>
      <c r="D16" s="377">
        <v>20</v>
      </c>
      <c r="E16" s="378" t="s">
        <v>513</v>
      </c>
      <c r="F16" s="379" t="s">
        <v>514</v>
      </c>
      <c r="G16" s="380" t="s">
        <v>515</v>
      </c>
      <c r="H16" s="380" t="s">
        <v>516</v>
      </c>
      <c r="I16" s="381"/>
      <c r="J16" s="382"/>
      <c r="K16" s="383"/>
      <c r="L16" s="384"/>
    </row>
    <row r="17" spans="1:12" ht="30">
      <c r="A17" s="375">
        <v>9</v>
      </c>
      <c r="B17" s="353" t="s">
        <v>531</v>
      </c>
      <c r="C17" s="376" t="s">
        <v>522</v>
      </c>
      <c r="D17" s="377">
        <v>50000</v>
      </c>
      <c r="E17" s="378" t="s">
        <v>532</v>
      </c>
      <c r="F17" s="379" t="s">
        <v>533</v>
      </c>
      <c r="G17" s="380" t="s">
        <v>534</v>
      </c>
      <c r="H17" s="380" t="s">
        <v>535</v>
      </c>
      <c r="I17" s="381"/>
      <c r="J17" s="382"/>
      <c r="K17" s="383"/>
      <c r="L17" s="384"/>
    </row>
    <row r="18" spans="1:12" ht="30">
      <c r="A18" s="375">
        <v>10</v>
      </c>
      <c r="B18" s="353" t="s">
        <v>536</v>
      </c>
      <c r="C18" s="376" t="s">
        <v>522</v>
      </c>
      <c r="D18" s="377">
        <v>60000</v>
      </c>
      <c r="E18" s="378" t="s">
        <v>537</v>
      </c>
      <c r="F18" s="379" t="s">
        <v>538</v>
      </c>
      <c r="G18" s="380" t="s">
        <v>539</v>
      </c>
      <c r="H18" s="380" t="s">
        <v>535</v>
      </c>
      <c r="I18" s="381"/>
      <c r="J18" s="382"/>
      <c r="K18" s="383"/>
      <c r="L18" s="384"/>
    </row>
    <row r="19" spans="1:12" ht="30">
      <c r="A19" s="375">
        <v>11</v>
      </c>
      <c r="B19" s="353" t="s">
        <v>540</v>
      </c>
      <c r="C19" s="376" t="s">
        <v>522</v>
      </c>
      <c r="D19" s="377">
        <v>40000</v>
      </c>
      <c r="E19" s="378" t="s">
        <v>541</v>
      </c>
      <c r="F19" s="379" t="s">
        <v>542</v>
      </c>
      <c r="G19" s="380" t="s">
        <v>543</v>
      </c>
      <c r="H19" s="380" t="s">
        <v>544</v>
      </c>
      <c r="I19" s="381"/>
      <c r="J19" s="382"/>
      <c r="K19" s="383"/>
      <c r="L19" s="384"/>
    </row>
    <row r="20" spans="1:12" ht="30">
      <c r="A20" s="375">
        <v>12</v>
      </c>
      <c r="B20" s="353" t="s">
        <v>545</v>
      </c>
      <c r="C20" s="376" t="s">
        <v>522</v>
      </c>
      <c r="D20" s="377">
        <v>30000</v>
      </c>
      <c r="E20" s="378" t="s">
        <v>546</v>
      </c>
      <c r="F20" s="379" t="s">
        <v>547</v>
      </c>
      <c r="G20" s="380" t="s">
        <v>548</v>
      </c>
      <c r="H20" s="380" t="s">
        <v>544</v>
      </c>
      <c r="I20" s="381"/>
      <c r="J20" s="382"/>
      <c r="K20" s="383"/>
      <c r="L20" s="384"/>
    </row>
    <row r="21" spans="1:12" ht="30">
      <c r="A21" s="375">
        <v>13</v>
      </c>
      <c r="B21" s="353" t="s">
        <v>545</v>
      </c>
      <c r="C21" s="376" t="s">
        <v>522</v>
      </c>
      <c r="D21" s="377">
        <v>60000</v>
      </c>
      <c r="E21" s="378" t="s">
        <v>549</v>
      </c>
      <c r="F21" s="379" t="s">
        <v>550</v>
      </c>
      <c r="G21" s="380" t="s">
        <v>551</v>
      </c>
      <c r="H21" s="380" t="s">
        <v>544</v>
      </c>
      <c r="I21" s="381"/>
      <c r="J21" s="382"/>
      <c r="K21" s="383"/>
      <c r="L21" s="384"/>
    </row>
    <row r="22" spans="1:12" ht="30">
      <c r="A22" s="375">
        <v>14</v>
      </c>
      <c r="B22" s="353" t="s">
        <v>545</v>
      </c>
      <c r="C22" s="376" t="s">
        <v>522</v>
      </c>
      <c r="D22" s="377">
        <v>20000</v>
      </c>
      <c r="E22" s="378" t="s">
        <v>552</v>
      </c>
      <c r="F22" s="379" t="s">
        <v>553</v>
      </c>
      <c r="G22" s="380" t="s">
        <v>554</v>
      </c>
      <c r="H22" s="380" t="s">
        <v>544</v>
      </c>
      <c r="I22" s="381"/>
      <c r="J22" s="382"/>
      <c r="K22" s="383"/>
      <c r="L22" s="384"/>
    </row>
    <row r="23" spans="1:12" ht="30">
      <c r="A23" s="375">
        <v>15</v>
      </c>
      <c r="B23" s="353" t="s">
        <v>545</v>
      </c>
      <c r="C23" s="376" t="s">
        <v>522</v>
      </c>
      <c r="D23" s="377">
        <v>60000</v>
      </c>
      <c r="E23" s="378" t="s">
        <v>555</v>
      </c>
      <c r="F23" s="379" t="s">
        <v>556</v>
      </c>
      <c r="G23" s="380" t="s">
        <v>557</v>
      </c>
      <c r="H23" s="380" t="s">
        <v>544</v>
      </c>
      <c r="I23" s="381"/>
      <c r="J23" s="382"/>
      <c r="K23" s="383"/>
      <c r="L23" s="384"/>
    </row>
    <row r="24" spans="1:12" ht="30">
      <c r="A24" s="375">
        <v>16</v>
      </c>
      <c r="B24" s="353" t="s">
        <v>545</v>
      </c>
      <c r="C24" s="376" t="s">
        <v>522</v>
      </c>
      <c r="D24" s="377">
        <v>50000</v>
      </c>
      <c r="E24" s="378" t="s">
        <v>558</v>
      </c>
      <c r="F24" s="379" t="s">
        <v>559</v>
      </c>
      <c r="G24" s="380" t="s">
        <v>560</v>
      </c>
      <c r="H24" s="380" t="s">
        <v>544</v>
      </c>
      <c r="I24" s="381"/>
      <c r="J24" s="382"/>
      <c r="K24" s="383"/>
      <c r="L24" s="384"/>
    </row>
    <row r="25" spans="1:12" ht="30">
      <c r="A25" s="375">
        <v>17</v>
      </c>
      <c r="B25" s="353" t="s">
        <v>545</v>
      </c>
      <c r="C25" s="376" t="s">
        <v>522</v>
      </c>
      <c r="D25" s="377">
        <v>60000</v>
      </c>
      <c r="E25" s="378" t="s">
        <v>561</v>
      </c>
      <c r="F25" s="379" t="s">
        <v>562</v>
      </c>
      <c r="G25" s="380" t="s">
        <v>563</v>
      </c>
      <c r="H25" s="380" t="s">
        <v>544</v>
      </c>
      <c r="I25" s="381"/>
      <c r="J25" s="382"/>
      <c r="K25" s="383"/>
      <c r="L25" s="384"/>
    </row>
    <row r="26" spans="1:12" ht="30">
      <c r="A26" s="375">
        <v>18</v>
      </c>
      <c r="B26" s="353" t="s">
        <v>545</v>
      </c>
      <c r="C26" s="376" t="s">
        <v>522</v>
      </c>
      <c r="D26" s="377">
        <v>60000</v>
      </c>
      <c r="E26" s="378" t="s">
        <v>564</v>
      </c>
      <c r="F26" s="379" t="s">
        <v>565</v>
      </c>
      <c r="G26" s="380" t="s">
        <v>566</v>
      </c>
      <c r="H26" s="380" t="s">
        <v>544</v>
      </c>
      <c r="I26" s="381"/>
      <c r="J26" s="382"/>
      <c r="K26" s="383"/>
      <c r="L26" s="384"/>
    </row>
    <row r="27" spans="1:12" ht="30">
      <c r="A27" s="375">
        <v>19</v>
      </c>
      <c r="B27" s="353" t="s">
        <v>545</v>
      </c>
      <c r="C27" s="376" t="s">
        <v>522</v>
      </c>
      <c r="D27" s="377">
        <v>50000</v>
      </c>
      <c r="E27" s="378" t="s">
        <v>567</v>
      </c>
      <c r="F27" s="379" t="s">
        <v>568</v>
      </c>
      <c r="G27" s="380" t="s">
        <v>569</v>
      </c>
      <c r="H27" s="380" t="s">
        <v>544</v>
      </c>
      <c r="I27" s="381"/>
      <c r="J27" s="382"/>
      <c r="K27" s="383"/>
      <c r="L27" s="384"/>
    </row>
    <row r="28" spans="1:12" ht="30">
      <c r="A28" s="375">
        <v>20</v>
      </c>
      <c r="B28" s="353" t="s">
        <v>545</v>
      </c>
      <c r="C28" s="376" t="s">
        <v>522</v>
      </c>
      <c r="D28" s="377">
        <v>35000</v>
      </c>
      <c r="E28" s="378" t="s">
        <v>570</v>
      </c>
      <c r="F28" s="379" t="s">
        <v>571</v>
      </c>
      <c r="G28" s="380" t="s">
        <v>572</v>
      </c>
      <c r="H28" s="380" t="s">
        <v>544</v>
      </c>
      <c r="I28" s="381"/>
      <c r="J28" s="382"/>
      <c r="K28" s="383"/>
      <c r="L28" s="384"/>
    </row>
    <row r="29" spans="1:12" ht="30">
      <c r="A29" s="375">
        <v>21</v>
      </c>
      <c r="B29" s="353" t="s">
        <v>545</v>
      </c>
      <c r="C29" s="376" t="s">
        <v>522</v>
      </c>
      <c r="D29" s="377">
        <v>60000</v>
      </c>
      <c r="E29" s="378" t="s">
        <v>573</v>
      </c>
      <c r="F29" s="379" t="s">
        <v>574</v>
      </c>
      <c r="G29" s="380" t="s">
        <v>575</v>
      </c>
      <c r="H29" s="380" t="s">
        <v>544</v>
      </c>
      <c r="I29" s="381"/>
      <c r="J29" s="382"/>
      <c r="K29" s="383"/>
      <c r="L29" s="384"/>
    </row>
    <row r="30" spans="1:12" ht="30">
      <c r="A30" s="375">
        <v>22</v>
      </c>
      <c r="B30" s="353" t="s">
        <v>545</v>
      </c>
      <c r="C30" s="376" t="s">
        <v>522</v>
      </c>
      <c r="D30" s="377">
        <v>60000</v>
      </c>
      <c r="E30" s="378" t="s">
        <v>576</v>
      </c>
      <c r="F30" s="379" t="s">
        <v>577</v>
      </c>
      <c r="G30" s="380" t="s">
        <v>578</v>
      </c>
      <c r="H30" s="380" t="s">
        <v>544</v>
      </c>
      <c r="I30" s="381"/>
      <c r="J30" s="382"/>
      <c r="K30" s="383"/>
      <c r="L30" s="384"/>
    </row>
    <row r="31" spans="1:12" ht="30">
      <c r="A31" s="375">
        <v>23</v>
      </c>
      <c r="B31" s="353" t="s">
        <v>579</v>
      </c>
      <c r="C31" s="376" t="s">
        <v>522</v>
      </c>
      <c r="D31" s="377">
        <v>30000</v>
      </c>
      <c r="E31" s="378" t="s">
        <v>580</v>
      </c>
      <c r="F31" s="379" t="s">
        <v>581</v>
      </c>
      <c r="G31" s="380" t="s">
        <v>582</v>
      </c>
      <c r="H31" s="380" t="s">
        <v>544</v>
      </c>
      <c r="I31" s="381"/>
      <c r="J31" s="382"/>
      <c r="K31" s="383"/>
      <c r="L31" s="384"/>
    </row>
    <row r="32" spans="1:12" ht="30">
      <c r="A32" s="375">
        <v>24</v>
      </c>
      <c r="B32" s="353" t="s">
        <v>579</v>
      </c>
      <c r="C32" s="376" t="s">
        <v>522</v>
      </c>
      <c r="D32" s="377">
        <v>25000</v>
      </c>
      <c r="E32" s="378" t="s">
        <v>583</v>
      </c>
      <c r="F32" s="379" t="s">
        <v>584</v>
      </c>
      <c r="G32" s="380" t="s">
        <v>585</v>
      </c>
      <c r="H32" s="380" t="s">
        <v>544</v>
      </c>
      <c r="I32" s="381"/>
      <c r="J32" s="382"/>
      <c r="K32" s="383"/>
      <c r="L32" s="384"/>
    </row>
    <row r="33" spans="1:12" ht="30">
      <c r="A33" s="375">
        <v>25</v>
      </c>
      <c r="B33" s="353" t="s">
        <v>579</v>
      </c>
      <c r="C33" s="376" t="s">
        <v>522</v>
      </c>
      <c r="D33" s="377">
        <v>60000</v>
      </c>
      <c r="E33" s="378" t="s">
        <v>586</v>
      </c>
      <c r="F33" s="379" t="s">
        <v>587</v>
      </c>
      <c r="G33" s="380" t="s">
        <v>588</v>
      </c>
      <c r="H33" s="380" t="s">
        <v>544</v>
      </c>
      <c r="I33" s="381"/>
      <c r="J33" s="382"/>
      <c r="K33" s="383"/>
      <c r="L33" s="384"/>
    </row>
    <row r="34" spans="1:12" ht="30">
      <c r="A34" s="375">
        <v>26</v>
      </c>
      <c r="B34" s="353" t="s">
        <v>579</v>
      </c>
      <c r="C34" s="376" t="s">
        <v>522</v>
      </c>
      <c r="D34" s="377">
        <v>40000</v>
      </c>
      <c r="E34" s="378" t="s">
        <v>589</v>
      </c>
      <c r="F34" s="379" t="s">
        <v>590</v>
      </c>
      <c r="G34" s="380" t="s">
        <v>591</v>
      </c>
      <c r="H34" s="380" t="s">
        <v>544</v>
      </c>
      <c r="I34" s="381"/>
      <c r="J34" s="382"/>
      <c r="K34" s="383"/>
      <c r="L34" s="384"/>
    </row>
    <row r="35" spans="1:12" ht="30">
      <c r="A35" s="375">
        <v>27</v>
      </c>
      <c r="B35" s="353" t="s">
        <v>579</v>
      </c>
      <c r="C35" s="376" t="s">
        <v>522</v>
      </c>
      <c r="D35" s="377">
        <v>60000</v>
      </c>
      <c r="E35" s="378" t="s">
        <v>592</v>
      </c>
      <c r="F35" s="379" t="s">
        <v>593</v>
      </c>
      <c r="G35" s="380" t="s">
        <v>594</v>
      </c>
      <c r="H35" s="380" t="s">
        <v>544</v>
      </c>
      <c r="I35" s="381"/>
      <c r="J35" s="382"/>
      <c r="K35" s="383"/>
      <c r="L35" s="384"/>
    </row>
    <row r="36" spans="1:12" ht="30">
      <c r="A36" s="375">
        <v>28</v>
      </c>
      <c r="B36" s="353" t="s">
        <v>579</v>
      </c>
      <c r="C36" s="376" t="s">
        <v>522</v>
      </c>
      <c r="D36" s="377">
        <v>60000</v>
      </c>
      <c r="E36" s="378" t="s">
        <v>595</v>
      </c>
      <c r="F36" s="379" t="s">
        <v>596</v>
      </c>
      <c r="G36" s="380" t="s">
        <v>597</v>
      </c>
      <c r="H36" s="380" t="s">
        <v>544</v>
      </c>
      <c r="I36" s="381"/>
      <c r="J36" s="382"/>
      <c r="K36" s="383"/>
      <c r="L36" s="384"/>
    </row>
    <row r="37" spans="1:12" ht="30">
      <c r="A37" s="375">
        <v>29</v>
      </c>
      <c r="B37" s="353" t="s">
        <v>579</v>
      </c>
      <c r="C37" s="376" t="s">
        <v>522</v>
      </c>
      <c r="D37" s="377">
        <v>60000</v>
      </c>
      <c r="E37" s="378" t="s">
        <v>598</v>
      </c>
      <c r="F37" s="379" t="s">
        <v>599</v>
      </c>
      <c r="G37" s="380" t="s">
        <v>600</v>
      </c>
      <c r="H37" s="380" t="s">
        <v>544</v>
      </c>
      <c r="I37" s="381"/>
      <c r="J37" s="382"/>
      <c r="K37" s="383"/>
      <c r="L37" s="384"/>
    </row>
    <row r="38" spans="1:12" ht="30">
      <c r="A38" s="375">
        <v>30</v>
      </c>
      <c r="B38" s="353" t="s">
        <v>579</v>
      </c>
      <c r="C38" s="376" t="s">
        <v>522</v>
      </c>
      <c r="D38" s="377">
        <v>30000</v>
      </c>
      <c r="E38" s="378" t="s">
        <v>601</v>
      </c>
      <c r="F38" s="379" t="s">
        <v>602</v>
      </c>
      <c r="G38" s="380" t="s">
        <v>603</v>
      </c>
      <c r="H38" s="380" t="s">
        <v>544</v>
      </c>
      <c r="I38" s="381"/>
      <c r="J38" s="382"/>
      <c r="K38" s="383"/>
      <c r="L38" s="384"/>
    </row>
    <row r="39" spans="1:12" ht="30">
      <c r="A39" s="375">
        <v>31</v>
      </c>
      <c r="B39" s="353" t="s">
        <v>579</v>
      </c>
      <c r="C39" s="376" t="s">
        <v>522</v>
      </c>
      <c r="D39" s="377">
        <v>60000</v>
      </c>
      <c r="E39" s="378" t="s">
        <v>604</v>
      </c>
      <c r="F39" s="379" t="s">
        <v>605</v>
      </c>
      <c r="G39" s="380" t="s">
        <v>606</v>
      </c>
      <c r="H39" s="380" t="s">
        <v>544</v>
      </c>
      <c r="I39" s="381"/>
      <c r="J39" s="382"/>
      <c r="K39" s="383"/>
      <c r="L39" s="384"/>
    </row>
    <row r="40" spans="1:12" ht="30">
      <c r="A40" s="375">
        <v>32</v>
      </c>
      <c r="B40" s="353" t="s">
        <v>579</v>
      </c>
      <c r="C40" s="376" t="s">
        <v>522</v>
      </c>
      <c r="D40" s="377">
        <v>60000</v>
      </c>
      <c r="E40" s="378" t="s">
        <v>607</v>
      </c>
      <c r="F40" s="379" t="s">
        <v>608</v>
      </c>
      <c r="G40" s="380" t="s">
        <v>609</v>
      </c>
      <c r="H40" s="380" t="s">
        <v>544</v>
      </c>
      <c r="I40" s="381"/>
      <c r="J40" s="382"/>
      <c r="K40" s="383"/>
      <c r="L40" s="384"/>
    </row>
    <row r="41" spans="1:12" ht="30">
      <c r="A41" s="375">
        <v>33</v>
      </c>
      <c r="B41" s="353" t="s">
        <v>579</v>
      </c>
      <c r="C41" s="376" t="s">
        <v>522</v>
      </c>
      <c r="D41" s="377">
        <v>60000</v>
      </c>
      <c r="E41" s="378" t="s">
        <v>610</v>
      </c>
      <c r="F41" s="379" t="s">
        <v>611</v>
      </c>
      <c r="G41" s="380" t="s">
        <v>612</v>
      </c>
      <c r="H41" s="380" t="s">
        <v>544</v>
      </c>
      <c r="I41" s="381"/>
      <c r="J41" s="382"/>
      <c r="K41" s="383"/>
      <c r="L41" s="384"/>
    </row>
    <row r="42" spans="1:12" ht="30">
      <c r="A42" s="375">
        <v>34</v>
      </c>
      <c r="B42" s="353" t="s">
        <v>545</v>
      </c>
      <c r="C42" s="376" t="s">
        <v>522</v>
      </c>
      <c r="D42" s="377">
        <v>30000</v>
      </c>
      <c r="E42" s="378" t="s">
        <v>613</v>
      </c>
      <c r="F42" s="379" t="s">
        <v>614</v>
      </c>
      <c r="G42" s="380" t="s">
        <v>615</v>
      </c>
      <c r="H42" s="380" t="s">
        <v>616</v>
      </c>
      <c r="I42" s="381"/>
      <c r="J42" s="382"/>
      <c r="K42" s="383"/>
      <c r="L42" s="384"/>
    </row>
    <row r="43" spans="1:12" ht="30">
      <c r="A43" s="375">
        <v>35</v>
      </c>
      <c r="B43" s="353" t="s">
        <v>2287</v>
      </c>
      <c r="C43" s="376" t="s">
        <v>522</v>
      </c>
      <c r="D43" s="377">
        <v>60000</v>
      </c>
      <c r="E43" s="378" t="s">
        <v>2288</v>
      </c>
      <c r="F43" s="379" t="s">
        <v>2289</v>
      </c>
      <c r="G43" s="380" t="s">
        <v>2290</v>
      </c>
      <c r="H43" s="380" t="s">
        <v>544</v>
      </c>
      <c r="I43" s="381"/>
      <c r="J43" s="382"/>
      <c r="K43" s="383"/>
      <c r="L43" s="384"/>
    </row>
    <row r="44" spans="1:12" ht="30">
      <c r="A44" s="375">
        <v>36</v>
      </c>
      <c r="B44" s="353" t="s">
        <v>2291</v>
      </c>
      <c r="C44" s="376" t="s">
        <v>522</v>
      </c>
      <c r="D44" s="377">
        <v>40000</v>
      </c>
      <c r="E44" s="378" t="s">
        <v>2292</v>
      </c>
      <c r="F44" s="379" t="s">
        <v>2293</v>
      </c>
      <c r="G44" s="380" t="s">
        <v>2294</v>
      </c>
      <c r="H44" s="380" t="s">
        <v>544</v>
      </c>
      <c r="I44" s="381"/>
      <c r="J44" s="382"/>
      <c r="K44" s="383"/>
      <c r="L44" s="384"/>
    </row>
    <row r="45" spans="1:12" ht="30">
      <c r="A45" s="375">
        <v>37</v>
      </c>
      <c r="B45" s="353" t="s">
        <v>2291</v>
      </c>
      <c r="C45" s="376" t="s">
        <v>522</v>
      </c>
      <c r="D45" s="377">
        <v>60000</v>
      </c>
      <c r="E45" s="378" t="s">
        <v>2295</v>
      </c>
      <c r="F45" s="379" t="s">
        <v>2296</v>
      </c>
      <c r="G45" s="380" t="s">
        <v>2297</v>
      </c>
      <c r="H45" s="380" t="s">
        <v>544</v>
      </c>
      <c r="I45" s="381"/>
      <c r="J45" s="382"/>
      <c r="K45" s="383"/>
      <c r="L45" s="384"/>
    </row>
    <row r="46" spans="1:12" ht="30">
      <c r="A46" s="375">
        <v>38</v>
      </c>
      <c r="B46" s="353" t="s">
        <v>2291</v>
      </c>
      <c r="C46" s="376" t="s">
        <v>522</v>
      </c>
      <c r="D46" s="377">
        <v>60000</v>
      </c>
      <c r="E46" s="378" t="s">
        <v>2298</v>
      </c>
      <c r="F46" s="379" t="s">
        <v>2299</v>
      </c>
      <c r="G46" s="380" t="s">
        <v>2300</v>
      </c>
      <c r="H46" s="380" t="s">
        <v>544</v>
      </c>
      <c r="I46" s="381"/>
      <c r="J46" s="382"/>
      <c r="K46" s="383"/>
      <c r="L46" s="384"/>
    </row>
    <row r="47" spans="1:12" ht="30">
      <c r="A47" s="375">
        <v>39</v>
      </c>
      <c r="B47" s="353" t="s">
        <v>2287</v>
      </c>
      <c r="C47" s="376" t="s">
        <v>522</v>
      </c>
      <c r="D47" s="377">
        <v>60000</v>
      </c>
      <c r="E47" s="378" t="s">
        <v>2301</v>
      </c>
      <c r="F47" s="379" t="s">
        <v>2302</v>
      </c>
      <c r="G47" s="380" t="s">
        <v>2303</v>
      </c>
      <c r="H47" s="380" t="s">
        <v>544</v>
      </c>
      <c r="I47" s="381"/>
      <c r="J47" s="382"/>
      <c r="K47" s="383"/>
      <c r="L47" s="384"/>
    </row>
    <row r="48" spans="1:12" ht="30">
      <c r="A48" s="375">
        <v>40</v>
      </c>
      <c r="B48" s="353" t="s">
        <v>2304</v>
      </c>
      <c r="C48" s="376" t="s">
        <v>522</v>
      </c>
      <c r="D48" s="377">
        <v>50000</v>
      </c>
      <c r="E48" s="378" t="s">
        <v>2305</v>
      </c>
      <c r="F48" s="379" t="s">
        <v>2306</v>
      </c>
      <c r="G48" s="380" t="s">
        <v>2307</v>
      </c>
      <c r="H48" s="380" t="s">
        <v>544</v>
      </c>
      <c r="I48" s="381"/>
      <c r="J48" s="382"/>
      <c r="K48" s="383"/>
      <c r="L48" s="384"/>
    </row>
    <row r="49" spans="1:12" ht="30">
      <c r="A49" s="375">
        <v>41</v>
      </c>
      <c r="B49" s="353" t="s">
        <v>2304</v>
      </c>
      <c r="C49" s="376" t="s">
        <v>522</v>
      </c>
      <c r="D49" s="377">
        <v>60000</v>
      </c>
      <c r="E49" s="378" t="s">
        <v>2308</v>
      </c>
      <c r="F49" s="379" t="s">
        <v>2309</v>
      </c>
      <c r="G49" s="380" t="s">
        <v>2310</v>
      </c>
      <c r="H49" s="380" t="s">
        <v>544</v>
      </c>
      <c r="I49" s="381"/>
      <c r="J49" s="382"/>
      <c r="K49" s="383"/>
      <c r="L49" s="384"/>
    </row>
    <row r="50" spans="1:12" ht="30">
      <c r="A50" s="375">
        <v>42</v>
      </c>
      <c r="B50" s="353" t="s">
        <v>2304</v>
      </c>
      <c r="C50" s="376" t="s">
        <v>522</v>
      </c>
      <c r="D50" s="377">
        <v>30000</v>
      </c>
      <c r="E50" s="378" t="s">
        <v>2311</v>
      </c>
      <c r="F50" s="379" t="s">
        <v>2312</v>
      </c>
      <c r="G50" s="380" t="s">
        <v>2313</v>
      </c>
      <c r="H50" s="380" t="s">
        <v>544</v>
      </c>
      <c r="I50" s="381"/>
      <c r="J50" s="382"/>
      <c r="K50" s="383"/>
      <c r="L50" s="384"/>
    </row>
    <row r="51" spans="1:12" ht="30">
      <c r="A51" s="375">
        <v>43</v>
      </c>
      <c r="B51" s="353" t="s">
        <v>2304</v>
      </c>
      <c r="C51" s="376" t="s">
        <v>522</v>
      </c>
      <c r="D51" s="377">
        <v>60000</v>
      </c>
      <c r="E51" s="378" t="s">
        <v>2314</v>
      </c>
      <c r="F51" s="379" t="s">
        <v>2315</v>
      </c>
      <c r="G51" s="380" t="s">
        <v>2316</v>
      </c>
      <c r="H51" s="380" t="s">
        <v>544</v>
      </c>
      <c r="I51" s="381"/>
      <c r="J51" s="382"/>
      <c r="K51" s="383"/>
      <c r="L51" s="384"/>
    </row>
    <row r="52" spans="1:12" ht="30">
      <c r="A52" s="375">
        <v>44</v>
      </c>
      <c r="B52" s="353" t="s">
        <v>2304</v>
      </c>
      <c r="C52" s="376" t="s">
        <v>522</v>
      </c>
      <c r="D52" s="377">
        <v>60000</v>
      </c>
      <c r="E52" s="378" t="s">
        <v>2317</v>
      </c>
      <c r="F52" s="379" t="s">
        <v>2318</v>
      </c>
      <c r="G52" s="380" t="s">
        <v>2319</v>
      </c>
      <c r="H52" s="380" t="s">
        <v>544</v>
      </c>
      <c r="I52" s="381"/>
      <c r="J52" s="382"/>
      <c r="K52" s="383"/>
      <c r="L52" s="384"/>
    </row>
    <row r="53" spans="1:12" ht="30">
      <c r="A53" s="375">
        <v>45</v>
      </c>
      <c r="B53" s="353" t="s">
        <v>2304</v>
      </c>
      <c r="C53" s="376" t="s">
        <v>522</v>
      </c>
      <c r="D53" s="377">
        <v>60000</v>
      </c>
      <c r="E53" s="378" t="s">
        <v>2320</v>
      </c>
      <c r="F53" s="379" t="s">
        <v>2321</v>
      </c>
      <c r="G53" s="380" t="s">
        <v>2322</v>
      </c>
      <c r="H53" s="380" t="s">
        <v>544</v>
      </c>
      <c r="I53" s="381"/>
      <c r="J53" s="382"/>
      <c r="K53" s="383"/>
      <c r="L53" s="384"/>
    </row>
    <row r="54" spans="1:12" ht="30">
      <c r="A54" s="375">
        <v>46</v>
      </c>
      <c r="B54" s="353" t="s">
        <v>2304</v>
      </c>
      <c r="C54" s="376" t="s">
        <v>522</v>
      </c>
      <c r="D54" s="377">
        <v>10000</v>
      </c>
      <c r="E54" s="378" t="s">
        <v>2323</v>
      </c>
      <c r="F54" s="379" t="s">
        <v>2324</v>
      </c>
      <c r="G54" s="380" t="s">
        <v>2325</v>
      </c>
      <c r="H54" s="380" t="s">
        <v>544</v>
      </c>
      <c r="I54" s="381"/>
      <c r="J54" s="382"/>
      <c r="K54" s="383"/>
      <c r="L54" s="384"/>
    </row>
    <row r="55" spans="1:12" ht="30">
      <c r="A55" s="375">
        <v>47</v>
      </c>
      <c r="B55" s="353" t="s">
        <v>2304</v>
      </c>
      <c r="C55" s="376" t="s">
        <v>522</v>
      </c>
      <c r="D55" s="377">
        <v>30000</v>
      </c>
      <c r="E55" s="378" t="s">
        <v>2326</v>
      </c>
      <c r="F55" s="379" t="s">
        <v>2327</v>
      </c>
      <c r="G55" s="380" t="s">
        <v>2328</v>
      </c>
      <c r="H55" s="380" t="s">
        <v>544</v>
      </c>
      <c r="I55" s="381"/>
      <c r="J55" s="382"/>
      <c r="K55" s="383"/>
      <c r="L55" s="384"/>
    </row>
    <row r="56" spans="1:12" ht="30">
      <c r="A56" s="375">
        <v>48</v>
      </c>
      <c r="B56" s="353" t="s">
        <v>2304</v>
      </c>
      <c r="C56" s="376" t="s">
        <v>522</v>
      </c>
      <c r="D56" s="377">
        <v>30000</v>
      </c>
      <c r="E56" s="378" t="s">
        <v>2329</v>
      </c>
      <c r="F56" s="379" t="s">
        <v>2330</v>
      </c>
      <c r="G56" s="380" t="s">
        <v>2331</v>
      </c>
      <c r="H56" s="380" t="s">
        <v>544</v>
      </c>
      <c r="I56" s="381"/>
      <c r="J56" s="382"/>
      <c r="K56" s="383"/>
      <c r="L56" s="384"/>
    </row>
    <row r="57" spans="1:12" ht="30">
      <c r="A57" s="375">
        <v>49</v>
      </c>
      <c r="B57" s="353" t="s">
        <v>2304</v>
      </c>
      <c r="C57" s="376" t="s">
        <v>522</v>
      </c>
      <c r="D57" s="377">
        <v>60000</v>
      </c>
      <c r="E57" s="378" t="s">
        <v>2332</v>
      </c>
      <c r="F57" s="379" t="s">
        <v>2333</v>
      </c>
      <c r="G57" s="380" t="s">
        <v>2334</v>
      </c>
      <c r="H57" s="380" t="s">
        <v>544</v>
      </c>
      <c r="I57" s="381"/>
      <c r="J57" s="382"/>
      <c r="K57" s="383"/>
      <c r="L57" s="384"/>
    </row>
    <row r="58" spans="1:12" ht="30">
      <c r="A58" s="375">
        <v>50</v>
      </c>
      <c r="B58" s="353" t="s">
        <v>2304</v>
      </c>
      <c r="C58" s="376" t="s">
        <v>522</v>
      </c>
      <c r="D58" s="377">
        <v>60000</v>
      </c>
      <c r="E58" s="378" t="s">
        <v>2335</v>
      </c>
      <c r="F58" s="379" t="s">
        <v>2336</v>
      </c>
      <c r="G58" s="380" t="s">
        <v>2337</v>
      </c>
      <c r="H58" s="380" t="s">
        <v>544</v>
      </c>
      <c r="I58" s="381"/>
      <c r="J58" s="382"/>
      <c r="K58" s="383"/>
      <c r="L58" s="384"/>
    </row>
    <row r="59" spans="1:12" ht="30">
      <c r="A59" s="375">
        <v>51</v>
      </c>
      <c r="B59" s="353" t="s">
        <v>2304</v>
      </c>
      <c r="C59" s="376" t="s">
        <v>522</v>
      </c>
      <c r="D59" s="377">
        <v>60000</v>
      </c>
      <c r="E59" s="378" t="s">
        <v>2338</v>
      </c>
      <c r="F59" s="379" t="s">
        <v>2339</v>
      </c>
      <c r="G59" s="380" t="s">
        <v>2340</v>
      </c>
      <c r="H59" s="380" t="s">
        <v>544</v>
      </c>
      <c r="I59" s="381"/>
      <c r="J59" s="382"/>
      <c r="K59" s="383"/>
      <c r="L59" s="384"/>
    </row>
    <row r="60" spans="1:12" ht="30">
      <c r="A60" s="375">
        <v>52</v>
      </c>
      <c r="B60" s="353" t="s">
        <v>2341</v>
      </c>
      <c r="C60" s="376" t="s">
        <v>522</v>
      </c>
      <c r="D60" s="377">
        <v>60000</v>
      </c>
      <c r="E60" s="378" t="s">
        <v>2342</v>
      </c>
      <c r="F60" s="379" t="s">
        <v>2343</v>
      </c>
      <c r="G60" s="380" t="s">
        <v>2344</v>
      </c>
      <c r="H60" s="380" t="s">
        <v>544</v>
      </c>
      <c r="I60" s="381"/>
      <c r="J60" s="382"/>
      <c r="K60" s="383"/>
      <c r="L60" s="384"/>
    </row>
    <row r="61" spans="1:12" ht="30">
      <c r="A61" s="375">
        <v>53</v>
      </c>
      <c r="B61" s="353" t="s">
        <v>2341</v>
      </c>
      <c r="C61" s="376" t="s">
        <v>522</v>
      </c>
      <c r="D61" s="377">
        <v>20000</v>
      </c>
      <c r="E61" s="378" t="s">
        <v>2345</v>
      </c>
      <c r="F61" s="379" t="s">
        <v>2346</v>
      </c>
      <c r="G61" s="380" t="s">
        <v>2347</v>
      </c>
      <c r="H61" s="380" t="s">
        <v>544</v>
      </c>
      <c r="I61" s="381"/>
      <c r="J61" s="382"/>
      <c r="K61" s="383"/>
      <c r="L61" s="384"/>
    </row>
    <row r="62" spans="1:12" ht="30">
      <c r="A62" s="375">
        <v>54</v>
      </c>
      <c r="B62" s="353" t="s">
        <v>2304</v>
      </c>
      <c r="C62" s="376" t="s">
        <v>522</v>
      </c>
      <c r="D62" s="377">
        <v>40000</v>
      </c>
      <c r="E62" s="378" t="s">
        <v>2348</v>
      </c>
      <c r="F62" s="379" t="s">
        <v>2349</v>
      </c>
      <c r="G62" s="380" t="s">
        <v>2350</v>
      </c>
      <c r="H62" s="380" t="s">
        <v>535</v>
      </c>
      <c r="I62" s="381"/>
      <c r="J62" s="382"/>
      <c r="K62" s="383"/>
      <c r="L62" s="384"/>
    </row>
    <row r="63" spans="1:12" ht="30">
      <c r="A63" s="375">
        <v>55</v>
      </c>
      <c r="B63" s="353" t="s">
        <v>2341</v>
      </c>
      <c r="C63" s="376" t="s">
        <v>522</v>
      </c>
      <c r="D63" s="377">
        <v>40000</v>
      </c>
      <c r="E63" s="378" t="s">
        <v>2351</v>
      </c>
      <c r="F63" s="379" t="s">
        <v>2352</v>
      </c>
      <c r="G63" s="380" t="s">
        <v>2353</v>
      </c>
      <c r="H63" s="380" t="s">
        <v>535</v>
      </c>
      <c r="I63" s="381"/>
      <c r="J63" s="382"/>
      <c r="K63" s="383"/>
      <c r="L63" s="384"/>
    </row>
    <row r="64" spans="1:12" ht="30">
      <c r="A64" s="375">
        <v>56</v>
      </c>
      <c r="B64" s="353" t="s">
        <v>2354</v>
      </c>
      <c r="C64" s="376" t="s">
        <v>522</v>
      </c>
      <c r="D64" s="377">
        <v>30000</v>
      </c>
      <c r="E64" s="378" t="s">
        <v>911</v>
      </c>
      <c r="F64" s="379" t="s">
        <v>912</v>
      </c>
      <c r="G64" s="380" t="s">
        <v>913</v>
      </c>
      <c r="H64" s="380" t="s">
        <v>544</v>
      </c>
      <c r="I64" s="381"/>
      <c r="J64" s="382"/>
      <c r="K64" s="383"/>
      <c r="L64" s="384"/>
    </row>
    <row r="65" spans="1:12" ht="30">
      <c r="A65" s="375">
        <v>57</v>
      </c>
      <c r="B65" s="353" t="s">
        <v>2354</v>
      </c>
      <c r="C65" s="376" t="s">
        <v>522</v>
      </c>
      <c r="D65" s="377">
        <v>40000</v>
      </c>
      <c r="E65" s="378" t="s">
        <v>2355</v>
      </c>
      <c r="F65" s="379" t="s">
        <v>2356</v>
      </c>
      <c r="G65" s="380" t="s">
        <v>2357</v>
      </c>
      <c r="H65" s="380" t="s">
        <v>544</v>
      </c>
      <c r="I65" s="381"/>
      <c r="J65" s="382"/>
      <c r="K65" s="383"/>
      <c r="L65" s="384"/>
    </row>
    <row r="66" spans="1:12" ht="30">
      <c r="A66" s="375">
        <v>58</v>
      </c>
      <c r="B66" s="353" t="s">
        <v>2354</v>
      </c>
      <c r="C66" s="376" t="s">
        <v>522</v>
      </c>
      <c r="D66" s="377">
        <v>45000</v>
      </c>
      <c r="E66" s="378" t="s">
        <v>2358</v>
      </c>
      <c r="F66" s="379" t="s">
        <v>2359</v>
      </c>
      <c r="G66" s="380" t="s">
        <v>2360</v>
      </c>
      <c r="H66" s="380" t="s">
        <v>544</v>
      </c>
      <c r="I66" s="381"/>
      <c r="J66" s="382"/>
      <c r="K66" s="383"/>
      <c r="L66" s="384"/>
    </row>
    <row r="67" spans="1:12" ht="30">
      <c r="A67" s="375">
        <v>59</v>
      </c>
      <c r="B67" s="353" t="s">
        <v>2361</v>
      </c>
      <c r="C67" s="376" t="s">
        <v>522</v>
      </c>
      <c r="D67" s="377">
        <v>20000</v>
      </c>
      <c r="E67" s="378" t="s">
        <v>2362</v>
      </c>
      <c r="F67" s="379" t="s">
        <v>2363</v>
      </c>
      <c r="G67" s="380" t="s">
        <v>2364</v>
      </c>
      <c r="H67" s="380" t="s">
        <v>544</v>
      </c>
      <c r="I67" s="381"/>
      <c r="J67" s="382"/>
      <c r="K67" s="383"/>
      <c r="L67" s="384"/>
    </row>
    <row r="68" spans="1:12" ht="30">
      <c r="A68" s="375">
        <v>60</v>
      </c>
      <c r="B68" s="353" t="s">
        <v>2361</v>
      </c>
      <c r="C68" s="376" t="s">
        <v>522</v>
      </c>
      <c r="D68" s="377">
        <v>60000</v>
      </c>
      <c r="E68" s="378" t="s">
        <v>2365</v>
      </c>
      <c r="F68" s="379" t="s">
        <v>2366</v>
      </c>
      <c r="G68" s="380" t="s">
        <v>2367</v>
      </c>
      <c r="H68" s="380" t="s">
        <v>544</v>
      </c>
      <c r="I68" s="381"/>
      <c r="J68" s="382"/>
      <c r="K68" s="383"/>
      <c r="L68" s="384"/>
    </row>
    <row r="69" spans="1:12" ht="30">
      <c r="A69" s="375">
        <v>61</v>
      </c>
      <c r="B69" s="353" t="s">
        <v>2361</v>
      </c>
      <c r="C69" s="376" t="s">
        <v>522</v>
      </c>
      <c r="D69" s="377">
        <v>60000</v>
      </c>
      <c r="E69" s="378" t="s">
        <v>2368</v>
      </c>
      <c r="F69" s="379" t="s">
        <v>2369</v>
      </c>
      <c r="G69" s="380" t="s">
        <v>2370</v>
      </c>
      <c r="H69" s="380" t="s">
        <v>544</v>
      </c>
      <c r="I69" s="381"/>
      <c r="J69" s="382"/>
      <c r="K69" s="383"/>
      <c r="L69" s="384"/>
    </row>
    <row r="70" spans="1:12" ht="30">
      <c r="A70" s="375">
        <v>62</v>
      </c>
      <c r="B70" s="353" t="s">
        <v>2361</v>
      </c>
      <c r="C70" s="376" t="s">
        <v>522</v>
      </c>
      <c r="D70" s="377">
        <v>40000</v>
      </c>
      <c r="E70" s="378" t="s">
        <v>2371</v>
      </c>
      <c r="F70" s="379" t="s">
        <v>2372</v>
      </c>
      <c r="G70" s="380" t="s">
        <v>2373</v>
      </c>
      <c r="H70" s="380" t="s">
        <v>544</v>
      </c>
      <c r="I70" s="381"/>
      <c r="J70" s="382"/>
      <c r="K70" s="383"/>
      <c r="L70" s="384"/>
    </row>
    <row r="71" spans="1:12" ht="30">
      <c r="A71" s="375">
        <v>63</v>
      </c>
      <c r="B71" s="353" t="s">
        <v>2361</v>
      </c>
      <c r="C71" s="376" t="s">
        <v>522</v>
      </c>
      <c r="D71" s="377">
        <v>60000</v>
      </c>
      <c r="E71" s="378" t="s">
        <v>2374</v>
      </c>
      <c r="F71" s="379" t="s">
        <v>2375</v>
      </c>
      <c r="G71" s="380" t="s">
        <v>2376</v>
      </c>
      <c r="H71" s="380" t="s">
        <v>544</v>
      </c>
      <c r="I71" s="381"/>
      <c r="J71" s="382"/>
      <c r="K71" s="383"/>
      <c r="L71" s="384"/>
    </row>
    <row r="72" spans="1:12" ht="30">
      <c r="A72" s="375">
        <v>64</v>
      </c>
      <c r="B72" s="353" t="s">
        <v>2377</v>
      </c>
      <c r="C72" s="376" t="s">
        <v>522</v>
      </c>
      <c r="D72" s="377">
        <v>20000</v>
      </c>
      <c r="E72" s="378" t="s">
        <v>2378</v>
      </c>
      <c r="F72" s="379" t="s">
        <v>2379</v>
      </c>
      <c r="G72" s="380" t="s">
        <v>2380</v>
      </c>
      <c r="H72" s="380" t="s">
        <v>544</v>
      </c>
      <c r="I72" s="381"/>
      <c r="J72" s="382"/>
      <c r="K72" s="383"/>
      <c r="L72" s="384"/>
    </row>
    <row r="73" spans="1:12" ht="30">
      <c r="A73" s="375">
        <v>65</v>
      </c>
      <c r="B73" s="353" t="s">
        <v>2377</v>
      </c>
      <c r="C73" s="376" t="s">
        <v>522</v>
      </c>
      <c r="D73" s="377">
        <v>35000</v>
      </c>
      <c r="E73" s="378" t="s">
        <v>2381</v>
      </c>
      <c r="F73" s="379" t="s">
        <v>2382</v>
      </c>
      <c r="G73" s="380" t="s">
        <v>2383</v>
      </c>
      <c r="H73" s="380" t="s">
        <v>544</v>
      </c>
      <c r="I73" s="381"/>
      <c r="J73" s="382"/>
      <c r="K73" s="383"/>
      <c r="L73" s="384"/>
    </row>
    <row r="74" spans="1:12" ht="30">
      <c r="A74" s="375">
        <v>66</v>
      </c>
      <c r="B74" s="353" t="s">
        <v>2377</v>
      </c>
      <c r="C74" s="376" t="s">
        <v>522</v>
      </c>
      <c r="D74" s="377">
        <v>25000</v>
      </c>
      <c r="E74" s="378" t="s">
        <v>2384</v>
      </c>
      <c r="F74" s="379" t="s">
        <v>2385</v>
      </c>
      <c r="G74" s="380" t="s">
        <v>2386</v>
      </c>
      <c r="H74" s="380" t="s">
        <v>544</v>
      </c>
      <c r="I74" s="381"/>
      <c r="J74" s="382"/>
      <c r="K74" s="383"/>
      <c r="L74" s="384"/>
    </row>
    <row r="75" spans="1:12" ht="30">
      <c r="A75" s="375">
        <v>67</v>
      </c>
      <c r="B75" s="353" t="s">
        <v>2377</v>
      </c>
      <c r="C75" s="376" t="s">
        <v>522</v>
      </c>
      <c r="D75" s="377">
        <v>20000</v>
      </c>
      <c r="E75" s="378" t="s">
        <v>2387</v>
      </c>
      <c r="F75" s="379" t="s">
        <v>2388</v>
      </c>
      <c r="G75" s="380" t="s">
        <v>2389</v>
      </c>
      <c r="H75" s="380" t="s">
        <v>544</v>
      </c>
      <c r="I75" s="381"/>
      <c r="J75" s="382"/>
      <c r="K75" s="383"/>
      <c r="L75" s="384"/>
    </row>
    <row r="76" spans="1:12" ht="30">
      <c r="A76" s="375">
        <v>68</v>
      </c>
      <c r="B76" s="353" t="s">
        <v>2377</v>
      </c>
      <c r="C76" s="376" t="s">
        <v>522</v>
      </c>
      <c r="D76" s="377">
        <v>60000</v>
      </c>
      <c r="E76" s="378" t="s">
        <v>2390</v>
      </c>
      <c r="F76" s="379" t="s">
        <v>2391</v>
      </c>
      <c r="G76" s="380" t="s">
        <v>2392</v>
      </c>
      <c r="H76" s="380" t="s">
        <v>544</v>
      </c>
      <c r="I76" s="381"/>
      <c r="J76" s="382"/>
      <c r="K76" s="383"/>
      <c r="L76" s="384"/>
    </row>
    <row r="77" spans="1:12" ht="30">
      <c r="A77" s="375">
        <v>69</v>
      </c>
      <c r="B77" s="353" t="s">
        <v>2377</v>
      </c>
      <c r="C77" s="376" t="s">
        <v>522</v>
      </c>
      <c r="D77" s="377">
        <v>50000</v>
      </c>
      <c r="E77" s="378" t="s">
        <v>2393</v>
      </c>
      <c r="F77" s="379" t="s">
        <v>2394</v>
      </c>
      <c r="G77" s="380" t="s">
        <v>2395</v>
      </c>
      <c r="H77" s="380" t="s">
        <v>535</v>
      </c>
      <c r="I77" s="381"/>
      <c r="J77" s="382"/>
      <c r="K77" s="383"/>
      <c r="L77" s="384"/>
    </row>
    <row r="78" spans="1:12" ht="30">
      <c r="A78" s="375">
        <v>70</v>
      </c>
      <c r="B78" s="353" t="s">
        <v>2377</v>
      </c>
      <c r="C78" s="376" t="s">
        <v>522</v>
      </c>
      <c r="D78" s="377">
        <v>50000</v>
      </c>
      <c r="E78" s="378" t="s">
        <v>2396</v>
      </c>
      <c r="F78" s="379" t="s">
        <v>2397</v>
      </c>
      <c r="G78" s="380" t="s">
        <v>2398</v>
      </c>
      <c r="H78" s="380" t="s">
        <v>535</v>
      </c>
      <c r="I78" s="381"/>
      <c r="J78" s="382"/>
      <c r="K78" s="383"/>
      <c r="L78" s="384"/>
    </row>
    <row r="79" spans="1:12" ht="30">
      <c r="A79" s="375">
        <v>71</v>
      </c>
      <c r="B79" s="353" t="s">
        <v>2377</v>
      </c>
      <c r="C79" s="376" t="s">
        <v>522</v>
      </c>
      <c r="D79" s="377">
        <v>20000</v>
      </c>
      <c r="E79" s="378" t="s">
        <v>2399</v>
      </c>
      <c r="F79" s="379" t="s">
        <v>2400</v>
      </c>
      <c r="G79" s="380" t="s">
        <v>2401</v>
      </c>
      <c r="H79" s="380" t="s">
        <v>544</v>
      </c>
      <c r="I79" s="381"/>
      <c r="J79" s="382"/>
      <c r="K79" s="383"/>
      <c r="L79" s="384"/>
    </row>
    <row r="80" spans="1:12" ht="30">
      <c r="A80" s="375">
        <v>72</v>
      </c>
      <c r="B80" s="353" t="s">
        <v>2377</v>
      </c>
      <c r="C80" s="376" t="s">
        <v>522</v>
      </c>
      <c r="D80" s="377">
        <v>20000</v>
      </c>
      <c r="E80" s="378" t="s">
        <v>2402</v>
      </c>
      <c r="F80" s="379" t="s">
        <v>2403</v>
      </c>
      <c r="G80" s="380" t="s">
        <v>2404</v>
      </c>
      <c r="H80" s="380" t="s">
        <v>544</v>
      </c>
      <c r="I80" s="381"/>
      <c r="J80" s="382"/>
      <c r="K80" s="383"/>
      <c r="L80" s="384"/>
    </row>
    <row r="81" spans="1:12" ht="30">
      <c r="A81" s="375">
        <v>73</v>
      </c>
      <c r="B81" s="353" t="s">
        <v>2377</v>
      </c>
      <c r="C81" s="376" t="s">
        <v>522</v>
      </c>
      <c r="D81" s="377">
        <v>30000</v>
      </c>
      <c r="E81" s="378" t="s">
        <v>2405</v>
      </c>
      <c r="F81" s="379" t="s">
        <v>2406</v>
      </c>
      <c r="G81" s="380" t="s">
        <v>2407</v>
      </c>
      <c r="H81" s="380" t="s">
        <v>544</v>
      </c>
      <c r="I81" s="381"/>
      <c r="J81" s="382"/>
      <c r="K81" s="383"/>
      <c r="L81" s="384"/>
    </row>
    <row r="82" spans="1:12" ht="30">
      <c r="A82" s="375">
        <v>74</v>
      </c>
      <c r="B82" s="353" t="s">
        <v>2377</v>
      </c>
      <c r="C82" s="376" t="s">
        <v>522</v>
      </c>
      <c r="D82" s="377">
        <v>50000</v>
      </c>
      <c r="E82" s="378" t="s">
        <v>2408</v>
      </c>
      <c r="F82" s="379" t="s">
        <v>2409</v>
      </c>
      <c r="G82" s="380" t="s">
        <v>2410</v>
      </c>
      <c r="H82" s="380" t="s">
        <v>544</v>
      </c>
      <c r="I82" s="381"/>
      <c r="J82" s="382"/>
      <c r="K82" s="383"/>
      <c r="L82" s="384"/>
    </row>
    <row r="83" spans="1:12" ht="30">
      <c r="A83" s="375">
        <v>75</v>
      </c>
      <c r="B83" s="353" t="s">
        <v>2377</v>
      </c>
      <c r="C83" s="376" t="s">
        <v>522</v>
      </c>
      <c r="D83" s="377">
        <v>60000</v>
      </c>
      <c r="E83" s="378" t="s">
        <v>2411</v>
      </c>
      <c r="F83" s="379" t="s">
        <v>2412</v>
      </c>
      <c r="G83" s="380" t="s">
        <v>2413</v>
      </c>
      <c r="H83" s="380" t="s">
        <v>544</v>
      </c>
      <c r="I83" s="381"/>
      <c r="J83" s="382"/>
      <c r="K83" s="383"/>
      <c r="L83" s="384"/>
    </row>
    <row r="84" spans="1:12" ht="30">
      <c r="A84" s="375">
        <v>76</v>
      </c>
      <c r="B84" s="353" t="s">
        <v>2414</v>
      </c>
      <c r="C84" s="376" t="s">
        <v>522</v>
      </c>
      <c r="D84" s="377">
        <v>60000</v>
      </c>
      <c r="E84" s="378" t="s">
        <v>2415</v>
      </c>
      <c r="F84" s="379" t="s">
        <v>2416</v>
      </c>
      <c r="G84" s="380" t="s">
        <v>2417</v>
      </c>
      <c r="H84" s="380" t="s">
        <v>544</v>
      </c>
      <c r="I84" s="381"/>
      <c r="J84" s="382"/>
      <c r="K84" s="383"/>
      <c r="L84" s="384"/>
    </row>
    <row r="85" spans="1:12" ht="30">
      <c r="A85" s="375">
        <v>77</v>
      </c>
      <c r="B85" s="353" t="s">
        <v>2414</v>
      </c>
      <c r="C85" s="376" t="s">
        <v>522</v>
      </c>
      <c r="D85" s="377">
        <v>60000</v>
      </c>
      <c r="E85" s="378" t="s">
        <v>2418</v>
      </c>
      <c r="F85" s="379" t="s">
        <v>2419</v>
      </c>
      <c r="G85" s="380" t="s">
        <v>2420</v>
      </c>
      <c r="H85" s="380" t="s">
        <v>544</v>
      </c>
      <c r="I85" s="381"/>
      <c r="J85" s="382"/>
      <c r="K85" s="383"/>
      <c r="L85" s="384"/>
    </row>
    <row r="86" spans="1:12" ht="30">
      <c r="A86" s="375">
        <v>78</v>
      </c>
      <c r="B86" s="353" t="s">
        <v>2414</v>
      </c>
      <c r="C86" s="376" t="s">
        <v>522</v>
      </c>
      <c r="D86" s="377">
        <v>50000</v>
      </c>
      <c r="E86" s="378" t="s">
        <v>2421</v>
      </c>
      <c r="F86" s="379" t="s">
        <v>2422</v>
      </c>
      <c r="G86" s="380" t="s">
        <v>2423</v>
      </c>
      <c r="H86" s="380" t="s">
        <v>544</v>
      </c>
      <c r="I86" s="381"/>
      <c r="J86" s="382"/>
      <c r="K86" s="383"/>
      <c r="L86" s="384"/>
    </row>
    <row r="87" spans="1:12" ht="30">
      <c r="A87" s="375">
        <v>79</v>
      </c>
      <c r="B87" s="353" t="s">
        <v>2414</v>
      </c>
      <c r="C87" s="376" t="s">
        <v>522</v>
      </c>
      <c r="D87" s="377">
        <v>50000</v>
      </c>
      <c r="E87" s="378" t="s">
        <v>2424</v>
      </c>
      <c r="F87" s="379" t="s">
        <v>2425</v>
      </c>
      <c r="G87" s="380" t="s">
        <v>2426</v>
      </c>
      <c r="H87" s="380" t="s">
        <v>535</v>
      </c>
      <c r="I87" s="381"/>
      <c r="J87" s="382"/>
      <c r="K87" s="383"/>
      <c r="L87" s="384"/>
    </row>
    <row r="88" spans="1:12" ht="30">
      <c r="A88" s="375">
        <v>80</v>
      </c>
      <c r="B88" s="353" t="s">
        <v>2414</v>
      </c>
      <c r="C88" s="376" t="s">
        <v>522</v>
      </c>
      <c r="D88" s="377">
        <v>50000</v>
      </c>
      <c r="E88" s="378" t="s">
        <v>2427</v>
      </c>
      <c r="F88" s="379" t="s">
        <v>2428</v>
      </c>
      <c r="G88" s="380" t="s">
        <v>2429</v>
      </c>
      <c r="H88" s="380" t="s">
        <v>535</v>
      </c>
      <c r="I88" s="381"/>
      <c r="J88" s="382"/>
      <c r="K88" s="383"/>
      <c r="L88" s="384"/>
    </row>
    <row r="89" spans="1:12" ht="30">
      <c r="A89" s="375">
        <v>81</v>
      </c>
      <c r="B89" s="353" t="s">
        <v>2414</v>
      </c>
      <c r="C89" s="376" t="s">
        <v>522</v>
      </c>
      <c r="D89" s="377">
        <v>60000</v>
      </c>
      <c r="E89" s="378" t="s">
        <v>2430</v>
      </c>
      <c r="F89" s="379" t="s">
        <v>2431</v>
      </c>
      <c r="G89" s="380" t="s">
        <v>2432</v>
      </c>
      <c r="H89" s="380" t="s">
        <v>544</v>
      </c>
      <c r="I89" s="381"/>
      <c r="J89" s="382"/>
      <c r="K89" s="383"/>
      <c r="L89" s="384"/>
    </row>
    <row r="90" spans="1:12" ht="30">
      <c r="A90" s="375">
        <v>82</v>
      </c>
      <c r="B90" s="353" t="s">
        <v>2414</v>
      </c>
      <c r="C90" s="376" t="s">
        <v>522</v>
      </c>
      <c r="D90" s="377">
        <v>30000</v>
      </c>
      <c r="E90" s="378" t="s">
        <v>2433</v>
      </c>
      <c r="F90" s="379" t="s">
        <v>2434</v>
      </c>
      <c r="G90" s="380" t="s">
        <v>2435</v>
      </c>
      <c r="H90" s="380" t="s">
        <v>544</v>
      </c>
      <c r="I90" s="381"/>
      <c r="J90" s="382"/>
      <c r="K90" s="383"/>
      <c r="L90" s="384"/>
    </row>
    <row r="91" spans="1:12" ht="30">
      <c r="A91" s="375">
        <v>83</v>
      </c>
      <c r="B91" s="353" t="s">
        <v>2414</v>
      </c>
      <c r="C91" s="376" t="s">
        <v>522</v>
      </c>
      <c r="D91" s="377">
        <v>60000</v>
      </c>
      <c r="E91" s="378" t="s">
        <v>2436</v>
      </c>
      <c r="F91" s="379" t="s">
        <v>2437</v>
      </c>
      <c r="G91" s="380" t="s">
        <v>2438</v>
      </c>
      <c r="H91" s="380" t="s">
        <v>544</v>
      </c>
      <c r="I91" s="381"/>
      <c r="J91" s="382"/>
      <c r="K91" s="383"/>
      <c r="L91" s="384"/>
    </row>
    <row r="92" spans="1:12" ht="30">
      <c r="A92" s="375">
        <v>84</v>
      </c>
      <c r="B92" s="353" t="s">
        <v>2414</v>
      </c>
      <c r="C92" s="376" t="s">
        <v>522</v>
      </c>
      <c r="D92" s="377">
        <v>50000</v>
      </c>
      <c r="E92" s="378" t="s">
        <v>2439</v>
      </c>
      <c r="F92" s="379" t="s">
        <v>2440</v>
      </c>
      <c r="G92" s="380" t="s">
        <v>2441</v>
      </c>
      <c r="H92" s="380" t="s">
        <v>544</v>
      </c>
      <c r="I92" s="381"/>
      <c r="J92" s="382"/>
      <c r="K92" s="383"/>
      <c r="L92" s="384"/>
    </row>
    <row r="93" spans="1:12" ht="30">
      <c r="A93" s="375">
        <v>85</v>
      </c>
      <c r="B93" s="353" t="s">
        <v>2414</v>
      </c>
      <c r="C93" s="376" t="s">
        <v>522</v>
      </c>
      <c r="D93" s="377">
        <v>30000</v>
      </c>
      <c r="E93" s="378" t="s">
        <v>2442</v>
      </c>
      <c r="F93" s="379" t="s">
        <v>2443</v>
      </c>
      <c r="G93" s="380" t="s">
        <v>2444</v>
      </c>
      <c r="H93" s="380" t="s">
        <v>544</v>
      </c>
      <c r="I93" s="381"/>
      <c r="J93" s="382"/>
      <c r="K93" s="383"/>
      <c r="L93" s="384"/>
    </row>
    <row r="94" spans="1:12" ht="30">
      <c r="A94" s="375">
        <v>86</v>
      </c>
      <c r="B94" s="353" t="s">
        <v>2414</v>
      </c>
      <c r="C94" s="376" t="s">
        <v>522</v>
      </c>
      <c r="D94" s="377">
        <v>60000</v>
      </c>
      <c r="E94" s="378" t="s">
        <v>2445</v>
      </c>
      <c r="F94" s="379" t="s">
        <v>2446</v>
      </c>
      <c r="G94" s="380" t="s">
        <v>2447</v>
      </c>
      <c r="H94" s="380" t="s">
        <v>544</v>
      </c>
      <c r="I94" s="381"/>
      <c r="J94" s="382"/>
      <c r="K94" s="383"/>
      <c r="L94" s="384"/>
    </row>
    <row r="95" spans="1:12" ht="30">
      <c r="A95" s="375">
        <v>87</v>
      </c>
      <c r="B95" s="353" t="s">
        <v>2414</v>
      </c>
      <c r="C95" s="376" t="s">
        <v>522</v>
      </c>
      <c r="D95" s="377">
        <v>20000</v>
      </c>
      <c r="E95" s="378" t="s">
        <v>2448</v>
      </c>
      <c r="F95" s="379" t="s">
        <v>2449</v>
      </c>
      <c r="G95" s="380" t="s">
        <v>2450</v>
      </c>
      <c r="H95" s="380" t="s">
        <v>544</v>
      </c>
      <c r="I95" s="381"/>
      <c r="J95" s="382"/>
      <c r="K95" s="383"/>
      <c r="L95" s="384"/>
    </row>
    <row r="96" spans="1:12" ht="30">
      <c r="A96" s="375">
        <v>88</v>
      </c>
      <c r="B96" s="353" t="s">
        <v>2414</v>
      </c>
      <c r="C96" s="376" t="s">
        <v>522</v>
      </c>
      <c r="D96" s="377">
        <v>50000</v>
      </c>
      <c r="E96" s="378" t="s">
        <v>2233</v>
      </c>
      <c r="F96" s="379" t="s">
        <v>2234</v>
      </c>
      <c r="G96" s="380" t="s">
        <v>2235</v>
      </c>
      <c r="H96" s="380" t="s">
        <v>544</v>
      </c>
      <c r="I96" s="381"/>
      <c r="J96" s="382"/>
      <c r="K96" s="383"/>
      <c r="L96" s="384"/>
    </row>
    <row r="97" spans="1:12" ht="30">
      <c r="A97" s="375">
        <v>89</v>
      </c>
      <c r="B97" s="353" t="s">
        <v>2414</v>
      </c>
      <c r="C97" s="376" t="s">
        <v>522</v>
      </c>
      <c r="D97" s="377">
        <v>20000</v>
      </c>
      <c r="E97" s="378" t="s">
        <v>2451</v>
      </c>
      <c r="F97" s="379" t="s">
        <v>2452</v>
      </c>
      <c r="G97" s="380" t="s">
        <v>2453</v>
      </c>
      <c r="H97" s="380" t="s">
        <v>535</v>
      </c>
      <c r="I97" s="381"/>
      <c r="J97" s="382"/>
      <c r="K97" s="383"/>
      <c r="L97" s="384"/>
    </row>
    <row r="98" spans="1:12" ht="30">
      <c r="A98" s="375">
        <v>90</v>
      </c>
      <c r="B98" s="353" t="s">
        <v>2354</v>
      </c>
      <c r="C98" s="376" t="s">
        <v>522</v>
      </c>
      <c r="D98" s="377">
        <v>20000</v>
      </c>
      <c r="E98" s="378" t="s">
        <v>2454</v>
      </c>
      <c r="F98" s="379" t="s">
        <v>2455</v>
      </c>
      <c r="G98" s="380" t="s">
        <v>2456</v>
      </c>
      <c r="H98" s="380" t="s">
        <v>764</v>
      </c>
      <c r="I98" s="381"/>
      <c r="J98" s="382"/>
      <c r="K98" s="383"/>
      <c r="L98" s="384"/>
    </row>
    <row r="99" spans="1:12" ht="75">
      <c r="A99" s="375">
        <v>91</v>
      </c>
      <c r="B99" s="353" t="s">
        <v>2354</v>
      </c>
      <c r="C99" s="376" t="s">
        <v>522</v>
      </c>
      <c r="D99" s="377">
        <v>40000</v>
      </c>
      <c r="E99" s="378" t="s">
        <v>2457</v>
      </c>
      <c r="F99" s="379" t="s">
        <v>2458</v>
      </c>
      <c r="G99" s="380" t="s">
        <v>2459</v>
      </c>
      <c r="H99" s="380" t="s">
        <v>621</v>
      </c>
      <c r="I99" s="381"/>
      <c r="J99" s="382"/>
      <c r="K99" s="383"/>
      <c r="L99" s="384"/>
    </row>
    <row r="100" spans="1:12" ht="30">
      <c r="A100" s="375">
        <v>92</v>
      </c>
      <c r="B100" s="353" t="s">
        <v>2361</v>
      </c>
      <c r="C100" s="376" t="s">
        <v>522</v>
      </c>
      <c r="D100" s="377">
        <v>10000</v>
      </c>
      <c r="E100" s="378" t="s">
        <v>2460</v>
      </c>
      <c r="F100" s="379" t="s">
        <v>2461</v>
      </c>
      <c r="G100" s="380" t="s">
        <v>2462</v>
      </c>
      <c r="H100" s="380" t="s">
        <v>621</v>
      </c>
      <c r="I100" s="381"/>
      <c r="J100" s="382"/>
      <c r="K100" s="383"/>
      <c r="L100" s="384"/>
    </row>
    <row r="101" spans="1:12" ht="30">
      <c r="A101" s="375">
        <v>93</v>
      </c>
      <c r="B101" s="353" t="s">
        <v>2377</v>
      </c>
      <c r="C101" s="376" t="s">
        <v>522</v>
      </c>
      <c r="D101" s="377">
        <v>120000</v>
      </c>
      <c r="E101" s="378" t="s">
        <v>2463</v>
      </c>
      <c r="F101" s="379" t="s">
        <v>2464</v>
      </c>
      <c r="G101" s="380" t="s">
        <v>2465</v>
      </c>
      <c r="H101" s="380" t="s">
        <v>544</v>
      </c>
      <c r="I101" s="381"/>
      <c r="J101" s="382"/>
      <c r="K101" s="383"/>
      <c r="L101" s="384"/>
    </row>
    <row r="102" spans="1:12" ht="30">
      <c r="A102" s="375">
        <v>94</v>
      </c>
      <c r="B102" s="353" t="s">
        <v>2466</v>
      </c>
      <c r="C102" s="376" t="s">
        <v>522</v>
      </c>
      <c r="D102" s="377">
        <v>70000</v>
      </c>
      <c r="E102" s="378" t="s">
        <v>2467</v>
      </c>
      <c r="F102" s="379" t="s">
        <v>533</v>
      </c>
      <c r="G102" s="380" t="s">
        <v>534</v>
      </c>
      <c r="H102" s="380" t="s">
        <v>535</v>
      </c>
      <c r="I102" s="381"/>
      <c r="J102" s="382"/>
      <c r="K102" s="383"/>
      <c r="L102" s="384"/>
    </row>
    <row r="103" spans="1:12" ht="30">
      <c r="A103" s="375">
        <v>95</v>
      </c>
      <c r="B103" s="353" t="s">
        <v>2468</v>
      </c>
      <c r="C103" s="376" t="s">
        <v>522</v>
      </c>
      <c r="D103" s="377">
        <v>8000</v>
      </c>
      <c r="E103" s="378" t="s">
        <v>2469</v>
      </c>
      <c r="F103" s="379" t="s">
        <v>2470</v>
      </c>
      <c r="G103" s="380" t="s">
        <v>2471</v>
      </c>
      <c r="H103" s="380" t="s">
        <v>544</v>
      </c>
      <c r="I103" s="381"/>
      <c r="J103" s="382"/>
      <c r="K103" s="383"/>
      <c r="L103" s="384"/>
    </row>
    <row r="104" spans="1:12" ht="30">
      <c r="A104" s="375">
        <v>96</v>
      </c>
      <c r="B104" s="353" t="s">
        <v>2468</v>
      </c>
      <c r="C104" s="376" t="s">
        <v>522</v>
      </c>
      <c r="D104" s="377">
        <v>60000</v>
      </c>
      <c r="E104" s="378" t="s">
        <v>2472</v>
      </c>
      <c r="F104" s="379" t="s">
        <v>2473</v>
      </c>
      <c r="G104" s="380" t="s">
        <v>2474</v>
      </c>
      <c r="H104" s="380" t="s">
        <v>544</v>
      </c>
      <c r="I104" s="381"/>
      <c r="J104" s="382"/>
      <c r="K104" s="383"/>
      <c r="L104" s="384"/>
    </row>
    <row r="105" spans="1:12" ht="30">
      <c r="A105" s="375">
        <v>97</v>
      </c>
      <c r="B105" s="353" t="s">
        <v>2468</v>
      </c>
      <c r="C105" s="376" t="s">
        <v>522</v>
      </c>
      <c r="D105" s="377">
        <v>2000</v>
      </c>
      <c r="E105" s="378" t="s">
        <v>2475</v>
      </c>
      <c r="F105" s="379" t="s">
        <v>2476</v>
      </c>
      <c r="G105" s="380" t="s">
        <v>2477</v>
      </c>
      <c r="H105" s="380" t="s">
        <v>544</v>
      </c>
      <c r="I105" s="381"/>
      <c r="J105" s="382"/>
      <c r="K105" s="383"/>
      <c r="L105" s="384"/>
    </row>
    <row r="106" spans="1:12" ht="30">
      <c r="A106" s="375">
        <v>98</v>
      </c>
      <c r="B106" s="353" t="s">
        <v>2468</v>
      </c>
      <c r="C106" s="376" t="s">
        <v>522</v>
      </c>
      <c r="D106" s="377">
        <v>3000</v>
      </c>
      <c r="E106" s="378" t="s">
        <v>2478</v>
      </c>
      <c r="F106" s="379" t="s">
        <v>2479</v>
      </c>
      <c r="G106" s="380" t="s">
        <v>2480</v>
      </c>
      <c r="H106" s="380" t="s">
        <v>544</v>
      </c>
      <c r="I106" s="381"/>
      <c r="J106" s="382"/>
      <c r="K106" s="383"/>
      <c r="L106" s="384"/>
    </row>
    <row r="107" spans="1:12" ht="30">
      <c r="A107" s="375">
        <v>99</v>
      </c>
      <c r="B107" s="353" t="s">
        <v>2468</v>
      </c>
      <c r="C107" s="376" t="s">
        <v>522</v>
      </c>
      <c r="D107" s="377">
        <v>3000</v>
      </c>
      <c r="E107" s="378" t="s">
        <v>2481</v>
      </c>
      <c r="F107" s="379" t="s">
        <v>2482</v>
      </c>
      <c r="G107" s="380" t="s">
        <v>2483</v>
      </c>
      <c r="H107" s="380" t="s">
        <v>544</v>
      </c>
      <c r="I107" s="381"/>
      <c r="J107" s="382"/>
      <c r="K107" s="383"/>
      <c r="L107" s="384"/>
    </row>
    <row r="108" spans="1:12" ht="30">
      <c r="A108" s="375">
        <v>100</v>
      </c>
      <c r="B108" s="353" t="s">
        <v>2468</v>
      </c>
      <c r="C108" s="376" t="s">
        <v>522</v>
      </c>
      <c r="D108" s="377">
        <v>60000</v>
      </c>
      <c r="E108" s="378" t="s">
        <v>2484</v>
      </c>
      <c r="F108" s="379" t="s">
        <v>2485</v>
      </c>
      <c r="G108" s="380" t="s">
        <v>2486</v>
      </c>
      <c r="H108" s="380" t="s">
        <v>544</v>
      </c>
      <c r="I108" s="381"/>
      <c r="J108" s="382"/>
      <c r="K108" s="383"/>
      <c r="L108" s="384"/>
    </row>
    <row r="109" spans="1:12" ht="30">
      <c r="A109" s="375">
        <v>101</v>
      </c>
      <c r="B109" s="353" t="s">
        <v>2468</v>
      </c>
      <c r="C109" s="376" t="s">
        <v>522</v>
      </c>
      <c r="D109" s="377">
        <v>5000</v>
      </c>
      <c r="E109" s="378" t="s">
        <v>2487</v>
      </c>
      <c r="F109" s="379" t="s">
        <v>2488</v>
      </c>
      <c r="G109" s="380" t="s">
        <v>2489</v>
      </c>
      <c r="H109" s="380" t="s">
        <v>544</v>
      </c>
      <c r="I109" s="381"/>
      <c r="J109" s="382"/>
      <c r="K109" s="383"/>
      <c r="L109" s="384"/>
    </row>
    <row r="110" spans="1:12" ht="30">
      <c r="A110" s="375">
        <v>102</v>
      </c>
      <c r="B110" s="353" t="s">
        <v>2468</v>
      </c>
      <c r="C110" s="376" t="s">
        <v>522</v>
      </c>
      <c r="D110" s="377">
        <v>4000</v>
      </c>
      <c r="E110" s="378" t="s">
        <v>2490</v>
      </c>
      <c r="F110" s="379" t="s">
        <v>2491</v>
      </c>
      <c r="G110" s="380" t="s">
        <v>2492</v>
      </c>
      <c r="H110" s="380" t="s">
        <v>544</v>
      </c>
      <c r="I110" s="381"/>
      <c r="J110" s="382"/>
      <c r="K110" s="383"/>
      <c r="L110" s="384"/>
    </row>
    <row r="111" spans="1:12" ht="30">
      <c r="A111" s="375">
        <v>103</v>
      </c>
      <c r="B111" s="353" t="s">
        <v>2468</v>
      </c>
      <c r="C111" s="376" t="s">
        <v>522</v>
      </c>
      <c r="D111" s="377">
        <v>3000</v>
      </c>
      <c r="E111" s="378" t="s">
        <v>2493</v>
      </c>
      <c r="F111" s="379" t="s">
        <v>2494</v>
      </c>
      <c r="G111" s="380" t="s">
        <v>2495</v>
      </c>
      <c r="H111" s="380" t="s">
        <v>544</v>
      </c>
      <c r="I111" s="381"/>
      <c r="J111" s="382"/>
      <c r="K111" s="383"/>
      <c r="L111" s="384"/>
    </row>
    <row r="112" spans="1:12" ht="30">
      <c r="A112" s="375">
        <v>104</v>
      </c>
      <c r="B112" s="353" t="s">
        <v>2468</v>
      </c>
      <c r="C112" s="376" t="s">
        <v>522</v>
      </c>
      <c r="D112" s="377">
        <v>4000</v>
      </c>
      <c r="E112" s="378" t="s">
        <v>2496</v>
      </c>
      <c r="F112" s="379" t="s">
        <v>2497</v>
      </c>
      <c r="G112" s="380" t="s">
        <v>2498</v>
      </c>
      <c r="H112" s="380" t="s">
        <v>544</v>
      </c>
      <c r="I112" s="381"/>
      <c r="J112" s="382"/>
      <c r="K112" s="383"/>
      <c r="L112" s="384"/>
    </row>
    <row r="113" spans="1:12" ht="30">
      <c r="A113" s="375">
        <v>105</v>
      </c>
      <c r="B113" s="353" t="s">
        <v>2468</v>
      </c>
      <c r="C113" s="376" t="s">
        <v>522</v>
      </c>
      <c r="D113" s="377">
        <v>3000</v>
      </c>
      <c r="E113" s="378" t="s">
        <v>2499</v>
      </c>
      <c r="F113" s="379" t="s">
        <v>2500</v>
      </c>
      <c r="G113" s="380" t="s">
        <v>2501</v>
      </c>
      <c r="H113" s="380" t="s">
        <v>544</v>
      </c>
      <c r="I113" s="381"/>
      <c r="J113" s="382"/>
      <c r="K113" s="383"/>
      <c r="L113" s="384"/>
    </row>
    <row r="114" spans="1:12" ht="30">
      <c r="A114" s="375">
        <v>106</v>
      </c>
      <c r="B114" s="353" t="s">
        <v>2468</v>
      </c>
      <c r="C114" s="376" t="s">
        <v>522</v>
      </c>
      <c r="D114" s="377">
        <v>4000</v>
      </c>
      <c r="E114" s="378" t="s">
        <v>2502</v>
      </c>
      <c r="F114" s="379" t="s">
        <v>2503</v>
      </c>
      <c r="G114" s="380" t="s">
        <v>2504</v>
      </c>
      <c r="H114" s="380" t="s">
        <v>544</v>
      </c>
      <c r="I114" s="381"/>
      <c r="J114" s="382"/>
      <c r="K114" s="383"/>
      <c r="L114" s="384"/>
    </row>
    <row r="115" spans="1:12" ht="30">
      <c r="A115" s="375">
        <v>107</v>
      </c>
      <c r="B115" s="353" t="s">
        <v>2468</v>
      </c>
      <c r="C115" s="376" t="s">
        <v>522</v>
      </c>
      <c r="D115" s="377">
        <v>5000</v>
      </c>
      <c r="E115" s="378" t="s">
        <v>2505</v>
      </c>
      <c r="F115" s="379" t="s">
        <v>2506</v>
      </c>
      <c r="G115" s="380" t="s">
        <v>2507</v>
      </c>
      <c r="H115" s="380" t="s">
        <v>544</v>
      </c>
      <c r="I115" s="381"/>
      <c r="J115" s="382"/>
      <c r="K115" s="383"/>
      <c r="L115" s="384"/>
    </row>
    <row r="116" spans="1:12" ht="30">
      <c r="A116" s="375">
        <v>108</v>
      </c>
      <c r="B116" s="353" t="s">
        <v>2508</v>
      </c>
      <c r="C116" s="376" t="s">
        <v>522</v>
      </c>
      <c r="D116" s="377">
        <v>30000</v>
      </c>
      <c r="E116" s="378" t="s">
        <v>2509</v>
      </c>
      <c r="F116" s="379" t="s">
        <v>2510</v>
      </c>
      <c r="G116" s="380" t="s">
        <v>2511</v>
      </c>
      <c r="H116" s="380" t="s">
        <v>544</v>
      </c>
      <c r="I116" s="381"/>
      <c r="J116" s="382"/>
      <c r="K116" s="383"/>
      <c r="L116" s="384"/>
    </row>
    <row r="117" spans="1:12" ht="30">
      <c r="A117" s="375">
        <v>109</v>
      </c>
      <c r="B117" s="353" t="s">
        <v>2508</v>
      </c>
      <c r="C117" s="376" t="s">
        <v>522</v>
      </c>
      <c r="D117" s="377">
        <v>15000</v>
      </c>
      <c r="E117" s="378" t="s">
        <v>2512</v>
      </c>
      <c r="F117" s="379" t="s">
        <v>2513</v>
      </c>
      <c r="G117" s="380" t="s">
        <v>2514</v>
      </c>
      <c r="H117" s="380" t="s">
        <v>544</v>
      </c>
      <c r="I117" s="381"/>
      <c r="J117" s="382"/>
      <c r="K117" s="383"/>
      <c r="L117" s="384"/>
    </row>
    <row r="118" spans="1:12" ht="30">
      <c r="A118" s="375">
        <v>110</v>
      </c>
      <c r="B118" s="353" t="s">
        <v>2508</v>
      </c>
      <c r="C118" s="376" t="s">
        <v>522</v>
      </c>
      <c r="D118" s="377">
        <v>3000</v>
      </c>
      <c r="E118" s="378" t="s">
        <v>2515</v>
      </c>
      <c r="F118" s="379" t="s">
        <v>2516</v>
      </c>
      <c r="G118" s="380" t="s">
        <v>2517</v>
      </c>
      <c r="H118" s="380" t="s">
        <v>544</v>
      </c>
      <c r="I118" s="381"/>
      <c r="J118" s="382"/>
      <c r="K118" s="383"/>
      <c r="L118" s="384"/>
    </row>
    <row r="119" spans="1:12" ht="30">
      <c r="A119" s="375">
        <v>111</v>
      </c>
      <c r="B119" s="353" t="s">
        <v>2508</v>
      </c>
      <c r="C119" s="376" t="s">
        <v>522</v>
      </c>
      <c r="D119" s="377">
        <v>3000</v>
      </c>
      <c r="E119" s="378" t="s">
        <v>2518</v>
      </c>
      <c r="F119" s="379" t="s">
        <v>2519</v>
      </c>
      <c r="G119" s="380" t="s">
        <v>2520</v>
      </c>
      <c r="H119" s="380" t="s">
        <v>544</v>
      </c>
      <c r="I119" s="381"/>
      <c r="J119" s="382"/>
      <c r="K119" s="383"/>
      <c r="L119" s="384"/>
    </row>
    <row r="120" spans="1:12" ht="30">
      <c r="A120" s="375">
        <v>112</v>
      </c>
      <c r="B120" s="353" t="s">
        <v>2508</v>
      </c>
      <c r="C120" s="376" t="s">
        <v>522</v>
      </c>
      <c r="D120" s="377">
        <v>4000</v>
      </c>
      <c r="E120" s="378" t="s">
        <v>2521</v>
      </c>
      <c r="F120" s="379" t="s">
        <v>2522</v>
      </c>
      <c r="G120" s="380" t="s">
        <v>2523</v>
      </c>
      <c r="H120" s="380" t="s">
        <v>544</v>
      </c>
      <c r="I120" s="381"/>
      <c r="J120" s="382"/>
      <c r="K120" s="383"/>
      <c r="L120" s="384"/>
    </row>
    <row r="121" spans="1:12" ht="30">
      <c r="A121" s="375">
        <v>113</v>
      </c>
      <c r="B121" s="353" t="s">
        <v>2508</v>
      </c>
      <c r="C121" s="376" t="s">
        <v>522</v>
      </c>
      <c r="D121" s="377">
        <v>3000</v>
      </c>
      <c r="E121" s="378" t="s">
        <v>2524</v>
      </c>
      <c r="F121" s="379" t="s">
        <v>2525</v>
      </c>
      <c r="G121" s="380" t="s">
        <v>2526</v>
      </c>
      <c r="H121" s="380" t="s">
        <v>544</v>
      </c>
      <c r="I121" s="381"/>
      <c r="J121" s="382"/>
      <c r="K121" s="383"/>
      <c r="L121" s="384"/>
    </row>
    <row r="122" spans="1:12" ht="30">
      <c r="A122" s="375">
        <v>114</v>
      </c>
      <c r="B122" s="353" t="s">
        <v>2508</v>
      </c>
      <c r="C122" s="376" t="s">
        <v>522</v>
      </c>
      <c r="D122" s="377">
        <v>3000</v>
      </c>
      <c r="E122" s="378" t="s">
        <v>2527</v>
      </c>
      <c r="F122" s="379" t="s">
        <v>2528</v>
      </c>
      <c r="G122" s="380" t="s">
        <v>2529</v>
      </c>
      <c r="H122" s="380" t="s">
        <v>544</v>
      </c>
      <c r="I122" s="381"/>
      <c r="J122" s="382"/>
      <c r="K122" s="383"/>
      <c r="L122" s="384"/>
    </row>
    <row r="123" spans="1:12" ht="30">
      <c r="A123" s="375">
        <v>115</v>
      </c>
      <c r="B123" s="353" t="s">
        <v>2508</v>
      </c>
      <c r="C123" s="376" t="s">
        <v>522</v>
      </c>
      <c r="D123" s="377">
        <v>4000</v>
      </c>
      <c r="E123" s="378" t="s">
        <v>2530</v>
      </c>
      <c r="F123" s="379" t="s">
        <v>2531</v>
      </c>
      <c r="G123" s="380" t="s">
        <v>2532</v>
      </c>
      <c r="H123" s="380" t="s">
        <v>544</v>
      </c>
      <c r="I123" s="381"/>
      <c r="J123" s="382"/>
      <c r="K123" s="383"/>
      <c r="L123" s="384"/>
    </row>
    <row r="124" spans="1:12" ht="30">
      <c r="A124" s="375">
        <v>116</v>
      </c>
      <c r="B124" s="353" t="s">
        <v>2508</v>
      </c>
      <c r="C124" s="376" t="s">
        <v>522</v>
      </c>
      <c r="D124" s="377">
        <v>5000</v>
      </c>
      <c r="E124" s="378" t="s">
        <v>2533</v>
      </c>
      <c r="F124" s="379" t="s">
        <v>2534</v>
      </c>
      <c r="G124" s="380" t="s">
        <v>2535</v>
      </c>
      <c r="H124" s="380" t="s">
        <v>544</v>
      </c>
      <c r="I124" s="381"/>
      <c r="J124" s="382"/>
      <c r="K124" s="383"/>
      <c r="L124" s="384"/>
    </row>
    <row r="125" spans="1:12" ht="30">
      <c r="A125" s="375">
        <v>117</v>
      </c>
      <c r="B125" s="353" t="s">
        <v>2508</v>
      </c>
      <c r="C125" s="376" t="s">
        <v>522</v>
      </c>
      <c r="D125" s="377">
        <v>3000</v>
      </c>
      <c r="E125" s="378" t="s">
        <v>2536</v>
      </c>
      <c r="F125" s="379" t="s">
        <v>2537</v>
      </c>
      <c r="G125" s="380" t="s">
        <v>2538</v>
      </c>
      <c r="H125" s="380" t="s">
        <v>544</v>
      </c>
      <c r="I125" s="381"/>
      <c r="J125" s="382"/>
      <c r="K125" s="383"/>
      <c r="L125" s="384"/>
    </row>
    <row r="126" spans="1:12" ht="30">
      <c r="A126" s="375">
        <v>118</v>
      </c>
      <c r="B126" s="353" t="s">
        <v>2508</v>
      </c>
      <c r="C126" s="376" t="s">
        <v>522</v>
      </c>
      <c r="D126" s="377">
        <v>5000</v>
      </c>
      <c r="E126" s="378" t="s">
        <v>2539</v>
      </c>
      <c r="F126" s="379" t="s">
        <v>2540</v>
      </c>
      <c r="G126" s="380" t="s">
        <v>2541</v>
      </c>
      <c r="H126" s="380" t="s">
        <v>544</v>
      </c>
      <c r="I126" s="381"/>
      <c r="J126" s="382"/>
      <c r="K126" s="383"/>
      <c r="L126" s="384"/>
    </row>
    <row r="127" spans="1:12" ht="30">
      <c r="A127" s="375">
        <v>119</v>
      </c>
      <c r="B127" s="353" t="s">
        <v>2508</v>
      </c>
      <c r="C127" s="376" t="s">
        <v>522</v>
      </c>
      <c r="D127" s="377">
        <v>10000</v>
      </c>
      <c r="E127" s="378" t="s">
        <v>2542</v>
      </c>
      <c r="F127" s="379" t="s">
        <v>2543</v>
      </c>
      <c r="G127" s="380" t="s">
        <v>2544</v>
      </c>
      <c r="H127" s="380" t="s">
        <v>535</v>
      </c>
      <c r="I127" s="381"/>
      <c r="J127" s="382"/>
      <c r="K127" s="383"/>
      <c r="L127" s="384"/>
    </row>
    <row r="128" spans="1:12" ht="30">
      <c r="A128" s="375">
        <v>120</v>
      </c>
      <c r="B128" s="353" t="s">
        <v>2508</v>
      </c>
      <c r="C128" s="376" t="s">
        <v>522</v>
      </c>
      <c r="D128" s="377">
        <v>2000</v>
      </c>
      <c r="E128" s="378" t="s">
        <v>2545</v>
      </c>
      <c r="F128" s="379" t="s">
        <v>2546</v>
      </c>
      <c r="G128" s="380" t="s">
        <v>2547</v>
      </c>
      <c r="H128" s="380" t="s">
        <v>544</v>
      </c>
      <c r="I128" s="381"/>
      <c r="J128" s="382"/>
      <c r="K128" s="383"/>
      <c r="L128" s="384"/>
    </row>
    <row r="129" spans="1:12" ht="30">
      <c r="A129" s="375">
        <v>121</v>
      </c>
      <c r="B129" s="353" t="s">
        <v>2466</v>
      </c>
      <c r="C129" s="376" t="s">
        <v>522</v>
      </c>
      <c r="D129" s="377">
        <v>10000</v>
      </c>
      <c r="E129" s="378" t="s">
        <v>2548</v>
      </c>
      <c r="F129" s="379" t="s">
        <v>2549</v>
      </c>
      <c r="G129" s="380" t="s">
        <v>2550</v>
      </c>
      <c r="H129" s="380" t="s">
        <v>2551</v>
      </c>
      <c r="I129" s="381"/>
      <c r="J129" s="382"/>
      <c r="K129" s="383"/>
      <c r="L129" s="384"/>
    </row>
    <row r="130" spans="1:12" ht="30">
      <c r="A130" s="375">
        <v>122</v>
      </c>
      <c r="B130" s="353" t="s">
        <v>2466</v>
      </c>
      <c r="C130" s="376" t="s">
        <v>522</v>
      </c>
      <c r="D130" s="377">
        <v>15000</v>
      </c>
      <c r="E130" s="378" t="s">
        <v>2552</v>
      </c>
      <c r="F130" s="379" t="s">
        <v>2553</v>
      </c>
      <c r="G130" s="380" t="s">
        <v>2554</v>
      </c>
      <c r="H130" s="380" t="s">
        <v>544</v>
      </c>
      <c r="I130" s="381"/>
      <c r="J130" s="382"/>
      <c r="K130" s="383"/>
      <c r="L130" s="384"/>
    </row>
    <row r="131" spans="1:12" ht="30">
      <c r="A131" s="375">
        <v>123</v>
      </c>
      <c r="B131" s="353" t="s">
        <v>2466</v>
      </c>
      <c r="C131" s="376" t="s">
        <v>522</v>
      </c>
      <c r="D131" s="377">
        <v>15000</v>
      </c>
      <c r="E131" s="378" t="s">
        <v>2555</v>
      </c>
      <c r="F131" s="379" t="s">
        <v>2556</v>
      </c>
      <c r="G131" s="380" t="s">
        <v>2557</v>
      </c>
      <c r="H131" s="380" t="s">
        <v>544</v>
      </c>
      <c r="I131" s="381"/>
      <c r="J131" s="382"/>
      <c r="K131" s="383"/>
      <c r="L131" s="384"/>
    </row>
    <row r="132" spans="1:12" ht="30">
      <c r="A132" s="375">
        <v>124</v>
      </c>
      <c r="B132" s="353" t="s">
        <v>2466</v>
      </c>
      <c r="C132" s="376" t="s">
        <v>522</v>
      </c>
      <c r="D132" s="377">
        <v>40000</v>
      </c>
      <c r="E132" s="378" t="s">
        <v>2558</v>
      </c>
      <c r="F132" s="379" t="s">
        <v>2559</v>
      </c>
      <c r="G132" s="380" t="s">
        <v>2560</v>
      </c>
      <c r="H132" s="380" t="s">
        <v>544</v>
      </c>
      <c r="I132" s="381"/>
      <c r="J132" s="382"/>
      <c r="K132" s="383"/>
      <c r="L132" s="384"/>
    </row>
    <row r="133" spans="1:12" ht="30">
      <c r="A133" s="375">
        <v>125</v>
      </c>
      <c r="B133" s="353" t="s">
        <v>2466</v>
      </c>
      <c r="C133" s="376" t="s">
        <v>522</v>
      </c>
      <c r="D133" s="377">
        <v>40000</v>
      </c>
      <c r="E133" s="378" t="s">
        <v>2561</v>
      </c>
      <c r="F133" s="379" t="s">
        <v>2562</v>
      </c>
      <c r="G133" s="380" t="s">
        <v>2563</v>
      </c>
      <c r="H133" s="380" t="s">
        <v>544</v>
      </c>
      <c r="I133" s="381"/>
      <c r="J133" s="382"/>
      <c r="K133" s="383"/>
      <c r="L133" s="384"/>
    </row>
    <row r="134" spans="1:12" ht="30">
      <c r="A134" s="375">
        <v>126</v>
      </c>
      <c r="B134" s="353" t="s">
        <v>2466</v>
      </c>
      <c r="C134" s="376" t="s">
        <v>522</v>
      </c>
      <c r="D134" s="377">
        <v>40000</v>
      </c>
      <c r="E134" s="378" t="s">
        <v>2564</v>
      </c>
      <c r="F134" s="379" t="s">
        <v>2565</v>
      </c>
      <c r="G134" s="380" t="s">
        <v>2566</v>
      </c>
      <c r="H134" s="380" t="s">
        <v>544</v>
      </c>
      <c r="I134" s="381"/>
      <c r="J134" s="382"/>
      <c r="K134" s="383"/>
      <c r="L134" s="384"/>
    </row>
    <row r="135" spans="1:12" ht="30">
      <c r="A135" s="375">
        <v>127</v>
      </c>
      <c r="B135" s="353" t="s">
        <v>2466</v>
      </c>
      <c r="C135" s="376" t="s">
        <v>522</v>
      </c>
      <c r="D135" s="377">
        <v>30000</v>
      </c>
      <c r="E135" s="378" t="s">
        <v>2567</v>
      </c>
      <c r="F135" s="379" t="s">
        <v>2568</v>
      </c>
      <c r="G135" s="380" t="s">
        <v>2569</v>
      </c>
      <c r="H135" s="380" t="s">
        <v>544</v>
      </c>
      <c r="I135" s="381"/>
      <c r="J135" s="382"/>
      <c r="K135" s="383"/>
      <c r="L135" s="384"/>
    </row>
    <row r="136" spans="1:12" ht="30">
      <c r="A136" s="375">
        <v>128</v>
      </c>
      <c r="B136" s="353" t="s">
        <v>2570</v>
      </c>
      <c r="C136" s="376" t="s">
        <v>522</v>
      </c>
      <c r="D136" s="377">
        <v>2000</v>
      </c>
      <c r="E136" s="378" t="s">
        <v>2571</v>
      </c>
      <c r="F136" s="379" t="s">
        <v>2572</v>
      </c>
      <c r="G136" s="380" t="s">
        <v>2573</v>
      </c>
      <c r="H136" s="380" t="s">
        <v>544</v>
      </c>
      <c r="I136" s="381"/>
      <c r="J136" s="382"/>
      <c r="K136" s="383"/>
      <c r="L136" s="384"/>
    </row>
    <row r="137" spans="1:12" ht="30">
      <c r="A137" s="375">
        <v>129</v>
      </c>
      <c r="B137" s="353" t="s">
        <v>2570</v>
      </c>
      <c r="C137" s="376" t="s">
        <v>522</v>
      </c>
      <c r="D137" s="377">
        <v>2000</v>
      </c>
      <c r="E137" s="378" t="s">
        <v>2574</v>
      </c>
      <c r="F137" s="379" t="s">
        <v>2575</v>
      </c>
      <c r="G137" s="380" t="s">
        <v>2576</v>
      </c>
      <c r="H137" s="380" t="s">
        <v>544</v>
      </c>
      <c r="I137" s="381"/>
      <c r="J137" s="382"/>
      <c r="K137" s="383"/>
      <c r="L137" s="384"/>
    </row>
    <row r="138" spans="1:12" ht="30">
      <c r="A138" s="375">
        <v>130</v>
      </c>
      <c r="B138" s="353" t="s">
        <v>2570</v>
      </c>
      <c r="C138" s="376" t="s">
        <v>522</v>
      </c>
      <c r="D138" s="377">
        <v>5000</v>
      </c>
      <c r="E138" s="378" t="s">
        <v>2577</v>
      </c>
      <c r="F138" s="379" t="s">
        <v>2578</v>
      </c>
      <c r="G138" s="380" t="s">
        <v>2579</v>
      </c>
      <c r="H138" s="380" t="s">
        <v>544</v>
      </c>
      <c r="I138" s="381"/>
      <c r="J138" s="382"/>
      <c r="K138" s="383"/>
      <c r="L138" s="384"/>
    </row>
    <row r="139" spans="1:12" ht="30">
      <c r="A139" s="375">
        <v>131</v>
      </c>
      <c r="B139" s="353" t="s">
        <v>2570</v>
      </c>
      <c r="C139" s="376" t="s">
        <v>522</v>
      </c>
      <c r="D139" s="377">
        <v>3000</v>
      </c>
      <c r="E139" s="378" t="s">
        <v>2580</v>
      </c>
      <c r="F139" s="379" t="s">
        <v>2581</v>
      </c>
      <c r="G139" s="380" t="s">
        <v>2582</v>
      </c>
      <c r="H139" s="380" t="s">
        <v>544</v>
      </c>
      <c r="I139" s="381"/>
      <c r="J139" s="382"/>
      <c r="K139" s="383"/>
      <c r="L139" s="384"/>
    </row>
    <row r="140" spans="1:12" ht="30">
      <c r="A140" s="375">
        <v>132</v>
      </c>
      <c r="B140" s="353" t="s">
        <v>2570</v>
      </c>
      <c r="C140" s="376" t="s">
        <v>522</v>
      </c>
      <c r="D140" s="377">
        <v>2000</v>
      </c>
      <c r="E140" s="378" t="s">
        <v>2583</v>
      </c>
      <c r="F140" s="379" t="s">
        <v>2584</v>
      </c>
      <c r="G140" s="380" t="s">
        <v>2585</v>
      </c>
      <c r="H140" s="380" t="s">
        <v>544</v>
      </c>
      <c r="I140" s="381"/>
      <c r="J140" s="382"/>
      <c r="K140" s="383"/>
      <c r="L140" s="384"/>
    </row>
    <row r="141" spans="1:12" ht="30">
      <c r="A141" s="375">
        <v>133</v>
      </c>
      <c r="B141" s="353" t="s">
        <v>2570</v>
      </c>
      <c r="C141" s="376" t="s">
        <v>522</v>
      </c>
      <c r="D141" s="377">
        <v>3000</v>
      </c>
      <c r="E141" s="378" t="s">
        <v>2586</v>
      </c>
      <c r="F141" s="379" t="s">
        <v>2587</v>
      </c>
      <c r="G141" s="380" t="s">
        <v>2588</v>
      </c>
      <c r="H141" s="380" t="s">
        <v>544</v>
      </c>
      <c r="I141" s="381"/>
      <c r="J141" s="382"/>
      <c r="K141" s="383"/>
      <c r="L141" s="384"/>
    </row>
    <row r="142" spans="1:12" ht="30">
      <c r="A142" s="375">
        <v>134</v>
      </c>
      <c r="B142" s="353" t="s">
        <v>2570</v>
      </c>
      <c r="C142" s="376" t="s">
        <v>522</v>
      </c>
      <c r="D142" s="377">
        <v>2000</v>
      </c>
      <c r="E142" s="378" t="s">
        <v>2589</v>
      </c>
      <c r="F142" s="379" t="s">
        <v>2590</v>
      </c>
      <c r="G142" s="380" t="s">
        <v>2591</v>
      </c>
      <c r="H142" s="380" t="s">
        <v>544</v>
      </c>
      <c r="I142" s="381"/>
      <c r="J142" s="382"/>
      <c r="K142" s="383"/>
      <c r="L142" s="384"/>
    </row>
    <row r="143" spans="1:12" ht="30">
      <c r="A143" s="375">
        <v>135</v>
      </c>
      <c r="B143" s="353" t="s">
        <v>2570</v>
      </c>
      <c r="C143" s="376" t="s">
        <v>522</v>
      </c>
      <c r="D143" s="377">
        <v>3000</v>
      </c>
      <c r="E143" s="378" t="s">
        <v>2592</v>
      </c>
      <c r="F143" s="379" t="s">
        <v>2593</v>
      </c>
      <c r="G143" s="380" t="s">
        <v>2594</v>
      </c>
      <c r="H143" s="380" t="s">
        <v>544</v>
      </c>
      <c r="I143" s="381"/>
      <c r="J143" s="382"/>
      <c r="K143" s="383"/>
      <c r="L143" s="384"/>
    </row>
    <row r="144" spans="1:12" ht="30">
      <c r="A144" s="375">
        <v>136</v>
      </c>
      <c r="B144" s="353" t="s">
        <v>2570</v>
      </c>
      <c r="C144" s="376" t="s">
        <v>522</v>
      </c>
      <c r="D144" s="377">
        <v>3000</v>
      </c>
      <c r="E144" s="378" t="s">
        <v>2595</v>
      </c>
      <c r="F144" s="379" t="s">
        <v>2596</v>
      </c>
      <c r="G144" s="380" t="s">
        <v>2597</v>
      </c>
      <c r="H144" s="380" t="s">
        <v>544</v>
      </c>
      <c r="I144" s="381"/>
      <c r="J144" s="382"/>
      <c r="K144" s="383"/>
      <c r="L144" s="384"/>
    </row>
    <row r="145" spans="1:12" ht="30">
      <c r="A145" s="375">
        <v>137</v>
      </c>
      <c r="B145" s="353" t="s">
        <v>2570</v>
      </c>
      <c r="C145" s="376" t="s">
        <v>522</v>
      </c>
      <c r="D145" s="377">
        <v>10000</v>
      </c>
      <c r="E145" s="378" t="s">
        <v>2598</v>
      </c>
      <c r="F145" s="379" t="s">
        <v>2599</v>
      </c>
      <c r="G145" s="380" t="s">
        <v>2600</v>
      </c>
      <c r="H145" s="380" t="s">
        <v>544</v>
      </c>
      <c r="I145" s="381"/>
      <c r="J145" s="382"/>
      <c r="K145" s="383"/>
      <c r="L145" s="384"/>
    </row>
    <row r="146" spans="1:12" ht="30">
      <c r="A146" s="375">
        <v>138</v>
      </c>
      <c r="B146" s="353" t="s">
        <v>2570</v>
      </c>
      <c r="C146" s="376" t="s">
        <v>522</v>
      </c>
      <c r="D146" s="377">
        <v>2000</v>
      </c>
      <c r="E146" s="378" t="s">
        <v>2601</v>
      </c>
      <c r="F146" s="379" t="s">
        <v>2602</v>
      </c>
      <c r="G146" s="380" t="s">
        <v>2603</v>
      </c>
      <c r="H146" s="380" t="s">
        <v>544</v>
      </c>
      <c r="I146" s="381"/>
      <c r="J146" s="382"/>
      <c r="K146" s="383"/>
      <c r="L146" s="384"/>
    </row>
    <row r="147" spans="1:12" ht="30">
      <c r="A147" s="375">
        <v>139</v>
      </c>
      <c r="B147" s="353" t="s">
        <v>2570</v>
      </c>
      <c r="C147" s="376" t="s">
        <v>522</v>
      </c>
      <c r="D147" s="377">
        <v>2000</v>
      </c>
      <c r="E147" s="378" t="s">
        <v>2604</v>
      </c>
      <c r="F147" s="379" t="s">
        <v>2605</v>
      </c>
      <c r="G147" s="380" t="s">
        <v>2606</v>
      </c>
      <c r="H147" s="380" t="s">
        <v>544</v>
      </c>
      <c r="I147" s="381"/>
      <c r="J147" s="382"/>
      <c r="K147" s="383"/>
      <c r="L147" s="384"/>
    </row>
    <row r="148" spans="1:12" ht="30">
      <c r="A148" s="375">
        <v>140</v>
      </c>
      <c r="B148" s="353" t="s">
        <v>2570</v>
      </c>
      <c r="C148" s="376" t="s">
        <v>522</v>
      </c>
      <c r="D148" s="377">
        <v>2000</v>
      </c>
      <c r="E148" s="378" t="s">
        <v>2607</v>
      </c>
      <c r="F148" s="379" t="s">
        <v>2608</v>
      </c>
      <c r="G148" s="380" t="s">
        <v>2609</v>
      </c>
      <c r="H148" s="380" t="s">
        <v>544</v>
      </c>
      <c r="I148" s="381"/>
      <c r="J148" s="382"/>
      <c r="K148" s="383"/>
      <c r="L148" s="384"/>
    </row>
    <row r="149" spans="1:12" ht="30">
      <c r="A149" s="375">
        <v>141</v>
      </c>
      <c r="B149" s="353" t="s">
        <v>2570</v>
      </c>
      <c r="C149" s="376" t="s">
        <v>522</v>
      </c>
      <c r="D149" s="377">
        <v>5000</v>
      </c>
      <c r="E149" s="378" t="s">
        <v>2610</v>
      </c>
      <c r="F149" s="379" t="s">
        <v>2611</v>
      </c>
      <c r="G149" s="380" t="s">
        <v>2612</v>
      </c>
      <c r="H149" s="380" t="s">
        <v>544</v>
      </c>
      <c r="I149" s="381"/>
      <c r="J149" s="382"/>
      <c r="K149" s="383"/>
      <c r="L149" s="384"/>
    </row>
    <row r="150" spans="1:12" ht="30">
      <c r="A150" s="375">
        <v>142</v>
      </c>
      <c r="B150" s="353" t="s">
        <v>2570</v>
      </c>
      <c r="C150" s="376" t="s">
        <v>522</v>
      </c>
      <c r="D150" s="377">
        <v>3000</v>
      </c>
      <c r="E150" s="378" t="s">
        <v>2613</v>
      </c>
      <c r="F150" s="379" t="s">
        <v>2614</v>
      </c>
      <c r="G150" s="380" t="s">
        <v>2615</v>
      </c>
      <c r="H150" s="380" t="s">
        <v>544</v>
      </c>
      <c r="I150" s="381"/>
      <c r="J150" s="382"/>
      <c r="K150" s="383"/>
      <c r="L150" s="384"/>
    </row>
    <row r="151" spans="1:12" ht="30">
      <c r="A151" s="375">
        <v>143</v>
      </c>
      <c r="B151" s="353" t="s">
        <v>2570</v>
      </c>
      <c r="C151" s="376" t="s">
        <v>522</v>
      </c>
      <c r="D151" s="377">
        <v>3000</v>
      </c>
      <c r="E151" s="378" t="s">
        <v>2616</v>
      </c>
      <c r="F151" s="379" t="s">
        <v>2617</v>
      </c>
      <c r="G151" s="380" t="s">
        <v>2618</v>
      </c>
      <c r="H151" s="380" t="s">
        <v>544</v>
      </c>
      <c r="I151" s="381"/>
      <c r="J151" s="382"/>
      <c r="K151" s="383"/>
      <c r="L151" s="384"/>
    </row>
    <row r="152" spans="1:12" ht="30">
      <c r="A152" s="375">
        <v>144</v>
      </c>
      <c r="B152" s="353" t="s">
        <v>2619</v>
      </c>
      <c r="C152" s="376" t="s">
        <v>522</v>
      </c>
      <c r="D152" s="377">
        <v>10000</v>
      </c>
      <c r="E152" s="378" t="s">
        <v>2620</v>
      </c>
      <c r="F152" s="379" t="s">
        <v>2621</v>
      </c>
      <c r="G152" s="380" t="s">
        <v>2622</v>
      </c>
      <c r="H152" s="380" t="s">
        <v>544</v>
      </c>
      <c r="I152" s="381"/>
      <c r="J152" s="382"/>
      <c r="K152" s="383"/>
      <c r="L152" s="384"/>
    </row>
    <row r="153" spans="1:12" ht="30">
      <c r="A153" s="375">
        <v>145</v>
      </c>
      <c r="B153" s="353" t="s">
        <v>2623</v>
      </c>
      <c r="C153" s="376" t="s">
        <v>522</v>
      </c>
      <c r="D153" s="377">
        <v>3500</v>
      </c>
      <c r="E153" s="378" t="s">
        <v>2624</v>
      </c>
      <c r="F153" s="379" t="s">
        <v>2625</v>
      </c>
      <c r="G153" s="380" t="s">
        <v>2626</v>
      </c>
      <c r="H153" s="380" t="s">
        <v>544</v>
      </c>
      <c r="I153" s="381"/>
      <c r="J153" s="382"/>
      <c r="K153" s="383"/>
      <c r="L153" s="384"/>
    </row>
    <row r="154" spans="1:12" ht="30">
      <c r="A154" s="375">
        <v>146</v>
      </c>
      <c r="B154" s="353" t="s">
        <v>2623</v>
      </c>
      <c r="C154" s="376" t="s">
        <v>522</v>
      </c>
      <c r="D154" s="377">
        <v>3500</v>
      </c>
      <c r="E154" s="378" t="s">
        <v>2627</v>
      </c>
      <c r="F154" s="379" t="s">
        <v>2628</v>
      </c>
      <c r="G154" s="380" t="s">
        <v>2629</v>
      </c>
      <c r="H154" s="380" t="s">
        <v>544</v>
      </c>
      <c r="I154" s="381"/>
      <c r="J154" s="382"/>
      <c r="K154" s="383"/>
      <c r="L154" s="384"/>
    </row>
    <row r="155" spans="1:12" ht="30">
      <c r="A155" s="375">
        <v>147</v>
      </c>
      <c r="B155" s="353" t="s">
        <v>2623</v>
      </c>
      <c r="C155" s="376" t="s">
        <v>522</v>
      </c>
      <c r="D155" s="377">
        <v>5000</v>
      </c>
      <c r="E155" s="378" t="s">
        <v>2630</v>
      </c>
      <c r="F155" s="379" t="s">
        <v>2631</v>
      </c>
      <c r="G155" s="380" t="s">
        <v>2632</v>
      </c>
      <c r="H155" s="380" t="s">
        <v>544</v>
      </c>
      <c r="I155" s="381"/>
      <c r="J155" s="382"/>
      <c r="K155" s="383"/>
      <c r="L155" s="384"/>
    </row>
    <row r="156" spans="1:12" ht="30">
      <c r="A156" s="375">
        <v>148</v>
      </c>
      <c r="B156" s="353" t="s">
        <v>2623</v>
      </c>
      <c r="C156" s="376" t="s">
        <v>522</v>
      </c>
      <c r="D156" s="377">
        <v>4000</v>
      </c>
      <c r="E156" s="378" t="s">
        <v>2633</v>
      </c>
      <c r="F156" s="379" t="s">
        <v>2634</v>
      </c>
      <c r="G156" s="380" t="s">
        <v>2635</v>
      </c>
      <c r="H156" s="380" t="s">
        <v>544</v>
      </c>
      <c r="I156" s="381"/>
      <c r="J156" s="382"/>
      <c r="K156" s="383"/>
      <c r="L156" s="384"/>
    </row>
    <row r="157" spans="1:12" ht="30">
      <c r="A157" s="375">
        <v>149</v>
      </c>
      <c r="B157" s="353" t="s">
        <v>2623</v>
      </c>
      <c r="C157" s="376" t="s">
        <v>522</v>
      </c>
      <c r="D157" s="377">
        <v>2000</v>
      </c>
      <c r="E157" s="378" t="s">
        <v>2636</v>
      </c>
      <c r="F157" s="379" t="s">
        <v>2637</v>
      </c>
      <c r="G157" s="380" t="s">
        <v>2638</v>
      </c>
      <c r="H157" s="380" t="s">
        <v>544</v>
      </c>
      <c r="I157" s="381"/>
      <c r="J157" s="382"/>
      <c r="K157" s="383"/>
      <c r="L157" s="384"/>
    </row>
    <row r="158" spans="1:12" ht="30">
      <c r="A158" s="375">
        <v>150</v>
      </c>
      <c r="B158" s="353" t="s">
        <v>617</v>
      </c>
      <c r="C158" s="376" t="s">
        <v>522</v>
      </c>
      <c r="D158" s="377">
        <v>60000</v>
      </c>
      <c r="E158" s="378" t="s">
        <v>618</v>
      </c>
      <c r="F158" s="379" t="s">
        <v>619</v>
      </c>
      <c r="G158" s="380" t="s">
        <v>620</v>
      </c>
      <c r="H158" s="380" t="s">
        <v>621</v>
      </c>
      <c r="I158" s="381"/>
      <c r="J158" s="382"/>
      <c r="K158" s="383"/>
      <c r="L158" s="384"/>
    </row>
    <row r="159" spans="1:12" ht="30">
      <c r="A159" s="375">
        <v>151</v>
      </c>
      <c r="B159" s="353" t="s">
        <v>617</v>
      </c>
      <c r="C159" s="376" t="s">
        <v>522</v>
      </c>
      <c r="D159" s="377">
        <v>4000</v>
      </c>
      <c r="E159" s="378" t="s">
        <v>622</v>
      </c>
      <c r="F159" s="379" t="s">
        <v>623</v>
      </c>
      <c r="G159" s="380" t="s">
        <v>624</v>
      </c>
      <c r="H159" s="380" t="s">
        <v>544</v>
      </c>
      <c r="I159" s="381"/>
      <c r="J159" s="382"/>
      <c r="K159" s="383"/>
      <c r="L159" s="384"/>
    </row>
    <row r="160" spans="1:12" ht="30">
      <c r="A160" s="375">
        <v>152</v>
      </c>
      <c r="B160" s="353" t="s">
        <v>617</v>
      </c>
      <c r="C160" s="376" t="s">
        <v>522</v>
      </c>
      <c r="D160" s="377">
        <v>4000</v>
      </c>
      <c r="E160" s="378" t="s">
        <v>625</v>
      </c>
      <c r="F160" s="379" t="s">
        <v>626</v>
      </c>
      <c r="G160" s="380" t="s">
        <v>627</v>
      </c>
      <c r="H160" s="380" t="s">
        <v>544</v>
      </c>
      <c r="I160" s="381"/>
      <c r="J160" s="382"/>
      <c r="K160" s="383"/>
      <c r="L160" s="384"/>
    </row>
    <row r="161" spans="1:12" ht="30">
      <c r="A161" s="375">
        <v>153</v>
      </c>
      <c r="B161" s="353" t="s">
        <v>617</v>
      </c>
      <c r="C161" s="376" t="s">
        <v>522</v>
      </c>
      <c r="D161" s="377">
        <v>5000</v>
      </c>
      <c r="E161" s="378" t="s">
        <v>628</v>
      </c>
      <c r="F161" s="379" t="s">
        <v>629</v>
      </c>
      <c r="G161" s="380" t="s">
        <v>630</v>
      </c>
      <c r="H161" s="380" t="s">
        <v>544</v>
      </c>
      <c r="I161" s="381"/>
      <c r="J161" s="382"/>
      <c r="K161" s="383"/>
      <c r="L161" s="384"/>
    </row>
    <row r="162" spans="1:12" ht="30">
      <c r="A162" s="375">
        <v>154</v>
      </c>
      <c r="B162" s="353" t="s">
        <v>631</v>
      </c>
      <c r="C162" s="376" t="s">
        <v>522</v>
      </c>
      <c r="D162" s="377">
        <v>60000</v>
      </c>
      <c r="E162" s="378" t="s">
        <v>632</v>
      </c>
      <c r="F162" s="379" t="s">
        <v>633</v>
      </c>
      <c r="G162" s="380" t="s">
        <v>634</v>
      </c>
      <c r="H162" s="380" t="s">
        <v>544</v>
      </c>
      <c r="I162" s="381"/>
      <c r="J162" s="382"/>
      <c r="K162" s="383"/>
      <c r="L162" s="384"/>
    </row>
    <row r="163" spans="1:12" ht="30">
      <c r="A163" s="375">
        <v>155</v>
      </c>
      <c r="B163" s="353" t="s">
        <v>635</v>
      </c>
      <c r="C163" s="376" t="s">
        <v>522</v>
      </c>
      <c r="D163" s="377">
        <v>10000</v>
      </c>
      <c r="E163" s="378" t="s">
        <v>636</v>
      </c>
      <c r="F163" s="379" t="s">
        <v>637</v>
      </c>
      <c r="G163" s="380" t="s">
        <v>638</v>
      </c>
      <c r="H163" s="380" t="s">
        <v>544</v>
      </c>
      <c r="I163" s="381"/>
      <c r="J163" s="382"/>
      <c r="K163" s="383"/>
      <c r="L163" s="384"/>
    </row>
    <row r="164" spans="1:12" ht="30">
      <c r="A164" s="375">
        <v>156</v>
      </c>
      <c r="B164" s="353" t="s">
        <v>635</v>
      </c>
      <c r="C164" s="376" t="s">
        <v>522</v>
      </c>
      <c r="D164" s="377">
        <v>20000</v>
      </c>
      <c r="E164" s="378" t="s">
        <v>639</v>
      </c>
      <c r="F164" s="379" t="s">
        <v>640</v>
      </c>
      <c r="G164" s="380" t="s">
        <v>641</v>
      </c>
      <c r="H164" s="380" t="s">
        <v>544</v>
      </c>
      <c r="I164" s="381"/>
      <c r="J164" s="382"/>
      <c r="K164" s="383"/>
      <c r="L164" s="384"/>
    </row>
    <row r="165" spans="1:12" ht="30">
      <c r="A165" s="375">
        <v>157</v>
      </c>
      <c r="B165" s="353" t="s">
        <v>635</v>
      </c>
      <c r="C165" s="376" t="s">
        <v>522</v>
      </c>
      <c r="D165" s="377">
        <v>60000</v>
      </c>
      <c r="E165" s="378" t="s">
        <v>642</v>
      </c>
      <c r="F165" s="379" t="s">
        <v>643</v>
      </c>
      <c r="G165" s="380" t="s">
        <v>644</v>
      </c>
      <c r="H165" s="380" t="s">
        <v>544</v>
      </c>
      <c r="I165" s="381"/>
      <c r="J165" s="382"/>
      <c r="K165" s="383"/>
      <c r="L165" s="384"/>
    </row>
    <row r="166" spans="1:12" ht="30">
      <c r="A166" s="375">
        <v>158</v>
      </c>
      <c r="B166" s="353" t="s">
        <v>635</v>
      </c>
      <c r="C166" s="376" t="s">
        <v>522</v>
      </c>
      <c r="D166" s="377">
        <v>15000</v>
      </c>
      <c r="E166" s="378" t="s">
        <v>645</v>
      </c>
      <c r="F166" s="379" t="s">
        <v>646</v>
      </c>
      <c r="G166" s="380" t="s">
        <v>647</v>
      </c>
      <c r="H166" s="380" t="s">
        <v>544</v>
      </c>
      <c r="I166" s="381"/>
      <c r="J166" s="382"/>
      <c r="K166" s="383"/>
      <c r="L166" s="384"/>
    </row>
    <row r="167" spans="1:12" ht="30">
      <c r="A167" s="375">
        <v>159</v>
      </c>
      <c r="B167" s="353" t="s">
        <v>648</v>
      </c>
      <c r="C167" s="376" t="s">
        <v>522</v>
      </c>
      <c r="D167" s="377">
        <v>25000</v>
      </c>
      <c r="E167" s="378" t="s">
        <v>649</v>
      </c>
      <c r="F167" s="379" t="s">
        <v>650</v>
      </c>
      <c r="G167" s="380" t="s">
        <v>651</v>
      </c>
      <c r="H167" s="380" t="s">
        <v>544</v>
      </c>
      <c r="I167" s="381"/>
      <c r="J167" s="382"/>
      <c r="K167" s="383"/>
      <c r="L167" s="384"/>
    </row>
    <row r="168" spans="1:12" ht="30">
      <c r="A168" s="375">
        <v>160</v>
      </c>
      <c r="B168" s="353" t="s">
        <v>648</v>
      </c>
      <c r="C168" s="376" t="s">
        <v>522</v>
      </c>
      <c r="D168" s="377">
        <v>25000</v>
      </c>
      <c r="E168" s="378" t="s">
        <v>652</v>
      </c>
      <c r="F168" s="379" t="s">
        <v>653</v>
      </c>
      <c r="G168" s="380" t="s">
        <v>654</v>
      </c>
      <c r="H168" s="380" t="s">
        <v>544</v>
      </c>
      <c r="I168" s="381"/>
      <c r="J168" s="382"/>
      <c r="K168" s="383"/>
      <c r="L168" s="384"/>
    </row>
    <row r="169" spans="1:12" ht="30">
      <c r="A169" s="375">
        <v>161</v>
      </c>
      <c r="B169" s="353" t="s">
        <v>648</v>
      </c>
      <c r="C169" s="376" t="s">
        <v>522</v>
      </c>
      <c r="D169" s="377">
        <v>60000</v>
      </c>
      <c r="E169" s="378" t="s">
        <v>655</v>
      </c>
      <c r="F169" s="379" t="s">
        <v>656</v>
      </c>
      <c r="G169" s="380" t="s">
        <v>657</v>
      </c>
      <c r="H169" s="380" t="s">
        <v>544</v>
      </c>
      <c r="I169" s="381"/>
      <c r="J169" s="382"/>
      <c r="K169" s="383"/>
      <c r="L169" s="384"/>
    </row>
    <row r="170" spans="1:12" ht="30">
      <c r="A170" s="375">
        <v>162</v>
      </c>
      <c r="B170" s="353" t="s">
        <v>648</v>
      </c>
      <c r="C170" s="376" t="s">
        <v>522</v>
      </c>
      <c r="D170" s="377">
        <v>10000</v>
      </c>
      <c r="E170" s="378" t="s">
        <v>658</v>
      </c>
      <c r="F170" s="379" t="s">
        <v>659</v>
      </c>
      <c r="G170" s="380" t="s">
        <v>660</v>
      </c>
      <c r="H170" s="380" t="s">
        <v>544</v>
      </c>
      <c r="I170" s="381"/>
      <c r="J170" s="382"/>
      <c r="K170" s="383"/>
      <c r="L170" s="384"/>
    </row>
    <row r="171" spans="1:12" ht="30">
      <c r="A171" s="375">
        <v>163</v>
      </c>
      <c r="B171" s="353" t="s">
        <v>648</v>
      </c>
      <c r="C171" s="376" t="s">
        <v>522</v>
      </c>
      <c r="D171" s="377">
        <v>15000</v>
      </c>
      <c r="E171" s="378" t="s">
        <v>661</v>
      </c>
      <c r="F171" s="379" t="s">
        <v>662</v>
      </c>
      <c r="G171" s="380" t="s">
        <v>663</v>
      </c>
      <c r="H171" s="380" t="s">
        <v>544</v>
      </c>
      <c r="I171" s="381"/>
      <c r="J171" s="382"/>
      <c r="K171" s="383"/>
      <c r="L171" s="384"/>
    </row>
    <row r="172" spans="1:12" ht="30">
      <c r="A172" s="375">
        <v>164</v>
      </c>
      <c r="B172" s="353" t="s">
        <v>648</v>
      </c>
      <c r="C172" s="376" t="s">
        <v>522</v>
      </c>
      <c r="D172" s="377">
        <v>20000</v>
      </c>
      <c r="E172" s="378" t="s">
        <v>664</v>
      </c>
      <c r="F172" s="379" t="s">
        <v>665</v>
      </c>
      <c r="G172" s="380" t="s">
        <v>666</v>
      </c>
      <c r="H172" s="380" t="s">
        <v>544</v>
      </c>
      <c r="I172" s="381"/>
      <c r="J172" s="382"/>
      <c r="K172" s="383"/>
      <c r="L172" s="384"/>
    </row>
    <row r="173" spans="1:12" ht="30">
      <c r="A173" s="375">
        <v>165</v>
      </c>
      <c r="B173" s="353" t="s">
        <v>648</v>
      </c>
      <c r="C173" s="376" t="s">
        <v>522</v>
      </c>
      <c r="D173" s="377">
        <v>60000</v>
      </c>
      <c r="E173" s="378" t="s">
        <v>667</v>
      </c>
      <c r="F173" s="379" t="s">
        <v>668</v>
      </c>
      <c r="G173" s="380" t="s">
        <v>669</v>
      </c>
      <c r="H173" s="380" t="s">
        <v>535</v>
      </c>
      <c r="I173" s="381"/>
      <c r="J173" s="382"/>
      <c r="K173" s="383"/>
      <c r="L173" s="384"/>
    </row>
    <row r="174" spans="1:12" ht="30">
      <c r="A174" s="375">
        <v>166</v>
      </c>
      <c r="B174" s="353" t="s">
        <v>670</v>
      </c>
      <c r="C174" s="376" t="s">
        <v>522</v>
      </c>
      <c r="D174" s="377">
        <v>50000</v>
      </c>
      <c r="E174" s="378" t="s">
        <v>671</v>
      </c>
      <c r="F174" s="379" t="s">
        <v>672</v>
      </c>
      <c r="G174" s="380" t="s">
        <v>673</v>
      </c>
      <c r="H174" s="380" t="s">
        <v>544</v>
      </c>
      <c r="I174" s="381"/>
      <c r="J174" s="382"/>
      <c r="K174" s="383"/>
      <c r="L174" s="384"/>
    </row>
    <row r="175" spans="1:12" ht="30">
      <c r="A175" s="375">
        <v>167</v>
      </c>
      <c r="B175" s="353" t="s">
        <v>670</v>
      </c>
      <c r="C175" s="376" t="s">
        <v>522</v>
      </c>
      <c r="D175" s="377">
        <v>30000</v>
      </c>
      <c r="E175" s="378" t="s">
        <v>674</v>
      </c>
      <c r="F175" s="379" t="s">
        <v>675</v>
      </c>
      <c r="G175" s="380" t="s">
        <v>676</v>
      </c>
      <c r="H175" s="380" t="s">
        <v>544</v>
      </c>
      <c r="I175" s="381"/>
      <c r="J175" s="382"/>
      <c r="K175" s="383"/>
      <c r="L175" s="384"/>
    </row>
    <row r="176" spans="1:12" ht="30">
      <c r="A176" s="375">
        <v>168</v>
      </c>
      <c r="B176" s="353" t="s">
        <v>677</v>
      </c>
      <c r="C176" s="376" t="s">
        <v>522</v>
      </c>
      <c r="D176" s="377">
        <v>10000</v>
      </c>
      <c r="E176" s="378" t="s">
        <v>678</v>
      </c>
      <c r="F176" s="379" t="s">
        <v>679</v>
      </c>
      <c r="G176" s="380" t="s">
        <v>680</v>
      </c>
      <c r="H176" s="380" t="s">
        <v>535</v>
      </c>
      <c r="I176" s="381"/>
      <c r="J176" s="382"/>
      <c r="K176" s="383"/>
      <c r="L176" s="384"/>
    </row>
    <row r="177" spans="1:12" ht="30">
      <c r="A177" s="375">
        <v>169</v>
      </c>
      <c r="B177" s="353" t="s">
        <v>677</v>
      </c>
      <c r="C177" s="376" t="s">
        <v>522</v>
      </c>
      <c r="D177" s="377">
        <v>10000</v>
      </c>
      <c r="E177" s="378" t="s">
        <v>681</v>
      </c>
      <c r="F177" s="379" t="s">
        <v>682</v>
      </c>
      <c r="G177" s="380" t="s">
        <v>683</v>
      </c>
      <c r="H177" s="380" t="s">
        <v>544</v>
      </c>
      <c r="I177" s="381"/>
      <c r="J177" s="382"/>
      <c r="K177" s="383"/>
      <c r="L177" s="384"/>
    </row>
    <row r="178" spans="1:12" ht="30">
      <c r="A178" s="375">
        <v>170</v>
      </c>
      <c r="B178" s="353" t="s">
        <v>677</v>
      </c>
      <c r="C178" s="376" t="s">
        <v>522</v>
      </c>
      <c r="D178" s="377">
        <v>5000</v>
      </c>
      <c r="E178" s="378" t="s">
        <v>684</v>
      </c>
      <c r="F178" s="379" t="s">
        <v>685</v>
      </c>
      <c r="G178" s="380" t="s">
        <v>686</v>
      </c>
      <c r="H178" s="380" t="s">
        <v>535</v>
      </c>
      <c r="I178" s="381"/>
      <c r="J178" s="382"/>
      <c r="K178" s="383"/>
      <c r="L178" s="384"/>
    </row>
    <row r="179" spans="1:12" ht="30">
      <c r="A179" s="375">
        <v>171</v>
      </c>
      <c r="B179" s="353" t="s">
        <v>677</v>
      </c>
      <c r="C179" s="376" t="s">
        <v>522</v>
      </c>
      <c r="D179" s="377">
        <v>20000</v>
      </c>
      <c r="E179" s="378" t="s">
        <v>687</v>
      </c>
      <c r="F179" s="379" t="s">
        <v>688</v>
      </c>
      <c r="G179" s="380" t="s">
        <v>689</v>
      </c>
      <c r="H179" s="380" t="s">
        <v>535</v>
      </c>
      <c r="I179" s="381"/>
      <c r="J179" s="382"/>
      <c r="K179" s="383"/>
      <c r="L179" s="384"/>
    </row>
    <row r="180" spans="1:12" ht="30">
      <c r="A180" s="375">
        <v>172</v>
      </c>
      <c r="B180" s="353" t="s">
        <v>677</v>
      </c>
      <c r="C180" s="376" t="s">
        <v>522</v>
      </c>
      <c r="D180" s="377">
        <v>30000</v>
      </c>
      <c r="E180" s="378" t="s">
        <v>678</v>
      </c>
      <c r="F180" s="379" t="s">
        <v>679</v>
      </c>
      <c r="G180" s="380" t="s">
        <v>680</v>
      </c>
      <c r="H180" s="380" t="s">
        <v>535</v>
      </c>
      <c r="I180" s="381"/>
      <c r="J180" s="382"/>
      <c r="K180" s="383"/>
      <c r="L180" s="384"/>
    </row>
    <row r="181" spans="1:12" ht="30">
      <c r="A181" s="375">
        <v>173</v>
      </c>
      <c r="B181" s="353" t="s">
        <v>677</v>
      </c>
      <c r="C181" s="376" t="s">
        <v>522</v>
      </c>
      <c r="D181" s="377">
        <v>3000</v>
      </c>
      <c r="E181" s="378" t="s">
        <v>690</v>
      </c>
      <c r="F181" s="379" t="s">
        <v>691</v>
      </c>
      <c r="G181" s="380" t="s">
        <v>692</v>
      </c>
      <c r="H181" s="380" t="s">
        <v>544</v>
      </c>
      <c r="I181" s="381"/>
      <c r="J181" s="382"/>
      <c r="K181" s="383"/>
      <c r="L181" s="384"/>
    </row>
    <row r="182" spans="1:12" ht="30">
      <c r="A182" s="375">
        <v>174</v>
      </c>
      <c r="B182" s="353" t="s">
        <v>677</v>
      </c>
      <c r="C182" s="376" t="s">
        <v>522</v>
      </c>
      <c r="D182" s="377">
        <v>15000</v>
      </c>
      <c r="E182" s="378" t="s">
        <v>693</v>
      </c>
      <c r="F182" s="379" t="s">
        <v>694</v>
      </c>
      <c r="G182" s="380" t="s">
        <v>695</v>
      </c>
      <c r="H182" s="380" t="s">
        <v>696</v>
      </c>
      <c r="I182" s="381"/>
      <c r="J182" s="382"/>
      <c r="K182" s="383"/>
      <c r="L182" s="384"/>
    </row>
    <row r="183" spans="1:12" ht="30">
      <c r="A183" s="375">
        <v>175</v>
      </c>
      <c r="B183" s="353" t="s">
        <v>677</v>
      </c>
      <c r="C183" s="376" t="s">
        <v>522</v>
      </c>
      <c r="D183" s="377">
        <v>15000</v>
      </c>
      <c r="E183" s="378" t="s">
        <v>697</v>
      </c>
      <c r="F183" s="379" t="s">
        <v>698</v>
      </c>
      <c r="G183" s="380" t="s">
        <v>699</v>
      </c>
      <c r="H183" s="380" t="s">
        <v>696</v>
      </c>
      <c r="I183" s="381"/>
      <c r="J183" s="382"/>
      <c r="K183" s="383"/>
      <c r="L183" s="384"/>
    </row>
    <row r="184" spans="1:12" ht="30">
      <c r="A184" s="375">
        <v>176</v>
      </c>
      <c r="B184" s="353" t="s">
        <v>677</v>
      </c>
      <c r="C184" s="376" t="s">
        <v>522</v>
      </c>
      <c r="D184" s="377">
        <v>10000</v>
      </c>
      <c r="E184" s="378" t="s">
        <v>700</v>
      </c>
      <c r="F184" s="379" t="s">
        <v>701</v>
      </c>
      <c r="G184" s="380" t="s">
        <v>702</v>
      </c>
      <c r="H184" s="380" t="s">
        <v>621</v>
      </c>
      <c r="I184" s="381"/>
      <c r="J184" s="382"/>
      <c r="K184" s="383"/>
      <c r="L184" s="384"/>
    </row>
    <row r="185" spans="1:12" ht="30">
      <c r="A185" s="375">
        <v>177</v>
      </c>
      <c r="B185" s="353" t="s">
        <v>677</v>
      </c>
      <c r="C185" s="376" t="s">
        <v>522</v>
      </c>
      <c r="D185" s="377">
        <v>50000</v>
      </c>
      <c r="E185" s="378" t="s">
        <v>703</v>
      </c>
      <c r="F185" s="379" t="s">
        <v>704</v>
      </c>
      <c r="G185" s="380" t="s">
        <v>705</v>
      </c>
      <c r="H185" s="380" t="s">
        <v>535</v>
      </c>
      <c r="I185" s="381"/>
      <c r="J185" s="382"/>
      <c r="K185" s="383"/>
      <c r="L185" s="384"/>
    </row>
    <row r="186" spans="1:12" ht="30">
      <c r="A186" s="375">
        <v>178</v>
      </c>
      <c r="B186" s="353" t="s">
        <v>706</v>
      </c>
      <c r="C186" s="376" t="s">
        <v>522</v>
      </c>
      <c r="D186" s="377">
        <v>60000</v>
      </c>
      <c r="E186" s="378" t="s">
        <v>707</v>
      </c>
      <c r="F186" s="379" t="s">
        <v>708</v>
      </c>
      <c r="G186" s="380" t="s">
        <v>709</v>
      </c>
      <c r="H186" s="380" t="s">
        <v>544</v>
      </c>
      <c r="I186" s="381"/>
      <c r="J186" s="382"/>
      <c r="K186" s="383"/>
      <c r="L186" s="384"/>
    </row>
    <row r="187" spans="1:12" ht="30">
      <c r="A187" s="375">
        <v>179</v>
      </c>
      <c r="B187" s="353" t="s">
        <v>706</v>
      </c>
      <c r="C187" s="376" t="s">
        <v>522</v>
      </c>
      <c r="D187" s="377">
        <v>30000</v>
      </c>
      <c r="E187" s="378" t="s">
        <v>710</v>
      </c>
      <c r="F187" s="379" t="s">
        <v>711</v>
      </c>
      <c r="G187" s="380" t="s">
        <v>712</v>
      </c>
      <c r="H187" s="380" t="s">
        <v>544</v>
      </c>
      <c r="I187" s="381"/>
      <c r="J187" s="382"/>
      <c r="K187" s="383"/>
      <c r="L187" s="384"/>
    </row>
    <row r="188" spans="1:12" ht="30">
      <c r="A188" s="375">
        <v>180</v>
      </c>
      <c r="B188" s="353" t="s">
        <v>706</v>
      </c>
      <c r="C188" s="376" t="s">
        <v>522</v>
      </c>
      <c r="D188" s="377">
        <v>50000</v>
      </c>
      <c r="E188" s="378" t="s">
        <v>713</v>
      </c>
      <c r="F188" s="379" t="s">
        <v>714</v>
      </c>
      <c r="G188" s="380" t="s">
        <v>715</v>
      </c>
      <c r="H188" s="380" t="s">
        <v>535</v>
      </c>
      <c r="I188" s="381"/>
      <c r="J188" s="382"/>
      <c r="K188" s="383"/>
      <c r="L188" s="384"/>
    </row>
    <row r="189" spans="1:12" ht="30">
      <c r="A189" s="375">
        <v>181</v>
      </c>
      <c r="B189" s="353" t="s">
        <v>716</v>
      </c>
      <c r="C189" s="376" t="s">
        <v>522</v>
      </c>
      <c r="D189" s="377">
        <v>10000</v>
      </c>
      <c r="E189" s="378" t="s">
        <v>717</v>
      </c>
      <c r="F189" s="379" t="s">
        <v>718</v>
      </c>
      <c r="G189" s="380" t="s">
        <v>719</v>
      </c>
      <c r="H189" s="380" t="s">
        <v>544</v>
      </c>
      <c r="I189" s="381"/>
      <c r="J189" s="382"/>
      <c r="K189" s="383"/>
      <c r="L189" s="384"/>
    </row>
    <row r="190" spans="1:12" ht="30">
      <c r="A190" s="375">
        <v>182</v>
      </c>
      <c r="B190" s="353" t="s">
        <v>716</v>
      </c>
      <c r="C190" s="376" t="s">
        <v>522</v>
      </c>
      <c r="D190" s="377">
        <v>60000</v>
      </c>
      <c r="E190" s="378" t="s">
        <v>720</v>
      </c>
      <c r="F190" s="379" t="s">
        <v>721</v>
      </c>
      <c r="G190" s="380" t="s">
        <v>722</v>
      </c>
      <c r="H190" s="380" t="s">
        <v>621</v>
      </c>
      <c r="I190" s="381"/>
      <c r="J190" s="382"/>
      <c r="K190" s="383"/>
      <c r="L190" s="384"/>
    </row>
    <row r="191" spans="1:12" ht="30">
      <c r="A191" s="375">
        <v>183</v>
      </c>
      <c r="B191" s="353" t="s">
        <v>716</v>
      </c>
      <c r="C191" s="376" t="s">
        <v>522</v>
      </c>
      <c r="D191" s="377">
        <v>40000</v>
      </c>
      <c r="E191" s="378" t="s">
        <v>723</v>
      </c>
      <c r="F191" s="379" t="s">
        <v>724</v>
      </c>
      <c r="G191" s="380" t="s">
        <v>725</v>
      </c>
      <c r="H191" s="380" t="s">
        <v>621</v>
      </c>
      <c r="I191" s="381"/>
      <c r="J191" s="382"/>
      <c r="K191" s="383"/>
      <c r="L191" s="384"/>
    </row>
    <row r="192" spans="1:12" ht="30">
      <c r="A192" s="375">
        <v>184</v>
      </c>
      <c r="B192" s="353" t="s">
        <v>716</v>
      </c>
      <c r="C192" s="376" t="s">
        <v>522</v>
      </c>
      <c r="D192" s="377">
        <v>10000</v>
      </c>
      <c r="E192" s="378" t="s">
        <v>726</v>
      </c>
      <c r="F192" s="379" t="s">
        <v>727</v>
      </c>
      <c r="G192" s="380" t="s">
        <v>728</v>
      </c>
      <c r="H192" s="380" t="s">
        <v>544</v>
      </c>
      <c r="I192" s="381"/>
      <c r="J192" s="382"/>
      <c r="K192" s="383"/>
      <c r="L192" s="384"/>
    </row>
    <row r="193" spans="1:12" ht="30">
      <c r="A193" s="375">
        <v>185</v>
      </c>
      <c r="B193" s="353" t="s">
        <v>716</v>
      </c>
      <c r="C193" s="376" t="s">
        <v>522</v>
      </c>
      <c r="D193" s="377">
        <v>5000</v>
      </c>
      <c r="E193" s="378" t="s">
        <v>729</v>
      </c>
      <c r="F193" s="379" t="s">
        <v>730</v>
      </c>
      <c r="G193" s="380" t="s">
        <v>731</v>
      </c>
      <c r="H193" s="380" t="s">
        <v>544</v>
      </c>
      <c r="I193" s="381"/>
      <c r="J193" s="382"/>
      <c r="K193" s="383"/>
      <c r="L193" s="384"/>
    </row>
    <row r="194" spans="1:12" ht="30">
      <c r="A194" s="375">
        <v>186</v>
      </c>
      <c r="B194" s="353" t="s">
        <v>716</v>
      </c>
      <c r="C194" s="376" t="s">
        <v>522</v>
      </c>
      <c r="D194" s="377">
        <v>10000</v>
      </c>
      <c r="E194" s="378" t="s">
        <v>732</v>
      </c>
      <c r="F194" s="379" t="s">
        <v>733</v>
      </c>
      <c r="G194" s="380" t="s">
        <v>734</v>
      </c>
      <c r="H194" s="380" t="s">
        <v>621</v>
      </c>
      <c r="I194" s="381"/>
      <c r="J194" s="382"/>
      <c r="K194" s="383"/>
      <c r="L194" s="384"/>
    </row>
    <row r="195" spans="1:12" ht="30">
      <c r="A195" s="375">
        <v>187</v>
      </c>
      <c r="B195" s="353" t="s">
        <v>735</v>
      </c>
      <c r="C195" s="376" t="s">
        <v>522</v>
      </c>
      <c r="D195" s="377">
        <v>15000</v>
      </c>
      <c r="E195" s="378" t="s">
        <v>736</v>
      </c>
      <c r="F195" s="379" t="s">
        <v>737</v>
      </c>
      <c r="G195" s="380" t="s">
        <v>738</v>
      </c>
      <c r="H195" s="380" t="s">
        <v>544</v>
      </c>
      <c r="I195" s="381"/>
      <c r="J195" s="382"/>
      <c r="K195" s="383"/>
      <c r="L195" s="384"/>
    </row>
    <row r="196" spans="1:12" ht="30">
      <c r="A196" s="375">
        <v>188</v>
      </c>
      <c r="B196" s="353" t="s">
        <v>735</v>
      </c>
      <c r="C196" s="376" t="s">
        <v>522</v>
      </c>
      <c r="D196" s="377">
        <v>37000</v>
      </c>
      <c r="E196" s="378" t="s">
        <v>739</v>
      </c>
      <c r="F196" s="379" t="s">
        <v>740</v>
      </c>
      <c r="G196" s="380" t="s">
        <v>741</v>
      </c>
      <c r="H196" s="380" t="s">
        <v>544</v>
      </c>
      <c r="I196" s="381"/>
      <c r="J196" s="382"/>
      <c r="K196" s="383"/>
      <c r="L196" s="384"/>
    </row>
    <row r="197" spans="1:12" ht="30">
      <c r="A197" s="375">
        <v>189</v>
      </c>
      <c r="B197" s="353" t="s">
        <v>735</v>
      </c>
      <c r="C197" s="376" t="s">
        <v>522</v>
      </c>
      <c r="D197" s="377">
        <v>22000</v>
      </c>
      <c r="E197" s="378" t="s">
        <v>742</v>
      </c>
      <c r="F197" s="379" t="s">
        <v>743</v>
      </c>
      <c r="G197" s="380" t="s">
        <v>744</v>
      </c>
      <c r="H197" s="380" t="s">
        <v>544</v>
      </c>
      <c r="I197" s="381"/>
      <c r="J197" s="382"/>
      <c r="K197" s="383"/>
      <c r="L197" s="384"/>
    </row>
    <row r="198" spans="1:12" ht="30">
      <c r="A198" s="375">
        <v>190</v>
      </c>
      <c r="B198" s="353" t="s">
        <v>735</v>
      </c>
      <c r="C198" s="376" t="s">
        <v>522</v>
      </c>
      <c r="D198" s="377">
        <v>60000</v>
      </c>
      <c r="E198" s="378" t="s">
        <v>745</v>
      </c>
      <c r="F198" s="379" t="s">
        <v>746</v>
      </c>
      <c r="G198" s="380" t="s">
        <v>747</v>
      </c>
      <c r="H198" s="380" t="s">
        <v>544</v>
      </c>
      <c r="I198" s="381"/>
      <c r="J198" s="382"/>
      <c r="K198" s="383"/>
      <c r="L198" s="384"/>
    </row>
    <row r="199" spans="1:12" ht="30">
      <c r="A199" s="375">
        <v>191</v>
      </c>
      <c r="B199" s="353" t="s">
        <v>735</v>
      </c>
      <c r="C199" s="376" t="s">
        <v>522</v>
      </c>
      <c r="D199" s="377">
        <v>10000</v>
      </c>
      <c r="E199" s="378" t="s">
        <v>748</v>
      </c>
      <c r="F199" s="379" t="s">
        <v>749</v>
      </c>
      <c r="G199" s="380" t="s">
        <v>750</v>
      </c>
      <c r="H199" s="380" t="s">
        <v>544</v>
      </c>
      <c r="I199" s="381"/>
      <c r="J199" s="382"/>
      <c r="K199" s="383"/>
      <c r="L199" s="384"/>
    </row>
    <row r="200" spans="1:12" ht="30">
      <c r="A200" s="375">
        <v>192</v>
      </c>
      <c r="B200" s="353" t="s">
        <v>735</v>
      </c>
      <c r="C200" s="376" t="s">
        <v>522</v>
      </c>
      <c r="D200" s="377">
        <v>60000</v>
      </c>
      <c r="E200" s="378" t="s">
        <v>751</v>
      </c>
      <c r="F200" s="379" t="s">
        <v>752</v>
      </c>
      <c r="G200" s="380" t="s">
        <v>753</v>
      </c>
      <c r="H200" s="380" t="s">
        <v>544</v>
      </c>
      <c r="I200" s="381"/>
      <c r="J200" s="382"/>
      <c r="K200" s="383"/>
      <c r="L200" s="384"/>
    </row>
    <row r="201" spans="1:12" ht="30">
      <c r="A201" s="375">
        <v>193</v>
      </c>
      <c r="B201" s="353" t="s">
        <v>735</v>
      </c>
      <c r="C201" s="376" t="s">
        <v>522</v>
      </c>
      <c r="D201" s="377">
        <v>20000</v>
      </c>
      <c r="E201" s="378" t="s">
        <v>754</v>
      </c>
      <c r="F201" s="379" t="s">
        <v>755</v>
      </c>
      <c r="G201" s="380" t="s">
        <v>756</v>
      </c>
      <c r="H201" s="380" t="s">
        <v>544</v>
      </c>
      <c r="I201" s="381"/>
      <c r="J201" s="382"/>
      <c r="K201" s="383"/>
      <c r="L201" s="384"/>
    </row>
    <row r="202" spans="1:12" ht="30">
      <c r="A202" s="375">
        <v>194</v>
      </c>
      <c r="B202" s="353" t="s">
        <v>757</v>
      </c>
      <c r="C202" s="376" t="s">
        <v>522</v>
      </c>
      <c r="D202" s="377">
        <v>10000</v>
      </c>
      <c r="E202" s="378" t="s">
        <v>758</v>
      </c>
      <c r="F202" s="379" t="s">
        <v>759</v>
      </c>
      <c r="G202" s="380" t="s">
        <v>760</v>
      </c>
      <c r="H202" s="380" t="s">
        <v>544</v>
      </c>
      <c r="I202" s="381"/>
      <c r="J202" s="382"/>
      <c r="K202" s="383"/>
      <c r="L202" s="384"/>
    </row>
    <row r="203" spans="1:12" ht="30">
      <c r="A203" s="375">
        <v>195</v>
      </c>
      <c r="B203" s="353" t="s">
        <v>757</v>
      </c>
      <c r="C203" s="376" t="s">
        <v>522</v>
      </c>
      <c r="D203" s="377">
        <v>30000</v>
      </c>
      <c r="E203" s="378" t="s">
        <v>761</v>
      </c>
      <c r="F203" s="379" t="s">
        <v>762</v>
      </c>
      <c r="G203" s="380" t="s">
        <v>763</v>
      </c>
      <c r="H203" s="380" t="s">
        <v>764</v>
      </c>
      <c r="I203" s="381"/>
      <c r="J203" s="382"/>
      <c r="K203" s="383"/>
      <c r="L203" s="384"/>
    </row>
    <row r="204" spans="1:12" ht="30">
      <c r="A204" s="375">
        <v>196</v>
      </c>
      <c r="B204" s="353" t="s">
        <v>757</v>
      </c>
      <c r="C204" s="376" t="s">
        <v>522</v>
      </c>
      <c r="D204" s="377">
        <v>20000</v>
      </c>
      <c r="E204" s="378" t="s">
        <v>765</v>
      </c>
      <c r="F204" s="379" t="s">
        <v>766</v>
      </c>
      <c r="G204" s="380" t="s">
        <v>767</v>
      </c>
      <c r="H204" s="380" t="s">
        <v>544</v>
      </c>
      <c r="I204" s="381"/>
      <c r="J204" s="382"/>
      <c r="K204" s="383"/>
      <c r="L204" s="384"/>
    </row>
    <row r="205" spans="1:12" ht="30">
      <c r="A205" s="375">
        <v>197</v>
      </c>
      <c r="B205" s="353" t="s">
        <v>757</v>
      </c>
      <c r="C205" s="376" t="s">
        <v>522</v>
      </c>
      <c r="D205" s="377">
        <v>50000</v>
      </c>
      <c r="E205" s="378" t="s">
        <v>768</v>
      </c>
      <c r="F205" s="379" t="s">
        <v>769</v>
      </c>
      <c r="G205" s="380" t="s">
        <v>770</v>
      </c>
      <c r="H205" s="380" t="s">
        <v>621</v>
      </c>
      <c r="I205" s="381"/>
      <c r="J205" s="382"/>
      <c r="K205" s="383"/>
      <c r="L205" s="384"/>
    </row>
    <row r="206" spans="1:12" ht="30">
      <c r="A206" s="375">
        <v>198</v>
      </c>
      <c r="B206" s="353" t="s">
        <v>771</v>
      </c>
      <c r="C206" s="376" t="s">
        <v>522</v>
      </c>
      <c r="D206" s="377">
        <v>5000</v>
      </c>
      <c r="E206" s="378" t="s">
        <v>772</v>
      </c>
      <c r="F206" s="379" t="s">
        <v>773</v>
      </c>
      <c r="G206" s="380" t="s">
        <v>774</v>
      </c>
      <c r="H206" s="380" t="s">
        <v>544</v>
      </c>
      <c r="I206" s="381"/>
      <c r="J206" s="382"/>
      <c r="K206" s="383"/>
      <c r="L206" s="384"/>
    </row>
    <row r="207" spans="1:12" ht="30">
      <c r="A207" s="375">
        <v>199</v>
      </c>
      <c r="B207" s="353" t="s">
        <v>771</v>
      </c>
      <c r="C207" s="376" t="s">
        <v>522</v>
      </c>
      <c r="D207" s="377">
        <v>30000</v>
      </c>
      <c r="E207" s="378" t="s">
        <v>775</v>
      </c>
      <c r="F207" s="379" t="s">
        <v>776</v>
      </c>
      <c r="G207" s="380" t="s">
        <v>777</v>
      </c>
      <c r="H207" s="380" t="s">
        <v>621</v>
      </c>
      <c r="I207" s="381"/>
      <c r="J207" s="382"/>
      <c r="K207" s="383"/>
      <c r="L207" s="384"/>
    </row>
    <row r="208" spans="1:12" ht="30">
      <c r="A208" s="375">
        <v>200</v>
      </c>
      <c r="B208" s="353" t="s">
        <v>771</v>
      </c>
      <c r="C208" s="376" t="s">
        <v>522</v>
      </c>
      <c r="D208" s="377">
        <v>10000</v>
      </c>
      <c r="E208" s="378" t="s">
        <v>778</v>
      </c>
      <c r="F208" s="379" t="s">
        <v>779</v>
      </c>
      <c r="G208" s="380" t="s">
        <v>780</v>
      </c>
      <c r="H208" s="380" t="s">
        <v>764</v>
      </c>
      <c r="I208" s="381"/>
      <c r="J208" s="382"/>
      <c r="K208" s="383"/>
      <c r="L208" s="384"/>
    </row>
    <row r="209" spans="1:12" ht="30">
      <c r="A209" s="375">
        <v>201</v>
      </c>
      <c r="B209" s="353" t="s">
        <v>771</v>
      </c>
      <c r="C209" s="376" t="s">
        <v>522</v>
      </c>
      <c r="D209" s="377">
        <v>3000</v>
      </c>
      <c r="E209" s="378" t="s">
        <v>781</v>
      </c>
      <c r="F209" s="379" t="s">
        <v>782</v>
      </c>
      <c r="G209" s="380" t="s">
        <v>783</v>
      </c>
      <c r="H209" s="380" t="s">
        <v>544</v>
      </c>
      <c r="I209" s="381"/>
      <c r="J209" s="382"/>
      <c r="K209" s="383"/>
      <c r="L209" s="384"/>
    </row>
    <row r="210" spans="1:12" ht="30">
      <c r="A210" s="375">
        <v>202</v>
      </c>
      <c r="B210" s="353" t="s">
        <v>771</v>
      </c>
      <c r="C210" s="376" t="s">
        <v>522</v>
      </c>
      <c r="D210" s="377">
        <v>4000</v>
      </c>
      <c r="E210" s="378" t="s">
        <v>784</v>
      </c>
      <c r="F210" s="379" t="s">
        <v>785</v>
      </c>
      <c r="G210" s="380" t="s">
        <v>786</v>
      </c>
      <c r="H210" s="380" t="s">
        <v>544</v>
      </c>
      <c r="I210" s="381"/>
      <c r="J210" s="382"/>
      <c r="K210" s="383"/>
      <c r="L210" s="384"/>
    </row>
    <row r="211" spans="1:12" ht="30">
      <c r="A211" s="375">
        <v>203</v>
      </c>
      <c r="B211" s="353" t="s">
        <v>771</v>
      </c>
      <c r="C211" s="376" t="s">
        <v>522</v>
      </c>
      <c r="D211" s="377">
        <v>3000</v>
      </c>
      <c r="E211" s="378" t="s">
        <v>787</v>
      </c>
      <c r="F211" s="379" t="s">
        <v>788</v>
      </c>
      <c r="G211" s="380" t="s">
        <v>789</v>
      </c>
      <c r="H211" s="380" t="s">
        <v>544</v>
      </c>
      <c r="I211" s="381"/>
      <c r="J211" s="382"/>
      <c r="K211" s="383"/>
      <c r="L211" s="384"/>
    </row>
    <row r="212" spans="1:12" ht="30">
      <c r="A212" s="375">
        <v>204</v>
      </c>
      <c r="B212" s="353" t="s">
        <v>771</v>
      </c>
      <c r="C212" s="376" t="s">
        <v>522</v>
      </c>
      <c r="D212" s="377">
        <v>5000</v>
      </c>
      <c r="E212" s="378" t="s">
        <v>790</v>
      </c>
      <c r="F212" s="379" t="s">
        <v>791</v>
      </c>
      <c r="G212" s="380" t="s">
        <v>792</v>
      </c>
      <c r="H212" s="380" t="s">
        <v>544</v>
      </c>
      <c r="I212" s="381"/>
      <c r="J212" s="382"/>
      <c r="K212" s="383"/>
      <c r="L212" s="384"/>
    </row>
    <row r="213" spans="1:12" ht="30">
      <c r="A213" s="375">
        <v>205</v>
      </c>
      <c r="B213" s="353" t="s">
        <v>771</v>
      </c>
      <c r="C213" s="376" t="s">
        <v>522</v>
      </c>
      <c r="D213" s="377">
        <v>50000</v>
      </c>
      <c r="E213" s="378" t="s">
        <v>793</v>
      </c>
      <c r="F213" s="379" t="s">
        <v>794</v>
      </c>
      <c r="G213" s="380" t="s">
        <v>795</v>
      </c>
      <c r="H213" s="380" t="s">
        <v>544</v>
      </c>
      <c r="I213" s="381"/>
      <c r="J213" s="382"/>
      <c r="K213" s="383"/>
      <c r="L213" s="384"/>
    </row>
    <row r="214" spans="1:12" ht="30">
      <c r="A214" s="375">
        <v>206</v>
      </c>
      <c r="B214" s="353" t="s">
        <v>796</v>
      </c>
      <c r="C214" s="376" t="s">
        <v>522</v>
      </c>
      <c r="D214" s="377">
        <v>50000</v>
      </c>
      <c r="E214" s="378" t="s">
        <v>797</v>
      </c>
      <c r="F214" s="379" t="s">
        <v>798</v>
      </c>
      <c r="G214" s="380" t="s">
        <v>799</v>
      </c>
      <c r="H214" s="380" t="s">
        <v>544</v>
      </c>
      <c r="I214" s="381"/>
      <c r="J214" s="382"/>
      <c r="K214" s="383"/>
      <c r="L214" s="384"/>
    </row>
    <row r="215" spans="1:12" ht="30">
      <c r="A215" s="375">
        <v>207</v>
      </c>
      <c r="B215" s="353" t="s">
        <v>796</v>
      </c>
      <c r="C215" s="376" t="s">
        <v>522</v>
      </c>
      <c r="D215" s="377">
        <v>30000</v>
      </c>
      <c r="E215" s="378" t="s">
        <v>800</v>
      </c>
      <c r="F215" s="379" t="s">
        <v>801</v>
      </c>
      <c r="G215" s="380" t="s">
        <v>802</v>
      </c>
      <c r="H215" s="380" t="s">
        <v>621</v>
      </c>
      <c r="I215" s="381"/>
      <c r="J215" s="382"/>
      <c r="K215" s="383"/>
      <c r="L215" s="384"/>
    </row>
    <row r="216" spans="1:12" ht="30">
      <c r="A216" s="375">
        <v>208</v>
      </c>
      <c r="B216" s="353" t="s">
        <v>796</v>
      </c>
      <c r="C216" s="376" t="s">
        <v>522</v>
      </c>
      <c r="D216" s="377">
        <v>50000</v>
      </c>
      <c r="E216" s="378" t="s">
        <v>803</v>
      </c>
      <c r="F216" s="379" t="s">
        <v>804</v>
      </c>
      <c r="G216" s="380" t="s">
        <v>805</v>
      </c>
      <c r="H216" s="380" t="s">
        <v>535</v>
      </c>
      <c r="I216" s="381"/>
      <c r="J216" s="382"/>
      <c r="K216" s="383"/>
      <c r="L216" s="384"/>
    </row>
    <row r="217" spans="1:12" ht="30">
      <c r="A217" s="375">
        <v>209</v>
      </c>
      <c r="B217" s="353" t="s">
        <v>796</v>
      </c>
      <c r="C217" s="376" t="s">
        <v>522</v>
      </c>
      <c r="D217" s="377">
        <v>10000</v>
      </c>
      <c r="E217" s="378" t="s">
        <v>806</v>
      </c>
      <c r="F217" s="379" t="s">
        <v>807</v>
      </c>
      <c r="G217" s="380" t="s">
        <v>808</v>
      </c>
      <c r="H217" s="380" t="s">
        <v>544</v>
      </c>
      <c r="I217" s="381"/>
      <c r="J217" s="382"/>
      <c r="K217" s="383"/>
      <c r="L217" s="384"/>
    </row>
    <row r="218" spans="1:12" ht="30">
      <c r="A218" s="375">
        <v>210</v>
      </c>
      <c r="B218" s="353" t="s">
        <v>796</v>
      </c>
      <c r="C218" s="376" t="s">
        <v>522</v>
      </c>
      <c r="D218" s="377">
        <v>5000</v>
      </c>
      <c r="E218" s="378" t="s">
        <v>809</v>
      </c>
      <c r="F218" s="379" t="s">
        <v>810</v>
      </c>
      <c r="G218" s="380" t="s">
        <v>811</v>
      </c>
      <c r="H218" s="380" t="s">
        <v>535</v>
      </c>
      <c r="I218" s="381"/>
      <c r="J218" s="382"/>
      <c r="K218" s="383"/>
      <c r="L218" s="384"/>
    </row>
    <row r="219" spans="1:12" ht="30">
      <c r="A219" s="375">
        <v>211</v>
      </c>
      <c r="B219" s="353" t="s">
        <v>796</v>
      </c>
      <c r="C219" s="376" t="s">
        <v>522</v>
      </c>
      <c r="D219" s="377">
        <v>30000</v>
      </c>
      <c r="E219" s="378" t="s">
        <v>812</v>
      </c>
      <c r="F219" s="379" t="s">
        <v>813</v>
      </c>
      <c r="G219" s="380" t="s">
        <v>814</v>
      </c>
      <c r="H219" s="380" t="s">
        <v>535</v>
      </c>
      <c r="I219" s="381"/>
      <c r="J219" s="382"/>
      <c r="K219" s="383"/>
      <c r="L219" s="384"/>
    </row>
    <row r="220" spans="1:12" ht="30">
      <c r="A220" s="375">
        <v>212</v>
      </c>
      <c r="B220" s="353" t="s">
        <v>796</v>
      </c>
      <c r="C220" s="376" t="s">
        <v>522</v>
      </c>
      <c r="D220" s="377">
        <v>60000</v>
      </c>
      <c r="E220" s="378" t="s">
        <v>815</v>
      </c>
      <c r="F220" s="379" t="s">
        <v>816</v>
      </c>
      <c r="G220" s="380" t="s">
        <v>817</v>
      </c>
      <c r="H220" s="380" t="s">
        <v>535</v>
      </c>
      <c r="I220" s="381"/>
      <c r="J220" s="382"/>
      <c r="K220" s="383"/>
      <c r="L220" s="384"/>
    </row>
    <row r="221" spans="1:12" ht="30">
      <c r="A221" s="375">
        <v>213</v>
      </c>
      <c r="B221" s="353" t="s">
        <v>818</v>
      </c>
      <c r="C221" s="376" t="s">
        <v>522</v>
      </c>
      <c r="D221" s="377">
        <v>10000</v>
      </c>
      <c r="E221" s="378" t="s">
        <v>819</v>
      </c>
      <c r="F221" s="379" t="s">
        <v>820</v>
      </c>
      <c r="G221" s="380" t="s">
        <v>821</v>
      </c>
      <c r="H221" s="380" t="s">
        <v>535</v>
      </c>
      <c r="I221" s="381"/>
      <c r="J221" s="382"/>
      <c r="K221" s="383"/>
      <c r="L221" s="384"/>
    </row>
    <row r="222" spans="1:12" ht="30">
      <c r="A222" s="375">
        <v>214</v>
      </c>
      <c r="B222" s="353" t="s">
        <v>818</v>
      </c>
      <c r="C222" s="376" t="s">
        <v>522</v>
      </c>
      <c r="D222" s="377">
        <v>15000</v>
      </c>
      <c r="E222" s="378" t="s">
        <v>822</v>
      </c>
      <c r="F222" s="379" t="s">
        <v>823</v>
      </c>
      <c r="G222" s="380" t="s">
        <v>824</v>
      </c>
      <c r="H222" s="380" t="s">
        <v>535</v>
      </c>
      <c r="I222" s="381"/>
      <c r="J222" s="382"/>
      <c r="K222" s="383"/>
      <c r="L222" s="384"/>
    </row>
    <row r="223" spans="1:12" ht="30">
      <c r="A223" s="375">
        <v>215</v>
      </c>
      <c r="B223" s="353" t="s">
        <v>818</v>
      </c>
      <c r="C223" s="376" t="s">
        <v>522</v>
      </c>
      <c r="D223" s="377">
        <v>10000</v>
      </c>
      <c r="E223" s="378" t="s">
        <v>825</v>
      </c>
      <c r="F223" s="379" t="s">
        <v>826</v>
      </c>
      <c r="G223" s="380" t="s">
        <v>827</v>
      </c>
      <c r="H223" s="380" t="s">
        <v>535</v>
      </c>
      <c r="I223" s="381"/>
      <c r="J223" s="382"/>
      <c r="K223" s="383"/>
      <c r="L223" s="384"/>
    </row>
    <row r="224" spans="1:12" ht="30">
      <c r="A224" s="375">
        <v>216</v>
      </c>
      <c r="B224" s="353" t="s">
        <v>818</v>
      </c>
      <c r="C224" s="376" t="s">
        <v>522</v>
      </c>
      <c r="D224" s="377">
        <v>40000</v>
      </c>
      <c r="E224" s="378" t="s">
        <v>828</v>
      </c>
      <c r="F224" s="379" t="s">
        <v>829</v>
      </c>
      <c r="G224" s="380" t="s">
        <v>830</v>
      </c>
      <c r="H224" s="380" t="s">
        <v>621</v>
      </c>
      <c r="I224" s="381"/>
      <c r="J224" s="382"/>
      <c r="K224" s="383"/>
      <c r="L224" s="384"/>
    </row>
    <row r="225" spans="1:12" ht="30">
      <c r="A225" s="375">
        <v>217</v>
      </c>
      <c r="B225" s="353" t="s">
        <v>818</v>
      </c>
      <c r="C225" s="376" t="s">
        <v>522</v>
      </c>
      <c r="D225" s="377">
        <v>50000</v>
      </c>
      <c r="E225" s="378" t="s">
        <v>831</v>
      </c>
      <c r="F225" s="379" t="s">
        <v>832</v>
      </c>
      <c r="G225" s="380" t="s">
        <v>833</v>
      </c>
      <c r="H225" s="380" t="s">
        <v>544</v>
      </c>
      <c r="I225" s="381"/>
      <c r="J225" s="382"/>
      <c r="K225" s="383"/>
      <c r="L225" s="384"/>
    </row>
    <row r="226" spans="1:12" ht="30">
      <c r="A226" s="375">
        <v>218</v>
      </c>
      <c r="B226" s="353" t="s">
        <v>818</v>
      </c>
      <c r="C226" s="376" t="s">
        <v>522</v>
      </c>
      <c r="D226" s="377">
        <v>10000</v>
      </c>
      <c r="E226" s="378" t="s">
        <v>834</v>
      </c>
      <c r="F226" s="379" t="s">
        <v>835</v>
      </c>
      <c r="G226" s="380" t="s">
        <v>836</v>
      </c>
      <c r="H226" s="380" t="s">
        <v>544</v>
      </c>
      <c r="I226" s="381"/>
      <c r="J226" s="382"/>
      <c r="K226" s="383"/>
      <c r="L226" s="384"/>
    </row>
    <row r="227" spans="1:12" ht="30">
      <c r="A227" s="375">
        <v>219</v>
      </c>
      <c r="B227" s="353" t="s">
        <v>818</v>
      </c>
      <c r="C227" s="376" t="s">
        <v>522</v>
      </c>
      <c r="D227" s="377">
        <v>5000</v>
      </c>
      <c r="E227" s="378" t="s">
        <v>837</v>
      </c>
      <c r="F227" s="379" t="s">
        <v>838</v>
      </c>
      <c r="G227" s="380" t="s">
        <v>839</v>
      </c>
      <c r="H227" s="380" t="s">
        <v>535</v>
      </c>
      <c r="I227" s="381"/>
      <c r="J227" s="382"/>
      <c r="K227" s="383"/>
      <c r="L227" s="384"/>
    </row>
    <row r="228" spans="1:12" ht="30">
      <c r="A228" s="375">
        <v>220</v>
      </c>
      <c r="B228" s="353" t="s">
        <v>818</v>
      </c>
      <c r="C228" s="376" t="s">
        <v>522</v>
      </c>
      <c r="D228" s="377">
        <v>5000</v>
      </c>
      <c r="E228" s="378" t="s">
        <v>840</v>
      </c>
      <c r="F228" s="379" t="s">
        <v>841</v>
      </c>
      <c r="G228" s="380" t="s">
        <v>842</v>
      </c>
      <c r="H228" s="380" t="s">
        <v>535</v>
      </c>
      <c r="I228" s="381"/>
      <c r="J228" s="382"/>
      <c r="K228" s="383"/>
      <c r="L228" s="384"/>
    </row>
    <row r="229" spans="1:12" ht="30">
      <c r="A229" s="375">
        <v>221</v>
      </c>
      <c r="B229" s="353" t="s">
        <v>818</v>
      </c>
      <c r="C229" s="376" t="s">
        <v>522</v>
      </c>
      <c r="D229" s="377">
        <v>5000</v>
      </c>
      <c r="E229" s="378" t="s">
        <v>843</v>
      </c>
      <c r="F229" s="379" t="s">
        <v>844</v>
      </c>
      <c r="G229" s="380" t="s">
        <v>845</v>
      </c>
      <c r="H229" s="380" t="s">
        <v>535</v>
      </c>
      <c r="I229" s="381"/>
      <c r="J229" s="382"/>
      <c r="K229" s="383"/>
      <c r="L229" s="384"/>
    </row>
    <row r="230" spans="1:12" ht="30">
      <c r="A230" s="375">
        <v>222</v>
      </c>
      <c r="B230" s="353" t="s">
        <v>818</v>
      </c>
      <c r="C230" s="376" t="s">
        <v>522</v>
      </c>
      <c r="D230" s="377">
        <v>5000</v>
      </c>
      <c r="E230" s="378" t="s">
        <v>846</v>
      </c>
      <c r="F230" s="379" t="s">
        <v>847</v>
      </c>
      <c r="G230" s="380" t="s">
        <v>848</v>
      </c>
      <c r="H230" s="380" t="s">
        <v>535</v>
      </c>
      <c r="I230" s="381"/>
      <c r="J230" s="382"/>
      <c r="K230" s="383"/>
      <c r="L230" s="384"/>
    </row>
    <row r="231" spans="1:12" ht="30">
      <c r="A231" s="375">
        <v>223</v>
      </c>
      <c r="B231" s="353" t="s">
        <v>818</v>
      </c>
      <c r="C231" s="376" t="s">
        <v>522</v>
      </c>
      <c r="D231" s="377">
        <v>5000</v>
      </c>
      <c r="E231" s="378" t="s">
        <v>849</v>
      </c>
      <c r="F231" s="379" t="s">
        <v>850</v>
      </c>
      <c r="G231" s="380" t="s">
        <v>851</v>
      </c>
      <c r="H231" s="380" t="s">
        <v>696</v>
      </c>
      <c r="I231" s="381"/>
      <c r="J231" s="382"/>
      <c r="K231" s="383"/>
      <c r="L231" s="384"/>
    </row>
    <row r="232" spans="1:12" ht="30">
      <c r="A232" s="375">
        <v>224</v>
      </c>
      <c r="B232" s="353" t="s">
        <v>818</v>
      </c>
      <c r="C232" s="376" t="s">
        <v>522</v>
      </c>
      <c r="D232" s="377">
        <v>5000</v>
      </c>
      <c r="E232" s="378" t="s">
        <v>852</v>
      </c>
      <c r="F232" s="379" t="s">
        <v>853</v>
      </c>
      <c r="G232" s="380" t="s">
        <v>854</v>
      </c>
      <c r="H232" s="380" t="s">
        <v>696</v>
      </c>
      <c r="I232" s="381"/>
      <c r="J232" s="382"/>
      <c r="K232" s="383"/>
      <c r="L232" s="384"/>
    </row>
    <row r="233" spans="1:12" ht="30">
      <c r="A233" s="375">
        <v>225</v>
      </c>
      <c r="B233" s="353" t="s">
        <v>818</v>
      </c>
      <c r="C233" s="376" t="s">
        <v>522</v>
      </c>
      <c r="D233" s="377">
        <v>5000</v>
      </c>
      <c r="E233" s="378" t="s">
        <v>855</v>
      </c>
      <c r="F233" s="379" t="s">
        <v>856</v>
      </c>
      <c r="G233" s="380" t="s">
        <v>857</v>
      </c>
      <c r="H233" s="380" t="s">
        <v>696</v>
      </c>
      <c r="I233" s="381"/>
      <c r="J233" s="382"/>
      <c r="K233" s="383"/>
      <c r="L233" s="384"/>
    </row>
    <row r="234" spans="1:12" ht="30">
      <c r="A234" s="375">
        <v>226</v>
      </c>
      <c r="B234" s="353" t="s">
        <v>818</v>
      </c>
      <c r="C234" s="376" t="s">
        <v>522</v>
      </c>
      <c r="D234" s="377">
        <v>5000</v>
      </c>
      <c r="E234" s="378" t="s">
        <v>858</v>
      </c>
      <c r="F234" s="379" t="s">
        <v>859</v>
      </c>
      <c r="G234" s="380" t="s">
        <v>860</v>
      </c>
      <c r="H234" s="380" t="s">
        <v>696</v>
      </c>
      <c r="I234" s="381"/>
      <c r="J234" s="382"/>
      <c r="K234" s="383"/>
      <c r="L234" s="384"/>
    </row>
    <row r="235" spans="1:12" ht="30">
      <c r="A235" s="375">
        <v>227</v>
      </c>
      <c r="B235" s="353" t="s">
        <v>818</v>
      </c>
      <c r="C235" s="376" t="s">
        <v>522</v>
      </c>
      <c r="D235" s="377">
        <v>5000</v>
      </c>
      <c r="E235" s="378" t="s">
        <v>861</v>
      </c>
      <c r="F235" s="379" t="s">
        <v>862</v>
      </c>
      <c r="G235" s="380" t="s">
        <v>863</v>
      </c>
      <c r="H235" s="380" t="s">
        <v>535</v>
      </c>
      <c r="I235" s="381"/>
      <c r="J235" s="382"/>
      <c r="K235" s="383"/>
      <c r="L235" s="384"/>
    </row>
    <row r="236" spans="1:12" ht="30">
      <c r="A236" s="375">
        <v>228</v>
      </c>
      <c r="B236" s="353" t="s">
        <v>818</v>
      </c>
      <c r="C236" s="376" t="s">
        <v>522</v>
      </c>
      <c r="D236" s="377">
        <v>10000</v>
      </c>
      <c r="E236" s="378" t="s">
        <v>864</v>
      </c>
      <c r="F236" s="379" t="s">
        <v>865</v>
      </c>
      <c r="G236" s="380" t="s">
        <v>866</v>
      </c>
      <c r="H236" s="380" t="s">
        <v>621</v>
      </c>
      <c r="I236" s="381"/>
      <c r="J236" s="382"/>
      <c r="K236" s="383"/>
      <c r="L236" s="384"/>
    </row>
    <row r="237" spans="1:12" ht="30">
      <c r="A237" s="375">
        <v>229</v>
      </c>
      <c r="B237" s="353" t="s">
        <v>631</v>
      </c>
      <c r="C237" s="376" t="s">
        <v>522</v>
      </c>
      <c r="D237" s="377">
        <v>50000</v>
      </c>
      <c r="E237" s="378" t="s">
        <v>867</v>
      </c>
      <c r="F237" s="379" t="s">
        <v>868</v>
      </c>
      <c r="G237" s="380" t="s">
        <v>869</v>
      </c>
      <c r="H237" s="380" t="s">
        <v>535</v>
      </c>
      <c r="I237" s="381"/>
      <c r="J237" s="382"/>
      <c r="K237" s="383"/>
      <c r="L237" s="384"/>
    </row>
    <row r="238" spans="1:12" ht="30">
      <c r="A238" s="375">
        <v>230</v>
      </c>
      <c r="B238" s="353" t="s">
        <v>631</v>
      </c>
      <c r="C238" s="376" t="s">
        <v>522</v>
      </c>
      <c r="D238" s="377">
        <v>100000</v>
      </c>
      <c r="E238" s="378" t="s">
        <v>870</v>
      </c>
      <c r="F238" s="379" t="s">
        <v>871</v>
      </c>
      <c r="G238" s="380" t="s">
        <v>872</v>
      </c>
      <c r="H238" s="380" t="s">
        <v>621</v>
      </c>
      <c r="I238" s="381"/>
      <c r="J238" s="382"/>
      <c r="K238" s="383"/>
      <c r="L238" s="384"/>
    </row>
    <row r="239" spans="1:12" ht="30">
      <c r="A239" s="375">
        <v>231</v>
      </c>
      <c r="B239" s="353" t="s">
        <v>631</v>
      </c>
      <c r="C239" s="376" t="s">
        <v>522</v>
      </c>
      <c r="D239" s="377">
        <v>100000</v>
      </c>
      <c r="E239" s="378" t="s">
        <v>873</v>
      </c>
      <c r="F239" s="379" t="s">
        <v>874</v>
      </c>
      <c r="G239" s="380" t="s">
        <v>875</v>
      </c>
      <c r="H239" s="380" t="s">
        <v>535</v>
      </c>
      <c r="I239" s="381"/>
      <c r="J239" s="382"/>
      <c r="K239" s="383"/>
      <c r="L239" s="384"/>
    </row>
    <row r="240" spans="1:12" ht="30">
      <c r="A240" s="375">
        <v>232</v>
      </c>
      <c r="B240" s="353" t="s">
        <v>635</v>
      </c>
      <c r="C240" s="376" t="s">
        <v>522</v>
      </c>
      <c r="D240" s="377">
        <v>110000</v>
      </c>
      <c r="E240" s="378" t="s">
        <v>876</v>
      </c>
      <c r="F240" s="379" t="s">
        <v>877</v>
      </c>
      <c r="G240" s="380" t="s">
        <v>878</v>
      </c>
      <c r="H240" s="380" t="s">
        <v>535</v>
      </c>
      <c r="I240" s="381"/>
      <c r="J240" s="382"/>
      <c r="K240" s="383"/>
      <c r="L240" s="384"/>
    </row>
    <row r="241" spans="1:12" ht="30">
      <c r="A241" s="375">
        <v>233</v>
      </c>
      <c r="B241" s="353" t="s">
        <v>706</v>
      </c>
      <c r="C241" s="376" t="s">
        <v>522</v>
      </c>
      <c r="D241" s="377">
        <v>100000</v>
      </c>
      <c r="E241" s="378" t="s">
        <v>879</v>
      </c>
      <c r="F241" s="379" t="s">
        <v>880</v>
      </c>
      <c r="G241" s="380" t="s">
        <v>881</v>
      </c>
      <c r="H241" s="380" t="s">
        <v>535</v>
      </c>
      <c r="I241" s="381"/>
      <c r="J241" s="382"/>
      <c r="K241" s="383"/>
      <c r="L241" s="384"/>
    </row>
    <row r="242" spans="1:12" ht="30">
      <c r="A242" s="375">
        <v>234</v>
      </c>
      <c r="B242" s="353" t="s">
        <v>706</v>
      </c>
      <c r="C242" s="376" t="s">
        <v>522</v>
      </c>
      <c r="D242" s="377">
        <v>50000</v>
      </c>
      <c r="E242" s="378" t="s">
        <v>882</v>
      </c>
      <c r="F242" s="379" t="s">
        <v>868</v>
      </c>
      <c r="G242" s="380" t="s">
        <v>869</v>
      </c>
      <c r="H242" s="380" t="s">
        <v>535</v>
      </c>
      <c r="I242" s="381"/>
      <c r="J242" s="382"/>
      <c r="K242" s="383"/>
      <c r="L242" s="384"/>
    </row>
    <row r="243" spans="1:12" ht="30">
      <c r="A243" s="375">
        <v>235</v>
      </c>
      <c r="B243" s="353" t="s">
        <v>706</v>
      </c>
      <c r="C243" s="376" t="s">
        <v>522</v>
      </c>
      <c r="D243" s="377">
        <v>120000</v>
      </c>
      <c r="E243" s="378" t="s">
        <v>883</v>
      </c>
      <c r="F243" s="379" t="s">
        <v>884</v>
      </c>
      <c r="G243" s="380" t="s">
        <v>885</v>
      </c>
      <c r="H243" s="380" t="s">
        <v>535</v>
      </c>
      <c r="I243" s="381"/>
      <c r="J243" s="382"/>
      <c r="K243" s="383"/>
      <c r="L243" s="384"/>
    </row>
    <row r="244" spans="1:12" ht="30">
      <c r="A244" s="375">
        <v>236</v>
      </c>
      <c r="B244" s="353" t="s">
        <v>716</v>
      </c>
      <c r="C244" s="376" t="s">
        <v>522</v>
      </c>
      <c r="D244" s="377">
        <v>30000</v>
      </c>
      <c r="E244" s="378" t="s">
        <v>886</v>
      </c>
      <c r="F244" s="379" t="s">
        <v>887</v>
      </c>
      <c r="G244" s="380" t="s">
        <v>888</v>
      </c>
      <c r="H244" s="380" t="s">
        <v>621</v>
      </c>
      <c r="I244" s="381"/>
      <c r="J244" s="382"/>
      <c r="K244" s="383"/>
      <c r="L244" s="384"/>
    </row>
    <row r="245" spans="1:12" ht="30">
      <c r="A245" s="375">
        <v>237</v>
      </c>
      <c r="B245" s="353" t="s">
        <v>757</v>
      </c>
      <c r="C245" s="376" t="s">
        <v>522</v>
      </c>
      <c r="D245" s="377">
        <v>60000</v>
      </c>
      <c r="E245" s="378" t="s">
        <v>889</v>
      </c>
      <c r="F245" s="379" t="s">
        <v>890</v>
      </c>
      <c r="G245" s="380" t="s">
        <v>891</v>
      </c>
      <c r="H245" s="380" t="s">
        <v>535</v>
      </c>
      <c r="I245" s="381"/>
      <c r="J245" s="382"/>
      <c r="K245" s="383"/>
      <c r="L245" s="384"/>
    </row>
    <row r="246" spans="1:12" ht="60">
      <c r="A246" s="375">
        <v>238</v>
      </c>
      <c r="B246" s="353" t="s">
        <v>757</v>
      </c>
      <c r="C246" s="376" t="s">
        <v>522</v>
      </c>
      <c r="D246" s="377">
        <v>50000</v>
      </c>
      <c r="E246" s="378" t="s">
        <v>892</v>
      </c>
      <c r="F246" s="379" t="s">
        <v>893</v>
      </c>
      <c r="G246" s="380" t="s">
        <v>894</v>
      </c>
      <c r="H246" s="380" t="s">
        <v>696</v>
      </c>
      <c r="I246" s="381"/>
      <c r="J246" s="382"/>
      <c r="K246" s="383"/>
      <c r="L246" s="384"/>
    </row>
    <row r="247" spans="1:12" ht="30">
      <c r="A247" s="375">
        <v>239</v>
      </c>
      <c r="B247" s="353" t="s">
        <v>757</v>
      </c>
      <c r="C247" s="376" t="s">
        <v>522</v>
      </c>
      <c r="D247" s="377">
        <v>40000</v>
      </c>
      <c r="E247" s="378" t="s">
        <v>895</v>
      </c>
      <c r="F247" s="379" t="s">
        <v>896</v>
      </c>
      <c r="G247" s="380" t="s">
        <v>897</v>
      </c>
      <c r="H247" s="380" t="s">
        <v>544</v>
      </c>
      <c r="I247" s="381"/>
      <c r="J247" s="382"/>
      <c r="K247" s="383"/>
      <c r="L247" s="384"/>
    </row>
    <row r="248" spans="1:12" ht="30">
      <c r="A248" s="375">
        <v>240</v>
      </c>
      <c r="B248" s="353" t="s">
        <v>771</v>
      </c>
      <c r="C248" s="376" t="s">
        <v>522</v>
      </c>
      <c r="D248" s="377">
        <v>100000</v>
      </c>
      <c r="E248" s="378" t="s">
        <v>898</v>
      </c>
      <c r="F248" s="379" t="s">
        <v>899</v>
      </c>
      <c r="G248" s="380" t="s">
        <v>900</v>
      </c>
      <c r="H248" s="380" t="s">
        <v>621</v>
      </c>
      <c r="I248" s="381"/>
      <c r="J248" s="382"/>
      <c r="K248" s="383"/>
      <c r="L248" s="384"/>
    </row>
    <row r="249" spans="1:12" ht="30">
      <c r="A249" s="375">
        <v>241</v>
      </c>
      <c r="B249" s="353" t="s">
        <v>771</v>
      </c>
      <c r="C249" s="376" t="s">
        <v>522</v>
      </c>
      <c r="D249" s="377">
        <v>15000</v>
      </c>
      <c r="E249" s="378" t="s">
        <v>901</v>
      </c>
      <c r="F249" s="379" t="s">
        <v>902</v>
      </c>
      <c r="G249" s="380" t="s">
        <v>903</v>
      </c>
      <c r="H249" s="380" t="s">
        <v>621</v>
      </c>
      <c r="I249" s="381"/>
      <c r="J249" s="382"/>
      <c r="K249" s="383"/>
      <c r="L249" s="384"/>
    </row>
    <row r="250" spans="1:12" ht="45">
      <c r="A250" s="375">
        <v>242</v>
      </c>
      <c r="B250" s="353" t="s">
        <v>818</v>
      </c>
      <c r="C250" s="376" t="s">
        <v>522</v>
      </c>
      <c r="D250" s="377">
        <v>30000</v>
      </c>
      <c r="E250" s="378" t="s">
        <v>904</v>
      </c>
      <c r="F250" s="379" t="s">
        <v>905</v>
      </c>
      <c r="G250" s="380" t="s">
        <v>906</v>
      </c>
      <c r="H250" s="380" t="s">
        <v>535</v>
      </c>
      <c r="I250" s="381"/>
      <c r="J250" s="382"/>
      <c r="K250" s="383"/>
      <c r="L250" s="384"/>
    </row>
    <row r="251" spans="1:12" ht="30">
      <c r="A251" s="375">
        <v>243</v>
      </c>
      <c r="B251" s="353" t="s">
        <v>907</v>
      </c>
      <c r="C251" s="376" t="s">
        <v>522</v>
      </c>
      <c r="D251" s="377">
        <v>30000</v>
      </c>
      <c r="E251" s="378" t="s">
        <v>908</v>
      </c>
      <c r="F251" s="379" t="s">
        <v>909</v>
      </c>
      <c r="G251" s="380" t="s">
        <v>910</v>
      </c>
      <c r="H251" s="380" t="s">
        <v>544</v>
      </c>
      <c r="I251" s="381"/>
      <c r="J251" s="382"/>
      <c r="K251" s="383"/>
      <c r="L251" s="384"/>
    </row>
    <row r="252" spans="1:12" ht="30">
      <c r="A252" s="375">
        <v>244</v>
      </c>
      <c r="B252" s="353" t="s">
        <v>907</v>
      </c>
      <c r="C252" s="376" t="s">
        <v>522</v>
      </c>
      <c r="D252" s="377">
        <v>20000</v>
      </c>
      <c r="E252" s="378" t="s">
        <v>911</v>
      </c>
      <c r="F252" s="379" t="s">
        <v>912</v>
      </c>
      <c r="G252" s="380" t="s">
        <v>913</v>
      </c>
      <c r="H252" s="380" t="s">
        <v>544</v>
      </c>
      <c r="I252" s="381"/>
      <c r="J252" s="382"/>
      <c r="K252" s="383"/>
      <c r="L252" s="384"/>
    </row>
    <row r="253" spans="1:12" ht="30">
      <c r="A253" s="375">
        <v>245</v>
      </c>
      <c r="B253" s="353" t="s">
        <v>907</v>
      </c>
      <c r="C253" s="376" t="s">
        <v>522</v>
      </c>
      <c r="D253" s="377">
        <v>20000</v>
      </c>
      <c r="E253" s="378" t="s">
        <v>914</v>
      </c>
      <c r="F253" s="379" t="s">
        <v>915</v>
      </c>
      <c r="G253" s="380" t="s">
        <v>916</v>
      </c>
      <c r="H253" s="380" t="s">
        <v>544</v>
      </c>
      <c r="I253" s="381"/>
      <c r="J253" s="382"/>
      <c r="K253" s="383"/>
      <c r="L253" s="384"/>
    </row>
    <row r="254" spans="1:12" ht="30">
      <c r="A254" s="375">
        <v>246</v>
      </c>
      <c r="B254" s="353" t="s">
        <v>907</v>
      </c>
      <c r="C254" s="376" t="s">
        <v>522</v>
      </c>
      <c r="D254" s="377">
        <v>20000</v>
      </c>
      <c r="E254" s="378" t="s">
        <v>917</v>
      </c>
      <c r="F254" s="379" t="s">
        <v>918</v>
      </c>
      <c r="G254" s="380" t="s">
        <v>919</v>
      </c>
      <c r="H254" s="380" t="s">
        <v>544</v>
      </c>
      <c r="I254" s="381"/>
      <c r="J254" s="382"/>
      <c r="K254" s="383"/>
      <c r="L254" s="384"/>
    </row>
    <row r="255" spans="1:12" ht="30">
      <c r="A255" s="375">
        <v>247</v>
      </c>
      <c r="B255" s="353" t="s">
        <v>907</v>
      </c>
      <c r="C255" s="376" t="s">
        <v>522</v>
      </c>
      <c r="D255" s="377">
        <v>30</v>
      </c>
      <c r="E255" s="378" t="s">
        <v>920</v>
      </c>
      <c r="F255" s="379" t="s">
        <v>921</v>
      </c>
      <c r="G255" s="380" t="s">
        <v>922</v>
      </c>
      <c r="H255" s="380" t="s">
        <v>923</v>
      </c>
      <c r="I255" s="381"/>
      <c r="J255" s="382"/>
      <c r="K255" s="383"/>
      <c r="L255" s="384"/>
    </row>
    <row r="256" spans="1:12" ht="30">
      <c r="A256" s="375">
        <v>248</v>
      </c>
      <c r="B256" s="353" t="s">
        <v>907</v>
      </c>
      <c r="C256" s="376" t="s">
        <v>522</v>
      </c>
      <c r="D256" s="377">
        <v>10000</v>
      </c>
      <c r="E256" s="378" t="s">
        <v>924</v>
      </c>
      <c r="F256" s="379" t="s">
        <v>925</v>
      </c>
      <c r="G256" s="380" t="s">
        <v>926</v>
      </c>
      <c r="H256" s="380" t="s">
        <v>544</v>
      </c>
      <c r="I256" s="381"/>
      <c r="J256" s="382"/>
      <c r="K256" s="383"/>
      <c r="L256" s="384"/>
    </row>
    <row r="257" spans="1:12" ht="30">
      <c r="A257" s="375">
        <v>249</v>
      </c>
      <c r="B257" s="353" t="s">
        <v>907</v>
      </c>
      <c r="C257" s="376" t="s">
        <v>522</v>
      </c>
      <c r="D257" s="377">
        <v>50000</v>
      </c>
      <c r="E257" s="378" t="s">
        <v>927</v>
      </c>
      <c r="F257" s="379" t="s">
        <v>928</v>
      </c>
      <c r="G257" s="380" t="s">
        <v>929</v>
      </c>
      <c r="H257" s="380" t="s">
        <v>621</v>
      </c>
      <c r="I257" s="381"/>
      <c r="J257" s="382"/>
      <c r="K257" s="383"/>
      <c r="L257" s="384"/>
    </row>
    <row r="258" spans="1:12" ht="30">
      <c r="A258" s="375">
        <v>250</v>
      </c>
      <c r="B258" s="353" t="s">
        <v>907</v>
      </c>
      <c r="C258" s="376" t="s">
        <v>522</v>
      </c>
      <c r="D258" s="377">
        <v>20000</v>
      </c>
      <c r="E258" s="378" t="s">
        <v>930</v>
      </c>
      <c r="F258" s="379" t="s">
        <v>931</v>
      </c>
      <c r="G258" s="380" t="s">
        <v>932</v>
      </c>
      <c r="H258" s="380" t="s">
        <v>544</v>
      </c>
      <c r="I258" s="381"/>
      <c r="J258" s="382"/>
      <c r="K258" s="383"/>
      <c r="L258" s="384"/>
    </row>
    <row r="259" spans="1:12" ht="30">
      <c r="A259" s="375">
        <v>251</v>
      </c>
      <c r="B259" s="353" t="s">
        <v>907</v>
      </c>
      <c r="C259" s="376" t="s">
        <v>522</v>
      </c>
      <c r="D259" s="377">
        <v>10000</v>
      </c>
      <c r="E259" s="378" t="s">
        <v>933</v>
      </c>
      <c r="F259" s="379" t="s">
        <v>934</v>
      </c>
      <c r="G259" s="380" t="s">
        <v>935</v>
      </c>
      <c r="H259" s="380" t="s">
        <v>544</v>
      </c>
      <c r="I259" s="381"/>
      <c r="J259" s="382"/>
      <c r="K259" s="383"/>
      <c r="L259" s="384"/>
    </row>
    <row r="260" spans="1:12" ht="30">
      <c r="A260" s="375">
        <v>252</v>
      </c>
      <c r="B260" s="353" t="s">
        <v>907</v>
      </c>
      <c r="C260" s="376" t="s">
        <v>522</v>
      </c>
      <c r="D260" s="377">
        <v>10000</v>
      </c>
      <c r="E260" s="378" t="s">
        <v>936</v>
      </c>
      <c r="F260" s="379" t="s">
        <v>937</v>
      </c>
      <c r="G260" s="380" t="s">
        <v>938</v>
      </c>
      <c r="H260" s="380" t="s">
        <v>544</v>
      </c>
      <c r="I260" s="381"/>
      <c r="J260" s="382"/>
      <c r="K260" s="383"/>
      <c r="L260" s="384"/>
    </row>
    <row r="261" spans="1:12" ht="30">
      <c r="A261" s="375">
        <v>253</v>
      </c>
      <c r="B261" s="353" t="s">
        <v>907</v>
      </c>
      <c r="C261" s="376" t="s">
        <v>522</v>
      </c>
      <c r="D261" s="377">
        <v>30000</v>
      </c>
      <c r="E261" s="378" t="s">
        <v>939</v>
      </c>
      <c r="F261" s="379" t="s">
        <v>940</v>
      </c>
      <c r="G261" s="380" t="s">
        <v>941</v>
      </c>
      <c r="H261" s="380" t="s">
        <v>764</v>
      </c>
      <c r="I261" s="381"/>
      <c r="J261" s="382"/>
      <c r="K261" s="383"/>
      <c r="L261" s="384"/>
    </row>
    <row r="262" spans="1:12" ht="75">
      <c r="A262" s="375">
        <v>254</v>
      </c>
      <c r="B262" s="353" t="s">
        <v>631</v>
      </c>
      <c r="C262" s="376" t="s">
        <v>942</v>
      </c>
      <c r="D262" s="377">
        <v>25643</v>
      </c>
      <c r="E262" s="378" t="s">
        <v>943</v>
      </c>
      <c r="F262" s="379" t="s">
        <v>944</v>
      </c>
      <c r="G262" s="380"/>
      <c r="H262" s="380"/>
      <c r="I262" s="381" t="s">
        <v>945</v>
      </c>
      <c r="J262" s="382"/>
      <c r="K262" s="383" t="s">
        <v>946</v>
      </c>
      <c r="L262" s="384"/>
    </row>
    <row r="263" spans="1:12" ht="60">
      <c r="A263" s="375">
        <v>255</v>
      </c>
      <c r="B263" s="353" t="s">
        <v>631</v>
      </c>
      <c r="C263" s="376" t="s">
        <v>942</v>
      </c>
      <c r="D263" s="377">
        <v>9350</v>
      </c>
      <c r="E263" s="378" t="s">
        <v>943</v>
      </c>
      <c r="F263" s="379" t="s">
        <v>944</v>
      </c>
      <c r="G263" s="380"/>
      <c r="H263" s="380"/>
      <c r="I263" s="381" t="s">
        <v>947</v>
      </c>
      <c r="J263" s="382"/>
      <c r="K263" s="383" t="s">
        <v>948</v>
      </c>
      <c r="L263" s="384"/>
    </row>
    <row r="264" spans="1:12" ht="30">
      <c r="A264" s="375">
        <v>256</v>
      </c>
      <c r="B264" s="353" t="s">
        <v>949</v>
      </c>
      <c r="C264" s="376" t="s">
        <v>522</v>
      </c>
      <c r="D264" s="377">
        <v>40000</v>
      </c>
      <c r="E264" s="378" t="s">
        <v>950</v>
      </c>
      <c r="F264" s="379" t="s">
        <v>951</v>
      </c>
      <c r="G264" s="380" t="s">
        <v>952</v>
      </c>
      <c r="H264" s="380" t="s">
        <v>544</v>
      </c>
      <c r="I264" s="381"/>
      <c r="J264" s="382"/>
      <c r="K264" s="383"/>
      <c r="L264" s="384"/>
    </row>
    <row r="265" spans="1:12" ht="30">
      <c r="A265" s="375">
        <v>257</v>
      </c>
      <c r="B265" s="353">
        <v>43078</v>
      </c>
      <c r="C265" s="376" t="s">
        <v>522</v>
      </c>
      <c r="D265" s="377">
        <v>50000</v>
      </c>
      <c r="E265" s="378" t="s">
        <v>953</v>
      </c>
      <c r="F265" s="379" t="s">
        <v>954</v>
      </c>
      <c r="G265" s="380" t="s">
        <v>955</v>
      </c>
      <c r="H265" s="380" t="s">
        <v>544</v>
      </c>
      <c r="I265" s="381"/>
      <c r="J265" s="382"/>
      <c r="K265" s="383"/>
      <c r="L265" s="384"/>
    </row>
    <row r="266" spans="1:12" ht="30">
      <c r="A266" s="375">
        <v>258</v>
      </c>
      <c r="B266" s="353">
        <v>43078</v>
      </c>
      <c r="C266" s="376" t="s">
        <v>522</v>
      </c>
      <c r="D266" s="377">
        <v>30000</v>
      </c>
      <c r="E266" s="378" t="s">
        <v>956</v>
      </c>
      <c r="F266" s="379" t="s">
        <v>957</v>
      </c>
      <c r="G266" s="380" t="s">
        <v>958</v>
      </c>
      <c r="H266" s="380" t="s">
        <v>544</v>
      </c>
      <c r="I266" s="381"/>
      <c r="J266" s="382"/>
      <c r="K266" s="383"/>
      <c r="L266" s="384"/>
    </row>
    <row r="267" spans="1:12" ht="30">
      <c r="A267" s="375">
        <v>259</v>
      </c>
      <c r="B267" s="353">
        <v>43078</v>
      </c>
      <c r="C267" s="376" t="s">
        <v>522</v>
      </c>
      <c r="D267" s="377">
        <v>1200</v>
      </c>
      <c r="E267" s="378" t="s">
        <v>959</v>
      </c>
      <c r="F267" s="379" t="s">
        <v>960</v>
      </c>
      <c r="G267" s="380" t="s">
        <v>961</v>
      </c>
      <c r="H267" s="380" t="s">
        <v>535</v>
      </c>
      <c r="I267" s="381"/>
      <c r="J267" s="382"/>
      <c r="K267" s="383"/>
      <c r="L267" s="384"/>
    </row>
    <row r="268" spans="1:12" ht="30">
      <c r="A268" s="375">
        <v>260</v>
      </c>
      <c r="B268" s="353">
        <v>43078</v>
      </c>
      <c r="C268" s="376" t="s">
        <v>522</v>
      </c>
      <c r="D268" s="377">
        <v>30000</v>
      </c>
      <c r="E268" s="378" t="s">
        <v>962</v>
      </c>
      <c r="F268" s="379" t="s">
        <v>963</v>
      </c>
      <c r="G268" s="380" t="s">
        <v>964</v>
      </c>
      <c r="H268" s="380" t="s">
        <v>535</v>
      </c>
      <c r="I268" s="381"/>
      <c r="J268" s="382"/>
      <c r="K268" s="383"/>
      <c r="L268" s="384"/>
    </row>
    <row r="269" spans="1:12" ht="30">
      <c r="A269" s="375">
        <v>261</v>
      </c>
      <c r="B269" s="353">
        <v>43078</v>
      </c>
      <c r="C269" s="376" t="s">
        <v>522</v>
      </c>
      <c r="D269" s="377">
        <v>60000</v>
      </c>
      <c r="E269" s="378" t="s">
        <v>965</v>
      </c>
      <c r="F269" s="379" t="s">
        <v>966</v>
      </c>
      <c r="G269" s="380" t="s">
        <v>967</v>
      </c>
      <c r="H269" s="380" t="s">
        <v>544</v>
      </c>
      <c r="I269" s="381"/>
      <c r="J269" s="382"/>
      <c r="K269" s="383"/>
      <c r="L269" s="384"/>
    </row>
    <row r="270" spans="1:12" ht="30">
      <c r="A270" s="375">
        <v>262</v>
      </c>
      <c r="B270" s="353">
        <v>43078</v>
      </c>
      <c r="C270" s="376" t="s">
        <v>522</v>
      </c>
      <c r="D270" s="377">
        <v>50000</v>
      </c>
      <c r="E270" s="378" t="s">
        <v>968</v>
      </c>
      <c r="F270" s="379" t="s">
        <v>969</v>
      </c>
      <c r="G270" s="380" t="s">
        <v>970</v>
      </c>
      <c r="H270" s="380" t="s">
        <v>621</v>
      </c>
      <c r="I270" s="381"/>
      <c r="J270" s="382"/>
      <c r="K270" s="383"/>
      <c r="L270" s="384"/>
    </row>
    <row r="271" spans="1:12" ht="30">
      <c r="A271" s="375">
        <v>263</v>
      </c>
      <c r="B271" s="353">
        <v>43078</v>
      </c>
      <c r="C271" s="376" t="s">
        <v>522</v>
      </c>
      <c r="D271" s="377">
        <v>30000</v>
      </c>
      <c r="E271" s="378" t="s">
        <v>971</v>
      </c>
      <c r="F271" s="379" t="s">
        <v>972</v>
      </c>
      <c r="G271" s="380" t="s">
        <v>973</v>
      </c>
      <c r="H271" s="380" t="s">
        <v>544</v>
      </c>
      <c r="I271" s="381"/>
      <c r="J271" s="382"/>
      <c r="K271" s="383"/>
      <c r="L271" s="384"/>
    </row>
    <row r="272" spans="1:12" ht="30">
      <c r="A272" s="375">
        <v>264</v>
      </c>
      <c r="B272" s="353">
        <v>43078</v>
      </c>
      <c r="C272" s="376" t="s">
        <v>522</v>
      </c>
      <c r="D272" s="377">
        <v>120000</v>
      </c>
      <c r="E272" s="378" t="s">
        <v>974</v>
      </c>
      <c r="F272" s="379" t="s">
        <v>975</v>
      </c>
      <c r="G272" s="380" t="s">
        <v>976</v>
      </c>
      <c r="H272" s="380" t="s">
        <v>544</v>
      </c>
      <c r="I272" s="381"/>
      <c r="J272" s="382"/>
      <c r="K272" s="383"/>
      <c r="L272" s="384"/>
    </row>
    <row r="273" spans="1:12" ht="30">
      <c r="A273" s="375">
        <v>265</v>
      </c>
      <c r="B273" s="353" t="s">
        <v>977</v>
      </c>
      <c r="C273" s="376" t="s">
        <v>522</v>
      </c>
      <c r="D273" s="377">
        <v>30000</v>
      </c>
      <c r="E273" s="378" t="s">
        <v>978</v>
      </c>
      <c r="F273" s="379" t="s">
        <v>979</v>
      </c>
      <c r="G273" s="380" t="s">
        <v>980</v>
      </c>
      <c r="H273" s="380" t="s">
        <v>544</v>
      </c>
      <c r="I273" s="381"/>
      <c r="J273" s="382"/>
      <c r="K273" s="383"/>
      <c r="L273" s="384"/>
    </row>
    <row r="274" spans="1:12" ht="30">
      <c r="A274" s="375">
        <v>266</v>
      </c>
      <c r="B274" s="353" t="s">
        <v>977</v>
      </c>
      <c r="C274" s="376" t="s">
        <v>522</v>
      </c>
      <c r="D274" s="377">
        <v>50000</v>
      </c>
      <c r="E274" s="378" t="s">
        <v>981</v>
      </c>
      <c r="F274" s="379" t="s">
        <v>982</v>
      </c>
      <c r="G274" s="380" t="s">
        <v>983</v>
      </c>
      <c r="H274" s="380" t="s">
        <v>544</v>
      </c>
      <c r="I274" s="381"/>
      <c r="J274" s="382"/>
      <c r="K274" s="383"/>
      <c r="L274" s="384"/>
    </row>
    <row r="275" spans="1:12" ht="30">
      <c r="A275" s="375">
        <v>267</v>
      </c>
      <c r="B275" s="353" t="s">
        <v>977</v>
      </c>
      <c r="C275" s="376" t="s">
        <v>522</v>
      </c>
      <c r="D275" s="377">
        <v>10000</v>
      </c>
      <c r="E275" s="378" t="s">
        <v>984</v>
      </c>
      <c r="F275" s="379" t="s">
        <v>985</v>
      </c>
      <c r="G275" s="380" t="s">
        <v>986</v>
      </c>
      <c r="H275" s="380" t="s">
        <v>621</v>
      </c>
      <c r="I275" s="381"/>
      <c r="J275" s="382"/>
      <c r="K275" s="383"/>
      <c r="L275" s="384"/>
    </row>
    <row r="276" spans="1:12" ht="30">
      <c r="A276" s="375">
        <v>268</v>
      </c>
      <c r="B276" s="353" t="s">
        <v>977</v>
      </c>
      <c r="C276" s="376" t="s">
        <v>522</v>
      </c>
      <c r="D276" s="377">
        <v>150</v>
      </c>
      <c r="E276" s="378" t="s">
        <v>987</v>
      </c>
      <c r="F276" s="379" t="s">
        <v>988</v>
      </c>
      <c r="G276" s="380" t="s">
        <v>989</v>
      </c>
      <c r="H276" s="380" t="s">
        <v>535</v>
      </c>
      <c r="I276" s="381"/>
      <c r="J276" s="382"/>
      <c r="K276" s="383"/>
      <c r="L276" s="384"/>
    </row>
    <row r="277" spans="1:12" ht="30">
      <c r="A277" s="375">
        <v>269</v>
      </c>
      <c r="B277" s="353" t="s">
        <v>990</v>
      </c>
      <c r="C277" s="376" t="s">
        <v>522</v>
      </c>
      <c r="D277" s="377">
        <v>15000</v>
      </c>
      <c r="E277" s="378" t="s">
        <v>991</v>
      </c>
      <c r="F277" s="379" t="s">
        <v>992</v>
      </c>
      <c r="G277" s="380" t="s">
        <v>993</v>
      </c>
      <c r="H277" s="380" t="s">
        <v>544</v>
      </c>
      <c r="I277" s="381"/>
      <c r="J277" s="382"/>
      <c r="K277" s="383"/>
      <c r="L277" s="384"/>
    </row>
    <row r="278" spans="1:12" ht="30">
      <c r="A278" s="375">
        <v>270</v>
      </c>
      <c r="B278" s="353" t="s">
        <v>977</v>
      </c>
      <c r="C278" s="376" t="s">
        <v>522</v>
      </c>
      <c r="D278" s="377">
        <v>100000</v>
      </c>
      <c r="E278" s="378" t="s">
        <v>994</v>
      </c>
      <c r="F278" s="379" t="s">
        <v>995</v>
      </c>
      <c r="G278" s="380" t="s">
        <v>996</v>
      </c>
      <c r="H278" s="380" t="s">
        <v>997</v>
      </c>
      <c r="I278" s="381"/>
      <c r="J278" s="382"/>
      <c r="K278" s="383"/>
      <c r="L278" s="384"/>
    </row>
    <row r="279" spans="1:12" ht="30">
      <c r="A279" s="375">
        <v>271</v>
      </c>
      <c r="B279" s="353" t="s">
        <v>990</v>
      </c>
      <c r="C279" s="376" t="s">
        <v>522</v>
      </c>
      <c r="D279" s="377">
        <v>50000</v>
      </c>
      <c r="E279" s="378" t="s">
        <v>998</v>
      </c>
      <c r="F279" s="379" t="s">
        <v>999</v>
      </c>
      <c r="G279" s="380" t="s">
        <v>1000</v>
      </c>
      <c r="H279" s="380" t="s">
        <v>544</v>
      </c>
      <c r="I279" s="381"/>
      <c r="J279" s="382"/>
      <c r="K279" s="383"/>
      <c r="L279" s="384"/>
    </row>
    <row r="280" spans="1:12" ht="30">
      <c r="A280" s="375">
        <v>272</v>
      </c>
      <c r="B280" s="353" t="s">
        <v>990</v>
      </c>
      <c r="C280" s="376" t="s">
        <v>522</v>
      </c>
      <c r="D280" s="377">
        <v>120000</v>
      </c>
      <c r="E280" s="378" t="s">
        <v>1001</v>
      </c>
      <c r="F280" s="379" t="s">
        <v>1002</v>
      </c>
      <c r="G280" s="380" t="s">
        <v>1003</v>
      </c>
      <c r="H280" s="380" t="s">
        <v>535</v>
      </c>
      <c r="I280" s="381"/>
      <c r="J280" s="382"/>
      <c r="K280" s="383"/>
      <c r="L280" s="384"/>
    </row>
    <row r="281" spans="1:12">
      <c r="A281" s="375">
        <v>273</v>
      </c>
      <c r="B281" s="353" t="s">
        <v>977</v>
      </c>
      <c r="C281" s="376" t="s">
        <v>231</v>
      </c>
      <c r="D281" s="377">
        <v>20</v>
      </c>
      <c r="E281" s="378" t="s">
        <v>1004</v>
      </c>
      <c r="F281" s="379" t="s">
        <v>1005</v>
      </c>
      <c r="G281" s="380" t="s">
        <v>515</v>
      </c>
      <c r="H281" s="380" t="s">
        <v>621</v>
      </c>
      <c r="I281" s="381"/>
      <c r="J281" s="382"/>
      <c r="K281" s="383"/>
      <c r="L281" s="384"/>
    </row>
    <row r="282" spans="1:12" ht="150">
      <c r="A282" s="375">
        <v>274</v>
      </c>
      <c r="B282" s="353">
        <v>43078</v>
      </c>
      <c r="C282" s="376" t="s">
        <v>942</v>
      </c>
      <c r="D282" s="377">
        <v>1960</v>
      </c>
      <c r="E282" s="378" t="s">
        <v>1006</v>
      </c>
      <c r="F282" s="379" t="s">
        <v>1007</v>
      </c>
      <c r="G282" s="380"/>
      <c r="H282" s="380"/>
      <c r="I282" s="381" t="s">
        <v>1008</v>
      </c>
      <c r="J282" s="382"/>
      <c r="K282" s="383"/>
      <c r="L282" s="384"/>
    </row>
    <row r="283" spans="1:12" ht="30">
      <c r="A283" s="375">
        <v>275</v>
      </c>
      <c r="B283" s="353" t="s">
        <v>1009</v>
      </c>
      <c r="C283" s="376" t="s">
        <v>522</v>
      </c>
      <c r="D283" s="377">
        <v>120000</v>
      </c>
      <c r="E283" s="378" t="s">
        <v>1010</v>
      </c>
      <c r="F283" s="379" t="s">
        <v>1011</v>
      </c>
      <c r="G283" s="380" t="s">
        <v>1012</v>
      </c>
      <c r="H283" s="380" t="s">
        <v>621</v>
      </c>
      <c r="I283" s="381"/>
      <c r="J283" s="382"/>
      <c r="K283" s="383"/>
      <c r="L283" s="384"/>
    </row>
    <row r="284" spans="1:12" ht="135">
      <c r="A284" s="375">
        <v>276</v>
      </c>
      <c r="B284" s="353" t="s">
        <v>977</v>
      </c>
      <c r="C284" s="376" t="s">
        <v>942</v>
      </c>
      <c r="D284" s="377">
        <v>1250</v>
      </c>
      <c r="E284" s="378" t="s">
        <v>1013</v>
      </c>
      <c r="F284" s="379" t="s">
        <v>1014</v>
      </c>
      <c r="G284" s="380"/>
      <c r="H284" s="380"/>
      <c r="I284" s="381" t="s">
        <v>1015</v>
      </c>
      <c r="J284" s="382"/>
      <c r="K284" s="383"/>
      <c r="L284" s="384"/>
    </row>
    <row r="285" spans="1:12" ht="30">
      <c r="A285" s="375">
        <v>277</v>
      </c>
      <c r="B285" s="353" t="s">
        <v>1016</v>
      </c>
      <c r="C285" s="376" t="s">
        <v>522</v>
      </c>
      <c r="D285" s="377">
        <v>24000</v>
      </c>
      <c r="E285" s="378" t="s">
        <v>1017</v>
      </c>
      <c r="F285" s="379" t="s">
        <v>1018</v>
      </c>
      <c r="G285" s="380" t="s">
        <v>1019</v>
      </c>
      <c r="H285" s="380" t="s">
        <v>696</v>
      </c>
      <c r="I285" s="381"/>
      <c r="J285" s="382"/>
      <c r="K285" s="383"/>
      <c r="L285" s="384"/>
    </row>
    <row r="286" spans="1:12" ht="30">
      <c r="A286" s="375">
        <v>278</v>
      </c>
      <c r="B286" s="353" t="s">
        <v>1016</v>
      </c>
      <c r="C286" s="376" t="s">
        <v>522</v>
      </c>
      <c r="D286" s="377">
        <v>24000</v>
      </c>
      <c r="E286" s="378" t="s">
        <v>1020</v>
      </c>
      <c r="F286" s="379" t="s">
        <v>1021</v>
      </c>
      <c r="G286" s="380" t="s">
        <v>1022</v>
      </c>
      <c r="H286" s="380" t="s">
        <v>696</v>
      </c>
      <c r="I286" s="381"/>
      <c r="J286" s="382"/>
      <c r="K286" s="383"/>
      <c r="L286" s="384"/>
    </row>
    <row r="287" spans="1:12" ht="30">
      <c r="A287" s="375">
        <v>279</v>
      </c>
      <c r="B287" s="353" t="s">
        <v>1016</v>
      </c>
      <c r="C287" s="376" t="s">
        <v>522</v>
      </c>
      <c r="D287" s="377">
        <v>20000</v>
      </c>
      <c r="E287" s="378" t="s">
        <v>1023</v>
      </c>
      <c r="F287" s="379" t="s">
        <v>1024</v>
      </c>
      <c r="G287" s="380" t="s">
        <v>1025</v>
      </c>
      <c r="H287" s="380" t="s">
        <v>544</v>
      </c>
      <c r="I287" s="381"/>
      <c r="J287" s="382"/>
      <c r="K287" s="383"/>
      <c r="L287" s="384"/>
    </row>
    <row r="288" spans="1:12" ht="30">
      <c r="A288" s="375">
        <v>280</v>
      </c>
      <c r="B288" s="353" t="s">
        <v>1016</v>
      </c>
      <c r="C288" s="376" t="s">
        <v>522</v>
      </c>
      <c r="D288" s="377">
        <v>24000</v>
      </c>
      <c r="E288" s="378" t="s">
        <v>1026</v>
      </c>
      <c r="F288" s="379" t="s">
        <v>1027</v>
      </c>
      <c r="G288" s="380" t="s">
        <v>1028</v>
      </c>
      <c r="H288" s="380" t="s">
        <v>696</v>
      </c>
      <c r="I288" s="381"/>
      <c r="J288" s="382"/>
      <c r="K288" s="383"/>
      <c r="L288" s="384"/>
    </row>
    <row r="289" spans="1:12" ht="30">
      <c r="A289" s="375">
        <v>281</v>
      </c>
      <c r="B289" s="353" t="s">
        <v>1016</v>
      </c>
      <c r="C289" s="376" t="s">
        <v>522</v>
      </c>
      <c r="D289" s="377">
        <v>24000</v>
      </c>
      <c r="E289" s="378" t="s">
        <v>1029</v>
      </c>
      <c r="F289" s="379" t="s">
        <v>1030</v>
      </c>
      <c r="G289" s="380" t="s">
        <v>1031</v>
      </c>
      <c r="H289" s="380" t="s">
        <v>696</v>
      </c>
      <c r="I289" s="381"/>
      <c r="J289" s="382"/>
      <c r="K289" s="383"/>
      <c r="L289" s="384"/>
    </row>
    <row r="290" spans="1:12" ht="30">
      <c r="A290" s="375">
        <v>282</v>
      </c>
      <c r="B290" s="353" t="s">
        <v>1016</v>
      </c>
      <c r="C290" s="376" t="s">
        <v>522</v>
      </c>
      <c r="D290" s="377">
        <v>24000</v>
      </c>
      <c r="E290" s="378" t="s">
        <v>1032</v>
      </c>
      <c r="F290" s="379" t="s">
        <v>1033</v>
      </c>
      <c r="G290" s="380" t="s">
        <v>1034</v>
      </c>
      <c r="H290" s="380" t="s">
        <v>696</v>
      </c>
      <c r="I290" s="381"/>
      <c r="J290" s="382"/>
      <c r="K290" s="383"/>
      <c r="L290" s="384"/>
    </row>
    <row r="291" spans="1:12" ht="30">
      <c r="A291" s="375">
        <v>283</v>
      </c>
      <c r="B291" s="353" t="s">
        <v>1016</v>
      </c>
      <c r="C291" s="376" t="s">
        <v>522</v>
      </c>
      <c r="D291" s="377">
        <v>8000</v>
      </c>
      <c r="E291" s="378" t="s">
        <v>1035</v>
      </c>
      <c r="F291" s="379" t="s">
        <v>1036</v>
      </c>
      <c r="G291" s="380" t="s">
        <v>1037</v>
      </c>
      <c r="H291" s="380" t="s">
        <v>544</v>
      </c>
      <c r="I291" s="381"/>
      <c r="J291" s="382"/>
      <c r="K291" s="383"/>
      <c r="L291" s="384"/>
    </row>
    <row r="292" spans="1:12" ht="30">
      <c r="A292" s="375">
        <v>284</v>
      </c>
      <c r="B292" s="353" t="s">
        <v>1016</v>
      </c>
      <c r="C292" s="376" t="s">
        <v>522</v>
      </c>
      <c r="D292" s="377">
        <v>10000</v>
      </c>
      <c r="E292" s="378" t="s">
        <v>1038</v>
      </c>
      <c r="F292" s="379" t="s">
        <v>1039</v>
      </c>
      <c r="G292" s="380" t="s">
        <v>1040</v>
      </c>
      <c r="H292" s="380" t="s">
        <v>544</v>
      </c>
      <c r="I292" s="381"/>
      <c r="J292" s="382"/>
      <c r="K292" s="383"/>
      <c r="L292" s="384"/>
    </row>
    <row r="293" spans="1:12" ht="30">
      <c r="A293" s="375">
        <v>285</v>
      </c>
      <c r="B293" s="353" t="s">
        <v>1016</v>
      </c>
      <c r="C293" s="376" t="s">
        <v>522</v>
      </c>
      <c r="D293" s="377">
        <v>20000</v>
      </c>
      <c r="E293" s="378" t="s">
        <v>1041</v>
      </c>
      <c r="F293" s="379" t="s">
        <v>1042</v>
      </c>
      <c r="G293" s="380" t="s">
        <v>1043</v>
      </c>
      <c r="H293" s="380" t="s">
        <v>544</v>
      </c>
      <c r="I293" s="381"/>
      <c r="J293" s="382"/>
      <c r="K293" s="383"/>
      <c r="L293" s="384"/>
    </row>
    <row r="294" spans="1:12" ht="30">
      <c r="A294" s="375">
        <v>286</v>
      </c>
      <c r="B294" s="353" t="s">
        <v>1016</v>
      </c>
      <c r="C294" s="376" t="s">
        <v>522</v>
      </c>
      <c r="D294" s="377">
        <v>40000</v>
      </c>
      <c r="E294" s="378" t="s">
        <v>1044</v>
      </c>
      <c r="F294" s="379" t="s">
        <v>1045</v>
      </c>
      <c r="G294" s="380" t="s">
        <v>1046</v>
      </c>
      <c r="H294" s="380" t="s">
        <v>544</v>
      </c>
      <c r="I294" s="381"/>
      <c r="J294" s="382"/>
      <c r="K294" s="383"/>
      <c r="L294" s="384"/>
    </row>
    <row r="295" spans="1:12" ht="30">
      <c r="A295" s="375">
        <v>287</v>
      </c>
      <c r="B295" s="353" t="s">
        <v>1016</v>
      </c>
      <c r="C295" s="376" t="s">
        <v>522</v>
      </c>
      <c r="D295" s="377">
        <v>20000</v>
      </c>
      <c r="E295" s="378" t="s">
        <v>1047</v>
      </c>
      <c r="F295" s="379" t="s">
        <v>1048</v>
      </c>
      <c r="G295" s="380" t="s">
        <v>1049</v>
      </c>
      <c r="H295" s="380" t="s">
        <v>544</v>
      </c>
      <c r="I295" s="381"/>
      <c r="J295" s="382"/>
      <c r="K295" s="383"/>
      <c r="L295" s="384"/>
    </row>
    <row r="296" spans="1:12" ht="30">
      <c r="A296" s="375">
        <v>288</v>
      </c>
      <c r="B296" s="353" t="s">
        <v>1016</v>
      </c>
      <c r="C296" s="376" t="s">
        <v>522</v>
      </c>
      <c r="D296" s="377">
        <v>375</v>
      </c>
      <c r="E296" s="378" t="s">
        <v>1050</v>
      </c>
      <c r="F296" s="379" t="s">
        <v>1051</v>
      </c>
      <c r="G296" s="380" t="s">
        <v>1052</v>
      </c>
      <c r="H296" s="380" t="s">
        <v>535</v>
      </c>
      <c r="I296" s="381"/>
      <c r="J296" s="382"/>
      <c r="K296" s="383"/>
      <c r="L296" s="384"/>
    </row>
    <row r="297" spans="1:12" ht="30">
      <c r="A297" s="375">
        <v>289</v>
      </c>
      <c r="B297" s="353" t="s">
        <v>1053</v>
      </c>
      <c r="C297" s="376" t="s">
        <v>522</v>
      </c>
      <c r="D297" s="377">
        <v>13000</v>
      </c>
      <c r="E297" s="378" t="s">
        <v>1026</v>
      </c>
      <c r="F297" s="379" t="s">
        <v>1027</v>
      </c>
      <c r="G297" s="380" t="s">
        <v>1028</v>
      </c>
      <c r="H297" s="380" t="s">
        <v>696</v>
      </c>
      <c r="I297" s="381"/>
      <c r="J297" s="382"/>
      <c r="K297" s="383"/>
      <c r="L297" s="384"/>
    </row>
    <row r="298" spans="1:12" ht="30">
      <c r="A298" s="375">
        <v>290</v>
      </c>
      <c r="B298" s="353" t="s">
        <v>1053</v>
      </c>
      <c r="C298" s="376" t="s">
        <v>522</v>
      </c>
      <c r="D298" s="377">
        <v>14000</v>
      </c>
      <c r="E298" s="378" t="s">
        <v>1032</v>
      </c>
      <c r="F298" s="379" t="s">
        <v>1033</v>
      </c>
      <c r="G298" s="380" t="s">
        <v>1034</v>
      </c>
      <c r="H298" s="380" t="s">
        <v>696</v>
      </c>
      <c r="I298" s="381"/>
      <c r="J298" s="382"/>
      <c r="K298" s="383"/>
      <c r="L298" s="384"/>
    </row>
    <row r="299" spans="1:12" ht="30">
      <c r="A299" s="375">
        <v>291</v>
      </c>
      <c r="B299" s="353" t="s">
        <v>1053</v>
      </c>
      <c r="C299" s="376" t="s">
        <v>522</v>
      </c>
      <c r="D299" s="377">
        <v>14000</v>
      </c>
      <c r="E299" s="378" t="s">
        <v>1017</v>
      </c>
      <c r="F299" s="379" t="s">
        <v>1018</v>
      </c>
      <c r="G299" s="380" t="s">
        <v>1019</v>
      </c>
      <c r="H299" s="380" t="s">
        <v>696</v>
      </c>
      <c r="I299" s="381"/>
      <c r="J299" s="382"/>
      <c r="K299" s="383"/>
      <c r="L299" s="384"/>
    </row>
    <row r="300" spans="1:12" ht="30">
      <c r="A300" s="375">
        <v>292</v>
      </c>
      <c r="B300" s="353" t="s">
        <v>1053</v>
      </c>
      <c r="C300" s="376" t="s">
        <v>522</v>
      </c>
      <c r="D300" s="377">
        <v>13000</v>
      </c>
      <c r="E300" s="378" t="s">
        <v>1020</v>
      </c>
      <c r="F300" s="379" t="s">
        <v>1021</v>
      </c>
      <c r="G300" s="380" t="s">
        <v>1022</v>
      </c>
      <c r="H300" s="380" t="s">
        <v>696</v>
      </c>
      <c r="I300" s="381"/>
      <c r="J300" s="382"/>
      <c r="K300" s="383"/>
      <c r="L300" s="384"/>
    </row>
    <row r="301" spans="1:12" ht="30">
      <c r="A301" s="375">
        <v>293</v>
      </c>
      <c r="B301" s="353" t="s">
        <v>1053</v>
      </c>
      <c r="C301" s="376" t="s">
        <v>522</v>
      </c>
      <c r="D301" s="377">
        <v>13000</v>
      </c>
      <c r="E301" s="378" t="s">
        <v>1029</v>
      </c>
      <c r="F301" s="379" t="s">
        <v>1030</v>
      </c>
      <c r="G301" s="380" t="s">
        <v>1031</v>
      </c>
      <c r="H301" s="380" t="s">
        <v>696</v>
      </c>
      <c r="I301" s="381"/>
      <c r="J301" s="382"/>
      <c r="K301" s="383"/>
      <c r="L301" s="384"/>
    </row>
    <row r="302" spans="1:12" ht="30">
      <c r="A302" s="375">
        <v>294</v>
      </c>
      <c r="B302" s="353" t="s">
        <v>1053</v>
      </c>
      <c r="C302" s="376" t="s">
        <v>522</v>
      </c>
      <c r="D302" s="377">
        <v>13000</v>
      </c>
      <c r="E302" s="378" t="s">
        <v>1054</v>
      </c>
      <c r="F302" s="379" t="s">
        <v>1055</v>
      </c>
      <c r="G302" s="380" t="s">
        <v>1056</v>
      </c>
      <c r="H302" s="380" t="s">
        <v>696</v>
      </c>
      <c r="I302" s="381"/>
      <c r="J302" s="382"/>
      <c r="K302" s="383"/>
      <c r="L302" s="384"/>
    </row>
    <row r="303" spans="1:12" ht="30">
      <c r="A303" s="375">
        <v>295</v>
      </c>
      <c r="B303" s="353" t="s">
        <v>1053</v>
      </c>
      <c r="C303" s="376" t="s">
        <v>522</v>
      </c>
      <c r="D303" s="377">
        <v>15000</v>
      </c>
      <c r="E303" s="378" t="s">
        <v>1057</v>
      </c>
      <c r="F303" s="379" t="s">
        <v>1058</v>
      </c>
      <c r="G303" s="380" t="s">
        <v>1059</v>
      </c>
      <c r="H303" s="380" t="s">
        <v>544</v>
      </c>
      <c r="I303" s="381"/>
      <c r="J303" s="382"/>
      <c r="K303" s="383"/>
      <c r="L303" s="384"/>
    </row>
    <row r="304" spans="1:12" ht="30">
      <c r="A304" s="375">
        <v>296</v>
      </c>
      <c r="B304" s="353" t="s">
        <v>1053</v>
      </c>
      <c r="C304" s="376" t="s">
        <v>522</v>
      </c>
      <c r="D304" s="377">
        <v>60000</v>
      </c>
      <c r="E304" s="378" t="s">
        <v>1060</v>
      </c>
      <c r="F304" s="379" t="s">
        <v>1061</v>
      </c>
      <c r="G304" s="380" t="s">
        <v>1062</v>
      </c>
      <c r="H304" s="380" t="s">
        <v>544</v>
      </c>
      <c r="I304" s="381"/>
      <c r="J304" s="382"/>
      <c r="K304" s="383"/>
      <c r="L304" s="384"/>
    </row>
    <row r="305" spans="1:12" ht="30">
      <c r="A305" s="375">
        <v>297</v>
      </c>
      <c r="B305" s="353" t="s">
        <v>1053</v>
      </c>
      <c r="C305" s="376" t="s">
        <v>522</v>
      </c>
      <c r="D305" s="377">
        <v>10000</v>
      </c>
      <c r="E305" s="378" t="s">
        <v>1063</v>
      </c>
      <c r="F305" s="379" t="s">
        <v>1064</v>
      </c>
      <c r="G305" s="380" t="s">
        <v>1065</v>
      </c>
      <c r="H305" s="380" t="s">
        <v>544</v>
      </c>
      <c r="I305" s="381"/>
      <c r="J305" s="382"/>
      <c r="K305" s="383"/>
      <c r="L305" s="384"/>
    </row>
    <row r="306" spans="1:12" ht="30">
      <c r="A306" s="375">
        <v>298</v>
      </c>
      <c r="B306" s="353" t="s">
        <v>1053</v>
      </c>
      <c r="C306" s="376" t="s">
        <v>522</v>
      </c>
      <c r="D306" s="377">
        <v>55000</v>
      </c>
      <c r="E306" s="378" t="s">
        <v>1066</v>
      </c>
      <c r="F306" s="379" t="s">
        <v>1067</v>
      </c>
      <c r="G306" s="380" t="s">
        <v>1068</v>
      </c>
      <c r="H306" s="380" t="s">
        <v>544</v>
      </c>
      <c r="I306" s="381"/>
      <c r="J306" s="382"/>
      <c r="K306" s="383"/>
      <c r="L306" s="384"/>
    </row>
    <row r="307" spans="1:12" ht="30">
      <c r="A307" s="375">
        <v>299</v>
      </c>
      <c r="B307" s="353" t="s">
        <v>1053</v>
      </c>
      <c r="C307" s="376" t="s">
        <v>522</v>
      </c>
      <c r="D307" s="377">
        <v>60000</v>
      </c>
      <c r="E307" s="378" t="s">
        <v>1069</v>
      </c>
      <c r="F307" s="379" t="s">
        <v>1070</v>
      </c>
      <c r="G307" s="380" t="s">
        <v>1071</v>
      </c>
      <c r="H307" s="380" t="s">
        <v>544</v>
      </c>
      <c r="I307" s="381"/>
      <c r="J307" s="382"/>
      <c r="K307" s="383"/>
      <c r="L307" s="384"/>
    </row>
    <row r="308" spans="1:12" ht="30">
      <c r="A308" s="375">
        <v>300</v>
      </c>
      <c r="B308" s="353" t="s">
        <v>1053</v>
      </c>
      <c r="C308" s="376" t="s">
        <v>522</v>
      </c>
      <c r="D308" s="377">
        <v>40000</v>
      </c>
      <c r="E308" s="378" t="s">
        <v>1072</v>
      </c>
      <c r="F308" s="379" t="s">
        <v>1073</v>
      </c>
      <c r="G308" s="380" t="s">
        <v>1074</v>
      </c>
      <c r="H308" s="380" t="s">
        <v>544</v>
      </c>
      <c r="I308" s="381"/>
      <c r="J308" s="382"/>
      <c r="K308" s="383"/>
      <c r="L308" s="384"/>
    </row>
    <row r="309" spans="1:12" ht="30">
      <c r="A309" s="375">
        <v>301</v>
      </c>
      <c r="B309" s="353" t="s">
        <v>1075</v>
      </c>
      <c r="C309" s="376" t="s">
        <v>522</v>
      </c>
      <c r="D309" s="377">
        <v>80</v>
      </c>
      <c r="E309" s="378" t="s">
        <v>1076</v>
      </c>
      <c r="F309" s="379" t="s">
        <v>1077</v>
      </c>
      <c r="G309" s="380" t="s">
        <v>1078</v>
      </c>
      <c r="H309" s="380" t="s">
        <v>923</v>
      </c>
      <c r="I309" s="381"/>
      <c r="J309" s="382"/>
      <c r="K309" s="383"/>
      <c r="L309" s="384"/>
    </row>
    <row r="310" spans="1:12" ht="30">
      <c r="A310" s="375">
        <v>302</v>
      </c>
      <c r="B310" s="353" t="s">
        <v>1079</v>
      </c>
      <c r="C310" s="376" t="s">
        <v>522</v>
      </c>
      <c r="D310" s="377">
        <v>700</v>
      </c>
      <c r="E310" s="378" t="s">
        <v>1080</v>
      </c>
      <c r="F310" s="379" t="s">
        <v>1081</v>
      </c>
      <c r="G310" s="380" t="s">
        <v>1082</v>
      </c>
      <c r="H310" s="380" t="s">
        <v>535</v>
      </c>
      <c r="I310" s="381"/>
      <c r="J310" s="382"/>
      <c r="K310" s="383"/>
      <c r="L310" s="384"/>
    </row>
    <row r="311" spans="1:12" ht="30">
      <c r="A311" s="375">
        <v>303</v>
      </c>
      <c r="B311" s="353" t="s">
        <v>1079</v>
      </c>
      <c r="C311" s="376" t="s">
        <v>522</v>
      </c>
      <c r="D311" s="377">
        <v>540</v>
      </c>
      <c r="E311" s="378" t="s">
        <v>1083</v>
      </c>
      <c r="F311" s="379" t="s">
        <v>1084</v>
      </c>
      <c r="G311" s="380" t="s">
        <v>1085</v>
      </c>
      <c r="H311" s="380" t="s">
        <v>535</v>
      </c>
      <c r="I311" s="381"/>
      <c r="J311" s="382"/>
      <c r="K311" s="383"/>
      <c r="L311" s="384"/>
    </row>
    <row r="312" spans="1:12" ht="30">
      <c r="A312" s="375">
        <v>304</v>
      </c>
      <c r="B312" s="353" t="s">
        <v>1079</v>
      </c>
      <c r="C312" s="376" t="s">
        <v>522</v>
      </c>
      <c r="D312" s="377">
        <v>300</v>
      </c>
      <c r="E312" s="378" t="s">
        <v>1086</v>
      </c>
      <c r="F312" s="379" t="s">
        <v>1087</v>
      </c>
      <c r="G312" s="380" t="s">
        <v>1088</v>
      </c>
      <c r="H312" s="380" t="s">
        <v>544</v>
      </c>
      <c r="I312" s="381"/>
      <c r="J312" s="382"/>
      <c r="K312" s="383"/>
      <c r="L312" s="384"/>
    </row>
    <row r="313" spans="1:12" ht="30">
      <c r="A313" s="375">
        <v>305</v>
      </c>
      <c r="B313" s="353" t="s">
        <v>1089</v>
      </c>
      <c r="C313" s="376" t="s">
        <v>522</v>
      </c>
      <c r="D313" s="377">
        <v>30000</v>
      </c>
      <c r="E313" s="378" t="s">
        <v>1090</v>
      </c>
      <c r="F313" s="379" t="s">
        <v>1091</v>
      </c>
      <c r="G313" s="380" t="s">
        <v>1092</v>
      </c>
      <c r="H313" s="380" t="s">
        <v>544</v>
      </c>
      <c r="I313" s="381"/>
      <c r="J313" s="382"/>
      <c r="K313" s="383"/>
      <c r="L313" s="384"/>
    </row>
    <row r="314" spans="1:12" ht="30">
      <c r="A314" s="375">
        <v>306</v>
      </c>
      <c r="B314" s="353" t="s">
        <v>1089</v>
      </c>
      <c r="C314" s="376" t="s">
        <v>522</v>
      </c>
      <c r="D314" s="377">
        <v>55000</v>
      </c>
      <c r="E314" s="378" t="s">
        <v>1093</v>
      </c>
      <c r="F314" s="379" t="s">
        <v>1094</v>
      </c>
      <c r="G314" s="380" t="s">
        <v>1095</v>
      </c>
      <c r="H314" s="380" t="s">
        <v>544</v>
      </c>
      <c r="I314" s="381"/>
      <c r="J314" s="382"/>
      <c r="K314" s="383"/>
      <c r="L314" s="384"/>
    </row>
    <row r="315" spans="1:12" ht="30">
      <c r="A315" s="375">
        <v>307</v>
      </c>
      <c r="B315" s="353" t="s">
        <v>1089</v>
      </c>
      <c r="C315" s="376" t="s">
        <v>522</v>
      </c>
      <c r="D315" s="377">
        <v>20000</v>
      </c>
      <c r="E315" s="378" t="s">
        <v>1096</v>
      </c>
      <c r="F315" s="379" t="s">
        <v>1097</v>
      </c>
      <c r="G315" s="380" t="s">
        <v>1098</v>
      </c>
      <c r="H315" s="380" t="s">
        <v>544</v>
      </c>
      <c r="I315" s="381"/>
      <c r="J315" s="382"/>
      <c r="K315" s="383"/>
      <c r="L315" s="384"/>
    </row>
    <row r="316" spans="1:12" ht="30">
      <c r="A316" s="375">
        <v>308</v>
      </c>
      <c r="B316" s="353" t="s">
        <v>1099</v>
      </c>
      <c r="C316" s="376" t="s">
        <v>522</v>
      </c>
      <c r="D316" s="377">
        <v>300</v>
      </c>
      <c r="E316" s="378" t="s">
        <v>1100</v>
      </c>
      <c r="F316" s="379" t="s">
        <v>1101</v>
      </c>
      <c r="G316" s="380" t="s">
        <v>1102</v>
      </c>
      <c r="H316" s="380" t="s">
        <v>997</v>
      </c>
      <c r="I316" s="381"/>
      <c r="J316" s="382"/>
      <c r="K316" s="383"/>
      <c r="L316" s="384"/>
    </row>
    <row r="317" spans="1:12" ht="30">
      <c r="A317" s="375">
        <v>309</v>
      </c>
      <c r="B317" s="353" t="s">
        <v>1079</v>
      </c>
      <c r="C317" s="376" t="s">
        <v>522</v>
      </c>
      <c r="D317" s="377">
        <v>100000</v>
      </c>
      <c r="E317" s="378" t="s">
        <v>1103</v>
      </c>
      <c r="F317" s="379" t="s">
        <v>1104</v>
      </c>
      <c r="G317" s="380" t="s">
        <v>1105</v>
      </c>
      <c r="H317" s="380" t="s">
        <v>621</v>
      </c>
      <c r="I317" s="381"/>
      <c r="J317" s="382"/>
      <c r="K317" s="383"/>
      <c r="L317" s="384"/>
    </row>
    <row r="318" spans="1:12" ht="30">
      <c r="A318" s="375">
        <v>310</v>
      </c>
      <c r="B318" s="353" t="s">
        <v>1079</v>
      </c>
      <c r="C318" s="376" t="s">
        <v>522</v>
      </c>
      <c r="D318" s="377">
        <v>100000</v>
      </c>
      <c r="E318" s="378" t="s">
        <v>1106</v>
      </c>
      <c r="F318" s="379" t="s">
        <v>1107</v>
      </c>
      <c r="G318" s="380" t="s">
        <v>1108</v>
      </c>
      <c r="H318" s="380" t="s">
        <v>621</v>
      </c>
      <c r="I318" s="381"/>
      <c r="J318" s="382"/>
      <c r="K318" s="383"/>
      <c r="L318" s="384"/>
    </row>
    <row r="319" spans="1:12" ht="30">
      <c r="A319" s="375">
        <v>311</v>
      </c>
      <c r="B319" s="353" t="s">
        <v>1109</v>
      </c>
      <c r="C319" s="376" t="s">
        <v>522</v>
      </c>
      <c r="D319" s="377">
        <v>60000</v>
      </c>
      <c r="E319" s="378" t="s">
        <v>1110</v>
      </c>
      <c r="F319" s="379" t="s">
        <v>1111</v>
      </c>
      <c r="G319" s="380" t="s">
        <v>1112</v>
      </c>
      <c r="H319" s="380" t="s">
        <v>544</v>
      </c>
      <c r="I319" s="381"/>
      <c r="J319" s="382"/>
      <c r="K319" s="383"/>
      <c r="L319" s="384"/>
    </row>
    <row r="320" spans="1:12" ht="30">
      <c r="A320" s="375">
        <v>312</v>
      </c>
      <c r="B320" s="353" t="s">
        <v>1109</v>
      </c>
      <c r="C320" s="376" t="s">
        <v>522</v>
      </c>
      <c r="D320" s="377">
        <v>60000</v>
      </c>
      <c r="E320" s="378" t="s">
        <v>1113</v>
      </c>
      <c r="F320" s="379" t="s">
        <v>1114</v>
      </c>
      <c r="G320" s="380" t="s">
        <v>1115</v>
      </c>
      <c r="H320" s="380" t="s">
        <v>544</v>
      </c>
      <c r="I320" s="381"/>
      <c r="J320" s="382"/>
      <c r="K320" s="383"/>
      <c r="L320" s="384"/>
    </row>
    <row r="321" spans="1:12" ht="30">
      <c r="A321" s="375">
        <v>313</v>
      </c>
      <c r="B321" s="353" t="s">
        <v>1116</v>
      </c>
      <c r="C321" s="376" t="s">
        <v>522</v>
      </c>
      <c r="D321" s="377">
        <v>57000</v>
      </c>
      <c r="E321" s="378" t="s">
        <v>1117</v>
      </c>
      <c r="F321" s="379" t="s">
        <v>1118</v>
      </c>
      <c r="G321" s="380" t="s">
        <v>1119</v>
      </c>
      <c r="H321" s="380" t="s">
        <v>544</v>
      </c>
      <c r="I321" s="381"/>
      <c r="J321" s="382"/>
      <c r="K321" s="383"/>
      <c r="L321" s="384"/>
    </row>
    <row r="322" spans="1:12" ht="30">
      <c r="A322" s="375">
        <v>314</v>
      </c>
      <c r="B322" s="353" t="s">
        <v>1116</v>
      </c>
      <c r="C322" s="376" t="s">
        <v>522</v>
      </c>
      <c r="D322" s="377">
        <v>58000</v>
      </c>
      <c r="E322" s="378" t="s">
        <v>1120</v>
      </c>
      <c r="F322" s="379" t="s">
        <v>1121</v>
      </c>
      <c r="G322" s="380" t="s">
        <v>1122</v>
      </c>
      <c r="H322" s="380" t="s">
        <v>544</v>
      </c>
      <c r="I322" s="381"/>
      <c r="J322" s="382"/>
      <c r="K322" s="383"/>
      <c r="L322" s="384"/>
    </row>
    <row r="323" spans="1:12" ht="30">
      <c r="A323" s="375">
        <v>315</v>
      </c>
      <c r="B323" s="353" t="s">
        <v>1116</v>
      </c>
      <c r="C323" s="376" t="s">
        <v>522</v>
      </c>
      <c r="D323" s="377">
        <v>2000</v>
      </c>
      <c r="E323" s="378" t="s">
        <v>1123</v>
      </c>
      <c r="F323" s="379" t="s">
        <v>1124</v>
      </c>
      <c r="G323" s="380" t="s">
        <v>1125</v>
      </c>
      <c r="H323" s="380" t="s">
        <v>544</v>
      </c>
      <c r="I323" s="381"/>
      <c r="J323" s="382"/>
      <c r="K323" s="383"/>
      <c r="L323" s="384"/>
    </row>
    <row r="324" spans="1:12" ht="30">
      <c r="A324" s="375">
        <v>316</v>
      </c>
      <c r="B324" s="353" t="s">
        <v>1126</v>
      </c>
      <c r="C324" s="376" t="s">
        <v>522</v>
      </c>
      <c r="D324" s="377">
        <v>180</v>
      </c>
      <c r="E324" s="378" t="s">
        <v>1127</v>
      </c>
      <c r="F324" s="379" t="s">
        <v>1128</v>
      </c>
      <c r="G324" s="380" t="s">
        <v>1129</v>
      </c>
      <c r="H324" s="380" t="s">
        <v>621</v>
      </c>
      <c r="I324" s="381"/>
      <c r="J324" s="382"/>
      <c r="K324" s="383"/>
      <c r="L324" s="384"/>
    </row>
    <row r="325" spans="1:12" ht="30">
      <c r="A325" s="375">
        <v>317</v>
      </c>
      <c r="B325" s="353" t="s">
        <v>1126</v>
      </c>
      <c r="C325" s="376" t="s">
        <v>522</v>
      </c>
      <c r="D325" s="377">
        <v>7000</v>
      </c>
      <c r="E325" s="378" t="s">
        <v>1130</v>
      </c>
      <c r="F325" s="379" t="s">
        <v>1131</v>
      </c>
      <c r="G325" s="380" t="s">
        <v>1132</v>
      </c>
      <c r="H325" s="380" t="s">
        <v>544</v>
      </c>
      <c r="I325" s="381"/>
      <c r="J325" s="382"/>
      <c r="K325" s="383"/>
      <c r="L325" s="384"/>
    </row>
    <row r="326" spans="1:12" ht="30">
      <c r="A326" s="375">
        <v>318</v>
      </c>
      <c r="B326" s="353" t="s">
        <v>1126</v>
      </c>
      <c r="C326" s="376" t="s">
        <v>522</v>
      </c>
      <c r="D326" s="377">
        <v>40000</v>
      </c>
      <c r="E326" s="378" t="s">
        <v>1133</v>
      </c>
      <c r="F326" s="379" t="s">
        <v>1134</v>
      </c>
      <c r="G326" s="380" t="s">
        <v>1135</v>
      </c>
      <c r="H326" s="380" t="s">
        <v>544</v>
      </c>
      <c r="I326" s="381"/>
      <c r="J326" s="382"/>
      <c r="K326" s="383"/>
      <c r="L326" s="384"/>
    </row>
    <row r="327" spans="1:12" ht="30">
      <c r="A327" s="375">
        <v>319</v>
      </c>
      <c r="B327" s="353" t="s">
        <v>1126</v>
      </c>
      <c r="C327" s="376" t="s">
        <v>522</v>
      </c>
      <c r="D327" s="377">
        <v>40000</v>
      </c>
      <c r="E327" s="378" t="s">
        <v>1136</v>
      </c>
      <c r="F327" s="379" t="s">
        <v>1137</v>
      </c>
      <c r="G327" s="380" t="s">
        <v>1138</v>
      </c>
      <c r="H327" s="380" t="s">
        <v>544</v>
      </c>
      <c r="I327" s="381"/>
      <c r="J327" s="382"/>
      <c r="K327" s="383"/>
      <c r="L327" s="384"/>
    </row>
    <row r="328" spans="1:12" ht="30">
      <c r="A328" s="375">
        <v>320</v>
      </c>
      <c r="B328" s="353" t="s">
        <v>1126</v>
      </c>
      <c r="C328" s="376" t="s">
        <v>522</v>
      </c>
      <c r="D328" s="377">
        <v>60000</v>
      </c>
      <c r="E328" s="378" t="s">
        <v>1139</v>
      </c>
      <c r="F328" s="379" t="s">
        <v>1140</v>
      </c>
      <c r="G328" s="380" t="s">
        <v>1141</v>
      </c>
      <c r="H328" s="380" t="s">
        <v>535</v>
      </c>
      <c r="I328" s="381"/>
      <c r="J328" s="382"/>
      <c r="K328" s="383"/>
      <c r="L328" s="384"/>
    </row>
    <row r="329" spans="1:12" ht="30">
      <c r="A329" s="375">
        <v>321</v>
      </c>
      <c r="B329" s="353" t="s">
        <v>1109</v>
      </c>
      <c r="C329" s="376" t="s">
        <v>522</v>
      </c>
      <c r="D329" s="377">
        <v>1500</v>
      </c>
      <c r="E329" s="378" t="s">
        <v>943</v>
      </c>
      <c r="F329" s="379" t="s">
        <v>944</v>
      </c>
      <c r="G329" s="380" t="s">
        <v>1142</v>
      </c>
      <c r="H329" s="380" t="s">
        <v>621</v>
      </c>
      <c r="I329" s="381"/>
      <c r="J329" s="382"/>
      <c r="K329" s="383"/>
      <c r="L329" s="384"/>
    </row>
    <row r="330" spans="1:12" ht="30">
      <c r="A330" s="375">
        <v>322</v>
      </c>
      <c r="B330" s="353" t="s">
        <v>1109</v>
      </c>
      <c r="C330" s="376" t="s">
        <v>522</v>
      </c>
      <c r="D330" s="377">
        <v>120000</v>
      </c>
      <c r="E330" s="378" t="s">
        <v>1143</v>
      </c>
      <c r="F330" s="379" t="s">
        <v>1144</v>
      </c>
      <c r="G330" s="380" t="s">
        <v>1145</v>
      </c>
      <c r="H330" s="380" t="s">
        <v>1146</v>
      </c>
      <c r="I330" s="381"/>
      <c r="J330" s="382"/>
      <c r="K330" s="383"/>
      <c r="L330" s="384"/>
    </row>
    <row r="331" spans="1:12" ht="30">
      <c r="A331" s="375">
        <v>323</v>
      </c>
      <c r="B331" s="353" t="s">
        <v>1126</v>
      </c>
      <c r="C331" s="376" t="s">
        <v>522</v>
      </c>
      <c r="D331" s="377">
        <v>4900</v>
      </c>
      <c r="E331" s="378" t="s">
        <v>1147</v>
      </c>
      <c r="F331" s="379" t="s">
        <v>1148</v>
      </c>
      <c r="G331" s="380" t="s">
        <v>1149</v>
      </c>
      <c r="H331" s="380" t="s">
        <v>544</v>
      </c>
      <c r="I331" s="381"/>
      <c r="J331" s="382"/>
      <c r="K331" s="383"/>
      <c r="L331" s="384"/>
    </row>
    <row r="332" spans="1:12" ht="30">
      <c r="A332" s="375">
        <v>324</v>
      </c>
      <c r="B332" s="353" t="s">
        <v>1109</v>
      </c>
      <c r="C332" s="376" t="s">
        <v>522</v>
      </c>
      <c r="D332" s="377">
        <v>10000</v>
      </c>
      <c r="E332" s="378" t="s">
        <v>1150</v>
      </c>
      <c r="F332" s="379" t="s">
        <v>1151</v>
      </c>
      <c r="G332" s="380" t="s">
        <v>1152</v>
      </c>
      <c r="H332" s="380" t="s">
        <v>535</v>
      </c>
      <c r="I332" s="381"/>
      <c r="J332" s="382"/>
      <c r="K332" s="383"/>
      <c r="L332" s="384"/>
    </row>
    <row r="333" spans="1:12" ht="30">
      <c r="A333" s="375">
        <v>325</v>
      </c>
      <c r="B333" s="353">
        <v>42776</v>
      </c>
      <c r="C333" s="376" t="s">
        <v>522</v>
      </c>
      <c r="D333" s="377">
        <v>5000</v>
      </c>
      <c r="E333" s="378" t="s">
        <v>1153</v>
      </c>
      <c r="F333" s="379">
        <v>231244230</v>
      </c>
      <c r="G333" s="380" t="s">
        <v>1154</v>
      </c>
      <c r="H333" s="380" t="s">
        <v>1155</v>
      </c>
      <c r="I333" s="381"/>
      <c r="J333" s="382"/>
      <c r="K333" s="383"/>
      <c r="L333" s="384"/>
    </row>
    <row r="334" spans="1:12" ht="30">
      <c r="A334" s="375">
        <v>326</v>
      </c>
      <c r="B334" s="353">
        <v>42776</v>
      </c>
      <c r="C334" s="376" t="s">
        <v>522</v>
      </c>
      <c r="D334" s="377">
        <v>130</v>
      </c>
      <c r="E334" s="378" t="s">
        <v>1156</v>
      </c>
      <c r="F334" s="379" t="s">
        <v>1157</v>
      </c>
      <c r="G334" s="380" t="s">
        <v>1158</v>
      </c>
      <c r="H334" s="380" t="s">
        <v>544</v>
      </c>
      <c r="I334" s="381"/>
      <c r="J334" s="382"/>
      <c r="K334" s="383"/>
      <c r="L334" s="384"/>
    </row>
    <row r="335" spans="1:12" ht="30">
      <c r="A335" s="375">
        <v>327</v>
      </c>
      <c r="B335" s="353">
        <v>42776</v>
      </c>
      <c r="C335" s="376" t="s">
        <v>522</v>
      </c>
      <c r="D335" s="377">
        <v>770</v>
      </c>
      <c r="E335" s="378" t="s">
        <v>1159</v>
      </c>
      <c r="F335" s="379" t="s">
        <v>1160</v>
      </c>
      <c r="G335" s="380" t="s">
        <v>1161</v>
      </c>
      <c r="H335" s="380" t="s">
        <v>544</v>
      </c>
      <c r="I335" s="381"/>
      <c r="J335" s="382"/>
      <c r="K335" s="383"/>
      <c r="L335" s="384"/>
    </row>
    <row r="336" spans="1:12" ht="30">
      <c r="A336" s="375">
        <v>328</v>
      </c>
      <c r="B336" s="353">
        <v>42776</v>
      </c>
      <c r="C336" s="376" t="s">
        <v>522</v>
      </c>
      <c r="D336" s="377">
        <v>100</v>
      </c>
      <c r="E336" s="378" t="s">
        <v>1162</v>
      </c>
      <c r="F336" s="379" t="s">
        <v>1163</v>
      </c>
      <c r="G336" s="380" t="s">
        <v>1164</v>
      </c>
      <c r="H336" s="380" t="s">
        <v>544</v>
      </c>
      <c r="I336" s="381"/>
      <c r="J336" s="382"/>
      <c r="K336" s="383"/>
      <c r="L336" s="384"/>
    </row>
    <row r="337" spans="1:12" ht="30">
      <c r="A337" s="375">
        <v>329</v>
      </c>
      <c r="B337" s="353">
        <v>42776</v>
      </c>
      <c r="C337" s="376" t="s">
        <v>522</v>
      </c>
      <c r="D337" s="377">
        <v>130</v>
      </c>
      <c r="E337" s="378" t="s">
        <v>1165</v>
      </c>
      <c r="F337" s="379" t="s">
        <v>1166</v>
      </c>
      <c r="G337" s="380" t="s">
        <v>1167</v>
      </c>
      <c r="H337" s="380" t="s">
        <v>544</v>
      </c>
      <c r="I337" s="381"/>
      <c r="J337" s="382"/>
      <c r="K337" s="383"/>
      <c r="L337" s="384"/>
    </row>
    <row r="338" spans="1:12" ht="30">
      <c r="A338" s="375">
        <v>330</v>
      </c>
      <c r="B338" s="353">
        <v>42776</v>
      </c>
      <c r="C338" s="376" t="s">
        <v>522</v>
      </c>
      <c r="D338" s="377">
        <v>80</v>
      </c>
      <c r="E338" s="378" t="s">
        <v>1168</v>
      </c>
      <c r="F338" s="379" t="s">
        <v>1169</v>
      </c>
      <c r="G338" s="380" t="s">
        <v>1170</v>
      </c>
      <c r="H338" s="380" t="s">
        <v>544</v>
      </c>
      <c r="I338" s="381"/>
      <c r="J338" s="382"/>
      <c r="K338" s="383"/>
      <c r="L338" s="384"/>
    </row>
    <row r="339" spans="1:12" ht="30">
      <c r="A339" s="375">
        <v>331</v>
      </c>
      <c r="B339" s="353">
        <v>42776</v>
      </c>
      <c r="C339" s="376" t="s">
        <v>522</v>
      </c>
      <c r="D339" s="377">
        <v>1250</v>
      </c>
      <c r="E339" s="378" t="s">
        <v>1171</v>
      </c>
      <c r="F339" s="379" t="s">
        <v>1172</v>
      </c>
      <c r="G339" s="380" t="s">
        <v>1173</v>
      </c>
      <c r="H339" s="380" t="s">
        <v>544</v>
      </c>
      <c r="I339" s="381"/>
      <c r="J339" s="382"/>
      <c r="K339" s="383"/>
      <c r="L339" s="384"/>
    </row>
    <row r="340" spans="1:12" ht="30">
      <c r="A340" s="375">
        <v>332</v>
      </c>
      <c r="B340" s="353">
        <v>42776</v>
      </c>
      <c r="C340" s="376" t="s">
        <v>522</v>
      </c>
      <c r="D340" s="377">
        <v>100</v>
      </c>
      <c r="E340" s="378" t="s">
        <v>1174</v>
      </c>
      <c r="F340" s="379" t="s">
        <v>1175</v>
      </c>
      <c r="G340" s="380" t="s">
        <v>1176</v>
      </c>
      <c r="H340" s="380" t="s">
        <v>544</v>
      </c>
      <c r="I340" s="381"/>
      <c r="J340" s="382"/>
      <c r="K340" s="383"/>
      <c r="L340" s="384"/>
    </row>
    <row r="341" spans="1:12" ht="30">
      <c r="A341" s="375">
        <v>333</v>
      </c>
      <c r="B341" s="353">
        <v>42776</v>
      </c>
      <c r="C341" s="376" t="s">
        <v>522</v>
      </c>
      <c r="D341" s="377">
        <v>300</v>
      </c>
      <c r="E341" s="378" t="s">
        <v>1177</v>
      </c>
      <c r="F341" s="379" t="s">
        <v>1178</v>
      </c>
      <c r="G341" s="380" t="s">
        <v>1179</v>
      </c>
      <c r="H341" s="380" t="s">
        <v>544</v>
      </c>
      <c r="I341" s="381"/>
      <c r="J341" s="382"/>
      <c r="K341" s="383"/>
      <c r="L341" s="384"/>
    </row>
    <row r="342" spans="1:12" ht="30">
      <c r="A342" s="375">
        <v>334</v>
      </c>
      <c r="B342" s="353">
        <v>42776</v>
      </c>
      <c r="C342" s="376" t="s">
        <v>522</v>
      </c>
      <c r="D342" s="377">
        <v>100</v>
      </c>
      <c r="E342" s="378" t="s">
        <v>1180</v>
      </c>
      <c r="F342" s="379" t="s">
        <v>1181</v>
      </c>
      <c r="G342" s="380" t="s">
        <v>1182</v>
      </c>
      <c r="H342" s="380" t="s">
        <v>544</v>
      </c>
      <c r="I342" s="381"/>
      <c r="J342" s="382"/>
      <c r="K342" s="383"/>
      <c r="L342" s="384"/>
    </row>
    <row r="343" spans="1:12" ht="30">
      <c r="A343" s="375">
        <v>335</v>
      </c>
      <c r="B343" s="353">
        <v>42776</v>
      </c>
      <c r="C343" s="376" t="s">
        <v>522</v>
      </c>
      <c r="D343" s="377">
        <v>130</v>
      </c>
      <c r="E343" s="378" t="s">
        <v>1183</v>
      </c>
      <c r="F343" s="379" t="s">
        <v>1184</v>
      </c>
      <c r="G343" s="380" t="s">
        <v>1185</v>
      </c>
      <c r="H343" s="380" t="s">
        <v>544</v>
      </c>
      <c r="I343" s="381"/>
      <c r="J343" s="382"/>
      <c r="K343" s="383"/>
      <c r="L343" s="384"/>
    </row>
    <row r="344" spans="1:12" ht="30">
      <c r="A344" s="375">
        <v>336</v>
      </c>
      <c r="B344" s="353">
        <v>42776</v>
      </c>
      <c r="C344" s="376" t="s">
        <v>522</v>
      </c>
      <c r="D344" s="377">
        <v>100</v>
      </c>
      <c r="E344" s="378" t="s">
        <v>1186</v>
      </c>
      <c r="F344" s="379" t="s">
        <v>1187</v>
      </c>
      <c r="G344" s="380" t="s">
        <v>1188</v>
      </c>
      <c r="H344" s="380" t="s">
        <v>544</v>
      </c>
      <c r="I344" s="381"/>
      <c r="J344" s="382"/>
      <c r="K344" s="383"/>
      <c r="L344" s="384"/>
    </row>
    <row r="345" spans="1:12" ht="30">
      <c r="A345" s="375">
        <v>337</v>
      </c>
      <c r="B345" s="353">
        <v>42776</v>
      </c>
      <c r="C345" s="376" t="s">
        <v>522</v>
      </c>
      <c r="D345" s="377">
        <v>80</v>
      </c>
      <c r="E345" s="378" t="s">
        <v>1189</v>
      </c>
      <c r="F345" s="379" t="s">
        <v>1190</v>
      </c>
      <c r="G345" s="380" t="s">
        <v>1191</v>
      </c>
      <c r="H345" s="380" t="s">
        <v>544</v>
      </c>
      <c r="I345" s="381"/>
      <c r="J345" s="382"/>
      <c r="K345" s="383"/>
      <c r="L345" s="384"/>
    </row>
    <row r="346" spans="1:12" ht="30">
      <c r="A346" s="375">
        <v>338</v>
      </c>
      <c r="B346" s="353">
        <v>42776</v>
      </c>
      <c r="C346" s="376" t="s">
        <v>522</v>
      </c>
      <c r="D346" s="377">
        <v>130</v>
      </c>
      <c r="E346" s="378" t="s">
        <v>1192</v>
      </c>
      <c r="F346" s="379" t="s">
        <v>1193</v>
      </c>
      <c r="G346" s="380" t="s">
        <v>1194</v>
      </c>
      <c r="H346" s="380" t="s">
        <v>544</v>
      </c>
      <c r="I346" s="381"/>
      <c r="J346" s="382"/>
      <c r="K346" s="383"/>
      <c r="L346" s="384"/>
    </row>
    <row r="347" spans="1:12" ht="30">
      <c r="A347" s="375">
        <v>339</v>
      </c>
      <c r="B347" s="353">
        <v>42776</v>
      </c>
      <c r="C347" s="376" t="s">
        <v>522</v>
      </c>
      <c r="D347" s="377">
        <v>100</v>
      </c>
      <c r="E347" s="378" t="s">
        <v>1195</v>
      </c>
      <c r="F347" s="379" t="s">
        <v>1196</v>
      </c>
      <c r="G347" s="380" t="s">
        <v>1197</v>
      </c>
      <c r="H347" s="380" t="s">
        <v>544</v>
      </c>
      <c r="I347" s="381"/>
      <c r="J347" s="382"/>
      <c r="K347" s="383"/>
      <c r="L347" s="384"/>
    </row>
    <row r="348" spans="1:12" ht="30">
      <c r="A348" s="375">
        <v>340</v>
      </c>
      <c r="B348" s="353">
        <v>42776</v>
      </c>
      <c r="C348" s="376" t="s">
        <v>522</v>
      </c>
      <c r="D348" s="377">
        <v>130</v>
      </c>
      <c r="E348" s="378" t="s">
        <v>1198</v>
      </c>
      <c r="F348" s="379" t="s">
        <v>1199</v>
      </c>
      <c r="G348" s="380" t="s">
        <v>1200</v>
      </c>
      <c r="H348" s="380" t="s">
        <v>544</v>
      </c>
      <c r="I348" s="381"/>
      <c r="J348" s="382"/>
      <c r="K348" s="383"/>
      <c r="L348" s="384"/>
    </row>
    <row r="349" spans="1:12" ht="30">
      <c r="A349" s="375">
        <v>341</v>
      </c>
      <c r="B349" s="353">
        <v>42776</v>
      </c>
      <c r="C349" s="376" t="s">
        <v>522</v>
      </c>
      <c r="D349" s="377">
        <v>80</v>
      </c>
      <c r="E349" s="378" t="s">
        <v>1201</v>
      </c>
      <c r="F349" s="379" t="s">
        <v>1202</v>
      </c>
      <c r="G349" s="380" t="s">
        <v>1203</v>
      </c>
      <c r="H349" s="380" t="s">
        <v>544</v>
      </c>
      <c r="I349" s="381"/>
      <c r="J349" s="382"/>
      <c r="K349" s="383"/>
      <c r="L349" s="384"/>
    </row>
    <row r="350" spans="1:12" ht="30">
      <c r="A350" s="375">
        <v>342</v>
      </c>
      <c r="B350" s="353">
        <v>42776</v>
      </c>
      <c r="C350" s="376" t="s">
        <v>522</v>
      </c>
      <c r="D350" s="377">
        <v>20000</v>
      </c>
      <c r="E350" s="378" t="s">
        <v>1204</v>
      </c>
      <c r="F350" s="379" t="s">
        <v>1205</v>
      </c>
      <c r="G350" s="380" t="s">
        <v>1206</v>
      </c>
      <c r="H350" s="380" t="s">
        <v>544</v>
      </c>
      <c r="I350" s="381"/>
      <c r="J350" s="382"/>
      <c r="K350" s="383"/>
      <c r="L350" s="384"/>
    </row>
    <row r="351" spans="1:12" ht="30">
      <c r="A351" s="375">
        <v>343</v>
      </c>
      <c r="B351" s="353">
        <v>42776</v>
      </c>
      <c r="C351" s="376" t="s">
        <v>522</v>
      </c>
      <c r="D351" s="377">
        <v>100</v>
      </c>
      <c r="E351" s="378" t="s">
        <v>1207</v>
      </c>
      <c r="F351" s="379" t="s">
        <v>1208</v>
      </c>
      <c r="G351" s="380" t="s">
        <v>1209</v>
      </c>
      <c r="H351" s="380" t="s">
        <v>544</v>
      </c>
      <c r="I351" s="381"/>
      <c r="J351" s="382"/>
      <c r="K351" s="383"/>
      <c r="L351" s="384"/>
    </row>
    <row r="352" spans="1:12" ht="30">
      <c r="A352" s="375">
        <v>344</v>
      </c>
      <c r="B352" s="353">
        <v>42776</v>
      </c>
      <c r="C352" s="376" t="s">
        <v>522</v>
      </c>
      <c r="D352" s="377">
        <v>130</v>
      </c>
      <c r="E352" s="378" t="s">
        <v>1207</v>
      </c>
      <c r="F352" s="379" t="s">
        <v>1208</v>
      </c>
      <c r="G352" s="380" t="s">
        <v>1209</v>
      </c>
      <c r="H352" s="380" t="s">
        <v>544</v>
      </c>
      <c r="I352" s="381"/>
      <c r="J352" s="382"/>
      <c r="K352" s="383"/>
      <c r="L352" s="384"/>
    </row>
    <row r="353" spans="1:12" ht="30">
      <c r="A353" s="375">
        <v>345</v>
      </c>
      <c r="B353" s="353" t="s">
        <v>1210</v>
      </c>
      <c r="C353" s="376" t="s">
        <v>522</v>
      </c>
      <c r="D353" s="377">
        <v>120000</v>
      </c>
      <c r="E353" s="378" t="s">
        <v>1211</v>
      </c>
      <c r="F353" s="379" t="s">
        <v>1212</v>
      </c>
      <c r="G353" s="380" t="s">
        <v>1213</v>
      </c>
      <c r="H353" s="380" t="s">
        <v>621</v>
      </c>
      <c r="I353" s="381"/>
      <c r="J353" s="382"/>
      <c r="K353" s="383"/>
      <c r="L353" s="384"/>
    </row>
    <row r="354" spans="1:12" ht="30">
      <c r="A354" s="375">
        <v>346</v>
      </c>
      <c r="B354" s="353" t="s">
        <v>1210</v>
      </c>
      <c r="C354" s="376" t="s">
        <v>522</v>
      </c>
      <c r="D354" s="377">
        <v>60000</v>
      </c>
      <c r="E354" s="378" t="s">
        <v>1214</v>
      </c>
      <c r="F354" s="379" t="s">
        <v>1215</v>
      </c>
      <c r="G354" s="380" t="s">
        <v>1216</v>
      </c>
      <c r="H354" s="380" t="s">
        <v>997</v>
      </c>
      <c r="I354" s="381"/>
      <c r="J354" s="382"/>
      <c r="K354" s="383"/>
      <c r="L354" s="384"/>
    </row>
    <row r="355" spans="1:12" ht="30">
      <c r="A355" s="375">
        <v>347</v>
      </c>
      <c r="B355" s="353" t="s">
        <v>1210</v>
      </c>
      <c r="C355" s="376" t="s">
        <v>522</v>
      </c>
      <c r="D355" s="377">
        <v>110000</v>
      </c>
      <c r="E355" s="378" t="s">
        <v>1217</v>
      </c>
      <c r="F355" s="379" t="s">
        <v>1218</v>
      </c>
      <c r="G355" s="380" t="s">
        <v>1219</v>
      </c>
      <c r="H355" s="380" t="s">
        <v>535</v>
      </c>
      <c r="I355" s="381"/>
      <c r="J355" s="382"/>
      <c r="K355" s="383"/>
      <c r="L355" s="384"/>
    </row>
    <row r="356" spans="1:12" ht="30">
      <c r="A356" s="375">
        <v>348</v>
      </c>
      <c r="B356" s="353" t="s">
        <v>1220</v>
      </c>
      <c r="C356" s="376" t="s">
        <v>522</v>
      </c>
      <c r="D356" s="377">
        <v>1000</v>
      </c>
      <c r="E356" s="378" t="s">
        <v>1221</v>
      </c>
      <c r="F356" s="379" t="s">
        <v>1222</v>
      </c>
      <c r="G356" s="380" t="s">
        <v>1223</v>
      </c>
      <c r="H356" s="380" t="s">
        <v>997</v>
      </c>
      <c r="I356" s="381"/>
      <c r="J356" s="382"/>
      <c r="K356" s="383"/>
      <c r="L356" s="384"/>
    </row>
    <row r="357" spans="1:12" ht="30">
      <c r="A357" s="375">
        <v>349</v>
      </c>
      <c r="B357" s="353" t="s">
        <v>1220</v>
      </c>
      <c r="C357" s="376" t="s">
        <v>522</v>
      </c>
      <c r="D357" s="377">
        <v>100000</v>
      </c>
      <c r="E357" s="378" t="s">
        <v>1224</v>
      </c>
      <c r="F357" s="379" t="s">
        <v>1225</v>
      </c>
      <c r="G357" s="380" t="s">
        <v>1226</v>
      </c>
      <c r="H357" s="380" t="s">
        <v>621</v>
      </c>
      <c r="I357" s="381"/>
      <c r="J357" s="382"/>
      <c r="K357" s="383"/>
      <c r="L357" s="384"/>
    </row>
    <row r="358" spans="1:12" ht="30">
      <c r="A358" s="375">
        <v>350</v>
      </c>
      <c r="B358" s="353" t="s">
        <v>1227</v>
      </c>
      <c r="C358" s="376" t="s">
        <v>522</v>
      </c>
      <c r="D358" s="377">
        <v>100000</v>
      </c>
      <c r="E358" s="378" t="s">
        <v>1228</v>
      </c>
      <c r="F358" s="379" t="s">
        <v>1229</v>
      </c>
      <c r="G358" s="380" t="s">
        <v>1230</v>
      </c>
      <c r="H358" s="380" t="s">
        <v>997</v>
      </c>
      <c r="I358" s="381"/>
      <c r="J358" s="382"/>
      <c r="K358" s="383"/>
      <c r="L358" s="384"/>
    </row>
    <row r="359" spans="1:12" ht="30">
      <c r="A359" s="375">
        <v>351</v>
      </c>
      <c r="B359" s="353" t="s">
        <v>1227</v>
      </c>
      <c r="C359" s="376" t="s">
        <v>522</v>
      </c>
      <c r="D359" s="377">
        <v>110000</v>
      </c>
      <c r="E359" s="378" t="s">
        <v>1231</v>
      </c>
      <c r="F359" s="379" t="s">
        <v>1232</v>
      </c>
      <c r="G359" s="380" t="s">
        <v>1233</v>
      </c>
      <c r="H359" s="380" t="s">
        <v>535</v>
      </c>
      <c r="I359" s="381"/>
      <c r="J359" s="382"/>
      <c r="K359" s="383"/>
      <c r="L359" s="384"/>
    </row>
    <row r="360" spans="1:12" ht="30">
      <c r="A360" s="375">
        <v>352</v>
      </c>
      <c r="B360" s="353" t="s">
        <v>1227</v>
      </c>
      <c r="C360" s="376" t="s">
        <v>522</v>
      </c>
      <c r="D360" s="377">
        <v>100000</v>
      </c>
      <c r="E360" s="378" t="s">
        <v>1234</v>
      </c>
      <c r="F360" s="379" t="s">
        <v>1235</v>
      </c>
      <c r="G360" s="380" t="s">
        <v>1236</v>
      </c>
      <c r="H360" s="380" t="s">
        <v>997</v>
      </c>
      <c r="I360" s="381"/>
      <c r="J360" s="382"/>
      <c r="K360" s="383"/>
      <c r="L360" s="384"/>
    </row>
    <row r="361" spans="1:12" ht="30">
      <c r="A361" s="375">
        <v>353</v>
      </c>
      <c r="B361" s="353" t="s">
        <v>1227</v>
      </c>
      <c r="C361" s="376" t="s">
        <v>522</v>
      </c>
      <c r="D361" s="377">
        <v>800</v>
      </c>
      <c r="E361" s="378" t="s">
        <v>1237</v>
      </c>
      <c r="F361" s="379" t="s">
        <v>1238</v>
      </c>
      <c r="G361" s="380" t="s">
        <v>1239</v>
      </c>
      <c r="H361" s="380" t="s">
        <v>535</v>
      </c>
      <c r="I361" s="381"/>
      <c r="J361" s="382"/>
      <c r="K361" s="383"/>
      <c r="L361" s="384"/>
    </row>
    <row r="362" spans="1:12" ht="30">
      <c r="A362" s="375">
        <v>354</v>
      </c>
      <c r="B362" s="353" t="s">
        <v>1227</v>
      </c>
      <c r="C362" s="376" t="s">
        <v>522</v>
      </c>
      <c r="D362" s="377">
        <v>100000</v>
      </c>
      <c r="E362" s="378" t="s">
        <v>1240</v>
      </c>
      <c r="F362" s="379" t="s">
        <v>1241</v>
      </c>
      <c r="G362" s="380" t="s">
        <v>1242</v>
      </c>
      <c r="H362" s="380" t="s">
        <v>696</v>
      </c>
      <c r="I362" s="381"/>
      <c r="J362" s="382"/>
      <c r="K362" s="383"/>
      <c r="L362" s="384"/>
    </row>
    <row r="363" spans="1:12" ht="30">
      <c r="A363" s="375">
        <v>355</v>
      </c>
      <c r="B363" s="353" t="s">
        <v>1243</v>
      </c>
      <c r="C363" s="376" t="s">
        <v>522</v>
      </c>
      <c r="D363" s="377">
        <v>5000</v>
      </c>
      <c r="E363" s="378" t="s">
        <v>1244</v>
      </c>
      <c r="F363" s="379" t="s">
        <v>1245</v>
      </c>
      <c r="G363" s="380" t="s">
        <v>1246</v>
      </c>
      <c r="H363" s="380" t="s">
        <v>621</v>
      </c>
      <c r="I363" s="381"/>
      <c r="J363" s="382"/>
      <c r="K363" s="383"/>
      <c r="L363" s="384"/>
    </row>
    <row r="364" spans="1:12" ht="30">
      <c r="A364" s="375">
        <v>356</v>
      </c>
      <c r="B364" s="353" t="s">
        <v>1243</v>
      </c>
      <c r="C364" s="376" t="s">
        <v>522</v>
      </c>
      <c r="D364" s="377">
        <v>88000</v>
      </c>
      <c r="E364" s="378" t="s">
        <v>1247</v>
      </c>
      <c r="F364" s="379" t="s">
        <v>1248</v>
      </c>
      <c r="G364" s="380" t="s">
        <v>1249</v>
      </c>
      <c r="H364" s="380" t="s">
        <v>621</v>
      </c>
      <c r="I364" s="381"/>
      <c r="J364" s="382"/>
      <c r="K364" s="383"/>
      <c r="L364" s="384"/>
    </row>
    <row r="365" spans="1:12" ht="30">
      <c r="A365" s="375">
        <v>357</v>
      </c>
      <c r="B365" s="353" t="s">
        <v>1243</v>
      </c>
      <c r="C365" s="376" t="s">
        <v>522</v>
      </c>
      <c r="D365" s="377">
        <v>20000</v>
      </c>
      <c r="E365" s="378" t="s">
        <v>1250</v>
      </c>
      <c r="F365" s="379" t="s">
        <v>1251</v>
      </c>
      <c r="G365" s="380" t="s">
        <v>1252</v>
      </c>
      <c r="H365" s="380" t="s">
        <v>535</v>
      </c>
      <c r="I365" s="381"/>
      <c r="J365" s="382"/>
      <c r="K365" s="383"/>
      <c r="L365" s="384"/>
    </row>
    <row r="366" spans="1:12" ht="30">
      <c r="A366" s="375">
        <v>358</v>
      </c>
      <c r="B366" s="353" t="s">
        <v>1210</v>
      </c>
      <c r="C366" s="376" t="s">
        <v>522</v>
      </c>
      <c r="D366" s="377">
        <v>150</v>
      </c>
      <c r="E366" s="378" t="s">
        <v>1253</v>
      </c>
      <c r="F366" s="379" t="s">
        <v>1254</v>
      </c>
      <c r="G366" s="380" t="s">
        <v>1255</v>
      </c>
      <c r="H366" s="380" t="s">
        <v>535</v>
      </c>
      <c r="I366" s="381"/>
      <c r="J366" s="382"/>
      <c r="K366" s="383"/>
      <c r="L366" s="384"/>
    </row>
    <row r="367" spans="1:12" ht="30">
      <c r="A367" s="375">
        <v>359</v>
      </c>
      <c r="B367" s="353" t="s">
        <v>1210</v>
      </c>
      <c r="C367" s="376" t="s">
        <v>522</v>
      </c>
      <c r="D367" s="377">
        <v>125</v>
      </c>
      <c r="E367" s="378" t="s">
        <v>1256</v>
      </c>
      <c r="F367" s="379" t="s">
        <v>1257</v>
      </c>
      <c r="G367" s="380" t="s">
        <v>1258</v>
      </c>
      <c r="H367" s="380" t="s">
        <v>923</v>
      </c>
      <c r="I367" s="381"/>
      <c r="J367" s="382"/>
      <c r="K367" s="383"/>
      <c r="L367" s="384"/>
    </row>
    <row r="368" spans="1:12" ht="30">
      <c r="A368" s="375">
        <v>360</v>
      </c>
      <c r="B368" s="353" t="s">
        <v>1210</v>
      </c>
      <c r="C368" s="376" t="s">
        <v>522</v>
      </c>
      <c r="D368" s="377">
        <v>120</v>
      </c>
      <c r="E368" s="378" t="s">
        <v>1259</v>
      </c>
      <c r="F368" s="379" t="s">
        <v>1260</v>
      </c>
      <c r="G368" s="380" t="s">
        <v>1261</v>
      </c>
      <c r="H368" s="380" t="s">
        <v>621</v>
      </c>
      <c r="I368" s="381"/>
      <c r="J368" s="382"/>
      <c r="K368" s="383"/>
      <c r="L368" s="384"/>
    </row>
    <row r="369" spans="1:12" ht="30">
      <c r="A369" s="375">
        <v>361</v>
      </c>
      <c r="B369" s="353" t="s">
        <v>1210</v>
      </c>
      <c r="C369" s="376" t="s">
        <v>522</v>
      </c>
      <c r="D369" s="377">
        <v>130</v>
      </c>
      <c r="E369" s="378" t="s">
        <v>1262</v>
      </c>
      <c r="F369" s="379" t="s">
        <v>1263</v>
      </c>
      <c r="G369" s="380" t="s">
        <v>1264</v>
      </c>
      <c r="H369" s="380" t="s">
        <v>621</v>
      </c>
      <c r="I369" s="381"/>
      <c r="J369" s="382"/>
      <c r="K369" s="383"/>
      <c r="L369" s="384"/>
    </row>
    <row r="370" spans="1:12" ht="30">
      <c r="A370" s="375">
        <v>362</v>
      </c>
      <c r="B370" s="353" t="s">
        <v>1210</v>
      </c>
      <c r="C370" s="376" t="s">
        <v>522</v>
      </c>
      <c r="D370" s="377">
        <v>325</v>
      </c>
      <c r="E370" s="378" t="s">
        <v>1265</v>
      </c>
      <c r="F370" s="379" t="s">
        <v>1266</v>
      </c>
      <c r="G370" s="380" t="s">
        <v>1267</v>
      </c>
      <c r="H370" s="380" t="s">
        <v>544</v>
      </c>
      <c r="I370" s="381"/>
      <c r="J370" s="382"/>
      <c r="K370" s="383"/>
      <c r="L370" s="384"/>
    </row>
    <row r="371" spans="1:12" ht="30">
      <c r="A371" s="375">
        <v>363</v>
      </c>
      <c r="B371" s="353" t="s">
        <v>1210</v>
      </c>
      <c r="C371" s="376" t="s">
        <v>522</v>
      </c>
      <c r="D371" s="377">
        <v>125</v>
      </c>
      <c r="E371" s="378" t="s">
        <v>1268</v>
      </c>
      <c r="F371" s="379" t="s">
        <v>1269</v>
      </c>
      <c r="G371" s="380" t="s">
        <v>1270</v>
      </c>
      <c r="H371" s="380" t="s">
        <v>923</v>
      </c>
      <c r="I371" s="381"/>
      <c r="J371" s="382"/>
      <c r="K371" s="383"/>
      <c r="L371" s="384"/>
    </row>
    <row r="372" spans="1:12" ht="30">
      <c r="A372" s="375">
        <v>364</v>
      </c>
      <c r="B372" s="353" t="s">
        <v>1210</v>
      </c>
      <c r="C372" s="376" t="s">
        <v>522</v>
      </c>
      <c r="D372" s="377">
        <v>105.6</v>
      </c>
      <c r="E372" s="378" t="s">
        <v>1271</v>
      </c>
      <c r="F372" s="379" t="s">
        <v>1272</v>
      </c>
      <c r="G372" s="380" t="s">
        <v>1273</v>
      </c>
      <c r="H372" s="380" t="s">
        <v>535</v>
      </c>
      <c r="I372" s="381"/>
      <c r="J372" s="382"/>
      <c r="K372" s="383"/>
      <c r="L372" s="384"/>
    </row>
    <row r="373" spans="1:12" ht="30">
      <c r="A373" s="375">
        <v>365</v>
      </c>
      <c r="B373" s="353" t="s">
        <v>1210</v>
      </c>
      <c r="C373" s="376" t="s">
        <v>522</v>
      </c>
      <c r="D373" s="377">
        <v>250</v>
      </c>
      <c r="E373" s="378" t="s">
        <v>1274</v>
      </c>
      <c r="F373" s="379" t="s">
        <v>1275</v>
      </c>
      <c r="G373" s="380" t="s">
        <v>1276</v>
      </c>
      <c r="H373" s="380" t="s">
        <v>621</v>
      </c>
      <c r="I373" s="381"/>
      <c r="J373" s="382"/>
      <c r="K373" s="383"/>
      <c r="L373" s="384"/>
    </row>
    <row r="374" spans="1:12" ht="30">
      <c r="A374" s="375">
        <v>366</v>
      </c>
      <c r="B374" s="353" t="s">
        <v>1210</v>
      </c>
      <c r="C374" s="376" t="s">
        <v>522</v>
      </c>
      <c r="D374" s="377">
        <v>45</v>
      </c>
      <c r="E374" s="378" t="s">
        <v>1277</v>
      </c>
      <c r="F374" s="379" t="s">
        <v>1278</v>
      </c>
      <c r="G374" s="380" t="s">
        <v>1279</v>
      </c>
      <c r="H374" s="380" t="s">
        <v>923</v>
      </c>
      <c r="I374" s="381"/>
      <c r="J374" s="382"/>
      <c r="K374" s="383"/>
      <c r="L374" s="384"/>
    </row>
    <row r="375" spans="1:12" ht="30">
      <c r="A375" s="375">
        <v>367</v>
      </c>
      <c r="B375" s="353" t="s">
        <v>1210</v>
      </c>
      <c r="C375" s="376" t="s">
        <v>522</v>
      </c>
      <c r="D375" s="377">
        <v>140</v>
      </c>
      <c r="E375" s="378" t="s">
        <v>1280</v>
      </c>
      <c r="F375" s="379" t="s">
        <v>1281</v>
      </c>
      <c r="G375" s="380" t="s">
        <v>1282</v>
      </c>
      <c r="H375" s="380" t="s">
        <v>923</v>
      </c>
      <c r="I375" s="381"/>
      <c r="J375" s="382"/>
      <c r="K375" s="383"/>
      <c r="L375" s="384"/>
    </row>
    <row r="376" spans="1:12" ht="30">
      <c r="A376" s="375">
        <v>368</v>
      </c>
      <c r="B376" s="353" t="s">
        <v>1210</v>
      </c>
      <c r="C376" s="376" t="s">
        <v>522</v>
      </c>
      <c r="D376" s="377">
        <v>120</v>
      </c>
      <c r="E376" s="378" t="s">
        <v>1283</v>
      </c>
      <c r="F376" s="379" t="s">
        <v>1284</v>
      </c>
      <c r="G376" s="380" t="s">
        <v>1285</v>
      </c>
      <c r="H376" s="380" t="s">
        <v>923</v>
      </c>
      <c r="I376" s="381"/>
      <c r="J376" s="382"/>
      <c r="K376" s="383"/>
      <c r="L376" s="384"/>
    </row>
    <row r="377" spans="1:12" ht="30">
      <c r="A377" s="375">
        <v>369</v>
      </c>
      <c r="B377" s="353" t="s">
        <v>1210</v>
      </c>
      <c r="C377" s="376" t="s">
        <v>522</v>
      </c>
      <c r="D377" s="377">
        <v>230</v>
      </c>
      <c r="E377" s="378" t="s">
        <v>1286</v>
      </c>
      <c r="F377" s="379" t="s">
        <v>1287</v>
      </c>
      <c r="G377" s="380" t="s">
        <v>1288</v>
      </c>
      <c r="H377" s="380" t="s">
        <v>535</v>
      </c>
      <c r="I377" s="381"/>
      <c r="J377" s="382"/>
      <c r="K377" s="383"/>
      <c r="L377" s="384"/>
    </row>
    <row r="378" spans="1:12" ht="30">
      <c r="A378" s="375">
        <v>370</v>
      </c>
      <c r="B378" s="353" t="s">
        <v>1210</v>
      </c>
      <c r="C378" s="376" t="s">
        <v>522</v>
      </c>
      <c r="D378" s="377">
        <v>600</v>
      </c>
      <c r="E378" s="378" t="s">
        <v>1289</v>
      </c>
      <c r="F378" s="379" t="s">
        <v>1290</v>
      </c>
      <c r="G378" s="380" t="s">
        <v>1291</v>
      </c>
      <c r="H378" s="380" t="s">
        <v>535</v>
      </c>
      <c r="I378" s="381"/>
      <c r="J378" s="382"/>
      <c r="K378" s="383"/>
      <c r="L378" s="384"/>
    </row>
    <row r="379" spans="1:12" ht="30">
      <c r="A379" s="375">
        <v>371</v>
      </c>
      <c r="B379" s="353" t="s">
        <v>1210</v>
      </c>
      <c r="C379" s="376" t="s">
        <v>522</v>
      </c>
      <c r="D379" s="377">
        <v>76</v>
      </c>
      <c r="E379" s="378" t="s">
        <v>1292</v>
      </c>
      <c r="F379" s="379" t="s">
        <v>1293</v>
      </c>
      <c r="G379" s="380" t="s">
        <v>1294</v>
      </c>
      <c r="H379" s="380" t="s">
        <v>923</v>
      </c>
      <c r="I379" s="381"/>
      <c r="J379" s="382"/>
      <c r="K379" s="383"/>
      <c r="L379" s="384"/>
    </row>
    <row r="380" spans="1:12" ht="30">
      <c r="A380" s="375">
        <v>372</v>
      </c>
      <c r="B380" s="353" t="s">
        <v>1210</v>
      </c>
      <c r="C380" s="376" t="s">
        <v>522</v>
      </c>
      <c r="D380" s="377">
        <v>30000</v>
      </c>
      <c r="E380" s="378" t="s">
        <v>1295</v>
      </c>
      <c r="F380" s="379" t="s">
        <v>1296</v>
      </c>
      <c r="G380" s="380" t="s">
        <v>1297</v>
      </c>
      <c r="H380" s="380" t="s">
        <v>544</v>
      </c>
      <c r="I380" s="381"/>
      <c r="J380" s="382"/>
      <c r="K380" s="383"/>
      <c r="L380" s="384"/>
    </row>
    <row r="381" spans="1:12" ht="30">
      <c r="A381" s="375">
        <v>373</v>
      </c>
      <c r="B381" s="353" t="s">
        <v>1210</v>
      </c>
      <c r="C381" s="376" t="s">
        <v>522</v>
      </c>
      <c r="D381" s="377">
        <v>114</v>
      </c>
      <c r="E381" s="378" t="s">
        <v>1298</v>
      </c>
      <c r="F381" s="379" t="s">
        <v>1299</v>
      </c>
      <c r="G381" s="380" t="s">
        <v>1300</v>
      </c>
      <c r="H381" s="380" t="s">
        <v>923</v>
      </c>
      <c r="I381" s="381"/>
      <c r="J381" s="382"/>
      <c r="K381" s="383"/>
      <c r="L381" s="384"/>
    </row>
    <row r="382" spans="1:12" ht="30">
      <c r="A382" s="375">
        <v>374</v>
      </c>
      <c r="B382" s="353" t="s">
        <v>1210</v>
      </c>
      <c r="C382" s="376" t="s">
        <v>522</v>
      </c>
      <c r="D382" s="377">
        <v>30000</v>
      </c>
      <c r="E382" s="378" t="s">
        <v>1301</v>
      </c>
      <c r="F382" s="379" t="s">
        <v>1302</v>
      </c>
      <c r="G382" s="380" t="s">
        <v>1303</v>
      </c>
      <c r="H382" s="380" t="s">
        <v>544</v>
      </c>
      <c r="I382" s="381"/>
      <c r="J382" s="382"/>
      <c r="K382" s="383"/>
      <c r="L382" s="384"/>
    </row>
    <row r="383" spans="1:12" ht="30">
      <c r="A383" s="375">
        <v>375</v>
      </c>
      <c r="B383" s="353" t="s">
        <v>1210</v>
      </c>
      <c r="C383" s="376" t="s">
        <v>522</v>
      </c>
      <c r="D383" s="377">
        <v>30000</v>
      </c>
      <c r="E383" s="378" t="s">
        <v>1304</v>
      </c>
      <c r="F383" s="379" t="s">
        <v>1305</v>
      </c>
      <c r="G383" s="380" t="s">
        <v>1306</v>
      </c>
      <c r="H383" s="380" t="s">
        <v>544</v>
      </c>
      <c r="I383" s="381"/>
      <c r="J383" s="382"/>
      <c r="K383" s="383"/>
      <c r="L383" s="384"/>
    </row>
    <row r="384" spans="1:12" ht="30">
      <c r="A384" s="375">
        <v>376</v>
      </c>
      <c r="B384" s="353" t="s">
        <v>1210</v>
      </c>
      <c r="C384" s="376" t="s">
        <v>522</v>
      </c>
      <c r="D384" s="377">
        <v>14000</v>
      </c>
      <c r="E384" s="378" t="s">
        <v>1307</v>
      </c>
      <c r="F384" s="379" t="s">
        <v>1308</v>
      </c>
      <c r="G384" s="380" t="s">
        <v>1309</v>
      </c>
      <c r="H384" s="380" t="s">
        <v>535</v>
      </c>
      <c r="I384" s="381"/>
      <c r="J384" s="382"/>
      <c r="K384" s="383"/>
      <c r="L384" s="384"/>
    </row>
    <row r="385" spans="1:12" ht="30">
      <c r="A385" s="375">
        <v>377</v>
      </c>
      <c r="B385" s="353" t="s">
        <v>1210</v>
      </c>
      <c r="C385" s="376" t="s">
        <v>522</v>
      </c>
      <c r="D385" s="377">
        <v>30000</v>
      </c>
      <c r="E385" s="378" t="s">
        <v>1310</v>
      </c>
      <c r="F385" s="379" t="s">
        <v>1311</v>
      </c>
      <c r="G385" s="380" t="s">
        <v>1312</v>
      </c>
      <c r="H385" s="380" t="s">
        <v>544</v>
      </c>
      <c r="I385" s="381"/>
      <c r="J385" s="382"/>
      <c r="K385" s="383"/>
      <c r="L385" s="384"/>
    </row>
    <row r="386" spans="1:12" ht="30">
      <c r="A386" s="375">
        <v>378</v>
      </c>
      <c r="B386" s="353" t="s">
        <v>1210</v>
      </c>
      <c r="C386" s="376" t="s">
        <v>522</v>
      </c>
      <c r="D386" s="377">
        <v>30000</v>
      </c>
      <c r="E386" s="378" t="s">
        <v>1313</v>
      </c>
      <c r="F386" s="379" t="s">
        <v>1314</v>
      </c>
      <c r="G386" s="380" t="s">
        <v>1315</v>
      </c>
      <c r="H386" s="380" t="s">
        <v>544</v>
      </c>
      <c r="I386" s="381"/>
      <c r="J386" s="382"/>
      <c r="K386" s="383"/>
      <c r="L386" s="384"/>
    </row>
    <row r="387" spans="1:12" ht="30">
      <c r="A387" s="375">
        <v>379</v>
      </c>
      <c r="B387" s="353" t="s">
        <v>1210</v>
      </c>
      <c r="C387" s="376" t="s">
        <v>522</v>
      </c>
      <c r="D387" s="377">
        <v>40</v>
      </c>
      <c r="E387" s="378" t="s">
        <v>1316</v>
      </c>
      <c r="F387" s="379" t="s">
        <v>1317</v>
      </c>
      <c r="G387" s="380" t="s">
        <v>1318</v>
      </c>
      <c r="H387" s="380" t="s">
        <v>535</v>
      </c>
      <c r="I387" s="381"/>
      <c r="J387" s="382"/>
      <c r="K387" s="383"/>
      <c r="L387" s="384"/>
    </row>
    <row r="388" spans="1:12" ht="30">
      <c r="A388" s="375">
        <v>380</v>
      </c>
      <c r="B388" s="353" t="s">
        <v>1210</v>
      </c>
      <c r="C388" s="376" t="s">
        <v>522</v>
      </c>
      <c r="D388" s="377">
        <v>114</v>
      </c>
      <c r="E388" s="378" t="s">
        <v>1319</v>
      </c>
      <c r="F388" s="379" t="s">
        <v>1320</v>
      </c>
      <c r="G388" s="380" t="s">
        <v>1321</v>
      </c>
      <c r="H388" s="380" t="s">
        <v>923</v>
      </c>
      <c r="I388" s="381"/>
      <c r="J388" s="382"/>
      <c r="K388" s="383"/>
      <c r="L388" s="384"/>
    </row>
    <row r="389" spans="1:12" ht="30">
      <c r="A389" s="375">
        <v>381</v>
      </c>
      <c r="B389" s="353" t="s">
        <v>1210</v>
      </c>
      <c r="C389" s="376" t="s">
        <v>522</v>
      </c>
      <c r="D389" s="377">
        <v>116</v>
      </c>
      <c r="E389" s="378" t="s">
        <v>1322</v>
      </c>
      <c r="F389" s="379" t="s">
        <v>1323</v>
      </c>
      <c r="G389" s="380" t="s">
        <v>1324</v>
      </c>
      <c r="H389" s="380" t="s">
        <v>621</v>
      </c>
      <c r="I389" s="381"/>
      <c r="J389" s="382"/>
      <c r="K389" s="383"/>
      <c r="L389" s="384"/>
    </row>
    <row r="390" spans="1:12" ht="30">
      <c r="A390" s="375">
        <v>382</v>
      </c>
      <c r="B390" s="353" t="s">
        <v>1210</v>
      </c>
      <c r="C390" s="376" t="s">
        <v>522</v>
      </c>
      <c r="D390" s="377">
        <v>10000</v>
      </c>
      <c r="E390" s="378" t="s">
        <v>1325</v>
      </c>
      <c r="F390" s="379" t="s">
        <v>1326</v>
      </c>
      <c r="G390" s="380" t="s">
        <v>1327</v>
      </c>
      <c r="H390" s="380" t="s">
        <v>544</v>
      </c>
      <c r="I390" s="381"/>
      <c r="J390" s="382"/>
      <c r="K390" s="383"/>
      <c r="L390" s="384"/>
    </row>
    <row r="391" spans="1:12" ht="30">
      <c r="A391" s="375">
        <v>383</v>
      </c>
      <c r="B391" s="353" t="s">
        <v>1210</v>
      </c>
      <c r="C391" s="376" t="s">
        <v>522</v>
      </c>
      <c r="D391" s="377">
        <v>10000</v>
      </c>
      <c r="E391" s="378" t="s">
        <v>1328</v>
      </c>
      <c r="F391" s="379" t="s">
        <v>1329</v>
      </c>
      <c r="G391" s="380" t="s">
        <v>1330</v>
      </c>
      <c r="H391" s="380" t="s">
        <v>544</v>
      </c>
      <c r="I391" s="381"/>
      <c r="J391" s="382"/>
      <c r="K391" s="383"/>
      <c r="L391" s="384"/>
    </row>
    <row r="392" spans="1:12" ht="30">
      <c r="A392" s="375">
        <v>384</v>
      </c>
      <c r="B392" s="353" t="s">
        <v>1210</v>
      </c>
      <c r="C392" s="376" t="s">
        <v>522</v>
      </c>
      <c r="D392" s="377">
        <v>798</v>
      </c>
      <c r="E392" s="378" t="s">
        <v>1331</v>
      </c>
      <c r="F392" s="379" t="s">
        <v>1332</v>
      </c>
      <c r="G392" s="380" t="s">
        <v>1333</v>
      </c>
      <c r="H392" s="380" t="s">
        <v>544</v>
      </c>
      <c r="I392" s="381"/>
      <c r="J392" s="382"/>
      <c r="K392" s="383"/>
      <c r="L392" s="384"/>
    </row>
    <row r="393" spans="1:12" ht="30">
      <c r="A393" s="375">
        <v>385</v>
      </c>
      <c r="B393" s="353" t="s">
        <v>1220</v>
      </c>
      <c r="C393" s="376" t="s">
        <v>522</v>
      </c>
      <c r="D393" s="377">
        <v>76</v>
      </c>
      <c r="E393" s="378" t="s">
        <v>1334</v>
      </c>
      <c r="F393" s="379" t="s">
        <v>1335</v>
      </c>
      <c r="G393" s="380" t="s">
        <v>1336</v>
      </c>
      <c r="H393" s="380" t="s">
        <v>544</v>
      </c>
      <c r="I393" s="381"/>
      <c r="J393" s="382"/>
      <c r="K393" s="383"/>
      <c r="L393" s="384"/>
    </row>
    <row r="394" spans="1:12" ht="30">
      <c r="A394" s="375">
        <v>386</v>
      </c>
      <c r="B394" s="353" t="s">
        <v>1220</v>
      </c>
      <c r="C394" s="376" t="s">
        <v>522</v>
      </c>
      <c r="D394" s="377">
        <v>125</v>
      </c>
      <c r="E394" s="378" t="s">
        <v>1337</v>
      </c>
      <c r="F394" s="379" t="s">
        <v>1338</v>
      </c>
      <c r="G394" s="380" t="s">
        <v>1339</v>
      </c>
      <c r="H394" s="380" t="s">
        <v>923</v>
      </c>
      <c r="I394" s="381"/>
      <c r="J394" s="382"/>
      <c r="K394" s="383"/>
      <c r="L394" s="384"/>
    </row>
    <row r="395" spans="1:12" ht="30">
      <c r="A395" s="375">
        <v>387</v>
      </c>
      <c r="B395" s="353" t="s">
        <v>1220</v>
      </c>
      <c r="C395" s="376" t="s">
        <v>522</v>
      </c>
      <c r="D395" s="377">
        <v>500</v>
      </c>
      <c r="E395" s="378" t="s">
        <v>1340</v>
      </c>
      <c r="F395" s="379" t="s">
        <v>1341</v>
      </c>
      <c r="G395" s="380" t="s">
        <v>1342</v>
      </c>
      <c r="H395" s="380" t="s">
        <v>544</v>
      </c>
      <c r="I395" s="381"/>
      <c r="J395" s="382"/>
      <c r="K395" s="383"/>
      <c r="L395" s="384"/>
    </row>
    <row r="396" spans="1:12" ht="30">
      <c r="A396" s="375">
        <v>388</v>
      </c>
      <c r="B396" s="353" t="s">
        <v>1220</v>
      </c>
      <c r="C396" s="376" t="s">
        <v>522</v>
      </c>
      <c r="D396" s="377">
        <v>9000</v>
      </c>
      <c r="E396" s="378" t="s">
        <v>1343</v>
      </c>
      <c r="F396" s="379" t="s">
        <v>1344</v>
      </c>
      <c r="G396" s="380" t="s">
        <v>1345</v>
      </c>
      <c r="H396" s="380" t="s">
        <v>535</v>
      </c>
      <c r="I396" s="381"/>
      <c r="J396" s="382"/>
      <c r="K396" s="383"/>
      <c r="L396" s="384"/>
    </row>
    <row r="397" spans="1:12" ht="30">
      <c r="A397" s="375">
        <v>389</v>
      </c>
      <c r="B397" s="353" t="s">
        <v>1220</v>
      </c>
      <c r="C397" s="376" t="s">
        <v>522</v>
      </c>
      <c r="D397" s="377">
        <v>750</v>
      </c>
      <c r="E397" s="378" t="s">
        <v>1346</v>
      </c>
      <c r="F397" s="379" t="s">
        <v>1347</v>
      </c>
      <c r="G397" s="380" t="s">
        <v>1348</v>
      </c>
      <c r="H397" s="380" t="s">
        <v>696</v>
      </c>
      <c r="I397" s="381"/>
      <c r="J397" s="382"/>
      <c r="K397" s="383"/>
      <c r="L397" s="384"/>
    </row>
    <row r="398" spans="1:12" ht="30">
      <c r="A398" s="375">
        <v>390</v>
      </c>
      <c r="B398" s="353" t="s">
        <v>1220</v>
      </c>
      <c r="C398" s="376" t="s">
        <v>522</v>
      </c>
      <c r="D398" s="377">
        <v>90</v>
      </c>
      <c r="E398" s="378" t="s">
        <v>1349</v>
      </c>
      <c r="F398" s="379" t="s">
        <v>1350</v>
      </c>
      <c r="G398" s="380" t="s">
        <v>1351</v>
      </c>
      <c r="H398" s="380" t="s">
        <v>923</v>
      </c>
      <c r="I398" s="381"/>
      <c r="J398" s="382"/>
      <c r="K398" s="383"/>
      <c r="L398" s="384"/>
    </row>
    <row r="399" spans="1:12" ht="30">
      <c r="A399" s="375">
        <v>391</v>
      </c>
      <c r="B399" s="353" t="s">
        <v>1220</v>
      </c>
      <c r="C399" s="376" t="s">
        <v>522</v>
      </c>
      <c r="D399" s="377">
        <v>125</v>
      </c>
      <c r="E399" s="378" t="s">
        <v>1352</v>
      </c>
      <c r="F399" s="379" t="s">
        <v>1353</v>
      </c>
      <c r="G399" s="380" t="s">
        <v>1354</v>
      </c>
      <c r="H399" s="380" t="s">
        <v>923</v>
      </c>
      <c r="I399" s="381"/>
      <c r="J399" s="382"/>
      <c r="K399" s="383"/>
      <c r="L399" s="384"/>
    </row>
    <row r="400" spans="1:12" ht="30">
      <c r="A400" s="375">
        <v>392</v>
      </c>
      <c r="B400" s="353" t="s">
        <v>1220</v>
      </c>
      <c r="C400" s="376" t="s">
        <v>522</v>
      </c>
      <c r="D400" s="377">
        <v>125</v>
      </c>
      <c r="E400" s="378" t="s">
        <v>1355</v>
      </c>
      <c r="F400" s="379" t="s">
        <v>1356</v>
      </c>
      <c r="G400" s="380" t="s">
        <v>1357</v>
      </c>
      <c r="H400" s="380" t="s">
        <v>923</v>
      </c>
      <c r="I400" s="381"/>
      <c r="J400" s="382"/>
      <c r="K400" s="383"/>
      <c r="L400" s="384"/>
    </row>
    <row r="401" spans="1:12" ht="30">
      <c r="A401" s="375">
        <v>393</v>
      </c>
      <c r="B401" s="353" t="s">
        <v>1220</v>
      </c>
      <c r="C401" s="376" t="s">
        <v>522</v>
      </c>
      <c r="D401" s="377">
        <v>182</v>
      </c>
      <c r="E401" s="378" t="s">
        <v>1358</v>
      </c>
      <c r="F401" s="379" t="s">
        <v>1359</v>
      </c>
      <c r="G401" s="380" t="s">
        <v>1360</v>
      </c>
      <c r="H401" s="380" t="s">
        <v>923</v>
      </c>
      <c r="I401" s="381"/>
      <c r="J401" s="382"/>
      <c r="K401" s="383"/>
      <c r="L401" s="384"/>
    </row>
    <row r="402" spans="1:12" ht="30">
      <c r="A402" s="375">
        <v>394</v>
      </c>
      <c r="B402" s="353" t="s">
        <v>1220</v>
      </c>
      <c r="C402" s="376" t="s">
        <v>522</v>
      </c>
      <c r="D402" s="377">
        <v>60</v>
      </c>
      <c r="E402" s="378" t="s">
        <v>1361</v>
      </c>
      <c r="F402" s="379" t="s">
        <v>1362</v>
      </c>
      <c r="G402" s="380" t="s">
        <v>1363</v>
      </c>
      <c r="H402" s="380" t="s">
        <v>535</v>
      </c>
      <c r="I402" s="381"/>
      <c r="J402" s="382"/>
      <c r="K402" s="383"/>
      <c r="L402" s="384"/>
    </row>
    <row r="403" spans="1:12" ht="30">
      <c r="A403" s="375">
        <v>395</v>
      </c>
      <c r="B403" s="353" t="s">
        <v>1220</v>
      </c>
      <c r="C403" s="376" t="s">
        <v>522</v>
      </c>
      <c r="D403" s="377">
        <v>743</v>
      </c>
      <c r="E403" s="378" t="s">
        <v>1364</v>
      </c>
      <c r="F403" s="379" t="s">
        <v>1365</v>
      </c>
      <c r="G403" s="380" t="s">
        <v>1366</v>
      </c>
      <c r="H403" s="380" t="s">
        <v>535</v>
      </c>
      <c r="I403" s="381"/>
      <c r="J403" s="382"/>
      <c r="K403" s="383"/>
      <c r="L403" s="384"/>
    </row>
    <row r="404" spans="1:12" ht="30">
      <c r="A404" s="375">
        <v>396</v>
      </c>
      <c r="B404" s="353" t="s">
        <v>1220</v>
      </c>
      <c r="C404" s="376" t="s">
        <v>522</v>
      </c>
      <c r="D404" s="377">
        <v>50</v>
      </c>
      <c r="E404" s="378" t="s">
        <v>1367</v>
      </c>
      <c r="F404" s="379" t="s">
        <v>1368</v>
      </c>
      <c r="G404" s="380" t="s">
        <v>1369</v>
      </c>
      <c r="H404" s="380" t="s">
        <v>544</v>
      </c>
      <c r="I404" s="381"/>
      <c r="J404" s="382"/>
      <c r="K404" s="383"/>
      <c r="L404" s="384"/>
    </row>
    <row r="405" spans="1:12" ht="30">
      <c r="A405" s="375">
        <v>397</v>
      </c>
      <c r="B405" s="353" t="s">
        <v>1220</v>
      </c>
      <c r="C405" s="376" t="s">
        <v>522</v>
      </c>
      <c r="D405" s="377">
        <v>135</v>
      </c>
      <c r="E405" s="378" t="s">
        <v>1370</v>
      </c>
      <c r="F405" s="379" t="s">
        <v>1371</v>
      </c>
      <c r="G405" s="380" t="s">
        <v>1372</v>
      </c>
      <c r="H405" s="380" t="s">
        <v>544</v>
      </c>
      <c r="I405" s="381"/>
      <c r="J405" s="382"/>
      <c r="K405" s="383"/>
      <c r="L405" s="384"/>
    </row>
    <row r="406" spans="1:12" ht="30">
      <c r="A406" s="375">
        <v>398</v>
      </c>
      <c r="B406" s="353" t="s">
        <v>1220</v>
      </c>
      <c r="C406" s="376" t="s">
        <v>522</v>
      </c>
      <c r="D406" s="377">
        <v>59</v>
      </c>
      <c r="E406" s="378" t="s">
        <v>1373</v>
      </c>
      <c r="F406" s="379" t="s">
        <v>1374</v>
      </c>
      <c r="G406" s="380" t="s">
        <v>1375</v>
      </c>
      <c r="H406" s="380" t="s">
        <v>923</v>
      </c>
      <c r="I406" s="381"/>
      <c r="J406" s="382"/>
      <c r="K406" s="383"/>
      <c r="L406" s="384"/>
    </row>
    <row r="407" spans="1:12" ht="30">
      <c r="A407" s="375">
        <v>399</v>
      </c>
      <c r="B407" s="353" t="s">
        <v>1220</v>
      </c>
      <c r="C407" s="376" t="s">
        <v>522</v>
      </c>
      <c r="D407" s="377">
        <v>57</v>
      </c>
      <c r="E407" s="378" t="s">
        <v>1376</v>
      </c>
      <c r="F407" s="379" t="s">
        <v>1377</v>
      </c>
      <c r="G407" s="380" t="s">
        <v>1378</v>
      </c>
      <c r="H407" s="380" t="s">
        <v>544</v>
      </c>
      <c r="I407" s="381"/>
      <c r="J407" s="382"/>
      <c r="K407" s="383"/>
      <c r="L407" s="384"/>
    </row>
    <row r="408" spans="1:12" ht="30">
      <c r="A408" s="375">
        <v>400</v>
      </c>
      <c r="B408" s="353" t="s">
        <v>1220</v>
      </c>
      <c r="C408" s="376" t="s">
        <v>522</v>
      </c>
      <c r="D408" s="377">
        <v>11000</v>
      </c>
      <c r="E408" s="378" t="s">
        <v>1379</v>
      </c>
      <c r="F408" s="379" t="s">
        <v>1380</v>
      </c>
      <c r="G408" s="380" t="s">
        <v>1381</v>
      </c>
      <c r="H408" s="380" t="s">
        <v>544</v>
      </c>
      <c r="I408" s="381"/>
      <c r="J408" s="382"/>
      <c r="K408" s="383"/>
      <c r="L408" s="384"/>
    </row>
    <row r="409" spans="1:12" ht="30">
      <c r="A409" s="375">
        <v>401</v>
      </c>
      <c r="B409" s="353" t="s">
        <v>1220</v>
      </c>
      <c r="C409" s="376" t="s">
        <v>522</v>
      </c>
      <c r="D409" s="377">
        <v>57</v>
      </c>
      <c r="E409" s="378" t="s">
        <v>1382</v>
      </c>
      <c r="F409" s="379" t="s">
        <v>1383</v>
      </c>
      <c r="G409" s="380" t="s">
        <v>1384</v>
      </c>
      <c r="H409" s="380" t="s">
        <v>544</v>
      </c>
      <c r="I409" s="381"/>
      <c r="J409" s="382"/>
      <c r="K409" s="383"/>
      <c r="L409" s="384"/>
    </row>
    <row r="410" spans="1:12" ht="30">
      <c r="A410" s="375">
        <v>402</v>
      </c>
      <c r="B410" s="353" t="s">
        <v>1220</v>
      </c>
      <c r="C410" s="376" t="s">
        <v>522</v>
      </c>
      <c r="D410" s="377">
        <v>50</v>
      </c>
      <c r="E410" s="378" t="s">
        <v>1385</v>
      </c>
      <c r="F410" s="379" t="s">
        <v>1386</v>
      </c>
      <c r="G410" s="380" t="s">
        <v>1387</v>
      </c>
      <c r="H410" s="380" t="s">
        <v>696</v>
      </c>
      <c r="I410" s="381"/>
      <c r="J410" s="382"/>
      <c r="K410" s="383"/>
      <c r="L410" s="384"/>
    </row>
    <row r="411" spans="1:12" ht="30">
      <c r="A411" s="375">
        <v>403</v>
      </c>
      <c r="B411" s="353" t="s">
        <v>1220</v>
      </c>
      <c r="C411" s="376" t="s">
        <v>522</v>
      </c>
      <c r="D411" s="377">
        <v>37.5</v>
      </c>
      <c r="E411" s="378" t="s">
        <v>1388</v>
      </c>
      <c r="F411" s="379" t="s">
        <v>1389</v>
      </c>
      <c r="G411" s="380" t="s">
        <v>1390</v>
      </c>
      <c r="H411" s="380" t="s">
        <v>621</v>
      </c>
      <c r="I411" s="381"/>
      <c r="J411" s="382"/>
      <c r="K411" s="383"/>
      <c r="L411" s="384"/>
    </row>
    <row r="412" spans="1:12" ht="30">
      <c r="A412" s="375">
        <v>404</v>
      </c>
      <c r="B412" s="353" t="s">
        <v>1220</v>
      </c>
      <c r="C412" s="376" t="s">
        <v>522</v>
      </c>
      <c r="D412" s="377">
        <v>50</v>
      </c>
      <c r="E412" s="378" t="s">
        <v>1391</v>
      </c>
      <c r="F412" s="379" t="s">
        <v>1392</v>
      </c>
      <c r="G412" s="380" t="s">
        <v>1393</v>
      </c>
      <c r="H412" s="380" t="s">
        <v>923</v>
      </c>
      <c r="I412" s="381"/>
      <c r="J412" s="382"/>
      <c r="K412" s="383"/>
      <c r="L412" s="384"/>
    </row>
    <row r="413" spans="1:12" ht="30">
      <c r="A413" s="375">
        <v>405</v>
      </c>
      <c r="B413" s="353" t="s">
        <v>1220</v>
      </c>
      <c r="C413" s="376" t="s">
        <v>522</v>
      </c>
      <c r="D413" s="377">
        <v>1500</v>
      </c>
      <c r="E413" s="378" t="s">
        <v>1394</v>
      </c>
      <c r="F413" s="379" t="s">
        <v>1395</v>
      </c>
      <c r="G413" s="380" t="s">
        <v>1396</v>
      </c>
      <c r="H413" s="380" t="s">
        <v>923</v>
      </c>
      <c r="I413" s="381"/>
      <c r="J413" s="382"/>
      <c r="K413" s="383"/>
      <c r="L413" s="384"/>
    </row>
    <row r="414" spans="1:12" ht="30">
      <c r="A414" s="375">
        <v>406</v>
      </c>
      <c r="B414" s="353" t="s">
        <v>1220</v>
      </c>
      <c r="C414" s="376" t="s">
        <v>522</v>
      </c>
      <c r="D414" s="377">
        <v>50</v>
      </c>
      <c r="E414" s="378" t="s">
        <v>1397</v>
      </c>
      <c r="F414" s="379" t="s">
        <v>1398</v>
      </c>
      <c r="G414" s="380" t="s">
        <v>1399</v>
      </c>
      <c r="H414" s="380" t="s">
        <v>923</v>
      </c>
      <c r="I414" s="381"/>
      <c r="J414" s="382"/>
      <c r="K414" s="383"/>
      <c r="L414" s="384"/>
    </row>
    <row r="415" spans="1:12" ht="30">
      <c r="A415" s="375">
        <v>407</v>
      </c>
      <c r="B415" s="353" t="s">
        <v>1220</v>
      </c>
      <c r="C415" s="376" t="s">
        <v>522</v>
      </c>
      <c r="D415" s="377">
        <v>10000</v>
      </c>
      <c r="E415" s="378" t="s">
        <v>1400</v>
      </c>
      <c r="F415" s="379" t="s">
        <v>1401</v>
      </c>
      <c r="G415" s="380" t="s">
        <v>1402</v>
      </c>
      <c r="H415" s="380" t="s">
        <v>535</v>
      </c>
      <c r="I415" s="381"/>
      <c r="J415" s="382"/>
      <c r="K415" s="383"/>
      <c r="L415" s="384"/>
    </row>
    <row r="416" spans="1:12" ht="30">
      <c r="A416" s="375">
        <v>408</v>
      </c>
      <c r="B416" s="353" t="s">
        <v>1220</v>
      </c>
      <c r="C416" s="376" t="s">
        <v>522</v>
      </c>
      <c r="D416" s="377">
        <v>10000</v>
      </c>
      <c r="E416" s="378" t="s">
        <v>1403</v>
      </c>
      <c r="F416" s="379" t="s">
        <v>1404</v>
      </c>
      <c r="G416" s="380" t="s">
        <v>1405</v>
      </c>
      <c r="H416" s="380" t="s">
        <v>535</v>
      </c>
      <c r="I416" s="381"/>
      <c r="J416" s="382"/>
      <c r="K416" s="383"/>
      <c r="L416" s="384"/>
    </row>
    <row r="417" spans="1:12" ht="30">
      <c r="A417" s="375">
        <v>409</v>
      </c>
      <c r="B417" s="353" t="s">
        <v>1227</v>
      </c>
      <c r="C417" s="376" t="s">
        <v>522</v>
      </c>
      <c r="D417" s="377">
        <v>20000</v>
      </c>
      <c r="E417" s="378" t="s">
        <v>1406</v>
      </c>
      <c r="F417" s="379" t="s">
        <v>1407</v>
      </c>
      <c r="G417" s="380" t="s">
        <v>1408</v>
      </c>
      <c r="H417" s="380" t="s">
        <v>544</v>
      </c>
      <c r="I417" s="381"/>
      <c r="J417" s="382"/>
      <c r="K417" s="383"/>
      <c r="L417" s="384"/>
    </row>
    <row r="418" spans="1:12" ht="30">
      <c r="A418" s="375">
        <v>410</v>
      </c>
      <c r="B418" s="353" t="s">
        <v>1227</v>
      </c>
      <c r="C418" s="376" t="s">
        <v>522</v>
      </c>
      <c r="D418" s="377">
        <v>130</v>
      </c>
      <c r="E418" s="378" t="s">
        <v>1409</v>
      </c>
      <c r="F418" s="379" t="s">
        <v>1410</v>
      </c>
      <c r="G418" s="380" t="s">
        <v>1411</v>
      </c>
      <c r="H418" s="380" t="s">
        <v>544</v>
      </c>
      <c r="I418" s="381"/>
      <c r="J418" s="382"/>
      <c r="K418" s="383"/>
      <c r="L418" s="384"/>
    </row>
    <row r="419" spans="1:12" ht="30">
      <c r="A419" s="375">
        <v>411</v>
      </c>
      <c r="B419" s="353" t="s">
        <v>1227</v>
      </c>
      <c r="C419" s="376" t="s">
        <v>522</v>
      </c>
      <c r="D419" s="377">
        <v>95</v>
      </c>
      <c r="E419" s="378" t="s">
        <v>1412</v>
      </c>
      <c r="F419" s="379" t="s">
        <v>1413</v>
      </c>
      <c r="G419" s="380" t="s">
        <v>1414</v>
      </c>
      <c r="H419" s="380" t="s">
        <v>535</v>
      </c>
      <c r="I419" s="381"/>
      <c r="J419" s="382"/>
      <c r="K419" s="383"/>
      <c r="L419" s="384"/>
    </row>
    <row r="420" spans="1:12" ht="30">
      <c r="A420" s="375">
        <v>412</v>
      </c>
      <c r="B420" s="353" t="s">
        <v>1227</v>
      </c>
      <c r="C420" s="376" t="s">
        <v>522</v>
      </c>
      <c r="D420" s="377">
        <v>80</v>
      </c>
      <c r="E420" s="378" t="s">
        <v>1415</v>
      </c>
      <c r="F420" s="379" t="s">
        <v>1416</v>
      </c>
      <c r="G420" s="380" t="s">
        <v>1417</v>
      </c>
      <c r="H420" s="380" t="s">
        <v>923</v>
      </c>
      <c r="I420" s="381"/>
      <c r="J420" s="382"/>
      <c r="K420" s="383"/>
      <c r="L420" s="384"/>
    </row>
    <row r="421" spans="1:12" ht="30">
      <c r="A421" s="375">
        <v>413</v>
      </c>
      <c r="B421" s="353" t="s">
        <v>1227</v>
      </c>
      <c r="C421" s="376" t="s">
        <v>522</v>
      </c>
      <c r="D421" s="377">
        <v>25000</v>
      </c>
      <c r="E421" s="378" t="s">
        <v>1418</v>
      </c>
      <c r="F421" s="379" t="s">
        <v>1419</v>
      </c>
      <c r="G421" s="380" t="s">
        <v>1420</v>
      </c>
      <c r="H421" s="380" t="s">
        <v>544</v>
      </c>
      <c r="I421" s="381"/>
      <c r="J421" s="382"/>
      <c r="K421" s="383"/>
      <c r="L421" s="384"/>
    </row>
    <row r="422" spans="1:12" ht="30">
      <c r="A422" s="375">
        <v>414</v>
      </c>
      <c r="B422" s="353" t="s">
        <v>1227</v>
      </c>
      <c r="C422" s="376" t="s">
        <v>522</v>
      </c>
      <c r="D422" s="377">
        <v>120</v>
      </c>
      <c r="E422" s="378" t="s">
        <v>1421</v>
      </c>
      <c r="F422" s="379" t="s">
        <v>1422</v>
      </c>
      <c r="G422" s="380" t="s">
        <v>1423</v>
      </c>
      <c r="H422" s="380" t="s">
        <v>923</v>
      </c>
      <c r="I422" s="381"/>
      <c r="J422" s="382"/>
      <c r="K422" s="383"/>
      <c r="L422" s="384"/>
    </row>
    <row r="423" spans="1:12" ht="30">
      <c r="A423" s="375">
        <v>415</v>
      </c>
      <c r="B423" s="353" t="s">
        <v>1227</v>
      </c>
      <c r="C423" s="376" t="s">
        <v>522</v>
      </c>
      <c r="D423" s="377">
        <v>50</v>
      </c>
      <c r="E423" s="378" t="s">
        <v>1424</v>
      </c>
      <c r="F423" s="379" t="s">
        <v>1425</v>
      </c>
      <c r="G423" s="380" t="s">
        <v>1426</v>
      </c>
      <c r="H423" s="380" t="s">
        <v>621</v>
      </c>
      <c r="I423" s="381"/>
      <c r="J423" s="382"/>
      <c r="K423" s="383"/>
      <c r="L423" s="384"/>
    </row>
    <row r="424" spans="1:12" ht="30">
      <c r="A424" s="375">
        <v>416</v>
      </c>
      <c r="B424" s="353" t="s">
        <v>1227</v>
      </c>
      <c r="C424" s="376" t="s">
        <v>522</v>
      </c>
      <c r="D424" s="377">
        <v>50</v>
      </c>
      <c r="E424" s="378" t="s">
        <v>1427</v>
      </c>
      <c r="F424" s="379" t="s">
        <v>1428</v>
      </c>
      <c r="G424" s="380" t="s">
        <v>1429</v>
      </c>
      <c r="H424" s="380" t="s">
        <v>621</v>
      </c>
      <c r="I424" s="381"/>
      <c r="J424" s="382"/>
      <c r="K424" s="383"/>
      <c r="L424" s="384"/>
    </row>
    <row r="425" spans="1:12" ht="30">
      <c r="A425" s="375">
        <v>417</v>
      </c>
      <c r="B425" s="353" t="s">
        <v>1227</v>
      </c>
      <c r="C425" s="376" t="s">
        <v>522</v>
      </c>
      <c r="D425" s="377">
        <v>50</v>
      </c>
      <c r="E425" s="378" t="s">
        <v>1430</v>
      </c>
      <c r="F425" s="379" t="s">
        <v>1431</v>
      </c>
      <c r="G425" s="380" t="s">
        <v>1432</v>
      </c>
      <c r="H425" s="380" t="s">
        <v>923</v>
      </c>
      <c r="I425" s="381"/>
      <c r="J425" s="382"/>
      <c r="K425" s="383"/>
      <c r="L425" s="384"/>
    </row>
    <row r="426" spans="1:12" ht="30">
      <c r="A426" s="375">
        <v>418</v>
      </c>
      <c r="B426" s="353" t="s">
        <v>1227</v>
      </c>
      <c r="C426" s="376" t="s">
        <v>522</v>
      </c>
      <c r="D426" s="377">
        <v>25</v>
      </c>
      <c r="E426" s="378" t="s">
        <v>1433</v>
      </c>
      <c r="F426" s="379" t="s">
        <v>1434</v>
      </c>
      <c r="G426" s="380" t="s">
        <v>1435</v>
      </c>
      <c r="H426" s="380" t="s">
        <v>544</v>
      </c>
      <c r="I426" s="381"/>
      <c r="J426" s="382"/>
      <c r="K426" s="383"/>
      <c r="L426" s="384"/>
    </row>
    <row r="427" spans="1:12" ht="30">
      <c r="A427" s="375">
        <v>419</v>
      </c>
      <c r="B427" s="353" t="s">
        <v>1227</v>
      </c>
      <c r="C427" s="376" t="s">
        <v>522</v>
      </c>
      <c r="D427" s="377">
        <v>15000</v>
      </c>
      <c r="E427" s="378" t="s">
        <v>1436</v>
      </c>
      <c r="F427" s="379" t="s">
        <v>1437</v>
      </c>
      <c r="G427" s="380" t="s">
        <v>1438</v>
      </c>
      <c r="H427" s="380" t="s">
        <v>544</v>
      </c>
      <c r="I427" s="381"/>
      <c r="J427" s="382"/>
      <c r="K427" s="383"/>
      <c r="L427" s="384"/>
    </row>
    <row r="428" spans="1:12" ht="30">
      <c r="A428" s="375">
        <v>420</v>
      </c>
      <c r="B428" s="353" t="s">
        <v>1227</v>
      </c>
      <c r="C428" s="376" t="s">
        <v>522</v>
      </c>
      <c r="D428" s="377">
        <v>50</v>
      </c>
      <c r="E428" s="378" t="s">
        <v>1439</v>
      </c>
      <c r="F428" s="379" t="s">
        <v>1440</v>
      </c>
      <c r="G428" s="380" t="s">
        <v>1441</v>
      </c>
      <c r="H428" s="380" t="s">
        <v>923</v>
      </c>
      <c r="I428" s="381"/>
      <c r="J428" s="382"/>
      <c r="K428" s="383"/>
      <c r="L428" s="384"/>
    </row>
    <row r="429" spans="1:12" ht="30">
      <c r="A429" s="375">
        <v>421</v>
      </c>
      <c r="B429" s="353" t="s">
        <v>1227</v>
      </c>
      <c r="C429" s="376" t="s">
        <v>522</v>
      </c>
      <c r="D429" s="377">
        <v>70</v>
      </c>
      <c r="E429" s="378" t="s">
        <v>1442</v>
      </c>
      <c r="F429" s="379" t="s">
        <v>1443</v>
      </c>
      <c r="G429" s="380" t="s">
        <v>1444</v>
      </c>
      <c r="H429" s="380" t="s">
        <v>544</v>
      </c>
      <c r="I429" s="381"/>
      <c r="J429" s="382"/>
      <c r="K429" s="383"/>
      <c r="L429" s="384"/>
    </row>
    <row r="430" spans="1:12" ht="30">
      <c r="A430" s="375">
        <v>422</v>
      </c>
      <c r="B430" s="353" t="s">
        <v>1227</v>
      </c>
      <c r="C430" s="376" t="s">
        <v>522</v>
      </c>
      <c r="D430" s="377">
        <v>50</v>
      </c>
      <c r="E430" s="378" t="s">
        <v>1445</v>
      </c>
      <c r="F430" s="379" t="s">
        <v>1446</v>
      </c>
      <c r="G430" s="380" t="s">
        <v>1447</v>
      </c>
      <c r="H430" s="380" t="s">
        <v>544</v>
      </c>
      <c r="I430" s="381"/>
      <c r="J430" s="382"/>
      <c r="K430" s="383"/>
      <c r="L430" s="384"/>
    </row>
    <row r="431" spans="1:12" ht="30">
      <c r="A431" s="375">
        <v>423</v>
      </c>
      <c r="B431" s="353" t="s">
        <v>1227</v>
      </c>
      <c r="C431" s="376" t="s">
        <v>522</v>
      </c>
      <c r="D431" s="377">
        <v>50</v>
      </c>
      <c r="E431" s="378" t="s">
        <v>1448</v>
      </c>
      <c r="F431" s="379" t="s">
        <v>1449</v>
      </c>
      <c r="G431" s="380" t="s">
        <v>1450</v>
      </c>
      <c r="H431" s="380" t="s">
        <v>535</v>
      </c>
      <c r="I431" s="381"/>
      <c r="J431" s="382"/>
      <c r="K431" s="383"/>
      <c r="L431" s="384"/>
    </row>
    <row r="432" spans="1:12" ht="30">
      <c r="A432" s="375">
        <v>424</v>
      </c>
      <c r="B432" s="353" t="s">
        <v>1227</v>
      </c>
      <c r="C432" s="376" t="s">
        <v>522</v>
      </c>
      <c r="D432" s="377">
        <v>50</v>
      </c>
      <c r="E432" s="378" t="s">
        <v>1451</v>
      </c>
      <c r="F432" s="379" t="s">
        <v>1452</v>
      </c>
      <c r="G432" s="380" t="s">
        <v>1453</v>
      </c>
      <c r="H432" s="380" t="s">
        <v>535</v>
      </c>
      <c r="I432" s="381"/>
      <c r="J432" s="382"/>
      <c r="K432" s="383"/>
      <c r="L432" s="384"/>
    </row>
    <row r="433" spans="1:12" ht="30">
      <c r="A433" s="375">
        <v>425</v>
      </c>
      <c r="B433" s="353" t="s">
        <v>1227</v>
      </c>
      <c r="C433" s="376" t="s">
        <v>522</v>
      </c>
      <c r="D433" s="377">
        <v>50</v>
      </c>
      <c r="E433" s="378" t="s">
        <v>1454</v>
      </c>
      <c r="F433" s="379" t="s">
        <v>1455</v>
      </c>
      <c r="G433" s="380" t="s">
        <v>1456</v>
      </c>
      <c r="H433" s="380" t="s">
        <v>544</v>
      </c>
      <c r="I433" s="381"/>
      <c r="J433" s="382"/>
      <c r="K433" s="383"/>
      <c r="L433" s="384"/>
    </row>
    <row r="434" spans="1:12" ht="30">
      <c r="A434" s="375">
        <v>426</v>
      </c>
      <c r="B434" s="353" t="s">
        <v>1227</v>
      </c>
      <c r="C434" s="376" t="s">
        <v>522</v>
      </c>
      <c r="D434" s="377">
        <v>50000</v>
      </c>
      <c r="E434" s="378" t="s">
        <v>1457</v>
      </c>
      <c r="F434" s="379" t="s">
        <v>1458</v>
      </c>
      <c r="G434" s="380" t="s">
        <v>1459</v>
      </c>
      <c r="H434" s="380" t="s">
        <v>544</v>
      </c>
      <c r="I434" s="381"/>
      <c r="J434" s="382"/>
      <c r="K434" s="383"/>
      <c r="L434" s="384"/>
    </row>
    <row r="435" spans="1:12" ht="30">
      <c r="A435" s="375">
        <v>427</v>
      </c>
      <c r="B435" s="353" t="s">
        <v>1227</v>
      </c>
      <c r="C435" s="376" t="s">
        <v>522</v>
      </c>
      <c r="D435" s="377">
        <v>1710</v>
      </c>
      <c r="E435" s="378" t="s">
        <v>1460</v>
      </c>
      <c r="F435" s="379" t="s">
        <v>1461</v>
      </c>
      <c r="G435" s="380" t="s">
        <v>1462</v>
      </c>
      <c r="H435" s="380" t="s">
        <v>535</v>
      </c>
      <c r="I435" s="381"/>
      <c r="J435" s="382"/>
      <c r="K435" s="383"/>
      <c r="L435" s="384"/>
    </row>
    <row r="436" spans="1:12" ht="30">
      <c r="A436" s="375">
        <v>428</v>
      </c>
      <c r="B436" s="353" t="s">
        <v>1243</v>
      </c>
      <c r="C436" s="376" t="s">
        <v>522</v>
      </c>
      <c r="D436" s="377">
        <v>135</v>
      </c>
      <c r="E436" s="378" t="s">
        <v>1463</v>
      </c>
      <c r="F436" s="379" t="s">
        <v>1464</v>
      </c>
      <c r="G436" s="380" t="s">
        <v>1465</v>
      </c>
      <c r="H436" s="380" t="s">
        <v>621</v>
      </c>
      <c r="I436" s="381"/>
      <c r="J436" s="382"/>
      <c r="K436" s="383"/>
      <c r="L436" s="384"/>
    </row>
    <row r="437" spans="1:12" ht="30">
      <c r="A437" s="375">
        <v>429</v>
      </c>
      <c r="B437" s="353" t="s">
        <v>1243</v>
      </c>
      <c r="C437" s="376" t="s">
        <v>522</v>
      </c>
      <c r="D437" s="377">
        <v>100</v>
      </c>
      <c r="E437" s="378" t="s">
        <v>1466</v>
      </c>
      <c r="F437" s="379" t="s">
        <v>1467</v>
      </c>
      <c r="G437" s="380" t="s">
        <v>1468</v>
      </c>
      <c r="H437" s="380" t="s">
        <v>544</v>
      </c>
      <c r="I437" s="381"/>
      <c r="J437" s="382"/>
      <c r="K437" s="383"/>
      <c r="L437" s="384"/>
    </row>
    <row r="438" spans="1:12" ht="30">
      <c r="A438" s="375">
        <v>430</v>
      </c>
      <c r="B438" s="353" t="s">
        <v>1243</v>
      </c>
      <c r="C438" s="376" t="s">
        <v>522</v>
      </c>
      <c r="D438" s="377">
        <v>50</v>
      </c>
      <c r="E438" s="378" t="s">
        <v>1469</v>
      </c>
      <c r="F438" s="379" t="s">
        <v>1470</v>
      </c>
      <c r="G438" s="380" t="s">
        <v>1471</v>
      </c>
      <c r="H438" s="380" t="s">
        <v>923</v>
      </c>
      <c r="I438" s="381"/>
      <c r="J438" s="382"/>
      <c r="K438" s="383"/>
      <c r="L438" s="384"/>
    </row>
    <row r="439" spans="1:12" ht="30">
      <c r="A439" s="375">
        <v>431</v>
      </c>
      <c r="B439" s="353" t="s">
        <v>1243</v>
      </c>
      <c r="C439" s="376" t="s">
        <v>522</v>
      </c>
      <c r="D439" s="377">
        <v>100</v>
      </c>
      <c r="E439" s="378" t="s">
        <v>1472</v>
      </c>
      <c r="F439" s="379" t="s">
        <v>1473</v>
      </c>
      <c r="G439" s="380" t="s">
        <v>1474</v>
      </c>
      <c r="H439" s="380" t="s">
        <v>544</v>
      </c>
      <c r="I439" s="381"/>
      <c r="J439" s="382"/>
      <c r="K439" s="383"/>
      <c r="L439" s="384"/>
    </row>
    <row r="440" spans="1:12" ht="30">
      <c r="A440" s="375">
        <v>432</v>
      </c>
      <c r="B440" s="353" t="s">
        <v>1243</v>
      </c>
      <c r="C440" s="376" t="s">
        <v>522</v>
      </c>
      <c r="D440" s="377">
        <v>230</v>
      </c>
      <c r="E440" s="378" t="s">
        <v>1475</v>
      </c>
      <c r="F440" s="379" t="s">
        <v>1476</v>
      </c>
      <c r="G440" s="380" t="s">
        <v>1477</v>
      </c>
      <c r="H440" s="380" t="s">
        <v>535</v>
      </c>
      <c r="I440" s="381"/>
      <c r="J440" s="382"/>
      <c r="K440" s="383"/>
      <c r="L440" s="384"/>
    </row>
    <row r="441" spans="1:12" ht="30">
      <c r="A441" s="375">
        <v>433</v>
      </c>
      <c r="B441" s="353" t="s">
        <v>1243</v>
      </c>
      <c r="C441" s="376" t="s">
        <v>522</v>
      </c>
      <c r="D441" s="377">
        <v>100</v>
      </c>
      <c r="E441" s="378" t="s">
        <v>1478</v>
      </c>
      <c r="F441" s="379" t="s">
        <v>1479</v>
      </c>
      <c r="G441" s="380" t="s">
        <v>1480</v>
      </c>
      <c r="H441" s="380" t="s">
        <v>544</v>
      </c>
      <c r="I441" s="381"/>
      <c r="J441" s="382"/>
      <c r="K441" s="383"/>
      <c r="L441" s="384"/>
    </row>
    <row r="442" spans="1:12" ht="30">
      <c r="A442" s="375">
        <v>434</v>
      </c>
      <c r="B442" s="353" t="s">
        <v>1243</v>
      </c>
      <c r="C442" s="376" t="s">
        <v>522</v>
      </c>
      <c r="D442" s="377">
        <v>130</v>
      </c>
      <c r="E442" s="378" t="s">
        <v>1481</v>
      </c>
      <c r="F442" s="379" t="s">
        <v>1482</v>
      </c>
      <c r="G442" s="380" t="s">
        <v>1483</v>
      </c>
      <c r="H442" s="380" t="s">
        <v>544</v>
      </c>
      <c r="I442" s="381"/>
      <c r="J442" s="382"/>
      <c r="K442" s="383"/>
      <c r="L442" s="384"/>
    </row>
    <row r="443" spans="1:12" ht="30">
      <c r="A443" s="375">
        <v>435</v>
      </c>
      <c r="B443" s="353" t="s">
        <v>1484</v>
      </c>
      <c r="C443" s="376" t="s">
        <v>522</v>
      </c>
      <c r="D443" s="377">
        <v>805</v>
      </c>
      <c r="E443" s="378" t="s">
        <v>1485</v>
      </c>
      <c r="F443" s="379" t="s">
        <v>1486</v>
      </c>
      <c r="G443" s="380" t="s">
        <v>1487</v>
      </c>
      <c r="H443" s="380" t="s">
        <v>923</v>
      </c>
      <c r="I443" s="381"/>
      <c r="J443" s="382"/>
      <c r="K443" s="383"/>
      <c r="L443" s="384"/>
    </row>
    <row r="444" spans="1:12" ht="30">
      <c r="A444" s="375">
        <v>436</v>
      </c>
      <c r="B444" s="353" t="s">
        <v>1488</v>
      </c>
      <c r="C444" s="376" t="s">
        <v>522</v>
      </c>
      <c r="D444" s="377">
        <v>78</v>
      </c>
      <c r="E444" s="378" t="s">
        <v>1489</v>
      </c>
      <c r="F444" s="379" t="s">
        <v>1490</v>
      </c>
      <c r="G444" s="380" t="s">
        <v>1491</v>
      </c>
      <c r="H444" s="380" t="s">
        <v>621</v>
      </c>
      <c r="I444" s="381"/>
      <c r="J444" s="382"/>
      <c r="K444" s="383"/>
      <c r="L444" s="384"/>
    </row>
    <row r="445" spans="1:12" ht="30">
      <c r="A445" s="375">
        <v>437</v>
      </c>
      <c r="B445" s="353" t="s">
        <v>1488</v>
      </c>
      <c r="C445" s="376" t="s">
        <v>522</v>
      </c>
      <c r="D445" s="377">
        <v>750</v>
      </c>
      <c r="E445" s="378" t="s">
        <v>1492</v>
      </c>
      <c r="F445" s="379" t="s">
        <v>1493</v>
      </c>
      <c r="G445" s="380" t="s">
        <v>1494</v>
      </c>
      <c r="H445" s="380" t="s">
        <v>621</v>
      </c>
      <c r="I445" s="381"/>
      <c r="J445" s="382"/>
      <c r="K445" s="383"/>
      <c r="L445" s="384"/>
    </row>
    <row r="446" spans="1:12" ht="30">
      <c r="A446" s="375">
        <v>438</v>
      </c>
      <c r="B446" s="353" t="s">
        <v>1488</v>
      </c>
      <c r="C446" s="376" t="s">
        <v>522</v>
      </c>
      <c r="D446" s="377">
        <v>5000</v>
      </c>
      <c r="E446" s="378" t="s">
        <v>1495</v>
      </c>
      <c r="F446" s="379" t="s">
        <v>1496</v>
      </c>
      <c r="G446" s="380" t="s">
        <v>1497</v>
      </c>
      <c r="H446" s="380" t="s">
        <v>544</v>
      </c>
      <c r="I446" s="381"/>
      <c r="J446" s="382"/>
      <c r="K446" s="383"/>
      <c r="L446" s="384"/>
    </row>
    <row r="447" spans="1:12" ht="30">
      <c r="A447" s="375">
        <v>439</v>
      </c>
      <c r="B447" s="353" t="s">
        <v>1488</v>
      </c>
      <c r="C447" s="376" t="s">
        <v>522</v>
      </c>
      <c r="D447" s="377">
        <v>100</v>
      </c>
      <c r="E447" s="378" t="s">
        <v>1498</v>
      </c>
      <c r="F447" s="379" t="s">
        <v>1499</v>
      </c>
      <c r="G447" s="380" t="s">
        <v>1500</v>
      </c>
      <c r="H447" s="380" t="s">
        <v>923</v>
      </c>
      <c r="I447" s="381"/>
      <c r="J447" s="382"/>
      <c r="K447" s="383"/>
      <c r="L447" s="384"/>
    </row>
    <row r="448" spans="1:12" ht="30">
      <c r="A448" s="375">
        <v>440</v>
      </c>
      <c r="B448" s="353" t="s">
        <v>1488</v>
      </c>
      <c r="C448" s="376" t="s">
        <v>522</v>
      </c>
      <c r="D448" s="377">
        <v>100</v>
      </c>
      <c r="E448" s="378" t="s">
        <v>1501</v>
      </c>
      <c r="F448" s="379" t="s">
        <v>1502</v>
      </c>
      <c r="G448" s="380" t="s">
        <v>1503</v>
      </c>
      <c r="H448" s="380" t="s">
        <v>535</v>
      </c>
      <c r="I448" s="381"/>
      <c r="J448" s="382"/>
      <c r="K448" s="383"/>
      <c r="L448" s="384"/>
    </row>
    <row r="449" spans="1:12" ht="30">
      <c r="A449" s="375">
        <v>441</v>
      </c>
      <c r="B449" s="353" t="s">
        <v>1488</v>
      </c>
      <c r="C449" s="376" t="s">
        <v>522</v>
      </c>
      <c r="D449" s="377">
        <v>50</v>
      </c>
      <c r="E449" s="378" t="s">
        <v>1504</v>
      </c>
      <c r="F449" s="379" t="s">
        <v>1505</v>
      </c>
      <c r="G449" s="380" t="s">
        <v>1506</v>
      </c>
      <c r="H449" s="380" t="s">
        <v>696</v>
      </c>
      <c r="I449" s="381"/>
      <c r="J449" s="382"/>
      <c r="K449" s="383"/>
      <c r="L449" s="384"/>
    </row>
    <row r="450" spans="1:12" ht="30">
      <c r="A450" s="375">
        <v>442</v>
      </c>
      <c r="B450" s="353" t="s">
        <v>1507</v>
      </c>
      <c r="C450" s="376" t="s">
        <v>522</v>
      </c>
      <c r="D450" s="377">
        <v>50000</v>
      </c>
      <c r="E450" s="378" t="s">
        <v>1508</v>
      </c>
      <c r="F450" s="379" t="s">
        <v>1509</v>
      </c>
      <c r="G450" s="380" t="s">
        <v>1510</v>
      </c>
      <c r="H450" s="380" t="s">
        <v>544</v>
      </c>
      <c r="I450" s="381"/>
      <c r="J450" s="382"/>
      <c r="K450" s="383"/>
      <c r="L450" s="384"/>
    </row>
    <row r="451" spans="1:12" ht="30">
      <c r="A451" s="375">
        <v>443</v>
      </c>
      <c r="B451" s="353" t="s">
        <v>1507</v>
      </c>
      <c r="C451" s="376" t="s">
        <v>522</v>
      </c>
      <c r="D451" s="377">
        <v>100</v>
      </c>
      <c r="E451" s="378" t="s">
        <v>1511</v>
      </c>
      <c r="F451" s="379" t="s">
        <v>1512</v>
      </c>
      <c r="G451" s="380" t="s">
        <v>1513</v>
      </c>
      <c r="H451" s="380" t="s">
        <v>923</v>
      </c>
      <c r="I451" s="381"/>
      <c r="J451" s="382"/>
      <c r="K451" s="383"/>
      <c r="L451" s="384"/>
    </row>
    <row r="452" spans="1:12" ht="30">
      <c r="A452" s="375">
        <v>444</v>
      </c>
      <c r="B452" s="353" t="s">
        <v>1507</v>
      </c>
      <c r="C452" s="376" t="s">
        <v>522</v>
      </c>
      <c r="D452" s="377">
        <v>114</v>
      </c>
      <c r="E452" s="378" t="s">
        <v>1514</v>
      </c>
      <c r="F452" s="379" t="s">
        <v>1515</v>
      </c>
      <c r="G452" s="380" t="s">
        <v>1516</v>
      </c>
      <c r="H452" s="380" t="s">
        <v>923</v>
      </c>
      <c r="I452" s="381"/>
      <c r="J452" s="382"/>
      <c r="K452" s="383"/>
      <c r="L452" s="384"/>
    </row>
    <row r="453" spans="1:12" ht="30">
      <c r="A453" s="375">
        <v>445</v>
      </c>
      <c r="B453" s="353" t="s">
        <v>1507</v>
      </c>
      <c r="C453" s="376" t="s">
        <v>522</v>
      </c>
      <c r="D453" s="377">
        <v>300</v>
      </c>
      <c r="E453" s="378" t="s">
        <v>1265</v>
      </c>
      <c r="F453" s="379" t="s">
        <v>1266</v>
      </c>
      <c r="G453" s="380" t="s">
        <v>1267</v>
      </c>
      <c r="H453" s="380" t="s">
        <v>544</v>
      </c>
      <c r="I453" s="381"/>
      <c r="J453" s="382"/>
      <c r="K453" s="383"/>
      <c r="L453" s="384"/>
    </row>
    <row r="454" spans="1:12" ht="30">
      <c r="A454" s="375">
        <v>446</v>
      </c>
      <c r="B454" s="353" t="s">
        <v>1507</v>
      </c>
      <c r="C454" s="376" t="s">
        <v>522</v>
      </c>
      <c r="D454" s="377">
        <v>3000</v>
      </c>
      <c r="E454" s="378" t="s">
        <v>1517</v>
      </c>
      <c r="F454" s="379" t="s">
        <v>1518</v>
      </c>
      <c r="G454" s="380" t="s">
        <v>1519</v>
      </c>
      <c r="H454" s="380" t="s">
        <v>544</v>
      </c>
      <c r="I454" s="381"/>
      <c r="J454" s="382"/>
      <c r="K454" s="383"/>
      <c r="L454" s="384"/>
    </row>
    <row r="455" spans="1:12" ht="30">
      <c r="A455" s="375">
        <v>447</v>
      </c>
      <c r="B455" s="353" t="s">
        <v>1507</v>
      </c>
      <c r="C455" s="376" t="s">
        <v>522</v>
      </c>
      <c r="D455" s="377">
        <v>50000</v>
      </c>
      <c r="E455" s="378" t="s">
        <v>1520</v>
      </c>
      <c r="F455" s="379" t="s">
        <v>1521</v>
      </c>
      <c r="G455" s="380" t="s">
        <v>1522</v>
      </c>
      <c r="H455" s="380" t="s">
        <v>544</v>
      </c>
      <c r="I455" s="381"/>
      <c r="J455" s="382"/>
      <c r="K455" s="383"/>
      <c r="L455" s="384"/>
    </row>
    <row r="456" spans="1:12" ht="30">
      <c r="A456" s="375">
        <v>448</v>
      </c>
      <c r="B456" s="353" t="s">
        <v>1523</v>
      </c>
      <c r="C456" s="376" t="s">
        <v>522</v>
      </c>
      <c r="D456" s="377">
        <v>7000</v>
      </c>
      <c r="E456" s="378" t="s">
        <v>1524</v>
      </c>
      <c r="F456" s="379" t="s">
        <v>1525</v>
      </c>
      <c r="G456" s="380" t="s">
        <v>1526</v>
      </c>
      <c r="H456" s="380" t="s">
        <v>544</v>
      </c>
      <c r="I456" s="381"/>
      <c r="J456" s="382"/>
      <c r="K456" s="383"/>
      <c r="L456" s="384"/>
    </row>
    <row r="457" spans="1:12" ht="30">
      <c r="A457" s="375">
        <v>449</v>
      </c>
      <c r="B457" s="353" t="s">
        <v>1523</v>
      </c>
      <c r="C457" s="376" t="s">
        <v>522</v>
      </c>
      <c r="D457" s="377">
        <v>114</v>
      </c>
      <c r="E457" s="378" t="s">
        <v>1527</v>
      </c>
      <c r="F457" s="379" t="s">
        <v>1528</v>
      </c>
      <c r="G457" s="380" t="s">
        <v>1529</v>
      </c>
      <c r="H457" s="380" t="s">
        <v>621</v>
      </c>
      <c r="I457" s="381"/>
      <c r="J457" s="382"/>
      <c r="K457" s="383"/>
      <c r="L457" s="384"/>
    </row>
    <row r="458" spans="1:12" ht="30">
      <c r="A458" s="375">
        <v>450</v>
      </c>
      <c r="B458" s="353" t="s">
        <v>1523</v>
      </c>
      <c r="C458" s="376" t="s">
        <v>522</v>
      </c>
      <c r="D458" s="377">
        <v>115</v>
      </c>
      <c r="E458" s="378" t="s">
        <v>1530</v>
      </c>
      <c r="F458" s="379" t="s">
        <v>1531</v>
      </c>
      <c r="G458" s="380" t="s">
        <v>1532</v>
      </c>
      <c r="H458" s="380" t="s">
        <v>696</v>
      </c>
      <c r="I458" s="381"/>
      <c r="J458" s="382"/>
      <c r="K458" s="383"/>
      <c r="L458" s="384"/>
    </row>
    <row r="459" spans="1:12" ht="30">
      <c r="A459" s="375">
        <v>451</v>
      </c>
      <c r="B459" s="353" t="s">
        <v>1523</v>
      </c>
      <c r="C459" s="376" t="s">
        <v>522</v>
      </c>
      <c r="D459" s="377">
        <v>45</v>
      </c>
      <c r="E459" s="378" t="s">
        <v>1533</v>
      </c>
      <c r="F459" s="379" t="s">
        <v>1534</v>
      </c>
      <c r="G459" s="380" t="s">
        <v>1535</v>
      </c>
      <c r="H459" s="380" t="s">
        <v>696</v>
      </c>
      <c r="I459" s="381"/>
      <c r="J459" s="382"/>
      <c r="K459" s="383"/>
      <c r="L459" s="384"/>
    </row>
    <row r="460" spans="1:12" ht="30">
      <c r="A460" s="375">
        <v>452</v>
      </c>
      <c r="B460" s="353" t="s">
        <v>1523</v>
      </c>
      <c r="C460" s="376" t="s">
        <v>522</v>
      </c>
      <c r="D460" s="377">
        <v>600</v>
      </c>
      <c r="E460" s="378" t="s">
        <v>1536</v>
      </c>
      <c r="F460" s="379" t="s">
        <v>1537</v>
      </c>
      <c r="G460" s="380" t="s">
        <v>1538</v>
      </c>
      <c r="H460" s="380" t="s">
        <v>997</v>
      </c>
      <c r="I460" s="381"/>
      <c r="J460" s="382"/>
      <c r="K460" s="383"/>
      <c r="L460" s="384"/>
    </row>
    <row r="461" spans="1:12" ht="30">
      <c r="A461" s="375">
        <v>453</v>
      </c>
      <c r="B461" s="353" t="s">
        <v>1523</v>
      </c>
      <c r="C461" s="376" t="s">
        <v>522</v>
      </c>
      <c r="D461" s="377">
        <v>67.5</v>
      </c>
      <c r="E461" s="378" t="s">
        <v>1539</v>
      </c>
      <c r="F461" s="379" t="s">
        <v>1540</v>
      </c>
      <c r="G461" s="380" t="s">
        <v>1541</v>
      </c>
      <c r="H461" s="380" t="s">
        <v>923</v>
      </c>
      <c r="I461" s="381"/>
      <c r="J461" s="382"/>
      <c r="K461" s="383"/>
      <c r="L461" s="384"/>
    </row>
    <row r="462" spans="1:12" ht="30">
      <c r="A462" s="375">
        <v>454</v>
      </c>
      <c r="B462" s="353" t="s">
        <v>1523</v>
      </c>
      <c r="C462" s="376" t="s">
        <v>522</v>
      </c>
      <c r="D462" s="377">
        <v>264</v>
      </c>
      <c r="E462" s="378" t="s">
        <v>1542</v>
      </c>
      <c r="F462" s="379" t="s">
        <v>1543</v>
      </c>
      <c r="G462" s="380" t="s">
        <v>1544</v>
      </c>
      <c r="H462" s="380" t="s">
        <v>621</v>
      </c>
      <c r="I462" s="381"/>
      <c r="J462" s="382"/>
      <c r="K462" s="383"/>
      <c r="L462" s="384"/>
    </row>
    <row r="463" spans="1:12" ht="30">
      <c r="A463" s="375">
        <v>455</v>
      </c>
      <c r="B463" s="353" t="s">
        <v>1523</v>
      </c>
      <c r="C463" s="376" t="s">
        <v>522</v>
      </c>
      <c r="D463" s="377">
        <v>200</v>
      </c>
      <c r="E463" s="378" t="s">
        <v>1545</v>
      </c>
      <c r="F463" s="379" t="s">
        <v>1546</v>
      </c>
      <c r="G463" s="380" t="s">
        <v>1547</v>
      </c>
      <c r="H463" s="380" t="s">
        <v>696</v>
      </c>
      <c r="I463" s="381"/>
      <c r="J463" s="382"/>
      <c r="K463" s="383"/>
      <c r="L463" s="384"/>
    </row>
    <row r="464" spans="1:12" ht="30">
      <c r="A464" s="375">
        <v>456</v>
      </c>
      <c r="B464" s="353" t="s">
        <v>1523</v>
      </c>
      <c r="C464" s="376" t="s">
        <v>522</v>
      </c>
      <c r="D464" s="377">
        <v>500</v>
      </c>
      <c r="E464" s="378" t="s">
        <v>1548</v>
      </c>
      <c r="F464" s="379" t="s">
        <v>1549</v>
      </c>
      <c r="G464" s="380" t="s">
        <v>1550</v>
      </c>
      <c r="H464" s="380" t="s">
        <v>696</v>
      </c>
      <c r="I464" s="381"/>
      <c r="J464" s="382"/>
      <c r="K464" s="383"/>
      <c r="L464" s="384"/>
    </row>
    <row r="465" spans="1:12" ht="30">
      <c r="A465" s="375">
        <v>457</v>
      </c>
      <c r="B465" s="353" t="s">
        <v>1523</v>
      </c>
      <c r="C465" s="376" t="s">
        <v>522</v>
      </c>
      <c r="D465" s="377">
        <v>500</v>
      </c>
      <c r="E465" s="378" t="s">
        <v>1551</v>
      </c>
      <c r="F465" s="379" t="s">
        <v>1552</v>
      </c>
      <c r="G465" s="380" t="s">
        <v>1553</v>
      </c>
      <c r="H465" s="380" t="s">
        <v>696</v>
      </c>
      <c r="I465" s="381"/>
      <c r="J465" s="382"/>
      <c r="K465" s="383"/>
      <c r="L465" s="384"/>
    </row>
    <row r="466" spans="1:12" ht="30">
      <c r="A466" s="375">
        <v>458</v>
      </c>
      <c r="B466" s="353" t="s">
        <v>1523</v>
      </c>
      <c r="C466" s="376" t="s">
        <v>522</v>
      </c>
      <c r="D466" s="377">
        <v>100</v>
      </c>
      <c r="E466" s="378" t="s">
        <v>1554</v>
      </c>
      <c r="F466" s="379" t="s">
        <v>1555</v>
      </c>
      <c r="G466" s="380" t="s">
        <v>1556</v>
      </c>
      <c r="H466" s="380" t="s">
        <v>621</v>
      </c>
      <c r="I466" s="381"/>
      <c r="J466" s="382"/>
      <c r="K466" s="383"/>
      <c r="L466" s="384"/>
    </row>
    <row r="467" spans="1:12" ht="30">
      <c r="A467" s="375">
        <v>459</v>
      </c>
      <c r="B467" s="353" t="s">
        <v>1484</v>
      </c>
      <c r="C467" s="376" t="s">
        <v>522</v>
      </c>
      <c r="D467" s="377">
        <v>380</v>
      </c>
      <c r="E467" s="378" t="s">
        <v>1557</v>
      </c>
      <c r="F467" s="379" t="s">
        <v>1558</v>
      </c>
      <c r="G467" s="380" t="s">
        <v>1559</v>
      </c>
      <c r="H467" s="380" t="s">
        <v>544</v>
      </c>
      <c r="I467" s="381"/>
      <c r="J467" s="382"/>
      <c r="K467" s="383"/>
      <c r="L467" s="384"/>
    </row>
    <row r="468" spans="1:12" ht="30">
      <c r="A468" s="375">
        <v>460</v>
      </c>
      <c r="B468" s="353" t="s">
        <v>1484</v>
      </c>
      <c r="C468" s="376" t="s">
        <v>522</v>
      </c>
      <c r="D468" s="377">
        <v>150</v>
      </c>
      <c r="E468" s="378" t="s">
        <v>1560</v>
      </c>
      <c r="F468" s="379" t="s">
        <v>1561</v>
      </c>
      <c r="G468" s="380" t="s">
        <v>1562</v>
      </c>
      <c r="H468" s="380" t="s">
        <v>535</v>
      </c>
      <c r="I468" s="381"/>
      <c r="J468" s="382"/>
      <c r="K468" s="383"/>
      <c r="L468" s="384"/>
    </row>
    <row r="469" spans="1:12" ht="30">
      <c r="A469" s="375">
        <v>461</v>
      </c>
      <c r="B469" s="353" t="s">
        <v>1484</v>
      </c>
      <c r="C469" s="376" t="s">
        <v>522</v>
      </c>
      <c r="D469" s="377">
        <v>440</v>
      </c>
      <c r="E469" s="378" t="s">
        <v>1460</v>
      </c>
      <c r="F469" s="379" t="s">
        <v>1461</v>
      </c>
      <c r="G469" s="380" t="s">
        <v>1462</v>
      </c>
      <c r="H469" s="380" t="s">
        <v>535</v>
      </c>
      <c r="I469" s="381"/>
      <c r="J469" s="382"/>
      <c r="K469" s="383"/>
      <c r="L469" s="384"/>
    </row>
    <row r="470" spans="1:12" ht="30">
      <c r="A470" s="375">
        <v>462</v>
      </c>
      <c r="B470" s="353" t="s">
        <v>1484</v>
      </c>
      <c r="C470" s="376" t="s">
        <v>522</v>
      </c>
      <c r="D470" s="377">
        <v>152</v>
      </c>
      <c r="E470" s="378" t="s">
        <v>1563</v>
      </c>
      <c r="F470" s="379" t="s">
        <v>1564</v>
      </c>
      <c r="G470" s="380" t="s">
        <v>1565</v>
      </c>
      <c r="H470" s="380" t="s">
        <v>923</v>
      </c>
      <c r="I470" s="381"/>
      <c r="J470" s="382"/>
      <c r="K470" s="383"/>
      <c r="L470" s="384"/>
    </row>
    <row r="471" spans="1:12" ht="30">
      <c r="A471" s="375">
        <v>463</v>
      </c>
      <c r="B471" s="353" t="s">
        <v>1484</v>
      </c>
      <c r="C471" s="376" t="s">
        <v>522</v>
      </c>
      <c r="D471" s="377">
        <v>30000</v>
      </c>
      <c r="E471" s="378" t="s">
        <v>1566</v>
      </c>
      <c r="F471" s="379" t="s">
        <v>1567</v>
      </c>
      <c r="G471" s="380" t="s">
        <v>1568</v>
      </c>
      <c r="H471" s="380" t="s">
        <v>621</v>
      </c>
      <c r="I471" s="381"/>
      <c r="J471" s="382"/>
      <c r="K471" s="383"/>
      <c r="L471" s="384"/>
    </row>
    <row r="472" spans="1:12" ht="30">
      <c r="A472" s="375">
        <v>464</v>
      </c>
      <c r="B472" s="353" t="s">
        <v>1484</v>
      </c>
      <c r="C472" s="376" t="s">
        <v>522</v>
      </c>
      <c r="D472" s="377">
        <v>320</v>
      </c>
      <c r="E472" s="378" t="s">
        <v>1569</v>
      </c>
      <c r="F472" s="379" t="s">
        <v>1570</v>
      </c>
      <c r="G472" s="380" t="s">
        <v>1571</v>
      </c>
      <c r="H472" s="380" t="s">
        <v>621</v>
      </c>
      <c r="I472" s="381"/>
      <c r="J472" s="382"/>
      <c r="K472" s="383"/>
      <c r="L472" s="384"/>
    </row>
    <row r="473" spans="1:12" ht="30">
      <c r="A473" s="375">
        <v>465</v>
      </c>
      <c r="B473" s="353" t="s">
        <v>1484</v>
      </c>
      <c r="C473" s="376" t="s">
        <v>522</v>
      </c>
      <c r="D473" s="377">
        <v>1368</v>
      </c>
      <c r="E473" s="378" t="s">
        <v>1572</v>
      </c>
      <c r="F473" s="379" t="s">
        <v>1573</v>
      </c>
      <c r="G473" s="380" t="s">
        <v>1574</v>
      </c>
      <c r="H473" s="380" t="s">
        <v>544</v>
      </c>
      <c r="I473" s="381"/>
      <c r="J473" s="382"/>
      <c r="K473" s="383"/>
      <c r="L473" s="384"/>
    </row>
    <row r="474" spans="1:12" ht="30">
      <c r="A474" s="375">
        <v>466</v>
      </c>
      <c r="B474" s="353" t="s">
        <v>1484</v>
      </c>
      <c r="C474" s="376" t="s">
        <v>522</v>
      </c>
      <c r="D474" s="377">
        <v>16000</v>
      </c>
      <c r="E474" s="378" t="s">
        <v>1575</v>
      </c>
      <c r="F474" s="379" t="s">
        <v>1576</v>
      </c>
      <c r="G474" s="380" t="s">
        <v>1577</v>
      </c>
      <c r="H474" s="380" t="s">
        <v>535</v>
      </c>
      <c r="I474" s="381"/>
      <c r="J474" s="382"/>
      <c r="K474" s="383"/>
      <c r="L474" s="384"/>
    </row>
    <row r="475" spans="1:12" ht="30">
      <c r="A475" s="375">
        <v>467</v>
      </c>
      <c r="B475" s="353" t="s">
        <v>1484</v>
      </c>
      <c r="C475" s="376" t="s">
        <v>522</v>
      </c>
      <c r="D475" s="377">
        <v>75</v>
      </c>
      <c r="E475" s="378" t="s">
        <v>1578</v>
      </c>
      <c r="F475" s="379" t="s">
        <v>1579</v>
      </c>
      <c r="G475" s="380" t="s">
        <v>1580</v>
      </c>
      <c r="H475" s="380" t="s">
        <v>923</v>
      </c>
      <c r="I475" s="381"/>
      <c r="J475" s="382"/>
      <c r="K475" s="383"/>
      <c r="L475" s="384"/>
    </row>
    <row r="476" spans="1:12" ht="30">
      <c r="A476" s="375">
        <v>468</v>
      </c>
      <c r="B476" s="353" t="s">
        <v>1484</v>
      </c>
      <c r="C476" s="376" t="s">
        <v>522</v>
      </c>
      <c r="D476" s="377">
        <v>75</v>
      </c>
      <c r="E476" s="378" t="s">
        <v>1581</v>
      </c>
      <c r="F476" s="379" t="s">
        <v>1582</v>
      </c>
      <c r="G476" s="380" t="s">
        <v>1583</v>
      </c>
      <c r="H476" s="380" t="s">
        <v>923</v>
      </c>
      <c r="I476" s="381"/>
      <c r="J476" s="382"/>
      <c r="K476" s="383"/>
      <c r="L476" s="384"/>
    </row>
    <row r="477" spans="1:12" ht="30">
      <c r="A477" s="375">
        <v>469</v>
      </c>
      <c r="B477" s="353" t="s">
        <v>1484</v>
      </c>
      <c r="C477" s="376" t="s">
        <v>522</v>
      </c>
      <c r="D477" s="377">
        <v>125</v>
      </c>
      <c r="E477" s="378" t="s">
        <v>1584</v>
      </c>
      <c r="F477" s="379" t="s">
        <v>1585</v>
      </c>
      <c r="G477" s="380" t="s">
        <v>1586</v>
      </c>
      <c r="H477" s="380" t="s">
        <v>923</v>
      </c>
      <c r="I477" s="381"/>
      <c r="J477" s="382"/>
      <c r="K477" s="383"/>
      <c r="L477" s="384"/>
    </row>
    <row r="478" spans="1:12" ht="30">
      <c r="A478" s="375">
        <v>470</v>
      </c>
      <c r="B478" s="353" t="s">
        <v>1484</v>
      </c>
      <c r="C478" s="376" t="s">
        <v>522</v>
      </c>
      <c r="D478" s="377">
        <v>100</v>
      </c>
      <c r="E478" s="378" t="s">
        <v>1587</v>
      </c>
      <c r="F478" s="379" t="s">
        <v>1588</v>
      </c>
      <c r="G478" s="380" t="s">
        <v>1589</v>
      </c>
      <c r="H478" s="380" t="s">
        <v>923</v>
      </c>
      <c r="I478" s="381"/>
      <c r="J478" s="382"/>
      <c r="K478" s="383"/>
      <c r="L478" s="384"/>
    </row>
    <row r="479" spans="1:12" ht="30">
      <c r="A479" s="375">
        <v>471</v>
      </c>
      <c r="B479" s="353" t="s">
        <v>1484</v>
      </c>
      <c r="C479" s="376" t="s">
        <v>522</v>
      </c>
      <c r="D479" s="377">
        <v>75</v>
      </c>
      <c r="E479" s="378" t="s">
        <v>1590</v>
      </c>
      <c r="F479" s="379" t="s">
        <v>1591</v>
      </c>
      <c r="G479" s="380" t="s">
        <v>1592</v>
      </c>
      <c r="H479" s="380" t="s">
        <v>923</v>
      </c>
      <c r="I479" s="381"/>
      <c r="J479" s="382"/>
      <c r="K479" s="383"/>
      <c r="L479" s="384"/>
    </row>
    <row r="480" spans="1:12" ht="30">
      <c r="A480" s="375">
        <v>472</v>
      </c>
      <c r="B480" s="353" t="s">
        <v>1484</v>
      </c>
      <c r="C480" s="376" t="s">
        <v>522</v>
      </c>
      <c r="D480" s="377">
        <v>150</v>
      </c>
      <c r="E480" s="378" t="s">
        <v>1593</v>
      </c>
      <c r="F480" s="379" t="s">
        <v>1594</v>
      </c>
      <c r="G480" s="380" t="s">
        <v>1595</v>
      </c>
      <c r="H480" s="380" t="s">
        <v>923</v>
      </c>
      <c r="I480" s="381"/>
      <c r="J480" s="382"/>
      <c r="K480" s="383"/>
      <c r="L480" s="384"/>
    </row>
    <row r="481" spans="1:12" ht="30">
      <c r="A481" s="375">
        <v>473</v>
      </c>
      <c r="B481" s="353" t="s">
        <v>1484</v>
      </c>
      <c r="C481" s="376" t="s">
        <v>522</v>
      </c>
      <c r="D481" s="377">
        <v>164</v>
      </c>
      <c r="E481" s="378" t="s">
        <v>1596</v>
      </c>
      <c r="F481" s="379" t="s">
        <v>1597</v>
      </c>
      <c r="G481" s="380" t="s">
        <v>1598</v>
      </c>
      <c r="H481" s="380" t="s">
        <v>923</v>
      </c>
      <c r="I481" s="381"/>
      <c r="J481" s="382"/>
      <c r="K481" s="383"/>
      <c r="L481" s="384"/>
    </row>
    <row r="482" spans="1:12" ht="30">
      <c r="A482" s="375">
        <v>474</v>
      </c>
      <c r="B482" s="353" t="s">
        <v>1484</v>
      </c>
      <c r="C482" s="376" t="s">
        <v>522</v>
      </c>
      <c r="D482" s="377">
        <v>100</v>
      </c>
      <c r="E482" s="378" t="s">
        <v>1599</v>
      </c>
      <c r="F482" s="379" t="s">
        <v>1600</v>
      </c>
      <c r="G482" s="380" t="s">
        <v>1601</v>
      </c>
      <c r="H482" s="380" t="s">
        <v>923</v>
      </c>
      <c r="I482" s="381"/>
      <c r="J482" s="382"/>
      <c r="K482" s="383"/>
      <c r="L482" s="384"/>
    </row>
    <row r="483" spans="1:12" ht="30">
      <c r="A483" s="375">
        <v>475</v>
      </c>
      <c r="B483" s="353" t="s">
        <v>1484</v>
      </c>
      <c r="C483" s="376" t="s">
        <v>522</v>
      </c>
      <c r="D483" s="377">
        <v>76</v>
      </c>
      <c r="E483" s="378" t="s">
        <v>1602</v>
      </c>
      <c r="F483" s="379" t="s">
        <v>1603</v>
      </c>
      <c r="G483" s="380" t="s">
        <v>1604</v>
      </c>
      <c r="H483" s="380" t="s">
        <v>923</v>
      </c>
      <c r="I483" s="381"/>
      <c r="J483" s="382"/>
      <c r="K483" s="383"/>
      <c r="L483" s="384"/>
    </row>
    <row r="484" spans="1:12" ht="30">
      <c r="A484" s="375">
        <v>476</v>
      </c>
      <c r="B484" s="353" t="s">
        <v>1484</v>
      </c>
      <c r="C484" s="376" t="s">
        <v>522</v>
      </c>
      <c r="D484" s="377">
        <v>150</v>
      </c>
      <c r="E484" s="378" t="s">
        <v>1605</v>
      </c>
      <c r="F484" s="379" t="s">
        <v>1606</v>
      </c>
      <c r="G484" s="380" t="s">
        <v>1607</v>
      </c>
      <c r="H484" s="380" t="s">
        <v>923</v>
      </c>
      <c r="I484" s="381"/>
      <c r="J484" s="382"/>
      <c r="K484" s="383"/>
      <c r="L484" s="384"/>
    </row>
    <row r="485" spans="1:12" ht="30">
      <c r="A485" s="375">
        <v>477</v>
      </c>
      <c r="B485" s="353" t="s">
        <v>1484</v>
      </c>
      <c r="C485" s="376" t="s">
        <v>522</v>
      </c>
      <c r="D485" s="377">
        <v>50</v>
      </c>
      <c r="E485" s="378" t="s">
        <v>1608</v>
      </c>
      <c r="F485" s="379" t="s">
        <v>1609</v>
      </c>
      <c r="G485" s="380" t="s">
        <v>1610</v>
      </c>
      <c r="H485" s="380" t="s">
        <v>923</v>
      </c>
      <c r="I485" s="381"/>
      <c r="J485" s="382"/>
      <c r="K485" s="383"/>
      <c r="L485" s="384"/>
    </row>
    <row r="486" spans="1:12" ht="30">
      <c r="A486" s="375">
        <v>478</v>
      </c>
      <c r="B486" s="353" t="s">
        <v>1484</v>
      </c>
      <c r="C486" s="376" t="s">
        <v>522</v>
      </c>
      <c r="D486" s="377">
        <v>707</v>
      </c>
      <c r="E486" s="378" t="s">
        <v>1611</v>
      </c>
      <c r="F486" s="379" t="s">
        <v>1612</v>
      </c>
      <c r="G486" s="380" t="s">
        <v>1613</v>
      </c>
      <c r="H486" s="380" t="s">
        <v>923</v>
      </c>
      <c r="I486" s="381"/>
      <c r="J486" s="382"/>
      <c r="K486" s="383"/>
      <c r="L486" s="384"/>
    </row>
    <row r="487" spans="1:12" ht="30">
      <c r="A487" s="375">
        <v>479</v>
      </c>
      <c r="B487" s="353" t="s">
        <v>1484</v>
      </c>
      <c r="C487" s="376" t="s">
        <v>522</v>
      </c>
      <c r="D487" s="377">
        <v>76</v>
      </c>
      <c r="E487" s="378" t="s">
        <v>1614</v>
      </c>
      <c r="F487" s="379" t="s">
        <v>1615</v>
      </c>
      <c r="G487" s="380" t="s">
        <v>1616</v>
      </c>
      <c r="H487" s="380" t="s">
        <v>923</v>
      </c>
      <c r="I487" s="381"/>
      <c r="J487" s="382"/>
      <c r="K487" s="383"/>
      <c r="L487" s="384"/>
    </row>
    <row r="488" spans="1:12" ht="30">
      <c r="A488" s="375">
        <v>480</v>
      </c>
      <c r="B488" s="353" t="s">
        <v>1484</v>
      </c>
      <c r="C488" s="376" t="s">
        <v>522</v>
      </c>
      <c r="D488" s="377">
        <v>95</v>
      </c>
      <c r="E488" s="378" t="s">
        <v>1617</v>
      </c>
      <c r="F488" s="379" t="s">
        <v>1618</v>
      </c>
      <c r="G488" s="380" t="s">
        <v>1619</v>
      </c>
      <c r="H488" s="380" t="s">
        <v>923</v>
      </c>
      <c r="I488" s="381"/>
      <c r="J488" s="382"/>
      <c r="K488" s="383"/>
      <c r="L488" s="384"/>
    </row>
    <row r="489" spans="1:12" ht="30">
      <c r="A489" s="375">
        <v>481</v>
      </c>
      <c r="B489" s="353" t="s">
        <v>1484</v>
      </c>
      <c r="C489" s="376" t="s">
        <v>522</v>
      </c>
      <c r="D489" s="377">
        <v>150</v>
      </c>
      <c r="E489" s="378" t="s">
        <v>1620</v>
      </c>
      <c r="F489" s="379" t="s">
        <v>1621</v>
      </c>
      <c r="G489" s="380" t="s">
        <v>1622</v>
      </c>
      <c r="H489" s="380" t="s">
        <v>923</v>
      </c>
      <c r="I489" s="381"/>
      <c r="J489" s="382"/>
      <c r="K489" s="383"/>
      <c r="L489" s="384"/>
    </row>
    <row r="490" spans="1:12" ht="30">
      <c r="A490" s="375">
        <v>482</v>
      </c>
      <c r="B490" s="353" t="s">
        <v>1484</v>
      </c>
      <c r="C490" s="376" t="s">
        <v>522</v>
      </c>
      <c r="D490" s="377">
        <v>99</v>
      </c>
      <c r="E490" s="378" t="s">
        <v>1623</v>
      </c>
      <c r="F490" s="379" t="s">
        <v>1624</v>
      </c>
      <c r="G490" s="380" t="s">
        <v>1625</v>
      </c>
      <c r="H490" s="380" t="s">
        <v>923</v>
      </c>
      <c r="I490" s="381"/>
      <c r="J490" s="382"/>
      <c r="K490" s="383"/>
      <c r="L490" s="384"/>
    </row>
    <row r="491" spans="1:12" ht="30">
      <c r="A491" s="375">
        <v>483</v>
      </c>
      <c r="B491" s="353" t="s">
        <v>1484</v>
      </c>
      <c r="C491" s="376" t="s">
        <v>522</v>
      </c>
      <c r="D491" s="377">
        <v>95</v>
      </c>
      <c r="E491" s="378" t="s">
        <v>1626</v>
      </c>
      <c r="F491" s="379" t="s">
        <v>1627</v>
      </c>
      <c r="G491" s="380" t="s">
        <v>1628</v>
      </c>
      <c r="H491" s="380" t="s">
        <v>923</v>
      </c>
      <c r="I491" s="381"/>
      <c r="J491" s="382"/>
      <c r="K491" s="383"/>
      <c r="L491" s="384"/>
    </row>
    <row r="492" spans="1:12" ht="30">
      <c r="A492" s="375">
        <v>484</v>
      </c>
      <c r="B492" s="353" t="s">
        <v>1484</v>
      </c>
      <c r="C492" s="376" t="s">
        <v>522</v>
      </c>
      <c r="D492" s="377">
        <v>130</v>
      </c>
      <c r="E492" s="378" t="s">
        <v>1629</v>
      </c>
      <c r="F492" s="379" t="s">
        <v>1630</v>
      </c>
      <c r="G492" s="380" t="s">
        <v>1631</v>
      </c>
      <c r="H492" s="380" t="s">
        <v>535</v>
      </c>
      <c r="I492" s="381"/>
      <c r="J492" s="382"/>
      <c r="K492" s="383"/>
      <c r="L492" s="384"/>
    </row>
    <row r="493" spans="1:12" ht="30">
      <c r="A493" s="375">
        <v>485</v>
      </c>
      <c r="B493" s="353" t="s">
        <v>1484</v>
      </c>
      <c r="C493" s="376" t="s">
        <v>522</v>
      </c>
      <c r="D493" s="377">
        <v>20985</v>
      </c>
      <c r="E493" s="378" t="s">
        <v>1632</v>
      </c>
      <c r="F493" s="379" t="s">
        <v>1633</v>
      </c>
      <c r="G493" s="380" t="s">
        <v>1634</v>
      </c>
      <c r="H493" s="380" t="s">
        <v>923</v>
      </c>
      <c r="I493" s="381"/>
      <c r="J493" s="382"/>
      <c r="K493" s="383"/>
      <c r="L493" s="384"/>
    </row>
    <row r="494" spans="1:12" ht="30">
      <c r="A494" s="375">
        <v>486</v>
      </c>
      <c r="B494" s="353" t="s">
        <v>1484</v>
      </c>
      <c r="C494" s="376" t="s">
        <v>522</v>
      </c>
      <c r="D494" s="377">
        <v>440</v>
      </c>
      <c r="E494" s="378" t="s">
        <v>1635</v>
      </c>
      <c r="F494" s="379" t="s">
        <v>1636</v>
      </c>
      <c r="G494" s="380" t="s">
        <v>1637</v>
      </c>
      <c r="H494" s="380" t="s">
        <v>621</v>
      </c>
      <c r="I494" s="381"/>
      <c r="J494" s="382"/>
      <c r="K494" s="383"/>
      <c r="L494" s="384"/>
    </row>
    <row r="495" spans="1:12" ht="30">
      <c r="A495" s="375">
        <v>487</v>
      </c>
      <c r="B495" s="353" t="s">
        <v>1484</v>
      </c>
      <c r="C495" s="376" t="s">
        <v>522</v>
      </c>
      <c r="D495" s="377">
        <v>76</v>
      </c>
      <c r="E495" s="378" t="s">
        <v>1638</v>
      </c>
      <c r="F495" s="379" t="s">
        <v>1639</v>
      </c>
      <c r="G495" s="380" t="s">
        <v>1640</v>
      </c>
      <c r="H495" s="380" t="s">
        <v>621</v>
      </c>
      <c r="I495" s="381"/>
      <c r="J495" s="382"/>
      <c r="K495" s="383"/>
      <c r="L495" s="384"/>
    </row>
    <row r="496" spans="1:12" ht="30">
      <c r="A496" s="375">
        <v>488</v>
      </c>
      <c r="B496" s="353" t="s">
        <v>1484</v>
      </c>
      <c r="C496" s="376" t="s">
        <v>522</v>
      </c>
      <c r="D496" s="377">
        <v>79</v>
      </c>
      <c r="E496" s="378" t="s">
        <v>1641</v>
      </c>
      <c r="F496" s="379" t="s">
        <v>1642</v>
      </c>
      <c r="G496" s="380" t="s">
        <v>1643</v>
      </c>
      <c r="H496" s="380" t="s">
        <v>621</v>
      </c>
      <c r="I496" s="381"/>
      <c r="J496" s="382"/>
      <c r="K496" s="383"/>
      <c r="L496" s="384"/>
    </row>
    <row r="497" spans="1:12" ht="30">
      <c r="A497" s="375">
        <v>489</v>
      </c>
      <c r="B497" s="353" t="s">
        <v>1484</v>
      </c>
      <c r="C497" s="376" t="s">
        <v>522</v>
      </c>
      <c r="D497" s="377">
        <v>125</v>
      </c>
      <c r="E497" s="378" t="s">
        <v>1644</v>
      </c>
      <c r="F497" s="379" t="s">
        <v>1645</v>
      </c>
      <c r="G497" s="380" t="s">
        <v>1646</v>
      </c>
      <c r="H497" s="380" t="s">
        <v>535</v>
      </c>
      <c r="I497" s="381"/>
      <c r="J497" s="382"/>
      <c r="K497" s="383"/>
      <c r="L497" s="384"/>
    </row>
    <row r="498" spans="1:12" ht="30">
      <c r="A498" s="375">
        <v>490</v>
      </c>
      <c r="B498" s="353" t="s">
        <v>1484</v>
      </c>
      <c r="C498" s="376" t="s">
        <v>522</v>
      </c>
      <c r="D498" s="377">
        <v>100</v>
      </c>
      <c r="E498" s="378" t="s">
        <v>1647</v>
      </c>
      <c r="F498" s="379" t="s">
        <v>1648</v>
      </c>
      <c r="G498" s="380" t="s">
        <v>1649</v>
      </c>
      <c r="H498" s="380" t="s">
        <v>535</v>
      </c>
      <c r="I498" s="381"/>
      <c r="J498" s="382"/>
      <c r="K498" s="383"/>
      <c r="L498" s="384"/>
    </row>
    <row r="499" spans="1:12" ht="30">
      <c r="A499" s="375">
        <v>491</v>
      </c>
      <c r="B499" s="353" t="s">
        <v>1484</v>
      </c>
      <c r="C499" s="376" t="s">
        <v>522</v>
      </c>
      <c r="D499" s="377">
        <v>125</v>
      </c>
      <c r="E499" s="378" t="s">
        <v>1650</v>
      </c>
      <c r="F499" s="379" t="s">
        <v>1651</v>
      </c>
      <c r="G499" s="380" t="s">
        <v>1652</v>
      </c>
      <c r="H499" s="380" t="s">
        <v>621</v>
      </c>
      <c r="I499" s="381"/>
      <c r="J499" s="382"/>
      <c r="K499" s="383"/>
      <c r="L499" s="384"/>
    </row>
    <row r="500" spans="1:12" ht="30">
      <c r="A500" s="375">
        <v>492</v>
      </c>
      <c r="B500" s="353" t="s">
        <v>1484</v>
      </c>
      <c r="C500" s="376" t="s">
        <v>522</v>
      </c>
      <c r="D500" s="377">
        <v>68.400000000000006</v>
      </c>
      <c r="E500" s="378" t="s">
        <v>1653</v>
      </c>
      <c r="F500" s="379" t="s">
        <v>1654</v>
      </c>
      <c r="G500" s="380" t="s">
        <v>1655</v>
      </c>
      <c r="H500" s="380" t="s">
        <v>621</v>
      </c>
      <c r="I500" s="381"/>
      <c r="J500" s="382"/>
      <c r="K500" s="383"/>
      <c r="L500" s="384"/>
    </row>
    <row r="501" spans="1:12" ht="30">
      <c r="A501" s="375">
        <v>493</v>
      </c>
      <c r="B501" s="353" t="s">
        <v>1656</v>
      </c>
      <c r="C501" s="376" t="s">
        <v>522</v>
      </c>
      <c r="D501" s="377">
        <v>300</v>
      </c>
      <c r="E501" s="378" t="s">
        <v>1657</v>
      </c>
      <c r="F501" s="379" t="s">
        <v>1658</v>
      </c>
      <c r="G501" s="380" t="s">
        <v>1659</v>
      </c>
      <c r="H501" s="380" t="s">
        <v>544</v>
      </c>
      <c r="I501" s="381"/>
      <c r="J501" s="382"/>
      <c r="K501" s="383"/>
      <c r="L501" s="384"/>
    </row>
    <row r="502" spans="1:12" ht="30">
      <c r="A502" s="375">
        <v>494</v>
      </c>
      <c r="B502" s="353" t="s">
        <v>1656</v>
      </c>
      <c r="C502" s="376" t="s">
        <v>522</v>
      </c>
      <c r="D502" s="377">
        <v>10000</v>
      </c>
      <c r="E502" s="378" t="s">
        <v>1660</v>
      </c>
      <c r="F502" s="379" t="s">
        <v>1661</v>
      </c>
      <c r="G502" s="380" t="s">
        <v>1662</v>
      </c>
      <c r="H502" s="380" t="s">
        <v>544</v>
      </c>
      <c r="I502" s="381"/>
      <c r="J502" s="382"/>
      <c r="K502" s="383"/>
      <c r="L502" s="384"/>
    </row>
    <row r="503" spans="1:12" ht="30">
      <c r="A503" s="375">
        <v>495</v>
      </c>
      <c r="B503" s="353" t="s">
        <v>1656</v>
      </c>
      <c r="C503" s="376" t="s">
        <v>522</v>
      </c>
      <c r="D503" s="377">
        <v>30000</v>
      </c>
      <c r="E503" s="378" t="s">
        <v>1663</v>
      </c>
      <c r="F503" s="379" t="s">
        <v>1664</v>
      </c>
      <c r="G503" s="380" t="s">
        <v>1665</v>
      </c>
      <c r="H503" s="380" t="s">
        <v>544</v>
      </c>
      <c r="I503" s="381"/>
      <c r="J503" s="382"/>
      <c r="K503" s="383"/>
      <c r="L503" s="384"/>
    </row>
    <row r="504" spans="1:12" ht="30">
      <c r="A504" s="375">
        <v>496</v>
      </c>
      <c r="B504" s="353" t="s">
        <v>1656</v>
      </c>
      <c r="C504" s="376" t="s">
        <v>522</v>
      </c>
      <c r="D504" s="377">
        <v>50000</v>
      </c>
      <c r="E504" s="378" t="s">
        <v>1666</v>
      </c>
      <c r="F504" s="379" t="s">
        <v>1667</v>
      </c>
      <c r="G504" s="380" t="s">
        <v>1668</v>
      </c>
      <c r="H504" s="380" t="s">
        <v>544</v>
      </c>
      <c r="I504" s="381"/>
      <c r="J504" s="382"/>
      <c r="K504" s="383"/>
      <c r="L504" s="384"/>
    </row>
    <row r="505" spans="1:12" ht="30">
      <c r="A505" s="375">
        <v>497</v>
      </c>
      <c r="B505" s="353" t="s">
        <v>1656</v>
      </c>
      <c r="C505" s="376" t="s">
        <v>522</v>
      </c>
      <c r="D505" s="377">
        <v>50000</v>
      </c>
      <c r="E505" s="378" t="s">
        <v>1669</v>
      </c>
      <c r="F505" s="379" t="s">
        <v>1670</v>
      </c>
      <c r="G505" s="380" t="s">
        <v>1671</v>
      </c>
      <c r="H505" s="380" t="s">
        <v>544</v>
      </c>
      <c r="I505" s="381"/>
      <c r="J505" s="382"/>
      <c r="K505" s="383"/>
      <c r="L505" s="384"/>
    </row>
    <row r="506" spans="1:12" ht="30">
      <c r="A506" s="375">
        <v>498</v>
      </c>
      <c r="B506" s="353" t="s">
        <v>1656</v>
      </c>
      <c r="C506" s="376" t="s">
        <v>522</v>
      </c>
      <c r="D506" s="377">
        <v>15000</v>
      </c>
      <c r="E506" s="378" t="s">
        <v>1672</v>
      </c>
      <c r="F506" s="379" t="s">
        <v>1673</v>
      </c>
      <c r="G506" s="380" t="s">
        <v>1674</v>
      </c>
      <c r="H506" s="380" t="s">
        <v>544</v>
      </c>
      <c r="I506" s="381"/>
      <c r="J506" s="382"/>
      <c r="K506" s="383"/>
      <c r="L506" s="384"/>
    </row>
    <row r="507" spans="1:12" ht="30">
      <c r="A507" s="375">
        <v>499</v>
      </c>
      <c r="B507" s="353" t="s">
        <v>1656</v>
      </c>
      <c r="C507" s="376" t="s">
        <v>522</v>
      </c>
      <c r="D507" s="377">
        <v>50000</v>
      </c>
      <c r="E507" s="378" t="s">
        <v>1675</v>
      </c>
      <c r="F507" s="379" t="s">
        <v>1676</v>
      </c>
      <c r="G507" s="380" t="s">
        <v>1677</v>
      </c>
      <c r="H507" s="380" t="s">
        <v>544</v>
      </c>
      <c r="I507" s="381"/>
      <c r="J507" s="382"/>
      <c r="K507" s="383"/>
      <c r="L507" s="384"/>
    </row>
    <row r="508" spans="1:12" ht="30">
      <c r="A508" s="375">
        <v>500</v>
      </c>
      <c r="B508" s="353" t="s">
        <v>1656</v>
      </c>
      <c r="C508" s="376" t="s">
        <v>522</v>
      </c>
      <c r="D508" s="377">
        <v>5000</v>
      </c>
      <c r="E508" s="378" t="s">
        <v>1678</v>
      </c>
      <c r="F508" s="379" t="s">
        <v>1679</v>
      </c>
      <c r="G508" s="380" t="s">
        <v>1680</v>
      </c>
      <c r="H508" s="380" t="s">
        <v>544</v>
      </c>
      <c r="I508" s="381"/>
      <c r="J508" s="382"/>
      <c r="K508" s="383"/>
      <c r="L508" s="384"/>
    </row>
    <row r="509" spans="1:12" ht="30">
      <c r="A509" s="375">
        <v>501</v>
      </c>
      <c r="B509" s="353" t="s">
        <v>1656</v>
      </c>
      <c r="C509" s="376" t="s">
        <v>522</v>
      </c>
      <c r="D509" s="377">
        <v>5000</v>
      </c>
      <c r="E509" s="378" t="s">
        <v>1681</v>
      </c>
      <c r="F509" s="379" t="s">
        <v>1682</v>
      </c>
      <c r="G509" s="380" t="s">
        <v>1683</v>
      </c>
      <c r="H509" s="380" t="s">
        <v>544</v>
      </c>
      <c r="I509" s="381"/>
      <c r="J509" s="382"/>
      <c r="K509" s="383"/>
      <c r="L509" s="384"/>
    </row>
    <row r="510" spans="1:12" ht="30">
      <c r="A510" s="375">
        <v>502</v>
      </c>
      <c r="B510" s="353" t="s">
        <v>1656</v>
      </c>
      <c r="C510" s="376" t="s">
        <v>522</v>
      </c>
      <c r="D510" s="377">
        <v>5000</v>
      </c>
      <c r="E510" s="378" t="s">
        <v>1684</v>
      </c>
      <c r="F510" s="379" t="s">
        <v>1685</v>
      </c>
      <c r="G510" s="380" t="s">
        <v>1686</v>
      </c>
      <c r="H510" s="380" t="s">
        <v>544</v>
      </c>
      <c r="I510" s="381"/>
      <c r="J510" s="382"/>
      <c r="K510" s="383"/>
      <c r="L510" s="384"/>
    </row>
    <row r="511" spans="1:12" ht="30">
      <c r="A511" s="375">
        <v>503</v>
      </c>
      <c r="B511" s="353" t="s">
        <v>1656</v>
      </c>
      <c r="C511" s="376" t="s">
        <v>522</v>
      </c>
      <c r="D511" s="377">
        <v>5000</v>
      </c>
      <c r="E511" s="378" t="s">
        <v>1687</v>
      </c>
      <c r="F511" s="379" t="s">
        <v>1688</v>
      </c>
      <c r="G511" s="380" t="s">
        <v>1689</v>
      </c>
      <c r="H511" s="380" t="s">
        <v>544</v>
      </c>
      <c r="I511" s="381"/>
      <c r="J511" s="382"/>
      <c r="K511" s="383"/>
      <c r="L511" s="384"/>
    </row>
    <row r="512" spans="1:12" ht="30">
      <c r="A512" s="375">
        <v>504</v>
      </c>
      <c r="B512" s="353" t="s">
        <v>1690</v>
      </c>
      <c r="C512" s="376" t="s">
        <v>522</v>
      </c>
      <c r="D512" s="377">
        <v>10000</v>
      </c>
      <c r="E512" s="378" t="s">
        <v>1691</v>
      </c>
      <c r="F512" s="379" t="s">
        <v>1692</v>
      </c>
      <c r="G512" s="380" t="s">
        <v>1693</v>
      </c>
      <c r="H512" s="380" t="s">
        <v>544</v>
      </c>
      <c r="I512" s="381"/>
      <c r="J512" s="382"/>
      <c r="K512" s="383"/>
      <c r="L512" s="384"/>
    </row>
    <row r="513" spans="1:12" ht="30">
      <c r="A513" s="375">
        <v>505</v>
      </c>
      <c r="B513" s="353" t="s">
        <v>1690</v>
      </c>
      <c r="C513" s="376" t="s">
        <v>522</v>
      </c>
      <c r="D513" s="377">
        <v>50000</v>
      </c>
      <c r="E513" s="378" t="s">
        <v>1694</v>
      </c>
      <c r="F513" s="379" t="s">
        <v>1695</v>
      </c>
      <c r="G513" s="380" t="s">
        <v>1696</v>
      </c>
      <c r="H513" s="380" t="s">
        <v>544</v>
      </c>
      <c r="I513" s="381"/>
      <c r="J513" s="382"/>
      <c r="K513" s="383"/>
      <c r="L513" s="384"/>
    </row>
    <row r="514" spans="1:12" ht="30">
      <c r="A514" s="375">
        <v>506</v>
      </c>
      <c r="B514" s="353" t="s">
        <v>1690</v>
      </c>
      <c r="C514" s="376" t="s">
        <v>522</v>
      </c>
      <c r="D514" s="377">
        <v>12000</v>
      </c>
      <c r="E514" s="378" t="s">
        <v>1697</v>
      </c>
      <c r="F514" s="379" t="s">
        <v>1698</v>
      </c>
      <c r="G514" s="380" t="s">
        <v>1699</v>
      </c>
      <c r="H514" s="380" t="s">
        <v>544</v>
      </c>
      <c r="I514" s="381"/>
      <c r="J514" s="382"/>
      <c r="K514" s="383"/>
      <c r="L514" s="384"/>
    </row>
    <row r="515" spans="1:12" ht="30">
      <c r="A515" s="375">
        <v>507</v>
      </c>
      <c r="B515" s="353" t="s">
        <v>1690</v>
      </c>
      <c r="C515" s="376" t="s">
        <v>522</v>
      </c>
      <c r="D515" s="377">
        <v>45.6</v>
      </c>
      <c r="E515" s="378" t="s">
        <v>1700</v>
      </c>
      <c r="F515" s="379" t="s">
        <v>1701</v>
      </c>
      <c r="G515" s="380" t="s">
        <v>1702</v>
      </c>
      <c r="H515" s="380" t="s">
        <v>621</v>
      </c>
      <c r="I515" s="381"/>
      <c r="J515" s="382"/>
      <c r="K515" s="383"/>
      <c r="L515" s="384"/>
    </row>
    <row r="516" spans="1:12" ht="30">
      <c r="A516" s="375">
        <v>508</v>
      </c>
      <c r="B516" s="353" t="s">
        <v>1690</v>
      </c>
      <c r="C516" s="376" t="s">
        <v>522</v>
      </c>
      <c r="D516" s="377">
        <v>50000</v>
      </c>
      <c r="E516" s="378" t="s">
        <v>1703</v>
      </c>
      <c r="F516" s="379" t="s">
        <v>1704</v>
      </c>
      <c r="G516" s="380" t="s">
        <v>1705</v>
      </c>
      <c r="H516" s="380" t="s">
        <v>544</v>
      </c>
      <c r="I516" s="381"/>
      <c r="J516" s="382"/>
      <c r="K516" s="383"/>
      <c r="L516" s="384"/>
    </row>
    <row r="517" spans="1:12" ht="30">
      <c r="A517" s="375">
        <v>509</v>
      </c>
      <c r="B517" s="353" t="s">
        <v>1690</v>
      </c>
      <c r="C517" s="376" t="s">
        <v>522</v>
      </c>
      <c r="D517" s="377">
        <v>50000</v>
      </c>
      <c r="E517" s="378" t="s">
        <v>1706</v>
      </c>
      <c r="F517" s="379" t="s">
        <v>1707</v>
      </c>
      <c r="G517" s="380" t="s">
        <v>1708</v>
      </c>
      <c r="H517" s="380" t="s">
        <v>544</v>
      </c>
      <c r="I517" s="381"/>
      <c r="J517" s="382"/>
      <c r="K517" s="383"/>
      <c r="L517" s="384"/>
    </row>
    <row r="518" spans="1:12" ht="30">
      <c r="A518" s="375">
        <v>510</v>
      </c>
      <c r="B518" s="353" t="s">
        <v>1690</v>
      </c>
      <c r="C518" s="376" t="s">
        <v>522</v>
      </c>
      <c r="D518" s="377">
        <v>50000</v>
      </c>
      <c r="E518" s="378" t="s">
        <v>1709</v>
      </c>
      <c r="F518" s="379" t="s">
        <v>1710</v>
      </c>
      <c r="G518" s="380" t="s">
        <v>1711</v>
      </c>
      <c r="H518" s="380" t="s">
        <v>544</v>
      </c>
      <c r="I518" s="381"/>
      <c r="J518" s="382"/>
      <c r="K518" s="383"/>
      <c r="L518" s="384"/>
    </row>
    <row r="519" spans="1:12" ht="30">
      <c r="A519" s="375">
        <v>511</v>
      </c>
      <c r="B519" s="353" t="s">
        <v>1690</v>
      </c>
      <c r="C519" s="376" t="s">
        <v>522</v>
      </c>
      <c r="D519" s="377">
        <v>280</v>
      </c>
      <c r="E519" s="378" t="s">
        <v>1712</v>
      </c>
      <c r="F519" s="379" t="s">
        <v>1713</v>
      </c>
      <c r="G519" s="380" t="s">
        <v>1714</v>
      </c>
      <c r="H519" s="380" t="s">
        <v>621</v>
      </c>
      <c r="I519" s="381"/>
      <c r="J519" s="382"/>
      <c r="K519" s="383"/>
      <c r="L519" s="384"/>
    </row>
    <row r="520" spans="1:12" ht="30">
      <c r="A520" s="375">
        <v>512</v>
      </c>
      <c r="B520" s="353" t="s">
        <v>1690</v>
      </c>
      <c r="C520" s="376" t="s">
        <v>522</v>
      </c>
      <c r="D520" s="377">
        <v>2800</v>
      </c>
      <c r="E520" s="378" t="s">
        <v>1715</v>
      </c>
      <c r="F520" s="379" t="s">
        <v>1716</v>
      </c>
      <c r="G520" s="380" t="s">
        <v>1717</v>
      </c>
      <c r="H520" s="380" t="s">
        <v>535</v>
      </c>
      <c r="I520" s="381"/>
      <c r="J520" s="382"/>
      <c r="K520" s="383"/>
      <c r="L520" s="384"/>
    </row>
    <row r="521" spans="1:12" ht="30">
      <c r="A521" s="375">
        <v>513</v>
      </c>
      <c r="B521" s="353" t="s">
        <v>1690</v>
      </c>
      <c r="C521" s="376" t="s">
        <v>522</v>
      </c>
      <c r="D521" s="377">
        <v>2800</v>
      </c>
      <c r="E521" s="378" t="s">
        <v>1718</v>
      </c>
      <c r="F521" s="379" t="s">
        <v>1719</v>
      </c>
      <c r="G521" s="380" t="s">
        <v>1720</v>
      </c>
      <c r="H521" s="380" t="s">
        <v>535</v>
      </c>
      <c r="I521" s="381"/>
      <c r="J521" s="382"/>
      <c r="K521" s="383"/>
      <c r="L521" s="384"/>
    </row>
    <row r="522" spans="1:12" ht="30">
      <c r="A522" s="375">
        <v>514</v>
      </c>
      <c r="B522" s="353" t="s">
        <v>1690</v>
      </c>
      <c r="C522" s="376" t="s">
        <v>522</v>
      </c>
      <c r="D522" s="377">
        <v>50000</v>
      </c>
      <c r="E522" s="378" t="s">
        <v>1721</v>
      </c>
      <c r="F522" s="379" t="s">
        <v>1722</v>
      </c>
      <c r="G522" s="380" t="s">
        <v>1723</v>
      </c>
      <c r="H522" s="380" t="s">
        <v>544</v>
      </c>
      <c r="I522" s="381"/>
      <c r="J522" s="382"/>
      <c r="K522" s="383"/>
      <c r="L522" s="384"/>
    </row>
    <row r="523" spans="1:12" ht="30">
      <c r="A523" s="375">
        <v>515</v>
      </c>
      <c r="B523" s="353" t="s">
        <v>1724</v>
      </c>
      <c r="C523" s="376" t="s">
        <v>522</v>
      </c>
      <c r="D523" s="377">
        <v>240</v>
      </c>
      <c r="E523" s="378" t="s">
        <v>1725</v>
      </c>
      <c r="F523" s="379" t="s">
        <v>1726</v>
      </c>
      <c r="G523" s="380" t="s">
        <v>1727</v>
      </c>
      <c r="H523" s="380" t="s">
        <v>923</v>
      </c>
      <c r="I523" s="381"/>
      <c r="J523" s="382"/>
      <c r="K523" s="383"/>
      <c r="L523" s="384"/>
    </row>
    <row r="524" spans="1:12" ht="30">
      <c r="A524" s="375">
        <v>516</v>
      </c>
      <c r="B524" s="353" t="s">
        <v>1724</v>
      </c>
      <c r="C524" s="376" t="s">
        <v>522</v>
      </c>
      <c r="D524" s="377">
        <v>440</v>
      </c>
      <c r="E524" s="378" t="s">
        <v>765</v>
      </c>
      <c r="F524" s="379" t="s">
        <v>1728</v>
      </c>
      <c r="G524" s="380" t="s">
        <v>1729</v>
      </c>
      <c r="H524" s="380" t="s">
        <v>621</v>
      </c>
      <c r="I524" s="381"/>
      <c r="J524" s="382"/>
      <c r="K524" s="383"/>
      <c r="L524" s="384"/>
    </row>
    <row r="525" spans="1:12" ht="30">
      <c r="A525" s="375">
        <v>517</v>
      </c>
      <c r="B525" s="353" t="s">
        <v>1724</v>
      </c>
      <c r="C525" s="376" t="s">
        <v>522</v>
      </c>
      <c r="D525" s="377">
        <v>50000</v>
      </c>
      <c r="E525" s="378" t="s">
        <v>1730</v>
      </c>
      <c r="F525" s="379" t="s">
        <v>1731</v>
      </c>
      <c r="G525" s="380" t="s">
        <v>1732</v>
      </c>
      <c r="H525" s="380" t="s">
        <v>544</v>
      </c>
      <c r="I525" s="381"/>
      <c r="J525" s="382"/>
      <c r="K525" s="383"/>
      <c r="L525" s="384"/>
    </row>
    <row r="526" spans="1:12" ht="30">
      <c r="A526" s="375">
        <v>518</v>
      </c>
      <c r="B526" s="353" t="s">
        <v>1724</v>
      </c>
      <c r="C526" s="376" t="s">
        <v>522</v>
      </c>
      <c r="D526" s="377">
        <v>30000</v>
      </c>
      <c r="E526" s="378" t="s">
        <v>1733</v>
      </c>
      <c r="F526" s="379" t="s">
        <v>1734</v>
      </c>
      <c r="G526" s="380" t="s">
        <v>1735</v>
      </c>
      <c r="H526" s="380" t="s">
        <v>544</v>
      </c>
      <c r="I526" s="381"/>
      <c r="J526" s="382"/>
      <c r="K526" s="383"/>
      <c r="L526" s="384"/>
    </row>
    <row r="527" spans="1:12" ht="30">
      <c r="A527" s="375">
        <v>519</v>
      </c>
      <c r="B527" s="353" t="s">
        <v>1724</v>
      </c>
      <c r="C527" s="376" t="s">
        <v>522</v>
      </c>
      <c r="D527" s="377">
        <v>1000</v>
      </c>
      <c r="E527" s="378" t="s">
        <v>1736</v>
      </c>
      <c r="F527" s="379" t="s">
        <v>1737</v>
      </c>
      <c r="G527" s="380" t="s">
        <v>1738</v>
      </c>
      <c r="H527" s="380" t="s">
        <v>544</v>
      </c>
      <c r="I527" s="381"/>
      <c r="J527" s="382"/>
      <c r="K527" s="383"/>
      <c r="L527" s="384"/>
    </row>
    <row r="528" spans="1:12" ht="30">
      <c r="A528" s="375">
        <v>520</v>
      </c>
      <c r="B528" s="353" t="s">
        <v>1724</v>
      </c>
      <c r="C528" s="376" t="s">
        <v>522</v>
      </c>
      <c r="D528" s="377">
        <v>4700</v>
      </c>
      <c r="E528" s="378" t="s">
        <v>1739</v>
      </c>
      <c r="F528" s="379" t="s">
        <v>1740</v>
      </c>
      <c r="G528" s="380" t="s">
        <v>1741</v>
      </c>
      <c r="H528" s="380" t="s">
        <v>544</v>
      </c>
      <c r="I528" s="381"/>
      <c r="J528" s="382"/>
      <c r="K528" s="383"/>
      <c r="L528" s="384"/>
    </row>
    <row r="529" spans="1:12" ht="30">
      <c r="A529" s="375">
        <v>521</v>
      </c>
      <c r="B529" s="353" t="s">
        <v>1724</v>
      </c>
      <c r="C529" s="376" t="s">
        <v>522</v>
      </c>
      <c r="D529" s="377">
        <v>2900</v>
      </c>
      <c r="E529" s="378" t="s">
        <v>1742</v>
      </c>
      <c r="F529" s="379" t="s">
        <v>1743</v>
      </c>
      <c r="G529" s="380" t="s">
        <v>1744</v>
      </c>
      <c r="H529" s="380" t="s">
        <v>544</v>
      </c>
      <c r="I529" s="381"/>
      <c r="J529" s="382"/>
      <c r="K529" s="383"/>
      <c r="L529" s="384"/>
    </row>
    <row r="530" spans="1:12" ht="30">
      <c r="A530" s="375">
        <v>522</v>
      </c>
      <c r="B530" s="353" t="s">
        <v>1724</v>
      </c>
      <c r="C530" s="376" t="s">
        <v>522</v>
      </c>
      <c r="D530" s="377">
        <v>2000</v>
      </c>
      <c r="E530" s="378" t="s">
        <v>1745</v>
      </c>
      <c r="F530" s="379" t="s">
        <v>1746</v>
      </c>
      <c r="G530" s="380" t="s">
        <v>1747</v>
      </c>
      <c r="H530" s="380" t="s">
        <v>544</v>
      </c>
      <c r="I530" s="381"/>
      <c r="J530" s="382"/>
      <c r="K530" s="383"/>
      <c r="L530" s="384"/>
    </row>
    <row r="531" spans="1:12" ht="30">
      <c r="A531" s="375">
        <v>523</v>
      </c>
      <c r="B531" s="353" t="s">
        <v>1724</v>
      </c>
      <c r="C531" s="376" t="s">
        <v>522</v>
      </c>
      <c r="D531" s="377">
        <v>76</v>
      </c>
      <c r="E531" s="378" t="s">
        <v>1748</v>
      </c>
      <c r="F531" s="379" t="s">
        <v>1749</v>
      </c>
      <c r="G531" s="380" t="s">
        <v>1750</v>
      </c>
      <c r="H531" s="380" t="s">
        <v>621</v>
      </c>
      <c r="I531" s="381"/>
      <c r="J531" s="382"/>
      <c r="K531" s="383"/>
      <c r="L531" s="384"/>
    </row>
    <row r="532" spans="1:12" ht="30">
      <c r="A532" s="375">
        <v>524</v>
      </c>
      <c r="B532" s="353" t="s">
        <v>1724</v>
      </c>
      <c r="C532" s="376" t="s">
        <v>522</v>
      </c>
      <c r="D532" s="377">
        <v>40000</v>
      </c>
      <c r="E532" s="378" t="s">
        <v>1751</v>
      </c>
      <c r="F532" s="379" t="s">
        <v>1752</v>
      </c>
      <c r="G532" s="380" t="s">
        <v>1753</v>
      </c>
      <c r="H532" s="380" t="s">
        <v>544</v>
      </c>
      <c r="I532" s="381"/>
      <c r="J532" s="382"/>
      <c r="K532" s="383"/>
      <c r="L532" s="384"/>
    </row>
    <row r="533" spans="1:12" ht="30">
      <c r="A533" s="375">
        <v>525</v>
      </c>
      <c r="B533" s="353" t="s">
        <v>1724</v>
      </c>
      <c r="C533" s="376" t="s">
        <v>522</v>
      </c>
      <c r="D533" s="377">
        <v>2400</v>
      </c>
      <c r="E533" s="378" t="s">
        <v>1754</v>
      </c>
      <c r="F533" s="379" t="s">
        <v>1755</v>
      </c>
      <c r="G533" s="380" t="s">
        <v>1756</v>
      </c>
      <c r="H533" s="380" t="s">
        <v>696</v>
      </c>
      <c r="I533" s="381"/>
      <c r="J533" s="382"/>
      <c r="K533" s="383"/>
      <c r="L533" s="384"/>
    </row>
    <row r="534" spans="1:12" ht="30">
      <c r="A534" s="375">
        <v>526</v>
      </c>
      <c r="B534" s="353" t="s">
        <v>1724</v>
      </c>
      <c r="C534" s="376" t="s">
        <v>522</v>
      </c>
      <c r="D534" s="377">
        <v>2000</v>
      </c>
      <c r="E534" s="378" t="s">
        <v>1757</v>
      </c>
      <c r="F534" s="379" t="s">
        <v>1758</v>
      </c>
      <c r="G534" s="380" t="s">
        <v>1759</v>
      </c>
      <c r="H534" s="380" t="s">
        <v>544</v>
      </c>
      <c r="I534" s="381"/>
      <c r="J534" s="382"/>
      <c r="K534" s="383"/>
      <c r="L534" s="384"/>
    </row>
    <row r="535" spans="1:12" ht="30">
      <c r="A535" s="375">
        <v>527</v>
      </c>
      <c r="B535" s="353" t="s">
        <v>1724</v>
      </c>
      <c r="C535" s="376" t="s">
        <v>522</v>
      </c>
      <c r="D535" s="377">
        <v>2000</v>
      </c>
      <c r="E535" s="378" t="s">
        <v>1760</v>
      </c>
      <c r="F535" s="379" t="s">
        <v>1761</v>
      </c>
      <c r="G535" s="380" t="s">
        <v>1762</v>
      </c>
      <c r="H535" s="380" t="s">
        <v>544</v>
      </c>
      <c r="I535" s="381"/>
      <c r="J535" s="382"/>
      <c r="K535" s="383"/>
      <c r="L535" s="384"/>
    </row>
    <row r="536" spans="1:12" ht="30">
      <c r="A536" s="375">
        <v>528</v>
      </c>
      <c r="B536" s="353" t="s">
        <v>1724</v>
      </c>
      <c r="C536" s="376" t="s">
        <v>522</v>
      </c>
      <c r="D536" s="377">
        <v>2000</v>
      </c>
      <c r="E536" s="378" t="s">
        <v>1763</v>
      </c>
      <c r="F536" s="379" t="s">
        <v>1764</v>
      </c>
      <c r="G536" s="380" t="s">
        <v>1765</v>
      </c>
      <c r="H536" s="380" t="s">
        <v>544</v>
      </c>
      <c r="I536" s="381"/>
      <c r="J536" s="382"/>
      <c r="K536" s="383"/>
      <c r="L536" s="384"/>
    </row>
    <row r="537" spans="1:12" ht="30">
      <c r="A537" s="375">
        <v>529</v>
      </c>
      <c r="B537" s="353" t="s">
        <v>1724</v>
      </c>
      <c r="C537" s="376" t="s">
        <v>522</v>
      </c>
      <c r="D537" s="377">
        <v>50000</v>
      </c>
      <c r="E537" s="378" t="s">
        <v>1766</v>
      </c>
      <c r="F537" s="379" t="s">
        <v>1767</v>
      </c>
      <c r="G537" s="380" t="s">
        <v>1768</v>
      </c>
      <c r="H537" s="380" t="s">
        <v>544</v>
      </c>
      <c r="I537" s="381"/>
      <c r="J537" s="382"/>
      <c r="K537" s="383"/>
      <c r="L537" s="384"/>
    </row>
    <row r="538" spans="1:12" ht="30">
      <c r="A538" s="375">
        <v>530</v>
      </c>
      <c r="B538" s="353" t="s">
        <v>1724</v>
      </c>
      <c r="C538" s="376" t="s">
        <v>522</v>
      </c>
      <c r="D538" s="377">
        <v>3000</v>
      </c>
      <c r="E538" s="378" t="s">
        <v>1769</v>
      </c>
      <c r="F538" s="379" t="s">
        <v>1770</v>
      </c>
      <c r="G538" s="380" t="s">
        <v>1771</v>
      </c>
      <c r="H538" s="380" t="s">
        <v>544</v>
      </c>
      <c r="I538" s="381"/>
      <c r="J538" s="382"/>
      <c r="K538" s="383"/>
      <c r="L538" s="384"/>
    </row>
    <row r="539" spans="1:12" ht="30">
      <c r="A539" s="375">
        <v>531</v>
      </c>
      <c r="B539" s="353" t="s">
        <v>1724</v>
      </c>
      <c r="C539" s="376" t="s">
        <v>522</v>
      </c>
      <c r="D539" s="377">
        <v>2000</v>
      </c>
      <c r="E539" s="378" t="s">
        <v>1772</v>
      </c>
      <c r="F539" s="379" t="s">
        <v>1773</v>
      </c>
      <c r="G539" s="380" t="s">
        <v>1774</v>
      </c>
      <c r="H539" s="380" t="s">
        <v>544</v>
      </c>
      <c r="I539" s="381"/>
      <c r="J539" s="382"/>
      <c r="K539" s="383"/>
      <c r="L539" s="384"/>
    </row>
    <row r="540" spans="1:12" ht="30">
      <c r="A540" s="375">
        <v>532</v>
      </c>
      <c r="B540" s="353" t="s">
        <v>1724</v>
      </c>
      <c r="C540" s="376" t="s">
        <v>522</v>
      </c>
      <c r="D540" s="377">
        <v>9300</v>
      </c>
      <c r="E540" s="378" t="s">
        <v>1775</v>
      </c>
      <c r="F540" s="379" t="s">
        <v>1776</v>
      </c>
      <c r="G540" s="380" t="s">
        <v>1777</v>
      </c>
      <c r="H540" s="380" t="s">
        <v>544</v>
      </c>
      <c r="I540" s="381"/>
      <c r="J540" s="382"/>
      <c r="K540" s="383"/>
      <c r="L540" s="384"/>
    </row>
    <row r="541" spans="1:12" ht="30">
      <c r="A541" s="375">
        <v>533</v>
      </c>
      <c r="B541" s="353" t="s">
        <v>1724</v>
      </c>
      <c r="C541" s="376" t="s">
        <v>522</v>
      </c>
      <c r="D541" s="377">
        <v>9200</v>
      </c>
      <c r="E541" s="378" t="s">
        <v>1778</v>
      </c>
      <c r="F541" s="379" t="s">
        <v>1779</v>
      </c>
      <c r="G541" s="380" t="s">
        <v>1780</v>
      </c>
      <c r="H541" s="380" t="s">
        <v>544</v>
      </c>
      <c r="I541" s="381"/>
      <c r="J541" s="382"/>
      <c r="K541" s="383"/>
      <c r="L541" s="384"/>
    </row>
    <row r="542" spans="1:12" ht="30">
      <c r="A542" s="375">
        <v>534</v>
      </c>
      <c r="B542" s="353" t="s">
        <v>1724</v>
      </c>
      <c r="C542" s="376" t="s">
        <v>522</v>
      </c>
      <c r="D542" s="377">
        <v>3000</v>
      </c>
      <c r="E542" s="378" t="s">
        <v>1781</v>
      </c>
      <c r="F542" s="379" t="s">
        <v>1782</v>
      </c>
      <c r="G542" s="380" t="s">
        <v>1783</v>
      </c>
      <c r="H542" s="380" t="s">
        <v>544</v>
      </c>
      <c r="I542" s="381"/>
      <c r="J542" s="382"/>
      <c r="K542" s="383"/>
      <c r="L542" s="384"/>
    </row>
    <row r="543" spans="1:12" ht="30">
      <c r="A543" s="375">
        <v>535</v>
      </c>
      <c r="B543" s="353" t="s">
        <v>1724</v>
      </c>
      <c r="C543" s="376" t="s">
        <v>522</v>
      </c>
      <c r="D543" s="377">
        <v>3000</v>
      </c>
      <c r="E543" s="378" t="s">
        <v>1784</v>
      </c>
      <c r="F543" s="379" t="s">
        <v>1785</v>
      </c>
      <c r="G543" s="380" t="s">
        <v>1786</v>
      </c>
      <c r="H543" s="380" t="s">
        <v>544</v>
      </c>
      <c r="I543" s="381"/>
      <c r="J543" s="382"/>
      <c r="K543" s="383"/>
      <c r="L543" s="384"/>
    </row>
    <row r="544" spans="1:12" ht="30">
      <c r="A544" s="375">
        <v>536</v>
      </c>
      <c r="B544" s="353" t="s">
        <v>1724</v>
      </c>
      <c r="C544" s="376" t="s">
        <v>522</v>
      </c>
      <c r="D544" s="377">
        <v>3000</v>
      </c>
      <c r="E544" s="378" t="s">
        <v>1787</v>
      </c>
      <c r="F544" s="379" t="s">
        <v>1788</v>
      </c>
      <c r="G544" s="380" t="s">
        <v>1789</v>
      </c>
      <c r="H544" s="380" t="s">
        <v>544</v>
      </c>
      <c r="I544" s="381"/>
      <c r="J544" s="382"/>
      <c r="K544" s="383"/>
      <c r="L544" s="384"/>
    </row>
    <row r="545" spans="1:12" ht="30">
      <c r="A545" s="375">
        <v>537</v>
      </c>
      <c r="B545" s="353" t="s">
        <v>1724</v>
      </c>
      <c r="C545" s="376" t="s">
        <v>522</v>
      </c>
      <c r="D545" s="377">
        <v>3000</v>
      </c>
      <c r="E545" s="378" t="s">
        <v>1790</v>
      </c>
      <c r="F545" s="379" t="s">
        <v>1791</v>
      </c>
      <c r="G545" s="380" t="s">
        <v>1792</v>
      </c>
      <c r="H545" s="380" t="s">
        <v>544</v>
      </c>
      <c r="I545" s="381"/>
      <c r="J545" s="382"/>
      <c r="K545" s="383"/>
      <c r="L545" s="384"/>
    </row>
    <row r="546" spans="1:12" ht="30">
      <c r="A546" s="375">
        <v>538</v>
      </c>
      <c r="B546" s="353" t="s">
        <v>1724</v>
      </c>
      <c r="C546" s="376" t="s">
        <v>522</v>
      </c>
      <c r="D546" s="377">
        <v>3000</v>
      </c>
      <c r="E546" s="378" t="s">
        <v>1793</v>
      </c>
      <c r="F546" s="379" t="s">
        <v>1794</v>
      </c>
      <c r="G546" s="380" t="s">
        <v>1795</v>
      </c>
      <c r="H546" s="380" t="s">
        <v>544</v>
      </c>
      <c r="I546" s="381"/>
      <c r="J546" s="382"/>
      <c r="K546" s="383"/>
      <c r="L546" s="384"/>
    </row>
    <row r="547" spans="1:12" ht="30">
      <c r="A547" s="375">
        <v>539</v>
      </c>
      <c r="B547" s="353" t="s">
        <v>1724</v>
      </c>
      <c r="C547" s="376" t="s">
        <v>522</v>
      </c>
      <c r="D547" s="377">
        <v>2000</v>
      </c>
      <c r="E547" s="378" t="s">
        <v>1796</v>
      </c>
      <c r="F547" s="379" t="s">
        <v>1797</v>
      </c>
      <c r="G547" s="380" t="s">
        <v>1798</v>
      </c>
      <c r="H547" s="380" t="s">
        <v>544</v>
      </c>
      <c r="I547" s="381"/>
      <c r="J547" s="382"/>
      <c r="K547" s="383"/>
      <c r="L547" s="384"/>
    </row>
    <row r="548" spans="1:12" ht="30">
      <c r="A548" s="375">
        <v>540</v>
      </c>
      <c r="B548" s="353" t="s">
        <v>1724</v>
      </c>
      <c r="C548" s="376" t="s">
        <v>522</v>
      </c>
      <c r="D548" s="377">
        <v>2000</v>
      </c>
      <c r="E548" s="378" t="s">
        <v>1799</v>
      </c>
      <c r="F548" s="379" t="s">
        <v>1800</v>
      </c>
      <c r="G548" s="380" t="s">
        <v>1801</v>
      </c>
      <c r="H548" s="380" t="s">
        <v>544</v>
      </c>
      <c r="I548" s="381"/>
      <c r="J548" s="382"/>
      <c r="K548" s="383"/>
      <c r="L548" s="384"/>
    </row>
    <row r="549" spans="1:12" ht="30">
      <c r="A549" s="375">
        <v>541</v>
      </c>
      <c r="B549" s="353" t="s">
        <v>1724</v>
      </c>
      <c r="C549" s="376" t="s">
        <v>522</v>
      </c>
      <c r="D549" s="377">
        <v>3000</v>
      </c>
      <c r="E549" s="378" t="s">
        <v>1802</v>
      </c>
      <c r="F549" s="379" t="s">
        <v>1803</v>
      </c>
      <c r="G549" s="380" t="s">
        <v>1804</v>
      </c>
      <c r="H549" s="380" t="s">
        <v>544</v>
      </c>
      <c r="I549" s="381"/>
      <c r="J549" s="382"/>
      <c r="K549" s="383"/>
      <c r="L549" s="384"/>
    </row>
    <row r="550" spans="1:12" ht="30">
      <c r="A550" s="375">
        <v>542</v>
      </c>
      <c r="B550" s="353" t="s">
        <v>1724</v>
      </c>
      <c r="C550" s="376" t="s">
        <v>522</v>
      </c>
      <c r="D550" s="377">
        <v>6000</v>
      </c>
      <c r="E550" s="378" t="s">
        <v>1805</v>
      </c>
      <c r="F550" s="379" t="s">
        <v>1806</v>
      </c>
      <c r="G550" s="380" t="s">
        <v>1807</v>
      </c>
      <c r="H550" s="380" t="s">
        <v>544</v>
      </c>
      <c r="I550" s="381"/>
      <c r="J550" s="382"/>
      <c r="K550" s="383"/>
      <c r="L550" s="384"/>
    </row>
    <row r="551" spans="1:12" ht="30">
      <c r="A551" s="375">
        <v>543</v>
      </c>
      <c r="B551" s="353" t="s">
        <v>1724</v>
      </c>
      <c r="C551" s="376" t="s">
        <v>522</v>
      </c>
      <c r="D551" s="377">
        <v>330</v>
      </c>
      <c r="E551" s="378" t="s">
        <v>1492</v>
      </c>
      <c r="F551" s="379" t="s">
        <v>1493</v>
      </c>
      <c r="G551" s="380" t="s">
        <v>1808</v>
      </c>
      <c r="H551" s="380" t="s">
        <v>621</v>
      </c>
      <c r="I551" s="381"/>
      <c r="J551" s="382"/>
      <c r="K551" s="383"/>
      <c r="L551" s="384"/>
    </row>
    <row r="552" spans="1:12" ht="30">
      <c r="A552" s="375">
        <v>544</v>
      </c>
      <c r="B552" s="353" t="s">
        <v>1809</v>
      </c>
      <c r="C552" s="376" t="s">
        <v>522</v>
      </c>
      <c r="D552" s="377">
        <v>25000</v>
      </c>
      <c r="E552" s="378" t="s">
        <v>1810</v>
      </c>
      <c r="F552" s="379" t="s">
        <v>1811</v>
      </c>
      <c r="G552" s="380" t="s">
        <v>1812</v>
      </c>
      <c r="H552" s="380" t="s">
        <v>544</v>
      </c>
      <c r="I552" s="381"/>
      <c r="J552" s="382"/>
      <c r="K552" s="383"/>
      <c r="L552" s="384"/>
    </row>
    <row r="553" spans="1:12" ht="30">
      <c r="A553" s="375">
        <v>545</v>
      </c>
      <c r="B553" s="353" t="s">
        <v>1809</v>
      </c>
      <c r="C553" s="376" t="s">
        <v>522</v>
      </c>
      <c r="D553" s="377">
        <v>4000</v>
      </c>
      <c r="E553" s="378" t="s">
        <v>1813</v>
      </c>
      <c r="F553" s="379" t="s">
        <v>1814</v>
      </c>
      <c r="G553" s="380" t="s">
        <v>1815</v>
      </c>
      <c r="H553" s="380" t="s">
        <v>544</v>
      </c>
      <c r="I553" s="381"/>
      <c r="J553" s="382"/>
      <c r="K553" s="383"/>
      <c r="L553" s="384"/>
    </row>
    <row r="554" spans="1:12" ht="30">
      <c r="A554" s="375">
        <v>546</v>
      </c>
      <c r="B554" s="353" t="s">
        <v>1809</v>
      </c>
      <c r="C554" s="376" t="s">
        <v>522</v>
      </c>
      <c r="D554" s="377">
        <v>50</v>
      </c>
      <c r="E554" s="378" t="s">
        <v>1816</v>
      </c>
      <c r="F554" s="379" t="s">
        <v>1817</v>
      </c>
      <c r="G554" s="380" t="s">
        <v>1471</v>
      </c>
      <c r="H554" s="380" t="s">
        <v>923</v>
      </c>
      <c r="I554" s="381"/>
      <c r="J554" s="382"/>
      <c r="K554" s="383"/>
      <c r="L554" s="384"/>
    </row>
    <row r="555" spans="1:12" ht="30">
      <c r="A555" s="375">
        <v>547</v>
      </c>
      <c r="B555" s="353" t="s">
        <v>1809</v>
      </c>
      <c r="C555" s="376" t="s">
        <v>522</v>
      </c>
      <c r="D555" s="377">
        <v>10000</v>
      </c>
      <c r="E555" s="378" t="s">
        <v>1818</v>
      </c>
      <c r="F555" s="379" t="s">
        <v>1819</v>
      </c>
      <c r="G555" s="380" t="s">
        <v>1820</v>
      </c>
      <c r="H555" s="380" t="s">
        <v>544</v>
      </c>
      <c r="I555" s="381"/>
      <c r="J555" s="382"/>
      <c r="K555" s="383"/>
      <c r="L555" s="384"/>
    </row>
    <row r="556" spans="1:12" ht="30">
      <c r="A556" s="375">
        <v>548</v>
      </c>
      <c r="B556" s="353" t="s">
        <v>1809</v>
      </c>
      <c r="C556" s="376" t="s">
        <v>522</v>
      </c>
      <c r="D556" s="377">
        <v>10000</v>
      </c>
      <c r="E556" s="378" t="s">
        <v>1821</v>
      </c>
      <c r="F556" s="379" t="s">
        <v>1822</v>
      </c>
      <c r="G556" s="380" t="s">
        <v>1823</v>
      </c>
      <c r="H556" s="380" t="s">
        <v>544</v>
      </c>
      <c r="I556" s="381"/>
      <c r="J556" s="382"/>
      <c r="K556" s="383"/>
      <c r="L556" s="384"/>
    </row>
    <row r="557" spans="1:12" ht="30">
      <c r="A557" s="375">
        <v>549</v>
      </c>
      <c r="B557" s="353" t="s">
        <v>1809</v>
      </c>
      <c r="C557" s="376" t="s">
        <v>522</v>
      </c>
      <c r="D557" s="377">
        <v>10000</v>
      </c>
      <c r="E557" s="378" t="s">
        <v>1824</v>
      </c>
      <c r="F557" s="379" t="s">
        <v>1825</v>
      </c>
      <c r="G557" s="380" t="s">
        <v>1826</v>
      </c>
      <c r="H557" s="380" t="s">
        <v>544</v>
      </c>
      <c r="I557" s="381"/>
      <c r="J557" s="382"/>
      <c r="K557" s="383"/>
      <c r="L557" s="384"/>
    </row>
    <row r="558" spans="1:12" ht="30">
      <c r="A558" s="375">
        <v>550</v>
      </c>
      <c r="B558" s="353" t="s">
        <v>1809</v>
      </c>
      <c r="C558" s="376" t="s">
        <v>522</v>
      </c>
      <c r="D558" s="377">
        <v>15000</v>
      </c>
      <c r="E558" s="378" t="s">
        <v>1827</v>
      </c>
      <c r="F558" s="379" t="s">
        <v>1828</v>
      </c>
      <c r="G558" s="380" t="s">
        <v>1829</v>
      </c>
      <c r="H558" s="380" t="s">
        <v>544</v>
      </c>
      <c r="I558" s="381"/>
      <c r="J558" s="382"/>
      <c r="K558" s="383"/>
      <c r="L558" s="384"/>
    </row>
    <row r="559" spans="1:12" ht="30">
      <c r="A559" s="375">
        <v>551</v>
      </c>
      <c r="B559" s="353" t="s">
        <v>1809</v>
      </c>
      <c r="C559" s="376" t="s">
        <v>522</v>
      </c>
      <c r="D559" s="377">
        <v>6000</v>
      </c>
      <c r="E559" s="378" t="s">
        <v>1830</v>
      </c>
      <c r="F559" s="379" t="s">
        <v>1831</v>
      </c>
      <c r="G559" s="380" t="s">
        <v>1832</v>
      </c>
      <c r="H559" s="380" t="s">
        <v>544</v>
      </c>
      <c r="I559" s="381"/>
      <c r="J559" s="382"/>
      <c r="K559" s="383"/>
      <c r="L559" s="384"/>
    </row>
    <row r="560" spans="1:12" ht="30">
      <c r="A560" s="375">
        <v>552</v>
      </c>
      <c r="B560" s="353" t="s">
        <v>1809</v>
      </c>
      <c r="C560" s="376" t="s">
        <v>522</v>
      </c>
      <c r="D560" s="377">
        <v>20000</v>
      </c>
      <c r="E560" s="378" t="s">
        <v>1833</v>
      </c>
      <c r="F560" s="379" t="s">
        <v>1834</v>
      </c>
      <c r="G560" s="380" t="s">
        <v>1835</v>
      </c>
      <c r="H560" s="380" t="s">
        <v>544</v>
      </c>
      <c r="I560" s="381"/>
      <c r="J560" s="382"/>
      <c r="K560" s="383"/>
      <c r="L560" s="384"/>
    </row>
    <row r="561" spans="1:12" ht="30">
      <c r="A561" s="375">
        <v>553</v>
      </c>
      <c r="B561" s="353" t="s">
        <v>1809</v>
      </c>
      <c r="C561" s="376" t="s">
        <v>522</v>
      </c>
      <c r="D561" s="377">
        <v>20000</v>
      </c>
      <c r="E561" s="378" t="s">
        <v>1836</v>
      </c>
      <c r="F561" s="379" t="s">
        <v>1837</v>
      </c>
      <c r="G561" s="380" t="s">
        <v>1838</v>
      </c>
      <c r="H561" s="380" t="s">
        <v>544</v>
      </c>
      <c r="I561" s="381"/>
      <c r="J561" s="382"/>
      <c r="K561" s="383"/>
      <c r="L561" s="384"/>
    </row>
    <row r="562" spans="1:12" ht="30">
      <c r="A562" s="375">
        <v>554</v>
      </c>
      <c r="B562" s="353" t="s">
        <v>1809</v>
      </c>
      <c r="C562" s="376" t="s">
        <v>522</v>
      </c>
      <c r="D562" s="377">
        <v>20000</v>
      </c>
      <c r="E562" s="378" t="s">
        <v>1839</v>
      </c>
      <c r="F562" s="379" t="s">
        <v>1840</v>
      </c>
      <c r="G562" s="380" t="s">
        <v>1841</v>
      </c>
      <c r="H562" s="380" t="s">
        <v>544</v>
      </c>
      <c r="I562" s="381"/>
      <c r="J562" s="382"/>
      <c r="K562" s="383"/>
      <c r="L562" s="384"/>
    </row>
    <row r="563" spans="1:12" ht="30">
      <c r="A563" s="375">
        <v>555</v>
      </c>
      <c r="B563" s="353" t="s">
        <v>1809</v>
      </c>
      <c r="C563" s="376" t="s">
        <v>522</v>
      </c>
      <c r="D563" s="377">
        <v>40000</v>
      </c>
      <c r="E563" s="378" t="s">
        <v>1842</v>
      </c>
      <c r="F563" s="379" t="s">
        <v>1843</v>
      </c>
      <c r="G563" s="380" t="s">
        <v>1844</v>
      </c>
      <c r="H563" s="380" t="s">
        <v>544</v>
      </c>
      <c r="I563" s="381"/>
      <c r="J563" s="382"/>
      <c r="K563" s="383"/>
      <c r="L563" s="384"/>
    </row>
    <row r="564" spans="1:12" ht="30">
      <c r="A564" s="375">
        <v>556</v>
      </c>
      <c r="B564" s="353" t="s">
        <v>1809</v>
      </c>
      <c r="C564" s="376" t="s">
        <v>522</v>
      </c>
      <c r="D564" s="377">
        <v>10000</v>
      </c>
      <c r="E564" s="378" t="s">
        <v>1845</v>
      </c>
      <c r="F564" s="379" t="s">
        <v>1846</v>
      </c>
      <c r="G564" s="380" t="s">
        <v>1847</v>
      </c>
      <c r="H564" s="380" t="s">
        <v>544</v>
      </c>
      <c r="I564" s="381"/>
      <c r="J564" s="382"/>
      <c r="K564" s="383"/>
      <c r="L564" s="384"/>
    </row>
    <row r="565" spans="1:12" ht="30">
      <c r="A565" s="375">
        <v>557</v>
      </c>
      <c r="B565" s="353" t="s">
        <v>1809</v>
      </c>
      <c r="C565" s="376" t="s">
        <v>522</v>
      </c>
      <c r="D565" s="377">
        <v>5000</v>
      </c>
      <c r="E565" s="378" t="s">
        <v>1848</v>
      </c>
      <c r="F565" s="379" t="s">
        <v>1849</v>
      </c>
      <c r="G565" s="380" t="s">
        <v>1850</v>
      </c>
      <c r="H565" s="380" t="s">
        <v>544</v>
      </c>
      <c r="I565" s="381"/>
      <c r="J565" s="382"/>
      <c r="K565" s="383"/>
      <c r="L565" s="384"/>
    </row>
    <row r="566" spans="1:12" ht="30">
      <c r="A566" s="375">
        <v>558</v>
      </c>
      <c r="B566" s="353" t="s">
        <v>1809</v>
      </c>
      <c r="C566" s="376" t="s">
        <v>522</v>
      </c>
      <c r="D566" s="377">
        <v>4000</v>
      </c>
      <c r="E566" s="378" t="s">
        <v>1851</v>
      </c>
      <c r="F566" s="379" t="s">
        <v>1852</v>
      </c>
      <c r="G566" s="380" t="s">
        <v>1853</v>
      </c>
      <c r="H566" s="380" t="s">
        <v>544</v>
      </c>
      <c r="I566" s="381"/>
      <c r="J566" s="382"/>
      <c r="K566" s="383"/>
      <c r="L566" s="384"/>
    </row>
    <row r="567" spans="1:12" ht="30">
      <c r="A567" s="375">
        <v>559</v>
      </c>
      <c r="B567" s="353" t="s">
        <v>1809</v>
      </c>
      <c r="C567" s="376" t="s">
        <v>522</v>
      </c>
      <c r="D567" s="377">
        <v>20000</v>
      </c>
      <c r="E567" s="378" t="s">
        <v>1854</v>
      </c>
      <c r="F567" s="379" t="s">
        <v>1855</v>
      </c>
      <c r="G567" s="380" t="s">
        <v>1856</v>
      </c>
      <c r="H567" s="380" t="s">
        <v>544</v>
      </c>
      <c r="I567" s="381"/>
      <c r="J567" s="382"/>
      <c r="K567" s="383"/>
      <c r="L567" s="384"/>
    </row>
    <row r="568" spans="1:12" ht="30">
      <c r="A568" s="375">
        <v>560</v>
      </c>
      <c r="B568" s="353" t="s">
        <v>1809</v>
      </c>
      <c r="C568" s="376" t="s">
        <v>522</v>
      </c>
      <c r="D568" s="377">
        <v>20000</v>
      </c>
      <c r="E568" s="378" t="s">
        <v>1857</v>
      </c>
      <c r="F568" s="379" t="s">
        <v>1858</v>
      </c>
      <c r="G568" s="380" t="s">
        <v>1859</v>
      </c>
      <c r="H568" s="380" t="s">
        <v>544</v>
      </c>
      <c r="I568" s="381"/>
      <c r="J568" s="382"/>
      <c r="K568" s="383"/>
      <c r="L568" s="384"/>
    </row>
    <row r="569" spans="1:12" ht="30">
      <c r="A569" s="375">
        <v>561</v>
      </c>
      <c r="B569" s="353" t="s">
        <v>1809</v>
      </c>
      <c r="C569" s="376" t="s">
        <v>522</v>
      </c>
      <c r="D569" s="377">
        <v>3000</v>
      </c>
      <c r="E569" s="378" t="s">
        <v>1860</v>
      </c>
      <c r="F569" s="379" t="s">
        <v>1861</v>
      </c>
      <c r="G569" s="380" t="s">
        <v>1862</v>
      </c>
      <c r="H569" s="380" t="s">
        <v>544</v>
      </c>
      <c r="I569" s="381"/>
      <c r="J569" s="382"/>
      <c r="K569" s="383"/>
      <c r="L569" s="384"/>
    </row>
    <row r="570" spans="1:12" ht="30">
      <c r="A570" s="375">
        <v>562</v>
      </c>
      <c r="B570" s="353" t="s">
        <v>1809</v>
      </c>
      <c r="C570" s="376" t="s">
        <v>522</v>
      </c>
      <c r="D570" s="377">
        <v>2000</v>
      </c>
      <c r="E570" s="378" t="s">
        <v>1863</v>
      </c>
      <c r="F570" s="379" t="s">
        <v>1864</v>
      </c>
      <c r="G570" s="380" t="s">
        <v>1865</v>
      </c>
      <c r="H570" s="380" t="s">
        <v>544</v>
      </c>
      <c r="I570" s="381"/>
      <c r="J570" s="382"/>
      <c r="K570" s="383"/>
      <c r="L570" s="384"/>
    </row>
    <row r="571" spans="1:12" ht="30">
      <c r="A571" s="375">
        <v>563</v>
      </c>
      <c r="B571" s="353" t="s">
        <v>1809</v>
      </c>
      <c r="C571" s="376" t="s">
        <v>522</v>
      </c>
      <c r="D571" s="377">
        <v>4000</v>
      </c>
      <c r="E571" s="378" t="s">
        <v>1866</v>
      </c>
      <c r="F571" s="379" t="s">
        <v>1867</v>
      </c>
      <c r="G571" s="380" t="s">
        <v>1868</v>
      </c>
      <c r="H571" s="380" t="s">
        <v>544</v>
      </c>
      <c r="I571" s="381"/>
      <c r="J571" s="382"/>
      <c r="K571" s="383"/>
      <c r="L571" s="384"/>
    </row>
    <row r="572" spans="1:12" ht="30">
      <c r="A572" s="375">
        <v>564</v>
      </c>
      <c r="B572" s="353" t="s">
        <v>1809</v>
      </c>
      <c r="C572" s="376" t="s">
        <v>522</v>
      </c>
      <c r="D572" s="377">
        <v>4000</v>
      </c>
      <c r="E572" s="378" t="s">
        <v>1869</v>
      </c>
      <c r="F572" s="379" t="s">
        <v>1870</v>
      </c>
      <c r="G572" s="380" t="s">
        <v>1871</v>
      </c>
      <c r="H572" s="380" t="s">
        <v>544</v>
      </c>
      <c r="I572" s="381"/>
      <c r="J572" s="382"/>
      <c r="K572" s="383"/>
      <c r="L572" s="384"/>
    </row>
    <row r="573" spans="1:12" ht="30">
      <c r="A573" s="375">
        <v>565</v>
      </c>
      <c r="B573" s="353" t="s">
        <v>1809</v>
      </c>
      <c r="C573" s="376" t="s">
        <v>522</v>
      </c>
      <c r="D573" s="377">
        <v>6000</v>
      </c>
      <c r="E573" s="378" t="s">
        <v>1872</v>
      </c>
      <c r="F573" s="379" t="s">
        <v>1873</v>
      </c>
      <c r="G573" s="380" t="s">
        <v>1874</v>
      </c>
      <c r="H573" s="380" t="s">
        <v>544</v>
      </c>
      <c r="I573" s="381"/>
      <c r="J573" s="382"/>
      <c r="K573" s="383"/>
      <c r="L573" s="384"/>
    </row>
    <row r="574" spans="1:12" ht="30">
      <c r="A574" s="375">
        <v>566</v>
      </c>
      <c r="B574" s="353" t="s">
        <v>1809</v>
      </c>
      <c r="C574" s="376" t="s">
        <v>522</v>
      </c>
      <c r="D574" s="377">
        <v>6000</v>
      </c>
      <c r="E574" s="378" t="s">
        <v>1875</v>
      </c>
      <c r="F574" s="379" t="s">
        <v>1876</v>
      </c>
      <c r="G574" s="380" t="s">
        <v>1877</v>
      </c>
      <c r="H574" s="380" t="s">
        <v>544</v>
      </c>
      <c r="I574" s="381"/>
      <c r="J574" s="382"/>
      <c r="K574" s="383"/>
      <c r="L574" s="384"/>
    </row>
    <row r="575" spans="1:12" ht="30">
      <c r="A575" s="375">
        <v>567</v>
      </c>
      <c r="B575" s="353" t="s">
        <v>1809</v>
      </c>
      <c r="C575" s="376" t="s">
        <v>522</v>
      </c>
      <c r="D575" s="377">
        <v>2000</v>
      </c>
      <c r="E575" s="378" t="s">
        <v>1878</v>
      </c>
      <c r="F575" s="379" t="s">
        <v>1879</v>
      </c>
      <c r="G575" s="380" t="s">
        <v>1880</v>
      </c>
      <c r="H575" s="380" t="s">
        <v>544</v>
      </c>
      <c r="I575" s="381"/>
      <c r="J575" s="382"/>
      <c r="K575" s="383"/>
      <c r="L575" s="384"/>
    </row>
    <row r="576" spans="1:12" ht="30">
      <c r="A576" s="375">
        <v>568</v>
      </c>
      <c r="B576" s="353" t="s">
        <v>1809</v>
      </c>
      <c r="C576" s="376" t="s">
        <v>522</v>
      </c>
      <c r="D576" s="377">
        <v>4000</v>
      </c>
      <c r="E576" s="378" t="s">
        <v>1881</v>
      </c>
      <c r="F576" s="379" t="s">
        <v>1882</v>
      </c>
      <c r="G576" s="380" t="s">
        <v>1883</v>
      </c>
      <c r="H576" s="380" t="s">
        <v>544</v>
      </c>
      <c r="I576" s="381"/>
      <c r="J576" s="382"/>
      <c r="K576" s="383"/>
      <c r="L576" s="384"/>
    </row>
    <row r="577" spans="1:12" ht="30">
      <c r="A577" s="375">
        <v>569</v>
      </c>
      <c r="B577" s="353" t="s">
        <v>1809</v>
      </c>
      <c r="C577" s="376" t="s">
        <v>522</v>
      </c>
      <c r="D577" s="377">
        <v>4000</v>
      </c>
      <c r="E577" s="378" t="s">
        <v>1884</v>
      </c>
      <c r="F577" s="379" t="s">
        <v>1885</v>
      </c>
      <c r="G577" s="380" t="s">
        <v>1886</v>
      </c>
      <c r="H577" s="380" t="s">
        <v>544</v>
      </c>
      <c r="I577" s="381"/>
      <c r="J577" s="382"/>
      <c r="K577" s="383"/>
      <c r="L577" s="384"/>
    </row>
    <row r="578" spans="1:12" ht="30">
      <c r="A578" s="375">
        <v>570</v>
      </c>
      <c r="B578" s="353" t="s">
        <v>1809</v>
      </c>
      <c r="C578" s="376" t="s">
        <v>522</v>
      </c>
      <c r="D578" s="377">
        <v>200</v>
      </c>
      <c r="E578" s="378" t="s">
        <v>1177</v>
      </c>
      <c r="F578" s="379" t="s">
        <v>1178</v>
      </c>
      <c r="G578" s="380" t="s">
        <v>1179</v>
      </c>
      <c r="H578" s="380" t="s">
        <v>544</v>
      </c>
      <c r="I578" s="381"/>
      <c r="J578" s="382"/>
      <c r="K578" s="383"/>
      <c r="L578" s="384"/>
    </row>
    <row r="579" spans="1:12" ht="30">
      <c r="A579" s="375">
        <v>571</v>
      </c>
      <c r="B579" s="353" t="s">
        <v>1887</v>
      </c>
      <c r="C579" s="376" t="s">
        <v>522</v>
      </c>
      <c r="D579" s="377">
        <v>10000</v>
      </c>
      <c r="E579" s="378" t="s">
        <v>1888</v>
      </c>
      <c r="F579" s="379" t="s">
        <v>1889</v>
      </c>
      <c r="G579" s="380" t="s">
        <v>1890</v>
      </c>
      <c r="H579" s="380" t="s">
        <v>544</v>
      </c>
      <c r="I579" s="381"/>
      <c r="J579" s="382"/>
      <c r="K579" s="383"/>
      <c r="L579" s="384"/>
    </row>
    <row r="580" spans="1:12" ht="30">
      <c r="A580" s="375">
        <v>572</v>
      </c>
      <c r="B580" s="353" t="s">
        <v>1887</v>
      </c>
      <c r="C580" s="376" t="s">
        <v>522</v>
      </c>
      <c r="D580" s="377">
        <v>30000</v>
      </c>
      <c r="E580" s="378" t="s">
        <v>1891</v>
      </c>
      <c r="F580" s="379" t="s">
        <v>1892</v>
      </c>
      <c r="G580" s="380" t="s">
        <v>1893</v>
      </c>
      <c r="H580" s="380" t="s">
        <v>544</v>
      </c>
      <c r="I580" s="381"/>
      <c r="J580" s="382"/>
      <c r="K580" s="383"/>
      <c r="L580" s="384"/>
    </row>
    <row r="581" spans="1:12" ht="30">
      <c r="A581" s="375">
        <v>573</v>
      </c>
      <c r="B581" s="353" t="s">
        <v>1887</v>
      </c>
      <c r="C581" s="376" t="s">
        <v>522</v>
      </c>
      <c r="D581" s="377">
        <v>8000</v>
      </c>
      <c r="E581" s="378" t="s">
        <v>1894</v>
      </c>
      <c r="F581" s="379" t="s">
        <v>1895</v>
      </c>
      <c r="G581" s="380" t="s">
        <v>1896</v>
      </c>
      <c r="H581" s="380" t="s">
        <v>544</v>
      </c>
      <c r="I581" s="381"/>
      <c r="J581" s="382"/>
      <c r="K581" s="383"/>
      <c r="L581" s="384"/>
    </row>
    <row r="582" spans="1:12" ht="30">
      <c r="A582" s="375">
        <v>574</v>
      </c>
      <c r="B582" s="353" t="s">
        <v>1887</v>
      </c>
      <c r="C582" s="376" t="s">
        <v>522</v>
      </c>
      <c r="D582" s="377">
        <v>20000</v>
      </c>
      <c r="E582" s="378" t="s">
        <v>1897</v>
      </c>
      <c r="F582" s="379" t="s">
        <v>1898</v>
      </c>
      <c r="G582" s="380" t="s">
        <v>1899</v>
      </c>
      <c r="H582" s="380" t="s">
        <v>544</v>
      </c>
      <c r="I582" s="381"/>
      <c r="J582" s="382"/>
      <c r="K582" s="383"/>
      <c r="L582" s="384"/>
    </row>
    <row r="583" spans="1:12" ht="30">
      <c r="A583" s="375">
        <v>575</v>
      </c>
      <c r="B583" s="353" t="s">
        <v>1900</v>
      </c>
      <c r="C583" s="376" t="s">
        <v>522</v>
      </c>
      <c r="D583" s="377">
        <v>40000</v>
      </c>
      <c r="E583" s="378" t="s">
        <v>1901</v>
      </c>
      <c r="F583" s="379" t="s">
        <v>1902</v>
      </c>
      <c r="G583" s="380" t="s">
        <v>1903</v>
      </c>
      <c r="H583" s="380" t="s">
        <v>544</v>
      </c>
      <c r="I583" s="381"/>
      <c r="J583" s="382"/>
      <c r="K583" s="383"/>
      <c r="L583" s="384"/>
    </row>
    <row r="584" spans="1:12" ht="30">
      <c r="A584" s="375">
        <v>576</v>
      </c>
      <c r="B584" s="353" t="s">
        <v>1900</v>
      </c>
      <c r="C584" s="376" t="s">
        <v>522</v>
      </c>
      <c r="D584" s="377">
        <v>40000</v>
      </c>
      <c r="E584" s="378" t="s">
        <v>1904</v>
      </c>
      <c r="F584" s="379" t="s">
        <v>1905</v>
      </c>
      <c r="G584" s="380" t="s">
        <v>1906</v>
      </c>
      <c r="H584" s="380" t="s">
        <v>544</v>
      </c>
      <c r="I584" s="381"/>
      <c r="J584" s="382"/>
      <c r="K584" s="383"/>
      <c r="L584" s="384"/>
    </row>
    <row r="585" spans="1:12" ht="30">
      <c r="A585" s="375">
        <v>577</v>
      </c>
      <c r="B585" s="353" t="s">
        <v>1900</v>
      </c>
      <c r="C585" s="376" t="s">
        <v>522</v>
      </c>
      <c r="D585" s="377">
        <v>25000</v>
      </c>
      <c r="E585" s="378" t="s">
        <v>1907</v>
      </c>
      <c r="F585" s="379" t="s">
        <v>1908</v>
      </c>
      <c r="G585" s="380" t="s">
        <v>1909</v>
      </c>
      <c r="H585" s="380" t="s">
        <v>544</v>
      </c>
      <c r="I585" s="381"/>
      <c r="J585" s="382"/>
      <c r="K585" s="383"/>
      <c r="L585" s="384"/>
    </row>
    <row r="586" spans="1:12" ht="30">
      <c r="A586" s="375">
        <v>578</v>
      </c>
      <c r="B586" s="353" t="s">
        <v>1900</v>
      </c>
      <c r="C586" s="376" t="s">
        <v>522</v>
      </c>
      <c r="D586" s="377">
        <v>2000</v>
      </c>
      <c r="E586" s="378" t="s">
        <v>1910</v>
      </c>
      <c r="F586" s="379" t="s">
        <v>1911</v>
      </c>
      <c r="G586" s="380" t="s">
        <v>1912</v>
      </c>
      <c r="H586" s="380" t="s">
        <v>544</v>
      </c>
      <c r="I586" s="381"/>
      <c r="J586" s="382"/>
      <c r="K586" s="383"/>
      <c r="L586" s="384"/>
    </row>
    <row r="587" spans="1:12" ht="30">
      <c r="A587" s="375">
        <v>579</v>
      </c>
      <c r="B587" s="353" t="s">
        <v>1488</v>
      </c>
      <c r="C587" s="376" t="s">
        <v>522</v>
      </c>
      <c r="D587" s="377">
        <v>25000</v>
      </c>
      <c r="E587" s="378" t="s">
        <v>1913</v>
      </c>
      <c r="F587" s="379" t="s">
        <v>1914</v>
      </c>
      <c r="G587" s="380" t="s">
        <v>1915</v>
      </c>
      <c r="H587" s="380" t="s">
        <v>696</v>
      </c>
      <c r="I587" s="381"/>
      <c r="J587" s="382"/>
      <c r="K587" s="383"/>
      <c r="L587" s="384"/>
    </row>
    <row r="588" spans="1:12" ht="30">
      <c r="A588" s="375">
        <v>580</v>
      </c>
      <c r="B588" s="353" t="s">
        <v>1523</v>
      </c>
      <c r="C588" s="376" t="s">
        <v>522</v>
      </c>
      <c r="D588" s="377">
        <v>50000</v>
      </c>
      <c r="E588" s="378" t="s">
        <v>1916</v>
      </c>
      <c r="F588" s="379" t="s">
        <v>1917</v>
      </c>
      <c r="G588" s="380" t="s">
        <v>1918</v>
      </c>
      <c r="H588" s="380" t="s">
        <v>1919</v>
      </c>
      <c r="I588" s="381"/>
      <c r="J588" s="382"/>
      <c r="K588" s="383"/>
      <c r="L588" s="384"/>
    </row>
    <row r="589" spans="1:12" ht="30">
      <c r="A589" s="375">
        <v>581</v>
      </c>
      <c r="B589" s="353" t="s">
        <v>1523</v>
      </c>
      <c r="C589" s="376" t="s">
        <v>522</v>
      </c>
      <c r="D589" s="377">
        <v>100000</v>
      </c>
      <c r="E589" s="378" t="s">
        <v>1920</v>
      </c>
      <c r="F589" s="379" t="s">
        <v>1921</v>
      </c>
      <c r="G589" s="380" t="s">
        <v>1922</v>
      </c>
      <c r="H589" s="380" t="s">
        <v>1919</v>
      </c>
      <c r="I589" s="381"/>
      <c r="J589" s="382"/>
      <c r="K589" s="383"/>
      <c r="L589" s="384"/>
    </row>
    <row r="590" spans="1:12" ht="30">
      <c r="A590" s="375">
        <v>582</v>
      </c>
      <c r="B590" s="353" t="s">
        <v>1523</v>
      </c>
      <c r="C590" s="376" t="s">
        <v>522</v>
      </c>
      <c r="D590" s="377">
        <v>43000</v>
      </c>
      <c r="E590" s="378" t="s">
        <v>943</v>
      </c>
      <c r="F590" s="379" t="s">
        <v>944</v>
      </c>
      <c r="G590" s="380" t="s">
        <v>1142</v>
      </c>
      <c r="H590" s="380" t="s">
        <v>621</v>
      </c>
      <c r="I590" s="381"/>
      <c r="J590" s="382"/>
      <c r="K590" s="383"/>
      <c r="L590" s="384"/>
    </row>
    <row r="591" spans="1:12" ht="30">
      <c r="A591" s="375">
        <v>583</v>
      </c>
      <c r="B591" s="353" t="s">
        <v>1484</v>
      </c>
      <c r="C591" s="376" t="s">
        <v>522</v>
      </c>
      <c r="D591" s="377">
        <v>30000</v>
      </c>
      <c r="E591" s="378" t="s">
        <v>1923</v>
      </c>
      <c r="F591" s="379" t="s">
        <v>1924</v>
      </c>
      <c r="G591" s="380" t="s">
        <v>1925</v>
      </c>
      <c r="H591" s="380" t="s">
        <v>535</v>
      </c>
      <c r="I591" s="381"/>
      <c r="J591" s="382"/>
      <c r="K591" s="383"/>
      <c r="L591" s="384"/>
    </row>
    <row r="592" spans="1:12" ht="30">
      <c r="A592" s="375">
        <v>584</v>
      </c>
      <c r="B592" s="353" t="s">
        <v>1484</v>
      </c>
      <c r="C592" s="376" t="s">
        <v>522</v>
      </c>
      <c r="D592" s="377">
        <v>50000</v>
      </c>
      <c r="E592" s="378" t="s">
        <v>1926</v>
      </c>
      <c r="F592" s="379" t="s">
        <v>1927</v>
      </c>
      <c r="G592" s="380" t="s">
        <v>1928</v>
      </c>
      <c r="H592" s="380" t="s">
        <v>764</v>
      </c>
      <c r="I592" s="381"/>
      <c r="J592" s="382"/>
      <c r="K592" s="383"/>
      <c r="L592" s="384"/>
    </row>
    <row r="593" spans="1:12" ht="30">
      <c r="A593" s="375">
        <v>585</v>
      </c>
      <c r="B593" s="353" t="s">
        <v>1656</v>
      </c>
      <c r="C593" s="376" t="s">
        <v>522</v>
      </c>
      <c r="D593" s="377">
        <v>120000</v>
      </c>
      <c r="E593" s="378" t="s">
        <v>1929</v>
      </c>
      <c r="F593" s="379" t="s">
        <v>1930</v>
      </c>
      <c r="G593" s="380" t="s">
        <v>1931</v>
      </c>
      <c r="H593" s="380" t="s">
        <v>535</v>
      </c>
      <c r="I593" s="381"/>
      <c r="J593" s="382"/>
      <c r="K593" s="383"/>
      <c r="L593" s="384"/>
    </row>
    <row r="594" spans="1:12" ht="30">
      <c r="A594" s="375">
        <v>586</v>
      </c>
      <c r="B594" s="353" t="s">
        <v>1690</v>
      </c>
      <c r="C594" s="376" t="s">
        <v>522</v>
      </c>
      <c r="D594" s="377">
        <v>100000</v>
      </c>
      <c r="E594" s="378" t="s">
        <v>1932</v>
      </c>
      <c r="F594" s="379" t="s">
        <v>1933</v>
      </c>
      <c r="G594" s="380" t="s">
        <v>1934</v>
      </c>
      <c r="H594" s="380" t="s">
        <v>535</v>
      </c>
      <c r="I594" s="381"/>
      <c r="J594" s="382"/>
      <c r="K594" s="383"/>
      <c r="L594" s="384"/>
    </row>
    <row r="595" spans="1:12" ht="30">
      <c r="A595" s="375">
        <v>587</v>
      </c>
      <c r="B595" s="353" t="s">
        <v>1690</v>
      </c>
      <c r="C595" s="376" t="s">
        <v>522</v>
      </c>
      <c r="D595" s="377">
        <v>120000</v>
      </c>
      <c r="E595" s="378" t="s">
        <v>1935</v>
      </c>
      <c r="F595" s="379" t="s">
        <v>1936</v>
      </c>
      <c r="G595" s="380" t="s">
        <v>1937</v>
      </c>
      <c r="H595" s="380" t="s">
        <v>544</v>
      </c>
      <c r="I595" s="381"/>
      <c r="J595" s="382"/>
      <c r="K595" s="383"/>
      <c r="L595" s="384"/>
    </row>
    <row r="596" spans="1:12" ht="30">
      <c r="A596" s="375">
        <v>588</v>
      </c>
      <c r="B596" s="353" t="s">
        <v>1690</v>
      </c>
      <c r="C596" s="376" t="s">
        <v>522</v>
      </c>
      <c r="D596" s="377">
        <v>120000</v>
      </c>
      <c r="E596" s="378" t="s">
        <v>1938</v>
      </c>
      <c r="F596" s="379" t="s">
        <v>1939</v>
      </c>
      <c r="G596" s="380" t="s">
        <v>1940</v>
      </c>
      <c r="H596" s="380" t="s">
        <v>535</v>
      </c>
      <c r="I596" s="381"/>
      <c r="J596" s="382"/>
      <c r="K596" s="383"/>
      <c r="L596" s="384"/>
    </row>
    <row r="597" spans="1:12" ht="30">
      <c r="A597" s="375">
        <v>589</v>
      </c>
      <c r="B597" s="353" t="s">
        <v>1690</v>
      </c>
      <c r="C597" s="376" t="s">
        <v>522</v>
      </c>
      <c r="D597" s="377">
        <v>120000</v>
      </c>
      <c r="E597" s="378" t="s">
        <v>1941</v>
      </c>
      <c r="F597" s="379" t="s">
        <v>1942</v>
      </c>
      <c r="G597" s="380" t="s">
        <v>1943</v>
      </c>
      <c r="H597" s="380" t="s">
        <v>621</v>
      </c>
      <c r="I597" s="381"/>
      <c r="J597" s="382"/>
      <c r="K597" s="383"/>
      <c r="L597" s="384"/>
    </row>
    <row r="598" spans="1:12" ht="30">
      <c r="A598" s="375">
        <v>590</v>
      </c>
      <c r="B598" s="353" t="s">
        <v>1900</v>
      </c>
      <c r="C598" s="376" t="s">
        <v>522</v>
      </c>
      <c r="D598" s="377">
        <v>20000</v>
      </c>
      <c r="E598" s="378" t="s">
        <v>1944</v>
      </c>
      <c r="F598" s="379" t="s">
        <v>1945</v>
      </c>
      <c r="G598" s="380" t="s">
        <v>1946</v>
      </c>
      <c r="H598" s="380" t="s">
        <v>535</v>
      </c>
      <c r="I598" s="381"/>
      <c r="J598" s="382"/>
      <c r="K598" s="383"/>
      <c r="L598" s="384"/>
    </row>
    <row r="599" spans="1:12">
      <c r="A599" s="375">
        <v>591</v>
      </c>
      <c r="B599" s="353" t="s">
        <v>1724</v>
      </c>
      <c r="C599" s="376" t="s">
        <v>231</v>
      </c>
      <c r="D599" s="377">
        <v>20</v>
      </c>
      <c r="E599" s="378" t="s">
        <v>1004</v>
      </c>
      <c r="F599" s="379" t="s">
        <v>1005</v>
      </c>
      <c r="G599" s="380" t="s">
        <v>515</v>
      </c>
      <c r="H599" s="380" t="s">
        <v>621</v>
      </c>
      <c r="I599" s="381"/>
      <c r="J599" s="382"/>
      <c r="K599" s="383"/>
      <c r="L599" s="384"/>
    </row>
    <row r="600" spans="1:12" ht="75">
      <c r="A600" s="375">
        <v>592</v>
      </c>
      <c r="B600" s="353" t="s">
        <v>1809</v>
      </c>
      <c r="C600" s="376" t="s">
        <v>942</v>
      </c>
      <c r="D600" s="377">
        <v>2010</v>
      </c>
      <c r="E600" s="378" t="s">
        <v>943</v>
      </c>
      <c r="F600" s="379" t="s">
        <v>944</v>
      </c>
      <c r="G600" s="380"/>
      <c r="H600" s="380"/>
      <c r="I600" s="381" t="s">
        <v>1947</v>
      </c>
      <c r="J600" s="382"/>
      <c r="K600" s="383" t="s">
        <v>1948</v>
      </c>
      <c r="L600" s="384"/>
    </row>
    <row r="601" spans="1:12" ht="30">
      <c r="A601" s="375">
        <v>593</v>
      </c>
      <c r="B601" s="353" t="s">
        <v>1949</v>
      </c>
      <c r="C601" s="376" t="s">
        <v>522</v>
      </c>
      <c r="D601" s="377">
        <v>45000</v>
      </c>
      <c r="E601" s="378" t="s">
        <v>1950</v>
      </c>
      <c r="F601" s="379" t="s">
        <v>1951</v>
      </c>
      <c r="G601" s="380" t="s">
        <v>1952</v>
      </c>
      <c r="H601" s="380" t="s">
        <v>544</v>
      </c>
      <c r="I601" s="381"/>
      <c r="J601" s="382"/>
      <c r="K601" s="383"/>
      <c r="L601" s="384"/>
    </row>
    <row r="602" spans="1:12" ht="30">
      <c r="A602" s="375">
        <v>594</v>
      </c>
      <c r="B602" s="353" t="s">
        <v>1953</v>
      </c>
      <c r="C602" s="376" t="s">
        <v>522</v>
      </c>
      <c r="D602" s="377">
        <v>22000</v>
      </c>
      <c r="E602" s="378" t="s">
        <v>1954</v>
      </c>
      <c r="F602" s="379" t="s">
        <v>1955</v>
      </c>
      <c r="G602" s="380" t="s">
        <v>1956</v>
      </c>
      <c r="H602" s="380" t="s">
        <v>621</v>
      </c>
      <c r="I602" s="381"/>
      <c r="J602" s="382"/>
      <c r="K602" s="383"/>
      <c r="L602" s="384"/>
    </row>
    <row r="603" spans="1:12" ht="30">
      <c r="A603" s="375">
        <v>595</v>
      </c>
      <c r="B603" s="353" t="s">
        <v>1957</v>
      </c>
      <c r="C603" s="376" t="s">
        <v>522</v>
      </c>
      <c r="D603" s="377">
        <v>6000</v>
      </c>
      <c r="E603" s="378" t="s">
        <v>1958</v>
      </c>
      <c r="F603" s="379" t="s">
        <v>1959</v>
      </c>
      <c r="G603" s="380" t="s">
        <v>1960</v>
      </c>
      <c r="H603" s="380" t="s">
        <v>544</v>
      </c>
      <c r="I603" s="381"/>
      <c r="J603" s="382"/>
      <c r="K603" s="383"/>
      <c r="L603" s="384"/>
    </row>
    <row r="604" spans="1:12" ht="30">
      <c r="A604" s="375">
        <v>596</v>
      </c>
      <c r="B604" s="353" t="s">
        <v>1957</v>
      </c>
      <c r="C604" s="376" t="s">
        <v>522</v>
      </c>
      <c r="D604" s="377">
        <v>5000</v>
      </c>
      <c r="E604" s="378" t="s">
        <v>1961</v>
      </c>
      <c r="F604" s="379" t="s">
        <v>1962</v>
      </c>
      <c r="G604" s="380" t="s">
        <v>1963</v>
      </c>
      <c r="H604" s="380" t="s">
        <v>544</v>
      </c>
      <c r="I604" s="381"/>
      <c r="J604" s="382"/>
      <c r="K604" s="383"/>
      <c r="L604" s="384"/>
    </row>
    <row r="605" spans="1:12" ht="30">
      <c r="A605" s="375">
        <v>597</v>
      </c>
      <c r="B605" s="353" t="s">
        <v>1957</v>
      </c>
      <c r="C605" s="376" t="s">
        <v>522</v>
      </c>
      <c r="D605" s="377">
        <v>1500</v>
      </c>
      <c r="E605" s="378" t="s">
        <v>1964</v>
      </c>
      <c r="F605" s="379" t="s">
        <v>1965</v>
      </c>
      <c r="G605" s="380" t="s">
        <v>1966</v>
      </c>
      <c r="H605" s="380" t="s">
        <v>544</v>
      </c>
      <c r="I605" s="381"/>
      <c r="J605" s="382"/>
      <c r="K605" s="383"/>
      <c r="L605" s="384"/>
    </row>
    <row r="606" spans="1:12" ht="30">
      <c r="A606" s="375">
        <v>598</v>
      </c>
      <c r="B606" s="353" t="s">
        <v>1957</v>
      </c>
      <c r="C606" s="376" t="s">
        <v>522</v>
      </c>
      <c r="D606" s="377">
        <v>5000</v>
      </c>
      <c r="E606" s="378" t="s">
        <v>1967</v>
      </c>
      <c r="F606" s="379" t="s">
        <v>1968</v>
      </c>
      <c r="G606" s="380" t="s">
        <v>1969</v>
      </c>
      <c r="H606" s="380" t="s">
        <v>544</v>
      </c>
      <c r="I606" s="381"/>
      <c r="J606" s="382"/>
      <c r="K606" s="383"/>
      <c r="L606" s="384"/>
    </row>
    <row r="607" spans="1:12" ht="30">
      <c r="A607" s="375">
        <v>599</v>
      </c>
      <c r="B607" s="353" t="s">
        <v>1957</v>
      </c>
      <c r="C607" s="376" t="s">
        <v>522</v>
      </c>
      <c r="D607" s="377">
        <v>5000</v>
      </c>
      <c r="E607" s="378" t="s">
        <v>1970</v>
      </c>
      <c r="F607" s="379" t="s">
        <v>1971</v>
      </c>
      <c r="G607" s="380" t="s">
        <v>1972</v>
      </c>
      <c r="H607" s="380" t="s">
        <v>544</v>
      </c>
      <c r="I607" s="381"/>
      <c r="J607" s="382"/>
      <c r="K607" s="383"/>
      <c r="L607" s="384"/>
    </row>
    <row r="608" spans="1:12" ht="30">
      <c r="A608" s="375">
        <v>600</v>
      </c>
      <c r="B608" s="353" t="s">
        <v>1957</v>
      </c>
      <c r="C608" s="376" t="s">
        <v>522</v>
      </c>
      <c r="D608" s="377">
        <v>4000</v>
      </c>
      <c r="E608" s="378" t="s">
        <v>1973</v>
      </c>
      <c r="F608" s="379" t="s">
        <v>1974</v>
      </c>
      <c r="G608" s="380" t="s">
        <v>1975</v>
      </c>
      <c r="H608" s="380" t="s">
        <v>544</v>
      </c>
      <c r="I608" s="381"/>
      <c r="J608" s="382"/>
      <c r="K608" s="383"/>
      <c r="L608" s="384"/>
    </row>
    <row r="609" spans="1:12" ht="30">
      <c r="A609" s="375">
        <v>601</v>
      </c>
      <c r="B609" s="353" t="s">
        <v>1957</v>
      </c>
      <c r="C609" s="376" t="s">
        <v>522</v>
      </c>
      <c r="D609" s="377">
        <v>1500</v>
      </c>
      <c r="E609" s="378" t="s">
        <v>1976</v>
      </c>
      <c r="F609" s="379" t="s">
        <v>1977</v>
      </c>
      <c r="G609" s="380" t="s">
        <v>1978</v>
      </c>
      <c r="H609" s="380" t="s">
        <v>544</v>
      </c>
      <c r="I609" s="381"/>
      <c r="J609" s="382"/>
      <c r="K609" s="383"/>
      <c r="L609" s="384"/>
    </row>
    <row r="610" spans="1:12" ht="30">
      <c r="A610" s="375">
        <v>602</v>
      </c>
      <c r="B610" s="353" t="s">
        <v>1957</v>
      </c>
      <c r="C610" s="376" t="s">
        <v>522</v>
      </c>
      <c r="D610" s="377">
        <v>1500</v>
      </c>
      <c r="E610" s="378" t="s">
        <v>1979</v>
      </c>
      <c r="F610" s="379" t="s">
        <v>1980</v>
      </c>
      <c r="G610" s="380" t="s">
        <v>1981</v>
      </c>
      <c r="H610" s="380" t="s">
        <v>544</v>
      </c>
      <c r="I610" s="381"/>
      <c r="J610" s="382"/>
      <c r="K610" s="383"/>
      <c r="L610" s="384"/>
    </row>
    <row r="611" spans="1:12" ht="30">
      <c r="A611" s="375">
        <v>603</v>
      </c>
      <c r="B611" s="353" t="s">
        <v>1957</v>
      </c>
      <c r="C611" s="376" t="s">
        <v>522</v>
      </c>
      <c r="D611" s="377">
        <v>2000</v>
      </c>
      <c r="E611" s="378" t="s">
        <v>1982</v>
      </c>
      <c r="F611" s="379" t="s">
        <v>1983</v>
      </c>
      <c r="G611" s="380" t="s">
        <v>1984</v>
      </c>
      <c r="H611" s="380" t="s">
        <v>544</v>
      </c>
      <c r="I611" s="381"/>
      <c r="J611" s="382"/>
      <c r="K611" s="383"/>
      <c r="L611" s="384"/>
    </row>
    <row r="612" spans="1:12" ht="30">
      <c r="A612" s="375">
        <v>604</v>
      </c>
      <c r="B612" s="353" t="s">
        <v>1957</v>
      </c>
      <c r="C612" s="376" t="s">
        <v>522</v>
      </c>
      <c r="D612" s="377">
        <v>5000</v>
      </c>
      <c r="E612" s="378" t="s">
        <v>1985</v>
      </c>
      <c r="F612" s="379" t="s">
        <v>1986</v>
      </c>
      <c r="G612" s="380" t="s">
        <v>1987</v>
      </c>
      <c r="H612" s="380" t="s">
        <v>544</v>
      </c>
      <c r="I612" s="381"/>
      <c r="J612" s="382"/>
      <c r="K612" s="383"/>
      <c r="L612" s="384"/>
    </row>
    <row r="613" spans="1:12" ht="30">
      <c r="A613" s="375">
        <v>605</v>
      </c>
      <c r="B613" s="353" t="s">
        <v>1957</v>
      </c>
      <c r="C613" s="376" t="s">
        <v>522</v>
      </c>
      <c r="D613" s="377">
        <v>4500</v>
      </c>
      <c r="E613" s="378" t="s">
        <v>1988</v>
      </c>
      <c r="F613" s="379" t="s">
        <v>1989</v>
      </c>
      <c r="G613" s="380" t="s">
        <v>1990</v>
      </c>
      <c r="H613" s="380" t="s">
        <v>544</v>
      </c>
      <c r="I613" s="381"/>
      <c r="J613" s="382"/>
      <c r="K613" s="383"/>
      <c r="L613" s="384"/>
    </row>
    <row r="614" spans="1:12" ht="30">
      <c r="A614" s="375">
        <v>606</v>
      </c>
      <c r="B614" s="353" t="s">
        <v>1991</v>
      </c>
      <c r="C614" s="376" t="s">
        <v>522</v>
      </c>
      <c r="D614" s="377">
        <v>5000</v>
      </c>
      <c r="E614" s="378" t="s">
        <v>1992</v>
      </c>
      <c r="F614" s="379" t="s">
        <v>1993</v>
      </c>
      <c r="G614" s="380" t="s">
        <v>1994</v>
      </c>
      <c r="H614" s="380" t="s">
        <v>544</v>
      </c>
      <c r="I614" s="381"/>
      <c r="J614" s="382"/>
      <c r="K614" s="383"/>
      <c r="L614" s="384"/>
    </row>
    <row r="615" spans="1:12" ht="30">
      <c r="A615" s="375">
        <v>607</v>
      </c>
      <c r="B615" s="353" t="s">
        <v>1991</v>
      </c>
      <c r="C615" s="376" t="s">
        <v>522</v>
      </c>
      <c r="D615" s="377">
        <v>10000</v>
      </c>
      <c r="E615" s="378" t="s">
        <v>1995</v>
      </c>
      <c r="F615" s="379" t="s">
        <v>1996</v>
      </c>
      <c r="G615" s="380" t="s">
        <v>1997</v>
      </c>
      <c r="H615" s="380" t="s">
        <v>544</v>
      </c>
      <c r="I615" s="381"/>
      <c r="J615" s="382"/>
      <c r="K615" s="383"/>
      <c r="L615" s="384"/>
    </row>
    <row r="616" spans="1:12" ht="30">
      <c r="A616" s="375">
        <v>608</v>
      </c>
      <c r="B616" s="353" t="s">
        <v>1991</v>
      </c>
      <c r="C616" s="376" t="s">
        <v>522</v>
      </c>
      <c r="D616" s="377">
        <v>5000</v>
      </c>
      <c r="E616" s="378" t="s">
        <v>1998</v>
      </c>
      <c r="F616" s="379" t="s">
        <v>1999</v>
      </c>
      <c r="G616" s="380" t="s">
        <v>2000</v>
      </c>
      <c r="H616" s="380" t="s">
        <v>544</v>
      </c>
      <c r="I616" s="381"/>
      <c r="J616" s="382"/>
      <c r="K616" s="383"/>
      <c r="L616" s="384"/>
    </row>
    <row r="617" spans="1:12" ht="30">
      <c r="A617" s="375">
        <v>609</v>
      </c>
      <c r="B617" s="353" t="s">
        <v>1991</v>
      </c>
      <c r="C617" s="376" t="s">
        <v>522</v>
      </c>
      <c r="D617" s="377">
        <v>5000</v>
      </c>
      <c r="E617" s="378" t="s">
        <v>2001</v>
      </c>
      <c r="F617" s="379" t="s">
        <v>2002</v>
      </c>
      <c r="G617" s="380" t="s">
        <v>2003</v>
      </c>
      <c r="H617" s="380" t="s">
        <v>544</v>
      </c>
      <c r="I617" s="381"/>
      <c r="J617" s="382"/>
      <c r="K617" s="383"/>
      <c r="L617" s="384"/>
    </row>
    <row r="618" spans="1:12" ht="30">
      <c r="A618" s="375">
        <v>610</v>
      </c>
      <c r="B618" s="353" t="s">
        <v>1991</v>
      </c>
      <c r="C618" s="376" t="s">
        <v>522</v>
      </c>
      <c r="D618" s="377">
        <v>10000</v>
      </c>
      <c r="E618" s="378" t="s">
        <v>2004</v>
      </c>
      <c r="F618" s="379" t="s">
        <v>2005</v>
      </c>
      <c r="G618" s="380" t="s">
        <v>2006</v>
      </c>
      <c r="H618" s="380" t="s">
        <v>544</v>
      </c>
      <c r="I618" s="381"/>
      <c r="J618" s="382"/>
      <c r="K618" s="383"/>
      <c r="L618" s="384"/>
    </row>
    <row r="619" spans="1:12" ht="30">
      <c r="A619" s="375">
        <v>611</v>
      </c>
      <c r="B619" s="353" t="s">
        <v>1991</v>
      </c>
      <c r="C619" s="376" t="s">
        <v>522</v>
      </c>
      <c r="D619" s="377">
        <v>5000</v>
      </c>
      <c r="E619" s="378" t="s">
        <v>2007</v>
      </c>
      <c r="F619" s="379" t="s">
        <v>2008</v>
      </c>
      <c r="G619" s="380" t="s">
        <v>2009</v>
      </c>
      <c r="H619" s="380" t="s">
        <v>544</v>
      </c>
      <c r="I619" s="381"/>
      <c r="J619" s="382"/>
      <c r="K619" s="383"/>
      <c r="L619" s="384"/>
    </row>
    <row r="620" spans="1:12" ht="30">
      <c r="A620" s="375">
        <v>612</v>
      </c>
      <c r="B620" s="353" t="s">
        <v>1991</v>
      </c>
      <c r="C620" s="376" t="s">
        <v>522</v>
      </c>
      <c r="D620" s="377">
        <v>25000</v>
      </c>
      <c r="E620" s="378" t="s">
        <v>2010</v>
      </c>
      <c r="F620" s="379" t="s">
        <v>2011</v>
      </c>
      <c r="G620" s="380" t="s">
        <v>2012</v>
      </c>
      <c r="H620" s="380" t="s">
        <v>544</v>
      </c>
      <c r="I620" s="381"/>
      <c r="J620" s="382"/>
      <c r="K620" s="383"/>
      <c r="L620" s="384"/>
    </row>
    <row r="621" spans="1:12" ht="30">
      <c r="A621" s="375">
        <v>613</v>
      </c>
      <c r="B621" s="353" t="s">
        <v>1991</v>
      </c>
      <c r="C621" s="376" t="s">
        <v>522</v>
      </c>
      <c r="D621" s="377">
        <v>5000</v>
      </c>
      <c r="E621" s="378" t="s">
        <v>2013</v>
      </c>
      <c r="F621" s="379" t="s">
        <v>2014</v>
      </c>
      <c r="G621" s="380" t="s">
        <v>2015</v>
      </c>
      <c r="H621" s="380" t="s">
        <v>544</v>
      </c>
      <c r="I621" s="381"/>
      <c r="J621" s="382"/>
      <c r="K621" s="383"/>
      <c r="L621" s="384"/>
    </row>
    <row r="622" spans="1:12" ht="30">
      <c r="A622" s="375">
        <v>614</v>
      </c>
      <c r="B622" s="353" t="s">
        <v>1991</v>
      </c>
      <c r="C622" s="376" t="s">
        <v>522</v>
      </c>
      <c r="D622" s="377">
        <v>5000</v>
      </c>
      <c r="E622" s="378" t="s">
        <v>2016</v>
      </c>
      <c r="F622" s="379" t="s">
        <v>2017</v>
      </c>
      <c r="G622" s="380" t="s">
        <v>2018</v>
      </c>
      <c r="H622" s="380" t="s">
        <v>544</v>
      </c>
      <c r="I622" s="381"/>
      <c r="J622" s="382"/>
      <c r="K622" s="383"/>
      <c r="L622" s="384"/>
    </row>
    <row r="623" spans="1:12" ht="30">
      <c r="A623" s="375">
        <v>615</v>
      </c>
      <c r="B623" s="353" t="s">
        <v>1991</v>
      </c>
      <c r="C623" s="376" t="s">
        <v>522</v>
      </c>
      <c r="D623" s="377">
        <v>25000</v>
      </c>
      <c r="E623" s="378" t="s">
        <v>2019</v>
      </c>
      <c r="F623" s="379" t="s">
        <v>2020</v>
      </c>
      <c r="G623" s="380" t="s">
        <v>2021</v>
      </c>
      <c r="H623" s="380" t="s">
        <v>544</v>
      </c>
      <c r="I623" s="381"/>
      <c r="J623" s="382"/>
      <c r="K623" s="383"/>
      <c r="L623" s="384"/>
    </row>
    <row r="624" spans="1:12" ht="30">
      <c r="A624" s="375">
        <v>616</v>
      </c>
      <c r="B624" s="353" t="s">
        <v>1991</v>
      </c>
      <c r="C624" s="376" t="s">
        <v>522</v>
      </c>
      <c r="D624" s="377">
        <v>60000</v>
      </c>
      <c r="E624" s="378" t="s">
        <v>2022</v>
      </c>
      <c r="F624" s="379" t="s">
        <v>2023</v>
      </c>
      <c r="G624" s="380" t="s">
        <v>2024</v>
      </c>
      <c r="H624" s="380" t="s">
        <v>544</v>
      </c>
      <c r="I624" s="381"/>
      <c r="J624" s="382"/>
      <c r="K624" s="383"/>
      <c r="L624" s="384"/>
    </row>
    <row r="625" spans="1:12" ht="30">
      <c r="A625" s="375">
        <v>617</v>
      </c>
      <c r="B625" s="353" t="s">
        <v>1991</v>
      </c>
      <c r="C625" s="376" t="s">
        <v>522</v>
      </c>
      <c r="D625" s="377">
        <v>20000</v>
      </c>
      <c r="E625" s="378" t="s">
        <v>2025</v>
      </c>
      <c r="F625" s="379" t="s">
        <v>2026</v>
      </c>
      <c r="G625" s="380" t="s">
        <v>2027</v>
      </c>
      <c r="H625" s="380" t="s">
        <v>544</v>
      </c>
      <c r="I625" s="381"/>
      <c r="J625" s="382"/>
      <c r="K625" s="383"/>
      <c r="L625" s="384"/>
    </row>
    <row r="626" spans="1:12" ht="30">
      <c r="A626" s="375">
        <v>618</v>
      </c>
      <c r="B626" s="353" t="s">
        <v>1991</v>
      </c>
      <c r="C626" s="376" t="s">
        <v>522</v>
      </c>
      <c r="D626" s="377">
        <v>60000</v>
      </c>
      <c r="E626" s="378" t="s">
        <v>2028</v>
      </c>
      <c r="F626" s="379" t="s">
        <v>2029</v>
      </c>
      <c r="G626" s="380" t="s">
        <v>2030</v>
      </c>
      <c r="H626" s="380" t="s">
        <v>544</v>
      </c>
      <c r="I626" s="381"/>
      <c r="J626" s="382"/>
      <c r="K626" s="383"/>
      <c r="L626" s="384"/>
    </row>
    <row r="627" spans="1:12" ht="30">
      <c r="A627" s="375">
        <v>619</v>
      </c>
      <c r="B627" s="353" t="s">
        <v>1991</v>
      </c>
      <c r="C627" s="376" t="s">
        <v>522</v>
      </c>
      <c r="D627" s="377">
        <v>30000</v>
      </c>
      <c r="E627" s="378" t="s">
        <v>2031</v>
      </c>
      <c r="F627" s="379" t="s">
        <v>2032</v>
      </c>
      <c r="G627" s="380" t="s">
        <v>2033</v>
      </c>
      <c r="H627" s="380" t="s">
        <v>544</v>
      </c>
      <c r="I627" s="381"/>
      <c r="J627" s="382"/>
      <c r="K627" s="383"/>
      <c r="L627" s="384"/>
    </row>
    <row r="628" spans="1:12" ht="30">
      <c r="A628" s="375">
        <v>620</v>
      </c>
      <c r="B628" s="353">
        <v>42805</v>
      </c>
      <c r="C628" s="376" t="s">
        <v>522</v>
      </c>
      <c r="D628" s="377">
        <v>10000</v>
      </c>
      <c r="E628" s="378" t="s">
        <v>2034</v>
      </c>
      <c r="F628" s="379" t="s">
        <v>2035</v>
      </c>
      <c r="G628" s="380" t="s">
        <v>2036</v>
      </c>
      <c r="H628" s="380" t="s">
        <v>544</v>
      </c>
      <c r="I628" s="381"/>
      <c r="J628" s="382"/>
      <c r="K628" s="383"/>
      <c r="L628" s="384"/>
    </row>
    <row r="629" spans="1:12" ht="30">
      <c r="A629" s="375">
        <v>621</v>
      </c>
      <c r="B629" s="353">
        <v>42805</v>
      </c>
      <c r="C629" s="376" t="s">
        <v>522</v>
      </c>
      <c r="D629" s="377">
        <v>50</v>
      </c>
      <c r="E629" s="378" t="s">
        <v>2037</v>
      </c>
      <c r="F629" s="379" t="s">
        <v>2038</v>
      </c>
      <c r="G629" s="380" t="s">
        <v>2039</v>
      </c>
      <c r="H629" s="380" t="s">
        <v>544</v>
      </c>
      <c r="I629" s="381"/>
      <c r="J629" s="382"/>
      <c r="K629" s="383"/>
      <c r="L629" s="384"/>
    </row>
    <row r="630" spans="1:12" ht="30">
      <c r="A630" s="375">
        <v>622</v>
      </c>
      <c r="B630" s="353">
        <v>42805</v>
      </c>
      <c r="C630" s="376" t="s">
        <v>522</v>
      </c>
      <c r="D630" s="377">
        <v>50</v>
      </c>
      <c r="E630" s="378" t="s">
        <v>2040</v>
      </c>
      <c r="F630" s="379" t="s">
        <v>2041</v>
      </c>
      <c r="G630" s="380" t="s">
        <v>2042</v>
      </c>
      <c r="H630" s="380" t="s">
        <v>544</v>
      </c>
      <c r="I630" s="381"/>
      <c r="J630" s="382"/>
      <c r="K630" s="383"/>
      <c r="L630" s="384"/>
    </row>
    <row r="631" spans="1:12" ht="30">
      <c r="A631" s="375">
        <v>623</v>
      </c>
      <c r="B631" s="353">
        <v>42805</v>
      </c>
      <c r="C631" s="376" t="s">
        <v>522</v>
      </c>
      <c r="D631" s="377">
        <v>3000</v>
      </c>
      <c r="E631" s="378" t="s">
        <v>2043</v>
      </c>
      <c r="F631" s="379" t="s">
        <v>2044</v>
      </c>
      <c r="G631" s="380" t="s">
        <v>2045</v>
      </c>
      <c r="H631" s="380" t="s">
        <v>544</v>
      </c>
      <c r="I631" s="381"/>
      <c r="J631" s="382"/>
      <c r="K631" s="383"/>
      <c r="L631" s="384"/>
    </row>
    <row r="632" spans="1:12" ht="30">
      <c r="A632" s="375">
        <v>624</v>
      </c>
      <c r="B632" s="353" t="s">
        <v>2046</v>
      </c>
      <c r="C632" s="376" t="s">
        <v>522</v>
      </c>
      <c r="D632" s="377">
        <v>50000</v>
      </c>
      <c r="E632" s="378" t="s">
        <v>2047</v>
      </c>
      <c r="F632" s="379" t="s">
        <v>2048</v>
      </c>
      <c r="G632" s="380" t="s">
        <v>2049</v>
      </c>
      <c r="H632" s="380" t="s">
        <v>544</v>
      </c>
      <c r="I632" s="381"/>
      <c r="J632" s="382"/>
      <c r="K632" s="383"/>
      <c r="L632" s="384"/>
    </row>
    <row r="633" spans="1:12" ht="30">
      <c r="A633" s="375">
        <v>625</v>
      </c>
      <c r="B633" s="353" t="s">
        <v>2046</v>
      </c>
      <c r="C633" s="376" t="s">
        <v>522</v>
      </c>
      <c r="D633" s="377">
        <v>55000</v>
      </c>
      <c r="E633" s="378" t="s">
        <v>2050</v>
      </c>
      <c r="F633" s="379" t="s">
        <v>2051</v>
      </c>
      <c r="G633" s="380" t="s">
        <v>2052</v>
      </c>
      <c r="H633" s="380" t="s">
        <v>544</v>
      </c>
      <c r="I633" s="381"/>
      <c r="J633" s="382"/>
      <c r="K633" s="383"/>
      <c r="L633" s="384"/>
    </row>
    <row r="634" spans="1:12" ht="30">
      <c r="A634" s="375">
        <v>626</v>
      </c>
      <c r="B634" s="353" t="s">
        <v>2046</v>
      </c>
      <c r="C634" s="376" t="s">
        <v>522</v>
      </c>
      <c r="D634" s="377">
        <v>5000</v>
      </c>
      <c r="E634" s="378" t="s">
        <v>2053</v>
      </c>
      <c r="F634" s="379" t="s">
        <v>2054</v>
      </c>
      <c r="G634" s="380" t="s">
        <v>2055</v>
      </c>
      <c r="H634" s="380" t="s">
        <v>696</v>
      </c>
      <c r="I634" s="381"/>
      <c r="J634" s="382"/>
      <c r="K634" s="383"/>
      <c r="L634" s="384"/>
    </row>
    <row r="635" spans="1:12" ht="30">
      <c r="A635" s="375">
        <v>627</v>
      </c>
      <c r="B635" s="353">
        <v>42777</v>
      </c>
      <c r="C635" s="376" t="s">
        <v>522</v>
      </c>
      <c r="D635" s="377">
        <v>60000</v>
      </c>
      <c r="E635" s="378" t="s">
        <v>2056</v>
      </c>
      <c r="F635" s="379" t="s">
        <v>2057</v>
      </c>
      <c r="G635" s="380" t="s">
        <v>2058</v>
      </c>
      <c r="H635" s="380" t="s">
        <v>621</v>
      </c>
      <c r="I635" s="381"/>
      <c r="J635" s="382"/>
      <c r="K635" s="383"/>
      <c r="L635" s="384"/>
    </row>
    <row r="636" spans="1:12" ht="30">
      <c r="A636" s="375">
        <v>628</v>
      </c>
      <c r="B636" s="353" t="s">
        <v>2046</v>
      </c>
      <c r="C636" s="376" t="s">
        <v>522</v>
      </c>
      <c r="D636" s="377">
        <v>50000</v>
      </c>
      <c r="E636" s="378" t="s">
        <v>2059</v>
      </c>
      <c r="F636" s="379" t="s">
        <v>2060</v>
      </c>
      <c r="G636" s="380" t="s">
        <v>2061</v>
      </c>
      <c r="H636" s="380" t="s">
        <v>621</v>
      </c>
      <c r="I636" s="381"/>
      <c r="J636" s="382"/>
      <c r="K636" s="383"/>
      <c r="L636" s="384"/>
    </row>
    <row r="637" spans="1:12" ht="30">
      <c r="A637" s="375">
        <v>629</v>
      </c>
      <c r="B637" s="353" t="s">
        <v>2046</v>
      </c>
      <c r="C637" s="376" t="s">
        <v>522</v>
      </c>
      <c r="D637" s="377">
        <v>50000</v>
      </c>
      <c r="E637" s="378" t="s">
        <v>2062</v>
      </c>
      <c r="F637" s="379" t="s">
        <v>2063</v>
      </c>
      <c r="G637" s="380" t="s">
        <v>2064</v>
      </c>
      <c r="H637" s="380" t="s">
        <v>621</v>
      </c>
      <c r="I637" s="381"/>
      <c r="J637" s="382"/>
      <c r="K637" s="383"/>
      <c r="L637" s="384"/>
    </row>
    <row r="638" spans="1:12" ht="30">
      <c r="A638" s="375">
        <v>630</v>
      </c>
      <c r="B638" s="353" t="s">
        <v>2046</v>
      </c>
      <c r="C638" s="376" t="s">
        <v>522</v>
      </c>
      <c r="D638" s="377">
        <v>100000</v>
      </c>
      <c r="E638" s="378" t="s">
        <v>2065</v>
      </c>
      <c r="F638" s="379" t="s">
        <v>2066</v>
      </c>
      <c r="G638" s="380" t="s">
        <v>2067</v>
      </c>
      <c r="H638" s="380" t="s">
        <v>621</v>
      </c>
      <c r="I638" s="381"/>
      <c r="J638" s="382"/>
      <c r="K638" s="383"/>
      <c r="L638" s="384"/>
    </row>
    <row r="639" spans="1:12" ht="30">
      <c r="A639" s="375">
        <v>631</v>
      </c>
      <c r="B639" s="353">
        <v>42927</v>
      </c>
      <c r="C639" s="376" t="s">
        <v>522</v>
      </c>
      <c r="D639" s="377">
        <v>20000</v>
      </c>
      <c r="E639" s="378" t="s">
        <v>2068</v>
      </c>
      <c r="F639" s="379" t="s">
        <v>2069</v>
      </c>
      <c r="G639" s="380" t="s">
        <v>2070</v>
      </c>
      <c r="H639" s="380" t="s">
        <v>544</v>
      </c>
      <c r="I639" s="381"/>
      <c r="J639" s="382"/>
      <c r="K639" s="383"/>
      <c r="L639" s="384"/>
    </row>
    <row r="640" spans="1:12" ht="30">
      <c r="A640" s="375">
        <v>632</v>
      </c>
      <c r="B640" s="353">
        <v>42989</v>
      </c>
      <c r="C640" s="376" t="s">
        <v>522</v>
      </c>
      <c r="D640" s="377">
        <v>50000</v>
      </c>
      <c r="E640" s="378" t="s">
        <v>2071</v>
      </c>
      <c r="F640" s="379" t="s">
        <v>2072</v>
      </c>
      <c r="G640" s="380" t="s">
        <v>2073</v>
      </c>
      <c r="H640" s="380" t="s">
        <v>544</v>
      </c>
      <c r="I640" s="381"/>
      <c r="J640" s="382"/>
      <c r="K640" s="383"/>
      <c r="L640" s="384"/>
    </row>
    <row r="641" spans="1:12" ht="30">
      <c r="A641" s="375">
        <v>633</v>
      </c>
      <c r="B641" s="353">
        <v>42989</v>
      </c>
      <c r="C641" s="376" t="s">
        <v>522</v>
      </c>
      <c r="D641" s="377">
        <v>50000</v>
      </c>
      <c r="E641" s="378" t="s">
        <v>2074</v>
      </c>
      <c r="F641" s="379" t="s">
        <v>2075</v>
      </c>
      <c r="G641" s="380" t="s">
        <v>2076</v>
      </c>
      <c r="H641" s="380" t="s">
        <v>544</v>
      </c>
      <c r="I641" s="381"/>
      <c r="J641" s="382"/>
      <c r="K641" s="383"/>
      <c r="L641" s="384"/>
    </row>
    <row r="642" spans="1:12" ht="30">
      <c r="A642" s="375">
        <v>634</v>
      </c>
      <c r="B642" s="353">
        <v>42927</v>
      </c>
      <c r="C642" s="376" t="s">
        <v>522</v>
      </c>
      <c r="D642" s="377">
        <v>20000</v>
      </c>
      <c r="E642" s="378" t="s">
        <v>2077</v>
      </c>
      <c r="F642" s="379" t="s">
        <v>2078</v>
      </c>
      <c r="G642" s="380" t="s">
        <v>2079</v>
      </c>
      <c r="H642" s="380" t="s">
        <v>544</v>
      </c>
      <c r="I642" s="381"/>
      <c r="J642" s="382"/>
      <c r="K642" s="383"/>
      <c r="L642" s="384"/>
    </row>
    <row r="643" spans="1:12" ht="30">
      <c r="A643" s="375">
        <v>635</v>
      </c>
      <c r="B643" s="353">
        <v>42927</v>
      </c>
      <c r="C643" s="376" t="s">
        <v>522</v>
      </c>
      <c r="D643" s="377">
        <v>55000</v>
      </c>
      <c r="E643" s="378" t="s">
        <v>2080</v>
      </c>
      <c r="F643" s="379" t="s">
        <v>2081</v>
      </c>
      <c r="G643" s="380" t="s">
        <v>2082</v>
      </c>
      <c r="H643" s="380" t="s">
        <v>544</v>
      </c>
      <c r="I643" s="381"/>
      <c r="J643" s="382"/>
      <c r="K643" s="383"/>
      <c r="L643" s="384"/>
    </row>
    <row r="644" spans="1:12" ht="30">
      <c r="A644" s="375">
        <v>636</v>
      </c>
      <c r="B644" s="353">
        <v>42927</v>
      </c>
      <c r="C644" s="376" t="s">
        <v>522</v>
      </c>
      <c r="D644" s="377">
        <v>15000</v>
      </c>
      <c r="E644" s="378" t="s">
        <v>2083</v>
      </c>
      <c r="F644" s="379" t="s">
        <v>2084</v>
      </c>
      <c r="G644" s="380" t="s">
        <v>2085</v>
      </c>
      <c r="H644" s="380" t="s">
        <v>544</v>
      </c>
      <c r="I644" s="381"/>
      <c r="J644" s="382"/>
      <c r="K644" s="383"/>
      <c r="L644" s="384"/>
    </row>
    <row r="645" spans="1:12" ht="30">
      <c r="A645" s="375">
        <v>637</v>
      </c>
      <c r="B645" s="353">
        <v>42927</v>
      </c>
      <c r="C645" s="376" t="s">
        <v>522</v>
      </c>
      <c r="D645" s="377">
        <v>10000</v>
      </c>
      <c r="E645" s="378" t="s">
        <v>2086</v>
      </c>
      <c r="F645" s="379" t="s">
        <v>2087</v>
      </c>
      <c r="G645" s="380" t="s">
        <v>2088</v>
      </c>
      <c r="H645" s="380" t="s">
        <v>544</v>
      </c>
      <c r="I645" s="381"/>
      <c r="J645" s="382"/>
      <c r="K645" s="383"/>
      <c r="L645" s="384"/>
    </row>
    <row r="646" spans="1:12" ht="30">
      <c r="A646" s="375">
        <v>638</v>
      </c>
      <c r="B646" s="353">
        <v>42927</v>
      </c>
      <c r="C646" s="376" t="s">
        <v>522</v>
      </c>
      <c r="D646" s="377">
        <v>60000</v>
      </c>
      <c r="E646" s="378" t="s">
        <v>2089</v>
      </c>
      <c r="F646" s="379" t="s">
        <v>2090</v>
      </c>
      <c r="G646" s="380" t="s">
        <v>2091</v>
      </c>
      <c r="H646" s="380" t="s">
        <v>544</v>
      </c>
      <c r="I646" s="381"/>
      <c r="J646" s="382"/>
      <c r="K646" s="383"/>
      <c r="L646" s="384"/>
    </row>
    <row r="647" spans="1:12" ht="30">
      <c r="A647" s="375">
        <v>639</v>
      </c>
      <c r="B647" s="353">
        <v>42927</v>
      </c>
      <c r="C647" s="376" t="s">
        <v>522</v>
      </c>
      <c r="D647" s="377">
        <v>5000</v>
      </c>
      <c r="E647" s="378" t="s">
        <v>2092</v>
      </c>
      <c r="F647" s="379" t="s">
        <v>2093</v>
      </c>
      <c r="G647" s="380" t="s">
        <v>2094</v>
      </c>
      <c r="H647" s="380" t="s">
        <v>544</v>
      </c>
      <c r="I647" s="381"/>
      <c r="J647" s="382"/>
      <c r="K647" s="383"/>
      <c r="L647" s="384"/>
    </row>
    <row r="648" spans="1:12" ht="30">
      <c r="A648" s="375">
        <v>640</v>
      </c>
      <c r="B648" s="353">
        <v>42927</v>
      </c>
      <c r="C648" s="376" t="s">
        <v>522</v>
      </c>
      <c r="D648" s="377">
        <v>20000</v>
      </c>
      <c r="E648" s="378" t="s">
        <v>2095</v>
      </c>
      <c r="F648" s="379" t="s">
        <v>2096</v>
      </c>
      <c r="G648" s="380" t="s">
        <v>2097</v>
      </c>
      <c r="H648" s="380" t="s">
        <v>544</v>
      </c>
      <c r="I648" s="381"/>
      <c r="J648" s="382"/>
      <c r="K648" s="383"/>
      <c r="L648" s="384"/>
    </row>
    <row r="649" spans="1:12" ht="30">
      <c r="A649" s="375">
        <v>641</v>
      </c>
      <c r="B649" s="353">
        <v>42927</v>
      </c>
      <c r="C649" s="376" t="s">
        <v>522</v>
      </c>
      <c r="D649" s="377">
        <v>20000</v>
      </c>
      <c r="E649" s="378" t="s">
        <v>2098</v>
      </c>
      <c r="F649" s="379" t="s">
        <v>2099</v>
      </c>
      <c r="G649" s="380" t="s">
        <v>2100</v>
      </c>
      <c r="H649" s="380" t="s">
        <v>544</v>
      </c>
      <c r="I649" s="381"/>
      <c r="J649" s="382"/>
      <c r="K649" s="383"/>
      <c r="L649" s="384"/>
    </row>
    <row r="650" spans="1:12" ht="30">
      <c r="A650" s="375">
        <v>642</v>
      </c>
      <c r="B650" s="353">
        <v>42897</v>
      </c>
      <c r="C650" s="376" t="s">
        <v>522</v>
      </c>
      <c r="D650" s="377">
        <v>50000</v>
      </c>
      <c r="E650" s="378" t="s">
        <v>2101</v>
      </c>
      <c r="F650" s="379" t="s">
        <v>2102</v>
      </c>
      <c r="G650" s="380" t="s">
        <v>2103</v>
      </c>
      <c r="H650" s="380" t="s">
        <v>544</v>
      </c>
      <c r="I650" s="381"/>
      <c r="J650" s="382"/>
      <c r="K650" s="383"/>
      <c r="L650" s="384"/>
    </row>
    <row r="651" spans="1:12" ht="30">
      <c r="A651" s="375">
        <v>643</v>
      </c>
      <c r="B651" s="353">
        <v>42927</v>
      </c>
      <c r="C651" s="376" t="s">
        <v>522</v>
      </c>
      <c r="D651" s="377">
        <v>69000</v>
      </c>
      <c r="E651" s="378" t="s">
        <v>2104</v>
      </c>
      <c r="F651" s="379" t="s">
        <v>2105</v>
      </c>
      <c r="G651" s="380" t="s">
        <v>2106</v>
      </c>
      <c r="H651" s="380" t="s">
        <v>997</v>
      </c>
      <c r="I651" s="381"/>
      <c r="J651" s="382"/>
      <c r="K651" s="383"/>
      <c r="L651" s="384"/>
    </row>
    <row r="652" spans="1:12" ht="30">
      <c r="A652" s="375">
        <v>644</v>
      </c>
      <c r="B652" s="353">
        <v>43019</v>
      </c>
      <c r="C652" s="376" t="s">
        <v>522</v>
      </c>
      <c r="D652" s="377">
        <v>60000</v>
      </c>
      <c r="E652" s="378" t="s">
        <v>2107</v>
      </c>
      <c r="F652" s="379" t="s">
        <v>2108</v>
      </c>
      <c r="G652" s="380" t="s">
        <v>2109</v>
      </c>
      <c r="H652" s="380" t="s">
        <v>544</v>
      </c>
      <c r="I652" s="381"/>
      <c r="J652" s="382"/>
      <c r="K652" s="383"/>
      <c r="L652" s="384"/>
    </row>
    <row r="653" spans="1:12" ht="30">
      <c r="A653" s="375">
        <v>645</v>
      </c>
      <c r="B653" s="353" t="s">
        <v>2110</v>
      </c>
      <c r="C653" s="376" t="s">
        <v>522</v>
      </c>
      <c r="D653" s="377">
        <v>25000</v>
      </c>
      <c r="E653" s="378" t="s">
        <v>2111</v>
      </c>
      <c r="F653" s="379" t="s">
        <v>2112</v>
      </c>
      <c r="G653" s="380" t="s">
        <v>2113</v>
      </c>
      <c r="H653" s="380" t="s">
        <v>544</v>
      </c>
      <c r="I653" s="381"/>
      <c r="J653" s="382"/>
      <c r="K653" s="383"/>
      <c r="L653" s="384"/>
    </row>
    <row r="654" spans="1:12" ht="30">
      <c r="A654" s="375">
        <v>646</v>
      </c>
      <c r="B654" s="353" t="s">
        <v>2110</v>
      </c>
      <c r="C654" s="376" t="s">
        <v>522</v>
      </c>
      <c r="D654" s="377">
        <v>5000</v>
      </c>
      <c r="E654" s="378" t="s">
        <v>2114</v>
      </c>
      <c r="F654" s="379" t="s">
        <v>2115</v>
      </c>
      <c r="G654" s="380" t="s">
        <v>2116</v>
      </c>
      <c r="H654" s="380" t="s">
        <v>544</v>
      </c>
      <c r="I654" s="381"/>
      <c r="J654" s="382"/>
      <c r="K654" s="383"/>
      <c r="L654" s="384"/>
    </row>
    <row r="655" spans="1:12" ht="30">
      <c r="A655" s="375">
        <v>647</v>
      </c>
      <c r="B655" s="353" t="s">
        <v>2110</v>
      </c>
      <c r="C655" s="376" t="s">
        <v>522</v>
      </c>
      <c r="D655" s="377">
        <v>7000</v>
      </c>
      <c r="E655" s="378" t="s">
        <v>2117</v>
      </c>
      <c r="F655" s="379" t="s">
        <v>2118</v>
      </c>
      <c r="G655" s="380" t="s">
        <v>2119</v>
      </c>
      <c r="H655" s="380" t="s">
        <v>544</v>
      </c>
      <c r="I655" s="381"/>
      <c r="J655" s="382"/>
      <c r="K655" s="383"/>
      <c r="L655" s="384"/>
    </row>
    <row r="656" spans="1:12" ht="30">
      <c r="A656" s="375">
        <v>648</v>
      </c>
      <c r="B656" s="353" t="s">
        <v>2110</v>
      </c>
      <c r="C656" s="376" t="s">
        <v>522</v>
      </c>
      <c r="D656" s="377">
        <v>4000</v>
      </c>
      <c r="E656" s="378" t="s">
        <v>2120</v>
      </c>
      <c r="F656" s="379" t="s">
        <v>2121</v>
      </c>
      <c r="G656" s="380" t="s">
        <v>2122</v>
      </c>
      <c r="H656" s="380" t="s">
        <v>544</v>
      </c>
      <c r="I656" s="381"/>
      <c r="J656" s="382"/>
      <c r="K656" s="383"/>
      <c r="L656" s="384"/>
    </row>
    <row r="657" spans="1:12" ht="30">
      <c r="A657" s="375">
        <v>649</v>
      </c>
      <c r="B657" s="353" t="s">
        <v>2110</v>
      </c>
      <c r="C657" s="376" t="s">
        <v>522</v>
      </c>
      <c r="D657" s="377">
        <v>5000</v>
      </c>
      <c r="E657" s="378" t="s">
        <v>2123</v>
      </c>
      <c r="F657" s="379" t="s">
        <v>2124</v>
      </c>
      <c r="G657" s="380" t="s">
        <v>2125</v>
      </c>
      <c r="H657" s="380" t="s">
        <v>544</v>
      </c>
      <c r="I657" s="381"/>
      <c r="J657" s="382"/>
      <c r="K657" s="383"/>
      <c r="L657" s="384"/>
    </row>
    <row r="658" spans="1:12" ht="30">
      <c r="A658" s="375">
        <v>650</v>
      </c>
      <c r="B658" s="353" t="s">
        <v>2110</v>
      </c>
      <c r="C658" s="376" t="s">
        <v>522</v>
      </c>
      <c r="D658" s="377">
        <v>5000</v>
      </c>
      <c r="E658" s="378" t="s">
        <v>2126</v>
      </c>
      <c r="F658" s="379" t="s">
        <v>2127</v>
      </c>
      <c r="G658" s="380" t="s">
        <v>2128</v>
      </c>
      <c r="H658" s="380" t="s">
        <v>544</v>
      </c>
      <c r="I658" s="381"/>
      <c r="J658" s="382"/>
      <c r="K658" s="383"/>
      <c r="L658" s="384"/>
    </row>
    <row r="659" spans="1:12" ht="30">
      <c r="A659" s="375">
        <v>651</v>
      </c>
      <c r="B659" s="353" t="s">
        <v>2110</v>
      </c>
      <c r="C659" s="376" t="s">
        <v>522</v>
      </c>
      <c r="D659" s="377">
        <v>4000</v>
      </c>
      <c r="E659" s="378" t="s">
        <v>2129</v>
      </c>
      <c r="F659" s="379" t="s">
        <v>2130</v>
      </c>
      <c r="G659" s="380" t="s">
        <v>2131</v>
      </c>
      <c r="H659" s="380" t="s">
        <v>544</v>
      </c>
      <c r="I659" s="381"/>
      <c r="J659" s="382"/>
      <c r="K659" s="383"/>
      <c r="L659" s="384"/>
    </row>
    <row r="660" spans="1:12" ht="30">
      <c r="A660" s="375">
        <v>652</v>
      </c>
      <c r="B660" s="353" t="s">
        <v>2110</v>
      </c>
      <c r="C660" s="376" t="s">
        <v>522</v>
      </c>
      <c r="D660" s="377">
        <v>3000</v>
      </c>
      <c r="E660" s="378" t="s">
        <v>2132</v>
      </c>
      <c r="F660" s="379" t="s">
        <v>2133</v>
      </c>
      <c r="G660" s="380" t="s">
        <v>2134</v>
      </c>
      <c r="H660" s="380" t="s">
        <v>544</v>
      </c>
      <c r="I660" s="381"/>
      <c r="J660" s="382"/>
      <c r="K660" s="383"/>
      <c r="L660" s="384"/>
    </row>
    <row r="661" spans="1:12" ht="30">
      <c r="A661" s="375">
        <v>653</v>
      </c>
      <c r="B661" s="353" t="s">
        <v>2110</v>
      </c>
      <c r="C661" s="376" t="s">
        <v>522</v>
      </c>
      <c r="D661" s="377">
        <v>3000</v>
      </c>
      <c r="E661" s="378" t="s">
        <v>2135</v>
      </c>
      <c r="F661" s="379" t="s">
        <v>2136</v>
      </c>
      <c r="G661" s="380" t="s">
        <v>2137</v>
      </c>
      <c r="H661" s="380" t="s">
        <v>544</v>
      </c>
      <c r="I661" s="381"/>
      <c r="J661" s="382"/>
      <c r="K661" s="383"/>
      <c r="L661" s="384"/>
    </row>
    <row r="662" spans="1:12" ht="30">
      <c r="A662" s="375">
        <v>654</v>
      </c>
      <c r="B662" s="353" t="s">
        <v>2110</v>
      </c>
      <c r="C662" s="376" t="s">
        <v>522</v>
      </c>
      <c r="D662" s="377">
        <v>10000</v>
      </c>
      <c r="E662" s="378" t="s">
        <v>2138</v>
      </c>
      <c r="F662" s="379" t="s">
        <v>2139</v>
      </c>
      <c r="G662" s="380" t="s">
        <v>2140</v>
      </c>
      <c r="H662" s="380" t="s">
        <v>544</v>
      </c>
      <c r="I662" s="381"/>
      <c r="J662" s="382"/>
      <c r="K662" s="383"/>
      <c r="L662" s="384"/>
    </row>
    <row r="663" spans="1:12" ht="30">
      <c r="A663" s="375">
        <v>655</v>
      </c>
      <c r="B663" s="353" t="s">
        <v>2110</v>
      </c>
      <c r="C663" s="376" t="s">
        <v>522</v>
      </c>
      <c r="D663" s="377">
        <v>3000</v>
      </c>
      <c r="E663" s="378" t="s">
        <v>2141</v>
      </c>
      <c r="F663" s="379" t="s">
        <v>2142</v>
      </c>
      <c r="G663" s="380" t="s">
        <v>2143</v>
      </c>
      <c r="H663" s="380" t="s">
        <v>544</v>
      </c>
      <c r="I663" s="381"/>
      <c r="J663" s="382"/>
      <c r="K663" s="383"/>
      <c r="L663" s="384"/>
    </row>
    <row r="664" spans="1:12" ht="30">
      <c r="A664" s="375">
        <v>656</v>
      </c>
      <c r="B664" s="353" t="s">
        <v>2144</v>
      </c>
      <c r="C664" s="376" t="s">
        <v>522</v>
      </c>
      <c r="D664" s="377">
        <v>40000</v>
      </c>
      <c r="E664" s="378" t="s">
        <v>2145</v>
      </c>
      <c r="F664" s="379" t="s">
        <v>2146</v>
      </c>
      <c r="G664" s="380" t="s">
        <v>2147</v>
      </c>
      <c r="H664" s="380" t="s">
        <v>544</v>
      </c>
      <c r="I664" s="381"/>
      <c r="J664" s="382"/>
      <c r="K664" s="383"/>
      <c r="L664" s="384"/>
    </row>
    <row r="665" spans="1:12" ht="30">
      <c r="A665" s="375">
        <v>657</v>
      </c>
      <c r="B665" s="353" t="s">
        <v>2148</v>
      </c>
      <c r="C665" s="376" t="s">
        <v>522</v>
      </c>
      <c r="D665" s="377">
        <v>50000</v>
      </c>
      <c r="E665" s="378" t="s">
        <v>2149</v>
      </c>
      <c r="F665" s="379" t="s">
        <v>2150</v>
      </c>
      <c r="G665" s="380" t="s">
        <v>2151</v>
      </c>
      <c r="H665" s="380" t="s">
        <v>544</v>
      </c>
      <c r="I665" s="381"/>
      <c r="J665" s="382"/>
      <c r="K665" s="383"/>
      <c r="L665" s="384"/>
    </row>
    <row r="666" spans="1:12" ht="30">
      <c r="A666" s="375">
        <v>658</v>
      </c>
      <c r="B666" s="353" t="s">
        <v>2148</v>
      </c>
      <c r="C666" s="376" t="s">
        <v>522</v>
      </c>
      <c r="D666" s="377">
        <v>60000</v>
      </c>
      <c r="E666" s="378" t="s">
        <v>2152</v>
      </c>
      <c r="F666" s="379" t="s">
        <v>2153</v>
      </c>
      <c r="G666" s="380" t="s">
        <v>2154</v>
      </c>
      <c r="H666" s="380" t="s">
        <v>544</v>
      </c>
      <c r="I666" s="381"/>
      <c r="J666" s="382"/>
      <c r="K666" s="383"/>
      <c r="L666" s="384"/>
    </row>
    <row r="667" spans="1:12" ht="30">
      <c r="A667" s="375">
        <v>659</v>
      </c>
      <c r="B667" s="353" t="s">
        <v>2155</v>
      </c>
      <c r="C667" s="376" t="s">
        <v>522</v>
      </c>
      <c r="D667" s="377">
        <v>40000</v>
      </c>
      <c r="E667" s="378" t="s">
        <v>2156</v>
      </c>
      <c r="F667" s="379" t="s">
        <v>2157</v>
      </c>
      <c r="G667" s="380" t="s">
        <v>2158</v>
      </c>
      <c r="H667" s="380" t="s">
        <v>544</v>
      </c>
      <c r="I667" s="381"/>
      <c r="J667" s="382"/>
      <c r="K667" s="383"/>
      <c r="L667" s="384"/>
    </row>
    <row r="668" spans="1:12" ht="30">
      <c r="A668" s="375">
        <v>660</v>
      </c>
      <c r="B668" s="353" t="s">
        <v>2159</v>
      </c>
      <c r="C668" s="376" t="s">
        <v>522</v>
      </c>
      <c r="D668" s="377">
        <v>10000</v>
      </c>
      <c r="E668" s="378" t="s">
        <v>2160</v>
      </c>
      <c r="F668" s="379" t="s">
        <v>2161</v>
      </c>
      <c r="G668" s="380" t="s">
        <v>2162</v>
      </c>
      <c r="H668" s="380" t="s">
        <v>544</v>
      </c>
      <c r="I668" s="381"/>
      <c r="J668" s="382"/>
      <c r="K668" s="383"/>
      <c r="L668" s="384"/>
    </row>
    <row r="669" spans="1:12" ht="30">
      <c r="A669" s="375">
        <v>661</v>
      </c>
      <c r="B669" s="353" t="s">
        <v>2159</v>
      </c>
      <c r="C669" s="376" t="s">
        <v>522</v>
      </c>
      <c r="D669" s="377">
        <v>10000</v>
      </c>
      <c r="E669" s="378" t="s">
        <v>2163</v>
      </c>
      <c r="F669" s="379" t="s">
        <v>2164</v>
      </c>
      <c r="G669" s="380" t="s">
        <v>2165</v>
      </c>
      <c r="H669" s="380" t="s">
        <v>544</v>
      </c>
      <c r="I669" s="381"/>
      <c r="J669" s="382"/>
      <c r="K669" s="383"/>
      <c r="L669" s="384"/>
    </row>
    <row r="670" spans="1:12" ht="30">
      <c r="A670" s="375">
        <v>662</v>
      </c>
      <c r="B670" s="353" t="s">
        <v>2159</v>
      </c>
      <c r="C670" s="376" t="s">
        <v>522</v>
      </c>
      <c r="D670" s="377">
        <v>3000</v>
      </c>
      <c r="E670" s="378" t="s">
        <v>2166</v>
      </c>
      <c r="F670" s="379" t="s">
        <v>2167</v>
      </c>
      <c r="G670" s="380" t="s">
        <v>2168</v>
      </c>
      <c r="H670" s="380" t="s">
        <v>544</v>
      </c>
      <c r="I670" s="381"/>
      <c r="J670" s="382"/>
      <c r="K670" s="383"/>
      <c r="L670" s="384"/>
    </row>
    <row r="671" spans="1:12" ht="30">
      <c r="A671" s="375">
        <v>663</v>
      </c>
      <c r="B671" s="353" t="s">
        <v>2159</v>
      </c>
      <c r="C671" s="376" t="s">
        <v>522</v>
      </c>
      <c r="D671" s="377">
        <v>5000</v>
      </c>
      <c r="E671" s="378" t="s">
        <v>2169</v>
      </c>
      <c r="F671" s="379" t="s">
        <v>2170</v>
      </c>
      <c r="G671" s="380" t="s">
        <v>2171</v>
      </c>
      <c r="H671" s="380" t="s">
        <v>544</v>
      </c>
      <c r="I671" s="381"/>
      <c r="J671" s="382"/>
      <c r="K671" s="383"/>
      <c r="L671" s="384"/>
    </row>
    <row r="672" spans="1:12" ht="30">
      <c r="A672" s="375">
        <v>664</v>
      </c>
      <c r="B672" s="353" t="s">
        <v>2159</v>
      </c>
      <c r="C672" s="376" t="s">
        <v>522</v>
      </c>
      <c r="D672" s="377">
        <v>10000</v>
      </c>
      <c r="E672" s="378" t="s">
        <v>2172</v>
      </c>
      <c r="F672" s="379" t="s">
        <v>2173</v>
      </c>
      <c r="G672" s="380" t="s">
        <v>2174</v>
      </c>
      <c r="H672" s="380" t="s">
        <v>544</v>
      </c>
      <c r="I672" s="381"/>
      <c r="J672" s="382"/>
      <c r="K672" s="383"/>
      <c r="L672" s="384"/>
    </row>
    <row r="673" spans="1:12" ht="30">
      <c r="A673" s="375">
        <v>665</v>
      </c>
      <c r="B673" s="353" t="s">
        <v>2159</v>
      </c>
      <c r="C673" s="376" t="s">
        <v>522</v>
      </c>
      <c r="D673" s="377">
        <v>10000</v>
      </c>
      <c r="E673" s="378" t="s">
        <v>2175</v>
      </c>
      <c r="F673" s="379" t="s">
        <v>2176</v>
      </c>
      <c r="G673" s="380" t="s">
        <v>2177</v>
      </c>
      <c r="H673" s="380" t="s">
        <v>544</v>
      </c>
      <c r="I673" s="381"/>
      <c r="J673" s="382"/>
      <c r="K673" s="383"/>
      <c r="L673" s="384"/>
    </row>
    <row r="674" spans="1:12" ht="30">
      <c r="A674" s="375">
        <v>666</v>
      </c>
      <c r="B674" s="353" t="s">
        <v>2159</v>
      </c>
      <c r="C674" s="376" t="s">
        <v>522</v>
      </c>
      <c r="D674" s="377">
        <v>6000</v>
      </c>
      <c r="E674" s="378" t="s">
        <v>2178</v>
      </c>
      <c r="F674" s="379" t="s">
        <v>2179</v>
      </c>
      <c r="G674" s="380" t="s">
        <v>2180</v>
      </c>
      <c r="H674" s="380" t="s">
        <v>544</v>
      </c>
      <c r="I674" s="381"/>
      <c r="J674" s="382"/>
      <c r="K674" s="383"/>
      <c r="L674" s="384"/>
    </row>
    <row r="675" spans="1:12" ht="30">
      <c r="A675" s="375">
        <v>667</v>
      </c>
      <c r="B675" s="353" t="s">
        <v>2159</v>
      </c>
      <c r="C675" s="376" t="s">
        <v>522</v>
      </c>
      <c r="D675" s="377">
        <v>10000</v>
      </c>
      <c r="E675" s="378" t="s">
        <v>2181</v>
      </c>
      <c r="F675" s="379" t="s">
        <v>2182</v>
      </c>
      <c r="G675" s="380" t="s">
        <v>2183</v>
      </c>
      <c r="H675" s="380" t="s">
        <v>544</v>
      </c>
      <c r="I675" s="381"/>
      <c r="J675" s="382"/>
      <c r="K675" s="383"/>
      <c r="L675" s="384"/>
    </row>
    <row r="676" spans="1:12" ht="30">
      <c r="A676" s="375">
        <v>668</v>
      </c>
      <c r="B676" s="353" t="s">
        <v>2159</v>
      </c>
      <c r="C676" s="376" t="s">
        <v>522</v>
      </c>
      <c r="D676" s="377">
        <v>10000</v>
      </c>
      <c r="E676" s="378" t="s">
        <v>2184</v>
      </c>
      <c r="F676" s="379" t="s">
        <v>2185</v>
      </c>
      <c r="G676" s="380" t="s">
        <v>2186</v>
      </c>
      <c r="H676" s="380" t="s">
        <v>544</v>
      </c>
      <c r="I676" s="381"/>
      <c r="J676" s="382"/>
      <c r="K676" s="383"/>
      <c r="L676" s="384"/>
    </row>
    <row r="677" spans="1:12" ht="30">
      <c r="A677" s="375">
        <v>669</v>
      </c>
      <c r="B677" s="353" t="s">
        <v>2187</v>
      </c>
      <c r="C677" s="376" t="s">
        <v>522</v>
      </c>
      <c r="D677" s="377">
        <v>2500</v>
      </c>
      <c r="E677" s="378" t="s">
        <v>2188</v>
      </c>
      <c r="F677" s="379" t="s">
        <v>2189</v>
      </c>
      <c r="G677" s="380" t="s">
        <v>2190</v>
      </c>
      <c r="H677" s="380" t="s">
        <v>544</v>
      </c>
      <c r="I677" s="381"/>
      <c r="J677" s="382"/>
      <c r="K677" s="383"/>
      <c r="L677" s="384"/>
    </row>
    <row r="678" spans="1:12" ht="30">
      <c r="A678" s="375">
        <v>670</v>
      </c>
      <c r="B678" s="353" t="s">
        <v>2187</v>
      </c>
      <c r="C678" s="376" t="s">
        <v>522</v>
      </c>
      <c r="D678" s="377">
        <v>3500</v>
      </c>
      <c r="E678" s="378" t="s">
        <v>2191</v>
      </c>
      <c r="F678" s="379" t="s">
        <v>2192</v>
      </c>
      <c r="G678" s="380" t="s">
        <v>2193</v>
      </c>
      <c r="H678" s="380" t="s">
        <v>544</v>
      </c>
      <c r="I678" s="381"/>
      <c r="J678" s="382"/>
      <c r="K678" s="383"/>
      <c r="L678" s="384"/>
    </row>
    <row r="679" spans="1:12" ht="30">
      <c r="A679" s="375">
        <v>671</v>
      </c>
      <c r="B679" s="353" t="s">
        <v>2187</v>
      </c>
      <c r="C679" s="376" t="s">
        <v>522</v>
      </c>
      <c r="D679" s="377">
        <v>10000</v>
      </c>
      <c r="E679" s="378" t="s">
        <v>2194</v>
      </c>
      <c r="F679" s="379" t="s">
        <v>2195</v>
      </c>
      <c r="G679" s="380" t="s">
        <v>2196</v>
      </c>
      <c r="H679" s="380" t="s">
        <v>544</v>
      </c>
      <c r="I679" s="381"/>
      <c r="J679" s="382"/>
      <c r="K679" s="383"/>
      <c r="L679" s="384"/>
    </row>
    <row r="680" spans="1:12" ht="30">
      <c r="A680" s="375">
        <v>672</v>
      </c>
      <c r="B680" s="353" t="s">
        <v>2187</v>
      </c>
      <c r="C680" s="376" t="s">
        <v>522</v>
      </c>
      <c r="D680" s="377">
        <v>3000</v>
      </c>
      <c r="E680" s="378" t="s">
        <v>2197</v>
      </c>
      <c r="F680" s="379" t="s">
        <v>2198</v>
      </c>
      <c r="G680" s="380" t="s">
        <v>2199</v>
      </c>
      <c r="H680" s="380" t="s">
        <v>544</v>
      </c>
      <c r="I680" s="381"/>
      <c r="J680" s="382"/>
      <c r="K680" s="383"/>
      <c r="L680" s="384"/>
    </row>
    <row r="681" spans="1:12" ht="30">
      <c r="A681" s="375">
        <v>673</v>
      </c>
      <c r="B681" s="353" t="s">
        <v>2187</v>
      </c>
      <c r="C681" s="376" t="s">
        <v>522</v>
      </c>
      <c r="D681" s="377">
        <v>20000</v>
      </c>
      <c r="E681" s="378" t="s">
        <v>2200</v>
      </c>
      <c r="F681" s="379" t="s">
        <v>2201</v>
      </c>
      <c r="G681" s="380" t="s">
        <v>2202</v>
      </c>
      <c r="H681" s="380" t="s">
        <v>544</v>
      </c>
      <c r="I681" s="381"/>
      <c r="J681" s="382"/>
      <c r="K681" s="383"/>
      <c r="L681" s="384"/>
    </row>
    <row r="682" spans="1:12" ht="30">
      <c r="A682" s="375">
        <v>674</v>
      </c>
      <c r="B682" s="353" t="s">
        <v>2187</v>
      </c>
      <c r="C682" s="376" t="s">
        <v>522</v>
      </c>
      <c r="D682" s="377">
        <v>20000</v>
      </c>
      <c r="E682" s="378" t="s">
        <v>2203</v>
      </c>
      <c r="F682" s="379" t="s">
        <v>2204</v>
      </c>
      <c r="G682" s="380" t="s">
        <v>554</v>
      </c>
      <c r="H682" s="380" t="s">
        <v>544</v>
      </c>
      <c r="I682" s="381"/>
      <c r="J682" s="382"/>
      <c r="K682" s="383"/>
      <c r="L682" s="384"/>
    </row>
    <row r="683" spans="1:12" ht="30">
      <c r="A683" s="375">
        <v>675</v>
      </c>
      <c r="B683" s="353" t="s">
        <v>2205</v>
      </c>
      <c r="C683" s="376" t="s">
        <v>522</v>
      </c>
      <c r="D683" s="377">
        <v>30000</v>
      </c>
      <c r="E683" s="378" t="s">
        <v>2206</v>
      </c>
      <c r="F683" s="379" t="s">
        <v>2207</v>
      </c>
      <c r="G683" s="380" t="s">
        <v>2208</v>
      </c>
      <c r="H683" s="380" t="s">
        <v>544</v>
      </c>
      <c r="I683" s="381"/>
      <c r="J683" s="382"/>
      <c r="K683" s="383"/>
      <c r="L683" s="384"/>
    </row>
    <row r="684" spans="1:12" ht="30">
      <c r="A684" s="375">
        <v>676</v>
      </c>
      <c r="B684" s="353" t="s">
        <v>2205</v>
      </c>
      <c r="C684" s="376" t="s">
        <v>522</v>
      </c>
      <c r="D684" s="377">
        <v>3000</v>
      </c>
      <c r="E684" s="378" t="s">
        <v>2209</v>
      </c>
      <c r="F684" s="379" t="s">
        <v>2210</v>
      </c>
      <c r="G684" s="380" t="s">
        <v>2211</v>
      </c>
      <c r="H684" s="380" t="s">
        <v>544</v>
      </c>
      <c r="I684" s="381"/>
      <c r="J684" s="382"/>
      <c r="K684" s="383"/>
      <c r="L684" s="384"/>
    </row>
    <row r="685" spans="1:12" ht="30">
      <c r="A685" s="375">
        <v>677</v>
      </c>
      <c r="B685" s="353" t="s">
        <v>2205</v>
      </c>
      <c r="C685" s="376" t="s">
        <v>522</v>
      </c>
      <c r="D685" s="377">
        <v>10000</v>
      </c>
      <c r="E685" s="378" t="s">
        <v>2212</v>
      </c>
      <c r="F685" s="379" t="s">
        <v>2213</v>
      </c>
      <c r="G685" s="380" t="s">
        <v>560</v>
      </c>
      <c r="H685" s="380" t="s">
        <v>544</v>
      </c>
      <c r="I685" s="381"/>
      <c r="J685" s="382"/>
      <c r="K685" s="383"/>
      <c r="L685" s="384"/>
    </row>
    <row r="686" spans="1:12" ht="30">
      <c r="A686" s="375">
        <v>678</v>
      </c>
      <c r="B686" s="353" t="s">
        <v>2205</v>
      </c>
      <c r="C686" s="376" t="s">
        <v>522</v>
      </c>
      <c r="D686" s="377">
        <v>3000</v>
      </c>
      <c r="E686" s="378" t="s">
        <v>2214</v>
      </c>
      <c r="F686" s="379" t="s">
        <v>2215</v>
      </c>
      <c r="G686" s="380" t="s">
        <v>2216</v>
      </c>
      <c r="H686" s="380" t="s">
        <v>544</v>
      </c>
      <c r="I686" s="381"/>
      <c r="J686" s="382"/>
      <c r="K686" s="383"/>
      <c r="L686" s="384"/>
    </row>
    <row r="687" spans="1:12" ht="30">
      <c r="A687" s="375">
        <v>679</v>
      </c>
      <c r="B687" s="353" t="s">
        <v>2205</v>
      </c>
      <c r="C687" s="376" t="s">
        <v>522</v>
      </c>
      <c r="D687" s="377">
        <v>3000</v>
      </c>
      <c r="E687" s="378" t="s">
        <v>2217</v>
      </c>
      <c r="F687" s="379" t="s">
        <v>2218</v>
      </c>
      <c r="G687" s="380" t="s">
        <v>2219</v>
      </c>
      <c r="H687" s="380" t="s">
        <v>544</v>
      </c>
      <c r="I687" s="381"/>
      <c r="J687" s="382"/>
      <c r="K687" s="383"/>
      <c r="L687" s="384"/>
    </row>
    <row r="688" spans="1:12" ht="30">
      <c r="A688" s="375">
        <v>680</v>
      </c>
      <c r="B688" s="353" t="s">
        <v>2220</v>
      </c>
      <c r="C688" s="376" t="s">
        <v>522</v>
      </c>
      <c r="D688" s="377">
        <v>5000</v>
      </c>
      <c r="E688" s="378" t="s">
        <v>2221</v>
      </c>
      <c r="F688" s="379" t="s">
        <v>2222</v>
      </c>
      <c r="G688" s="380" t="s">
        <v>2223</v>
      </c>
      <c r="H688" s="380" t="s">
        <v>544</v>
      </c>
      <c r="I688" s="381"/>
      <c r="J688" s="382"/>
      <c r="K688" s="383"/>
      <c r="L688" s="384"/>
    </row>
    <row r="689" spans="1:12" ht="30">
      <c r="A689" s="375">
        <v>681</v>
      </c>
      <c r="B689" s="353" t="s">
        <v>2220</v>
      </c>
      <c r="C689" s="376" t="s">
        <v>522</v>
      </c>
      <c r="D689" s="377">
        <v>5000</v>
      </c>
      <c r="E689" s="378" t="s">
        <v>2224</v>
      </c>
      <c r="F689" s="379" t="s">
        <v>2225</v>
      </c>
      <c r="G689" s="380" t="s">
        <v>2226</v>
      </c>
      <c r="H689" s="380" t="s">
        <v>544</v>
      </c>
      <c r="I689" s="381"/>
      <c r="J689" s="382"/>
      <c r="K689" s="383"/>
      <c r="L689" s="384"/>
    </row>
    <row r="690" spans="1:12" ht="30">
      <c r="A690" s="375">
        <v>682</v>
      </c>
      <c r="B690" s="353" t="s">
        <v>2220</v>
      </c>
      <c r="C690" s="376" t="s">
        <v>522</v>
      </c>
      <c r="D690" s="377">
        <v>5000</v>
      </c>
      <c r="E690" s="378" t="s">
        <v>2227</v>
      </c>
      <c r="F690" s="379" t="s">
        <v>2228</v>
      </c>
      <c r="G690" s="380" t="s">
        <v>2229</v>
      </c>
      <c r="H690" s="380" t="s">
        <v>544</v>
      </c>
      <c r="I690" s="381"/>
      <c r="J690" s="382"/>
      <c r="K690" s="383"/>
      <c r="L690" s="384"/>
    </row>
    <row r="691" spans="1:12" ht="30">
      <c r="A691" s="375">
        <v>683</v>
      </c>
      <c r="B691" s="353" t="s">
        <v>2220</v>
      </c>
      <c r="C691" s="376" t="s">
        <v>522</v>
      </c>
      <c r="D691" s="377">
        <v>6000</v>
      </c>
      <c r="E691" s="378" t="s">
        <v>2230</v>
      </c>
      <c r="F691" s="379" t="s">
        <v>2231</v>
      </c>
      <c r="G691" s="380" t="s">
        <v>2232</v>
      </c>
      <c r="H691" s="380" t="s">
        <v>544</v>
      </c>
      <c r="I691" s="381"/>
      <c r="J691" s="382"/>
      <c r="K691" s="383"/>
      <c r="L691" s="384"/>
    </row>
    <row r="692" spans="1:12" ht="30">
      <c r="A692" s="375">
        <v>684</v>
      </c>
      <c r="B692" s="353" t="s">
        <v>2220</v>
      </c>
      <c r="C692" s="376" t="s">
        <v>522</v>
      </c>
      <c r="D692" s="377">
        <v>10000</v>
      </c>
      <c r="E692" s="378" t="s">
        <v>2233</v>
      </c>
      <c r="F692" s="379" t="s">
        <v>2234</v>
      </c>
      <c r="G692" s="380" t="s">
        <v>2235</v>
      </c>
      <c r="H692" s="380" t="s">
        <v>544</v>
      </c>
      <c r="I692" s="381"/>
      <c r="J692" s="382"/>
      <c r="K692" s="383"/>
      <c r="L692" s="384"/>
    </row>
    <row r="693" spans="1:12" ht="30">
      <c r="A693" s="375">
        <v>685</v>
      </c>
      <c r="B693" s="353" t="s">
        <v>2220</v>
      </c>
      <c r="C693" s="376" t="s">
        <v>522</v>
      </c>
      <c r="D693" s="377">
        <v>3000</v>
      </c>
      <c r="E693" s="378" t="s">
        <v>2236</v>
      </c>
      <c r="F693" s="379" t="s">
        <v>2237</v>
      </c>
      <c r="G693" s="380" t="s">
        <v>2238</v>
      </c>
      <c r="H693" s="380" t="s">
        <v>544</v>
      </c>
      <c r="I693" s="381"/>
      <c r="J693" s="382"/>
      <c r="K693" s="383"/>
      <c r="L693" s="384"/>
    </row>
    <row r="694" spans="1:12" ht="30">
      <c r="A694" s="375">
        <v>686</v>
      </c>
      <c r="B694" s="353" t="s">
        <v>2220</v>
      </c>
      <c r="C694" s="376" t="s">
        <v>522</v>
      </c>
      <c r="D694" s="377">
        <v>3000</v>
      </c>
      <c r="E694" s="378" t="s">
        <v>2239</v>
      </c>
      <c r="F694" s="379" t="s">
        <v>2240</v>
      </c>
      <c r="G694" s="380" t="s">
        <v>2241</v>
      </c>
      <c r="H694" s="380" t="s">
        <v>544</v>
      </c>
      <c r="I694" s="381"/>
      <c r="J694" s="382"/>
      <c r="K694" s="383"/>
      <c r="L694" s="384"/>
    </row>
    <row r="695" spans="1:12" ht="30">
      <c r="A695" s="375">
        <v>687</v>
      </c>
      <c r="B695" s="353" t="s">
        <v>2220</v>
      </c>
      <c r="C695" s="376" t="s">
        <v>522</v>
      </c>
      <c r="D695" s="377">
        <v>4000</v>
      </c>
      <c r="E695" s="378" t="s">
        <v>2242</v>
      </c>
      <c r="F695" s="379" t="s">
        <v>2243</v>
      </c>
      <c r="G695" s="380" t="s">
        <v>2244</v>
      </c>
      <c r="H695" s="380" t="s">
        <v>544</v>
      </c>
      <c r="I695" s="381"/>
      <c r="J695" s="382"/>
      <c r="K695" s="383"/>
      <c r="L695" s="384"/>
    </row>
    <row r="696" spans="1:12" ht="30">
      <c r="A696" s="375">
        <v>688</v>
      </c>
      <c r="B696" s="353" t="s">
        <v>2220</v>
      </c>
      <c r="C696" s="376" t="s">
        <v>522</v>
      </c>
      <c r="D696" s="377">
        <v>5000</v>
      </c>
      <c r="E696" s="378" t="s">
        <v>2245</v>
      </c>
      <c r="F696" s="379" t="s">
        <v>2246</v>
      </c>
      <c r="G696" s="380" t="s">
        <v>2247</v>
      </c>
      <c r="H696" s="380" t="s">
        <v>544</v>
      </c>
      <c r="I696" s="381"/>
      <c r="J696" s="382"/>
      <c r="K696" s="383"/>
      <c r="L696" s="384"/>
    </row>
    <row r="697" spans="1:12" ht="30">
      <c r="A697" s="375">
        <v>689</v>
      </c>
      <c r="B697" s="353" t="s">
        <v>2220</v>
      </c>
      <c r="C697" s="376" t="s">
        <v>522</v>
      </c>
      <c r="D697" s="377">
        <v>5000</v>
      </c>
      <c r="E697" s="378" t="s">
        <v>2248</v>
      </c>
      <c r="F697" s="379" t="s">
        <v>2249</v>
      </c>
      <c r="G697" s="380" t="s">
        <v>2250</v>
      </c>
      <c r="H697" s="380" t="s">
        <v>544</v>
      </c>
      <c r="I697" s="381"/>
      <c r="J697" s="382"/>
      <c r="K697" s="383"/>
      <c r="L697" s="384"/>
    </row>
    <row r="698" spans="1:12" ht="30">
      <c r="A698" s="375">
        <v>690</v>
      </c>
      <c r="B698" s="353" t="s">
        <v>2251</v>
      </c>
      <c r="C698" s="376" t="s">
        <v>522</v>
      </c>
      <c r="D698" s="377">
        <v>2000</v>
      </c>
      <c r="E698" s="378" t="s">
        <v>2252</v>
      </c>
      <c r="F698" s="379" t="s">
        <v>2253</v>
      </c>
      <c r="G698" s="380" t="s">
        <v>2254</v>
      </c>
      <c r="H698" s="380" t="s">
        <v>544</v>
      </c>
      <c r="I698" s="381"/>
      <c r="J698" s="382"/>
      <c r="K698" s="383"/>
      <c r="L698" s="384"/>
    </row>
    <row r="699" spans="1:12" ht="30">
      <c r="A699" s="375">
        <v>691</v>
      </c>
      <c r="B699" s="353" t="s">
        <v>2251</v>
      </c>
      <c r="C699" s="376" t="s">
        <v>522</v>
      </c>
      <c r="D699" s="377">
        <v>10000</v>
      </c>
      <c r="E699" s="378" t="s">
        <v>2255</v>
      </c>
      <c r="F699" s="379" t="s">
        <v>2256</v>
      </c>
      <c r="G699" s="380" t="s">
        <v>2257</v>
      </c>
      <c r="H699" s="380" t="s">
        <v>544</v>
      </c>
      <c r="I699" s="381"/>
      <c r="J699" s="382"/>
      <c r="K699" s="383"/>
      <c r="L699" s="384"/>
    </row>
    <row r="700" spans="1:12" ht="30">
      <c r="A700" s="375">
        <v>692</v>
      </c>
      <c r="B700" s="353" t="s">
        <v>2251</v>
      </c>
      <c r="C700" s="376" t="s">
        <v>522</v>
      </c>
      <c r="D700" s="377">
        <v>3000</v>
      </c>
      <c r="E700" s="378" t="s">
        <v>2258</v>
      </c>
      <c r="F700" s="379" t="s">
        <v>2259</v>
      </c>
      <c r="G700" s="380" t="s">
        <v>2260</v>
      </c>
      <c r="H700" s="380" t="s">
        <v>544</v>
      </c>
      <c r="I700" s="381"/>
      <c r="J700" s="382"/>
      <c r="K700" s="383"/>
      <c r="L700" s="384"/>
    </row>
    <row r="701" spans="1:12" ht="30">
      <c r="A701" s="375">
        <v>693</v>
      </c>
      <c r="B701" s="353" t="s">
        <v>2251</v>
      </c>
      <c r="C701" s="376" t="s">
        <v>522</v>
      </c>
      <c r="D701" s="377">
        <v>5000</v>
      </c>
      <c r="E701" s="378" t="s">
        <v>2261</v>
      </c>
      <c r="F701" s="379" t="s">
        <v>2262</v>
      </c>
      <c r="G701" s="380" t="s">
        <v>2263</v>
      </c>
      <c r="H701" s="380" t="s">
        <v>544</v>
      </c>
      <c r="I701" s="381"/>
      <c r="J701" s="382"/>
      <c r="K701" s="383"/>
      <c r="L701" s="384"/>
    </row>
    <row r="702" spans="1:12" ht="30">
      <c r="A702" s="375">
        <v>694</v>
      </c>
      <c r="B702" s="353" t="s">
        <v>2264</v>
      </c>
      <c r="C702" s="376" t="s">
        <v>522</v>
      </c>
      <c r="D702" s="377">
        <v>20000</v>
      </c>
      <c r="E702" s="378" t="s">
        <v>2265</v>
      </c>
      <c r="F702" s="379" t="s">
        <v>2266</v>
      </c>
      <c r="G702" s="380" t="s">
        <v>2267</v>
      </c>
      <c r="H702" s="380" t="s">
        <v>544</v>
      </c>
      <c r="I702" s="381"/>
      <c r="J702" s="382"/>
      <c r="K702" s="383"/>
      <c r="L702" s="384"/>
    </row>
    <row r="703" spans="1:12" ht="30">
      <c r="A703" s="375">
        <v>695</v>
      </c>
      <c r="B703" s="353" t="s">
        <v>2264</v>
      </c>
      <c r="C703" s="376" t="s">
        <v>522</v>
      </c>
      <c r="D703" s="377">
        <v>10000</v>
      </c>
      <c r="E703" s="378" t="s">
        <v>2268</v>
      </c>
      <c r="F703" s="379" t="s">
        <v>2269</v>
      </c>
      <c r="G703" s="380" t="s">
        <v>2270</v>
      </c>
      <c r="H703" s="380" t="s">
        <v>544</v>
      </c>
      <c r="I703" s="381"/>
      <c r="J703" s="382"/>
      <c r="K703" s="383"/>
      <c r="L703" s="384"/>
    </row>
    <row r="704" spans="1:12" ht="30">
      <c r="A704" s="375">
        <v>696</v>
      </c>
      <c r="B704" s="353" t="s">
        <v>2264</v>
      </c>
      <c r="C704" s="376" t="s">
        <v>522</v>
      </c>
      <c r="D704" s="377">
        <v>10000</v>
      </c>
      <c r="E704" s="378" t="s">
        <v>2271</v>
      </c>
      <c r="F704" s="379" t="s">
        <v>2272</v>
      </c>
      <c r="G704" s="380" t="s">
        <v>2273</v>
      </c>
      <c r="H704" s="380" t="s">
        <v>544</v>
      </c>
      <c r="I704" s="381"/>
      <c r="J704" s="382"/>
      <c r="K704" s="383"/>
      <c r="L704" s="384"/>
    </row>
    <row r="705" spans="1:16" ht="30">
      <c r="A705" s="375">
        <v>697</v>
      </c>
      <c r="B705" s="353" t="s">
        <v>2264</v>
      </c>
      <c r="C705" s="376" t="s">
        <v>522</v>
      </c>
      <c r="D705" s="377">
        <v>10000</v>
      </c>
      <c r="E705" s="378" t="s">
        <v>1687</v>
      </c>
      <c r="F705" s="379" t="s">
        <v>2274</v>
      </c>
      <c r="G705" s="380" t="s">
        <v>2275</v>
      </c>
      <c r="H705" s="380" t="s">
        <v>544</v>
      </c>
      <c r="I705" s="381"/>
      <c r="J705" s="382"/>
      <c r="K705" s="383"/>
      <c r="L705" s="384"/>
    </row>
    <row r="706" spans="1:16" ht="30">
      <c r="A706" s="375">
        <v>698</v>
      </c>
      <c r="B706" s="353" t="s">
        <v>2264</v>
      </c>
      <c r="C706" s="376" t="s">
        <v>522</v>
      </c>
      <c r="D706" s="377">
        <v>15000</v>
      </c>
      <c r="E706" s="378" t="s">
        <v>2276</v>
      </c>
      <c r="F706" s="379" t="s">
        <v>2277</v>
      </c>
      <c r="G706" s="380" t="s">
        <v>2278</v>
      </c>
      <c r="H706" s="380" t="s">
        <v>544</v>
      </c>
      <c r="I706" s="381"/>
      <c r="J706" s="382"/>
      <c r="K706" s="383"/>
      <c r="L706" s="384"/>
    </row>
    <row r="707" spans="1:16" ht="30">
      <c r="A707" s="375">
        <v>699</v>
      </c>
      <c r="B707" s="353" t="s">
        <v>2279</v>
      </c>
      <c r="C707" s="376" t="s">
        <v>522</v>
      </c>
      <c r="D707" s="377">
        <v>15000</v>
      </c>
      <c r="E707" s="378" t="s">
        <v>2280</v>
      </c>
      <c r="F707" s="379" t="s">
        <v>2281</v>
      </c>
      <c r="G707" s="380" t="s">
        <v>2282</v>
      </c>
      <c r="H707" s="380" t="s">
        <v>544</v>
      </c>
      <c r="I707" s="381"/>
      <c r="J707" s="382"/>
      <c r="K707" s="383"/>
      <c r="L707" s="384"/>
    </row>
    <row r="708" spans="1:16" ht="30">
      <c r="A708" s="375">
        <v>700</v>
      </c>
      <c r="B708" s="353" t="s">
        <v>2283</v>
      </c>
      <c r="C708" s="376" t="s">
        <v>522</v>
      </c>
      <c r="D708" s="377">
        <v>4000</v>
      </c>
      <c r="E708" s="378" t="s">
        <v>2284</v>
      </c>
      <c r="F708" s="379" t="s">
        <v>2285</v>
      </c>
      <c r="G708" s="380" t="s">
        <v>2286</v>
      </c>
      <c r="H708" s="380" t="s">
        <v>544</v>
      </c>
      <c r="I708" s="381"/>
      <c r="J708" s="382"/>
      <c r="K708" s="383"/>
      <c r="L708" s="384"/>
      <c r="P708" s="256">
        <f>'ფორმა N2'!D11+'ფორმა N2'!D13+'ფორმა N2'!D14+'ფორმა N2'!C28+'ფორმა N3'!D11+'ფორმა N3'!D13+'ფორმა N3'!D14+'ფორმა N3'!C28+'ფორმა N3'!C32+'ფორმა N3'!C34</f>
        <v>15311402.6</v>
      </c>
    </row>
    <row r="709" spans="1:16" ht="114.75">
      <c r="A709" s="408">
        <v>701</v>
      </c>
      <c r="B709" s="412">
        <v>42888</v>
      </c>
      <c r="C709" s="413" t="s">
        <v>942</v>
      </c>
      <c r="D709" s="414">
        <v>7150</v>
      </c>
      <c r="E709" s="415" t="s">
        <v>3423</v>
      </c>
      <c r="F709" s="416" t="s">
        <v>3424</v>
      </c>
      <c r="G709" s="416"/>
      <c r="H709" s="416"/>
      <c r="I709" s="417" t="s">
        <v>3425</v>
      </c>
      <c r="J709" s="409"/>
      <c r="K709" s="410"/>
      <c r="L709" s="411"/>
      <c r="P709" s="256">
        <v>15311402.6</v>
      </c>
    </row>
    <row r="710" spans="1:16" ht="15.75" thickBot="1">
      <c r="A710" s="385" t="s">
        <v>271</v>
      </c>
      <c r="B710" s="386"/>
      <c r="C710" s="387"/>
      <c r="D710" s="388"/>
      <c r="E710" s="389"/>
      <c r="F710" s="390"/>
      <c r="G710" s="390"/>
      <c r="H710" s="390"/>
      <c r="I710" s="391"/>
      <c r="J710" s="392"/>
      <c r="K710" s="393"/>
      <c r="L710" s="394"/>
      <c r="P710" s="502">
        <f>P708-P709</f>
        <v>0</v>
      </c>
    </row>
    <row r="711" spans="1:16">
      <c r="A711" s="248"/>
      <c r="B711" s="249"/>
      <c r="C711" s="248"/>
      <c r="D711" s="249"/>
      <c r="E711" s="248"/>
      <c r="F711" s="249"/>
      <c r="G711" s="248"/>
      <c r="H711" s="249"/>
      <c r="I711" s="248"/>
      <c r="J711" s="249"/>
      <c r="K711" s="248"/>
      <c r="L711" s="249"/>
    </row>
    <row r="712" spans="1:16">
      <c r="A712" s="248"/>
      <c r="B712" s="255"/>
      <c r="C712" s="248"/>
      <c r="D712" s="255"/>
      <c r="E712" s="248"/>
      <c r="F712" s="255"/>
      <c r="G712" s="248"/>
      <c r="H712" s="255"/>
      <c r="I712" s="248"/>
      <c r="J712" s="255"/>
      <c r="K712" s="248"/>
      <c r="L712" s="255"/>
    </row>
    <row r="713" spans="1:16">
      <c r="A713" s="536" t="s">
        <v>397</v>
      </c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</row>
    <row r="714" spans="1:16" s="395" customFormat="1" ht="12.75">
      <c r="A714" s="536" t="s">
        <v>431</v>
      </c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</row>
    <row r="715" spans="1:16" s="395" customFormat="1" ht="12.75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</row>
    <row r="716" spans="1:16">
      <c r="A716" s="536" t="s">
        <v>430</v>
      </c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</row>
    <row r="717" spans="1:16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</row>
    <row r="718" spans="1:16">
      <c r="A718" s="536" t="s">
        <v>429</v>
      </c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</row>
    <row r="719" spans="1:16">
      <c r="A719" s="248"/>
      <c r="B719" s="249"/>
      <c r="C719" s="248"/>
      <c r="D719" s="249"/>
      <c r="E719" s="248"/>
      <c r="F719" s="249"/>
      <c r="G719" s="248"/>
      <c r="H719" s="249"/>
      <c r="I719" s="248"/>
      <c r="J719" s="249"/>
      <c r="K719" s="248"/>
      <c r="L719" s="249"/>
    </row>
    <row r="720" spans="1:16">
      <c r="A720" s="248"/>
      <c r="B720" s="255"/>
      <c r="C720" s="248"/>
      <c r="D720" s="255"/>
      <c r="E720" s="248"/>
      <c r="F720" s="255"/>
      <c r="G720" s="248"/>
      <c r="H720" s="255"/>
      <c r="I720" s="248"/>
      <c r="J720" s="255"/>
      <c r="K720" s="248"/>
      <c r="L720" s="255"/>
    </row>
    <row r="721" spans="1:12">
      <c r="A721" s="248"/>
      <c r="B721" s="249"/>
      <c r="C721" s="248"/>
      <c r="D721" s="249"/>
      <c r="E721" s="248"/>
      <c r="F721" s="249"/>
      <c r="G721" s="248"/>
      <c r="H721" s="249"/>
      <c r="I721" s="248"/>
      <c r="J721" s="249"/>
      <c r="K721" s="248"/>
      <c r="L721" s="249"/>
    </row>
    <row r="722" spans="1:12">
      <c r="A722" s="248"/>
      <c r="B722" s="255"/>
      <c r="C722" s="248"/>
      <c r="D722" s="255"/>
      <c r="E722" s="248"/>
      <c r="F722" s="255"/>
      <c r="G722" s="248"/>
      <c r="H722" s="255"/>
      <c r="I722" s="248"/>
      <c r="J722" s="255"/>
      <c r="K722" s="248"/>
      <c r="L722" s="255"/>
    </row>
    <row r="723" spans="1:12" s="250" customFormat="1">
      <c r="A723" s="542" t="s">
        <v>107</v>
      </c>
      <c r="B723" s="542"/>
      <c r="C723" s="249"/>
      <c r="D723" s="248"/>
      <c r="E723" s="249"/>
      <c r="F723" s="249"/>
      <c r="G723" s="248"/>
      <c r="H723" s="249"/>
      <c r="I723" s="249"/>
      <c r="J723" s="248"/>
      <c r="K723" s="249"/>
      <c r="L723" s="248"/>
    </row>
    <row r="724" spans="1:12" s="250" customFormat="1">
      <c r="A724" s="249"/>
      <c r="B724" s="248"/>
      <c r="C724" s="253"/>
      <c r="D724" s="254"/>
      <c r="E724" s="253"/>
      <c r="F724" s="249"/>
      <c r="G724" s="248"/>
      <c r="H724" s="252"/>
      <c r="I724" s="249"/>
      <c r="J724" s="248"/>
      <c r="K724" s="249"/>
      <c r="L724" s="248"/>
    </row>
    <row r="725" spans="1:12" s="250" customFormat="1" ht="15" customHeight="1">
      <c r="A725" s="249"/>
      <c r="B725" s="248"/>
      <c r="C725" s="535" t="s">
        <v>263</v>
      </c>
      <c r="D725" s="535"/>
      <c r="E725" s="535"/>
      <c r="F725" s="249"/>
      <c r="G725" s="248"/>
      <c r="H725" s="540" t="s">
        <v>428</v>
      </c>
      <c r="I725" s="251"/>
      <c r="J725" s="248"/>
      <c r="K725" s="249"/>
      <c r="L725" s="248"/>
    </row>
    <row r="726" spans="1:12" s="250" customFormat="1">
      <c r="A726" s="249"/>
      <c r="B726" s="248"/>
      <c r="C726" s="249"/>
      <c r="D726" s="248"/>
      <c r="E726" s="249"/>
      <c r="F726" s="249"/>
      <c r="G726" s="248"/>
      <c r="H726" s="541"/>
      <c r="I726" s="251"/>
      <c r="J726" s="248"/>
      <c r="K726" s="249"/>
      <c r="L726" s="248"/>
    </row>
    <row r="727" spans="1:12" s="247" customFormat="1">
      <c r="A727" s="249"/>
      <c r="B727" s="248"/>
      <c r="C727" s="535" t="s">
        <v>139</v>
      </c>
      <c r="D727" s="535"/>
      <c r="E727" s="535"/>
      <c r="F727" s="249"/>
      <c r="G727" s="248"/>
      <c r="H727" s="249"/>
      <c r="I727" s="249"/>
      <c r="J727" s="248"/>
      <c r="K727" s="249"/>
      <c r="L727" s="248"/>
    </row>
    <row r="728" spans="1:12" s="247" customFormat="1">
      <c r="E728" s="256"/>
    </row>
    <row r="729" spans="1:12" s="247" customFormat="1">
      <c r="E729" s="256"/>
    </row>
    <row r="730" spans="1:12" s="247" customFormat="1">
      <c r="E730" s="256"/>
    </row>
    <row r="731" spans="1:12" s="247" customFormat="1">
      <c r="E731" s="256"/>
    </row>
    <row r="732" spans="1:12" s="247" customFormat="1"/>
  </sheetData>
  <mergeCells count="10">
    <mergeCell ref="A5:F5"/>
    <mergeCell ref="C727:E727"/>
    <mergeCell ref="A714:L715"/>
    <mergeCell ref="A716:L717"/>
    <mergeCell ref="A718:L718"/>
    <mergeCell ref="I6:K6"/>
    <mergeCell ref="H725:H726"/>
    <mergeCell ref="A723:B723"/>
    <mergeCell ref="A713:L713"/>
    <mergeCell ref="C725:E725"/>
  </mergeCells>
  <dataValidations count="4">
    <dataValidation type="list" allowBlank="1" showInputMessage="1" showErrorMessage="1" errorTitle="შემოსავლის ტიპის შევსების წესი" error="ველში იწერება შემდეგი შემოსავლის ტიპებიდან ერთ-ერთი:_x000a_- ფულადი შემოწირულობები_x000a_- არაფულადი შემოწირულობები_x000a_- საწევრო_x000a_" sqref="C9:C710">
      <formula1>"ფულადი შემოწირულობა, არაფულადი შემოწირულობა, საწევრო"</formula1>
    </dataValidation>
    <dataValidation allowBlank="1" showInputMessage="1" showErrorMessage="1" error="თვე/დღე/წელი" prompt="თვე/დღე/წელი" sqref="B9:B710"/>
    <dataValidation operator="equal" allowBlank="1" showInputMessage="1" showErrorMessage="1" errorTitle="პირადი ნომრის შევსების წესი" error="პირადი ნომერი უნდა შეიცავდეს 11 სიმბოლოს" sqref="F9:F708 F710"/>
    <dataValidation type="textLength" operator="equal" allowBlank="1" showInputMessage="1" showErrorMessage="1" errorTitle="პირადი ნომრის შევსების წესი" error="პირადი ნომერი უნდა შეიცავდეს 11 სიმბოლოს" sqref="F709">
      <formula1>11</formula1>
    </dataValidation>
  </dataValidations>
  <printOptions gridLines="1"/>
  <pageMargins left="0.11810804899387577" right="0.11810804899387577" top="0.354329615048119" bottom="0.354329615048119" header="0.31496062992125984" footer="0.31496062992125984"/>
  <pageSetup scale="7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46"/>
  <sheetViews>
    <sheetView showGridLines="0" view="pageBreakPreview" zoomScale="80" zoomScaleNormal="100" zoomScaleSheetLayoutView="80" workbookViewId="0">
      <selection activeCell="C29" sqref="C29"/>
    </sheetView>
  </sheetViews>
  <sheetFormatPr defaultRowHeight="15"/>
  <cols>
    <col min="1" max="1" width="16.28515625" style="2" customWidth="1"/>
    <col min="2" max="2" width="80" style="2" customWidth="1"/>
    <col min="3" max="3" width="16.140625" style="2" customWidth="1"/>
    <col min="4" max="4" width="14.7109375" style="2" customWidth="1"/>
    <col min="5" max="5" width="0.7109375" style="519" customWidth="1"/>
    <col min="6" max="6" width="11.28515625" style="519" customWidth="1"/>
    <col min="7" max="8" width="11.28515625" style="519" hidden="1" customWidth="1"/>
    <col min="9" max="9" width="0" style="2" hidden="1" customWidth="1"/>
    <col min="10" max="10" width="15.85546875" style="2" hidden="1" customWidth="1"/>
    <col min="11" max="27" width="0" style="2" hidden="1" customWidth="1"/>
    <col min="28" max="16384" width="9.140625" style="2"/>
  </cols>
  <sheetData>
    <row r="1" spans="1:23">
      <c r="A1" s="71" t="s">
        <v>296</v>
      </c>
      <c r="B1" s="73"/>
      <c r="C1" s="543" t="s">
        <v>109</v>
      </c>
      <c r="D1" s="543"/>
      <c r="E1" s="105"/>
      <c r="F1" s="105"/>
      <c r="G1" s="105"/>
      <c r="H1" s="105"/>
    </row>
    <row r="2" spans="1:23">
      <c r="A2" s="73" t="s">
        <v>140</v>
      </c>
      <c r="B2" s="73"/>
      <c r="C2" s="544" t="str">
        <f>'ფორმა N1'!L2</f>
        <v>01,01-31,12,2017</v>
      </c>
      <c r="D2" s="545"/>
      <c r="E2" s="105"/>
      <c r="F2" s="105"/>
      <c r="G2" s="105"/>
      <c r="H2" s="105"/>
    </row>
    <row r="3" spans="1:23">
      <c r="A3" s="71"/>
      <c r="B3" s="73"/>
      <c r="C3" s="520"/>
      <c r="D3" s="520"/>
      <c r="E3" s="105"/>
      <c r="F3" s="105"/>
      <c r="G3" s="105"/>
      <c r="H3" s="105"/>
    </row>
    <row r="4" spans="1:23">
      <c r="A4" s="74" t="s">
        <v>269</v>
      </c>
      <c r="B4" s="99"/>
      <c r="C4" s="100"/>
      <c r="D4" s="73"/>
      <c r="E4" s="105"/>
      <c r="F4" s="105"/>
      <c r="G4" s="105"/>
      <c r="H4" s="105"/>
    </row>
    <row r="5" spans="1:23">
      <c r="A5" s="208" t="str">
        <f>'ფორმა N1'!A5</f>
        <v>მ.პ.გ. ქართული ოცნება - დემოკრატიული საქართველო</v>
      </c>
      <c r="B5" s="12"/>
      <c r="C5" s="12"/>
      <c r="E5" s="105"/>
      <c r="F5" s="105"/>
      <c r="G5" s="105"/>
      <c r="H5" s="105"/>
    </row>
    <row r="6" spans="1:23">
      <c r="A6" s="101"/>
      <c r="B6" s="101"/>
      <c r="C6" s="101"/>
      <c r="D6" s="102"/>
      <c r="E6" s="105"/>
      <c r="F6" s="105"/>
      <c r="G6" s="105"/>
      <c r="H6" s="105"/>
    </row>
    <row r="7" spans="1:23">
      <c r="A7" s="73"/>
      <c r="B7" s="73"/>
      <c r="C7" s="73"/>
      <c r="D7" s="73"/>
      <c r="E7" s="105"/>
      <c r="F7" s="105"/>
      <c r="G7" s="105">
        <f>J:J+M:M+P:P+S:S+V:V</f>
        <v>0</v>
      </c>
      <c r="H7" s="105">
        <f>K:K+N:N+Q:Q+T:T+W:W</f>
        <v>0</v>
      </c>
    </row>
    <row r="8" spans="1:23" s="6" customFormat="1" ht="39" customHeight="1">
      <c r="A8" s="103" t="s">
        <v>64</v>
      </c>
      <c r="B8" s="76" t="s">
        <v>244</v>
      </c>
      <c r="C8" s="76" t="s">
        <v>66</v>
      </c>
      <c r="D8" s="76" t="s">
        <v>67</v>
      </c>
      <c r="E8" s="105"/>
      <c r="F8" s="105"/>
      <c r="G8" s="105">
        <f t="shared" ref="G8:H35" si="0">J:J+M:M+P:P+S:S+V:V</f>
        <v>0</v>
      </c>
      <c r="H8" s="105">
        <f t="shared" si="0"/>
        <v>0</v>
      </c>
    </row>
    <row r="9" spans="1:23" s="7" customFormat="1" ht="16.5" customHeight="1">
      <c r="A9" s="209">
        <v>1</v>
      </c>
      <c r="B9" s="209" t="s">
        <v>65</v>
      </c>
      <c r="C9" s="82">
        <f>SUM(C10,C31)</f>
        <v>7388493.96</v>
      </c>
      <c r="D9" s="82">
        <f>SUM(D10,D26)</f>
        <v>7380621.0700000003</v>
      </c>
      <c r="E9" s="105"/>
      <c r="F9" s="105"/>
      <c r="G9" s="105">
        <f t="shared" si="0"/>
        <v>7164339.8000000007</v>
      </c>
      <c r="H9" s="105">
        <f t="shared" si="0"/>
        <v>7156510</v>
      </c>
      <c r="J9" s="7">
        <v>1052505.94</v>
      </c>
      <c r="K9" s="7">
        <v>1045067</v>
      </c>
      <c r="M9" s="7">
        <v>173440</v>
      </c>
      <c r="N9" s="7">
        <v>173440</v>
      </c>
      <c r="P9" s="82">
        <f>SUM(P10,P26)</f>
        <v>1532065.09</v>
      </c>
      <c r="Q9" s="82">
        <f>SUM(Q10,Q26)</f>
        <v>1532022</v>
      </c>
      <c r="S9" s="82">
        <f>SUM(S10,S26)</f>
        <v>993908.77</v>
      </c>
      <c r="T9" s="82">
        <f>SUM(T10,T26)</f>
        <v>993561</v>
      </c>
      <c r="V9" s="7">
        <v>3412420</v>
      </c>
      <c r="W9" s="7">
        <v>3412420</v>
      </c>
    </row>
    <row r="10" spans="1:23" s="7" customFormat="1" ht="16.5" customHeight="1">
      <c r="A10" s="84">
        <v>1.1000000000000001</v>
      </c>
      <c r="B10" s="84" t="s">
        <v>80</v>
      </c>
      <c r="C10" s="82">
        <f>SUM(C11,C12,C16,C19,C25,C26)</f>
        <v>7388450.8700000001</v>
      </c>
      <c r="D10" s="82">
        <f>SUM(D11,D12,D16,D19,D24,D25)</f>
        <v>7380621.0700000003</v>
      </c>
      <c r="E10" s="105"/>
      <c r="F10" s="105"/>
      <c r="G10" s="105">
        <f t="shared" si="0"/>
        <v>7157146.71</v>
      </c>
      <c r="H10" s="105">
        <f t="shared" si="0"/>
        <v>7156510</v>
      </c>
      <c r="J10" s="7">
        <v>1045355.94</v>
      </c>
      <c r="K10" s="7">
        <v>1045067</v>
      </c>
      <c r="M10" s="7">
        <v>173440</v>
      </c>
      <c r="N10" s="7">
        <v>173440</v>
      </c>
      <c r="P10" s="82">
        <f>SUM(P11,P12,P16,P19,P25)</f>
        <v>1532022</v>
      </c>
      <c r="Q10" s="82">
        <f>SUM(Q11,Q12,Q16,Q19,Q24,Q25)</f>
        <v>1532022</v>
      </c>
      <c r="S10" s="82">
        <f>SUM(S11,S12,S16,S19,S25,S26)</f>
        <v>993908.77</v>
      </c>
      <c r="T10" s="82">
        <f>SUM(T11,T12,T16,T19,T24,T25)</f>
        <v>993561</v>
      </c>
      <c r="V10" s="7">
        <v>3412420</v>
      </c>
      <c r="W10" s="7">
        <v>3412420</v>
      </c>
    </row>
    <row r="11" spans="1:23" s="9" customFormat="1" ht="16.5" customHeight="1">
      <c r="A11" s="85" t="s">
        <v>30</v>
      </c>
      <c r="B11" s="85" t="s">
        <v>79</v>
      </c>
      <c r="C11" s="8">
        <v>120</v>
      </c>
      <c r="D11" s="8">
        <v>120</v>
      </c>
      <c r="E11" s="105"/>
      <c r="F11" s="105"/>
      <c r="G11" s="105">
        <f t="shared" si="0"/>
        <v>120</v>
      </c>
      <c r="H11" s="105">
        <f t="shared" si="0"/>
        <v>120</v>
      </c>
      <c r="J11" s="9">
        <v>100</v>
      </c>
      <c r="K11" s="9">
        <v>100</v>
      </c>
      <c r="M11" s="9">
        <v>20</v>
      </c>
      <c r="N11" s="9">
        <v>20</v>
      </c>
      <c r="P11" s="8"/>
      <c r="Q11" s="8"/>
      <c r="S11" s="8"/>
      <c r="T11" s="8"/>
    </row>
    <row r="12" spans="1:23" s="10" customFormat="1" ht="16.5" customHeight="1">
      <c r="A12" s="85" t="s">
        <v>31</v>
      </c>
      <c r="B12" s="85" t="s">
        <v>302</v>
      </c>
      <c r="C12" s="104">
        <f>SUM(C13:C15)</f>
        <v>4997500</v>
      </c>
      <c r="D12" s="104">
        <f>SUM(D13:D15)</f>
        <v>4997500</v>
      </c>
      <c r="E12" s="105"/>
      <c r="F12" s="105"/>
      <c r="G12" s="105">
        <f t="shared" si="0"/>
        <v>4773500</v>
      </c>
      <c r="H12" s="105">
        <f t="shared" si="0"/>
        <v>4773500</v>
      </c>
      <c r="J12" s="65">
        <v>1500</v>
      </c>
      <c r="K12" s="10">
        <v>1500</v>
      </c>
      <c r="M12" s="10">
        <v>0</v>
      </c>
      <c r="N12" s="10">
        <v>0</v>
      </c>
      <c r="P12" s="104">
        <f>SUM(P13:P15)</f>
        <v>1270000</v>
      </c>
      <c r="Q12" s="104">
        <f>SUM(Q13:Q15)</f>
        <v>1270000</v>
      </c>
      <c r="S12" s="104">
        <f>SUM(S13:S15)</f>
        <v>263000</v>
      </c>
      <c r="T12" s="104">
        <f>SUM(T13:T15)</f>
        <v>263000</v>
      </c>
      <c r="V12" s="10">
        <v>3239000</v>
      </c>
      <c r="W12" s="10">
        <v>3239000</v>
      </c>
    </row>
    <row r="13" spans="1:23" s="3" customFormat="1" ht="16.5" customHeight="1">
      <c r="A13" s="94" t="s">
        <v>81</v>
      </c>
      <c r="B13" s="94" t="s">
        <v>305</v>
      </c>
      <c r="C13" s="8">
        <f>4353500+224000</f>
        <v>4577500</v>
      </c>
      <c r="D13" s="8">
        <f>4353500+224000</f>
        <v>4577500</v>
      </c>
      <c r="E13" s="105"/>
      <c r="F13" s="105"/>
      <c r="G13" s="105">
        <f t="shared" si="0"/>
        <v>4353500</v>
      </c>
      <c r="H13" s="105">
        <f t="shared" si="0"/>
        <v>4353500</v>
      </c>
      <c r="J13" s="3">
        <v>1500</v>
      </c>
      <c r="K13" s="3">
        <v>1500</v>
      </c>
      <c r="P13" s="8">
        <f>Q13</f>
        <v>1190000</v>
      </c>
      <c r="Q13" s="8">
        <f>1270000-80000</f>
        <v>1190000</v>
      </c>
      <c r="S13" s="8">
        <v>263000</v>
      </c>
      <c r="T13" s="8">
        <v>263000</v>
      </c>
      <c r="V13" s="3">
        <v>2899000</v>
      </c>
      <c r="W13" s="3">
        <v>2899000</v>
      </c>
    </row>
    <row r="14" spans="1:23" s="3" customFormat="1" ht="16.5" customHeight="1">
      <c r="A14" s="94" t="s">
        <v>468</v>
      </c>
      <c r="B14" s="94" t="s">
        <v>467</v>
      </c>
      <c r="C14" s="8">
        <v>420000</v>
      </c>
      <c r="D14" s="8">
        <v>420000</v>
      </c>
      <c r="E14" s="105"/>
      <c r="F14" s="105"/>
      <c r="G14" s="105">
        <f t="shared" si="0"/>
        <v>420000</v>
      </c>
      <c r="H14" s="105">
        <f t="shared" si="0"/>
        <v>420000</v>
      </c>
      <c r="P14" s="8">
        <f>Q14</f>
        <v>80000</v>
      </c>
      <c r="Q14" s="8">
        <v>80000</v>
      </c>
      <c r="S14" s="8"/>
      <c r="T14" s="8"/>
      <c r="V14" s="3">
        <v>340000</v>
      </c>
      <c r="W14" s="3">
        <v>340000</v>
      </c>
    </row>
    <row r="15" spans="1:23" s="3" customFormat="1" ht="16.5" customHeight="1">
      <c r="A15" s="94" t="s">
        <v>469</v>
      </c>
      <c r="B15" s="94" t="s">
        <v>97</v>
      </c>
      <c r="C15" s="8"/>
      <c r="D15" s="8"/>
      <c r="E15" s="105"/>
      <c r="F15" s="105"/>
      <c r="G15" s="105">
        <f t="shared" si="0"/>
        <v>0</v>
      </c>
      <c r="H15" s="105">
        <f t="shared" si="0"/>
        <v>0</v>
      </c>
      <c r="P15" s="8"/>
      <c r="Q15" s="8"/>
      <c r="S15" s="8"/>
      <c r="T15" s="8"/>
    </row>
    <row r="16" spans="1:23" s="3" customFormat="1" ht="16.5" customHeight="1">
      <c r="A16" s="85" t="s">
        <v>82</v>
      </c>
      <c r="B16" s="85" t="s">
        <v>83</v>
      </c>
      <c r="C16" s="104">
        <f>SUM(C17:C18)</f>
        <v>2382890</v>
      </c>
      <c r="D16" s="104">
        <f>SUM(D17:D18)</f>
        <v>2382890</v>
      </c>
      <c r="E16" s="105"/>
      <c r="F16" s="105"/>
      <c r="G16" s="105">
        <f t="shared" si="0"/>
        <v>2382890</v>
      </c>
      <c r="H16" s="105">
        <f t="shared" si="0"/>
        <v>2382890</v>
      </c>
      <c r="J16" s="3">
        <v>1043467</v>
      </c>
      <c r="K16" s="3">
        <v>1043467</v>
      </c>
      <c r="M16" s="3">
        <v>173420</v>
      </c>
      <c r="N16" s="3">
        <v>173420</v>
      </c>
      <c r="P16" s="104">
        <f>SUM(P17:P18)</f>
        <v>262022</v>
      </c>
      <c r="Q16" s="104">
        <f>SUM(Q17:Q18)</f>
        <v>262022</v>
      </c>
      <c r="S16" s="104">
        <f>SUM(S17:S18)</f>
        <v>730561</v>
      </c>
      <c r="T16" s="104">
        <f>SUM(T17:T18)</f>
        <v>730561</v>
      </c>
      <c r="V16" s="3">
        <v>173420</v>
      </c>
      <c r="W16" s="3">
        <v>173420</v>
      </c>
    </row>
    <row r="17" spans="1:23" s="3" customFormat="1" ht="16.5" customHeight="1">
      <c r="A17" s="94" t="s">
        <v>84</v>
      </c>
      <c r="B17" s="94" t="s">
        <v>86</v>
      </c>
      <c r="C17" s="8">
        <v>2060954</v>
      </c>
      <c r="D17" s="8">
        <v>2060954</v>
      </c>
      <c r="E17" s="105"/>
      <c r="F17" s="105"/>
      <c r="G17" s="105">
        <f t="shared" si="0"/>
        <v>2060954</v>
      </c>
      <c r="H17" s="105">
        <f t="shared" si="0"/>
        <v>2060954</v>
      </c>
      <c r="J17" s="3">
        <v>867174</v>
      </c>
      <c r="K17" s="3">
        <v>867174</v>
      </c>
      <c r="M17" s="3">
        <v>173420</v>
      </c>
      <c r="N17" s="3">
        <v>173420</v>
      </c>
      <c r="P17" s="8">
        <f>Q17</f>
        <v>173420</v>
      </c>
      <c r="Q17" s="8">
        <v>173420</v>
      </c>
      <c r="S17" s="8">
        <f>T17</f>
        <v>673520</v>
      </c>
      <c r="T17" s="8">
        <f>500000+173520</f>
        <v>673520</v>
      </c>
      <c r="V17" s="3">
        <v>173420</v>
      </c>
      <c r="W17" s="3">
        <v>173420</v>
      </c>
    </row>
    <row r="18" spans="1:23" s="3" customFormat="1" ht="30">
      <c r="A18" s="94" t="s">
        <v>85</v>
      </c>
      <c r="B18" s="94" t="s">
        <v>110</v>
      </c>
      <c r="C18" s="8">
        <v>321936</v>
      </c>
      <c r="D18" s="8">
        <v>321936</v>
      </c>
      <c r="E18" s="105"/>
      <c r="F18" s="105"/>
      <c r="G18" s="105">
        <f t="shared" si="0"/>
        <v>321936</v>
      </c>
      <c r="H18" s="105">
        <f t="shared" si="0"/>
        <v>321936</v>
      </c>
      <c r="J18" s="3">
        <v>176293</v>
      </c>
      <c r="K18" s="3">
        <v>176293</v>
      </c>
      <c r="P18" s="8">
        <f>Q18</f>
        <v>88602</v>
      </c>
      <c r="Q18" s="8">
        <v>88602</v>
      </c>
      <c r="S18" s="8">
        <f>T18</f>
        <v>57041</v>
      </c>
      <c r="T18" s="8">
        <v>57041</v>
      </c>
      <c r="V18" s="3">
        <v>0</v>
      </c>
      <c r="W18" s="3">
        <v>0</v>
      </c>
    </row>
    <row r="19" spans="1:23" s="3" customFormat="1" ht="16.5" customHeight="1">
      <c r="A19" s="85" t="s">
        <v>87</v>
      </c>
      <c r="B19" s="85" t="s">
        <v>393</v>
      </c>
      <c r="C19" s="104">
        <f>SUM(C20:C23)</f>
        <v>0</v>
      </c>
      <c r="D19" s="104">
        <f>SUM(D20:D23)</f>
        <v>0</v>
      </c>
      <c r="E19" s="105"/>
      <c r="F19" s="105"/>
      <c r="G19" s="105">
        <f t="shared" si="0"/>
        <v>0</v>
      </c>
      <c r="H19" s="105">
        <f t="shared" si="0"/>
        <v>0</v>
      </c>
      <c r="J19" s="3">
        <v>0</v>
      </c>
      <c r="K19" s="3">
        <v>0</v>
      </c>
      <c r="M19" s="3">
        <v>0</v>
      </c>
      <c r="N19" s="3">
        <v>0</v>
      </c>
      <c r="P19" s="104">
        <f>SUM(P20:P23)</f>
        <v>0</v>
      </c>
      <c r="Q19" s="104">
        <f>SUM(Q20:Q23)</f>
        <v>0</v>
      </c>
      <c r="S19" s="104">
        <f>SUM(S20:S23)</f>
        <v>0</v>
      </c>
      <c r="T19" s="104">
        <f>SUM(T20:T23)</f>
        <v>0</v>
      </c>
      <c r="V19" s="3">
        <v>0</v>
      </c>
      <c r="W19" s="3">
        <v>0</v>
      </c>
    </row>
    <row r="20" spans="1:23" s="3" customFormat="1" ht="16.5" customHeight="1">
      <c r="A20" s="94" t="s">
        <v>88</v>
      </c>
      <c r="B20" s="94" t="s">
        <v>89</v>
      </c>
      <c r="C20" s="8"/>
      <c r="D20" s="8"/>
      <c r="E20" s="105"/>
      <c r="F20" s="105"/>
      <c r="G20" s="105">
        <f t="shared" si="0"/>
        <v>0</v>
      </c>
      <c r="H20" s="105">
        <f t="shared" si="0"/>
        <v>0</v>
      </c>
      <c r="P20" s="8"/>
      <c r="Q20" s="8"/>
      <c r="S20" s="8"/>
      <c r="T20" s="8"/>
    </row>
    <row r="21" spans="1:23" s="3" customFormat="1" ht="30">
      <c r="A21" s="94" t="s">
        <v>92</v>
      </c>
      <c r="B21" s="94" t="s">
        <v>90</v>
      </c>
      <c r="C21" s="8"/>
      <c r="D21" s="8"/>
      <c r="E21" s="105"/>
      <c r="F21" s="105"/>
      <c r="G21" s="105">
        <f t="shared" si="0"/>
        <v>0</v>
      </c>
      <c r="H21" s="105">
        <f t="shared" si="0"/>
        <v>0</v>
      </c>
      <c r="P21" s="8"/>
      <c r="Q21" s="8"/>
      <c r="S21" s="8"/>
      <c r="T21" s="8"/>
    </row>
    <row r="22" spans="1:23" s="3" customFormat="1" ht="16.5" customHeight="1">
      <c r="A22" s="94" t="s">
        <v>93</v>
      </c>
      <c r="B22" s="94" t="s">
        <v>91</v>
      </c>
      <c r="C22" s="8"/>
      <c r="D22" s="8"/>
      <c r="E22" s="105"/>
      <c r="F22" s="105"/>
      <c r="G22" s="105">
        <f t="shared" si="0"/>
        <v>0</v>
      </c>
      <c r="H22" s="105">
        <f t="shared" si="0"/>
        <v>0</v>
      </c>
      <c r="P22" s="8"/>
      <c r="Q22" s="8"/>
      <c r="S22" s="8"/>
      <c r="T22" s="8"/>
    </row>
    <row r="23" spans="1:23" s="3" customFormat="1" ht="16.5" customHeight="1">
      <c r="A23" s="94" t="s">
        <v>94</v>
      </c>
      <c r="B23" s="94" t="s">
        <v>410</v>
      </c>
      <c r="C23" s="8"/>
      <c r="D23" s="8"/>
      <c r="E23" s="105"/>
      <c r="F23" s="105"/>
      <c r="G23" s="105">
        <f t="shared" si="0"/>
        <v>0</v>
      </c>
      <c r="H23" s="105">
        <f t="shared" si="0"/>
        <v>0</v>
      </c>
      <c r="P23" s="8"/>
      <c r="Q23" s="8"/>
      <c r="S23" s="8"/>
      <c r="T23" s="8"/>
    </row>
    <row r="24" spans="1:23" s="3" customFormat="1" ht="16.5" customHeight="1">
      <c r="A24" s="85" t="s">
        <v>95</v>
      </c>
      <c r="B24" s="85" t="s">
        <v>411</v>
      </c>
      <c r="C24" s="234"/>
      <c r="D24" s="8"/>
      <c r="E24" s="105"/>
      <c r="F24" s="105"/>
      <c r="G24" s="105">
        <f t="shared" si="0"/>
        <v>0</v>
      </c>
      <c r="H24" s="105">
        <f t="shared" si="0"/>
        <v>0</v>
      </c>
      <c r="P24" s="234"/>
      <c r="Q24" s="8"/>
      <c r="S24" s="234"/>
      <c r="T24" s="8"/>
    </row>
    <row r="25" spans="1:23" s="3" customFormat="1">
      <c r="A25" s="85" t="s">
        <v>246</v>
      </c>
      <c r="B25" s="85" t="s">
        <v>417</v>
      </c>
      <c r="C25" s="8">
        <f>636.71+111.07</f>
        <v>747.78</v>
      </c>
      <c r="D25" s="8">
        <f>111.07</f>
        <v>111.07</v>
      </c>
      <c r="E25" s="105"/>
      <c r="F25" s="105"/>
      <c r="G25" s="105">
        <f t="shared" si="0"/>
        <v>636.71</v>
      </c>
      <c r="H25" s="105">
        <f t="shared" si="0"/>
        <v>0</v>
      </c>
      <c r="J25" s="3">
        <v>288.94</v>
      </c>
      <c r="K25" s="3">
        <v>0</v>
      </c>
      <c r="P25" s="8"/>
      <c r="Q25" s="8"/>
      <c r="S25" s="8">
        <v>347.77</v>
      </c>
      <c r="T25" s="8"/>
    </row>
    <row r="26" spans="1:23" ht="16.5" customHeight="1">
      <c r="A26" s="84">
        <v>1.2</v>
      </c>
      <c r="B26" s="84" t="s">
        <v>96</v>
      </c>
      <c r="C26" s="82">
        <f>SUM(C27,C35)</f>
        <v>7193.09</v>
      </c>
      <c r="D26" s="82">
        <f>SUM(D27,D35)</f>
        <v>0</v>
      </c>
      <c r="E26" s="105"/>
      <c r="F26" s="105"/>
      <c r="G26" s="105">
        <f t="shared" si="0"/>
        <v>7193.09</v>
      </c>
      <c r="H26" s="105">
        <f t="shared" si="0"/>
        <v>0</v>
      </c>
      <c r="J26" s="2">
        <v>7150</v>
      </c>
      <c r="K26" s="2">
        <v>0</v>
      </c>
      <c r="M26" s="2">
        <v>0</v>
      </c>
      <c r="N26" s="2">
        <v>0</v>
      </c>
      <c r="P26" s="82">
        <f>SUM(P27,P35)</f>
        <v>43.09</v>
      </c>
      <c r="Q26" s="82">
        <f>SUM(Q27,Q35)</f>
        <v>0</v>
      </c>
      <c r="S26" s="82">
        <f>SUM(S27,S35)</f>
        <v>0</v>
      </c>
      <c r="T26" s="82">
        <f>SUM(T27,T35)</f>
        <v>0</v>
      </c>
      <c r="V26" s="2">
        <v>0</v>
      </c>
      <c r="W26" s="2">
        <v>0</v>
      </c>
    </row>
    <row r="27" spans="1:23" ht="16.5" customHeight="1">
      <c r="A27" s="85" t="s">
        <v>32</v>
      </c>
      <c r="B27" s="85" t="s">
        <v>305</v>
      </c>
      <c r="C27" s="104">
        <f>SUM(C28:C30)</f>
        <v>7150</v>
      </c>
      <c r="D27" s="104">
        <f>SUM(D28:D30)</f>
        <v>0</v>
      </c>
      <c r="E27" s="105"/>
      <c r="F27" s="105"/>
      <c r="G27" s="105">
        <f t="shared" si="0"/>
        <v>7150</v>
      </c>
      <c r="H27" s="105">
        <f t="shared" si="0"/>
        <v>0</v>
      </c>
      <c r="J27" s="2">
        <v>7150</v>
      </c>
      <c r="K27" s="2">
        <v>0</v>
      </c>
      <c r="M27" s="2">
        <v>0</v>
      </c>
      <c r="N27" s="2">
        <v>0</v>
      </c>
      <c r="P27" s="104">
        <f>SUM(P28:P30)</f>
        <v>0</v>
      </c>
      <c r="Q27" s="104">
        <f>SUM(Q28:Q30)</f>
        <v>0</v>
      </c>
      <c r="S27" s="104">
        <f>SUM(S28:S30)</f>
        <v>0</v>
      </c>
      <c r="T27" s="104">
        <f>SUM(T28:T30)</f>
        <v>0</v>
      </c>
      <c r="V27" s="2">
        <v>0</v>
      </c>
      <c r="W27" s="2">
        <v>0</v>
      </c>
    </row>
    <row r="28" spans="1:23">
      <c r="A28" s="217" t="s">
        <v>98</v>
      </c>
      <c r="B28" s="217" t="s">
        <v>303</v>
      </c>
      <c r="C28" s="8">
        <v>7150</v>
      </c>
      <c r="D28" s="8"/>
      <c r="E28" s="105"/>
      <c r="F28" s="105"/>
      <c r="G28" s="105">
        <f t="shared" si="0"/>
        <v>7150</v>
      </c>
      <c r="H28" s="105">
        <f t="shared" si="0"/>
        <v>0</v>
      </c>
      <c r="J28" s="2">
        <v>7150</v>
      </c>
      <c r="P28" s="8"/>
      <c r="Q28" s="8"/>
      <c r="S28" s="8"/>
      <c r="T28" s="8"/>
    </row>
    <row r="29" spans="1:23">
      <c r="A29" s="217" t="s">
        <v>99</v>
      </c>
      <c r="B29" s="217" t="s">
        <v>306</v>
      </c>
      <c r="C29" s="8"/>
      <c r="D29" s="8"/>
      <c r="E29" s="105"/>
      <c r="F29" s="105"/>
      <c r="G29" s="105">
        <f t="shared" si="0"/>
        <v>0</v>
      </c>
      <c r="H29" s="105">
        <f t="shared" si="0"/>
        <v>0</v>
      </c>
      <c r="P29" s="8"/>
      <c r="Q29" s="8"/>
      <c r="S29" s="8"/>
      <c r="T29" s="8"/>
    </row>
    <row r="30" spans="1:23">
      <c r="A30" s="217" t="s">
        <v>419</v>
      </c>
      <c r="B30" s="217" t="s">
        <v>304</v>
      </c>
      <c r="C30" s="8"/>
      <c r="D30" s="8"/>
      <c r="E30" s="105"/>
      <c r="F30" s="105"/>
      <c r="G30" s="105">
        <f t="shared" si="0"/>
        <v>0</v>
      </c>
      <c r="H30" s="105">
        <f t="shared" si="0"/>
        <v>0</v>
      </c>
      <c r="P30" s="8"/>
      <c r="Q30" s="8"/>
      <c r="S30" s="8"/>
      <c r="T30" s="8"/>
    </row>
    <row r="31" spans="1:23">
      <c r="A31" s="85" t="s">
        <v>33</v>
      </c>
      <c r="B31" s="85" t="s">
        <v>467</v>
      </c>
      <c r="C31" s="104">
        <f>SUM(C32:C35)</f>
        <v>43.09</v>
      </c>
      <c r="D31" s="104">
        <f>SUM(D32:D34)</f>
        <v>0</v>
      </c>
      <c r="E31" s="105"/>
      <c r="F31" s="105"/>
      <c r="G31" s="105">
        <f t="shared" si="0"/>
        <v>0</v>
      </c>
      <c r="H31" s="105">
        <f t="shared" si="0"/>
        <v>0</v>
      </c>
      <c r="J31" s="2">
        <v>0</v>
      </c>
      <c r="K31" s="2">
        <v>0</v>
      </c>
      <c r="M31" s="2">
        <v>0</v>
      </c>
      <c r="N31" s="2">
        <v>0</v>
      </c>
      <c r="P31" s="104">
        <f>SUM(P32:P34)</f>
        <v>0</v>
      </c>
      <c r="Q31" s="104">
        <f>SUM(Q32:Q34)</f>
        <v>0</v>
      </c>
      <c r="S31" s="104">
        <f>SUM(S32:S34)</f>
        <v>0</v>
      </c>
      <c r="T31" s="104">
        <f>SUM(T32:T34)</f>
        <v>0</v>
      </c>
      <c r="V31" s="2">
        <v>0</v>
      </c>
      <c r="W31" s="2">
        <v>0</v>
      </c>
    </row>
    <row r="32" spans="1:23">
      <c r="A32" s="217" t="s">
        <v>12</v>
      </c>
      <c r="B32" s="217" t="s">
        <v>470</v>
      </c>
      <c r="C32" s="8"/>
      <c r="D32" s="8"/>
      <c r="E32" s="105"/>
      <c r="F32" s="105"/>
      <c r="G32" s="105">
        <f t="shared" si="0"/>
        <v>0</v>
      </c>
      <c r="H32" s="105">
        <f t="shared" si="0"/>
        <v>0</v>
      </c>
      <c r="P32" s="8"/>
      <c r="Q32" s="8"/>
      <c r="S32" s="8"/>
      <c r="T32" s="8"/>
    </row>
    <row r="33" spans="1:22">
      <c r="A33" s="217" t="s">
        <v>13</v>
      </c>
      <c r="B33" s="217" t="s">
        <v>471</v>
      </c>
      <c r="C33" s="8"/>
      <c r="D33" s="8"/>
      <c r="E33" s="105"/>
      <c r="F33" s="105"/>
      <c r="G33" s="105">
        <f t="shared" si="0"/>
        <v>0</v>
      </c>
      <c r="H33" s="105">
        <f t="shared" si="0"/>
        <v>0</v>
      </c>
      <c r="P33" s="8"/>
      <c r="Q33" s="8"/>
      <c r="S33" s="8"/>
      <c r="T33" s="8"/>
    </row>
    <row r="34" spans="1:22">
      <c r="A34" s="217" t="s">
        <v>276</v>
      </c>
      <c r="B34" s="217" t="s">
        <v>472</v>
      </c>
      <c r="C34" s="8"/>
      <c r="D34" s="8"/>
      <c r="E34" s="105"/>
      <c r="F34" s="105"/>
      <c r="G34" s="105">
        <f t="shared" si="0"/>
        <v>0</v>
      </c>
      <c r="H34" s="105">
        <f t="shared" si="0"/>
        <v>0</v>
      </c>
      <c r="P34" s="8"/>
      <c r="Q34" s="8"/>
      <c r="S34" s="8"/>
      <c r="T34" s="8"/>
    </row>
    <row r="35" spans="1:22">
      <c r="A35" s="85" t="s">
        <v>34</v>
      </c>
      <c r="B35" s="231" t="s">
        <v>416</v>
      </c>
      <c r="C35" s="8">
        <v>43.09</v>
      </c>
      <c r="D35" s="8"/>
      <c r="E35" s="105"/>
      <c r="F35" s="105"/>
      <c r="G35" s="105">
        <f t="shared" si="0"/>
        <v>43.09</v>
      </c>
      <c r="H35" s="105">
        <f t="shared" si="0"/>
        <v>0</v>
      </c>
      <c r="P35" s="8">
        <v>43.09</v>
      </c>
      <c r="Q35" s="8"/>
      <c r="S35" s="8"/>
      <c r="T35" s="8"/>
      <c r="V35" s="2">
        <v>0</v>
      </c>
    </row>
    <row r="36" spans="1:22">
      <c r="D36" s="27"/>
      <c r="E36" s="106"/>
      <c r="F36" s="106"/>
      <c r="G36" s="106"/>
      <c r="H36" s="106"/>
      <c r="I36" s="27"/>
    </row>
    <row r="37" spans="1:22">
      <c r="A37" s="1"/>
      <c r="D37" s="27"/>
      <c r="E37" s="106"/>
      <c r="F37" s="106"/>
      <c r="G37" s="106"/>
      <c r="H37" s="106"/>
      <c r="I37" s="27"/>
    </row>
    <row r="38" spans="1:22">
      <c r="D38" s="27"/>
      <c r="E38" s="106"/>
      <c r="F38" s="106"/>
      <c r="G38" s="106"/>
      <c r="H38" s="106"/>
      <c r="I38" s="27"/>
    </row>
    <row r="39" spans="1:22">
      <c r="D39" s="27"/>
      <c r="E39" s="106"/>
      <c r="F39" s="106"/>
      <c r="G39" s="106"/>
      <c r="H39" s="106"/>
      <c r="I39" s="27"/>
    </row>
    <row r="40" spans="1:22">
      <c r="A40" s="66" t="s">
        <v>107</v>
      </c>
      <c r="D40" s="27"/>
      <c r="E40" s="106"/>
      <c r="F40" s="106"/>
      <c r="G40" s="106"/>
      <c r="H40" s="106"/>
      <c r="I40" s="27"/>
    </row>
    <row r="41" spans="1:22">
      <c r="D41" s="27"/>
      <c r="E41" s="107"/>
      <c r="F41" s="107"/>
      <c r="G41" s="107"/>
      <c r="H41" s="107"/>
      <c r="I41" s="107"/>
      <c r="J41"/>
      <c r="K41"/>
      <c r="L41"/>
    </row>
    <row r="42" spans="1:22">
      <c r="D42" s="108"/>
      <c r="E42" s="107"/>
      <c r="F42" s="107"/>
      <c r="G42" s="107"/>
      <c r="H42" s="107"/>
      <c r="I42" s="107"/>
      <c r="J42"/>
      <c r="K42"/>
      <c r="L42"/>
    </row>
    <row r="43" spans="1:22">
      <c r="A43"/>
      <c r="B43" s="66" t="s">
        <v>266</v>
      </c>
      <c r="D43" s="108"/>
      <c r="E43" s="107"/>
      <c r="F43" s="107"/>
      <c r="G43" s="107"/>
      <c r="H43" s="107"/>
      <c r="I43" s="107"/>
      <c r="J43"/>
      <c r="K43"/>
      <c r="L43"/>
    </row>
    <row r="44" spans="1:22">
      <c r="A44"/>
      <c r="B44" s="2" t="s">
        <v>265</v>
      </c>
      <c r="D44" s="108"/>
      <c r="E44" s="107"/>
      <c r="F44" s="107"/>
      <c r="G44" s="107"/>
      <c r="H44" s="107"/>
      <c r="I44" s="107"/>
      <c r="J44"/>
      <c r="K44"/>
      <c r="L44"/>
    </row>
    <row r="45" spans="1:22" customFormat="1" ht="12.75">
      <c r="B45" s="64" t="s">
        <v>139</v>
      </c>
      <c r="D45" s="107"/>
      <c r="E45" s="107"/>
      <c r="F45" s="107"/>
      <c r="G45" s="107"/>
      <c r="H45" s="107"/>
      <c r="I45" s="107"/>
    </row>
    <row r="46" spans="1:22">
      <c r="D46" s="27"/>
      <c r="E46" s="106"/>
      <c r="F46" s="106"/>
      <c r="G46" s="106"/>
      <c r="H46" s="106"/>
      <c r="I46" s="27"/>
    </row>
  </sheetData>
  <mergeCells count="2">
    <mergeCell ref="C1:D1"/>
    <mergeCell ref="C2:D2"/>
  </mergeCells>
  <printOptions gridLines="1"/>
  <pageMargins left="0.19685039370078741" right="0.19685039370078741" top="0.19685039370078741" bottom="0.19685039370078741" header="0.15748031496062992" footer="0.15748031496062992"/>
  <pageSetup paperSize="9" scale="8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6"/>
  <sheetViews>
    <sheetView showGridLines="0" view="pageBreakPreview" zoomScale="80" zoomScaleNormal="100" zoomScaleSheetLayoutView="80" workbookViewId="0">
      <selection activeCell="G1" sqref="G1:G1048576"/>
    </sheetView>
  </sheetViews>
  <sheetFormatPr defaultRowHeight="15"/>
  <cols>
    <col min="1" max="1" width="14.28515625" style="21" bestFit="1" customWidth="1"/>
    <col min="2" max="2" width="80" style="226" customWidth="1"/>
    <col min="3" max="3" width="16.5703125" style="21" customWidth="1"/>
    <col min="4" max="4" width="14.28515625" style="21" customWidth="1"/>
    <col min="5" max="5" width="0.42578125" style="19" customWidth="1"/>
    <col min="6" max="6" width="9.140625" style="21"/>
    <col min="7" max="7" width="13.140625" style="21" hidden="1" customWidth="1"/>
    <col min="8" max="8" width="12.7109375" style="21" hidden="1" customWidth="1"/>
    <col min="9" max="10" width="0" style="21" hidden="1" customWidth="1"/>
    <col min="11" max="11" width="13.140625" style="21" hidden="1" customWidth="1"/>
    <col min="12" max="12" width="21.42578125" style="21" hidden="1" customWidth="1"/>
    <col min="13" max="16" width="0" style="21" hidden="1" customWidth="1"/>
    <col min="17" max="16384" width="9.140625" style="21"/>
  </cols>
  <sheetData>
    <row r="1" spans="1:15" s="6" customFormat="1">
      <c r="A1" s="71" t="s">
        <v>267</v>
      </c>
      <c r="B1" s="222"/>
      <c r="C1" s="543" t="s">
        <v>109</v>
      </c>
      <c r="D1" s="543"/>
      <c r="E1" s="110"/>
    </row>
    <row r="2" spans="1:15" s="6" customFormat="1">
      <c r="A2" s="73" t="s">
        <v>140</v>
      </c>
      <c r="B2" s="222"/>
      <c r="C2" s="546" t="str">
        <f>'ფორმა N1'!L2</f>
        <v>01,01-31,12,2017</v>
      </c>
      <c r="D2" s="547"/>
      <c r="E2" s="110"/>
    </row>
    <row r="3" spans="1:15" s="6" customFormat="1">
      <c r="A3" s="73"/>
      <c r="B3" s="222"/>
      <c r="C3" s="520"/>
      <c r="D3" s="520"/>
      <c r="E3" s="110"/>
    </row>
    <row r="4" spans="1:15" s="2" customFormat="1">
      <c r="A4" s="74" t="s">
        <v>269</v>
      </c>
      <c r="B4" s="223"/>
      <c r="C4" s="73"/>
      <c r="D4" s="73"/>
      <c r="E4" s="105"/>
      <c r="K4" s="6"/>
    </row>
    <row r="5" spans="1:15" s="2" customFormat="1">
      <c r="A5" s="116" t="str">
        <f>'ფორმა N1'!A5</f>
        <v>მ.პ.გ. ქართული ოცნება - დემოკრატიული საქართველო</v>
      </c>
      <c r="B5" s="224"/>
      <c r="C5" s="59"/>
      <c r="D5" s="59"/>
      <c r="E5" s="105"/>
    </row>
    <row r="6" spans="1:15" s="2" customFormat="1">
      <c r="A6" s="74"/>
      <c r="B6" s="223"/>
      <c r="C6" s="73"/>
      <c r="D6" s="73"/>
      <c r="E6" s="105"/>
    </row>
    <row r="7" spans="1:15" s="6" customFormat="1" ht="18">
      <c r="A7" s="518"/>
      <c r="B7" s="109"/>
      <c r="C7" s="75"/>
      <c r="D7" s="75"/>
      <c r="E7" s="110"/>
    </row>
    <row r="8" spans="1:15" s="6" customFormat="1" ht="30">
      <c r="A8" s="103" t="s">
        <v>64</v>
      </c>
      <c r="B8" s="76" t="s">
        <v>244</v>
      </c>
      <c r="C8" s="76" t="s">
        <v>66</v>
      </c>
      <c r="D8" s="76" t="s">
        <v>67</v>
      </c>
      <c r="E8" s="110"/>
      <c r="F8" s="20"/>
      <c r="L8" s="6" t="s">
        <v>23986</v>
      </c>
    </row>
    <row r="9" spans="1:15" s="7" customFormat="1">
      <c r="A9" s="209">
        <v>1</v>
      </c>
      <c r="B9" s="209" t="s">
        <v>65</v>
      </c>
      <c r="C9" s="82">
        <f>SUM(C10,C31)</f>
        <v>11871217.34</v>
      </c>
      <c r="D9" s="82">
        <f>SUM(D10,D26)</f>
        <v>11730069.65</v>
      </c>
      <c r="E9" s="110"/>
      <c r="G9" s="82">
        <f>SUM(G10,G26)</f>
        <v>12095328.41</v>
      </c>
      <c r="H9" s="82">
        <f>SUM(H10,H26)</f>
        <v>11962700.199999999</v>
      </c>
      <c r="K9" s="7">
        <v>11871439.48</v>
      </c>
      <c r="L9" s="7">
        <v>11730291.789999999</v>
      </c>
    </row>
    <row r="10" spans="1:15" s="7" customFormat="1">
      <c r="A10" s="84">
        <v>1.1000000000000001</v>
      </c>
      <c r="B10" s="84" t="s">
        <v>80</v>
      </c>
      <c r="C10" s="82">
        <f>SUM(C11,C12,C16,C19,C25,C26)</f>
        <v>11832254.34</v>
      </c>
      <c r="D10" s="82">
        <f>SUM(D11,D12,D16,D19,D24,D25)</f>
        <v>11729639.83</v>
      </c>
      <c r="E10" s="110"/>
      <c r="G10" s="82">
        <f>SUM(G11,G12,G16,G19,G25)</f>
        <v>12053803.58</v>
      </c>
      <c r="H10" s="82">
        <f>SUM(H11,H12,H16,H19,H24,H25)</f>
        <v>11962270.379999999</v>
      </c>
      <c r="K10" s="7">
        <v>11829914.65</v>
      </c>
      <c r="L10" s="7">
        <v>11729861.969999999</v>
      </c>
    </row>
    <row r="11" spans="1:15" s="9" customFormat="1" ht="18">
      <c r="A11" s="85" t="s">
        <v>30</v>
      </c>
      <c r="B11" s="85" t="s">
        <v>79</v>
      </c>
      <c r="C11" s="8">
        <v>40</v>
      </c>
      <c r="D11" s="8">
        <v>40</v>
      </c>
      <c r="E11" s="110"/>
      <c r="G11" s="8">
        <v>40</v>
      </c>
      <c r="H11" s="8">
        <v>40</v>
      </c>
      <c r="K11" s="9">
        <v>40</v>
      </c>
      <c r="L11" s="9">
        <v>40</v>
      </c>
      <c r="N11" s="9">
        <f>G11-K11</f>
        <v>0</v>
      </c>
      <c r="O11" s="9">
        <f>H11-L11</f>
        <v>0</v>
      </c>
    </row>
    <row r="12" spans="1:15" s="10" customFormat="1">
      <c r="A12" s="85" t="s">
        <v>31</v>
      </c>
      <c r="B12" s="85" t="s">
        <v>302</v>
      </c>
      <c r="C12" s="104">
        <f>SUM(C13:C15)</f>
        <v>10266379.6</v>
      </c>
      <c r="D12" s="104">
        <f>SUM(D13:D15)</f>
        <v>10266379.6</v>
      </c>
      <c r="E12" s="110"/>
      <c r="G12" s="104">
        <f>SUM(G13:G15)</f>
        <v>10490379.6</v>
      </c>
      <c r="H12" s="104">
        <f>SUM(H13:H15)</f>
        <v>10490379.6</v>
      </c>
      <c r="K12" s="10">
        <v>10266379.6</v>
      </c>
      <c r="L12" s="10">
        <v>10266379.6</v>
      </c>
    </row>
    <row r="13" spans="1:15" s="3" customFormat="1">
      <c r="A13" s="94" t="s">
        <v>81</v>
      </c>
      <c r="B13" s="94" t="s">
        <v>305</v>
      </c>
      <c r="C13" s="8">
        <f>6534779.6-224000</f>
        <v>6310779.5999999996</v>
      </c>
      <c r="D13" s="8">
        <f>6534779.6-224000</f>
        <v>6310779.5999999996</v>
      </c>
      <c r="E13" s="110"/>
      <c r="G13" s="8">
        <v>6534779.5999999996</v>
      </c>
      <c r="H13" s="8">
        <v>6534779.5999999996</v>
      </c>
      <c r="K13" s="3">
        <v>6310779.5999999996</v>
      </c>
      <c r="L13" s="3">
        <v>6310779.5999999996</v>
      </c>
      <c r="N13" s="3">
        <f>G13-K13</f>
        <v>224000</v>
      </c>
      <c r="O13" s="3">
        <f>H13-L13</f>
        <v>224000</v>
      </c>
    </row>
    <row r="14" spans="1:15" s="3" customFormat="1">
      <c r="A14" s="94" t="s">
        <v>468</v>
      </c>
      <c r="B14" s="94" t="s">
        <v>467</v>
      </c>
      <c r="C14" s="8">
        <v>3955600</v>
      </c>
      <c r="D14" s="8">
        <v>3955600</v>
      </c>
      <c r="E14" s="110"/>
      <c r="G14" s="8">
        <v>3955600</v>
      </c>
      <c r="H14" s="8">
        <v>3955600</v>
      </c>
      <c r="K14" s="3">
        <v>3955600</v>
      </c>
      <c r="L14" s="3">
        <v>3955600</v>
      </c>
      <c r="N14" s="3">
        <f>G14-K14</f>
        <v>0</v>
      </c>
      <c r="O14" s="3">
        <f>H14-L14</f>
        <v>0</v>
      </c>
    </row>
    <row r="15" spans="1:15" s="3" customFormat="1">
      <c r="A15" s="94" t="s">
        <v>469</v>
      </c>
      <c r="B15" s="94" t="s">
        <v>97</v>
      </c>
      <c r="C15" s="8"/>
      <c r="D15" s="8"/>
      <c r="E15" s="110"/>
      <c r="G15" s="8"/>
      <c r="H15" s="8"/>
    </row>
    <row r="16" spans="1:15" s="3" customFormat="1">
      <c r="A16" s="85" t="s">
        <v>82</v>
      </c>
      <c r="B16" s="85" t="s">
        <v>83</v>
      </c>
      <c r="C16" s="104">
        <f>SUM(C17:C18)</f>
        <v>1553685.72</v>
      </c>
      <c r="D16" s="104">
        <f>SUM(D17:D18)</f>
        <v>958065</v>
      </c>
      <c r="E16" s="110"/>
      <c r="G16" s="104">
        <f>SUM(G17:G18)</f>
        <v>1553685.72</v>
      </c>
      <c r="H16" s="104">
        <f>SUM(H17:H18)</f>
        <v>958065</v>
      </c>
      <c r="K16" s="3">
        <v>1553685.72</v>
      </c>
      <c r="L16" s="3">
        <v>958065</v>
      </c>
    </row>
    <row r="17" spans="1:15" s="3" customFormat="1">
      <c r="A17" s="94" t="s">
        <v>84</v>
      </c>
      <c r="B17" s="94" t="s">
        <v>86</v>
      </c>
      <c r="C17" s="8">
        <v>1523830.72</v>
      </c>
      <c r="D17" s="8">
        <v>928210</v>
      </c>
      <c r="E17" s="110"/>
      <c r="G17" s="8">
        <v>1523830.72</v>
      </c>
      <c r="H17" s="8">
        <v>928210</v>
      </c>
      <c r="K17" s="3">
        <v>1523830.72</v>
      </c>
      <c r="L17" s="3">
        <v>928210</v>
      </c>
      <c r="N17" s="3">
        <f>G17-K17</f>
        <v>0</v>
      </c>
      <c r="O17" s="3">
        <f>H17-L17</f>
        <v>0</v>
      </c>
    </row>
    <row r="18" spans="1:15" s="3" customFormat="1" ht="30">
      <c r="A18" s="94" t="s">
        <v>85</v>
      </c>
      <c r="B18" s="94" t="s">
        <v>110</v>
      </c>
      <c r="C18" s="8">
        <v>29855</v>
      </c>
      <c r="D18" s="8">
        <v>29855</v>
      </c>
      <c r="E18" s="110"/>
      <c r="G18" s="8">
        <v>29855</v>
      </c>
      <c r="H18" s="8">
        <v>29855</v>
      </c>
      <c r="K18" s="3">
        <v>29855</v>
      </c>
      <c r="L18" s="3">
        <v>29855</v>
      </c>
      <c r="N18" s="3">
        <f>G18-K18</f>
        <v>0</v>
      </c>
      <c r="O18" s="3">
        <f>H18-L18</f>
        <v>0</v>
      </c>
    </row>
    <row r="19" spans="1:15" s="3" customFormat="1">
      <c r="A19" s="85" t="s">
        <v>87</v>
      </c>
      <c r="B19" s="85" t="s">
        <v>393</v>
      </c>
      <c r="C19" s="104">
        <f>SUM(C20:C23)</f>
        <v>0</v>
      </c>
      <c r="D19" s="104">
        <f>SUM(D20:D23)</f>
        <v>0</v>
      </c>
      <c r="E19" s="110"/>
      <c r="G19" s="104">
        <f>SUM(G20:G23)</f>
        <v>0</v>
      </c>
      <c r="H19" s="104">
        <f>SUM(H20:H23)</f>
        <v>0</v>
      </c>
      <c r="K19" s="3">
        <v>0</v>
      </c>
      <c r="L19" s="3">
        <v>0</v>
      </c>
    </row>
    <row r="20" spans="1:15" s="3" customFormat="1">
      <c r="A20" s="94" t="s">
        <v>88</v>
      </c>
      <c r="B20" s="94" t="s">
        <v>89</v>
      </c>
      <c r="C20" s="8"/>
      <c r="D20" s="8"/>
      <c r="E20" s="110"/>
      <c r="G20" s="8"/>
      <c r="H20" s="8"/>
    </row>
    <row r="21" spans="1:15" s="3" customFormat="1" ht="30">
      <c r="A21" s="94" t="s">
        <v>92</v>
      </c>
      <c r="B21" s="94" t="s">
        <v>90</v>
      </c>
      <c r="C21" s="8"/>
      <c r="D21" s="8"/>
      <c r="E21" s="110"/>
      <c r="G21" s="8"/>
      <c r="H21" s="8"/>
    </row>
    <row r="22" spans="1:15" s="3" customFormat="1">
      <c r="A22" s="94" t="s">
        <v>93</v>
      </c>
      <c r="B22" s="94" t="s">
        <v>91</v>
      </c>
      <c r="C22" s="8"/>
      <c r="D22" s="8"/>
      <c r="E22" s="110"/>
      <c r="G22" s="8"/>
      <c r="H22" s="8"/>
    </row>
    <row r="23" spans="1:15" s="3" customFormat="1">
      <c r="A23" s="94" t="s">
        <v>94</v>
      </c>
      <c r="B23" s="94" t="s">
        <v>410</v>
      </c>
      <c r="C23" s="8"/>
      <c r="D23" s="8"/>
      <c r="E23" s="110"/>
      <c r="G23" s="8"/>
      <c r="H23" s="8"/>
    </row>
    <row r="24" spans="1:15" s="3" customFormat="1">
      <c r="A24" s="85" t="s">
        <v>95</v>
      </c>
      <c r="B24" s="85" t="s">
        <v>411</v>
      </c>
      <c r="C24" s="234"/>
      <c r="D24" s="8">
        <v>500000</v>
      </c>
      <c r="E24" s="110"/>
      <c r="G24" s="234"/>
      <c r="H24" s="8">
        <v>500000</v>
      </c>
      <c r="L24" s="3">
        <v>500000</v>
      </c>
      <c r="N24" s="3">
        <f>G24-K24</f>
        <v>0</v>
      </c>
      <c r="O24" s="3">
        <f>H24-L24</f>
        <v>0</v>
      </c>
    </row>
    <row r="25" spans="1:15" s="3" customFormat="1">
      <c r="A25" s="85" t="s">
        <v>246</v>
      </c>
      <c r="B25" s="85" t="s">
        <v>417</v>
      </c>
      <c r="C25" s="8">
        <f>9698.26-111.07</f>
        <v>9587.19</v>
      </c>
      <c r="D25" s="8">
        <f>13785.78-8519.48-111.07</f>
        <v>5155.2300000000014</v>
      </c>
      <c r="E25" s="110"/>
      <c r="G25" s="8">
        <v>9698.26</v>
      </c>
      <c r="H25" s="8">
        <v>13785.78</v>
      </c>
      <c r="K25" s="3">
        <v>9809.33</v>
      </c>
      <c r="L25" s="3">
        <v>5377.3700000000008</v>
      </c>
      <c r="N25" s="3">
        <f>G25-K25</f>
        <v>-111.06999999999971</v>
      </c>
      <c r="O25" s="3">
        <f>H25-L25-8519.48</f>
        <v>-111.06999999999971</v>
      </c>
    </row>
    <row r="26" spans="1:15">
      <c r="A26" s="84">
        <v>1.2</v>
      </c>
      <c r="B26" s="84" t="s">
        <v>96</v>
      </c>
      <c r="C26" s="82">
        <f>SUM(C27,C35)</f>
        <v>2561.83</v>
      </c>
      <c r="D26" s="82">
        <f>SUM(D27,D35)</f>
        <v>429.82</v>
      </c>
      <c r="E26" s="110"/>
      <c r="G26" s="82">
        <f>SUM(G27,G31,G35)</f>
        <v>41524.83</v>
      </c>
      <c r="H26" s="82">
        <f>SUM(H27,H35)</f>
        <v>429.82</v>
      </c>
      <c r="K26" s="21">
        <v>41524.83</v>
      </c>
      <c r="L26" s="21">
        <v>429.82</v>
      </c>
    </row>
    <row r="27" spans="1:15">
      <c r="A27" s="85" t="s">
        <v>32</v>
      </c>
      <c r="B27" s="85" t="s">
        <v>305</v>
      </c>
      <c r="C27" s="104">
        <f>SUM(C28:C30)</f>
        <v>1250</v>
      </c>
      <c r="D27" s="104">
        <f>SUM(D28:D30)</f>
        <v>0</v>
      </c>
      <c r="E27" s="110"/>
      <c r="G27" s="104">
        <f>SUM(G28:G30)</f>
        <v>1250</v>
      </c>
      <c r="H27" s="104">
        <f>SUM(H28:H30)</f>
        <v>0</v>
      </c>
      <c r="K27" s="21">
        <v>1250</v>
      </c>
      <c r="L27" s="21">
        <v>0</v>
      </c>
    </row>
    <row r="28" spans="1:15">
      <c r="A28" s="217" t="s">
        <v>98</v>
      </c>
      <c r="B28" s="217" t="s">
        <v>303</v>
      </c>
      <c r="C28" s="8">
        <v>1250</v>
      </c>
      <c r="D28" s="8"/>
      <c r="E28" s="110"/>
      <c r="G28" s="8">
        <v>1250</v>
      </c>
      <c r="H28" s="8"/>
      <c r="K28" s="21">
        <v>1250</v>
      </c>
      <c r="N28" s="21">
        <f>G28-K28</f>
        <v>0</v>
      </c>
      <c r="O28" s="21">
        <f>H28-L28</f>
        <v>0</v>
      </c>
    </row>
    <row r="29" spans="1:15">
      <c r="A29" s="217" t="s">
        <v>99</v>
      </c>
      <c r="B29" s="217" t="s">
        <v>306</v>
      </c>
      <c r="C29" s="8"/>
      <c r="D29" s="8"/>
      <c r="E29" s="110"/>
      <c r="G29" s="8"/>
      <c r="H29" s="8"/>
    </row>
    <row r="30" spans="1:15">
      <c r="A30" s="217" t="s">
        <v>419</v>
      </c>
      <c r="B30" s="217" t="s">
        <v>304</v>
      </c>
      <c r="C30" s="8"/>
      <c r="D30" s="8"/>
      <c r="E30" s="110"/>
      <c r="G30" s="8"/>
      <c r="H30" s="8"/>
    </row>
    <row r="31" spans="1:15">
      <c r="A31" s="85" t="s">
        <v>33</v>
      </c>
      <c r="B31" s="85" t="s">
        <v>467</v>
      </c>
      <c r="C31" s="104">
        <f>SUM(C32:C34)</f>
        <v>38963</v>
      </c>
      <c r="D31" s="104">
        <f>SUM(D32:D34)</f>
        <v>0</v>
      </c>
      <c r="E31" s="110"/>
      <c r="G31" s="104">
        <f>SUM(G32:G34)</f>
        <v>38963</v>
      </c>
      <c r="H31" s="104">
        <f>SUM(H32:H34)</f>
        <v>0</v>
      </c>
      <c r="K31" s="21">
        <v>38963</v>
      </c>
      <c r="L31" s="21">
        <v>0</v>
      </c>
    </row>
    <row r="32" spans="1:15">
      <c r="A32" s="217" t="s">
        <v>12</v>
      </c>
      <c r="B32" s="217" t="s">
        <v>470</v>
      </c>
      <c r="C32" s="8">
        <v>1960</v>
      </c>
      <c r="D32" s="8"/>
      <c r="E32" s="110"/>
      <c r="G32" s="8">
        <v>1960</v>
      </c>
      <c r="H32" s="8"/>
      <c r="K32" s="21">
        <v>1960</v>
      </c>
      <c r="N32" s="21">
        <f>G32-K32</f>
        <v>0</v>
      </c>
      <c r="O32" s="21">
        <f>H32-L32</f>
        <v>0</v>
      </c>
    </row>
    <row r="33" spans="1:15">
      <c r="A33" s="217" t="s">
        <v>13</v>
      </c>
      <c r="B33" s="217" t="s">
        <v>471</v>
      </c>
      <c r="C33" s="8"/>
      <c r="D33" s="8"/>
      <c r="E33" s="110"/>
      <c r="G33" s="8"/>
      <c r="H33" s="8"/>
    </row>
    <row r="34" spans="1:15">
      <c r="A34" s="217" t="s">
        <v>276</v>
      </c>
      <c r="B34" s="217" t="s">
        <v>472</v>
      </c>
      <c r="C34" s="8">
        <v>37003</v>
      </c>
      <c r="D34" s="8"/>
      <c r="E34" s="110"/>
      <c r="G34" s="8">
        <f>2010+34993</f>
        <v>37003</v>
      </c>
      <c r="H34" s="8">
        <v>0</v>
      </c>
      <c r="K34" s="21">
        <v>37003</v>
      </c>
      <c r="L34" s="21">
        <v>0</v>
      </c>
    </row>
    <row r="35" spans="1:15" s="23" customFormat="1">
      <c r="A35" s="85" t="s">
        <v>34</v>
      </c>
      <c r="B35" s="231" t="s">
        <v>416</v>
      </c>
      <c r="C35" s="8">
        <v>1311.83</v>
      </c>
      <c r="D35" s="8">
        <v>429.82</v>
      </c>
      <c r="G35" s="8">
        <v>1311.83</v>
      </c>
      <c r="H35" s="8">
        <v>429.82</v>
      </c>
      <c r="K35" s="23">
        <v>1311.83</v>
      </c>
      <c r="L35" s="23">
        <v>429.82</v>
      </c>
      <c r="N35" s="23">
        <f>G35-K35</f>
        <v>0</v>
      </c>
      <c r="O35" s="23">
        <f>H35-L35</f>
        <v>0</v>
      </c>
    </row>
    <row r="36" spans="1:15" s="2" customFormat="1">
      <c r="A36" s="1"/>
      <c r="B36" s="225"/>
      <c r="E36" s="519"/>
    </row>
    <row r="37" spans="1:15" s="2" customFormat="1">
      <c r="B37" s="225"/>
      <c r="E37" s="519"/>
    </row>
    <row r="38" spans="1:15">
      <c r="A38" s="1"/>
    </row>
    <row r="39" spans="1:15">
      <c r="A39" s="2"/>
    </row>
    <row r="40" spans="1:15" s="2" customFormat="1">
      <c r="A40" s="66" t="s">
        <v>107</v>
      </c>
      <c r="B40" s="225"/>
      <c r="E40" s="519"/>
    </row>
    <row r="41" spans="1:15" s="2" customFormat="1">
      <c r="B41" s="225"/>
      <c r="E41"/>
      <c r="F41"/>
      <c r="G41"/>
      <c r="H41"/>
    </row>
    <row r="42" spans="1:15" s="2" customFormat="1">
      <c r="B42" s="225"/>
      <c r="D42" s="12"/>
      <c r="E42"/>
      <c r="F42"/>
      <c r="G42"/>
      <c r="H42"/>
    </row>
    <row r="43" spans="1:15" s="2" customFormat="1">
      <c r="A43"/>
      <c r="B43" s="227" t="s">
        <v>414</v>
      </c>
      <c r="D43" s="12"/>
      <c r="E43"/>
      <c r="F43"/>
      <c r="G43"/>
      <c r="H43"/>
    </row>
    <row r="44" spans="1:15" s="2" customFormat="1">
      <c r="A44"/>
      <c r="B44" s="225" t="s">
        <v>265</v>
      </c>
      <c r="D44" s="12"/>
      <c r="E44"/>
      <c r="F44"/>
      <c r="G44"/>
      <c r="H44"/>
    </row>
    <row r="45" spans="1:15" customFormat="1" ht="12.75">
      <c r="B45" s="228" t="s">
        <v>139</v>
      </c>
    </row>
    <row r="46" spans="1:15" customFormat="1" ht="12.75">
      <c r="B46" s="229"/>
    </row>
  </sheetData>
  <mergeCells count="2">
    <mergeCell ref="C1:D1"/>
    <mergeCell ref="C2:D2"/>
  </mergeCells>
  <pageMargins left="0.11811023622047245" right="0.11811023622047245" top="0.59055118110236227" bottom="0.59055118110236227" header="0.15748031496062992" footer="0.15748031496062992"/>
  <pageSetup paperSize="9" scale="82" orientation="portrait" r:id="rId1"/>
  <headerFooter alignWithMargins="0"/>
  <colBreaks count="2" manualBreakCount="2">
    <brk id="4" max="41" man="1"/>
    <brk id="5" max="4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90"/>
  <sheetViews>
    <sheetView showGridLines="0" view="pageBreakPreview" zoomScale="80" zoomScaleNormal="100" zoomScaleSheetLayoutView="80" workbookViewId="0">
      <selection activeCell="D46" sqref="D46:D47"/>
    </sheetView>
  </sheetViews>
  <sheetFormatPr defaultRowHeight="15"/>
  <cols>
    <col min="1" max="1" width="15.85546875" style="2" customWidth="1"/>
    <col min="2" max="2" width="76.7109375" style="2" customWidth="1"/>
    <col min="3" max="3" width="15.140625" style="2" customWidth="1"/>
    <col min="4" max="4" width="13.5703125" style="2" customWidth="1"/>
    <col min="5" max="5" width="0.7109375" style="2" customWidth="1"/>
    <col min="6" max="33" width="0" style="2" hidden="1" customWidth="1"/>
    <col min="34" max="16384" width="9.140625" style="2"/>
  </cols>
  <sheetData>
    <row r="1" spans="1:27" s="6" customFormat="1">
      <c r="A1" s="71" t="s">
        <v>476</v>
      </c>
      <c r="B1" s="518"/>
      <c r="C1" s="543" t="s">
        <v>109</v>
      </c>
      <c r="D1" s="543"/>
      <c r="E1" s="88"/>
      <c r="G1" s="6">
        <f>J:J+M:M+P:P+S:S+V:V</f>
        <v>0</v>
      </c>
      <c r="H1" s="6">
        <f>K:K+N:N+Q:Q+T:T+W:W</f>
        <v>0</v>
      </c>
    </row>
    <row r="2" spans="1:27" s="6" customFormat="1">
      <c r="A2" s="301" t="s">
        <v>478</v>
      </c>
      <c r="B2" s="518"/>
      <c r="C2" s="544" t="str">
        <f>'ფორმა N1'!L2</f>
        <v>01,01-31,12,2017</v>
      </c>
      <c r="D2" s="545"/>
      <c r="E2" s="88"/>
      <c r="G2" s="6">
        <f t="shared" ref="G2:H65" si="0">J:J+M:M+P:P+S:S+V:V</f>
        <v>0</v>
      </c>
      <c r="H2" s="6">
        <f t="shared" si="0"/>
        <v>0</v>
      </c>
    </row>
    <row r="3" spans="1:27" s="6" customFormat="1">
      <c r="A3" s="301" t="s">
        <v>477</v>
      </c>
      <c r="B3" s="518"/>
      <c r="C3" s="520"/>
      <c r="D3" s="520"/>
      <c r="E3" s="88"/>
      <c r="G3" s="6">
        <f t="shared" si="0"/>
        <v>0</v>
      </c>
      <c r="H3" s="6">
        <f t="shared" si="0"/>
        <v>0</v>
      </c>
    </row>
    <row r="4" spans="1:27" s="6" customFormat="1">
      <c r="A4" s="73" t="s">
        <v>140</v>
      </c>
      <c r="B4" s="518"/>
      <c r="C4" s="520"/>
      <c r="D4" s="520"/>
      <c r="E4" s="88"/>
      <c r="G4" s="6">
        <f t="shared" si="0"/>
        <v>0</v>
      </c>
      <c r="H4" s="6">
        <f t="shared" si="0"/>
        <v>0</v>
      </c>
    </row>
    <row r="5" spans="1:27" s="6" customFormat="1">
      <c r="A5" s="73"/>
      <c r="B5" s="518"/>
      <c r="C5" s="520"/>
      <c r="D5" s="520"/>
      <c r="E5" s="88"/>
      <c r="G5" s="6">
        <f t="shared" si="0"/>
        <v>0</v>
      </c>
      <c r="H5" s="6">
        <f t="shared" si="0"/>
        <v>0</v>
      </c>
    </row>
    <row r="6" spans="1:27">
      <c r="A6" s="74" t="str">
        <f>'[1]ფორმა N2'!A4</f>
        <v>ანგარიშვალდებული პირის დასახელება:</v>
      </c>
      <c r="B6" s="74"/>
      <c r="C6" s="73"/>
      <c r="D6" s="73"/>
      <c r="E6" s="89"/>
      <c r="G6" s="6">
        <f t="shared" si="0"/>
        <v>0</v>
      </c>
      <c r="H6" s="6">
        <f t="shared" si="0"/>
        <v>0</v>
      </c>
    </row>
    <row r="7" spans="1:27">
      <c r="A7" s="208" t="str">
        <f>'ფორმა N1'!A5</f>
        <v>მ.პ.გ. ქართული ოცნება - დემოკრატიული საქართველო</v>
      </c>
      <c r="B7" s="77"/>
      <c r="C7" s="78"/>
      <c r="D7" s="78"/>
      <c r="E7" s="89"/>
      <c r="G7" s="6">
        <f t="shared" si="0"/>
        <v>0</v>
      </c>
      <c r="H7" s="6">
        <f t="shared" si="0"/>
        <v>0</v>
      </c>
    </row>
    <row r="8" spans="1:27">
      <c r="A8" s="74"/>
      <c r="B8" s="74"/>
      <c r="C8" s="73"/>
      <c r="D8" s="73"/>
      <c r="E8" s="89"/>
      <c r="G8" s="6">
        <f t="shared" si="0"/>
        <v>0</v>
      </c>
      <c r="H8" s="6">
        <f t="shared" si="0"/>
        <v>0</v>
      </c>
    </row>
    <row r="9" spans="1:27" s="6" customFormat="1">
      <c r="A9" s="518"/>
      <c r="B9" s="518"/>
      <c r="C9" s="75"/>
      <c r="D9" s="75"/>
      <c r="E9" s="88"/>
      <c r="G9" s="6">
        <f t="shared" si="0"/>
        <v>0</v>
      </c>
      <c r="H9" s="6">
        <f t="shared" si="0"/>
        <v>0</v>
      </c>
    </row>
    <row r="10" spans="1:27" s="6" customFormat="1" ht="30">
      <c r="A10" s="86" t="s">
        <v>64</v>
      </c>
      <c r="B10" s="87" t="s">
        <v>11</v>
      </c>
      <c r="C10" s="76" t="s">
        <v>10</v>
      </c>
      <c r="D10" s="76" t="s">
        <v>9</v>
      </c>
      <c r="E10" s="88"/>
      <c r="G10" s="6">
        <f t="shared" si="0"/>
        <v>0</v>
      </c>
      <c r="H10" s="6">
        <f t="shared" si="0"/>
        <v>0</v>
      </c>
    </row>
    <row r="11" spans="1:27" s="7" customFormat="1">
      <c r="A11" s="209">
        <v>1</v>
      </c>
      <c r="B11" s="209" t="s">
        <v>57</v>
      </c>
      <c r="C11" s="79">
        <f>SUM(C12,C16,C56,C59,C60,C61,C79)</f>
        <v>2125590.6999999997</v>
      </c>
      <c r="D11" s="79">
        <f>SUM(D12,D16,D56,D59,D60,D61,D67,D75,D76)</f>
        <v>7190824.2100000009</v>
      </c>
      <c r="E11" s="210"/>
      <c r="G11" s="6">
        <f t="shared" si="0"/>
        <v>2089364.1400000001</v>
      </c>
      <c r="H11" s="6">
        <f t="shared" si="0"/>
        <v>6415388.0300000003</v>
      </c>
      <c r="J11" s="7">
        <v>867825.49000000011</v>
      </c>
      <c r="K11" s="7">
        <v>1360006.77</v>
      </c>
      <c r="M11" s="7">
        <v>171961.59</v>
      </c>
      <c r="N11" s="7">
        <v>202671.40999999997</v>
      </c>
      <c r="P11" s="7">
        <v>302663.63999999996</v>
      </c>
      <c r="Q11" s="7">
        <v>571755.17000000004</v>
      </c>
      <c r="S11" s="7">
        <v>49602.94</v>
      </c>
      <c r="T11" s="7">
        <v>3243414.1</v>
      </c>
      <c r="V11" s="7">
        <v>697310.4800000001</v>
      </c>
      <c r="W11" s="7">
        <v>1037540.5800000001</v>
      </c>
    </row>
    <row r="12" spans="1:27" s="9" customFormat="1" ht="18">
      <c r="A12" s="84">
        <v>1.1000000000000001</v>
      </c>
      <c r="B12" s="84" t="s">
        <v>58</v>
      </c>
      <c r="C12" s="80">
        <f>SUM(C13:C15)</f>
        <v>40000</v>
      </c>
      <c r="D12" s="80">
        <f>SUM(D13:D15)</f>
        <v>638660</v>
      </c>
      <c r="E12" s="90"/>
      <c r="G12" s="6">
        <f t="shared" si="0"/>
        <v>40000</v>
      </c>
      <c r="H12" s="6">
        <f t="shared" si="0"/>
        <v>40000</v>
      </c>
      <c r="J12" s="9">
        <v>18750</v>
      </c>
      <c r="K12" s="9">
        <v>18750</v>
      </c>
      <c r="M12" s="9">
        <v>3750</v>
      </c>
      <c r="N12" s="9">
        <v>3750</v>
      </c>
      <c r="P12" s="9">
        <v>3750</v>
      </c>
      <c r="Q12" s="9">
        <v>3750</v>
      </c>
      <c r="S12" s="9">
        <v>0</v>
      </c>
      <c r="T12" s="9">
        <v>5000</v>
      </c>
      <c r="V12" s="9">
        <v>13750</v>
      </c>
      <c r="W12" s="9">
        <v>8750</v>
      </c>
    </row>
    <row r="13" spans="1:27" s="10" customFormat="1">
      <c r="A13" s="85" t="s">
        <v>30</v>
      </c>
      <c r="B13" s="85" t="s">
        <v>59</v>
      </c>
      <c r="C13" s="4">
        <v>40000</v>
      </c>
      <c r="D13" s="4">
        <f>40000+5000</f>
        <v>45000</v>
      </c>
      <c r="E13" s="91"/>
      <c r="G13" s="6">
        <f t="shared" si="0"/>
        <v>40000</v>
      </c>
      <c r="H13" s="6">
        <f t="shared" si="0"/>
        <v>40000</v>
      </c>
      <c r="J13" s="10">
        <v>18750</v>
      </c>
      <c r="K13" s="10">
        <v>18750</v>
      </c>
      <c r="M13" s="10">
        <v>3750</v>
      </c>
      <c r="N13" s="10">
        <v>3750</v>
      </c>
      <c r="P13" s="10">
        <v>3750</v>
      </c>
      <c r="Q13" s="10">
        <v>3750</v>
      </c>
      <c r="S13" s="10">
        <v>0</v>
      </c>
      <c r="T13" s="10">
        <v>5000</v>
      </c>
      <c r="V13" s="10">
        <v>13750</v>
      </c>
      <c r="W13" s="10">
        <v>8750</v>
      </c>
      <c r="Z13" s="10">
        <v>0</v>
      </c>
      <c r="AA13" s="10">
        <v>-5000</v>
      </c>
    </row>
    <row r="14" spans="1:27" s="3" customFormat="1">
      <c r="A14" s="85" t="s">
        <v>31</v>
      </c>
      <c r="B14" s="85" t="s">
        <v>0</v>
      </c>
      <c r="C14" s="4"/>
      <c r="D14" s="4"/>
      <c r="E14" s="92"/>
      <c r="G14" s="6">
        <f t="shared" si="0"/>
        <v>0</v>
      </c>
      <c r="H14" s="6">
        <f t="shared" si="0"/>
        <v>0</v>
      </c>
    </row>
    <row r="15" spans="1:27" s="3" customFormat="1">
      <c r="A15" s="304" t="s">
        <v>480</v>
      </c>
      <c r="B15" s="305" t="s">
        <v>481</v>
      </c>
      <c r="C15" s="305"/>
      <c r="D15" s="305">
        <f>733125-139465</f>
        <v>593660</v>
      </c>
      <c r="E15" s="92"/>
      <c r="G15" s="6">
        <f t="shared" si="0"/>
        <v>0</v>
      </c>
      <c r="H15" s="6">
        <f t="shared" si="0"/>
        <v>0</v>
      </c>
      <c r="Z15" s="3">
        <v>0</v>
      </c>
      <c r="AA15" s="3">
        <v>-733125</v>
      </c>
    </row>
    <row r="16" spans="1:27" s="7" customFormat="1">
      <c r="A16" s="84">
        <v>1.2</v>
      </c>
      <c r="B16" s="84" t="s">
        <v>60</v>
      </c>
      <c r="C16" s="81">
        <f>SUM(C17,C20,C32,C33,C34,C35,C38,C39,C46:C50,C54,C55)</f>
        <v>1821371.8399999999</v>
      </c>
      <c r="D16" s="81">
        <f>SUM(D17,D20,D32,D33,D34,D35,D38,D39,D46:D50,D54,D55)</f>
        <v>5104550.3500000006</v>
      </c>
      <c r="E16" s="210"/>
      <c r="G16" s="6">
        <f t="shared" si="0"/>
        <v>1785486.65</v>
      </c>
      <c r="H16" s="6">
        <f t="shared" si="0"/>
        <v>4927126.82</v>
      </c>
      <c r="J16" s="3">
        <v>700091.09000000008</v>
      </c>
      <c r="K16" s="3">
        <v>722542.79</v>
      </c>
      <c r="M16" s="3">
        <v>156331.94</v>
      </c>
      <c r="N16" s="3">
        <v>186113.75999999998</v>
      </c>
      <c r="P16" s="3">
        <v>297983.71999999997</v>
      </c>
      <c r="Q16" s="3">
        <v>259016.19</v>
      </c>
      <c r="S16" s="3">
        <v>49592.51</v>
      </c>
      <c r="T16" s="3">
        <v>3231693.67</v>
      </c>
      <c r="V16" s="7">
        <v>581487.39</v>
      </c>
      <c r="W16" s="7">
        <v>527760.41</v>
      </c>
    </row>
    <row r="17" spans="1:27" s="3" customFormat="1">
      <c r="A17" s="85" t="s">
        <v>32</v>
      </c>
      <c r="B17" s="85" t="s">
        <v>1</v>
      </c>
      <c r="C17" s="80">
        <f>SUM(C18:C19)</f>
        <v>16141.3</v>
      </c>
      <c r="D17" s="80">
        <f>SUM(D18:D19)</f>
        <v>16141.3</v>
      </c>
      <c r="E17" s="92"/>
      <c r="G17" s="6">
        <f t="shared" si="0"/>
        <v>16141.04</v>
      </c>
      <c r="H17" s="6">
        <f t="shared" si="0"/>
        <v>16141.279999999999</v>
      </c>
      <c r="J17" s="7">
        <v>16141.04</v>
      </c>
      <c r="K17" s="7">
        <v>16141.279999999999</v>
      </c>
      <c r="M17" s="7">
        <v>0</v>
      </c>
      <c r="N17" s="7">
        <v>0</v>
      </c>
      <c r="P17" s="7">
        <v>0</v>
      </c>
      <c r="Q17" s="7">
        <v>0</v>
      </c>
      <c r="S17" s="7">
        <v>0</v>
      </c>
      <c r="T17" s="7">
        <v>0</v>
      </c>
      <c r="V17" s="3">
        <v>0</v>
      </c>
      <c r="W17" s="3">
        <v>0</v>
      </c>
    </row>
    <row r="18" spans="1:27" s="3" customFormat="1">
      <c r="A18" s="94" t="s">
        <v>98</v>
      </c>
      <c r="B18" s="94" t="s">
        <v>61</v>
      </c>
      <c r="C18" s="4"/>
      <c r="D18" s="211"/>
      <c r="E18" s="92"/>
      <c r="G18" s="6">
        <f t="shared" si="0"/>
        <v>0</v>
      </c>
      <c r="H18" s="6">
        <f t="shared" si="0"/>
        <v>0</v>
      </c>
    </row>
    <row r="19" spans="1:27" s="3" customFormat="1">
      <c r="A19" s="94" t="s">
        <v>99</v>
      </c>
      <c r="B19" s="94" t="s">
        <v>62</v>
      </c>
      <c r="C19" s="4">
        <v>16141.3</v>
      </c>
      <c r="D19" s="211">
        <v>16141.3</v>
      </c>
      <c r="E19" s="92"/>
      <c r="G19" s="6">
        <f t="shared" si="0"/>
        <v>16141.04</v>
      </c>
      <c r="H19" s="6">
        <f t="shared" si="0"/>
        <v>16141.279999999999</v>
      </c>
      <c r="J19" s="3">
        <v>16141.04</v>
      </c>
      <c r="K19" s="3">
        <v>16141.279999999999</v>
      </c>
      <c r="Z19" s="3">
        <v>0</v>
      </c>
      <c r="AA19" s="3">
        <v>0</v>
      </c>
    </row>
    <row r="20" spans="1:27" s="3" customFormat="1">
      <c r="A20" s="85" t="s">
        <v>33</v>
      </c>
      <c r="B20" s="85" t="s">
        <v>2</v>
      </c>
      <c r="C20" s="80">
        <f>SUM(C21:C26,C31)</f>
        <v>308549.93000000005</v>
      </c>
      <c r="D20" s="80">
        <f>SUM(D21:D26,D31)</f>
        <v>284308.93000000005</v>
      </c>
      <c r="E20" s="212"/>
      <c r="F20" s="213"/>
      <c r="G20" s="6">
        <f t="shared" si="0"/>
        <v>306332.16000000003</v>
      </c>
      <c r="H20" s="6">
        <f t="shared" si="0"/>
        <v>282091.39999999997</v>
      </c>
      <c r="J20" s="3">
        <v>165427.45000000001</v>
      </c>
      <c r="K20" s="3">
        <v>143404.06</v>
      </c>
      <c r="M20" s="3">
        <v>24905.440000000002</v>
      </c>
      <c r="N20" s="3">
        <v>22333.489999999998</v>
      </c>
      <c r="P20" s="3">
        <v>31554.43</v>
      </c>
      <c r="Q20" s="3">
        <v>30866.519999999997</v>
      </c>
      <c r="S20" s="3">
        <v>35255.160000000003</v>
      </c>
      <c r="T20" s="3">
        <v>35933.449999999997</v>
      </c>
      <c r="V20" s="3">
        <v>49189.680000000008</v>
      </c>
      <c r="W20" s="3">
        <v>49553.880000000005</v>
      </c>
    </row>
    <row r="21" spans="1:27" s="216" customFormat="1" ht="30">
      <c r="A21" s="94" t="s">
        <v>12</v>
      </c>
      <c r="B21" s="94" t="s">
        <v>245</v>
      </c>
      <c r="C21" s="214">
        <v>1847.15</v>
      </c>
      <c r="D21" s="38">
        <v>1847.15</v>
      </c>
      <c r="E21" s="215"/>
      <c r="G21" s="6">
        <f t="shared" si="0"/>
        <v>1847.15</v>
      </c>
      <c r="H21" s="6">
        <f t="shared" si="0"/>
        <v>1847.15</v>
      </c>
      <c r="J21" s="3"/>
      <c r="K21" s="3"/>
      <c r="M21" s="3">
        <v>940.75</v>
      </c>
      <c r="N21" s="3">
        <v>940.75</v>
      </c>
      <c r="P21" s="3">
        <v>906.4</v>
      </c>
      <c r="Q21" s="3">
        <v>220</v>
      </c>
      <c r="S21" s="3">
        <v>0</v>
      </c>
      <c r="T21" s="3">
        <v>686.4</v>
      </c>
      <c r="Z21" s="216">
        <v>0</v>
      </c>
      <c r="AA21" s="216">
        <v>0</v>
      </c>
    </row>
    <row r="22" spans="1:27" s="216" customFormat="1">
      <c r="A22" s="94" t="s">
        <v>13</v>
      </c>
      <c r="B22" s="94" t="s">
        <v>14</v>
      </c>
      <c r="C22" s="214"/>
      <c r="D22" s="39"/>
      <c r="E22" s="215"/>
      <c r="G22" s="6">
        <f t="shared" si="0"/>
        <v>0</v>
      </c>
      <c r="H22" s="6">
        <f t="shared" si="0"/>
        <v>0</v>
      </c>
    </row>
    <row r="23" spans="1:27" s="216" customFormat="1" ht="30">
      <c r="A23" s="94" t="s">
        <v>276</v>
      </c>
      <c r="B23" s="94" t="s">
        <v>22</v>
      </c>
      <c r="C23" s="214"/>
      <c r="D23" s="40"/>
      <c r="E23" s="215"/>
      <c r="G23" s="6">
        <f t="shared" si="0"/>
        <v>0</v>
      </c>
      <c r="H23" s="6">
        <f t="shared" si="0"/>
        <v>0</v>
      </c>
    </row>
    <row r="24" spans="1:27" s="216" customFormat="1" ht="16.5" customHeight="1">
      <c r="A24" s="94" t="s">
        <v>277</v>
      </c>
      <c r="B24" s="94" t="s">
        <v>15</v>
      </c>
      <c r="C24" s="214">
        <f>152020+732.22</f>
        <v>152752.22</v>
      </c>
      <c r="D24" s="510">
        <f>127777+732.22</f>
        <v>128509.22</v>
      </c>
      <c r="E24" s="215"/>
      <c r="F24" s="511">
        <f>C24-D24</f>
        <v>24243</v>
      </c>
      <c r="G24" s="6">
        <f t="shared" si="0"/>
        <v>152020.16</v>
      </c>
      <c r="H24" s="6">
        <f t="shared" si="0"/>
        <v>127777.40000000001</v>
      </c>
      <c r="J24" s="216">
        <v>74492.89</v>
      </c>
      <c r="K24" s="216">
        <v>52469.5</v>
      </c>
      <c r="M24" s="216">
        <v>15270.41</v>
      </c>
      <c r="N24" s="216">
        <v>12698.46</v>
      </c>
      <c r="P24" s="216">
        <v>17684.86</v>
      </c>
      <c r="Q24" s="216">
        <v>17683.349999999999</v>
      </c>
      <c r="S24" s="216">
        <v>17279.93</v>
      </c>
      <c r="T24" s="216">
        <v>17269.82</v>
      </c>
      <c r="V24" s="216">
        <v>27292.07</v>
      </c>
      <c r="W24" s="216">
        <v>27656.27</v>
      </c>
      <c r="Z24" s="216">
        <v>-732.22000000000116</v>
      </c>
      <c r="AA24" s="216">
        <v>-732.22000000000116</v>
      </c>
    </row>
    <row r="25" spans="1:27" s="216" customFormat="1" ht="16.5" customHeight="1">
      <c r="A25" s="94" t="s">
        <v>278</v>
      </c>
      <c r="B25" s="94" t="s">
        <v>16</v>
      </c>
      <c r="C25" s="214"/>
      <c r="D25" s="40"/>
      <c r="E25" s="215"/>
      <c r="G25" s="6">
        <f t="shared" si="0"/>
        <v>0</v>
      </c>
      <c r="H25" s="6">
        <f t="shared" si="0"/>
        <v>0</v>
      </c>
    </row>
    <row r="26" spans="1:27" s="216" customFormat="1" ht="16.5" customHeight="1">
      <c r="A26" s="94" t="s">
        <v>279</v>
      </c>
      <c r="B26" s="94" t="s">
        <v>17</v>
      </c>
      <c r="C26" s="80">
        <f>SUM(C27:C30)</f>
        <v>153950.56000000003</v>
      </c>
      <c r="D26" s="80">
        <f>SUM(D27:D30)</f>
        <v>153952.56000000003</v>
      </c>
      <c r="E26" s="215"/>
      <c r="G26" s="6">
        <f t="shared" si="0"/>
        <v>152464.85</v>
      </c>
      <c r="H26" s="6">
        <f t="shared" si="0"/>
        <v>152466.85</v>
      </c>
      <c r="J26" s="216">
        <v>90934.56</v>
      </c>
      <c r="K26" s="216">
        <v>90934.56</v>
      </c>
      <c r="M26" s="216">
        <v>8694.2800000000007</v>
      </c>
      <c r="N26" s="216">
        <v>8694.2800000000007</v>
      </c>
      <c r="P26" s="216">
        <v>12963.17</v>
      </c>
      <c r="Q26" s="216">
        <v>12963.17</v>
      </c>
      <c r="S26" s="216">
        <v>17975.23</v>
      </c>
      <c r="T26" s="216">
        <v>17977.23</v>
      </c>
      <c r="V26" s="216">
        <v>21897.610000000004</v>
      </c>
      <c r="W26" s="216">
        <v>21897.610000000004</v>
      </c>
    </row>
    <row r="27" spans="1:27" s="216" customFormat="1" ht="16.5" customHeight="1">
      <c r="A27" s="217" t="s">
        <v>280</v>
      </c>
      <c r="B27" s="217" t="s">
        <v>18</v>
      </c>
      <c r="C27" s="214">
        <f>96109.5+36+944.8</f>
        <v>97090.3</v>
      </c>
      <c r="D27" s="40">
        <f>96147.5+944.8</f>
        <v>97092.3</v>
      </c>
      <c r="E27" s="215"/>
      <c r="F27" s="513">
        <f>C27-D27</f>
        <v>-2</v>
      </c>
      <c r="G27" s="6">
        <f t="shared" si="0"/>
        <v>96109.459999999992</v>
      </c>
      <c r="H27" s="6">
        <f t="shared" si="0"/>
        <v>96147.459999999992</v>
      </c>
      <c r="J27" s="216">
        <v>48132.31</v>
      </c>
      <c r="K27" s="216">
        <v>48132.31</v>
      </c>
      <c r="M27" s="216">
        <v>7149.24</v>
      </c>
      <c r="N27" s="216">
        <v>7149.24</v>
      </c>
      <c r="P27" s="216">
        <v>11514.48</v>
      </c>
      <c r="Q27" s="216">
        <v>11514.48</v>
      </c>
      <c r="S27" s="216">
        <v>16368.75</v>
      </c>
      <c r="T27" s="216">
        <v>16368.75</v>
      </c>
      <c r="V27" s="216">
        <v>12944.68</v>
      </c>
      <c r="W27" s="216">
        <v>12982.68</v>
      </c>
      <c r="Z27" s="216">
        <v>-944.80000000000291</v>
      </c>
      <c r="AA27" s="216">
        <v>-944.80000000000291</v>
      </c>
    </row>
    <row r="28" spans="1:27" s="216" customFormat="1" ht="16.5" customHeight="1">
      <c r="A28" s="217" t="s">
        <v>281</v>
      </c>
      <c r="B28" s="217" t="s">
        <v>19</v>
      </c>
      <c r="C28" s="214">
        <f>11011.7-36+422.93</f>
        <v>11398.630000000001</v>
      </c>
      <c r="D28" s="40">
        <f>10975.7+422.93</f>
        <v>11398.630000000001</v>
      </c>
      <c r="E28" s="215"/>
      <c r="F28" s="513">
        <f>C28-D28</f>
        <v>0</v>
      </c>
      <c r="G28" s="6">
        <f t="shared" si="0"/>
        <v>11011.67</v>
      </c>
      <c r="H28" s="6">
        <f t="shared" si="0"/>
        <v>10975.67</v>
      </c>
      <c r="J28" s="216">
        <v>5137.2299999999996</v>
      </c>
      <c r="K28" s="216">
        <v>5137.2299999999996</v>
      </c>
      <c r="M28" s="216">
        <v>960.57</v>
      </c>
      <c r="N28" s="216">
        <v>960.57</v>
      </c>
      <c r="P28" s="216">
        <v>1165.48</v>
      </c>
      <c r="Q28" s="216">
        <v>1165.48</v>
      </c>
      <c r="S28" s="216">
        <v>1517.61</v>
      </c>
      <c r="T28" s="216">
        <v>1519.61</v>
      </c>
      <c r="V28" s="216">
        <v>2230.7800000000002</v>
      </c>
      <c r="W28" s="216">
        <v>2192.7800000000002</v>
      </c>
      <c r="Z28" s="216">
        <v>-422.93000000000029</v>
      </c>
      <c r="AA28" s="216">
        <v>-422.93000000000029</v>
      </c>
    </row>
    <row r="29" spans="1:27" s="216" customFormat="1" ht="16.5" customHeight="1">
      <c r="A29" s="217" t="s">
        <v>282</v>
      </c>
      <c r="B29" s="217" t="s">
        <v>20</v>
      </c>
      <c r="C29" s="214">
        <f>44803.8+117.86</f>
        <v>44921.66</v>
      </c>
      <c r="D29" s="40">
        <f>44803.8+117.86</f>
        <v>44921.66</v>
      </c>
      <c r="E29" s="215"/>
      <c r="G29" s="6">
        <f t="shared" si="0"/>
        <v>44803.75</v>
      </c>
      <c r="H29" s="6">
        <f t="shared" si="0"/>
        <v>44803.75</v>
      </c>
      <c r="J29" s="216">
        <v>37334.67</v>
      </c>
      <c r="K29" s="216">
        <v>37334.67</v>
      </c>
      <c r="M29" s="216">
        <v>525.69000000000005</v>
      </c>
      <c r="N29" s="216">
        <v>525.69000000000005</v>
      </c>
      <c r="P29" s="216">
        <v>221.93</v>
      </c>
      <c r="Q29" s="216">
        <v>221.93</v>
      </c>
      <c r="S29" s="216">
        <v>59.37</v>
      </c>
      <c r="T29" s="216">
        <v>59.37</v>
      </c>
      <c r="V29" s="216">
        <v>6662.09</v>
      </c>
      <c r="W29" s="216">
        <v>6662.09</v>
      </c>
      <c r="Z29" s="216">
        <v>-117.85999999999967</v>
      </c>
      <c r="AA29" s="216">
        <v>-117.85999999999967</v>
      </c>
    </row>
    <row r="30" spans="1:27" s="216" customFormat="1" ht="16.5" customHeight="1">
      <c r="A30" s="217" t="s">
        <v>283</v>
      </c>
      <c r="B30" s="217" t="s">
        <v>23</v>
      </c>
      <c r="C30" s="214">
        <v>539.97</v>
      </c>
      <c r="D30" s="40">
        <v>539.97</v>
      </c>
      <c r="E30" s="215"/>
      <c r="G30" s="6">
        <f t="shared" si="0"/>
        <v>539.97</v>
      </c>
      <c r="H30" s="6">
        <f t="shared" si="0"/>
        <v>539.97</v>
      </c>
      <c r="J30" s="216">
        <v>330.35</v>
      </c>
      <c r="K30" s="216">
        <v>330.35</v>
      </c>
      <c r="M30" s="216">
        <v>58.78</v>
      </c>
      <c r="N30" s="216">
        <v>58.78</v>
      </c>
      <c r="P30" s="216">
        <v>61.28</v>
      </c>
      <c r="Q30" s="216">
        <v>61.28</v>
      </c>
      <c r="S30" s="216">
        <v>29.5</v>
      </c>
      <c r="T30" s="216">
        <v>29.5</v>
      </c>
      <c r="V30" s="216">
        <v>60.06</v>
      </c>
      <c r="W30" s="216">
        <v>60.06</v>
      </c>
      <c r="Z30" s="216">
        <v>0</v>
      </c>
      <c r="AA30" s="216">
        <v>0</v>
      </c>
    </row>
    <row r="31" spans="1:27" s="216" customFormat="1" ht="16.5" customHeight="1">
      <c r="A31" s="94" t="s">
        <v>284</v>
      </c>
      <c r="B31" s="94" t="s">
        <v>21</v>
      </c>
      <c r="C31" s="214"/>
      <c r="D31" s="41"/>
      <c r="E31" s="215"/>
      <c r="G31" s="6">
        <f t="shared" si="0"/>
        <v>0</v>
      </c>
      <c r="H31" s="6">
        <f t="shared" si="0"/>
        <v>0</v>
      </c>
    </row>
    <row r="32" spans="1:27" s="3" customFormat="1" ht="16.5" customHeight="1">
      <c r="A32" s="85" t="s">
        <v>34</v>
      </c>
      <c r="B32" s="85" t="s">
        <v>3</v>
      </c>
      <c r="C32" s="4">
        <f>45345.9+638</f>
        <v>45983.9</v>
      </c>
      <c r="D32" s="211">
        <f>45345.9+638</f>
        <v>45983.9</v>
      </c>
      <c r="E32" s="212"/>
      <c r="G32" s="6">
        <f t="shared" si="0"/>
        <v>45345.929999999993</v>
      </c>
      <c r="H32" s="6">
        <f t="shared" si="0"/>
        <v>45345.929999999993</v>
      </c>
      <c r="J32" s="216">
        <v>3994.53</v>
      </c>
      <c r="K32" s="216">
        <v>3994.53</v>
      </c>
      <c r="M32" s="216">
        <v>33594.199999999997</v>
      </c>
      <c r="N32" s="216">
        <v>33594.199999999997</v>
      </c>
      <c r="P32" s="216">
        <v>2919</v>
      </c>
      <c r="Q32" s="216">
        <v>2919</v>
      </c>
      <c r="S32" s="216">
        <v>3841.2</v>
      </c>
      <c r="T32" s="216">
        <v>3841.2</v>
      </c>
      <c r="V32" s="3">
        <v>997</v>
      </c>
      <c r="W32" s="3">
        <v>997</v>
      </c>
      <c r="Z32" s="3">
        <v>-638</v>
      </c>
      <c r="AA32" s="3">
        <v>-638</v>
      </c>
    </row>
    <row r="33" spans="1:27" s="3" customFormat="1" ht="16.5" customHeight="1">
      <c r="A33" s="85" t="s">
        <v>35</v>
      </c>
      <c r="B33" s="85" t="s">
        <v>4</v>
      </c>
      <c r="C33" s="4"/>
      <c r="D33" s="211"/>
      <c r="E33" s="92"/>
      <c r="G33" s="6">
        <f t="shared" si="0"/>
        <v>0</v>
      </c>
      <c r="H33" s="6">
        <f t="shared" si="0"/>
        <v>0</v>
      </c>
    </row>
    <row r="34" spans="1:27" s="3" customFormat="1" ht="16.5" customHeight="1">
      <c r="A34" s="85" t="s">
        <v>36</v>
      </c>
      <c r="B34" s="85" t="s">
        <v>5</v>
      </c>
      <c r="C34" s="4"/>
      <c r="D34" s="211"/>
      <c r="E34" s="92"/>
      <c r="G34" s="6">
        <f t="shared" si="0"/>
        <v>0</v>
      </c>
      <c r="H34" s="6">
        <f t="shared" si="0"/>
        <v>0</v>
      </c>
    </row>
    <row r="35" spans="1:27" s="3" customFormat="1">
      <c r="A35" s="85" t="s">
        <v>37</v>
      </c>
      <c r="B35" s="85" t="s">
        <v>63</v>
      </c>
      <c r="C35" s="80">
        <f>SUM(C36:C37)</f>
        <v>10787.24</v>
      </c>
      <c r="D35" s="80">
        <f>SUM(D36:D37)</f>
        <v>17383.75</v>
      </c>
      <c r="E35" s="92"/>
      <c r="G35" s="6">
        <f t="shared" si="0"/>
        <v>10419.74</v>
      </c>
      <c r="H35" s="6">
        <f t="shared" si="0"/>
        <v>17016.25</v>
      </c>
      <c r="J35" s="3">
        <v>3259.75</v>
      </c>
      <c r="K35" s="3">
        <v>3289.75</v>
      </c>
      <c r="M35" s="3">
        <v>490.5</v>
      </c>
      <c r="N35" s="3">
        <v>490.5</v>
      </c>
      <c r="P35" s="3">
        <v>3825.99</v>
      </c>
      <c r="Q35" s="3">
        <v>442.5</v>
      </c>
      <c r="S35" s="3">
        <v>0</v>
      </c>
      <c r="T35" s="3">
        <v>9950</v>
      </c>
      <c r="V35" s="3">
        <v>2843.5</v>
      </c>
      <c r="W35" s="3">
        <v>2843.5</v>
      </c>
    </row>
    <row r="36" spans="1:27" s="3" customFormat="1" ht="16.5" customHeight="1">
      <c r="A36" s="94" t="s">
        <v>285</v>
      </c>
      <c r="B36" s="94" t="s">
        <v>56</v>
      </c>
      <c r="C36" s="4">
        <v>3383.49</v>
      </c>
      <c r="D36" s="211">
        <v>9950</v>
      </c>
      <c r="E36" s="92"/>
      <c r="G36" s="6">
        <f t="shared" si="0"/>
        <v>3383.49</v>
      </c>
      <c r="H36" s="6">
        <f t="shared" si="0"/>
        <v>9950</v>
      </c>
      <c r="P36" s="3">
        <v>3383.49</v>
      </c>
      <c r="S36" s="3">
        <v>0</v>
      </c>
      <c r="T36" s="3">
        <v>9950</v>
      </c>
      <c r="Z36" s="3">
        <v>0</v>
      </c>
      <c r="AA36" s="3">
        <v>0</v>
      </c>
    </row>
    <row r="37" spans="1:27" s="3" customFormat="1" ht="16.5" customHeight="1">
      <c r="A37" s="94" t="s">
        <v>286</v>
      </c>
      <c r="B37" s="94" t="s">
        <v>55</v>
      </c>
      <c r="C37" s="4">
        <f>7036.25+367.5</f>
        <v>7403.75</v>
      </c>
      <c r="D37" s="211">
        <f>7066.25+367.5</f>
        <v>7433.75</v>
      </c>
      <c r="E37" s="92"/>
      <c r="G37" s="6">
        <f t="shared" si="0"/>
        <v>7036.25</v>
      </c>
      <c r="H37" s="6">
        <f t="shared" si="0"/>
        <v>7066.25</v>
      </c>
      <c r="J37" s="3">
        <v>3259.75</v>
      </c>
      <c r="K37" s="3">
        <v>3289.75</v>
      </c>
      <c r="M37" s="3">
        <v>490.5</v>
      </c>
      <c r="N37" s="3">
        <v>490.5</v>
      </c>
      <c r="P37" s="3">
        <v>442.5</v>
      </c>
      <c r="Q37" s="3">
        <v>442.5</v>
      </c>
      <c r="S37" s="3">
        <v>0</v>
      </c>
      <c r="T37" s="3">
        <v>0</v>
      </c>
      <c r="V37" s="3">
        <v>2843.5</v>
      </c>
      <c r="W37" s="3">
        <v>2843.5</v>
      </c>
      <c r="Z37" s="3">
        <v>-367.5</v>
      </c>
      <c r="AA37" s="3">
        <v>-367.5</v>
      </c>
    </row>
    <row r="38" spans="1:27" s="3" customFormat="1" ht="16.5" customHeight="1">
      <c r="A38" s="85" t="s">
        <v>38</v>
      </c>
      <c r="B38" s="85" t="s">
        <v>49</v>
      </c>
      <c r="C38" s="4">
        <f>3529.29+105.56</f>
        <v>3634.85</v>
      </c>
      <c r="D38" s="211">
        <f>3529.29+105.56</f>
        <v>3634.85</v>
      </c>
      <c r="E38" s="92"/>
      <c r="G38" s="6">
        <f t="shared" si="0"/>
        <v>3529.2900000000004</v>
      </c>
      <c r="H38" s="6">
        <f t="shared" si="0"/>
        <v>3529.2900000000004</v>
      </c>
      <c r="J38" s="3">
        <v>901.14</v>
      </c>
      <c r="K38" s="3">
        <v>901.14</v>
      </c>
      <c r="M38" s="3">
        <v>148.56</v>
      </c>
      <c r="N38" s="3">
        <v>148.56</v>
      </c>
      <c r="P38" s="3">
        <v>317.35000000000002</v>
      </c>
      <c r="Q38" s="3">
        <v>317.35000000000002</v>
      </c>
      <c r="S38" s="3">
        <v>1809.26</v>
      </c>
      <c r="T38" s="3">
        <v>1809.26</v>
      </c>
      <c r="V38" s="3">
        <v>352.98</v>
      </c>
      <c r="W38" s="3">
        <v>352.98</v>
      </c>
      <c r="Z38" s="3">
        <v>-105.55999999999949</v>
      </c>
      <c r="AA38" s="3">
        <v>-105.55999999999949</v>
      </c>
    </row>
    <row r="39" spans="1:27" s="3" customFormat="1" ht="16.5" customHeight="1">
      <c r="A39" s="85" t="s">
        <v>39</v>
      </c>
      <c r="B39" s="85" t="s">
        <v>384</v>
      </c>
      <c r="C39" s="80">
        <f>SUM(C40:C45)</f>
        <v>260102</v>
      </c>
      <c r="D39" s="80">
        <f>SUM(D40:D45)</f>
        <v>3175366.6</v>
      </c>
      <c r="E39" s="92"/>
      <c r="G39" s="6">
        <f t="shared" si="0"/>
        <v>232064.3</v>
      </c>
      <c r="H39" s="6">
        <f t="shared" si="0"/>
        <v>3150286.66</v>
      </c>
      <c r="J39" s="3">
        <v>3250</v>
      </c>
      <c r="K39" s="3">
        <v>0</v>
      </c>
      <c r="M39" s="3">
        <v>650</v>
      </c>
      <c r="N39" s="3">
        <v>0</v>
      </c>
      <c r="P39" s="3">
        <v>650</v>
      </c>
      <c r="Q39" s="3">
        <v>0</v>
      </c>
      <c r="S39" s="3">
        <v>0</v>
      </c>
      <c r="T39" s="3">
        <v>3150286.66</v>
      </c>
      <c r="V39" s="3">
        <v>227514.3</v>
      </c>
      <c r="W39" s="3">
        <v>0</v>
      </c>
    </row>
    <row r="40" spans="1:27" s="3" customFormat="1" ht="16.5" customHeight="1">
      <c r="A40" s="17" t="s">
        <v>339</v>
      </c>
      <c r="B40" s="17" t="s">
        <v>343</v>
      </c>
      <c r="C40" s="4"/>
      <c r="D40" s="211"/>
      <c r="E40" s="92"/>
      <c r="G40" s="6">
        <f t="shared" si="0"/>
        <v>0</v>
      </c>
      <c r="H40" s="6">
        <f t="shared" si="0"/>
        <v>0</v>
      </c>
      <c r="Z40" s="3">
        <v>0</v>
      </c>
      <c r="AA40" s="3">
        <v>8519.4799999999814</v>
      </c>
    </row>
    <row r="41" spans="1:27" s="3" customFormat="1" ht="16.5" customHeight="1">
      <c r="A41" s="17" t="s">
        <v>340</v>
      </c>
      <c r="B41" s="17" t="s">
        <v>344</v>
      </c>
      <c r="C41" s="4"/>
      <c r="D41" s="211">
        <v>139661</v>
      </c>
      <c r="E41" s="92"/>
      <c r="G41" s="6">
        <f t="shared" si="0"/>
        <v>0</v>
      </c>
      <c r="H41" s="6">
        <f t="shared" si="0"/>
        <v>139660.70000000001</v>
      </c>
      <c r="T41" s="3">
        <v>139660.70000000001</v>
      </c>
      <c r="Z41" s="3">
        <v>0</v>
      </c>
      <c r="AA41" s="3">
        <v>0</v>
      </c>
    </row>
    <row r="42" spans="1:27" s="3" customFormat="1" ht="16.5" customHeight="1">
      <c r="A42" s="17" t="s">
        <v>341</v>
      </c>
      <c r="B42" s="17" t="s">
        <v>347</v>
      </c>
      <c r="C42" s="4">
        <v>13000</v>
      </c>
      <c r="D42" s="211">
        <v>384406</v>
      </c>
      <c r="E42" s="92"/>
      <c r="G42" s="6">
        <f t="shared" si="0"/>
        <v>13500</v>
      </c>
      <c r="H42" s="6">
        <f t="shared" si="0"/>
        <v>384406.4</v>
      </c>
      <c r="T42" s="3">
        <v>384406.4</v>
      </c>
      <c r="V42" s="3">
        <v>13500</v>
      </c>
      <c r="Z42" s="3">
        <v>-11000</v>
      </c>
      <c r="AA42" s="3">
        <v>0</v>
      </c>
    </row>
    <row r="43" spans="1:27" s="3" customFormat="1" ht="16.5" customHeight="1">
      <c r="A43" s="17" t="s">
        <v>346</v>
      </c>
      <c r="B43" s="17" t="s">
        <v>348</v>
      </c>
      <c r="C43" s="4"/>
      <c r="D43" s="211"/>
      <c r="E43" s="92"/>
      <c r="G43" s="6">
        <f t="shared" si="0"/>
        <v>0</v>
      </c>
      <c r="H43" s="6">
        <f t="shared" si="0"/>
        <v>0</v>
      </c>
    </row>
    <row r="44" spans="1:27" s="3" customFormat="1" ht="16.5" customHeight="1">
      <c r="A44" s="17" t="s">
        <v>349</v>
      </c>
      <c r="B44" s="17" t="s">
        <v>460</v>
      </c>
      <c r="C44" s="4">
        <v>194890</v>
      </c>
      <c r="D44" s="211">
        <f>2528122</f>
        <v>2528122</v>
      </c>
      <c r="E44" s="92"/>
      <c r="G44" s="6">
        <f t="shared" si="0"/>
        <v>214014.3</v>
      </c>
      <c r="H44" s="6">
        <f t="shared" si="0"/>
        <v>2528122</v>
      </c>
      <c r="T44" s="3">
        <v>2528122</v>
      </c>
      <c r="V44" s="3">
        <v>214014.3</v>
      </c>
      <c r="Z44" s="3">
        <v>-17037.759999999776</v>
      </c>
      <c r="AA44" s="3">
        <v>-8519.4799999999814</v>
      </c>
    </row>
    <row r="45" spans="1:27" s="3" customFormat="1" ht="16.5" customHeight="1">
      <c r="A45" s="17" t="s">
        <v>461</v>
      </c>
      <c r="B45" s="17" t="s">
        <v>345</v>
      </c>
      <c r="C45" s="4">
        <f>52212</f>
        <v>52212</v>
      </c>
      <c r="D45" s="211">
        <f>98097.6+25080</f>
        <v>123177.60000000001</v>
      </c>
      <c r="E45" s="92"/>
      <c r="G45" s="6">
        <f t="shared" si="0"/>
        <v>4550</v>
      </c>
      <c r="H45" s="6">
        <f t="shared" si="0"/>
        <v>98097.56</v>
      </c>
      <c r="J45" s="3">
        <v>3250</v>
      </c>
      <c r="M45" s="3">
        <v>650</v>
      </c>
      <c r="P45" s="3">
        <v>650</v>
      </c>
      <c r="S45" s="3">
        <v>0</v>
      </c>
      <c r="T45" s="3">
        <v>98097.56</v>
      </c>
      <c r="Z45" s="3">
        <v>0</v>
      </c>
      <c r="AA45" s="3">
        <v>-25080</v>
      </c>
    </row>
    <row r="46" spans="1:27" s="3" customFormat="1" ht="30">
      <c r="A46" s="85" t="s">
        <v>40</v>
      </c>
      <c r="B46" s="85" t="s">
        <v>28</v>
      </c>
      <c r="C46" s="4">
        <v>13281.5</v>
      </c>
      <c r="D46" s="211">
        <v>13281.5</v>
      </c>
      <c r="E46" s="92"/>
      <c r="G46" s="6">
        <f t="shared" si="0"/>
        <v>13281.5</v>
      </c>
      <c r="H46" s="6">
        <f t="shared" si="0"/>
        <v>13281.5</v>
      </c>
      <c r="V46" s="3">
        <v>13281.5</v>
      </c>
      <c r="W46" s="3">
        <v>13281.5</v>
      </c>
    </row>
    <row r="47" spans="1:27" s="3" customFormat="1" ht="16.5" customHeight="1">
      <c r="A47" s="85" t="s">
        <v>41</v>
      </c>
      <c r="B47" s="85" t="s">
        <v>24</v>
      </c>
      <c r="C47" s="4">
        <f>647.07+18</f>
        <v>665.07</v>
      </c>
      <c r="D47" s="211">
        <f>348.22+18</f>
        <v>366.22</v>
      </c>
      <c r="E47" s="92"/>
      <c r="F47" s="213">
        <f>C47-D47</f>
        <v>298.85000000000002</v>
      </c>
      <c r="G47" s="6">
        <f t="shared" si="0"/>
        <v>647.07000000000005</v>
      </c>
      <c r="H47" s="6">
        <f t="shared" si="0"/>
        <v>348.22</v>
      </c>
      <c r="S47" s="3">
        <v>298.85000000000002</v>
      </c>
      <c r="V47" s="3">
        <v>348.22</v>
      </c>
      <c r="W47" s="3">
        <v>348.22</v>
      </c>
      <c r="Z47" s="3">
        <v>0</v>
      </c>
      <c r="AA47" s="3">
        <v>0</v>
      </c>
    </row>
    <row r="48" spans="1:27" s="3" customFormat="1" ht="16.5" customHeight="1">
      <c r="A48" s="85" t="s">
        <v>42</v>
      </c>
      <c r="B48" s="85" t="s">
        <v>25</v>
      </c>
      <c r="C48" s="4">
        <f>40018-18</f>
        <v>40000</v>
      </c>
      <c r="D48" s="211">
        <f>25018-18</f>
        <v>25000</v>
      </c>
      <c r="E48" s="92"/>
      <c r="G48" s="6">
        <f t="shared" si="0"/>
        <v>40018</v>
      </c>
      <c r="H48" s="6">
        <f t="shared" si="0"/>
        <v>25018</v>
      </c>
      <c r="J48" s="3">
        <v>10018</v>
      </c>
      <c r="K48" s="3">
        <v>10018</v>
      </c>
      <c r="V48" s="3">
        <v>30000</v>
      </c>
      <c r="W48" s="3">
        <v>15000</v>
      </c>
      <c r="Z48" s="3">
        <v>0</v>
      </c>
      <c r="AA48" s="3">
        <v>0</v>
      </c>
    </row>
    <row r="49" spans="1:27" s="3" customFormat="1" ht="16.5" customHeight="1">
      <c r="A49" s="85" t="s">
        <v>43</v>
      </c>
      <c r="B49" s="85" t="s">
        <v>26</v>
      </c>
      <c r="C49" s="4">
        <v>2862</v>
      </c>
      <c r="D49" s="211">
        <v>2862</v>
      </c>
      <c r="E49" s="92"/>
      <c r="G49" s="6">
        <f t="shared" si="0"/>
        <v>2862</v>
      </c>
      <c r="H49" s="6">
        <f t="shared" si="0"/>
        <v>2862</v>
      </c>
      <c r="J49" s="3">
        <v>1590</v>
      </c>
      <c r="K49" s="3">
        <v>1590</v>
      </c>
      <c r="M49" s="3">
        <v>318</v>
      </c>
      <c r="N49" s="3">
        <v>318</v>
      </c>
      <c r="P49" s="3">
        <v>318</v>
      </c>
      <c r="Q49" s="3">
        <v>318</v>
      </c>
      <c r="S49" s="3">
        <v>318</v>
      </c>
      <c r="T49" s="3">
        <v>318</v>
      </c>
      <c r="V49" s="3">
        <v>318</v>
      </c>
      <c r="W49" s="3">
        <v>318</v>
      </c>
      <c r="Z49" s="3">
        <v>0</v>
      </c>
      <c r="AA49" s="3">
        <v>0</v>
      </c>
    </row>
    <row r="50" spans="1:27" s="3" customFormat="1" ht="16.5" customHeight="1">
      <c r="A50" s="85" t="s">
        <v>44</v>
      </c>
      <c r="B50" s="85" t="s">
        <v>385</v>
      </c>
      <c r="C50" s="80">
        <f>SUM(C51:C53)</f>
        <v>998350.05</v>
      </c>
      <c r="D50" s="80">
        <f>SUM(D51:D53)</f>
        <v>1039599.3</v>
      </c>
      <c r="E50" s="92"/>
      <c r="G50" s="6">
        <f t="shared" si="0"/>
        <v>993831.73</v>
      </c>
      <c r="H50" s="6">
        <f t="shared" si="0"/>
        <v>1037299.7</v>
      </c>
      <c r="J50" s="3">
        <v>490295.89</v>
      </c>
      <c r="K50" s="3">
        <v>531538.04</v>
      </c>
      <c r="M50" s="3">
        <v>96225.24</v>
      </c>
      <c r="N50" s="3">
        <v>111729.01</v>
      </c>
      <c r="P50" s="3">
        <v>158348.97</v>
      </c>
      <c r="Q50" s="3">
        <v>141602.84</v>
      </c>
      <c r="S50" s="3">
        <v>4982.78</v>
      </c>
      <c r="T50" s="3">
        <v>26467.84</v>
      </c>
      <c r="V50" s="3">
        <v>243978.85</v>
      </c>
      <c r="W50" s="3">
        <v>225961.97</v>
      </c>
    </row>
    <row r="51" spans="1:27" s="3" customFormat="1" ht="16.5" customHeight="1">
      <c r="A51" s="94" t="s">
        <v>355</v>
      </c>
      <c r="B51" s="94" t="s">
        <v>358</v>
      </c>
      <c r="C51" s="4">
        <f>976089+4518.75</f>
        <v>980607.75</v>
      </c>
      <c r="D51" s="211">
        <f>1018957+2300</f>
        <v>1021257</v>
      </c>
      <c r="E51" s="92"/>
      <c r="G51" s="6">
        <f t="shared" si="0"/>
        <v>976089.47</v>
      </c>
      <c r="H51" s="6">
        <f t="shared" si="0"/>
        <v>1018957.44</v>
      </c>
      <c r="J51" s="3">
        <v>490295.89</v>
      </c>
      <c r="K51" s="3">
        <v>531538.04</v>
      </c>
      <c r="M51" s="3">
        <v>95265.24</v>
      </c>
      <c r="N51" s="3">
        <v>110769.01</v>
      </c>
      <c r="P51" s="3">
        <v>143366.71</v>
      </c>
      <c r="Q51" s="3">
        <v>131433.07999999999</v>
      </c>
      <c r="S51" s="3">
        <v>4982.78</v>
      </c>
      <c r="T51" s="3">
        <v>21055.34</v>
      </c>
      <c r="V51" s="3">
        <v>242178.85</v>
      </c>
      <c r="W51" s="3">
        <v>224161.97</v>
      </c>
      <c r="Z51" s="3">
        <v>-4518.75</v>
      </c>
      <c r="AA51" s="3">
        <v>-2300</v>
      </c>
    </row>
    <row r="52" spans="1:27" s="3" customFormat="1" ht="16.5" customHeight="1">
      <c r="A52" s="94" t="s">
        <v>356</v>
      </c>
      <c r="B52" s="94" t="s">
        <v>357</v>
      </c>
      <c r="C52" s="4">
        <v>17742.3</v>
      </c>
      <c r="D52" s="211">
        <v>17742.3</v>
      </c>
      <c r="E52" s="92"/>
      <c r="G52" s="6">
        <f t="shared" si="0"/>
        <v>17742.260000000002</v>
      </c>
      <c r="H52" s="6">
        <f t="shared" si="0"/>
        <v>17742.260000000002</v>
      </c>
      <c r="M52" s="3">
        <v>960</v>
      </c>
      <c r="N52" s="3">
        <v>960</v>
      </c>
      <c r="P52" s="3">
        <v>14982.26</v>
      </c>
      <c r="Q52" s="3">
        <v>10169.76</v>
      </c>
      <c r="S52" s="3">
        <v>0</v>
      </c>
      <c r="T52" s="3">
        <v>4812.5</v>
      </c>
      <c r="V52" s="3">
        <v>1800</v>
      </c>
      <c r="W52" s="3">
        <v>1800</v>
      </c>
      <c r="Z52" s="3">
        <v>0</v>
      </c>
      <c r="AA52" s="3">
        <v>0</v>
      </c>
    </row>
    <row r="53" spans="1:27" s="3" customFormat="1" ht="16.5" customHeight="1">
      <c r="A53" s="94" t="s">
        <v>359</v>
      </c>
      <c r="B53" s="94" t="s">
        <v>360</v>
      </c>
      <c r="C53" s="4"/>
      <c r="D53" s="211">
        <v>600</v>
      </c>
      <c r="E53" s="92"/>
      <c r="G53" s="6">
        <f t="shared" si="0"/>
        <v>0</v>
      </c>
      <c r="H53" s="6">
        <f t="shared" si="0"/>
        <v>600</v>
      </c>
      <c r="T53" s="3">
        <v>600</v>
      </c>
      <c r="Z53" s="3">
        <v>0</v>
      </c>
      <c r="AA53" s="3">
        <v>0</v>
      </c>
    </row>
    <row r="54" spans="1:27" s="3" customFormat="1">
      <c r="A54" s="85" t="s">
        <v>45</v>
      </c>
      <c r="B54" s="85" t="s">
        <v>29</v>
      </c>
      <c r="C54" s="4"/>
      <c r="D54" s="211"/>
      <c r="E54" s="92"/>
      <c r="G54" s="6">
        <f t="shared" si="0"/>
        <v>0</v>
      </c>
      <c r="H54" s="6">
        <f t="shared" si="0"/>
        <v>0</v>
      </c>
    </row>
    <row r="55" spans="1:27" s="3" customFormat="1" ht="16.5" customHeight="1">
      <c r="A55" s="85" t="s">
        <v>46</v>
      </c>
      <c r="B55" s="85" t="s">
        <v>6</v>
      </c>
      <c r="C55" s="4">
        <f>121014</f>
        <v>121014</v>
      </c>
      <c r="D55" s="211">
        <f>333907+146715</f>
        <v>480622</v>
      </c>
      <c r="E55" s="212"/>
      <c r="F55" s="213"/>
      <c r="G55" s="6">
        <f t="shared" si="0"/>
        <v>121013.88999999998</v>
      </c>
      <c r="H55" s="6">
        <f t="shared" si="0"/>
        <v>333906.58999999997</v>
      </c>
      <c r="J55" s="3">
        <v>5213.29</v>
      </c>
      <c r="K55" s="3">
        <v>11665.99</v>
      </c>
      <c r="N55" s="3">
        <v>17500</v>
      </c>
      <c r="P55" s="3">
        <v>100049.98</v>
      </c>
      <c r="Q55" s="3">
        <v>82549.98</v>
      </c>
      <c r="S55" s="3">
        <v>3087.26</v>
      </c>
      <c r="T55" s="3">
        <v>3087.26</v>
      </c>
      <c r="V55" s="3">
        <v>12663.36</v>
      </c>
      <c r="W55" s="3">
        <v>219103.35999999999</v>
      </c>
      <c r="Z55" s="3">
        <v>0</v>
      </c>
      <c r="AA55" s="3">
        <v>-7250.5</v>
      </c>
    </row>
    <row r="56" spans="1:27" s="3" customFormat="1" ht="30">
      <c r="A56" s="84">
        <v>1.3</v>
      </c>
      <c r="B56" s="84" t="s">
        <v>390</v>
      </c>
      <c r="C56" s="81">
        <f>SUM(C57:C58)</f>
        <v>300</v>
      </c>
      <c r="D56" s="81">
        <f>SUM(D57:D58)</f>
        <v>777006</v>
      </c>
      <c r="E56" s="212"/>
      <c r="F56" s="213"/>
      <c r="G56" s="6">
        <f t="shared" si="0"/>
        <v>0</v>
      </c>
      <c r="H56" s="6">
        <f t="shared" si="0"/>
        <v>777006.44</v>
      </c>
      <c r="J56" s="3">
        <v>0</v>
      </c>
      <c r="K56" s="3">
        <v>469837.38</v>
      </c>
      <c r="M56" s="3">
        <v>0</v>
      </c>
      <c r="N56" s="3">
        <v>0</v>
      </c>
      <c r="P56" s="3">
        <v>0</v>
      </c>
      <c r="Q56" s="3">
        <v>307169.06</v>
      </c>
      <c r="S56" s="3">
        <v>0</v>
      </c>
      <c r="T56" s="3">
        <v>0</v>
      </c>
      <c r="V56" s="3">
        <v>0</v>
      </c>
      <c r="W56" s="3">
        <v>0</v>
      </c>
    </row>
    <row r="57" spans="1:27" s="3" customFormat="1" ht="30">
      <c r="A57" s="85" t="s">
        <v>50</v>
      </c>
      <c r="B57" s="85" t="s">
        <v>48</v>
      </c>
      <c r="C57" s="4">
        <v>300</v>
      </c>
      <c r="D57" s="211">
        <v>777006</v>
      </c>
      <c r="E57" s="212"/>
      <c r="F57" s="213"/>
      <c r="G57" s="6">
        <f t="shared" si="0"/>
        <v>0</v>
      </c>
      <c r="H57" s="6">
        <f t="shared" si="0"/>
        <v>777006.44</v>
      </c>
      <c r="K57" s="3">
        <v>469837.38</v>
      </c>
      <c r="Q57" s="3">
        <v>307169.06</v>
      </c>
      <c r="T57" s="3">
        <v>0</v>
      </c>
      <c r="Z57" s="3">
        <v>-300</v>
      </c>
      <c r="AA57" s="3">
        <v>0</v>
      </c>
    </row>
    <row r="58" spans="1:27" s="3" customFormat="1" ht="16.5" customHeight="1">
      <c r="A58" s="85" t="s">
        <v>51</v>
      </c>
      <c r="B58" s="85" t="s">
        <v>47</v>
      </c>
      <c r="C58" s="4"/>
      <c r="D58" s="211"/>
      <c r="E58" s="212"/>
      <c r="F58" s="213"/>
      <c r="G58" s="6">
        <f t="shared" si="0"/>
        <v>0</v>
      </c>
      <c r="H58" s="6">
        <f t="shared" si="0"/>
        <v>0</v>
      </c>
    </row>
    <row r="59" spans="1:27" s="3" customFormat="1">
      <c r="A59" s="84">
        <v>1.4</v>
      </c>
      <c r="B59" s="84" t="s">
        <v>392</v>
      </c>
      <c r="C59" s="4"/>
      <c r="D59" s="211"/>
      <c r="E59" s="212"/>
      <c r="F59" s="213"/>
      <c r="G59" s="6">
        <f t="shared" si="0"/>
        <v>0</v>
      </c>
      <c r="H59" s="6">
        <f t="shared" si="0"/>
        <v>0</v>
      </c>
    </row>
    <row r="60" spans="1:27" s="216" customFormat="1">
      <c r="A60" s="84">
        <v>1.5</v>
      </c>
      <c r="B60" s="84" t="s">
        <v>7</v>
      </c>
      <c r="C60" s="214"/>
      <c r="D60" s="40"/>
      <c r="E60" s="215"/>
      <c r="G60" s="6">
        <f t="shared" si="0"/>
        <v>0</v>
      </c>
      <c r="H60" s="6">
        <f t="shared" si="0"/>
        <v>0</v>
      </c>
      <c r="J60" s="3"/>
      <c r="K60" s="3"/>
      <c r="M60" s="3"/>
      <c r="N60" s="3"/>
      <c r="P60" s="3"/>
      <c r="Q60" s="3"/>
      <c r="S60" s="3"/>
      <c r="T60" s="3"/>
    </row>
    <row r="61" spans="1:27" s="216" customFormat="1">
      <c r="A61" s="84">
        <v>1.6</v>
      </c>
      <c r="B61" s="45" t="s">
        <v>8</v>
      </c>
      <c r="C61" s="82">
        <f>SUM(C62:C66)</f>
        <v>162875.85999999999</v>
      </c>
      <c r="D61" s="83">
        <f>SUM(D62:D66)</f>
        <v>162079.85999999999</v>
      </c>
      <c r="E61" s="215"/>
      <c r="G61" s="6">
        <f t="shared" si="0"/>
        <v>162834.57</v>
      </c>
      <c r="H61" s="6">
        <f t="shared" si="0"/>
        <v>162726.77000000002</v>
      </c>
      <c r="J61" s="216">
        <v>148984.4</v>
      </c>
      <c r="K61" s="216">
        <v>148876.6</v>
      </c>
      <c r="M61" s="216">
        <v>11879.65</v>
      </c>
      <c r="N61" s="216">
        <v>11879.65</v>
      </c>
      <c r="P61" s="216">
        <v>929.92</v>
      </c>
      <c r="Q61" s="216">
        <v>929.92</v>
      </c>
      <c r="S61" s="216">
        <v>10.43</v>
      </c>
      <c r="T61" s="216">
        <v>10.43</v>
      </c>
      <c r="V61" s="216">
        <v>1030.17</v>
      </c>
      <c r="W61" s="216">
        <v>1030.17</v>
      </c>
    </row>
    <row r="62" spans="1:27" s="216" customFormat="1">
      <c r="A62" s="85" t="s">
        <v>292</v>
      </c>
      <c r="B62" s="46" t="s">
        <v>52</v>
      </c>
      <c r="C62" s="214">
        <v>3395.86</v>
      </c>
      <c r="D62" s="40">
        <v>3395.86</v>
      </c>
      <c r="E62" s="215"/>
      <c r="G62" s="6">
        <f t="shared" si="0"/>
        <v>3395.86</v>
      </c>
      <c r="H62" s="6">
        <f t="shared" si="0"/>
        <v>3395.86</v>
      </c>
      <c r="M62" s="216">
        <v>2466.48</v>
      </c>
      <c r="N62" s="216">
        <v>2466.48</v>
      </c>
      <c r="P62" s="216">
        <v>929.38</v>
      </c>
      <c r="Q62" s="216">
        <v>929.38</v>
      </c>
      <c r="S62" s="216">
        <v>0</v>
      </c>
      <c r="T62" s="216">
        <v>0</v>
      </c>
      <c r="Z62" s="216">
        <v>0</v>
      </c>
      <c r="AA62" s="216">
        <v>0</v>
      </c>
    </row>
    <row r="63" spans="1:27" s="216" customFormat="1" ht="30">
      <c r="A63" s="85" t="s">
        <v>293</v>
      </c>
      <c r="B63" s="46" t="s">
        <v>54</v>
      </c>
      <c r="C63" s="214"/>
      <c r="D63" s="40"/>
      <c r="E63" s="215"/>
      <c r="G63" s="6">
        <f t="shared" si="0"/>
        <v>0</v>
      </c>
      <c r="H63" s="6">
        <f t="shared" si="0"/>
        <v>0</v>
      </c>
    </row>
    <row r="64" spans="1:27" s="216" customFormat="1">
      <c r="A64" s="85" t="s">
        <v>294</v>
      </c>
      <c r="B64" s="46" t="s">
        <v>53</v>
      </c>
      <c r="C64" s="40"/>
      <c r="D64" s="40"/>
      <c r="E64" s="215"/>
      <c r="G64" s="6">
        <f t="shared" si="0"/>
        <v>0</v>
      </c>
      <c r="H64" s="6">
        <f t="shared" si="0"/>
        <v>0</v>
      </c>
    </row>
    <row r="65" spans="1:27" s="216" customFormat="1">
      <c r="A65" s="85" t="s">
        <v>295</v>
      </c>
      <c r="B65" s="46" t="s">
        <v>27</v>
      </c>
      <c r="C65" s="214">
        <v>20</v>
      </c>
      <c r="D65" s="40">
        <v>20</v>
      </c>
      <c r="E65" s="215"/>
      <c r="G65" s="6">
        <f t="shared" si="0"/>
        <v>20</v>
      </c>
      <c r="H65" s="6">
        <f t="shared" si="0"/>
        <v>20</v>
      </c>
      <c r="J65" s="216">
        <v>20</v>
      </c>
      <c r="K65" s="216">
        <v>20</v>
      </c>
      <c r="Z65" s="216">
        <v>0</v>
      </c>
      <c r="AA65" s="216">
        <v>0</v>
      </c>
    </row>
    <row r="66" spans="1:27" s="216" customFormat="1">
      <c r="A66" s="85" t="s">
        <v>321</v>
      </c>
      <c r="B66" s="46" t="s">
        <v>322</v>
      </c>
      <c r="C66" s="214">
        <f>159419+41</f>
        <v>159460</v>
      </c>
      <c r="D66" s="40">
        <f>159311-647</f>
        <v>158664</v>
      </c>
      <c r="E66" s="215"/>
      <c r="G66" s="6">
        <f t="shared" ref="G66:H79" si="1">J:J+M:M+P:P+S:S+V:V</f>
        <v>159418.71000000002</v>
      </c>
      <c r="H66" s="6">
        <f t="shared" si="1"/>
        <v>159310.91000000003</v>
      </c>
      <c r="J66" s="216">
        <v>148964.4</v>
      </c>
      <c r="K66" s="216">
        <v>148856.6</v>
      </c>
      <c r="M66" s="216">
        <v>9413.17</v>
      </c>
      <c r="N66" s="216">
        <v>9413.17</v>
      </c>
      <c r="P66" s="216">
        <v>0.54</v>
      </c>
      <c r="Q66" s="216">
        <v>0.54</v>
      </c>
      <c r="S66" s="216">
        <v>10.43</v>
      </c>
      <c r="T66" s="216">
        <v>10.43</v>
      </c>
      <c r="V66" s="216">
        <v>1030.17</v>
      </c>
      <c r="W66" s="216">
        <v>1030.17</v>
      </c>
      <c r="Z66" s="216">
        <v>0</v>
      </c>
      <c r="AA66" s="216">
        <v>0</v>
      </c>
    </row>
    <row r="67" spans="1:27">
      <c r="A67" s="209">
        <v>2</v>
      </c>
      <c r="B67" s="209" t="s">
        <v>386</v>
      </c>
      <c r="C67" s="218"/>
      <c r="D67" s="82">
        <f>SUM(D68:D74)</f>
        <v>8528</v>
      </c>
      <c r="E67" s="93"/>
      <c r="G67" s="6">
        <f t="shared" si="1"/>
        <v>0</v>
      </c>
      <c r="H67" s="6">
        <f t="shared" si="1"/>
        <v>8528</v>
      </c>
      <c r="J67" s="216"/>
      <c r="K67" s="216">
        <v>0</v>
      </c>
      <c r="M67" s="216"/>
      <c r="N67" s="216">
        <v>928</v>
      </c>
      <c r="P67" s="216"/>
      <c r="Q67" s="216">
        <v>890</v>
      </c>
      <c r="S67" s="216"/>
      <c r="T67" s="216">
        <v>6710</v>
      </c>
      <c r="W67" s="2">
        <v>0</v>
      </c>
    </row>
    <row r="68" spans="1:27">
      <c r="A68" s="95">
        <v>2.1</v>
      </c>
      <c r="B68" s="219" t="s">
        <v>100</v>
      </c>
      <c r="C68" s="220"/>
      <c r="D68" s="22"/>
      <c r="E68" s="93"/>
      <c r="G68" s="6">
        <f t="shared" si="1"/>
        <v>0</v>
      </c>
      <c r="H68" s="6">
        <f t="shared" si="1"/>
        <v>0</v>
      </c>
    </row>
    <row r="69" spans="1:27">
      <c r="A69" s="95">
        <v>2.2000000000000002</v>
      </c>
      <c r="B69" s="219" t="s">
        <v>387</v>
      </c>
      <c r="C69" s="220"/>
      <c r="D69" s="22"/>
      <c r="E69" s="93"/>
      <c r="G69" s="6">
        <f t="shared" si="1"/>
        <v>0</v>
      </c>
      <c r="H69" s="6">
        <f t="shared" si="1"/>
        <v>0</v>
      </c>
    </row>
    <row r="70" spans="1:27">
      <c r="A70" s="95">
        <v>2.2999999999999998</v>
      </c>
      <c r="B70" s="219" t="s">
        <v>104</v>
      </c>
      <c r="C70" s="220"/>
      <c r="D70" s="22"/>
      <c r="E70" s="93"/>
      <c r="G70" s="6">
        <f t="shared" si="1"/>
        <v>0</v>
      </c>
      <c r="H70" s="6">
        <f t="shared" si="1"/>
        <v>0</v>
      </c>
    </row>
    <row r="71" spans="1:27">
      <c r="A71" s="95">
        <v>2.4</v>
      </c>
      <c r="B71" s="219" t="s">
        <v>103</v>
      </c>
      <c r="C71" s="220"/>
      <c r="D71" s="22"/>
      <c r="E71" s="93"/>
      <c r="G71" s="6">
        <f t="shared" si="1"/>
        <v>0</v>
      </c>
      <c r="H71" s="6">
        <f t="shared" si="1"/>
        <v>0</v>
      </c>
    </row>
    <row r="72" spans="1:27">
      <c r="A72" s="95">
        <v>2.5</v>
      </c>
      <c r="B72" s="219" t="s">
        <v>388</v>
      </c>
      <c r="C72" s="220"/>
      <c r="D72" s="22">
        <v>8528</v>
      </c>
      <c r="E72" s="93"/>
      <c r="G72" s="6">
        <f t="shared" si="1"/>
        <v>0</v>
      </c>
      <c r="H72" s="6">
        <f t="shared" si="1"/>
        <v>8528</v>
      </c>
      <c r="N72" s="2">
        <v>928</v>
      </c>
      <c r="Q72" s="2">
        <v>890</v>
      </c>
      <c r="T72" s="2">
        <v>6710</v>
      </c>
      <c r="AA72" s="2">
        <v>0</v>
      </c>
    </row>
    <row r="73" spans="1:27">
      <c r="A73" s="95">
        <v>2.6</v>
      </c>
      <c r="B73" s="219" t="s">
        <v>101</v>
      </c>
      <c r="C73" s="220"/>
      <c r="D73" s="22"/>
      <c r="E73" s="93"/>
      <c r="G73" s="6">
        <f t="shared" si="1"/>
        <v>0</v>
      </c>
      <c r="H73" s="6">
        <f t="shared" si="1"/>
        <v>0</v>
      </c>
    </row>
    <row r="74" spans="1:27">
      <c r="A74" s="95">
        <v>2.7</v>
      </c>
      <c r="B74" s="219" t="s">
        <v>102</v>
      </c>
      <c r="C74" s="221"/>
      <c r="D74" s="22"/>
      <c r="E74" s="93"/>
      <c r="G74" s="6">
        <f t="shared" si="1"/>
        <v>0</v>
      </c>
      <c r="H74" s="6">
        <f t="shared" si="1"/>
        <v>0</v>
      </c>
    </row>
    <row r="75" spans="1:27">
      <c r="A75" s="209">
        <v>3</v>
      </c>
      <c r="B75" s="209" t="s">
        <v>415</v>
      </c>
      <c r="C75" s="82"/>
      <c r="D75" s="22"/>
      <c r="E75" s="93"/>
      <c r="G75" s="6">
        <f t="shared" si="1"/>
        <v>0</v>
      </c>
      <c r="H75" s="6">
        <f t="shared" si="1"/>
        <v>0</v>
      </c>
    </row>
    <row r="76" spans="1:27">
      <c r="A76" s="209">
        <v>4</v>
      </c>
      <c r="B76" s="209" t="s">
        <v>247</v>
      </c>
      <c r="C76" s="82"/>
      <c r="D76" s="82">
        <f>SUM(D77:D78)</f>
        <v>500000</v>
      </c>
      <c r="E76" s="93"/>
      <c r="G76" s="6">
        <f t="shared" si="1"/>
        <v>0</v>
      </c>
      <c r="H76" s="6">
        <f t="shared" si="1"/>
        <v>500000</v>
      </c>
      <c r="K76" s="2">
        <v>0</v>
      </c>
      <c r="N76" s="2">
        <v>0</v>
      </c>
      <c r="Q76" s="2">
        <v>0</v>
      </c>
      <c r="T76" s="2">
        <v>0</v>
      </c>
      <c r="W76" s="2">
        <v>500000</v>
      </c>
    </row>
    <row r="77" spans="1:27">
      <c r="A77" s="95">
        <v>4.0999999999999996</v>
      </c>
      <c r="B77" s="95" t="s">
        <v>248</v>
      </c>
      <c r="C77" s="220"/>
      <c r="D77" s="8">
        <v>500000</v>
      </c>
      <c r="E77" s="93"/>
      <c r="G77" s="6">
        <f t="shared" si="1"/>
        <v>0</v>
      </c>
      <c r="H77" s="6">
        <f t="shared" si="1"/>
        <v>500000</v>
      </c>
      <c r="W77" s="2">
        <v>500000</v>
      </c>
    </row>
    <row r="78" spans="1:27">
      <c r="A78" s="95">
        <v>4.2</v>
      </c>
      <c r="B78" s="95" t="s">
        <v>249</v>
      </c>
      <c r="C78" s="221"/>
      <c r="D78" s="8"/>
      <c r="E78" s="93"/>
      <c r="G78" s="6">
        <f t="shared" si="1"/>
        <v>0</v>
      </c>
      <c r="H78" s="6">
        <f t="shared" si="1"/>
        <v>0</v>
      </c>
    </row>
    <row r="79" spans="1:27">
      <c r="A79" s="209">
        <v>5</v>
      </c>
      <c r="B79" s="209" t="s">
        <v>274</v>
      </c>
      <c r="C79" s="236">
        <v>101043</v>
      </c>
      <c r="D79" s="221"/>
      <c r="E79" s="93"/>
      <c r="G79" s="6">
        <f t="shared" si="1"/>
        <v>101042.92</v>
      </c>
      <c r="H79" s="6">
        <f t="shared" si="1"/>
        <v>0</v>
      </c>
      <c r="V79" s="2">
        <v>101042.92</v>
      </c>
    </row>
    <row r="80" spans="1:27">
      <c r="B80" s="44"/>
    </row>
    <row r="81" spans="1:9">
      <c r="A81" s="548" t="s">
        <v>462</v>
      </c>
      <c r="B81" s="548"/>
      <c r="C81" s="548"/>
      <c r="D81" s="548"/>
      <c r="E81" s="519"/>
    </row>
    <row r="82" spans="1:9">
      <c r="B82" s="44"/>
    </row>
    <row r="83" spans="1:9" s="23" customFormat="1" ht="12.75"/>
    <row r="84" spans="1:9">
      <c r="A84" s="66" t="s">
        <v>107</v>
      </c>
      <c r="E84" s="519"/>
    </row>
    <row r="85" spans="1:9">
      <c r="E85"/>
      <c r="F85"/>
      <c r="G85"/>
      <c r="H85"/>
      <c r="I85"/>
    </row>
    <row r="86" spans="1:9">
      <c r="D86" s="12"/>
      <c r="E86"/>
      <c r="F86"/>
      <c r="G86"/>
      <c r="H86"/>
      <c r="I86"/>
    </row>
    <row r="87" spans="1:9">
      <c r="A87"/>
      <c r="B87" s="66" t="s">
        <v>412</v>
      </c>
      <c r="D87" s="12"/>
      <c r="E87"/>
      <c r="F87"/>
      <c r="G87"/>
      <c r="H87"/>
      <c r="I87"/>
    </row>
    <row r="88" spans="1:9">
      <c r="A88"/>
      <c r="B88" s="2" t="s">
        <v>413</v>
      </c>
      <c r="D88" s="12"/>
      <c r="E88"/>
      <c r="F88"/>
      <c r="G88"/>
      <c r="H88"/>
      <c r="I88"/>
    </row>
    <row r="89" spans="1:9" customFormat="1" ht="12.75">
      <c r="B89" s="64" t="s">
        <v>139</v>
      </c>
    </row>
    <row r="90" spans="1:9" s="23" customFormat="1" ht="12.75"/>
  </sheetData>
  <mergeCells count="3">
    <mergeCell ref="C1:D1"/>
    <mergeCell ref="C2:D2"/>
    <mergeCell ref="A81:D81"/>
  </mergeCells>
  <pageMargins left="0.19685039370078741" right="0.19685039370078741" top="0.19685039370078741" bottom="0.19685039370078741" header="0.15748031496062992" footer="0.15748031496062992"/>
  <pageSetup paperSize="9" scale="84" fitToHeight="0" orientation="portrait" r:id="rId1"/>
  <headerFooter alignWithMargins="0"/>
  <rowBreaks count="1" manualBreakCount="1">
    <brk id="55" max="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8"/>
  <sheetViews>
    <sheetView showGridLines="0" view="pageBreakPreview" topLeftCell="A2" zoomScaleNormal="100" zoomScaleSheetLayoutView="100" workbookViewId="0">
      <selection activeCell="F24" sqref="F24"/>
    </sheetView>
  </sheetViews>
  <sheetFormatPr defaultRowHeight="15"/>
  <cols>
    <col min="1" max="1" width="11.42578125" style="2" customWidth="1"/>
    <col min="2" max="2" width="88" style="2" customWidth="1"/>
    <col min="3" max="4" width="13.5703125" style="2" customWidth="1"/>
    <col min="5" max="5" width="0.7109375" style="2" customWidth="1"/>
    <col min="6" max="6" width="12.5703125" style="2" customWidth="1"/>
    <col min="7" max="7" width="0" style="2" hidden="1" customWidth="1"/>
    <col min="8" max="16384" width="9.140625" style="2"/>
  </cols>
  <sheetData>
    <row r="1" spans="1:5" s="6" customFormat="1">
      <c r="A1" s="71" t="s">
        <v>313</v>
      </c>
      <c r="B1" s="74"/>
      <c r="C1" s="543" t="s">
        <v>109</v>
      </c>
      <c r="D1" s="543"/>
      <c r="E1" s="88"/>
    </row>
    <row r="2" spans="1:5" s="6" customFormat="1">
      <c r="A2" s="71" t="s">
        <v>314</v>
      </c>
      <c r="B2" s="74"/>
      <c r="C2" s="544" t="str">
        <f>'ფორმა N1'!L2</f>
        <v>01,01-31,12,2017</v>
      </c>
      <c r="D2" s="544"/>
      <c r="E2" s="88"/>
    </row>
    <row r="3" spans="1:5" s="6" customFormat="1">
      <c r="A3" s="73" t="s">
        <v>140</v>
      </c>
      <c r="B3" s="71"/>
      <c r="C3" s="520"/>
      <c r="D3" s="520"/>
      <c r="E3" s="88"/>
    </row>
    <row r="4" spans="1:5" s="6" customFormat="1">
      <c r="A4" s="73"/>
      <c r="B4" s="73"/>
      <c r="C4" s="520"/>
      <c r="D4" s="520"/>
      <c r="E4" s="88"/>
    </row>
    <row r="5" spans="1:5">
      <c r="A5" s="354" t="s">
        <v>269</v>
      </c>
      <c r="B5" s="74"/>
      <c r="C5" s="73"/>
      <c r="D5" s="73"/>
      <c r="E5" s="89"/>
    </row>
    <row r="6" spans="1:5">
      <c r="A6" s="347" t="str">
        <f>'ფორმა N1'!A5</f>
        <v>მ.პ.გ. ქართული ოცნება - დემოკრატიული საქართველო</v>
      </c>
      <c r="B6" s="77"/>
      <c r="C6" s="78"/>
      <c r="D6" s="78"/>
      <c r="E6" s="89"/>
    </row>
    <row r="7" spans="1:5">
      <c r="A7" s="74"/>
      <c r="B7" s="74"/>
      <c r="C7" s="73"/>
      <c r="D7" s="73"/>
      <c r="E7" s="89"/>
    </row>
    <row r="8" spans="1:5" s="6" customFormat="1">
      <c r="A8" s="518"/>
      <c r="B8" s="518"/>
      <c r="C8" s="75"/>
      <c r="D8" s="75"/>
      <c r="E8" s="88"/>
    </row>
    <row r="9" spans="1:5" s="6" customFormat="1" ht="30">
      <c r="A9" s="86" t="s">
        <v>64</v>
      </c>
      <c r="B9" s="86" t="s">
        <v>317</v>
      </c>
      <c r="C9" s="76" t="s">
        <v>10</v>
      </c>
      <c r="D9" s="76" t="s">
        <v>9</v>
      </c>
      <c r="E9" s="88"/>
    </row>
    <row r="10" spans="1:5" s="9" customFormat="1" ht="18">
      <c r="A10" s="95" t="s">
        <v>315</v>
      </c>
      <c r="B10" s="95" t="s">
        <v>2639</v>
      </c>
      <c r="C10" s="402">
        <v>25000</v>
      </c>
      <c r="D10" s="402">
        <f>17500+7500</f>
        <v>25000</v>
      </c>
      <c r="E10" s="90"/>
    </row>
    <row r="11" spans="1:5" s="10" customFormat="1">
      <c r="A11" s="95" t="s">
        <v>2651</v>
      </c>
      <c r="B11" s="95" t="s">
        <v>2640</v>
      </c>
      <c r="C11" s="402">
        <v>4313.29</v>
      </c>
      <c r="D11" s="402">
        <v>4313.29</v>
      </c>
      <c r="E11" s="91"/>
    </row>
    <row r="12" spans="1:5" s="10" customFormat="1">
      <c r="A12" s="95" t="s">
        <v>2652</v>
      </c>
      <c r="B12" s="95" t="s">
        <v>2641</v>
      </c>
      <c r="C12" s="402"/>
      <c r="D12" s="402">
        <v>6246.45</v>
      </c>
      <c r="E12" s="91"/>
    </row>
    <row r="13" spans="1:5" s="10" customFormat="1">
      <c r="A13" s="95" t="s">
        <v>2653</v>
      </c>
      <c r="B13" s="95" t="s">
        <v>2642</v>
      </c>
      <c r="C13" s="402"/>
      <c r="D13" s="402">
        <v>50</v>
      </c>
      <c r="E13" s="91"/>
    </row>
    <row r="14" spans="1:5" s="10" customFormat="1">
      <c r="A14" s="95" t="s">
        <v>2654</v>
      </c>
      <c r="B14" s="95" t="s">
        <v>2643</v>
      </c>
      <c r="C14" s="402">
        <v>165</v>
      </c>
      <c r="D14" s="402">
        <v>156.25</v>
      </c>
      <c r="E14" s="91"/>
    </row>
    <row r="15" spans="1:5" s="10" customFormat="1">
      <c r="A15" s="95" t="s">
        <v>2655</v>
      </c>
      <c r="B15" s="95" t="s">
        <v>2644</v>
      </c>
      <c r="C15" s="402">
        <v>900</v>
      </c>
      <c r="D15" s="402">
        <v>900</v>
      </c>
      <c r="E15" s="91"/>
    </row>
    <row r="16" spans="1:5" s="10" customFormat="1">
      <c r="A16" s="95" t="s">
        <v>2656</v>
      </c>
      <c r="B16" s="95" t="s">
        <v>2645</v>
      </c>
      <c r="C16" s="403">
        <f>6250+23329.98-275+41500+4646.4-686.4</f>
        <v>74764.98</v>
      </c>
      <c r="D16" s="403">
        <f>54424.35-890+6250+14980.63</f>
        <v>74764.98</v>
      </c>
      <c r="E16" s="91"/>
    </row>
    <row r="17" spans="1:7" s="10" customFormat="1" ht="17.25" customHeight="1">
      <c r="A17" s="95" t="s">
        <v>2657</v>
      </c>
      <c r="B17" s="95" t="s">
        <v>2646</v>
      </c>
      <c r="C17" s="402">
        <f>275+10</f>
        <v>285</v>
      </c>
      <c r="D17" s="402">
        <f>275+10</f>
        <v>285</v>
      </c>
      <c r="E17" s="91"/>
    </row>
    <row r="18" spans="1:7" s="10" customFormat="1" ht="18" customHeight="1">
      <c r="A18" s="95" t="s">
        <v>2658</v>
      </c>
      <c r="B18" s="95" t="s">
        <v>231</v>
      </c>
      <c r="C18" s="402">
        <v>3087.26</v>
      </c>
      <c r="D18" s="402">
        <v>3087.26</v>
      </c>
      <c r="E18" s="91"/>
    </row>
    <row r="19" spans="1:7" s="10" customFormat="1">
      <c r="A19" s="95" t="s">
        <v>2659</v>
      </c>
      <c r="B19" s="95" t="s">
        <v>2647</v>
      </c>
      <c r="C19" s="402"/>
      <c r="D19" s="402">
        <f>206290+146715</f>
        <v>353005</v>
      </c>
      <c r="E19" s="91"/>
      <c r="G19" s="65">
        <f>D19+D14+D13</f>
        <v>353211.25</v>
      </c>
    </row>
    <row r="20" spans="1:7" s="10" customFormat="1">
      <c r="A20" s="95" t="s">
        <v>2660</v>
      </c>
      <c r="B20" s="95" t="s">
        <v>2648</v>
      </c>
      <c r="C20" s="402">
        <v>4384.5600000000004</v>
      </c>
      <c r="D20" s="402">
        <v>4383.5600000000004</v>
      </c>
      <c r="E20" s="91"/>
    </row>
    <row r="21" spans="1:7" s="10" customFormat="1">
      <c r="A21" s="95" t="s">
        <v>2661</v>
      </c>
      <c r="B21" s="95" t="s">
        <v>2649</v>
      </c>
      <c r="C21" s="402"/>
      <c r="D21" s="402">
        <v>150</v>
      </c>
      <c r="E21" s="91"/>
    </row>
    <row r="22" spans="1:7" s="10" customFormat="1">
      <c r="A22" s="95" t="s">
        <v>2662</v>
      </c>
      <c r="B22" s="95" t="s">
        <v>2650</v>
      </c>
      <c r="C22" s="402">
        <v>8279.7999999999993</v>
      </c>
      <c r="D22" s="402">
        <v>8279.7999999999993</v>
      </c>
      <c r="E22" s="91"/>
    </row>
    <row r="23" spans="1:7" s="10" customFormat="1">
      <c r="A23" s="84" t="s">
        <v>273</v>
      </c>
      <c r="B23" s="84"/>
      <c r="C23" s="4"/>
      <c r="D23" s="4"/>
      <c r="E23" s="91"/>
    </row>
    <row r="24" spans="1:7">
      <c r="A24" s="96"/>
      <c r="B24" s="96" t="s">
        <v>320</v>
      </c>
      <c r="C24" s="83">
        <f>SUM(C10:C23)</f>
        <v>121179.88999999998</v>
      </c>
      <c r="D24" s="83">
        <f>SUM(D10:D23)</f>
        <v>480621.58999999997</v>
      </c>
      <c r="E24" s="93"/>
      <c r="F24" s="530"/>
    </row>
    <row r="25" spans="1:7">
      <c r="A25" s="44"/>
      <c r="B25" s="44"/>
    </row>
    <row r="26" spans="1:7">
      <c r="A26" s="230" t="s">
        <v>405</v>
      </c>
      <c r="E26" s="519"/>
    </row>
    <row r="27" spans="1:7">
      <c r="A27" s="2" t="s">
        <v>406</v>
      </c>
    </row>
    <row r="28" spans="1:7">
      <c r="A28" s="191" t="s">
        <v>407</v>
      </c>
    </row>
    <row r="29" spans="1:7">
      <c r="A29" s="191"/>
    </row>
    <row r="30" spans="1:7">
      <c r="A30" s="191" t="s">
        <v>335</v>
      </c>
    </row>
    <row r="31" spans="1:7" s="23" customFormat="1" ht="12.75"/>
    <row r="32" spans="1:7">
      <c r="A32" s="66" t="s">
        <v>107</v>
      </c>
      <c r="E32" s="519"/>
    </row>
    <row r="33" spans="1:9">
      <c r="E33"/>
      <c r="F33"/>
      <c r="G33"/>
      <c r="H33"/>
      <c r="I33"/>
    </row>
    <row r="34" spans="1:9">
      <c r="D34" s="12"/>
      <c r="E34"/>
      <c r="F34"/>
      <c r="G34"/>
      <c r="H34"/>
      <c r="I34"/>
    </row>
    <row r="35" spans="1:9">
      <c r="A35" s="66"/>
      <c r="B35" s="66" t="s">
        <v>266</v>
      </c>
      <c r="D35" s="12"/>
      <c r="E35"/>
      <c r="F35"/>
      <c r="G35"/>
      <c r="H35"/>
      <c r="I35"/>
    </row>
    <row r="36" spans="1:9">
      <c r="B36" s="2" t="s">
        <v>265</v>
      </c>
      <c r="D36" s="12"/>
      <c r="E36"/>
      <c r="F36"/>
      <c r="G36"/>
      <c r="H36"/>
      <c r="I36"/>
    </row>
    <row r="37" spans="1:9" customFormat="1" ht="12.75">
      <c r="A37" s="64"/>
      <c r="B37" s="64" t="s">
        <v>139</v>
      </c>
    </row>
    <row r="38" spans="1:9" s="23" customFormat="1" ht="12.75"/>
  </sheetData>
  <mergeCells count="2">
    <mergeCell ref="C1:D1"/>
    <mergeCell ref="C2:D2"/>
  </mergeCells>
  <pageMargins left="0.19685039370078741" right="0.19685039370078741" top="0.19685039370078741" bottom="0.19685039370078741" header="0.15748031496062992" footer="0.15748031496062992"/>
  <pageSetup paperSize="9" scale="81" fitToHeight="0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5"/>
  <sheetViews>
    <sheetView view="pageBreakPreview" topLeftCell="A4" zoomScale="80" zoomScaleNormal="100" zoomScaleSheetLayoutView="80" workbookViewId="0">
      <selection activeCell="A4" sqref="A4"/>
    </sheetView>
  </sheetViews>
  <sheetFormatPr defaultRowHeight="12.75"/>
  <cols>
    <col min="1" max="1" width="5.42578125" style="176" customWidth="1"/>
    <col min="2" max="2" width="20.85546875" style="176" customWidth="1"/>
    <col min="3" max="3" width="26" style="176" customWidth="1"/>
    <col min="4" max="4" width="17" style="176" customWidth="1"/>
    <col min="5" max="5" width="18.140625" style="176" customWidth="1"/>
    <col min="6" max="6" width="14.7109375" style="176" customWidth="1"/>
    <col min="7" max="7" width="15.5703125" style="176" customWidth="1"/>
    <col min="8" max="8" width="14.7109375" style="176" customWidth="1"/>
    <col min="9" max="9" width="29.7109375" style="176" customWidth="1"/>
    <col min="10" max="10" width="0" style="176" hidden="1" customWidth="1"/>
    <col min="11" max="16384" width="9.140625" style="176"/>
  </cols>
  <sheetData>
    <row r="1" spans="1:10" ht="15">
      <c r="A1" s="71" t="s">
        <v>389</v>
      </c>
      <c r="B1" s="71"/>
      <c r="C1" s="74"/>
      <c r="D1" s="74"/>
      <c r="E1" s="74"/>
      <c r="F1" s="74"/>
      <c r="G1" s="200"/>
      <c r="H1" s="200"/>
      <c r="I1" s="543" t="s">
        <v>109</v>
      </c>
      <c r="J1" s="543"/>
    </row>
    <row r="2" spans="1:10" ht="15">
      <c r="A2" s="73" t="s">
        <v>140</v>
      </c>
      <c r="B2" s="71"/>
      <c r="C2" s="74"/>
      <c r="D2" s="74"/>
      <c r="E2" s="74"/>
      <c r="F2" s="74"/>
      <c r="G2" s="200"/>
      <c r="H2" s="200"/>
      <c r="I2" s="544" t="str">
        <f>'ფორმა N1'!L2</f>
        <v>01,01-31,12,2017</v>
      </c>
      <c r="J2" s="544"/>
    </row>
    <row r="3" spans="1:10" ht="15">
      <c r="A3" s="73"/>
      <c r="B3" s="73"/>
      <c r="C3" s="71"/>
      <c r="D3" s="71"/>
      <c r="E3" s="71"/>
      <c r="F3" s="71"/>
      <c r="G3" s="153"/>
      <c r="H3" s="153"/>
      <c r="I3" s="200"/>
    </row>
    <row r="4" spans="1:10" ht="15">
      <c r="A4" s="74" t="s">
        <v>269</v>
      </c>
      <c r="B4" s="74"/>
      <c r="C4" s="74"/>
      <c r="D4" s="74"/>
      <c r="E4" s="74"/>
      <c r="F4" s="74"/>
      <c r="G4" s="73"/>
      <c r="H4" s="73"/>
      <c r="I4" s="73"/>
    </row>
    <row r="5" spans="1:10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  <c r="I5" s="78"/>
    </row>
    <row r="6" spans="1:10" ht="15">
      <c r="A6" s="74"/>
      <c r="B6" s="74"/>
      <c r="C6" s="74"/>
      <c r="D6" s="74"/>
      <c r="E6" s="74"/>
      <c r="F6" s="74"/>
      <c r="G6" s="73"/>
      <c r="H6" s="73"/>
      <c r="I6" s="73"/>
    </row>
    <row r="7" spans="1:10" ht="15">
      <c r="A7" s="152"/>
      <c r="B7" s="152"/>
      <c r="C7" s="152"/>
      <c r="D7" s="196"/>
      <c r="E7" s="152"/>
      <c r="F7" s="152"/>
      <c r="G7" s="75"/>
      <c r="H7" s="75"/>
      <c r="I7" s="75"/>
    </row>
    <row r="8" spans="1:10" ht="45">
      <c r="A8" s="87" t="s">
        <v>64</v>
      </c>
      <c r="B8" s="87" t="s">
        <v>324</v>
      </c>
      <c r="C8" s="87" t="s">
        <v>325</v>
      </c>
      <c r="D8" s="87" t="s">
        <v>227</v>
      </c>
      <c r="E8" s="87" t="s">
        <v>329</v>
      </c>
      <c r="F8" s="87" t="s">
        <v>333</v>
      </c>
      <c r="G8" s="76" t="s">
        <v>10</v>
      </c>
      <c r="H8" s="76" t="s">
        <v>9</v>
      </c>
      <c r="I8" s="76" t="s">
        <v>374</v>
      </c>
      <c r="J8" s="203" t="s">
        <v>332</v>
      </c>
    </row>
    <row r="9" spans="1:10" ht="15">
      <c r="A9" s="95">
        <v>1</v>
      </c>
      <c r="B9" s="404" t="s">
        <v>2663</v>
      </c>
      <c r="C9" s="404" t="s">
        <v>2664</v>
      </c>
      <c r="D9" s="405" t="s">
        <v>2665</v>
      </c>
      <c r="E9" s="95" t="s">
        <v>2666</v>
      </c>
      <c r="F9" s="95" t="s">
        <v>332</v>
      </c>
      <c r="G9" s="403">
        <f>12500+2500+2500+5000</f>
        <v>22500</v>
      </c>
      <c r="H9" s="403">
        <f>12500+2500+2500+2500+2500+2500</f>
        <v>25000</v>
      </c>
      <c r="I9" s="403">
        <f>G9*0.2</f>
        <v>4500</v>
      </c>
      <c r="J9" s="203" t="s">
        <v>0</v>
      </c>
    </row>
    <row r="10" spans="1:10" ht="15">
      <c r="A10" s="95">
        <v>2</v>
      </c>
      <c r="B10" s="404" t="s">
        <v>2667</v>
      </c>
      <c r="C10" s="404" t="s">
        <v>2668</v>
      </c>
      <c r="D10" s="405" t="s">
        <v>2669</v>
      </c>
      <c r="E10" s="95" t="s">
        <v>2670</v>
      </c>
      <c r="F10" s="95" t="s">
        <v>332</v>
      </c>
      <c r="G10" s="403">
        <f>6250+1250+1250+2500</f>
        <v>11250</v>
      </c>
      <c r="H10" s="403">
        <f>6250+1250+1250+1250+1250+1250</f>
        <v>12500</v>
      </c>
      <c r="I10" s="403">
        <f>G10*0.2</f>
        <v>2250</v>
      </c>
    </row>
    <row r="11" spans="1:10" ht="45">
      <c r="A11" s="95">
        <v>3</v>
      </c>
      <c r="B11" s="404" t="s">
        <v>2671</v>
      </c>
      <c r="C11" s="404" t="s">
        <v>2672</v>
      </c>
      <c r="D11" s="405" t="s">
        <v>2673</v>
      </c>
      <c r="E11" s="95" t="s">
        <v>2674</v>
      </c>
      <c r="F11" s="95" t="s">
        <v>332</v>
      </c>
      <c r="G11" s="403">
        <v>2500</v>
      </c>
      <c r="H11" s="403">
        <f>1250+1250+1250</f>
        <v>3750</v>
      </c>
      <c r="I11" s="403">
        <f>G11*0.2</f>
        <v>500</v>
      </c>
    </row>
    <row r="12" spans="1:10" ht="45">
      <c r="A12" s="95">
        <v>4</v>
      </c>
      <c r="B12" s="95" t="s">
        <v>2675</v>
      </c>
      <c r="C12" s="95" t="s">
        <v>2676</v>
      </c>
      <c r="D12" s="95" t="s">
        <v>2677</v>
      </c>
      <c r="E12" s="95" t="s">
        <v>2678</v>
      </c>
      <c r="F12" s="95" t="s">
        <v>332</v>
      </c>
      <c r="G12" s="402">
        <v>3750</v>
      </c>
      <c r="H12" s="402">
        <v>3750</v>
      </c>
      <c r="I12" s="4">
        <f>G12*0.2</f>
        <v>750</v>
      </c>
    </row>
    <row r="13" spans="1:10" ht="15">
      <c r="A13" s="95">
        <v>5</v>
      </c>
      <c r="B13" s="84"/>
      <c r="C13" s="84"/>
      <c r="D13" s="84"/>
      <c r="E13" s="84"/>
      <c r="F13" s="95"/>
      <c r="G13" s="4"/>
      <c r="H13" s="4"/>
      <c r="I13" s="4"/>
    </row>
    <row r="14" spans="1:10" ht="15">
      <c r="A14" s="95">
        <v>6</v>
      </c>
      <c r="B14" s="84"/>
      <c r="C14" s="84"/>
      <c r="D14" s="84"/>
      <c r="E14" s="84"/>
      <c r="F14" s="95"/>
      <c r="G14" s="4"/>
      <c r="H14" s="4"/>
      <c r="I14" s="4"/>
    </row>
    <row r="15" spans="1:10" ht="15">
      <c r="A15" s="95">
        <v>7</v>
      </c>
      <c r="B15" s="84"/>
      <c r="C15" s="84"/>
      <c r="D15" s="84"/>
      <c r="E15" s="84"/>
      <c r="F15" s="95"/>
      <c r="G15" s="4"/>
      <c r="H15" s="4"/>
      <c r="I15" s="4"/>
    </row>
    <row r="16" spans="1:10" ht="15">
      <c r="A16" s="95">
        <v>8</v>
      </c>
      <c r="B16" s="84"/>
      <c r="C16" s="84"/>
      <c r="D16" s="84"/>
      <c r="E16" s="84"/>
      <c r="F16" s="95"/>
      <c r="G16" s="4"/>
      <c r="H16" s="4"/>
      <c r="I16" s="4"/>
    </row>
    <row r="17" spans="1:9" ht="15">
      <c r="A17" s="95">
        <v>9</v>
      </c>
      <c r="B17" s="84"/>
      <c r="C17" s="84"/>
      <c r="D17" s="84"/>
      <c r="E17" s="84"/>
      <c r="F17" s="95"/>
      <c r="G17" s="4"/>
      <c r="H17" s="4"/>
      <c r="I17" s="4"/>
    </row>
    <row r="18" spans="1:9" ht="15">
      <c r="A18" s="95">
        <v>10</v>
      </c>
      <c r="B18" s="84"/>
      <c r="C18" s="84"/>
      <c r="D18" s="84"/>
      <c r="E18" s="84"/>
      <c r="F18" s="95"/>
      <c r="G18" s="4"/>
      <c r="H18" s="4"/>
      <c r="I18" s="4"/>
    </row>
    <row r="19" spans="1:9" ht="15">
      <c r="A19" s="95">
        <v>11</v>
      </c>
      <c r="B19" s="84"/>
      <c r="C19" s="84"/>
      <c r="D19" s="84"/>
      <c r="E19" s="84"/>
      <c r="F19" s="95"/>
      <c r="G19" s="4"/>
      <c r="H19" s="4"/>
      <c r="I19" s="4"/>
    </row>
    <row r="20" spans="1:9" ht="15">
      <c r="A20" s="95">
        <v>12</v>
      </c>
      <c r="B20" s="84"/>
      <c r="C20" s="84"/>
      <c r="D20" s="84"/>
      <c r="E20" s="84"/>
      <c r="F20" s="95"/>
      <c r="G20" s="4"/>
      <c r="H20" s="4"/>
      <c r="I20" s="4"/>
    </row>
    <row r="21" spans="1:9" ht="15">
      <c r="A21" s="95">
        <v>13</v>
      </c>
      <c r="B21" s="84"/>
      <c r="C21" s="84"/>
      <c r="D21" s="84"/>
      <c r="E21" s="84"/>
      <c r="F21" s="95"/>
      <c r="G21" s="4"/>
      <c r="H21" s="4"/>
      <c r="I21" s="4"/>
    </row>
    <row r="22" spans="1:9" ht="15">
      <c r="A22" s="95">
        <v>14</v>
      </c>
      <c r="B22" s="84"/>
      <c r="C22" s="84"/>
      <c r="D22" s="84"/>
      <c r="E22" s="84"/>
      <c r="F22" s="95"/>
      <c r="G22" s="4"/>
      <c r="H22" s="4"/>
      <c r="I22" s="4"/>
    </row>
    <row r="23" spans="1:9" ht="15">
      <c r="A23" s="95">
        <v>15</v>
      </c>
      <c r="B23" s="84"/>
      <c r="C23" s="84"/>
      <c r="D23" s="84"/>
      <c r="E23" s="84"/>
      <c r="F23" s="95"/>
      <c r="G23" s="4"/>
      <c r="H23" s="4"/>
      <c r="I23" s="4"/>
    </row>
    <row r="24" spans="1:9" ht="15">
      <c r="A24" s="84" t="s">
        <v>271</v>
      </c>
      <c r="B24" s="84"/>
      <c r="C24" s="84"/>
      <c r="D24" s="84"/>
      <c r="E24" s="84"/>
      <c r="F24" s="95"/>
      <c r="G24" s="4"/>
      <c r="H24" s="4"/>
      <c r="I24" s="4"/>
    </row>
    <row r="25" spans="1:9" ht="15">
      <c r="A25" s="84"/>
      <c r="B25" s="96"/>
      <c r="C25" s="96"/>
      <c r="D25" s="96"/>
      <c r="E25" s="96"/>
      <c r="F25" s="84" t="s">
        <v>420</v>
      </c>
      <c r="G25" s="83">
        <f>SUM(G9:G24)</f>
        <v>40000</v>
      </c>
      <c r="H25" s="83">
        <f>SUM(H9:H24)</f>
        <v>45000</v>
      </c>
      <c r="I25" s="83">
        <f>SUM(I9:I24)</f>
        <v>8000</v>
      </c>
    </row>
    <row r="26" spans="1:9" ht="15">
      <c r="A26" s="201"/>
      <c r="B26" s="201"/>
      <c r="C26" s="201"/>
      <c r="D26" s="201"/>
      <c r="E26" s="201"/>
      <c r="F26" s="201"/>
      <c r="G26" s="201"/>
      <c r="H26" s="175"/>
      <c r="I26" s="175"/>
    </row>
    <row r="27" spans="1:9" ht="15">
      <c r="A27" s="202" t="s">
        <v>409</v>
      </c>
      <c r="B27" s="202"/>
      <c r="C27" s="201"/>
      <c r="D27" s="201"/>
      <c r="E27" s="201"/>
      <c r="F27" s="201"/>
      <c r="G27" s="201"/>
      <c r="H27" s="175"/>
      <c r="I27" s="175"/>
    </row>
    <row r="28" spans="1:9" ht="15">
      <c r="A28" s="202"/>
      <c r="B28" s="202"/>
      <c r="C28" s="201"/>
      <c r="D28" s="201"/>
      <c r="E28" s="201"/>
      <c r="F28" s="201"/>
      <c r="G28" s="201"/>
      <c r="H28" s="175"/>
      <c r="I28" s="175"/>
    </row>
    <row r="29" spans="1:9">
      <c r="A29" s="199"/>
      <c r="B29" s="199"/>
      <c r="C29" s="199"/>
      <c r="D29" s="199"/>
      <c r="E29" s="199"/>
      <c r="F29" s="199"/>
      <c r="G29" s="199"/>
      <c r="H29" s="199"/>
      <c r="I29" s="199"/>
    </row>
    <row r="30" spans="1:9" ht="15">
      <c r="A30" s="181" t="s">
        <v>107</v>
      </c>
      <c r="B30" s="181"/>
      <c r="C30" s="175"/>
      <c r="D30" s="175"/>
      <c r="E30" s="175"/>
      <c r="F30" s="175"/>
      <c r="G30" s="175"/>
      <c r="H30" s="175"/>
      <c r="I30" s="175"/>
    </row>
    <row r="31" spans="1:9" ht="15">
      <c r="A31" s="175"/>
      <c r="B31" s="175"/>
      <c r="C31" s="175"/>
      <c r="D31" s="175"/>
      <c r="E31" s="175"/>
      <c r="F31" s="175"/>
      <c r="G31" s="175"/>
      <c r="H31" s="175"/>
      <c r="I31" s="175"/>
    </row>
    <row r="32" spans="1:9" ht="15">
      <c r="A32" s="175"/>
      <c r="B32" s="175"/>
      <c r="C32" s="175"/>
      <c r="D32" s="175"/>
      <c r="E32" s="179"/>
      <c r="F32" s="179"/>
      <c r="G32" s="179"/>
      <c r="H32" s="175"/>
      <c r="I32" s="175"/>
    </row>
    <row r="33" spans="1:9" ht="15">
      <c r="A33" s="181"/>
      <c r="B33" s="181"/>
      <c r="C33" s="181" t="s">
        <v>373</v>
      </c>
      <c r="D33" s="181"/>
      <c r="E33" s="181"/>
      <c r="F33" s="181"/>
      <c r="G33" s="181"/>
      <c r="H33" s="175"/>
      <c r="I33" s="175"/>
    </row>
    <row r="34" spans="1:9" ht="15">
      <c r="A34" s="175"/>
      <c r="B34" s="175"/>
      <c r="C34" s="175" t="s">
        <v>372</v>
      </c>
      <c r="D34" s="175"/>
      <c r="E34" s="175"/>
      <c r="F34" s="175"/>
      <c r="G34" s="175"/>
      <c r="H34" s="175"/>
      <c r="I34" s="175"/>
    </row>
    <row r="35" spans="1:9">
      <c r="A35" s="183"/>
      <c r="B35" s="183"/>
      <c r="C35" s="183" t="s">
        <v>139</v>
      </c>
      <c r="D35" s="183"/>
      <c r="E35" s="183"/>
      <c r="F35" s="183"/>
      <c r="G35" s="183"/>
    </row>
  </sheetData>
  <mergeCells count="2">
    <mergeCell ref="I1:J1"/>
    <mergeCell ref="I2:J2"/>
  </mergeCells>
  <printOptions gridLines="1"/>
  <pageMargins left="0.25" right="0.25" top="0.75" bottom="0.75" header="0.3" footer="0.3"/>
  <pageSetup scale="84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9"/>
  <sheetViews>
    <sheetView view="pageBreakPreview" zoomScale="80" zoomScaleNormal="100" zoomScaleSheetLayoutView="80" workbookViewId="0">
      <selection activeCell="D14" sqref="D14"/>
    </sheetView>
  </sheetViews>
  <sheetFormatPr defaultRowHeight="12.75"/>
  <cols>
    <col min="1" max="1" width="5" customWidth="1"/>
    <col min="2" max="2" width="19.7109375" customWidth="1"/>
    <col min="3" max="3" width="20.28515625" customWidth="1"/>
    <col min="4" max="4" width="18.5703125" customWidth="1"/>
    <col min="5" max="5" width="14.7109375" customWidth="1"/>
    <col min="6" max="6" width="15.140625" customWidth="1"/>
    <col min="7" max="7" width="15" customWidth="1"/>
    <col min="8" max="8" width="12" customWidth="1"/>
  </cols>
  <sheetData>
    <row r="1" spans="1:9" ht="15">
      <c r="A1" s="71" t="s">
        <v>350</v>
      </c>
      <c r="B1" s="74"/>
      <c r="C1" s="74"/>
      <c r="D1" s="74"/>
      <c r="E1" s="74"/>
      <c r="F1" s="74"/>
      <c r="G1" s="543" t="s">
        <v>109</v>
      </c>
      <c r="H1" s="543"/>
      <c r="I1" s="283"/>
    </row>
    <row r="2" spans="1:9" ht="15">
      <c r="A2" s="73" t="s">
        <v>140</v>
      </c>
      <c r="B2" s="74"/>
      <c r="C2" s="74"/>
      <c r="D2" s="74"/>
      <c r="E2" s="74"/>
      <c r="F2" s="74"/>
      <c r="G2" s="544" t="str">
        <f>'ფორმა N1'!L2</f>
        <v>01,01-31,12,2017</v>
      </c>
      <c r="H2" s="544"/>
      <c r="I2" s="73"/>
    </row>
    <row r="3" spans="1:9" ht="15">
      <c r="A3" s="73"/>
      <c r="B3" s="73"/>
      <c r="C3" s="73"/>
      <c r="D3" s="73"/>
      <c r="E3" s="73"/>
      <c r="F3" s="73"/>
      <c r="G3" s="153"/>
      <c r="H3" s="153"/>
      <c r="I3" s="283"/>
    </row>
    <row r="4" spans="1:9" ht="15">
      <c r="A4" s="74" t="s">
        <v>269</v>
      </c>
      <c r="B4" s="74"/>
      <c r="C4" s="74"/>
      <c r="D4" s="74"/>
      <c r="E4" s="74"/>
      <c r="F4" s="74"/>
      <c r="G4" s="73"/>
      <c r="H4" s="73"/>
      <c r="I4" s="73"/>
    </row>
    <row r="5" spans="1:9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  <c r="I5" s="283"/>
    </row>
    <row r="6" spans="1:9" ht="15">
      <c r="A6" s="74"/>
      <c r="B6" s="74"/>
      <c r="C6" s="74"/>
      <c r="D6" s="74"/>
      <c r="E6" s="74"/>
      <c r="F6" s="74"/>
      <c r="G6" s="73"/>
      <c r="H6" s="73"/>
      <c r="I6" s="73"/>
    </row>
    <row r="7" spans="1:9" ht="15">
      <c r="A7" s="152"/>
      <c r="B7" s="152"/>
      <c r="C7" s="232"/>
      <c r="D7" s="152"/>
      <c r="E7" s="152"/>
      <c r="F7" s="152"/>
      <c r="G7" s="75"/>
      <c r="H7" s="75"/>
      <c r="I7" s="73"/>
    </row>
    <row r="8" spans="1:9" ht="45">
      <c r="A8" s="279" t="s">
        <v>64</v>
      </c>
      <c r="B8" s="76" t="s">
        <v>324</v>
      </c>
      <c r="C8" s="87" t="s">
        <v>325</v>
      </c>
      <c r="D8" s="87" t="s">
        <v>227</v>
      </c>
      <c r="E8" s="87" t="s">
        <v>328</v>
      </c>
      <c r="F8" s="87" t="s">
        <v>327</v>
      </c>
      <c r="G8" s="87" t="s">
        <v>369</v>
      </c>
      <c r="H8" s="76" t="s">
        <v>10</v>
      </c>
      <c r="I8" s="76" t="s">
        <v>9</v>
      </c>
    </row>
    <row r="9" spans="1:9" ht="45">
      <c r="A9" s="406">
        <v>1</v>
      </c>
      <c r="B9" s="407" t="s">
        <v>2663</v>
      </c>
      <c r="C9" s="95" t="s">
        <v>2679</v>
      </c>
      <c r="D9" s="95">
        <v>65007000020</v>
      </c>
      <c r="E9" s="95" t="s">
        <v>2680</v>
      </c>
      <c r="F9" s="95" t="s">
        <v>2681</v>
      </c>
      <c r="G9" s="95">
        <v>5</v>
      </c>
      <c r="H9" s="402">
        <v>3229.24</v>
      </c>
      <c r="I9" s="402">
        <v>3229.24</v>
      </c>
    </row>
    <row r="10" spans="1:9" ht="45">
      <c r="A10" s="406">
        <v>2</v>
      </c>
      <c r="B10" s="407" t="s">
        <v>2682</v>
      </c>
      <c r="C10" s="95" t="s">
        <v>2683</v>
      </c>
      <c r="D10" s="95" t="s">
        <v>2684</v>
      </c>
      <c r="E10" s="95" t="s">
        <v>2680</v>
      </c>
      <c r="F10" s="95" t="s">
        <v>2681</v>
      </c>
      <c r="G10" s="95">
        <v>5</v>
      </c>
      <c r="H10" s="402">
        <v>3229.24</v>
      </c>
      <c r="I10" s="402">
        <v>3229.24</v>
      </c>
    </row>
    <row r="11" spans="1:9" ht="45">
      <c r="A11" s="406">
        <v>3</v>
      </c>
      <c r="B11" s="407" t="s">
        <v>2685</v>
      </c>
      <c r="C11" s="95" t="s">
        <v>2686</v>
      </c>
      <c r="D11" s="95">
        <v>60031000871</v>
      </c>
      <c r="E11" s="95" t="s">
        <v>2680</v>
      </c>
      <c r="F11" s="95" t="s">
        <v>2681</v>
      </c>
      <c r="G11" s="95">
        <v>5</v>
      </c>
      <c r="H11" s="402">
        <v>3229.24</v>
      </c>
      <c r="I11" s="402">
        <v>3229.24</v>
      </c>
    </row>
    <row r="12" spans="1:9" ht="45">
      <c r="A12" s="406">
        <v>4</v>
      </c>
      <c r="B12" s="407" t="s">
        <v>2687</v>
      </c>
      <c r="C12" s="95" t="s">
        <v>2688</v>
      </c>
      <c r="D12" s="95" t="s">
        <v>2689</v>
      </c>
      <c r="E12" s="95" t="s">
        <v>2680</v>
      </c>
      <c r="F12" s="95" t="s">
        <v>2681</v>
      </c>
      <c r="G12" s="95">
        <v>5</v>
      </c>
      <c r="H12" s="402">
        <v>3229.24</v>
      </c>
      <c r="I12" s="402">
        <v>3229.24</v>
      </c>
    </row>
    <row r="13" spans="1:9" ht="45">
      <c r="A13" s="406">
        <v>5</v>
      </c>
      <c r="B13" s="407" t="s">
        <v>2663</v>
      </c>
      <c r="C13" s="95" t="s">
        <v>2690</v>
      </c>
      <c r="D13" s="95" t="s">
        <v>2691</v>
      </c>
      <c r="E13" s="95" t="s">
        <v>2680</v>
      </c>
      <c r="F13" s="95" t="s">
        <v>2681</v>
      </c>
      <c r="G13" s="95">
        <v>5</v>
      </c>
      <c r="H13" s="402">
        <v>3224.08</v>
      </c>
      <c r="I13" s="402">
        <v>3224.08</v>
      </c>
    </row>
    <row r="14" spans="1:9" ht="15">
      <c r="A14" s="280"/>
      <c r="B14" s="281"/>
      <c r="C14" s="84"/>
      <c r="D14" s="84"/>
      <c r="E14" s="84"/>
      <c r="F14" s="84"/>
      <c r="G14" s="84"/>
      <c r="H14" s="4"/>
      <c r="I14" s="4"/>
    </row>
    <row r="15" spans="1:9" ht="15">
      <c r="A15" s="280"/>
      <c r="B15" s="281"/>
      <c r="C15" s="84"/>
      <c r="D15" s="84"/>
      <c r="E15" s="84"/>
      <c r="F15" s="84"/>
      <c r="G15" s="84"/>
      <c r="H15" s="4"/>
      <c r="I15" s="4"/>
    </row>
    <row r="16" spans="1:9" ht="15">
      <c r="A16" s="280"/>
      <c r="B16" s="281"/>
      <c r="C16" s="84"/>
      <c r="D16" s="84"/>
      <c r="E16" s="84"/>
      <c r="F16" s="84"/>
      <c r="G16" s="84"/>
      <c r="H16" s="4"/>
      <c r="I16" s="4"/>
    </row>
    <row r="17" spans="1:9" ht="15">
      <c r="A17" s="280"/>
      <c r="B17" s="282"/>
      <c r="C17" s="96"/>
      <c r="D17" s="96"/>
      <c r="E17" s="96"/>
      <c r="F17" s="96"/>
      <c r="G17" s="96" t="s">
        <v>323</v>
      </c>
      <c r="H17" s="83">
        <f>SUM(H9:H16)</f>
        <v>16141.039999999999</v>
      </c>
      <c r="I17" s="83">
        <f>SUM(I9:I16)</f>
        <v>16141.039999999999</v>
      </c>
    </row>
    <row r="18" spans="1:9" ht="15">
      <c r="A18" s="201"/>
      <c r="B18" s="201"/>
      <c r="C18" s="201"/>
      <c r="D18" s="201"/>
      <c r="E18" s="201"/>
      <c r="F18" s="201"/>
      <c r="G18" s="175"/>
      <c r="H18" s="175"/>
      <c r="I18" s="180"/>
    </row>
    <row r="19" spans="1:9" ht="15">
      <c r="A19" s="202" t="s">
        <v>334</v>
      </c>
      <c r="B19" s="201"/>
      <c r="C19" s="201"/>
      <c r="D19" s="201"/>
      <c r="E19" s="201"/>
      <c r="F19" s="201"/>
      <c r="G19" s="175"/>
      <c r="H19" s="175"/>
      <c r="I19" s="180"/>
    </row>
    <row r="20" spans="1:9" ht="15">
      <c r="A20" s="202" t="s">
        <v>337</v>
      </c>
      <c r="B20" s="201"/>
      <c r="C20" s="201"/>
      <c r="D20" s="201"/>
      <c r="E20" s="201"/>
      <c r="F20" s="201"/>
      <c r="G20" s="175"/>
      <c r="H20" s="175"/>
      <c r="I20" s="180"/>
    </row>
    <row r="21" spans="1:9" ht="15">
      <c r="A21" s="202"/>
      <c r="B21" s="175"/>
      <c r="C21" s="175"/>
      <c r="D21" s="175"/>
      <c r="E21" s="175"/>
      <c r="F21" s="175"/>
      <c r="G21" s="175"/>
      <c r="H21" s="175"/>
      <c r="I21" s="180"/>
    </row>
    <row r="22" spans="1:9" ht="15">
      <c r="A22" s="202"/>
      <c r="B22" s="175"/>
      <c r="C22" s="175"/>
      <c r="D22" s="175"/>
      <c r="E22" s="175"/>
      <c r="G22" s="175"/>
      <c r="H22" s="175"/>
      <c r="I22" s="180"/>
    </row>
    <row r="23" spans="1:9">
      <c r="A23" s="199"/>
      <c r="B23" s="199"/>
      <c r="C23" s="199"/>
      <c r="D23" s="199"/>
      <c r="E23" s="199"/>
      <c r="F23" s="199"/>
      <c r="G23" s="199"/>
      <c r="H23" s="199"/>
      <c r="I23" s="180"/>
    </row>
    <row r="24" spans="1:9" ht="15">
      <c r="A24" s="181" t="s">
        <v>107</v>
      </c>
      <c r="B24" s="175"/>
      <c r="C24" s="175"/>
      <c r="D24" s="175"/>
      <c r="E24" s="175"/>
      <c r="F24" s="175"/>
      <c r="G24" s="175"/>
      <c r="H24" s="175"/>
      <c r="I24" s="180"/>
    </row>
    <row r="25" spans="1:9" ht="15">
      <c r="A25" s="175"/>
      <c r="B25" s="175"/>
      <c r="C25" s="175"/>
      <c r="D25" s="175"/>
      <c r="E25" s="175"/>
      <c r="F25" s="175"/>
      <c r="G25" s="175"/>
      <c r="H25" s="175"/>
      <c r="I25" s="180"/>
    </row>
    <row r="26" spans="1:9" ht="15">
      <c r="A26" s="175"/>
      <c r="B26" s="175"/>
      <c r="C26" s="175"/>
      <c r="D26" s="175"/>
      <c r="E26" s="175"/>
      <c r="F26" s="175"/>
      <c r="G26" s="175"/>
      <c r="H26" s="182"/>
      <c r="I26" s="180"/>
    </row>
    <row r="27" spans="1:9" ht="15">
      <c r="A27" s="181"/>
      <c r="B27" s="181" t="s">
        <v>266</v>
      </c>
      <c r="C27" s="181"/>
      <c r="D27" s="181"/>
      <c r="E27" s="181"/>
      <c r="F27" s="181"/>
      <c r="G27" s="175"/>
      <c r="H27" s="182"/>
      <c r="I27" s="180"/>
    </row>
    <row r="28" spans="1:9" ht="15">
      <c r="A28" s="175"/>
      <c r="B28" s="175" t="s">
        <v>265</v>
      </c>
      <c r="C28" s="175"/>
      <c r="D28" s="175"/>
      <c r="E28" s="175"/>
      <c r="F28" s="175"/>
      <c r="G28" s="175"/>
      <c r="H28" s="182"/>
      <c r="I28" s="180"/>
    </row>
    <row r="29" spans="1:9">
      <c r="A29" s="183"/>
      <c r="B29" s="183" t="s">
        <v>139</v>
      </c>
      <c r="C29" s="183"/>
      <c r="D29" s="183"/>
      <c r="E29" s="183"/>
      <c r="F29" s="183"/>
      <c r="G29" s="176"/>
      <c r="H29" s="176"/>
      <c r="I29" s="176"/>
    </row>
  </sheetData>
  <mergeCells count="2">
    <mergeCell ref="G1:H1"/>
    <mergeCell ref="G2:H2"/>
  </mergeCells>
  <printOptions gridLines="1"/>
  <pageMargins left="0.25" right="0.25" top="0.75" bottom="0.75" header="0.3" footer="0.3"/>
  <pageSetup scale="80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0"/>
  <sheetViews>
    <sheetView view="pageBreakPreview" topLeftCell="A5" zoomScale="80" zoomScaleNormal="100" zoomScaleSheetLayoutView="80" workbookViewId="0">
      <selection activeCell="D12" sqref="D12"/>
    </sheetView>
  </sheetViews>
  <sheetFormatPr defaultRowHeight="12.75"/>
  <cols>
    <col min="1" max="1" width="5.42578125" style="176" customWidth="1"/>
    <col min="2" max="2" width="13.140625" style="176" customWidth="1"/>
    <col min="3" max="3" width="15.140625" style="176" customWidth="1"/>
    <col min="4" max="4" width="18" style="176" customWidth="1"/>
    <col min="5" max="5" width="20.5703125" style="176" customWidth="1"/>
    <col min="6" max="6" width="21.28515625" style="176" customWidth="1"/>
    <col min="7" max="7" width="15.140625" style="176" customWidth="1"/>
    <col min="8" max="8" width="15.5703125" style="176" customWidth="1"/>
    <col min="9" max="9" width="13.42578125" style="176" customWidth="1"/>
    <col min="10" max="10" width="0" style="176" hidden="1" customWidth="1"/>
    <col min="11" max="16384" width="9.140625" style="176"/>
  </cols>
  <sheetData>
    <row r="1" spans="1:10" ht="15">
      <c r="A1" s="71" t="s">
        <v>427</v>
      </c>
      <c r="B1" s="71"/>
      <c r="C1" s="74"/>
      <c r="D1" s="74"/>
      <c r="E1" s="74"/>
      <c r="F1" s="74"/>
      <c r="G1" s="543" t="s">
        <v>109</v>
      </c>
      <c r="H1" s="543"/>
    </row>
    <row r="2" spans="1:10" ht="15">
      <c r="A2" s="73" t="s">
        <v>140</v>
      </c>
      <c r="B2" s="71"/>
      <c r="C2" s="74"/>
      <c r="D2" s="74"/>
      <c r="E2" s="74"/>
      <c r="F2" s="74"/>
      <c r="G2" s="544" t="str">
        <f>'ფორმა N1'!L2</f>
        <v>01,01-31,12,2017</v>
      </c>
      <c r="H2" s="544"/>
    </row>
    <row r="3" spans="1:10" ht="15">
      <c r="A3" s="73"/>
      <c r="B3" s="73"/>
      <c r="C3" s="73"/>
      <c r="D3" s="73"/>
      <c r="E3" s="73"/>
      <c r="F3" s="73"/>
      <c r="G3" s="195"/>
      <c r="H3" s="195"/>
    </row>
    <row r="4" spans="1:10" ht="15">
      <c r="A4" s="74" t="s">
        <v>269</v>
      </c>
      <c r="B4" s="74"/>
      <c r="C4" s="74"/>
      <c r="D4" s="74"/>
      <c r="E4" s="74"/>
      <c r="F4" s="74"/>
      <c r="G4" s="73"/>
      <c r="H4" s="73"/>
    </row>
    <row r="5" spans="1:10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</row>
    <row r="6" spans="1:10" ht="15">
      <c r="A6" s="74"/>
      <c r="B6" s="74"/>
      <c r="C6" s="74"/>
      <c r="D6" s="74"/>
      <c r="E6" s="74"/>
      <c r="F6" s="74"/>
      <c r="G6" s="73"/>
      <c r="H6" s="73"/>
    </row>
    <row r="7" spans="1:10" ht="15">
      <c r="A7" s="194"/>
      <c r="B7" s="194"/>
      <c r="C7" s="194"/>
      <c r="D7" s="196"/>
      <c r="E7" s="194"/>
      <c r="F7" s="194"/>
      <c r="G7" s="75"/>
      <c r="H7" s="75"/>
    </row>
    <row r="8" spans="1:10" ht="30">
      <c r="A8" s="87" t="s">
        <v>64</v>
      </c>
      <c r="B8" s="87" t="s">
        <v>324</v>
      </c>
      <c r="C8" s="87" t="s">
        <v>325</v>
      </c>
      <c r="D8" s="87" t="s">
        <v>227</v>
      </c>
      <c r="E8" s="87" t="s">
        <v>333</v>
      </c>
      <c r="F8" s="87" t="s">
        <v>326</v>
      </c>
      <c r="G8" s="76" t="s">
        <v>10</v>
      </c>
      <c r="H8" s="76" t="s">
        <v>9</v>
      </c>
      <c r="J8" s="203" t="s">
        <v>332</v>
      </c>
    </row>
    <row r="9" spans="1:10" ht="15">
      <c r="A9" s="95"/>
      <c r="B9" s="95"/>
      <c r="C9" s="95"/>
      <c r="D9" s="95"/>
      <c r="E9" s="95"/>
      <c r="F9" s="95"/>
      <c r="G9" s="4"/>
      <c r="H9" s="4"/>
      <c r="J9" s="203" t="s">
        <v>0</v>
      </c>
    </row>
    <row r="10" spans="1:10" ht="15">
      <c r="A10" s="95"/>
      <c r="B10" s="95"/>
      <c r="C10" s="95"/>
      <c r="D10" s="95"/>
      <c r="E10" s="95"/>
      <c r="F10" s="95"/>
      <c r="G10" s="4"/>
      <c r="H10" s="4"/>
    </row>
    <row r="11" spans="1:10" ht="15">
      <c r="A11" s="84"/>
      <c r="B11" s="84"/>
      <c r="C11" s="84"/>
      <c r="D11" s="84"/>
      <c r="E11" s="84"/>
      <c r="F11" s="84"/>
      <c r="G11" s="4"/>
      <c r="H11" s="4"/>
    </row>
    <row r="12" spans="1:10" ht="15">
      <c r="A12" s="84"/>
      <c r="B12" s="84"/>
      <c r="C12" s="84"/>
      <c r="D12" s="84"/>
      <c r="E12" s="84"/>
      <c r="F12" s="84"/>
      <c r="G12" s="4"/>
      <c r="H12" s="4"/>
    </row>
    <row r="13" spans="1:10" ht="15">
      <c r="A13" s="84"/>
      <c r="B13" s="84"/>
      <c r="C13" s="84"/>
      <c r="D13" s="84"/>
      <c r="E13" s="84"/>
      <c r="F13" s="84"/>
      <c r="G13" s="4"/>
      <c r="H13" s="4"/>
    </row>
    <row r="14" spans="1:10" ht="15">
      <c r="A14" s="84"/>
      <c r="B14" s="84"/>
      <c r="C14" s="84"/>
      <c r="D14" s="84"/>
      <c r="E14" s="84"/>
      <c r="F14" s="84"/>
      <c r="G14" s="4"/>
      <c r="H14" s="4"/>
    </row>
    <row r="15" spans="1:10" ht="15">
      <c r="A15" s="84"/>
      <c r="B15" s="84"/>
      <c r="C15" s="84"/>
      <c r="D15" s="84"/>
      <c r="E15" s="84"/>
      <c r="F15" s="84"/>
      <c r="G15" s="4"/>
      <c r="H15" s="4"/>
    </row>
    <row r="16" spans="1:10" ht="15">
      <c r="A16" s="84"/>
      <c r="B16" s="84"/>
      <c r="C16" s="84"/>
      <c r="D16" s="84"/>
      <c r="E16" s="84"/>
      <c r="F16" s="84"/>
      <c r="G16" s="4"/>
      <c r="H16" s="4"/>
    </row>
    <row r="17" spans="1:9" ht="15">
      <c r="A17" s="84"/>
      <c r="B17" s="84"/>
      <c r="C17" s="84"/>
      <c r="D17" s="84"/>
      <c r="E17" s="84"/>
      <c r="F17" s="84"/>
      <c r="G17" s="4"/>
      <c r="H17" s="4"/>
    </row>
    <row r="18" spans="1:9" ht="15">
      <c r="A18" s="84"/>
      <c r="B18" s="96"/>
      <c r="C18" s="96"/>
      <c r="D18" s="96"/>
      <c r="E18" s="96"/>
      <c r="F18" s="96" t="s">
        <v>331</v>
      </c>
      <c r="G18" s="83">
        <f>SUM(G9:G17)</f>
        <v>0</v>
      </c>
      <c r="H18" s="83">
        <f>SUM(H9:H17)</f>
        <v>0</v>
      </c>
    </row>
    <row r="19" spans="1:9" ht="15">
      <c r="A19" s="201"/>
      <c r="B19" s="201"/>
      <c r="C19" s="201"/>
      <c r="D19" s="201"/>
      <c r="E19" s="201"/>
      <c r="F19" s="201"/>
      <c r="G19" s="201"/>
      <c r="H19" s="175"/>
      <c r="I19" s="175"/>
    </row>
    <row r="20" spans="1:9" ht="15">
      <c r="A20" s="202" t="s">
        <v>379</v>
      </c>
      <c r="B20" s="202"/>
      <c r="C20" s="201"/>
      <c r="D20" s="201"/>
      <c r="E20" s="201"/>
      <c r="F20" s="201"/>
      <c r="G20" s="201"/>
      <c r="H20" s="175"/>
      <c r="I20" s="175"/>
    </row>
    <row r="21" spans="1:9" ht="15">
      <c r="A21" s="202" t="s">
        <v>330</v>
      </c>
      <c r="B21" s="202"/>
      <c r="C21" s="201"/>
      <c r="D21" s="201"/>
      <c r="E21" s="201"/>
      <c r="F21" s="201"/>
      <c r="G21" s="201"/>
      <c r="H21" s="175"/>
      <c r="I21" s="175"/>
    </row>
    <row r="22" spans="1:9" ht="15">
      <c r="A22" s="202"/>
      <c r="B22" s="202"/>
      <c r="C22" s="175"/>
      <c r="D22" s="175"/>
      <c r="E22" s="175"/>
      <c r="F22" s="175"/>
      <c r="G22" s="175"/>
      <c r="H22" s="175"/>
      <c r="I22" s="175"/>
    </row>
    <row r="23" spans="1:9" ht="15">
      <c r="A23" s="202"/>
      <c r="B23" s="202"/>
      <c r="C23" s="175"/>
      <c r="D23" s="175"/>
      <c r="E23" s="175"/>
      <c r="F23" s="175"/>
      <c r="G23" s="175"/>
      <c r="H23" s="175"/>
      <c r="I23" s="175"/>
    </row>
    <row r="24" spans="1:9">
      <c r="A24" s="199"/>
      <c r="B24" s="199"/>
      <c r="C24" s="199"/>
      <c r="D24" s="199"/>
      <c r="E24" s="199"/>
      <c r="F24" s="199"/>
      <c r="G24" s="199"/>
      <c r="H24" s="199"/>
      <c r="I24" s="199"/>
    </row>
    <row r="25" spans="1:9" ht="15">
      <c r="A25" s="181" t="s">
        <v>107</v>
      </c>
      <c r="B25" s="181"/>
      <c r="C25" s="175"/>
      <c r="D25" s="175"/>
      <c r="E25" s="175"/>
      <c r="F25" s="175"/>
      <c r="G25" s="175"/>
      <c r="H25" s="175"/>
      <c r="I25" s="175"/>
    </row>
    <row r="26" spans="1:9" ht="15">
      <c r="A26" s="175"/>
      <c r="B26" s="175"/>
      <c r="C26" s="175"/>
      <c r="D26" s="175"/>
      <c r="E26" s="175"/>
      <c r="F26" s="175"/>
      <c r="G26" s="175"/>
      <c r="H26" s="175"/>
      <c r="I26" s="175"/>
    </row>
    <row r="27" spans="1:9" ht="15">
      <c r="A27" s="175"/>
      <c r="B27" s="175"/>
      <c r="C27" s="175"/>
      <c r="D27" s="175"/>
      <c r="E27" s="175"/>
      <c r="F27" s="175"/>
      <c r="G27" s="175"/>
      <c r="H27" s="175"/>
      <c r="I27" s="182"/>
    </row>
    <row r="28" spans="1:9" ht="15">
      <c r="A28" s="181"/>
      <c r="B28" s="181"/>
      <c r="C28" s="181" t="s">
        <v>398</v>
      </c>
      <c r="D28" s="181"/>
      <c r="E28" s="201"/>
      <c r="F28" s="181"/>
      <c r="G28" s="181"/>
      <c r="H28" s="175"/>
      <c r="I28" s="182"/>
    </row>
    <row r="29" spans="1:9" ht="15">
      <c r="A29" s="175"/>
      <c r="B29" s="175"/>
      <c r="C29" s="175" t="s">
        <v>265</v>
      </c>
      <c r="D29" s="175"/>
      <c r="E29" s="175"/>
      <c r="F29" s="175"/>
      <c r="G29" s="175"/>
      <c r="H29" s="175"/>
      <c r="I29" s="182"/>
    </row>
    <row r="30" spans="1:9">
      <c r="A30" s="183"/>
      <c r="B30" s="183"/>
      <c r="C30" s="183" t="s">
        <v>139</v>
      </c>
      <c r="D30" s="183"/>
      <c r="E30" s="183"/>
      <c r="F30" s="183"/>
      <c r="G30" s="183"/>
    </row>
  </sheetData>
  <mergeCells count="2">
    <mergeCell ref="G1:H1"/>
    <mergeCell ref="G2:H2"/>
  </mergeCells>
  <printOptions gridLines="1"/>
  <pageMargins left="0.25" right="0.25" top="0.75" bottom="0.75" header="0.3" footer="0.3"/>
  <pageSetup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29"/>
  <sheetViews>
    <sheetView view="pageBreakPreview" zoomScale="85" zoomScaleSheetLayoutView="85" workbookViewId="0">
      <selection activeCell="G12" sqref="G12"/>
    </sheetView>
  </sheetViews>
  <sheetFormatPr defaultRowHeight="12.75"/>
  <cols>
    <col min="1" max="1" width="6.5703125" style="176" customWidth="1"/>
    <col min="2" max="2" width="19.140625" style="176" bestFit="1" customWidth="1"/>
    <col min="3" max="3" width="27.5703125" style="176" customWidth="1"/>
    <col min="4" max="4" width="19.28515625" style="176" customWidth="1"/>
    <col min="5" max="5" width="16.85546875" style="176" customWidth="1"/>
    <col min="6" max="6" width="13.140625" style="176" customWidth="1"/>
    <col min="7" max="7" width="17" style="176" customWidth="1"/>
    <col min="8" max="8" width="13.7109375" style="176" customWidth="1"/>
    <col min="9" max="9" width="19.42578125" style="176" bestFit="1" customWidth="1"/>
    <col min="10" max="10" width="18.5703125" style="176" bestFit="1" customWidth="1"/>
    <col min="11" max="11" width="16.7109375" style="176" customWidth="1"/>
    <col min="12" max="12" width="17.7109375" style="176" customWidth="1"/>
    <col min="13" max="13" width="12.85546875" style="176" customWidth="1"/>
    <col min="14" max="16384" width="9.140625" style="176"/>
  </cols>
  <sheetData>
    <row r="2" spans="1:13" ht="15">
      <c r="A2" s="550" t="s">
        <v>473</v>
      </c>
      <c r="B2" s="550"/>
      <c r="C2" s="550"/>
      <c r="D2" s="550"/>
      <c r="E2" s="550"/>
      <c r="F2" s="286"/>
      <c r="G2" s="74"/>
      <c r="H2" s="74"/>
      <c r="I2" s="74"/>
      <c r="J2" s="74"/>
      <c r="K2" s="287"/>
      <c r="L2" s="288"/>
      <c r="M2" s="288" t="s">
        <v>109</v>
      </c>
    </row>
    <row r="3" spans="1:13" ht="15">
      <c r="A3" s="73" t="s">
        <v>140</v>
      </c>
      <c r="B3" s="73"/>
      <c r="C3" s="71"/>
      <c r="D3" s="74"/>
      <c r="E3" s="74"/>
      <c r="F3" s="74"/>
      <c r="G3" s="74"/>
      <c r="H3" s="74"/>
      <c r="I3" s="74"/>
      <c r="J3" s="74"/>
      <c r="K3" s="287"/>
      <c r="L3" s="544" t="str">
        <f>'ფორმა N1'!L2</f>
        <v>01,01-31,12,2017</v>
      </c>
      <c r="M3" s="544"/>
    </row>
    <row r="4" spans="1:13" ht="15">
      <c r="A4" s="73"/>
      <c r="B4" s="73"/>
      <c r="C4" s="73"/>
      <c r="D4" s="71"/>
      <c r="E4" s="71"/>
      <c r="F4" s="71"/>
      <c r="G4" s="71"/>
      <c r="H4" s="71"/>
      <c r="I4" s="71"/>
      <c r="J4" s="71"/>
      <c r="K4" s="287"/>
      <c r="L4" s="287"/>
      <c r="M4" s="287"/>
    </row>
    <row r="5" spans="1:13" ht="15">
      <c r="A5" s="74" t="s">
        <v>269</v>
      </c>
      <c r="B5" s="74"/>
      <c r="C5" s="74"/>
      <c r="D5" s="74"/>
      <c r="E5" s="74"/>
      <c r="F5" s="74"/>
      <c r="G5" s="74"/>
      <c r="H5" s="74"/>
      <c r="I5" s="74"/>
      <c r="J5" s="74"/>
      <c r="K5" s="73"/>
      <c r="L5" s="73"/>
      <c r="M5" s="73"/>
    </row>
    <row r="6" spans="1:13" ht="15">
      <c r="A6" s="347" t="str">
        <f>'ფორმა N1'!A5</f>
        <v>მ.პ.გ. ქართული ოცნება - დემოკრატიული საქართველო</v>
      </c>
      <c r="B6" s="77"/>
      <c r="C6" s="77"/>
      <c r="D6" s="77"/>
      <c r="E6" s="77"/>
      <c r="F6" s="77"/>
      <c r="G6" s="77"/>
      <c r="H6" s="77"/>
      <c r="I6" s="77"/>
      <c r="J6" s="77"/>
      <c r="K6" s="78"/>
      <c r="L6" s="78"/>
    </row>
    <row r="7" spans="1:13" ht="15">
      <c r="A7" s="74"/>
      <c r="B7" s="74"/>
      <c r="C7" s="74"/>
      <c r="D7" s="74"/>
      <c r="E7" s="528"/>
      <c r="F7" s="117"/>
      <c r="G7" s="117"/>
      <c r="H7" s="117"/>
      <c r="I7" s="74"/>
      <c r="J7" s="74"/>
      <c r="K7" s="73"/>
      <c r="L7" s="73"/>
      <c r="M7" s="73"/>
    </row>
    <row r="8" spans="1:13" ht="15">
      <c r="A8" s="284"/>
      <c r="B8" s="295"/>
      <c r="C8" s="284"/>
      <c r="D8" s="284"/>
      <c r="E8" s="284"/>
      <c r="F8" s="284"/>
      <c r="G8" s="284"/>
      <c r="H8" s="284"/>
      <c r="I8" s="284"/>
      <c r="J8" s="284"/>
      <c r="K8" s="75"/>
      <c r="L8" s="75"/>
      <c r="M8" s="75"/>
    </row>
    <row r="9" spans="1:13" ht="45">
      <c r="A9" s="87" t="s">
        <v>64</v>
      </c>
      <c r="B9" s="87" t="s">
        <v>479</v>
      </c>
      <c r="C9" s="87" t="s">
        <v>444</v>
      </c>
      <c r="D9" s="87" t="s">
        <v>445</v>
      </c>
      <c r="E9" s="87" t="s">
        <v>446</v>
      </c>
      <c r="F9" s="87" t="s">
        <v>447</v>
      </c>
      <c r="G9" s="87" t="s">
        <v>448</v>
      </c>
      <c r="H9" s="87" t="s">
        <v>449</v>
      </c>
      <c r="I9" s="87" t="s">
        <v>450</v>
      </c>
      <c r="J9" s="87" t="s">
        <v>451</v>
      </c>
      <c r="K9" s="87" t="s">
        <v>452</v>
      </c>
      <c r="L9" s="87" t="s">
        <v>453</v>
      </c>
      <c r="M9" s="87" t="s">
        <v>311</v>
      </c>
    </row>
    <row r="10" spans="1:13" ht="15">
      <c r="A10" s="95">
        <v>1</v>
      </c>
      <c r="B10" s="526"/>
      <c r="C10" s="302"/>
      <c r="D10" s="527"/>
      <c r="E10" s="95"/>
      <c r="F10" s="95"/>
      <c r="G10" s="95"/>
      <c r="H10" s="95"/>
      <c r="I10" s="95"/>
      <c r="J10" s="95"/>
      <c r="K10" s="95"/>
      <c r="L10" s="425"/>
      <c r="M10" s="425"/>
    </row>
    <row r="11" spans="1:13" ht="15">
      <c r="A11" s="95">
        <v>2</v>
      </c>
      <c r="B11" s="526"/>
      <c r="C11" s="302"/>
      <c r="D11" s="527"/>
      <c r="E11" s="95"/>
      <c r="F11" s="95"/>
      <c r="G11" s="95"/>
      <c r="H11" s="95"/>
      <c r="I11" s="95"/>
      <c r="J11" s="95"/>
      <c r="K11" s="95"/>
      <c r="L11" s="425"/>
      <c r="M11" s="425"/>
    </row>
    <row r="12" spans="1:13" ht="15">
      <c r="A12" s="95">
        <v>3</v>
      </c>
      <c r="B12" s="526"/>
      <c r="C12" s="302"/>
      <c r="D12" s="527"/>
      <c r="E12" s="95"/>
      <c r="F12" s="95"/>
      <c r="G12" s="95"/>
      <c r="H12" s="95"/>
      <c r="I12" s="95"/>
      <c r="J12" s="95"/>
      <c r="K12" s="95"/>
      <c r="L12" s="425"/>
      <c r="M12" s="425"/>
    </row>
    <row r="13" spans="1:13" ht="15">
      <c r="A13" s="95">
        <v>4</v>
      </c>
      <c r="B13" s="526"/>
      <c r="C13" s="302"/>
      <c r="D13" s="527"/>
      <c r="E13" s="95"/>
      <c r="F13" s="95"/>
      <c r="G13" s="95"/>
      <c r="H13" s="95"/>
      <c r="I13" s="95"/>
      <c r="J13" s="95"/>
      <c r="K13" s="95"/>
      <c r="L13" s="425"/>
      <c r="M13" s="425"/>
    </row>
    <row r="14" spans="1:13" ht="15">
      <c r="A14" s="95">
        <v>5</v>
      </c>
      <c r="B14" s="526"/>
      <c r="C14" s="302"/>
      <c r="D14" s="527"/>
      <c r="E14" s="95"/>
      <c r="F14" s="95"/>
      <c r="G14" s="95"/>
      <c r="H14" s="95"/>
      <c r="I14" s="95"/>
      <c r="J14" s="95"/>
      <c r="K14" s="95"/>
      <c r="L14" s="425"/>
      <c r="M14" s="425"/>
    </row>
    <row r="15" spans="1:13" ht="15">
      <c r="A15" s="84" t="s">
        <v>271</v>
      </c>
      <c r="B15" s="303"/>
      <c r="C15" s="272"/>
      <c r="D15" s="84"/>
      <c r="E15" s="84"/>
      <c r="F15" s="84"/>
      <c r="G15" s="84"/>
      <c r="H15" s="84"/>
      <c r="I15" s="84"/>
      <c r="J15" s="84"/>
      <c r="K15" s="4"/>
      <c r="L15" s="4"/>
      <c r="M15" s="84"/>
    </row>
    <row r="16" spans="1:13" ht="15">
      <c r="A16" s="84"/>
      <c r="B16" s="303"/>
      <c r="C16" s="272"/>
      <c r="D16" s="96"/>
      <c r="E16" s="96"/>
      <c r="F16" s="96"/>
      <c r="G16" s="96"/>
      <c r="H16" s="84"/>
      <c r="I16" s="84"/>
      <c r="J16" s="84"/>
      <c r="K16" s="84" t="s">
        <v>454</v>
      </c>
      <c r="L16" s="83">
        <f>SUM(L10:L15)</f>
        <v>0</v>
      </c>
      <c r="M16" s="84"/>
    </row>
    <row r="17" spans="1:12" ht="15">
      <c r="A17" s="201"/>
      <c r="B17" s="201"/>
      <c r="C17" s="201"/>
      <c r="D17" s="201"/>
      <c r="E17" s="201"/>
      <c r="F17" s="201"/>
      <c r="G17" s="201"/>
      <c r="H17" s="201"/>
      <c r="I17" s="201"/>
      <c r="J17" s="201"/>
      <c r="K17" s="201"/>
      <c r="L17" s="175"/>
    </row>
    <row r="18" spans="1:12" ht="15">
      <c r="A18" s="202" t="s">
        <v>455</v>
      </c>
      <c r="B18" s="202"/>
      <c r="C18" s="202"/>
      <c r="D18" s="201"/>
      <c r="E18" s="201"/>
      <c r="F18" s="201"/>
      <c r="G18" s="201"/>
      <c r="H18" s="201"/>
      <c r="I18" s="201"/>
      <c r="J18" s="201"/>
      <c r="K18" s="201"/>
      <c r="L18" s="175"/>
    </row>
    <row r="19" spans="1:12" ht="15">
      <c r="A19" s="202" t="s">
        <v>456</v>
      </c>
      <c r="B19" s="202"/>
      <c r="C19" s="202"/>
      <c r="D19" s="201"/>
      <c r="E19" s="201"/>
      <c r="F19" s="201"/>
      <c r="G19" s="201"/>
      <c r="H19" s="201"/>
      <c r="I19" s="201"/>
      <c r="J19" s="201"/>
      <c r="K19" s="201"/>
      <c r="L19" s="175"/>
    </row>
    <row r="20" spans="1:12" ht="15">
      <c r="A20" s="191" t="s">
        <v>457</v>
      </c>
      <c r="B20" s="191"/>
      <c r="C20" s="202"/>
      <c r="D20" s="175"/>
      <c r="E20" s="175"/>
      <c r="F20" s="175"/>
      <c r="G20" s="175"/>
      <c r="H20" s="175"/>
      <c r="I20" s="175"/>
      <c r="J20" s="175"/>
      <c r="K20" s="175"/>
      <c r="L20" s="175"/>
    </row>
    <row r="21" spans="1:12" ht="15">
      <c r="A21" s="191" t="s">
        <v>474</v>
      </c>
      <c r="B21" s="191"/>
      <c r="C21" s="202"/>
      <c r="D21" s="175"/>
      <c r="E21" s="175"/>
      <c r="F21" s="175"/>
      <c r="G21" s="175"/>
      <c r="H21" s="175"/>
      <c r="I21" s="175"/>
      <c r="J21" s="175"/>
      <c r="K21" s="175"/>
      <c r="L21" s="175"/>
    </row>
    <row r="22" spans="1:12" ht="15.75" customHeight="1">
      <c r="A22" s="555" t="s">
        <v>475</v>
      </c>
      <c r="B22" s="555"/>
      <c r="C22" s="555"/>
      <c r="D22" s="555"/>
      <c r="E22" s="555"/>
      <c r="F22" s="555"/>
      <c r="G22" s="555"/>
      <c r="H22" s="555"/>
      <c r="I22" s="555"/>
      <c r="J22" s="555"/>
      <c r="K22" s="555"/>
      <c r="L22" s="555"/>
    </row>
    <row r="23" spans="1:12" ht="15.75" customHeight="1">
      <c r="A23" s="555"/>
      <c r="B23" s="555"/>
      <c r="C23" s="555"/>
      <c r="D23" s="555"/>
      <c r="E23" s="555"/>
      <c r="F23" s="555"/>
      <c r="G23" s="555"/>
      <c r="H23" s="555"/>
      <c r="I23" s="555"/>
      <c r="J23" s="555"/>
      <c r="K23" s="555"/>
      <c r="L23" s="555"/>
    </row>
    <row r="24" spans="1:12">
      <c r="A24" s="199"/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</row>
    <row r="25" spans="1:12" ht="15">
      <c r="A25" s="551" t="s">
        <v>107</v>
      </c>
      <c r="B25" s="551"/>
      <c r="C25" s="551"/>
      <c r="D25" s="273"/>
      <c r="E25" s="274"/>
      <c r="F25" s="274"/>
      <c r="G25" s="273"/>
      <c r="H25" s="273"/>
      <c r="I25" s="273"/>
      <c r="J25" s="273"/>
      <c r="K25" s="273"/>
      <c r="L25" s="175"/>
    </row>
    <row r="26" spans="1:12" ht="15">
      <c r="A26" s="273"/>
      <c r="B26" s="273"/>
      <c r="C26" s="274"/>
      <c r="D26" s="273"/>
      <c r="E26" s="274"/>
      <c r="F26" s="274"/>
      <c r="G26" s="273"/>
      <c r="H26" s="273"/>
      <c r="I26" s="273"/>
      <c r="J26" s="273"/>
      <c r="K26" s="275"/>
      <c r="L26" s="175"/>
    </row>
    <row r="27" spans="1:12" ht="15" customHeight="1">
      <c r="A27" s="273"/>
      <c r="B27" s="273"/>
      <c r="C27" s="274"/>
      <c r="D27" s="552" t="s">
        <v>263</v>
      </c>
      <c r="E27" s="552"/>
      <c r="F27" s="285"/>
      <c r="G27" s="276"/>
      <c r="H27" s="553" t="s">
        <v>459</v>
      </c>
      <c r="I27" s="553"/>
      <c r="J27" s="553"/>
      <c r="K27" s="277"/>
      <c r="L27" s="175"/>
    </row>
    <row r="28" spans="1:12" ht="15">
      <c r="A28" s="273"/>
      <c r="B28" s="273"/>
      <c r="C28" s="274"/>
      <c r="D28" s="273"/>
      <c r="E28" s="274"/>
      <c r="F28" s="274"/>
      <c r="G28" s="273"/>
      <c r="H28" s="554"/>
      <c r="I28" s="554"/>
      <c r="J28" s="554"/>
      <c r="K28" s="277"/>
      <c r="L28" s="175"/>
    </row>
    <row r="29" spans="1:12" ht="15">
      <c r="A29" s="273"/>
      <c r="B29" s="273"/>
      <c r="C29" s="274"/>
      <c r="D29" s="549" t="s">
        <v>139</v>
      </c>
      <c r="E29" s="549"/>
      <c r="F29" s="285"/>
      <c r="G29" s="276"/>
      <c r="H29" s="273"/>
      <c r="I29" s="273"/>
      <c r="J29" s="273"/>
      <c r="K29" s="273"/>
      <c r="L29" s="175"/>
    </row>
  </sheetData>
  <mergeCells count="7">
    <mergeCell ref="D29:E29"/>
    <mergeCell ref="A2:E2"/>
    <mergeCell ref="L3:M3"/>
    <mergeCell ref="A25:C25"/>
    <mergeCell ref="D27:E27"/>
    <mergeCell ref="H27:J28"/>
    <mergeCell ref="A22:L23"/>
  </mergeCells>
  <dataValidations count="1">
    <dataValidation type="list" allowBlank="1" showInputMessage="1" showErrorMessage="1" sqref="D10:D14 C15:C16">
      <formula1>"სატელევიზიო რეკლამის ხარჯი,ბეჭდური რეკლამი ხარჯი,ინტერნეტ-რეკლამს ხრჯი,ბრენდირებული აქსესუარებით რკლამის ხარჯი,სხვა სარეკლამო ხარჯები,ბილბორდი,ლაით ბოქსი,ქუჩაში დამონტაჟებული ეკრანი,სატრანსპორტო საშუალებებზე განთავსებული რეკლამა, რადიო რეკლამა"</formula1>
    </dataValidation>
  </dataValidations>
  <printOptions gridLines="1"/>
  <pageMargins left="0.19684820647419099" right="0.19684820647419099" top="0.19684820647419099" bottom="0.19684820647419099" header="0.15748031496063" footer="0.15748031496063"/>
  <pageSetup scale="63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"/>
  <sheetViews>
    <sheetView showGridLines="0" view="pageBreakPreview" zoomScale="80" zoomScaleSheetLayoutView="80" workbookViewId="0">
      <selection activeCell="D55" sqref="D55"/>
    </sheetView>
  </sheetViews>
  <sheetFormatPr defaultRowHeight="15"/>
  <cols>
    <col min="1" max="1" width="15.7109375" style="21" customWidth="1"/>
    <col min="2" max="2" width="74.140625" style="21" customWidth="1"/>
    <col min="3" max="3" width="15" style="21" customWidth="1"/>
    <col min="4" max="4" width="13.28515625" style="21" customWidth="1"/>
    <col min="5" max="5" width="0.7109375" style="21" customWidth="1"/>
    <col min="6" max="6" width="0" style="21" hidden="1" customWidth="1"/>
    <col min="7" max="7" width="13.28515625" style="21" hidden="1" customWidth="1"/>
    <col min="8" max="8" width="15.85546875" style="21" hidden="1" customWidth="1"/>
    <col min="9" max="9" width="0" style="21" hidden="1" customWidth="1"/>
    <col min="10" max="10" width="9.28515625" style="21" hidden="1" customWidth="1"/>
    <col min="11" max="11" width="9.85546875" style="21" hidden="1" customWidth="1"/>
    <col min="12" max="13" width="0" style="21" hidden="1" customWidth="1"/>
    <col min="14" max="14" width="9.140625" style="21"/>
    <col min="15" max="15" width="0" style="21" hidden="1" customWidth="1"/>
    <col min="16" max="16" width="10.85546875" style="21" hidden="1" customWidth="1"/>
    <col min="17" max="21" width="0" style="21" hidden="1" customWidth="1"/>
    <col min="22" max="16384" width="9.140625" style="21"/>
  </cols>
  <sheetData>
    <row r="1" spans="1:11">
      <c r="A1" s="71" t="s">
        <v>297</v>
      </c>
      <c r="B1" s="111"/>
      <c r="C1" s="543" t="s">
        <v>109</v>
      </c>
      <c r="D1" s="543"/>
      <c r="E1" s="142"/>
    </row>
    <row r="2" spans="1:11">
      <c r="A2" s="73" t="s">
        <v>140</v>
      </c>
      <c r="B2" s="111"/>
      <c r="C2" s="544" t="str">
        <f>'ფორმა N1'!L2</f>
        <v>01,01-31,12,2017</v>
      </c>
      <c r="D2" s="545"/>
      <c r="E2" s="142"/>
    </row>
    <row r="3" spans="1:11">
      <c r="A3" s="73"/>
      <c r="B3" s="111"/>
      <c r="C3" s="517"/>
      <c r="D3" s="517"/>
      <c r="E3" s="142"/>
      <c r="H3" s="21">
        <v>24.11</v>
      </c>
    </row>
    <row r="4" spans="1:11" s="2" customFormat="1">
      <c r="A4" s="74" t="s">
        <v>269</v>
      </c>
      <c r="B4" s="74"/>
      <c r="C4" s="73"/>
      <c r="D4" s="73"/>
      <c r="E4" s="105"/>
      <c r="J4" s="21"/>
      <c r="K4" s="21"/>
    </row>
    <row r="5" spans="1:11" s="2" customFormat="1">
      <c r="A5" s="116" t="str">
        <f>'[2]ფორმა N1'!A5</f>
        <v>მ.პ.გ. ქართული ოცნება - დემოკრატიული საქართველო</v>
      </c>
      <c r="B5" s="108"/>
      <c r="C5" s="59"/>
      <c r="D5" s="59"/>
      <c r="E5" s="105"/>
      <c r="J5" s="21"/>
      <c r="K5" s="21"/>
    </row>
    <row r="6" spans="1:11" s="2" customFormat="1">
      <c r="A6" s="74"/>
      <c r="B6" s="74"/>
      <c r="C6" s="73"/>
      <c r="D6" s="73"/>
      <c r="E6" s="105"/>
      <c r="J6" s="21"/>
      <c r="K6" s="21"/>
    </row>
    <row r="7" spans="1:11" s="6" customFormat="1">
      <c r="A7" s="515"/>
      <c r="B7" s="515"/>
      <c r="C7" s="75"/>
      <c r="D7" s="75"/>
      <c r="E7" s="143"/>
      <c r="J7" s="21"/>
      <c r="K7" s="21"/>
    </row>
    <row r="8" spans="1:11" s="6" customFormat="1" ht="30">
      <c r="A8" s="103" t="s">
        <v>64</v>
      </c>
      <c r="B8" s="76" t="s">
        <v>11</v>
      </c>
      <c r="C8" s="76" t="s">
        <v>10</v>
      </c>
      <c r="D8" s="76" t="s">
        <v>9</v>
      </c>
      <c r="E8" s="143"/>
      <c r="J8" s="21"/>
      <c r="K8" s="21"/>
    </row>
    <row r="9" spans="1:11" s="9" customFormat="1" ht="18">
      <c r="A9" s="13">
        <v>1</v>
      </c>
      <c r="B9" s="13" t="s">
        <v>57</v>
      </c>
      <c r="C9" s="79">
        <f>SUM(C10,C14,C54,C57,C58,C59,C76)</f>
        <v>18852284.68</v>
      </c>
      <c r="D9" s="79">
        <f>SUM(D10,D14,D54,D57,D58,D59,D65,D72,D73)</f>
        <v>13575293.929999998</v>
      </c>
      <c r="E9" s="144"/>
      <c r="G9" s="9">
        <v>18888470.060000002</v>
      </c>
      <c r="H9" s="9">
        <v>14351378.299999999</v>
      </c>
      <c r="J9" s="21"/>
      <c r="K9" s="21"/>
    </row>
    <row r="10" spans="1:11" s="9" customFormat="1" ht="18">
      <c r="A10" s="14">
        <v>1.1000000000000001</v>
      </c>
      <c r="B10" s="14" t="s">
        <v>58</v>
      </c>
      <c r="C10" s="81">
        <f>SUM(C11:C12:C13)</f>
        <v>1971087.5</v>
      </c>
      <c r="D10" s="81">
        <f>SUM(D11:D12:D13)</f>
        <v>1372427.5</v>
      </c>
      <c r="E10" s="144"/>
      <c r="G10" s="9">
        <v>1971087.5</v>
      </c>
      <c r="H10" s="9">
        <v>1971087.5</v>
      </c>
      <c r="J10" s="21"/>
      <c r="K10" s="21"/>
    </row>
    <row r="11" spans="1:11" s="9" customFormat="1" ht="16.5" customHeight="1">
      <c r="A11" s="16" t="s">
        <v>30</v>
      </c>
      <c r="B11" s="16" t="s">
        <v>59</v>
      </c>
      <c r="C11" s="33">
        <v>95875</v>
      </c>
      <c r="D11" s="34">
        <f>95875-5000</f>
        <v>90875</v>
      </c>
      <c r="E11" s="144"/>
      <c r="G11" s="9">
        <v>95875</v>
      </c>
      <c r="H11" s="9">
        <v>95875</v>
      </c>
      <c r="J11" s="512">
        <f>C11-G11</f>
        <v>0</v>
      </c>
      <c r="K11" s="512">
        <f>D11-H11</f>
        <v>-5000</v>
      </c>
    </row>
    <row r="12" spans="1:11" ht="16.5" customHeight="1">
      <c r="A12" s="16" t="s">
        <v>31</v>
      </c>
      <c r="B12" s="16" t="s">
        <v>0</v>
      </c>
      <c r="C12" s="33"/>
      <c r="D12" s="34"/>
      <c r="E12" s="142"/>
    </row>
    <row r="13" spans="1:11" ht="16.5" customHeight="1">
      <c r="A13" s="304" t="s">
        <v>480</v>
      </c>
      <c r="B13" s="305" t="s">
        <v>481</v>
      </c>
      <c r="C13" s="521">
        <v>1875212.5</v>
      </c>
      <c r="D13" s="522">
        <f>1874305+907.5-733125+139465</f>
        <v>1281552.5</v>
      </c>
      <c r="E13" s="142"/>
      <c r="G13" s="512">
        <v>1875212.5</v>
      </c>
      <c r="H13" s="21">
        <v>1875212.5</v>
      </c>
      <c r="J13" s="512">
        <f>C13-G13</f>
        <v>0</v>
      </c>
      <c r="K13" s="512">
        <f>D13-H13</f>
        <v>-593660</v>
      </c>
    </row>
    <row r="14" spans="1:11">
      <c r="A14" s="14">
        <v>1.2</v>
      </c>
      <c r="B14" s="14" t="s">
        <v>60</v>
      </c>
      <c r="C14" s="81">
        <f>SUM(C15,C18,C30:C33,C36,C37,C44,C45,C46,C47,C48,C52,C53)</f>
        <v>15701020.559999999</v>
      </c>
      <c r="D14" s="81">
        <f>SUM(D15,D18,D30:D33,D36,D37,D44,D45,D46,D47,D48,D52,D53)</f>
        <v>11786130.209999999</v>
      </c>
      <c r="E14" s="142"/>
      <c r="G14" s="21">
        <v>15736905.940000001</v>
      </c>
      <c r="H14" s="21">
        <v>11963554.58</v>
      </c>
    </row>
    <row r="15" spans="1:11">
      <c r="A15" s="16" t="s">
        <v>32</v>
      </c>
      <c r="B15" s="16" t="s">
        <v>1</v>
      </c>
      <c r="C15" s="80">
        <f>SUM(C16:C17)</f>
        <v>15250</v>
      </c>
      <c r="D15" s="80">
        <f>SUM(D16:D17)</f>
        <v>15250</v>
      </c>
      <c r="E15" s="142"/>
      <c r="G15" s="21">
        <v>15250</v>
      </c>
      <c r="H15" s="21">
        <v>15250</v>
      </c>
    </row>
    <row r="16" spans="1:11" ht="17.25" customHeight="1">
      <c r="A16" s="17" t="s">
        <v>98</v>
      </c>
      <c r="B16" s="17" t="s">
        <v>61</v>
      </c>
      <c r="C16" s="35"/>
      <c r="D16" s="36"/>
      <c r="E16" s="142"/>
    </row>
    <row r="17" spans="1:11" ht="17.25" customHeight="1">
      <c r="A17" s="17" t="s">
        <v>99</v>
      </c>
      <c r="B17" s="17" t="s">
        <v>62</v>
      </c>
      <c r="C17" s="35">
        <v>15250</v>
      </c>
      <c r="D17" s="36">
        <v>15250</v>
      </c>
      <c r="E17" s="142"/>
      <c r="G17" s="21">
        <v>15250</v>
      </c>
      <c r="H17" s="21">
        <v>15250</v>
      </c>
      <c r="J17" s="512">
        <f>C17-G17</f>
        <v>0</v>
      </c>
      <c r="K17" s="512">
        <f>D17-H17</f>
        <v>0</v>
      </c>
    </row>
    <row r="18" spans="1:11">
      <c r="A18" s="16" t="s">
        <v>33</v>
      </c>
      <c r="B18" s="16" t="s">
        <v>2</v>
      </c>
      <c r="C18" s="80">
        <f>SUM(C19:C24,C29)</f>
        <v>212977.46999999997</v>
      </c>
      <c r="D18" s="80">
        <f>SUM(D19:D24,D29)</f>
        <v>212819.59000000003</v>
      </c>
      <c r="E18" s="142"/>
      <c r="G18" s="21">
        <v>215195.27999999997</v>
      </c>
      <c r="H18" s="21">
        <v>245565.34000000003</v>
      </c>
    </row>
    <row r="19" spans="1:11" ht="30">
      <c r="A19" s="17" t="s">
        <v>12</v>
      </c>
      <c r="B19" s="17" t="s">
        <v>245</v>
      </c>
      <c r="C19" s="37">
        <v>35316.839999999997</v>
      </c>
      <c r="D19" s="38">
        <f>59207.28+6637.5-30527.94</f>
        <v>35316.839999999997</v>
      </c>
      <c r="E19" s="142"/>
      <c r="G19" s="21">
        <v>35316.839999999997</v>
      </c>
      <c r="H19" s="21">
        <v>65844.78</v>
      </c>
      <c r="J19" s="21">
        <f>C19-G19</f>
        <v>0</v>
      </c>
      <c r="K19" s="525">
        <f>D19-H19</f>
        <v>-30527.940000000002</v>
      </c>
    </row>
    <row r="20" spans="1:11">
      <c r="A20" s="17" t="s">
        <v>13</v>
      </c>
      <c r="B20" s="17" t="s">
        <v>14</v>
      </c>
      <c r="C20" s="37"/>
      <c r="D20" s="523"/>
      <c r="E20" s="142"/>
    </row>
    <row r="21" spans="1:11" ht="30">
      <c r="A21" s="17" t="s">
        <v>276</v>
      </c>
      <c r="B21" s="17" t="s">
        <v>22</v>
      </c>
      <c r="C21" s="37"/>
      <c r="D21" s="523"/>
      <c r="E21" s="142"/>
    </row>
    <row r="22" spans="1:11">
      <c r="A22" s="17" t="s">
        <v>277</v>
      </c>
      <c r="B22" s="17" t="s">
        <v>15</v>
      </c>
      <c r="C22" s="524">
        <f>80550.54-732.22</f>
        <v>79818.319999999992</v>
      </c>
      <c r="D22" s="523">
        <f>80392.05-732.22</f>
        <v>79659.83</v>
      </c>
      <c r="E22" s="142"/>
      <c r="G22" s="21">
        <v>80550.539999999994</v>
      </c>
      <c r="H22" s="21">
        <v>80392.05</v>
      </c>
      <c r="J22" s="509">
        <f>C22-G22</f>
        <v>-732.22000000000116</v>
      </c>
      <c r="K22" s="509">
        <f>D22-H22</f>
        <v>-732.22000000000116</v>
      </c>
    </row>
    <row r="23" spans="1:11">
      <c r="A23" s="17" t="s">
        <v>278</v>
      </c>
      <c r="B23" s="17" t="s">
        <v>16</v>
      </c>
      <c r="C23" s="37"/>
      <c r="D23" s="40"/>
      <c r="E23" s="142"/>
    </row>
    <row r="24" spans="1:11">
      <c r="A24" s="17" t="s">
        <v>279</v>
      </c>
      <c r="B24" s="17" t="s">
        <v>17</v>
      </c>
      <c r="C24" s="114">
        <f>SUM(C25:C28)</f>
        <v>97842.31</v>
      </c>
      <c r="D24" s="114">
        <f>SUM(D25:D28)</f>
        <v>97842.920000000013</v>
      </c>
      <c r="E24" s="142"/>
      <c r="G24" s="21">
        <v>99327.9</v>
      </c>
      <c r="H24" s="21">
        <v>99328.510000000009</v>
      </c>
    </row>
    <row r="25" spans="1:11" ht="16.5" customHeight="1">
      <c r="A25" s="18" t="s">
        <v>280</v>
      </c>
      <c r="B25" s="18" t="s">
        <v>18</v>
      </c>
      <c r="C25" s="524">
        <f>73660.45-944.8</f>
        <v>72715.649999999994</v>
      </c>
      <c r="D25" s="510">
        <f>73660.72-944.8</f>
        <v>72715.92</v>
      </c>
      <c r="E25" s="142"/>
      <c r="G25" s="21">
        <v>73660.45</v>
      </c>
      <c r="H25" s="21">
        <v>73660.72</v>
      </c>
      <c r="J25" s="509">
        <f t="shared" ref="J25:K28" si="0">C25-G25</f>
        <v>-944.80000000000291</v>
      </c>
      <c r="K25" s="512">
        <f t="shared" si="0"/>
        <v>-944.80000000000291</v>
      </c>
    </row>
    <row r="26" spans="1:11" ht="16.5" customHeight="1">
      <c r="A26" s="18" t="s">
        <v>281</v>
      </c>
      <c r="B26" s="18" t="s">
        <v>19</v>
      </c>
      <c r="C26" s="524">
        <f>7907.94-422.93</f>
        <v>7485.0099999999993</v>
      </c>
      <c r="D26" s="510">
        <f>7907.64-422.93</f>
        <v>7484.71</v>
      </c>
      <c r="E26" s="142"/>
      <c r="G26" s="21">
        <v>7907.94</v>
      </c>
      <c r="H26" s="21">
        <v>7907.64</v>
      </c>
      <c r="J26" s="509">
        <f t="shared" si="0"/>
        <v>-422.93000000000029</v>
      </c>
      <c r="K26" s="512">
        <f t="shared" si="0"/>
        <v>-422.93000000000029</v>
      </c>
    </row>
    <row r="27" spans="1:11" ht="16.5" customHeight="1">
      <c r="A27" s="18" t="s">
        <v>282</v>
      </c>
      <c r="B27" s="18" t="s">
        <v>20</v>
      </c>
      <c r="C27" s="524">
        <f>4487.94-117.86</f>
        <v>4370.08</v>
      </c>
      <c r="D27" s="510">
        <f>4488.36-117.86</f>
        <v>4370.5</v>
      </c>
      <c r="E27" s="142"/>
      <c r="G27" s="21">
        <v>4487.9399999999996</v>
      </c>
      <c r="H27" s="21">
        <v>4488.3599999999997</v>
      </c>
      <c r="J27" s="509">
        <f t="shared" si="0"/>
        <v>-117.85999999999967</v>
      </c>
      <c r="K27" s="512">
        <f t="shared" si="0"/>
        <v>-117.85999999999967</v>
      </c>
    </row>
    <row r="28" spans="1:11" ht="16.5" customHeight="1">
      <c r="A28" s="18" t="s">
        <v>283</v>
      </c>
      <c r="B28" s="18" t="s">
        <v>23</v>
      </c>
      <c r="C28" s="524">
        <v>13271.57</v>
      </c>
      <c r="D28" s="510">
        <v>13271.79</v>
      </c>
      <c r="E28" s="142"/>
      <c r="G28" s="21">
        <v>13271.57</v>
      </c>
      <c r="H28" s="21">
        <v>13271.79</v>
      </c>
      <c r="J28" s="509">
        <f t="shared" si="0"/>
        <v>0</v>
      </c>
      <c r="K28" s="512">
        <f t="shared" si="0"/>
        <v>0</v>
      </c>
    </row>
    <row r="29" spans="1:11">
      <c r="A29" s="17" t="s">
        <v>284</v>
      </c>
      <c r="B29" s="17" t="s">
        <v>21</v>
      </c>
      <c r="C29" s="37"/>
      <c r="D29" s="41"/>
      <c r="E29" s="142"/>
    </row>
    <row r="30" spans="1:11">
      <c r="A30" s="16" t="s">
        <v>34</v>
      </c>
      <c r="B30" s="16" t="s">
        <v>3</v>
      </c>
      <c r="C30" s="33">
        <f>207154.57-638</f>
        <v>206516.57</v>
      </c>
      <c r="D30" s="34">
        <f>218687.43-638-11533</f>
        <v>206516.43</v>
      </c>
      <c r="E30" s="142"/>
      <c r="G30" s="21">
        <v>207154.57</v>
      </c>
      <c r="H30" s="21">
        <v>218687.43</v>
      </c>
      <c r="J30" s="512">
        <f>C30-G30</f>
        <v>-638</v>
      </c>
      <c r="K30" s="512">
        <f>D30-H30</f>
        <v>-12171</v>
      </c>
    </row>
    <row r="31" spans="1:11">
      <c r="A31" s="16" t="s">
        <v>35</v>
      </c>
      <c r="B31" s="16" t="s">
        <v>4</v>
      </c>
      <c r="C31" s="33"/>
      <c r="D31" s="34"/>
      <c r="E31" s="142"/>
    </row>
    <row r="32" spans="1:11">
      <c r="A32" s="16" t="s">
        <v>36</v>
      </c>
      <c r="B32" s="16" t="s">
        <v>5</v>
      </c>
      <c r="C32" s="33"/>
      <c r="D32" s="34"/>
      <c r="E32" s="142"/>
    </row>
    <row r="33" spans="1:22">
      <c r="A33" s="16" t="s">
        <v>37</v>
      </c>
      <c r="B33" s="16" t="s">
        <v>63</v>
      </c>
      <c r="C33" s="80">
        <f>SUM(C34:C35)</f>
        <v>68971.740000000005</v>
      </c>
      <c r="D33" s="80">
        <f>SUM(D34:D35)</f>
        <v>4144.95</v>
      </c>
      <c r="E33" s="142"/>
      <c r="G33" s="21">
        <v>69339.240000000005</v>
      </c>
      <c r="H33" s="21">
        <v>4512.45</v>
      </c>
    </row>
    <row r="34" spans="1:22">
      <c r="A34" s="17" t="s">
        <v>285</v>
      </c>
      <c r="B34" s="17" t="s">
        <v>56</v>
      </c>
      <c r="C34" s="33">
        <v>64827.29</v>
      </c>
      <c r="D34" s="34"/>
      <c r="E34" s="142"/>
      <c r="G34" s="21">
        <v>64827.29</v>
      </c>
      <c r="J34" s="512">
        <f t="shared" ref="J34:K36" si="1">C34-G34</f>
        <v>0</v>
      </c>
      <c r="K34" s="512">
        <f t="shared" si="1"/>
        <v>0</v>
      </c>
    </row>
    <row r="35" spans="1:22">
      <c r="A35" s="17" t="s">
        <v>286</v>
      </c>
      <c r="B35" s="17" t="s">
        <v>55</v>
      </c>
      <c r="C35" s="33">
        <f>4511.95-367.5</f>
        <v>4144.45</v>
      </c>
      <c r="D35" s="34">
        <f>4512.45-367.5</f>
        <v>4144.95</v>
      </c>
      <c r="E35" s="142"/>
      <c r="G35" s="21">
        <v>4511.95</v>
      </c>
      <c r="H35" s="21">
        <v>4512.45</v>
      </c>
      <c r="J35" s="512">
        <f t="shared" si="1"/>
        <v>-367.5</v>
      </c>
      <c r="K35" s="512">
        <f t="shared" si="1"/>
        <v>-367.5</v>
      </c>
      <c r="P35" s="21">
        <v>12279723</v>
      </c>
    </row>
    <row r="36" spans="1:22">
      <c r="A36" s="16" t="s">
        <v>38</v>
      </c>
      <c r="B36" s="16" t="s">
        <v>49</v>
      </c>
      <c r="C36" s="33">
        <f>9121.21-105.56</f>
        <v>9015.65</v>
      </c>
      <c r="D36" s="34">
        <f>9121.21-105.56</f>
        <v>9015.65</v>
      </c>
      <c r="E36" s="142"/>
      <c r="G36" s="21">
        <v>9121.2099999999991</v>
      </c>
      <c r="H36" s="21">
        <v>9121.2099999999991</v>
      </c>
      <c r="J36" s="512">
        <f t="shared" si="1"/>
        <v>-105.55999999999949</v>
      </c>
      <c r="K36" s="512">
        <f t="shared" si="1"/>
        <v>-105.55999999999949</v>
      </c>
      <c r="Q36" s="512">
        <f>P35-P37</f>
        <v>599296.48000000045</v>
      </c>
    </row>
    <row r="37" spans="1:22">
      <c r="A37" s="16" t="s">
        <v>39</v>
      </c>
      <c r="B37" s="16" t="s">
        <v>342</v>
      </c>
      <c r="C37" s="80">
        <f>SUM(C38:C43)</f>
        <v>12015459.16</v>
      </c>
      <c r="D37" s="80">
        <f>SUM(D38:D43)</f>
        <v>8505059.9199999999</v>
      </c>
      <c r="E37" s="142"/>
      <c r="G37" s="21">
        <v>11962546.920000002</v>
      </c>
      <c r="H37" s="512">
        <v>8530139.9199999999</v>
      </c>
      <c r="P37" s="512">
        <f>D37+'ფორმა N4 '!D39</f>
        <v>11680426.52</v>
      </c>
    </row>
    <row r="38" spans="1:22">
      <c r="A38" s="17" t="s">
        <v>339</v>
      </c>
      <c r="B38" s="17" t="s">
        <v>343</v>
      </c>
      <c r="C38" s="521">
        <f>4025503.05+8519.48-4161.83</f>
        <v>4029860.6999999997</v>
      </c>
      <c r="D38" s="521">
        <f>3434726</f>
        <v>3434726</v>
      </c>
      <c r="E38" s="142"/>
      <c r="G38" s="21">
        <v>4025503.05</v>
      </c>
      <c r="H38" s="21">
        <v>3426206.52</v>
      </c>
      <c r="J38" s="512">
        <f t="shared" ref="J38:K40" si="2">C38-G38</f>
        <v>4357.6499999999069</v>
      </c>
      <c r="K38" s="512">
        <f t="shared" si="2"/>
        <v>8519.4799999999814</v>
      </c>
      <c r="R38" s="512">
        <f>C38-D38</f>
        <v>595134.69999999972</v>
      </c>
      <c r="T38" s="512">
        <f>Q36-R38</f>
        <v>4161.7800000007264</v>
      </c>
      <c r="V38" s="512"/>
    </row>
    <row r="39" spans="1:22">
      <c r="A39" s="17" t="s">
        <v>340</v>
      </c>
      <c r="B39" s="17" t="s">
        <v>344</v>
      </c>
      <c r="C39" s="521">
        <f>264638.14-92804</f>
        <v>171834.14</v>
      </c>
      <c r="D39" s="521">
        <v>32173</v>
      </c>
      <c r="E39" s="142"/>
      <c r="G39" s="21">
        <v>171834.14</v>
      </c>
      <c r="H39" s="512">
        <v>32173</v>
      </c>
      <c r="J39" s="512">
        <f t="shared" si="2"/>
        <v>0</v>
      </c>
      <c r="K39" s="512">
        <f t="shared" si="2"/>
        <v>0</v>
      </c>
      <c r="P39" s="21">
        <v>139661</v>
      </c>
      <c r="R39" s="512">
        <f>C39-D39-P39</f>
        <v>0.14000000001396984</v>
      </c>
    </row>
    <row r="40" spans="1:22">
      <c r="A40" s="17" t="s">
        <v>341</v>
      </c>
      <c r="B40" s="17" t="s">
        <v>347</v>
      </c>
      <c r="C40" s="521">
        <f>730291.6-24237.1-2000-11000</f>
        <v>693054.5</v>
      </c>
      <c r="D40" s="522">
        <v>321648.90000000002</v>
      </c>
      <c r="E40" s="142"/>
      <c r="G40" s="21">
        <v>704054.5</v>
      </c>
      <c r="H40" s="21">
        <v>321648.90000000002</v>
      </c>
      <c r="J40" s="512">
        <f t="shared" si="2"/>
        <v>-11000</v>
      </c>
      <c r="K40" s="512">
        <f t="shared" si="2"/>
        <v>0</v>
      </c>
      <c r="O40" s="21">
        <f>24500-11500</f>
        <v>13000</v>
      </c>
      <c r="P40" s="21">
        <v>384406</v>
      </c>
      <c r="R40" s="512">
        <f>C40+O40-D40-P40</f>
        <v>-0.40000000002328306</v>
      </c>
    </row>
    <row r="41" spans="1:22">
      <c r="A41" s="17" t="s">
        <v>346</v>
      </c>
      <c r="B41" s="17" t="s">
        <v>348</v>
      </c>
      <c r="C41" s="521"/>
      <c r="D41" s="522"/>
      <c r="E41" s="142"/>
    </row>
    <row r="42" spans="1:22">
      <c r="A42" s="17" t="s">
        <v>349</v>
      </c>
      <c r="B42" s="17" t="s">
        <v>460</v>
      </c>
      <c r="C42" s="521">
        <f>4472838.36-17037.76-4357.65</f>
        <v>4451442.95</v>
      </c>
      <c r="D42" s="522">
        <f>2126730-8519.48</f>
        <v>2118210.52</v>
      </c>
      <c r="E42" s="142"/>
      <c r="G42" s="21">
        <v>4472838.3600000003</v>
      </c>
      <c r="H42" s="21">
        <v>2126730</v>
      </c>
      <c r="J42" s="512">
        <f>C42-G42</f>
        <v>-21395.410000000149</v>
      </c>
      <c r="K42" s="512">
        <f>D42-H42</f>
        <v>-8519.4799999999814</v>
      </c>
      <c r="O42" s="21">
        <f>231051.8-36358+196</f>
        <v>194889.8</v>
      </c>
      <c r="P42" s="21">
        <v>2528122</v>
      </c>
      <c r="R42" s="512">
        <f>C42+O42-D42-P42</f>
        <v>0.22999999998137355</v>
      </c>
    </row>
    <row r="43" spans="1:22">
      <c r="A43" s="17" t="s">
        <v>461</v>
      </c>
      <c r="B43" s="17" t="s">
        <v>345</v>
      </c>
      <c r="C43" s="521">
        <f>2386838.77+92804+26237.1+82437+80950</f>
        <v>2669266.87</v>
      </c>
      <c r="D43" s="522">
        <f>2488118+139306+2595-6637.5-25080</f>
        <v>2598301.5</v>
      </c>
      <c r="E43" s="142"/>
      <c r="G43" s="21">
        <v>2588316.87</v>
      </c>
      <c r="H43" s="21">
        <v>2623381.5</v>
      </c>
      <c r="J43" s="512">
        <f>C43-G43</f>
        <v>80950</v>
      </c>
      <c r="K43" s="512">
        <f>D43-H43</f>
        <v>-25080</v>
      </c>
      <c r="O43" s="21">
        <f>4550+11500+36358-196</f>
        <v>52212</v>
      </c>
      <c r="P43" s="21">
        <v>123177.60000000001</v>
      </c>
      <c r="R43" s="512">
        <f>C43+O43-D43-P43</f>
        <v>-0.22999999989406206</v>
      </c>
    </row>
    <row r="44" spans="1:22" ht="30">
      <c r="A44" s="16" t="s">
        <v>40</v>
      </c>
      <c r="B44" s="16" t="s">
        <v>28</v>
      </c>
      <c r="C44" s="33"/>
      <c r="D44" s="34"/>
      <c r="E44" s="142"/>
    </row>
    <row r="45" spans="1:22">
      <c r="A45" s="16" t="s">
        <v>41</v>
      </c>
      <c r="B45" s="16" t="s">
        <v>24</v>
      </c>
      <c r="C45" s="33">
        <v>22760.45</v>
      </c>
      <c r="D45" s="531">
        <v>23308.3</v>
      </c>
      <c r="E45" s="142"/>
      <c r="G45" s="21">
        <v>22760.45</v>
      </c>
      <c r="H45" s="21">
        <v>23308.3</v>
      </c>
      <c r="J45" s="512">
        <f t="shared" ref="J45:K47" si="3">C45-G45</f>
        <v>0</v>
      </c>
      <c r="K45" s="512">
        <f t="shared" si="3"/>
        <v>0</v>
      </c>
    </row>
    <row r="46" spans="1:22">
      <c r="A46" s="16" t="s">
        <v>42</v>
      </c>
      <c r="B46" s="16" t="s">
        <v>25</v>
      </c>
      <c r="C46" s="33"/>
      <c r="D46" s="34">
        <v>15000</v>
      </c>
      <c r="E46" s="142"/>
      <c r="H46" s="21">
        <v>15000</v>
      </c>
      <c r="J46" s="512">
        <f t="shared" si="3"/>
        <v>0</v>
      </c>
      <c r="K46" s="512">
        <f t="shared" si="3"/>
        <v>0</v>
      </c>
    </row>
    <row r="47" spans="1:22">
      <c r="A47" s="16" t="s">
        <v>43</v>
      </c>
      <c r="B47" s="16" t="s">
        <v>26</v>
      </c>
      <c r="C47" s="33">
        <v>1254</v>
      </c>
      <c r="D47" s="34">
        <v>1254</v>
      </c>
      <c r="E47" s="142"/>
      <c r="G47" s="21">
        <v>1254</v>
      </c>
      <c r="H47" s="21">
        <v>1254</v>
      </c>
      <c r="J47" s="512">
        <f t="shared" si="3"/>
        <v>0</v>
      </c>
      <c r="K47" s="512">
        <f t="shared" si="3"/>
        <v>0</v>
      </c>
    </row>
    <row r="48" spans="1:22">
      <c r="A48" s="16" t="s">
        <v>44</v>
      </c>
      <c r="B48" s="16" t="s">
        <v>291</v>
      </c>
      <c r="C48" s="80">
        <f>SUM(C49:C51)</f>
        <v>977623.02</v>
      </c>
      <c r="D48" s="80">
        <f>SUM(D49:D51)</f>
        <v>1001636.87</v>
      </c>
      <c r="E48" s="142"/>
      <c r="G48" s="21">
        <v>982141.77</v>
      </c>
      <c r="H48" s="21">
        <v>1003936.87</v>
      </c>
    </row>
    <row r="49" spans="1:11">
      <c r="A49" s="94" t="s">
        <v>355</v>
      </c>
      <c r="B49" s="94" t="s">
        <v>358</v>
      </c>
      <c r="C49" s="33">
        <f>817450.15-4518.75</f>
        <v>812931.4</v>
      </c>
      <c r="D49" s="34">
        <f>837505.06+100-2300</f>
        <v>835305.06</v>
      </c>
      <c r="E49" s="142"/>
      <c r="G49" s="21">
        <v>817450.15</v>
      </c>
      <c r="H49" s="21">
        <v>837605.06</v>
      </c>
      <c r="J49" s="512">
        <f t="shared" ref="J49:K51" si="4">C49-G49</f>
        <v>-4518.75</v>
      </c>
      <c r="K49" s="512">
        <f t="shared" si="4"/>
        <v>-2300</v>
      </c>
    </row>
    <row r="50" spans="1:11">
      <c r="A50" s="94" t="s">
        <v>356</v>
      </c>
      <c r="B50" s="94" t="s">
        <v>357</v>
      </c>
      <c r="C50" s="33">
        <v>145811.89000000001</v>
      </c>
      <c r="D50" s="34">
        <v>148052.07999999999</v>
      </c>
      <c r="E50" s="142"/>
      <c r="G50" s="21">
        <v>145811.89000000001</v>
      </c>
      <c r="H50" s="21">
        <v>148052.07999999999</v>
      </c>
      <c r="J50" s="512">
        <f t="shared" si="4"/>
        <v>0</v>
      </c>
      <c r="K50" s="512">
        <f t="shared" si="4"/>
        <v>0</v>
      </c>
    </row>
    <row r="51" spans="1:11">
      <c r="A51" s="94" t="s">
        <v>359</v>
      </c>
      <c r="B51" s="94" t="s">
        <v>360</v>
      </c>
      <c r="C51" s="33">
        <v>18879.73</v>
      </c>
      <c r="D51" s="34">
        <v>18279.73</v>
      </c>
      <c r="E51" s="142"/>
      <c r="G51" s="21">
        <v>18879.73</v>
      </c>
      <c r="H51" s="21">
        <v>18279.73</v>
      </c>
      <c r="J51" s="512">
        <f t="shared" si="4"/>
        <v>0</v>
      </c>
      <c r="K51" s="512">
        <f t="shared" si="4"/>
        <v>0</v>
      </c>
    </row>
    <row r="52" spans="1:11" ht="26.25" customHeight="1">
      <c r="A52" s="16" t="s">
        <v>45</v>
      </c>
      <c r="B52" s="16" t="s">
        <v>29</v>
      </c>
      <c r="C52" s="33"/>
      <c r="D52" s="34"/>
      <c r="E52" s="142"/>
    </row>
    <row r="53" spans="1:11">
      <c r="A53" s="16" t="s">
        <v>46</v>
      </c>
      <c r="B53" s="16" t="s">
        <v>6</v>
      </c>
      <c r="C53" s="33">
        <f>2334579.5-82437-80950</f>
        <v>2171192.5</v>
      </c>
      <c r="D53" s="34">
        <f>2039047.06-367-139306-2595-146715+145687.5-6223+30527.94+11533-139465</f>
        <v>1792124.5</v>
      </c>
      <c r="E53" s="142"/>
      <c r="G53" s="21">
        <v>2252142.5</v>
      </c>
      <c r="H53" s="21">
        <v>1896779.06</v>
      </c>
      <c r="J53" s="512">
        <f>C53-G53</f>
        <v>-80950</v>
      </c>
      <c r="K53" s="512">
        <f>D53-H53</f>
        <v>-104654.56000000006</v>
      </c>
    </row>
    <row r="54" spans="1:11" ht="30">
      <c r="A54" s="14">
        <v>1.3</v>
      </c>
      <c r="B54" s="84" t="s">
        <v>390</v>
      </c>
      <c r="C54" s="81">
        <f>SUM(C55:C56)</f>
        <v>1175755.7</v>
      </c>
      <c r="D54" s="81">
        <f>SUM(D55:D56)</f>
        <v>391126.2</v>
      </c>
      <c r="E54" s="142"/>
      <c r="G54" s="21">
        <v>1176055.7</v>
      </c>
      <c r="H54" s="21">
        <v>391126.2</v>
      </c>
    </row>
    <row r="55" spans="1:11" ht="30">
      <c r="A55" s="16" t="s">
        <v>50</v>
      </c>
      <c r="B55" s="16" t="s">
        <v>48</v>
      </c>
      <c r="C55" s="33">
        <f>1176055.7-300</f>
        <v>1175755.7</v>
      </c>
      <c r="D55" s="34">
        <v>391126.2</v>
      </c>
      <c r="E55" s="142"/>
      <c r="G55" s="21">
        <v>1176055.7</v>
      </c>
      <c r="H55" s="21">
        <v>391126.2</v>
      </c>
      <c r="J55" s="512">
        <f>C55-G55</f>
        <v>-300</v>
      </c>
      <c r="K55" s="512">
        <f>D55-H55</f>
        <v>0</v>
      </c>
    </row>
    <row r="56" spans="1:11">
      <c r="A56" s="16" t="s">
        <v>51</v>
      </c>
      <c r="B56" s="16" t="s">
        <v>47</v>
      </c>
      <c r="C56" s="33"/>
      <c r="D56" s="34"/>
      <c r="E56" s="142"/>
    </row>
    <row r="57" spans="1:11">
      <c r="A57" s="14">
        <v>1.4</v>
      </c>
      <c r="B57" s="14" t="s">
        <v>392</v>
      </c>
      <c r="C57" s="33"/>
      <c r="D57" s="34"/>
      <c r="E57" s="142"/>
    </row>
    <row r="58" spans="1:11">
      <c r="A58" s="14">
        <v>1.5</v>
      </c>
      <c r="B58" s="14" t="s">
        <v>7</v>
      </c>
      <c r="C58" s="37"/>
      <c r="D58" s="40"/>
      <c r="E58" s="142"/>
    </row>
    <row r="59" spans="1:11">
      <c r="A59" s="14">
        <v>1.6</v>
      </c>
      <c r="B59" s="45" t="s">
        <v>8</v>
      </c>
      <c r="C59" s="81">
        <f>SUM(C60:C64)</f>
        <v>4420.92</v>
      </c>
      <c r="D59" s="81">
        <f>SUM(D60:D64)</f>
        <v>3089.92</v>
      </c>
      <c r="E59" s="142"/>
      <c r="G59" s="21">
        <v>4420.92</v>
      </c>
      <c r="H59" s="21">
        <v>3089.92</v>
      </c>
    </row>
    <row r="60" spans="1:11">
      <c r="A60" s="16" t="s">
        <v>292</v>
      </c>
      <c r="B60" s="46" t="s">
        <v>52</v>
      </c>
      <c r="C60" s="37">
        <v>2780.92</v>
      </c>
      <c r="D60" s="40">
        <v>2780.92</v>
      </c>
      <c r="E60" s="142"/>
      <c r="G60" s="21">
        <v>2780.92</v>
      </c>
      <c r="H60" s="21">
        <v>2780.92</v>
      </c>
      <c r="J60" s="21">
        <f>C60-G60</f>
        <v>0</v>
      </c>
      <c r="K60" s="514">
        <f>D60-H60</f>
        <v>0</v>
      </c>
    </row>
    <row r="61" spans="1:11" ht="30">
      <c r="A61" s="16" t="s">
        <v>293</v>
      </c>
      <c r="B61" s="46" t="s">
        <v>54</v>
      </c>
      <c r="C61" s="37"/>
      <c r="D61" s="40"/>
      <c r="E61" s="142"/>
    </row>
    <row r="62" spans="1:11">
      <c r="A62" s="16" t="s">
        <v>294</v>
      </c>
      <c r="B62" s="46" t="s">
        <v>53</v>
      </c>
      <c r="C62" s="40"/>
      <c r="D62" s="40"/>
      <c r="E62" s="142"/>
    </row>
    <row r="63" spans="1:11">
      <c r="A63" s="16" t="s">
        <v>295</v>
      </c>
      <c r="B63" s="46" t="s">
        <v>23985</v>
      </c>
      <c r="C63" s="37">
        <v>160</v>
      </c>
      <c r="D63" s="40">
        <v>160</v>
      </c>
      <c r="E63" s="142"/>
      <c r="G63" s="21">
        <v>160</v>
      </c>
      <c r="H63" s="21">
        <v>160</v>
      </c>
      <c r="J63" s="21">
        <f>C63-G63</f>
        <v>0</v>
      </c>
      <c r="K63" s="514">
        <f>D63-H63</f>
        <v>0</v>
      </c>
    </row>
    <row r="64" spans="1:11">
      <c r="A64" s="16" t="s">
        <v>321</v>
      </c>
      <c r="B64" s="192" t="s">
        <v>322</v>
      </c>
      <c r="C64" s="37">
        <v>1480</v>
      </c>
      <c r="D64" s="193">
        <v>149</v>
      </c>
      <c r="E64" s="142"/>
      <c r="G64" s="21">
        <v>1480</v>
      </c>
      <c r="H64" s="21">
        <v>149</v>
      </c>
      <c r="J64" s="21">
        <f>C64-G64</f>
        <v>0</v>
      </c>
      <c r="K64" s="514">
        <f>D64-H64</f>
        <v>0</v>
      </c>
    </row>
    <row r="65" spans="1:11">
      <c r="A65" s="13">
        <v>2</v>
      </c>
      <c r="B65" s="47" t="s">
        <v>106</v>
      </c>
      <c r="C65" s="239"/>
      <c r="D65" s="115">
        <f>SUM(D66:D71)</f>
        <v>22520.1</v>
      </c>
      <c r="E65" s="142"/>
      <c r="H65" s="21">
        <v>22520.1</v>
      </c>
    </row>
    <row r="66" spans="1:11">
      <c r="A66" s="15">
        <v>2.1</v>
      </c>
      <c r="B66" s="48" t="s">
        <v>100</v>
      </c>
      <c r="C66" s="239"/>
      <c r="D66" s="42"/>
      <c r="E66" s="142"/>
    </row>
    <row r="67" spans="1:11">
      <c r="A67" s="15">
        <v>2.2000000000000002</v>
      </c>
      <c r="B67" s="48" t="s">
        <v>104</v>
      </c>
      <c r="C67" s="241"/>
      <c r="D67" s="43"/>
      <c r="E67" s="142"/>
    </row>
    <row r="68" spans="1:11">
      <c r="A68" s="15">
        <v>2.2999999999999998</v>
      </c>
      <c r="B68" s="48" t="s">
        <v>103</v>
      </c>
      <c r="C68" s="241"/>
      <c r="D68" s="43"/>
      <c r="E68" s="142"/>
    </row>
    <row r="69" spans="1:11">
      <c r="A69" s="15">
        <v>2.4</v>
      </c>
      <c r="B69" s="48" t="s">
        <v>105</v>
      </c>
      <c r="C69" s="241"/>
      <c r="D69" s="43"/>
      <c r="E69" s="142"/>
    </row>
    <row r="70" spans="1:11">
      <c r="A70" s="15">
        <v>2.5</v>
      </c>
      <c r="B70" s="48" t="s">
        <v>101</v>
      </c>
      <c r="C70" s="241"/>
      <c r="D70" s="43">
        <v>22520.1</v>
      </c>
      <c r="E70" s="142"/>
      <c r="H70" s="21">
        <v>22520.1</v>
      </c>
      <c r="K70" s="21">
        <f>D70-H70</f>
        <v>0</v>
      </c>
    </row>
    <row r="71" spans="1:11">
      <c r="A71" s="15">
        <v>2.6</v>
      </c>
      <c r="B71" s="48" t="s">
        <v>102</v>
      </c>
      <c r="C71" s="241"/>
      <c r="D71" s="43"/>
      <c r="E71" s="142"/>
    </row>
    <row r="72" spans="1:11" s="2" customFormat="1">
      <c r="A72" s="13">
        <v>3</v>
      </c>
      <c r="B72" s="237" t="s">
        <v>415</v>
      </c>
      <c r="C72" s="240"/>
      <c r="D72" s="238"/>
      <c r="E72" s="102"/>
      <c r="J72" s="21"/>
      <c r="K72" s="21"/>
    </row>
    <row r="73" spans="1:11" s="2" customFormat="1">
      <c r="A73" s="13">
        <v>4</v>
      </c>
      <c r="B73" s="13" t="s">
        <v>247</v>
      </c>
      <c r="C73" s="240">
        <f>SUM(C74:C75)</f>
        <v>0</v>
      </c>
      <c r="D73" s="82">
        <f>SUM(D74:D75)</f>
        <v>0</v>
      </c>
      <c r="E73" s="102"/>
      <c r="G73" s="2">
        <v>0</v>
      </c>
      <c r="H73" s="2">
        <v>0</v>
      </c>
      <c r="J73" s="21"/>
      <c r="K73" s="21"/>
    </row>
    <row r="74" spans="1:11" s="2" customFormat="1">
      <c r="A74" s="15">
        <v>4.0999999999999996</v>
      </c>
      <c r="B74" s="15" t="s">
        <v>248</v>
      </c>
      <c r="C74" s="8"/>
      <c r="D74" s="8"/>
      <c r="E74" s="102"/>
      <c r="J74" s="21"/>
      <c r="K74" s="21"/>
    </row>
    <row r="75" spans="1:11" s="2" customFormat="1">
      <c r="A75" s="15">
        <v>4.2</v>
      </c>
      <c r="B75" s="15" t="s">
        <v>249</v>
      </c>
      <c r="C75" s="8"/>
      <c r="D75" s="8"/>
      <c r="E75" s="102"/>
      <c r="J75" s="21"/>
      <c r="K75" s="21"/>
    </row>
    <row r="76" spans="1:11" s="2" customFormat="1">
      <c r="A76" s="13">
        <v>5</v>
      </c>
      <c r="B76" s="235" t="s">
        <v>274</v>
      </c>
      <c r="C76" s="8"/>
      <c r="D76" s="82"/>
      <c r="E76" s="102"/>
      <c r="J76" s="21"/>
    </row>
    <row r="77" spans="1:11" s="2" customFormat="1">
      <c r="A77" s="278"/>
      <c r="B77" s="278"/>
      <c r="C77" s="12"/>
      <c r="D77" s="12"/>
      <c r="E77" s="102"/>
    </row>
    <row r="78" spans="1:11" s="2" customFormat="1">
      <c r="A78" s="548" t="s">
        <v>462</v>
      </c>
      <c r="B78" s="548"/>
      <c r="C78" s="548"/>
      <c r="D78" s="548"/>
      <c r="E78" s="102"/>
    </row>
    <row r="79" spans="1:11" s="2" customFormat="1">
      <c r="A79" s="278"/>
      <c r="B79" s="278"/>
      <c r="C79" s="12"/>
      <c r="D79" s="12"/>
      <c r="E79" s="102"/>
    </row>
    <row r="80" spans="1:11" s="23" customFormat="1" ht="12.75"/>
    <row r="81" spans="1:5" s="2" customFormat="1">
      <c r="A81" s="66" t="s">
        <v>107</v>
      </c>
      <c r="E81" s="516"/>
    </row>
    <row r="82" spans="1:5" s="2" customFormat="1">
      <c r="E82"/>
    </row>
    <row r="83" spans="1:5" s="2" customFormat="1">
      <c r="D83" s="12"/>
      <c r="E83"/>
    </row>
    <row r="84" spans="1:5" s="2" customFormat="1">
      <c r="A84"/>
      <c r="B84" s="44" t="s">
        <v>463</v>
      </c>
      <c r="D84" s="12"/>
      <c r="E84"/>
    </row>
    <row r="85" spans="1:5" s="2" customFormat="1">
      <c r="A85"/>
      <c r="B85" s="556" t="s">
        <v>464</v>
      </c>
      <c r="C85" s="556"/>
      <c r="D85" s="556"/>
      <c r="E85"/>
    </row>
    <row r="86" spans="1:5" customFormat="1" ht="12.75">
      <c r="B86" s="64" t="s">
        <v>465</v>
      </c>
    </row>
    <row r="87" spans="1:5" s="2" customFormat="1">
      <c r="A87" s="11"/>
      <c r="B87" s="556" t="s">
        <v>466</v>
      </c>
      <c r="C87" s="556"/>
      <c r="D87" s="556"/>
    </row>
    <row r="88" spans="1:5" s="23" customFormat="1" ht="12.75"/>
    <row r="89" spans="1:5" s="23" customFormat="1" ht="12.75"/>
  </sheetData>
  <mergeCells count="5">
    <mergeCell ref="C1:D1"/>
    <mergeCell ref="C2:D2"/>
    <mergeCell ref="A78:D78"/>
    <mergeCell ref="B85:D85"/>
    <mergeCell ref="B87:D87"/>
  </mergeCells>
  <printOptions gridLines="1"/>
  <pageMargins left="1" right="1" top="1" bottom="1" header="0.5" footer="0.5"/>
  <pageSetup paperSize="9" scale="69" fitToHeight="2" orientation="portrait" r:id="rId1"/>
  <headerFooter alignWithMargins="0"/>
  <rowBreaks count="1" manualBreakCount="1">
    <brk id="58" max="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9"/>
  <sheetViews>
    <sheetView showGridLines="0" view="pageBreakPreview" zoomScale="80" zoomScaleNormal="100" zoomScaleSheetLayoutView="80" workbookViewId="0">
      <selection activeCell="D11" sqref="D11"/>
    </sheetView>
  </sheetViews>
  <sheetFormatPr defaultRowHeight="15"/>
  <cols>
    <col min="1" max="1" width="8.85546875" style="2" customWidth="1"/>
    <col min="2" max="2" width="84.85546875" style="2" customWidth="1"/>
    <col min="3" max="3" width="15.85546875" style="2" customWidth="1"/>
    <col min="4" max="4" width="13.5703125" style="2" customWidth="1"/>
    <col min="5" max="5" width="0.7109375" style="2" customWidth="1"/>
    <col min="6" max="6" width="9.140625" style="2"/>
    <col min="7" max="7" width="10.5703125" style="2" hidden="1" customWidth="1"/>
    <col min="8" max="8" width="12.5703125" style="2" hidden="1" customWidth="1"/>
    <col min="9" max="9" width="10.5703125" style="2" hidden="1" customWidth="1"/>
    <col min="10" max="12" width="0" style="2" hidden="1" customWidth="1"/>
    <col min="13" max="13" width="11.85546875" style="2" hidden="1" customWidth="1"/>
    <col min="14" max="14" width="9.140625" style="2"/>
    <col min="15" max="15" width="12.7109375" style="2" hidden="1" customWidth="1"/>
    <col min="16" max="16" width="0" style="2" hidden="1" customWidth="1"/>
    <col min="17" max="17" width="12.7109375" style="2" hidden="1" customWidth="1"/>
    <col min="18" max="21" width="0" style="2" hidden="1" customWidth="1"/>
    <col min="22" max="24" width="9.140625" style="2"/>
    <col min="25" max="25" width="10.5703125" style="2" hidden="1" customWidth="1"/>
    <col min="26" max="16384" width="9.140625" style="2"/>
  </cols>
  <sheetData>
    <row r="1" spans="1:25" s="6" customFormat="1">
      <c r="A1" s="71" t="s">
        <v>318</v>
      </c>
      <c r="B1" s="74"/>
      <c r="C1" s="543" t="s">
        <v>109</v>
      </c>
      <c r="D1" s="543"/>
      <c r="E1" s="88"/>
    </row>
    <row r="2" spans="1:25" s="6" customFormat="1">
      <c r="A2" s="71" t="s">
        <v>314</v>
      </c>
      <c r="B2" s="74"/>
      <c r="C2" s="544" t="str">
        <f>'ფორმა N1'!L2</f>
        <v>01,01-31,12,2017</v>
      </c>
      <c r="D2" s="544"/>
      <c r="E2" s="88"/>
    </row>
    <row r="3" spans="1:25" s="6" customFormat="1">
      <c r="A3" s="73" t="s">
        <v>140</v>
      </c>
      <c r="B3" s="71"/>
      <c r="C3" s="520"/>
      <c r="D3" s="520"/>
      <c r="E3" s="88"/>
    </row>
    <row r="4" spans="1:25" s="6" customFormat="1">
      <c r="A4" s="73"/>
      <c r="B4" s="73"/>
      <c r="C4" s="520"/>
      <c r="D4" s="520"/>
      <c r="E4" s="88"/>
    </row>
    <row r="5" spans="1:25">
      <c r="A5" s="74" t="s">
        <v>269</v>
      </c>
      <c r="B5" s="74"/>
      <c r="C5" s="73"/>
      <c r="D5" s="73"/>
      <c r="E5" s="89"/>
    </row>
    <row r="6" spans="1:25">
      <c r="A6" s="347" t="str">
        <f>'ფორმა N1'!A5</f>
        <v>მ.პ.გ. ქართული ოცნება - დემოკრატიული საქართველო</v>
      </c>
      <c r="B6" s="77"/>
      <c r="C6" s="78"/>
      <c r="D6" s="78"/>
      <c r="E6" s="89"/>
    </row>
    <row r="7" spans="1:25">
      <c r="A7" s="74"/>
      <c r="B7" s="74"/>
      <c r="C7" s="73"/>
      <c r="D7" s="73"/>
      <c r="E7" s="89"/>
    </row>
    <row r="8" spans="1:25" s="6" customFormat="1">
      <c r="A8" s="518"/>
      <c r="B8" s="518"/>
      <c r="C8" s="75"/>
      <c r="D8" s="75"/>
      <c r="E8" s="88"/>
    </row>
    <row r="9" spans="1:25" s="6" customFormat="1" ht="30">
      <c r="A9" s="86" t="s">
        <v>64</v>
      </c>
      <c r="B9" s="86" t="s">
        <v>317</v>
      </c>
      <c r="C9" s="76" t="s">
        <v>10</v>
      </c>
      <c r="D9" s="76" t="s">
        <v>9</v>
      </c>
      <c r="E9" s="88"/>
      <c r="H9" s="6" t="s">
        <v>23983</v>
      </c>
    </row>
    <row r="10" spans="1:25" s="9" customFormat="1" ht="72">
      <c r="A10" s="95" t="s">
        <v>315</v>
      </c>
      <c r="B10" s="95" t="s">
        <v>2647</v>
      </c>
      <c r="C10" s="402">
        <f>2099448-80950</f>
        <v>2018498</v>
      </c>
      <c r="D10" s="402">
        <f>1761433.1-146715+30527.94+11533</f>
        <v>1656779.04</v>
      </c>
      <c r="E10" s="90"/>
      <c r="G10" s="508">
        <f>C10-D10</f>
        <v>361718.95999999996</v>
      </c>
      <c r="H10" s="9">
        <v>206496</v>
      </c>
      <c r="I10" s="508">
        <f>G10-H10</f>
        <v>155222.95999999996</v>
      </c>
      <c r="J10" s="9" t="s">
        <v>23984</v>
      </c>
      <c r="M10" s="9">
        <v>146715</v>
      </c>
      <c r="O10" s="508">
        <f>C10</f>
        <v>2018498</v>
      </c>
      <c r="Q10" s="508">
        <f>D10+'ფორმა N4.1'!D19</f>
        <v>2009784.04</v>
      </c>
      <c r="S10" s="508">
        <f>O10-Q10</f>
        <v>8713.9599999999627</v>
      </c>
      <c r="Y10" s="508">
        <f>C10-D10</f>
        <v>361718.95999999996</v>
      </c>
    </row>
    <row r="11" spans="1:25" s="10" customFormat="1" ht="30">
      <c r="A11" s="95" t="s">
        <v>316</v>
      </c>
      <c r="B11" s="95" t="s">
        <v>3426</v>
      </c>
      <c r="C11" s="402">
        <v>152695</v>
      </c>
      <c r="D11" s="402">
        <v>131719.96000000002</v>
      </c>
      <c r="E11" s="91"/>
      <c r="G11" s="65">
        <f>C11-D11</f>
        <v>20975.039999999979</v>
      </c>
      <c r="H11" s="65"/>
      <c r="I11" s="65">
        <f>G11</f>
        <v>20975.039999999979</v>
      </c>
      <c r="O11" s="65">
        <f>C11-D11</f>
        <v>20975.039999999979</v>
      </c>
    </row>
    <row r="12" spans="1:25" s="10" customFormat="1" ht="30">
      <c r="A12" s="95" t="s">
        <v>2652</v>
      </c>
      <c r="B12" s="95" t="s">
        <v>3427</v>
      </c>
      <c r="C12" s="402"/>
      <c r="D12" s="402">
        <v>3625</v>
      </c>
      <c r="E12" s="91"/>
      <c r="I12" s="65">
        <f>SUM(I10:I11)</f>
        <v>176197.99999999994</v>
      </c>
    </row>
    <row r="13" spans="1:25" s="10" customFormat="1">
      <c r="A13" s="84" t="s">
        <v>273</v>
      </c>
      <c r="B13" s="95"/>
      <c r="C13" s="4"/>
      <c r="D13" s="4"/>
      <c r="E13" s="91"/>
    </row>
    <row r="14" spans="1:25" s="10" customFormat="1">
      <c r="A14" s="84" t="s">
        <v>273</v>
      </c>
      <c r="B14" s="84"/>
      <c r="C14" s="4"/>
      <c r="D14" s="4"/>
      <c r="E14" s="91"/>
    </row>
    <row r="15" spans="1:25" s="10" customFormat="1">
      <c r="A15" s="84" t="s">
        <v>273</v>
      </c>
      <c r="B15" s="84"/>
      <c r="C15" s="4"/>
      <c r="D15" s="4"/>
      <c r="E15" s="91"/>
    </row>
    <row r="16" spans="1:25" s="10" customFormat="1">
      <c r="A16" s="84" t="s">
        <v>273</v>
      </c>
      <c r="B16" s="84"/>
      <c r="C16" s="4"/>
      <c r="D16" s="4"/>
      <c r="E16" s="91"/>
    </row>
    <row r="17" spans="1:5" s="10" customFormat="1" ht="17.25" customHeight="1">
      <c r="A17" s="95" t="s">
        <v>315</v>
      </c>
      <c r="B17" s="84"/>
      <c r="C17" s="4"/>
      <c r="D17" s="4"/>
      <c r="E17" s="91"/>
    </row>
    <row r="18" spans="1:5" s="10" customFormat="1" ht="18" customHeight="1">
      <c r="A18" s="95" t="s">
        <v>316</v>
      </c>
      <c r="B18" s="84"/>
      <c r="C18" s="4"/>
      <c r="D18" s="4"/>
      <c r="E18" s="91"/>
    </row>
    <row r="19" spans="1:5" s="10" customFormat="1">
      <c r="A19" s="84" t="s">
        <v>273</v>
      </c>
      <c r="B19" s="84"/>
      <c r="C19" s="4"/>
      <c r="D19" s="4"/>
      <c r="E19" s="91"/>
    </row>
    <row r="20" spans="1:5" s="10" customFormat="1">
      <c r="A20" s="84" t="s">
        <v>273</v>
      </c>
      <c r="B20" s="84"/>
      <c r="C20" s="4"/>
      <c r="D20" s="4"/>
      <c r="E20" s="91"/>
    </row>
    <row r="21" spans="1:5" s="10" customFormat="1">
      <c r="A21" s="84" t="s">
        <v>273</v>
      </c>
      <c r="B21" s="84"/>
      <c r="C21" s="4"/>
      <c r="D21" s="4"/>
      <c r="E21" s="91"/>
    </row>
    <row r="22" spans="1:5" s="10" customFormat="1">
      <c r="A22" s="84" t="s">
        <v>273</v>
      </c>
      <c r="B22" s="84"/>
      <c r="C22" s="4"/>
      <c r="D22" s="4"/>
      <c r="E22" s="91"/>
    </row>
    <row r="23" spans="1:5" s="10" customFormat="1">
      <c r="A23" s="84" t="s">
        <v>273</v>
      </c>
      <c r="B23" s="84"/>
      <c r="C23" s="4"/>
      <c r="D23" s="4"/>
      <c r="E23" s="91"/>
    </row>
    <row r="24" spans="1:5" s="3" customFormat="1">
      <c r="A24" s="85"/>
      <c r="B24" s="85"/>
      <c r="C24" s="4"/>
      <c r="D24" s="4"/>
      <c r="E24" s="92"/>
    </row>
    <row r="25" spans="1:5">
      <c r="A25" s="96"/>
      <c r="B25" s="96" t="s">
        <v>319</v>
      </c>
      <c r="C25" s="83">
        <f>SUM(C10:C24)</f>
        <v>2171193</v>
      </c>
      <c r="D25" s="83">
        <f>SUM(D10:D24)</f>
        <v>1792124</v>
      </c>
      <c r="E25" s="93"/>
    </row>
    <row r="26" spans="1:5">
      <c r="A26" s="44"/>
      <c r="B26" s="44"/>
    </row>
    <row r="27" spans="1:5">
      <c r="A27" s="2" t="s">
        <v>399</v>
      </c>
      <c r="E27" s="519"/>
    </row>
    <row r="28" spans="1:5">
      <c r="A28" s="2" t="s">
        <v>394</v>
      </c>
    </row>
    <row r="29" spans="1:5">
      <c r="A29" s="191" t="s">
        <v>395</v>
      </c>
    </row>
    <row r="30" spans="1:5">
      <c r="A30" s="191"/>
    </row>
    <row r="31" spans="1:5">
      <c r="A31" s="191" t="s">
        <v>336</v>
      </c>
    </row>
    <row r="32" spans="1:5" s="23" customFormat="1" ht="12.75"/>
    <row r="33" spans="1:9">
      <c r="A33" s="66" t="s">
        <v>107</v>
      </c>
      <c r="E33" s="519"/>
    </row>
    <row r="34" spans="1:9">
      <c r="E34"/>
      <c r="F34"/>
      <c r="G34"/>
      <c r="H34"/>
      <c r="I34"/>
    </row>
    <row r="35" spans="1:9">
      <c r="D35" s="12"/>
      <c r="E35"/>
      <c r="F35"/>
      <c r="G35"/>
      <c r="H35"/>
      <c r="I35"/>
    </row>
    <row r="36" spans="1:9">
      <c r="A36" s="66"/>
      <c r="B36" s="66" t="s">
        <v>266</v>
      </c>
      <c r="D36" s="12"/>
      <c r="E36"/>
      <c r="F36"/>
      <c r="G36"/>
      <c r="H36"/>
      <c r="I36"/>
    </row>
    <row r="37" spans="1:9">
      <c r="B37" s="2" t="s">
        <v>265</v>
      </c>
      <c r="D37" s="12"/>
      <c r="E37"/>
      <c r="F37"/>
      <c r="G37"/>
      <c r="H37"/>
      <c r="I37"/>
    </row>
    <row r="38" spans="1:9" customFormat="1" ht="12.75">
      <c r="A38" s="64"/>
      <c r="B38" s="64" t="s">
        <v>139</v>
      </c>
    </row>
    <row r="39" spans="1:9" s="23" customFormat="1" ht="12.75"/>
  </sheetData>
  <mergeCells count="2">
    <mergeCell ref="C1:D1"/>
    <mergeCell ref="C2:D2"/>
  </mergeCells>
  <printOptions gridLines="1"/>
  <pageMargins left="0.19685039370078741" right="0.19685039370078741" top="0.19685039370078741" bottom="0.19685039370078741" header="0.15748031496062992" footer="0.15748031496062992"/>
  <pageSetup paperSize="9" scale="83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4"/>
  <sheetViews>
    <sheetView view="pageBreakPreview" zoomScale="80" zoomScaleSheetLayoutView="80" workbookViewId="0">
      <selection activeCell="H32" sqref="H32"/>
    </sheetView>
  </sheetViews>
  <sheetFormatPr defaultRowHeight="12.75"/>
  <cols>
    <col min="1" max="1" width="5.42578125" style="176" customWidth="1"/>
    <col min="2" max="2" width="20.85546875" style="176" customWidth="1"/>
    <col min="3" max="3" width="26" style="176" customWidth="1"/>
    <col min="4" max="4" width="17" style="176" customWidth="1"/>
    <col min="5" max="5" width="18.140625" style="176" customWidth="1"/>
    <col min="6" max="6" width="14.7109375" style="176" customWidth="1"/>
    <col min="7" max="7" width="15.5703125" style="176" customWidth="1"/>
    <col min="8" max="8" width="14.7109375" style="176" customWidth="1"/>
    <col min="9" max="9" width="29.7109375" style="176" customWidth="1"/>
    <col min="10" max="10" width="0" style="176" hidden="1" customWidth="1"/>
    <col min="11" max="16384" width="9.140625" style="176"/>
  </cols>
  <sheetData>
    <row r="1" spans="1:10" ht="15">
      <c r="A1" s="71" t="s">
        <v>437</v>
      </c>
      <c r="B1" s="71"/>
      <c r="C1" s="74"/>
      <c r="D1" s="74"/>
      <c r="E1" s="74"/>
      <c r="F1" s="74"/>
      <c r="G1" s="246"/>
      <c r="H1" s="246"/>
      <c r="I1" s="543" t="s">
        <v>109</v>
      </c>
      <c r="J1" s="543"/>
    </row>
    <row r="2" spans="1:10" ht="15">
      <c r="A2" s="73" t="s">
        <v>140</v>
      </c>
      <c r="B2" s="71"/>
      <c r="C2" s="74"/>
      <c r="D2" s="74"/>
      <c r="E2" s="74"/>
      <c r="F2" s="74"/>
      <c r="G2" s="246"/>
      <c r="H2" s="246"/>
      <c r="I2" s="544" t="str">
        <f>'ფორმა N1'!L2</f>
        <v>01,01-31,12,2017</v>
      </c>
      <c r="J2" s="544"/>
    </row>
    <row r="3" spans="1:10" ht="15">
      <c r="A3" s="73"/>
      <c r="B3" s="73"/>
      <c r="C3" s="71"/>
      <c r="D3" s="71"/>
      <c r="E3" s="71"/>
      <c r="F3" s="71"/>
      <c r="G3" s="246"/>
      <c r="H3" s="246"/>
      <c r="I3" s="246"/>
    </row>
    <row r="4" spans="1:10" ht="15">
      <c r="A4" s="74" t="s">
        <v>269</v>
      </c>
      <c r="B4" s="74"/>
      <c r="C4" s="74"/>
      <c r="D4" s="74"/>
      <c r="E4" s="74"/>
      <c r="F4" s="74"/>
      <c r="G4" s="73"/>
      <c r="H4" s="73"/>
      <c r="I4" s="73"/>
    </row>
    <row r="5" spans="1:10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  <c r="I5" s="78"/>
    </row>
    <row r="6" spans="1:10" ht="15">
      <c r="A6" s="74"/>
      <c r="B6" s="74"/>
      <c r="C6" s="74"/>
      <c r="D6" s="74"/>
      <c r="E6" s="74"/>
      <c r="F6" s="74"/>
      <c r="G6" s="73"/>
      <c r="H6" s="73"/>
      <c r="I6" s="73"/>
    </row>
    <row r="7" spans="1:10" ht="15">
      <c r="A7" s="245"/>
      <c r="B7" s="245"/>
      <c r="C7" s="245"/>
      <c r="D7" s="245"/>
      <c r="E7" s="245"/>
      <c r="F7" s="245"/>
      <c r="G7" s="75"/>
      <c r="H7" s="75"/>
      <c r="I7" s="75"/>
    </row>
    <row r="8" spans="1:10" ht="45">
      <c r="A8" s="87" t="s">
        <v>64</v>
      </c>
      <c r="B8" s="87" t="s">
        <v>324</v>
      </c>
      <c r="C8" s="87" t="s">
        <v>325</v>
      </c>
      <c r="D8" s="87" t="s">
        <v>227</v>
      </c>
      <c r="E8" s="87" t="s">
        <v>329</v>
      </c>
      <c r="F8" s="87" t="s">
        <v>333</v>
      </c>
      <c r="G8" s="76" t="s">
        <v>10</v>
      </c>
      <c r="H8" s="76" t="s">
        <v>9</v>
      </c>
      <c r="I8" s="76" t="s">
        <v>374</v>
      </c>
      <c r="J8" s="203" t="s">
        <v>332</v>
      </c>
    </row>
    <row r="9" spans="1:10" ht="15">
      <c r="A9" s="95">
        <v>1</v>
      </c>
      <c r="B9" s="95" t="s">
        <v>2663</v>
      </c>
      <c r="C9" s="95" t="s">
        <v>2664</v>
      </c>
      <c r="D9" s="95" t="s">
        <v>2665</v>
      </c>
      <c r="E9" s="95" t="s">
        <v>2666</v>
      </c>
      <c r="F9" s="95" t="s">
        <v>332</v>
      </c>
      <c r="G9" s="402">
        <v>7500</v>
      </c>
      <c r="H9" s="402">
        <f>7500-2500</f>
        <v>5000</v>
      </c>
      <c r="I9" s="402">
        <v>1500</v>
      </c>
      <c r="J9" s="203" t="s">
        <v>0</v>
      </c>
    </row>
    <row r="10" spans="1:10" ht="15">
      <c r="A10" s="95">
        <v>2</v>
      </c>
      <c r="B10" s="95" t="s">
        <v>2667</v>
      </c>
      <c r="C10" s="95" t="s">
        <v>2668</v>
      </c>
      <c r="D10" s="95" t="s">
        <v>2669</v>
      </c>
      <c r="E10" s="95" t="s">
        <v>2670</v>
      </c>
      <c r="F10" s="95" t="s">
        <v>332</v>
      </c>
      <c r="G10" s="402">
        <v>3750</v>
      </c>
      <c r="H10" s="402">
        <f>3750-1250</f>
        <v>2500</v>
      </c>
      <c r="I10" s="402">
        <v>750</v>
      </c>
    </row>
    <row r="11" spans="1:10" ht="45">
      <c r="A11" s="95">
        <v>3</v>
      </c>
      <c r="B11" s="95" t="s">
        <v>2671</v>
      </c>
      <c r="C11" s="95" t="s">
        <v>2672</v>
      </c>
      <c r="D11" s="95" t="s">
        <v>2673</v>
      </c>
      <c r="E11" s="95" t="s">
        <v>2674</v>
      </c>
      <c r="F11" s="95" t="s">
        <v>332</v>
      </c>
      <c r="G11" s="402">
        <v>3750</v>
      </c>
      <c r="H11" s="402">
        <f>3750-1250</f>
        <v>2500</v>
      </c>
      <c r="I11" s="402">
        <v>750</v>
      </c>
    </row>
    <row r="12" spans="1:10" ht="45">
      <c r="A12" s="95">
        <v>4</v>
      </c>
      <c r="B12" s="95" t="s">
        <v>2675</v>
      </c>
      <c r="C12" s="95" t="s">
        <v>2676</v>
      </c>
      <c r="D12" s="95" t="s">
        <v>2677</v>
      </c>
      <c r="E12" s="95" t="s">
        <v>2678</v>
      </c>
      <c r="F12" s="95" t="s">
        <v>332</v>
      </c>
      <c r="G12" s="402">
        <v>7500</v>
      </c>
      <c r="H12" s="402">
        <v>7500</v>
      </c>
      <c r="I12" s="402">
        <v>1500</v>
      </c>
    </row>
    <row r="13" spans="1:10" ht="15">
      <c r="A13" s="95">
        <v>5</v>
      </c>
      <c r="B13" s="95" t="s">
        <v>3428</v>
      </c>
      <c r="C13" s="95" t="s">
        <v>3429</v>
      </c>
      <c r="D13" s="95" t="s">
        <v>3430</v>
      </c>
      <c r="E13" s="95" t="s">
        <v>3431</v>
      </c>
      <c r="F13" s="95" t="s">
        <v>332</v>
      </c>
      <c r="G13" s="402">
        <v>6250</v>
      </c>
      <c r="H13" s="402">
        <v>6250</v>
      </c>
      <c r="I13" s="402">
        <v>1250</v>
      </c>
    </row>
    <row r="14" spans="1:10" ht="30">
      <c r="A14" s="95">
        <v>6</v>
      </c>
      <c r="B14" s="95" t="s">
        <v>3432</v>
      </c>
      <c r="C14" s="95" t="s">
        <v>3433</v>
      </c>
      <c r="D14" s="95" t="s">
        <v>3434</v>
      </c>
      <c r="E14" s="95" t="s">
        <v>3435</v>
      </c>
      <c r="F14" s="95" t="s">
        <v>332</v>
      </c>
      <c r="G14" s="402">
        <v>3750</v>
      </c>
      <c r="H14" s="402">
        <v>3750</v>
      </c>
      <c r="I14" s="402">
        <v>750</v>
      </c>
    </row>
    <row r="15" spans="1:10" ht="15">
      <c r="A15" s="95">
        <v>7</v>
      </c>
      <c r="B15" s="95" t="s">
        <v>3436</v>
      </c>
      <c r="C15" s="95" t="s">
        <v>3437</v>
      </c>
      <c r="D15" s="95" t="s">
        <v>3438</v>
      </c>
      <c r="E15" s="95" t="s">
        <v>3431</v>
      </c>
      <c r="F15" s="95" t="s">
        <v>332</v>
      </c>
      <c r="G15" s="402">
        <v>3750</v>
      </c>
      <c r="H15" s="402">
        <v>3750</v>
      </c>
      <c r="I15" s="402">
        <v>750</v>
      </c>
    </row>
    <row r="16" spans="1:10" ht="15">
      <c r="A16" s="95">
        <v>8</v>
      </c>
      <c r="B16" s="95" t="s">
        <v>3439</v>
      </c>
      <c r="C16" s="95" t="s">
        <v>3440</v>
      </c>
      <c r="D16" s="95" t="s">
        <v>3441</v>
      </c>
      <c r="E16" s="95" t="s">
        <v>3431</v>
      </c>
      <c r="F16" s="95" t="s">
        <v>332</v>
      </c>
      <c r="G16" s="402">
        <v>7500</v>
      </c>
      <c r="H16" s="402">
        <v>7500</v>
      </c>
      <c r="I16" s="402">
        <v>1500</v>
      </c>
    </row>
    <row r="17" spans="1:9" ht="45">
      <c r="A17" s="95">
        <v>9</v>
      </c>
      <c r="B17" s="95" t="s">
        <v>3442</v>
      </c>
      <c r="C17" s="95" t="s">
        <v>3443</v>
      </c>
      <c r="D17" s="95" t="s">
        <v>3444</v>
      </c>
      <c r="E17" s="95" t="s">
        <v>3445</v>
      </c>
      <c r="F17" s="95" t="s">
        <v>332</v>
      </c>
      <c r="G17" s="402">
        <v>1875</v>
      </c>
      <c r="H17" s="402">
        <v>1875</v>
      </c>
      <c r="I17" s="402">
        <v>375</v>
      </c>
    </row>
    <row r="18" spans="1:9" ht="30">
      <c r="A18" s="95">
        <v>10</v>
      </c>
      <c r="B18" s="95" t="s">
        <v>3446</v>
      </c>
      <c r="C18" s="95" t="s">
        <v>3447</v>
      </c>
      <c r="D18" s="95" t="s">
        <v>3448</v>
      </c>
      <c r="E18" s="95" t="s">
        <v>3449</v>
      </c>
      <c r="F18" s="95" t="s">
        <v>332</v>
      </c>
      <c r="G18" s="402">
        <v>3750</v>
      </c>
      <c r="H18" s="402">
        <v>3750</v>
      </c>
      <c r="I18" s="402">
        <v>750</v>
      </c>
    </row>
    <row r="19" spans="1:9" ht="30">
      <c r="A19" s="95">
        <v>11</v>
      </c>
      <c r="B19" s="95" t="s">
        <v>3450</v>
      </c>
      <c r="C19" s="95" t="s">
        <v>3451</v>
      </c>
      <c r="D19" s="95" t="s">
        <v>3452</v>
      </c>
      <c r="E19" s="95" t="s">
        <v>3435</v>
      </c>
      <c r="F19" s="95" t="s">
        <v>332</v>
      </c>
      <c r="G19" s="402">
        <v>3750</v>
      </c>
      <c r="H19" s="402">
        <v>3750</v>
      </c>
      <c r="I19" s="402">
        <v>750</v>
      </c>
    </row>
    <row r="20" spans="1:9" ht="60">
      <c r="A20" s="95">
        <v>12</v>
      </c>
      <c r="B20" s="95" t="s">
        <v>3453</v>
      </c>
      <c r="C20" s="95" t="s">
        <v>3454</v>
      </c>
      <c r="D20" s="95" t="s">
        <v>3455</v>
      </c>
      <c r="E20" s="95" t="s">
        <v>3456</v>
      </c>
      <c r="F20" s="95" t="s">
        <v>332</v>
      </c>
      <c r="G20" s="402">
        <v>3750</v>
      </c>
      <c r="H20" s="402">
        <v>3750</v>
      </c>
      <c r="I20" s="402">
        <v>750</v>
      </c>
    </row>
    <row r="21" spans="1:9" ht="45">
      <c r="A21" s="95">
        <v>13</v>
      </c>
      <c r="B21" s="95" t="s">
        <v>3457</v>
      </c>
      <c r="C21" s="95" t="s">
        <v>3458</v>
      </c>
      <c r="D21" s="95" t="s">
        <v>3459</v>
      </c>
      <c r="E21" s="95" t="s">
        <v>3460</v>
      </c>
      <c r="F21" s="95" t="s">
        <v>332</v>
      </c>
      <c r="G21" s="402">
        <v>7250</v>
      </c>
      <c r="H21" s="402">
        <v>7250</v>
      </c>
      <c r="I21" s="402">
        <v>1450</v>
      </c>
    </row>
    <row r="22" spans="1:9" ht="30">
      <c r="A22" s="95">
        <v>14</v>
      </c>
      <c r="B22" s="95" t="s">
        <v>3461</v>
      </c>
      <c r="C22" s="95" t="s">
        <v>3462</v>
      </c>
      <c r="D22" s="95" t="s">
        <v>3463</v>
      </c>
      <c r="E22" s="95" t="s">
        <v>3435</v>
      </c>
      <c r="F22" s="95" t="s">
        <v>332</v>
      </c>
      <c r="G22" s="402">
        <v>3750</v>
      </c>
      <c r="H22" s="402">
        <v>3750</v>
      </c>
      <c r="I22" s="402">
        <v>750</v>
      </c>
    </row>
    <row r="23" spans="1:9" ht="15">
      <c r="A23" s="95">
        <v>15</v>
      </c>
      <c r="B23" s="95" t="s">
        <v>3464</v>
      </c>
      <c r="C23" s="95" t="s">
        <v>3465</v>
      </c>
      <c r="D23" s="95" t="s">
        <v>3466</v>
      </c>
      <c r="E23" s="95" t="s">
        <v>3467</v>
      </c>
      <c r="F23" s="95" t="s">
        <v>332</v>
      </c>
      <c r="G23" s="402">
        <v>1750</v>
      </c>
      <c r="H23" s="402">
        <v>1750</v>
      </c>
      <c r="I23" s="402">
        <v>350</v>
      </c>
    </row>
    <row r="24" spans="1:9" ht="60">
      <c r="A24" s="95">
        <v>16</v>
      </c>
      <c r="B24" s="95" t="s">
        <v>3468</v>
      </c>
      <c r="C24" s="95" t="s">
        <v>3469</v>
      </c>
      <c r="D24" s="95" t="s">
        <v>3470</v>
      </c>
      <c r="E24" s="95" t="s">
        <v>3471</v>
      </c>
      <c r="F24" s="95" t="s">
        <v>332</v>
      </c>
      <c r="G24" s="402">
        <v>6250</v>
      </c>
      <c r="H24" s="402">
        <v>6250</v>
      </c>
      <c r="I24" s="402">
        <v>1250</v>
      </c>
    </row>
    <row r="25" spans="1:9" ht="60">
      <c r="A25" s="95">
        <v>17</v>
      </c>
      <c r="B25" s="95" t="s">
        <v>3472</v>
      </c>
      <c r="C25" s="95" t="s">
        <v>3473</v>
      </c>
      <c r="D25" s="95" t="s">
        <v>3474</v>
      </c>
      <c r="E25" s="95" t="s">
        <v>3475</v>
      </c>
      <c r="F25" s="95" t="s">
        <v>332</v>
      </c>
      <c r="G25" s="402">
        <v>3750</v>
      </c>
      <c r="H25" s="402">
        <v>3750</v>
      </c>
      <c r="I25" s="402">
        <v>750</v>
      </c>
    </row>
    <row r="26" spans="1:9" ht="60">
      <c r="A26" s="95">
        <v>18</v>
      </c>
      <c r="B26" s="95" t="s">
        <v>3476</v>
      </c>
      <c r="C26" s="95" t="s">
        <v>3477</v>
      </c>
      <c r="D26" s="95" t="s">
        <v>3478</v>
      </c>
      <c r="E26" s="95" t="s">
        <v>3475</v>
      </c>
      <c r="F26" s="95" t="s">
        <v>332</v>
      </c>
      <c r="G26" s="402">
        <v>3750</v>
      </c>
      <c r="H26" s="402">
        <v>3750</v>
      </c>
      <c r="I26" s="402">
        <v>750</v>
      </c>
    </row>
    <row r="27" spans="1:9" ht="30">
      <c r="A27" s="95">
        <v>19</v>
      </c>
      <c r="B27" s="95" t="s">
        <v>3472</v>
      </c>
      <c r="C27" s="95" t="s">
        <v>3479</v>
      </c>
      <c r="D27" s="95" t="s">
        <v>3480</v>
      </c>
      <c r="E27" s="95" t="s">
        <v>3481</v>
      </c>
      <c r="F27" s="95" t="s">
        <v>332</v>
      </c>
      <c r="G27" s="402">
        <v>12500</v>
      </c>
      <c r="H27" s="402">
        <v>12500</v>
      </c>
      <c r="I27" s="402">
        <v>2500</v>
      </c>
    </row>
    <row r="28" spans="1:9" ht="15">
      <c r="A28" s="95"/>
      <c r="B28" s="84"/>
      <c r="C28" s="84"/>
      <c r="D28" s="84"/>
      <c r="E28" s="84"/>
      <c r="F28" s="95"/>
      <c r="G28" s="4"/>
      <c r="H28" s="4"/>
      <c r="I28" s="4"/>
    </row>
    <row r="29" spans="1:9" ht="15">
      <c r="A29" s="95"/>
      <c r="B29" s="84"/>
      <c r="C29" s="84"/>
      <c r="D29" s="84"/>
      <c r="E29" s="84"/>
      <c r="F29" s="95"/>
      <c r="G29" s="4"/>
      <c r="H29" s="4"/>
      <c r="I29" s="4"/>
    </row>
    <row r="30" spans="1:9" ht="15">
      <c r="A30" s="95"/>
      <c r="B30" s="84"/>
      <c r="C30" s="84"/>
      <c r="D30" s="84"/>
      <c r="E30" s="84"/>
      <c r="F30" s="95"/>
      <c r="G30" s="4"/>
      <c r="H30" s="4"/>
      <c r="I30" s="4"/>
    </row>
    <row r="31" spans="1:9" ht="15">
      <c r="A31" s="84" t="s">
        <v>271</v>
      </c>
      <c r="B31" s="84"/>
      <c r="C31" s="84"/>
      <c r="D31" s="84"/>
      <c r="E31" s="84"/>
      <c r="F31" s="95"/>
      <c r="G31" s="4"/>
      <c r="H31" s="4"/>
      <c r="I31" s="4"/>
    </row>
    <row r="32" spans="1:9" ht="15">
      <c r="A32" s="84"/>
      <c r="B32" s="96"/>
      <c r="C32" s="96"/>
      <c r="D32" s="96"/>
      <c r="E32" s="96"/>
      <c r="F32" s="84" t="s">
        <v>420</v>
      </c>
      <c r="G32" s="83">
        <f>SUM(G9:G31)</f>
        <v>95875</v>
      </c>
      <c r="H32" s="83">
        <f>SUM(H9:H31)</f>
        <v>90875</v>
      </c>
      <c r="I32" s="83">
        <f>SUM(I9:I31)</f>
        <v>19175</v>
      </c>
    </row>
    <row r="33" spans="1:9" ht="15">
      <c r="A33" s="201"/>
      <c r="B33" s="201"/>
      <c r="C33" s="201"/>
      <c r="D33" s="201"/>
      <c r="E33" s="201"/>
      <c r="F33" s="201"/>
      <c r="G33" s="201"/>
      <c r="H33" s="175"/>
      <c r="I33" s="175"/>
    </row>
    <row r="34" spans="1:9" ht="15">
      <c r="A34" s="202" t="s">
        <v>438</v>
      </c>
      <c r="B34" s="202"/>
      <c r="C34" s="201"/>
      <c r="D34" s="201"/>
      <c r="E34" s="201"/>
      <c r="F34" s="201"/>
      <c r="G34" s="201"/>
      <c r="H34" s="175"/>
      <c r="I34" s="175"/>
    </row>
    <row r="35" spans="1:9" ht="15">
      <c r="A35" s="202"/>
      <c r="B35" s="202"/>
      <c r="C35" s="201"/>
      <c r="D35" s="201"/>
      <c r="E35" s="201"/>
      <c r="F35" s="201"/>
      <c r="G35" s="201"/>
      <c r="H35" s="175"/>
      <c r="I35" s="175"/>
    </row>
    <row r="36" spans="1:9" ht="15">
      <c r="A36" s="202"/>
      <c r="B36" s="202"/>
      <c r="C36" s="175"/>
      <c r="D36" s="175"/>
      <c r="E36" s="175"/>
      <c r="F36" s="175"/>
      <c r="G36" s="175"/>
      <c r="H36" s="175"/>
      <c r="I36" s="175"/>
    </row>
    <row r="37" spans="1:9" ht="15">
      <c r="A37" s="202"/>
      <c r="B37" s="202"/>
      <c r="C37" s="175"/>
      <c r="D37" s="175"/>
      <c r="E37" s="175"/>
      <c r="F37" s="175"/>
      <c r="G37" s="175"/>
      <c r="H37" s="175"/>
      <c r="I37" s="175"/>
    </row>
    <row r="38" spans="1:9">
      <c r="A38" s="199"/>
      <c r="B38" s="199"/>
      <c r="C38" s="199"/>
      <c r="D38" s="199"/>
      <c r="E38" s="199"/>
      <c r="F38" s="199"/>
      <c r="G38" s="199"/>
      <c r="H38" s="199"/>
      <c r="I38" s="199"/>
    </row>
    <row r="39" spans="1:9" ht="15">
      <c r="A39" s="181" t="s">
        <v>107</v>
      </c>
      <c r="B39" s="181"/>
      <c r="C39" s="175"/>
      <c r="D39" s="175"/>
      <c r="E39" s="175"/>
      <c r="F39" s="175"/>
      <c r="G39" s="175"/>
      <c r="H39" s="175"/>
      <c r="I39" s="175"/>
    </row>
    <row r="40" spans="1:9" ht="15">
      <c r="A40" s="175"/>
      <c r="B40" s="175"/>
      <c r="C40" s="175"/>
      <c r="D40" s="175"/>
      <c r="E40" s="175"/>
      <c r="F40" s="175"/>
      <c r="G40" s="175"/>
      <c r="H40" s="175"/>
      <c r="I40" s="175"/>
    </row>
    <row r="41" spans="1:9" ht="15">
      <c r="A41" s="175"/>
      <c r="B41" s="175"/>
      <c r="C41" s="175"/>
      <c r="D41" s="175"/>
      <c r="E41" s="179"/>
      <c r="F41" s="179"/>
      <c r="G41" s="179"/>
      <c r="H41" s="175"/>
      <c r="I41" s="175"/>
    </row>
    <row r="42" spans="1:9" ht="15">
      <c r="A42" s="181"/>
      <c r="B42" s="181"/>
      <c r="C42" s="181" t="s">
        <v>373</v>
      </c>
      <c r="D42" s="181"/>
      <c r="E42" s="181"/>
      <c r="F42" s="181"/>
      <c r="G42" s="181"/>
      <c r="H42" s="175"/>
      <c r="I42" s="175"/>
    </row>
    <row r="43" spans="1:9" ht="15">
      <c r="A43" s="175"/>
      <c r="B43" s="175"/>
      <c r="C43" s="175" t="s">
        <v>372</v>
      </c>
      <c r="D43" s="175"/>
      <c r="E43" s="175"/>
      <c r="F43" s="175"/>
      <c r="G43" s="175"/>
      <c r="H43" s="175"/>
      <c r="I43" s="175"/>
    </row>
    <row r="44" spans="1:9">
      <c r="A44" s="183"/>
      <c r="B44" s="183"/>
      <c r="C44" s="183" t="s">
        <v>139</v>
      </c>
      <c r="D44" s="183"/>
      <c r="E44" s="183"/>
      <c r="F44" s="183"/>
      <c r="G44" s="183"/>
    </row>
  </sheetData>
  <mergeCells count="2">
    <mergeCell ref="I1:J1"/>
    <mergeCell ref="I2:J2"/>
  </mergeCells>
  <printOptions gridLines="1"/>
  <pageMargins left="0.25" right="0.25" top="0.75" bottom="0.75" header="0.3" footer="0.3"/>
  <pageSetup scale="84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3"/>
  <sheetViews>
    <sheetView view="pageBreakPreview" zoomScale="80" zoomScaleSheetLayoutView="80" workbookViewId="0">
      <selection activeCell="D14" sqref="D14"/>
    </sheetView>
  </sheetViews>
  <sheetFormatPr defaultRowHeight="12.75"/>
  <cols>
    <col min="1" max="1" width="4.42578125" customWidth="1"/>
    <col min="2" max="2" width="18.140625" customWidth="1"/>
    <col min="3" max="3" width="20.28515625" customWidth="1"/>
    <col min="4" max="4" width="18.5703125" customWidth="1"/>
    <col min="5" max="5" width="14.7109375" customWidth="1"/>
    <col min="6" max="6" width="15.140625" customWidth="1"/>
    <col min="7" max="7" width="15" customWidth="1"/>
    <col min="8" max="8" width="12" customWidth="1"/>
  </cols>
  <sheetData>
    <row r="1" spans="1:9" ht="15">
      <c r="A1" s="71" t="s">
        <v>439</v>
      </c>
      <c r="B1" s="74"/>
      <c r="C1" s="74"/>
      <c r="D1" s="74"/>
      <c r="E1" s="74"/>
      <c r="F1" s="74"/>
      <c r="G1" s="543" t="s">
        <v>109</v>
      </c>
      <c r="H1" s="543"/>
      <c r="I1" s="283"/>
    </row>
    <row r="2" spans="1:9" ht="15">
      <c r="A2" s="73" t="s">
        <v>140</v>
      </c>
      <c r="B2" s="74"/>
      <c r="C2" s="74"/>
      <c r="D2" s="74"/>
      <c r="E2" s="74"/>
      <c r="F2" s="74"/>
      <c r="G2" s="544" t="str">
        <f>'ფორმა N1'!L2</f>
        <v>01,01-31,12,2017</v>
      </c>
      <c r="H2" s="544"/>
      <c r="I2" s="73"/>
    </row>
    <row r="3" spans="1:9" ht="15">
      <c r="A3" s="73"/>
      <c r="B3" s="73"/>
      <c r="C3" s="73"/>
      <c r="D3" s="73"/>
      <c r="E3" s="73"/>
      <c r="F3" s="73"/>
      <c r="G3" s="246"/>
      <c r="H3" s="246"/>
      <c r="I3" s="283"/>
    </row>
    <row r="4" spans="1:9" ht="15">
      <c r="A4" s="74" t="s">
        <v>269</v>
      </c>
      <c r="B4" s="74"/>
      <c r="C4" s="74"/>
      <c r="D4" s="74"/>
      <c r="E4" s="74"/>
      <c r="F4" s="74"/>
      <c r="G4" s="73"/>
      <c r="H4" s="73"/>
      <c r="I4" s="73"/>
    </row>
    <row r="5" spans="1:9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  <c r="I5" s="78"/>
    </row>
    <row r="6" spans="1:9" ht="15">
      <c r="A6" s="74"/>
      <c r="B6" s="74"/>
      <c r="C6" s="74"/>
      <c r="D6" s="74"/>
      <c r="E6" s="74"/>
      <c r="F6" s="74"/>
      <c r="G6" s="73"/>
      <c r="H6" s="73"/>
      <c r="I6" s="73"/>
    </row>
    <row r="7" spans="1:9" ht="15">
      <c r="A7" s="245"/>
      <c r="B7" s="245"/>
      <c r="C7" s="245"/>
      <c r="D7" s="245"/>
      <c r="E7" s="245"/>
      <c r="F7" s="245"/>
      <c r="G7" s="75"/>
      <c r="H7" s="75"/>
      <c r="I7" s="283"/>
    </row>
    <row r="8" spans="1:9" ht="45">
      <c r="A8" s="279" t="s">
        <v>64</v>
      </c>
      <c r="B8" s="76" t="s">
        <v>324</v>
      </c>
      <c r="C8" s="87" t="s">
        <v>325</v>
      </c>
      <c r="D8" s="87" t="s">
        <v>227</v>
      </c>
      <c r="E8" s="87" t="s">
        <v>328</v>
      </c>
      <c r="F8" s="87" t="s">
        <v>327</v>
      </c>
      <c r="G8" s="87" t="s">
        <v>369</v>
      </c>
      <c r="H8" s="76" t="s">
        <v>10</v>
      </c>
      <c r="I8" s="76" t="s">
        <v>9</v>
      </c>
    </row>
    <row r="9" spans="1:9" ht="45">
      <c r="A9" s="280">
        <v>1</v>
      </c>
      <c r="B9" s="281" t="s">
        <v>3482</v>
      </c>
      <c r="C9" s="95" t="s">
        <v>3483</v>
      </c>
      <c r="D9" s="95" t="s">
        <v>3484</v>
      </c>
      <c r="E9" s="95" t="s">
        <v>2680</v>
      </c>
      <c r="F9" s="95" t="s">
        <v>2681</v>
      </c>
      <c r="G9" s="95">
        <v>17</v>
      </c>
      <c r="H9" s="4">
        <v>7625.1</v>
      </c>
      <c r="I9" s="4">
        <v>7625</v>
      </c>
    </row>
    <row r="10" spans="1:9" ht="45">
      <c r="A10" s="280">
        <v>2</v>
      </c>
      <c r="B10" s="281" t="s">
        <v>3485</v>
      </c>
      <c r="C10" s="95" t="s">
        <v>3486</v>
      </c>
      <c r="D10" s="95" t="s">
        <v>3487</v>
      </c>
      <c r="E10" s="95" t="s">
        <v>2680</v>
      </c>
      <c r="F10" s="95" t="s">
        <v>2681</v>
      </c>
      <c r="G10" s="95">
        <v>17</v>
      </c>
      <c r="H10" s="4">
        <v>7625.1</v>
      </c>
      <c r="I10" s="4">
        <v>7625</v>
      </c>
    </row>
    <row r="11" spans="1:9" ht="15">
      <c r="A11" s="280"/>
      <c r="B11" s="281"/>
      <c r="C11" s="84"/>
      <c r="D11" s="84"/>
      <c r="E11" s="84"/>
      <c r="F11" s="84"/>
      <c r="G11" s="84"/>
      <c r="H11" s="4"/>
      <c r="I11" s="4"/>
    </row>
    <row r="12" spans="1:9" ht="15">
      <c r="A12" s="280"/>
      <c r="B12" s="281"/>
      <c r="C12" s="84"/>
      <c r="D12" s="84"/>
      <c r="E12" s="84"/>
      <c r="F12" s="84"/>
      <c r="G12" s="84"/>
      <c r="H12" s="4"/>
      <c r="I12" s="4"/>
    </row>
    <row r="13" spans="1:9" ht="15">
      <c r="A13" s="280"/>
      <c r="B13" s="281"/>
      <c r="C13" s="84"/>
      <c r="D13" s="84"/>
      <c r="E13" s="84"/>
      <c r="F13" s="84"/>
      <c r="G13" s="84"/>
      <c r="H13" s="4"/>
      <c r="I13" s="4"/>
    </row>
    <row r="14" spans="1:9" ht="15">
      <c r="A14" s="280"/>
      <c r="B14" s="281"/>
      <c r="C14" s="84"/>
      <c r="D14" s="84"/>
      <c r="E14" s="84"/>
      <c r="F14" s="84"/>
      <c r="G14" s="84"/>
      <c r="H14" s="4"/>
      <c r="I14" s="4"/>
    </row>
    <row r="15" spans="1:9" ht="15">
      <c r="A15" s="280"/>
      <c r="B15" s="281"/>
      <c r="C15" s="84"/>
      <c r="D15" s="84"/>
      <c r="E15" s="84"/>
      <c r="F15" s="84"/>
      <c r="G15" s="84"/>
      <c r="H15" s="4"/>
      <c r="I15" s="4"/>
    </row>
    <row r="16" spans="1:9" ht="15">
      <c r="A16" s="280"/>
      <c r="B16" s="281"/>
      <c r="C16" s="84"/>
      <c r="D16" s="84"/>
      <c r="E16" s="84"/>
      <c r="F16" s="84"/>
      <c r="G16" s="84"/>
      <c r="H16" s="4"/>
      <c r="I16" s="4"/>
    </row>
    <row r="17" spans="1:9" ht="15">
      <c r="A17" s="280"/>
      <c r="B17" s="281"/>
      <c r="C17" s="84"/>
      <c r="D17" s="84"/>
      <c r="E17" s="84"/>
      <c r="F17" s="84"/>
      <c r="G17" s="84"/>
      <c r="H17" s="4"/>
      <c r="I17" s="4"/>
    </row>
    <row r="18" spans="1:9" ht="15">
      <c r="A18" s="280"/>
      <c r="B18" s="281"/>
      <c r="C18" s="84"/>
      <c r="D18" s="84"/>
      <c r="E18" s="84"/>
      <c r="F18" s="84"/>
      <c r="G18" s="84"/>
      <c r="H18" s="4"/>
      <c r="I18" s="4"/>
    </row>
    <row r="19" spans="1:9" ht="15">
      <c r="A19" s="280"/>
      <c r="B19" s="281"/>
      <c r="C19" s="84"/>
      <c r="D19" s="84"/>
      <c r="E19" s="84"/>
      <c r="F19" s="84"/>
      <c r="G19" s="84"/>
      <c r="H19" s="4"/>
      <c r="I19" s="4"/>
    </row>
    <row r="20" spans="1:9" ht="15">
      <c r="A20" s="280"/>
      <c r="B20" s="281"/>
      <c r="C20" s="84"/>
      <c r="D20" s="84"/>
      <c r="E20" s="84"/>
      <c r="F20" s="84"/>
      <c r="G20" s="84"/>
      <c r="H20" s="4"/>
      <c r="I20" s="4"/>
    </row>
    <row r="21" spans="1:9" ht="15">
      <c r="A21" s="280"/>
      <c r="B21" s="282"/>
      <c r="C21" s="96"/>
      <c r="D21" s="96"/>
      <c r="E21" s="96"/>
      <c r="F21" s="96"/>
      <c r="G21" s="96" t="s">
        <v>323</v>
      </c>
      <c r="H21" s="83">
        <f>SUM(H9:H20)</f>
        <v>15250.2</v>
      </c>
      <c r="I21" s="83">
        <f>SUM(I9:I20)</f>
        <v>15250</v>
      </c>
    </row>
    <row r="22" spans="1:9" ht="15">
      <c r="A22" s="44"/>
      <c r="B22" s="44"/>
      <c r="C22" s="44"/>
      <c r="D22" s="44"/>
      <c r="E22" s="44"/>
      <c r="F22" s="44"/>
      <c r="G22" s="2"/>
      <c r="H22" s="2"/>
    </row>
    <row r="23" spans="1:9" ht="15">
      <c r="A23" s="191" t="s">
        <v>440</v>
      </c>
      <c r="B23" s="44"/>
      <c r="C23" s="44"/>
      <c r="D23" s="44"/>
      <c r="E23" s="44"/>
      <c r="F23" s="44"/>
      <c r="G23" s="2"/>
      <c r="H23" s="2"/>
    </row>
    <row r="24" spans="1:9" ht="15">
      <c r="A24" s="191"/>
      <c r="B24" s="44"/>
      <c r="C24" s="44"/>
      <c r="D24" s="44"/>
      <c r="E24" s="44"/>
      <c r="F24" s="44"/>
      <c r="G24" s="2"/>
      <c r="H24" s="2"/>
    </row>
    <row r="25" spans="1:9" ht="15">
      <c r="A25" s="191"/>
      <c r="B25" s="2"/>
      <c r="C25" s="2"/>
      <c r="D25" s="2"/>
      <c r="E25" s="2"/>
      <c r="F25" s="2"/>
      <c r="G25" s="2"/>
      <c r="H25" s="2"/>
    </row>
    <row r="26" spans="1:9" ht="15">
      <c r="A26" s="191"/>
      <c r="B26" s="2"/>
      <c r="C26" s="2"/>
      <c r="D26" s="2"/>
      <c r="E26" s="2"/>
      <c r="F26" s="2"/>
      <c r="G26" s="2"/>
      <c r="H26" s="2"/>
    </row>
    <row r="27" spans="1:9">
      <c r="A27" s="23"/>
      <c r="B27" s="23"/>
      <c r="C27" s="23"/>
      <c r="D27" s="23"/>
      <c r="E27" s="23"/>
      <c r="F27" s="23"/>
      <c r="G27" s="23"/>
      <c r="H27" s="23"/>
    </row>
    <row r="28" spans="1:9" ht="15">
      <c r="A28" s="66" t="s">
        <v>107</v>
      </c>
      <c r="B28" s="2"/>
      <c r="C28" s="2"/>
      <c r="D28" s="2"/>
      <c r="E28" s="2"/>
      <c r="F28" s="2"/>
      <c r="G28" s="2"/>
      <c r="H28" s="2"/>
    </row>
    <row r="29" spans="1:9" ht="15">
      <c r="A29" s="2"/>
      <c r="B29" s="2"/>
      <c r="C29" s="2"/>
      <c r="D29" s="2"/>
      <c r="E29" s="2"/>
      <c r="F29" s="2"/>
      <c r="G29" s="2"/>
      <c r="H29" s="2"/>
    </row>
    <row r="30" spans="1:9" ht="15">
      <c r="A30" s="2"/>
      <c r="B30" s="2"/>
      <c r="C30" s="2"/>
      <c r="D30" s="2"/>
      <c r="E30" s="2"/>
      <c r="F30" s="2"/>
      <c r="G30" s="2"/>
      <c r="H30" s="12"/>
    </row>
    <row r="31" spans="1:9" ht="15">
      <c r="A31" s="66"/>
      <c r="B31" s="66" t="s">
        <v>266</v>
      </c>
      <c r="C31" s="66"/>
      <c r="D31" s="66"/>
      <c r="E31" s="66"/>
      <c r="F31" s="66"/>
      <c r="G31" s="2"/>
      <c r="H31" s="12"/>
    </row>
    <row r="32" spans="1:9" ht="15">
      <c r="A32" s="2"/>
      <c r="B32" s="2" t="s">
        <v>265</v>
      </c>
      <c r="C32" s="2"/>
      <c r="D32" s="2"/>
      <c r="E32" s="2"/>
      <c r="F32" s="2"/>
      <c r="G32" s="2"/>
      <c r="H32" s="12"/>
    </row>
    <row r="33" spans="1:6">
      <c r="A33" s="64"/>
      <c r="B33" s="64" t="s">
        <v>139</v>
      </c>
      <c r="C33" s="64"/>
      <c r="D33" s="64"/>
      <c r="E33" s="64"/>
      <c r="F33" s="64"/>
    </row>
  </sheetData>
  <mergeCells count="2">
    <mergeCell ref="G1:H1"/>
    <mergeCell ref="G2:H2"/>
  </mergeCells>
  <printOptions gridLines="1"/>
  <pageMargins left="0.25" right="0.25" top="0.75" bottom="0.75" header="0.3" footer="0.3"/>
  <pageSetup scale="81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1"/>
  <sheetViews>
    <sheetView view="pageBreakPreview" topLeftCell="A4" zoomScale="80" zoomScaleSheetLayoutView="80" workbookViewId="0">
      <selection activeCell="E14" sqref="E14"/>
    </sheetView>
  </sheetViews>
  <sheetFormatPr defaultRowHeight="12.75"/>
  <cols>
    <col min="1" max="1" width="5.42578125" style="176" customWidth="1"/>
    <col min="2" max="2" width="13.140625" style="176" customWidth="1"/>
    <col min="3" max="3" width="15.140625" style="176" customWidth="1"/>
    <col min="4" max="4" width="18" style="176" customWidth="1"/>
    <col min="5" max="5" width="20.5703125" style="176" customWidth="1"/>
    <col min="6" max="6" width="21.28515625" style="176" customWidth="1"/>
    <col min="7" max="7" width="15.140625" style="176" customWidth="1"/>
    <col min="8" max="8" width="15.5703125" style="176" customWidth="1"/>
    <col min="9" max="9" width="13.42578125" style="176" customWidth="1"/>
    <col min="10" max="10" width="0" style="176" hidden="1" customWidth="1"/>
    <col min="11" max="16384" width="9.140625" style="176"/>
  </cols>
  <sheetData>
    <row r="1" spans="1:10" ht="15">
      <c r="A1" s="71" t="s">
        <v>441</v>
      </c>
      <c r="B1" s="71"/>
      <c r="C1" s="74"/>
      <c r="D1" s="74"/>
      <c r="E1" s="74"/>
      <c r="F1" s="74"/>
      <c r="G1" s="543" t="s">
        <v>109</v>
      </c>
      <c r="H1" s="543"/>
    </row>
    <row r="2" spans="1:10" ht="15">
      <c r="A2" s="73" t="s">
        <v>140</v>
      </c>
      <c r="B2" s="71"/>
      <c r="C2" s="74"/>
      <c r="D2" s="74"/>
      <c r="E2" s="74"/>
      <c r="F2" s="74"/>
      <c r="G2" s="544" t="str">
        <f>'ფორმა N1'!L2</f>
        <v>01,01-31,12,2017</v>
      </c>
      <c r="H2" s="544"/>
    </row>
    <row r="3" spans="1:10" ht="15">
      <c r="A3" s="73"/>
      <c r="B3" s="73"/>
      <c r="C3" s="73"/>
      <c r="D3" s="73"/>
      <c r="E3" s="73"/>
      <c r="F3" s="73"/>
      <c r="G3" s="351"/>
      <c r="H3" s="351"/>
    </row>
    <row r="4" spans="1:10" ht="15">
      <c r="A4" s="74" t="s">
        <v>269</v>
      </c>
      <c r="B4" s="74"/>
      <c r="C4" s="74"/>
      <c r="D4" s="74"/>
      <c r="E4" s="74"/>
      <c r="F4" s="74"/>
      <c r="G4" s="73"/>
      <c r="H4" s="73"/>
    </row>
    <row r="5" spans="1:10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</row>
    <row r="6" spans="1:10" ht="15">
      <c r="A6" s="74"/>
      <c r="B6" s="74"/>
      <c r="C6" s="74"/>
      <c r="D6" s="74"/>
      <c r="E6" s="74"/>
      <c r="F6" s="74"/>
      <c r="G6" s="73"/>
      <c r="H6" s="73"/>
    </row>
    <row r="7" spans="1:10" ht="15">
      <c r="A7" s="350"/>
      <c r="B7" s="350"/>
      <c r="C7" s="350"/>
      <c r="D7" s="350"/>
      <c r="E7" s="350"/>
      <c r="F7" s="350"/>
      <c r="G7" s="75"/>
      <c r="H7" s="75"/>
    </row>
    <row r="8" spans="1:10" ht="30">
      <c r="A8" s="87" t="s">
        <v>64</v>
      </c>
      <c r="B8" s="87" t="s">
        <v>324</v>
      </c>
      <c r="C8" s="87" t="s">
        <v>325</v>
      </c>
      <c r="D8" s="87" t="s">
        <v>227</v>
      </c>
      <c r="E8" s="87" t="s">
        <v>333</v>
      </c>
      <c r="F8" s="87" t="s">
        <v>326</v>
      </c>
      <c r="G8" s="76" t="s">
        <v>10</v>
      </c>
      <c r="H8" s="76" t="s">
        <v>9</v>
      </c>
      <c r="J8" s="203" t="s">
        <v>332</v>
      </c>
    </row>
    <row r="9" spans="1:10" ht="60">
      <c r="A9" s="95">
        <v>1</v>
      </c>
      <c r="B9" s="95" t="s">
        <v>17755</v>
      </c>
      <c r="C9" s="95"/>
      <c r="D9" s="95"/>
      <c r="E9" s="95" t="s">
        <v>332</v>
      </c>
      <c r="F9" s="95" t="s">
        <v>17756</v>
      </c>
      <c r="G9" s="4">
        <v>404275</v>
      </c>
      <c r="H9" s="4">
        <v>404275</v>
      </c>
      <c r="J9" s="203" t="s">
        <v>0</v>
      </c>
    </row>
    <row r="10" spans="1:10" ht="30">
      <c r="A10" s="95">
        <v>2</v>
      </c>
      <c r="B10" s="95" t="s">
        <v>17757</v>
      </c>
      <c r="C10" s="95"/>
      <c r="D10" s="95"/>
      <c r="E10" s="95" t="s">
        <v>332</v>
      </c>
      <c r="F10" s="95" t="s">
        <v>17756</v>
      </c>
      <c r="G10" s="4">
        <v>1470937.5</v>
      </c>
      <c r="H10" s="4">
        <v>1470937.5</v>
      </c>
    </row>
    <row r="11" spans="1:10" ht="15">
      <c r="A11" s="84"/>
      <c r="B11" s="84"/>
      <c r="C11" s="84"/>
      <c r="D11" s="84"/>
      <c r="E11" s="84"/>
      <c r="F11" s="84"/>
      <c r="G11" s="4"/>
      <c r="H11" s="4"/>
    </row>
    <row r="12" spans="1:10" ht="15">
      <c r="A12" s="84"/>
      <c r="B12" s="84"/>
      <c r="C12" s="84"/>
      <c r="D12" s="84"/>
      <c r="E12" s="84"/>
      <c r="F12" s="84"/>
      <c r="G12" s="4"/>
      <c r="H12" s="4"/>
    </row>
    <row r="13" spans="1:10" ht="15">
      <c r="A13" s="84"/>
      <c r="B13" s="84"/>
      <c r="C13" s="84"/>
      <c r="D13" s="84"/>
      <c r="E13" s="84"/>
      <c r="F13" s="84"/>
      <c r="G13" s="4"/>
      <c r="H13" s="4"/>
    </row>
    <row r="14" spans="1:10" ht="15">
      <c r="A14" s="84"/>
      <c r="B14" s="84"/>
      <c r="C14" s="84"/>
      <c r="D14" s="84"/>
      <c r="E14" s="84"/>
      <c r="F14" s="84"/>
      <c r="G14" s="4"/>
      <c r="H14" s="4"/>
    </row>
    <row r="15" spans="1:10" ht="15">
      <c r="A15" s="84"/>
      <c r="B15" s="84"/>
      <c r="C15" s="84"/>
      <c r="D15" s="84"/>
      <c r="E15" s="84"/>
      <c r="F15" s="84"/>
      <c r="G15" s="4"/>
      <c r="H15" s="4"/>
    </row>
    <row r="16" spans="1:10" ht="15">
      <c r="A16" s="84"/>
      <c r="B16" s="84"/>
      <c r="C16" s="84"/>
      <c r="D16" s="84"/>
      <c r="E16" s="84"/>
      <c r="F16" s="84"/>
      <c r="G16" s="4"/>
      <c r="H16" s="4"/>
    </row>
    <row r="17" spans="1:9" ht="15">
      <c r="A17" s="84"/>
      <c r="B17" s="84"/>
      <c r="C17" s="84"/>
      <c r="D17" s="84"/>
      <c r="E17" s="84"/>
      <c r="F17" s="84"/>
      <c r="G17" s="4"/>
      <c r="H17" s="4"/>
    </row>
    <row r="18" spans="1:9" ht="15">
      <c r="A18" s="84"/>
      <c r="B18" s="84"/>
      <c r="C18" s="84"/>
      <c r="D18" s="84"/>
      <c r="E18" s="84"/>
      <c r="F18" s="84"/>
      <c r="G18" s="4"/>
      <c r="H18" s="4"/>
    </row>
    <row r="19" spans="1:9" ht="15">
      <c r="A19" s="84"/>
      <c r="B19" s="96"/>
      <c r="C19" s="96"/>
      <c r="D19" s="96"/>
      <c r="E19" s="96"/>
      <c r="F19" s="96" t="s">
        <v>331</v>
      </c>
      <c r="G19" s="83">
        <f>SUM(G9:G18)</f>
        <v>1875212.5</v>
      </c>
      <c r="H19" s="83">
        <f>SUM(H9:H18)</f>
        <v>1875212.5</v>
      </c>
    </row>
    <row r="20" spans="1:9" ht="15">
      <c r="A20" s="201"/>
      <c r="B20" s="201"/>
      <c r="C20" s="201"/>
      <c r="D20" s="201"/>
      <c r="E20" s="201"/>
      <c r="F20" s="201"/>
      <c r="G20" s="201"/>
      <c r="H20" s="175"/>
      <c r="I20" s="175"/>
    </row>
    <row r="21" spans="1:9" ht="15">
      <c r="A21" s="202" t="s">
        <v>442</v>
      </c>
      <c r="B21" s="202"/>
      <c r="C21" s="201"/>
      <c r="D21" s="201"/>
      <c r="E21" s="201"/>
      <c r="F21" s="201"/>
      <c r="G21" s="201"/>
      <c r="H21" s="175"/>
      <c r="I21" s="175"/>
    </row>
    <row r="22" spans="1:9" ht="15">
      <c r="A22" s="202"/>
      <c r="B22" s="202"/>
      <c r="C22" s="201"/>
      <c r="D22" s="201"/>
      <c r="E22" s="201"/>
      <c r="F22" s="201"/>
      <c r="G22" s="201"/>
      <c r="H22" s="175"/>
      <c r="I22" s="175"/>
    </row>
    <row r="23" spans="1:9" ht="15">
      <c r="A23" s="202"/>
      <c r="B23" s="202"/>
      <c r="C23" s="175"/>
      <c r="D23" s="175"/>
      <c r="E23" s="175"/>
      <c r="F23" s="175"/>
      <c r="G23" s="175"/>
      <c r="H23" s="175"/>
      <c r="I23" s="175"/>
    </row>
    <row r="24" spans="1:9" ht="15">
      <c r="A24" s="202"/>
      <c r="B24" s="202"/>
      <c r="C24" s="175"/>
      <c r="D24" s="175"/>
      <c r="E24" s="175"/>
      <c r="F24" s="175"/>
      <c r="G24" s="175"/>
      <c r="H24" s="175"/>
      <c r="I24" s="175"/>
    </row>
    <row r="25" spans="1:9">
      <c r="A25" s="199"/>
      <c r="B25" s="199"/>
      <c r="C25" s="199"/>
      <c r="D25" s="199"/>
      <c r="E25" s="199"/>
      <c r="F25" s="199"/>
      <c r="G25" s="199"/>
      <c r="H25" s="199"/>
      <c r="I25" s="199"/>
    </row>
    <row r="26" spans="1:9" ht="15">
      <c r="A26" s="181" t="s">
        <v>107</v>
      </c>
      <c r="B26" s="181"/>
      <c r="C26" s="175"/>
      <c r="D26" s="175"/>
      <c r="E26" s="175"/>
      <c r="F26" s="175"/>
      <c r="G26" s="175"/>
      <c r="H26" s="175"/>
      <c r="I26" s="175"/>
    </row>
    <row r="27" spans="1:9" ht="15">
      <c r="A27" s="175"/>
      <c r="B27" s="175"/>
      <c r="C27" s="175"/>
      <c r="D27" s="175"/>
      <c r="E27" s="175"/>
      <c r="F27" s="175"/>
      <c r="G27" s="175"/>
      <c r="H27" s="175"/>
      <c r="I27" s="175"/>
    </row>
    <row r="28" spans="1:9" ht="15">
      <c r="A28" s="175"/>
      <c r="B28" s="175"/>
      <c r="C28" s="175"/>
      <c r="D28" s="175"/>
      <c r="E28" s="175"/>
      <c r="F28" s="175"/>
      <c r="G28" s="175"/>
      <c r="H28" s="175"/>
      <c r="I28" s="182"/>
    </row>
    <row r="29" spans="1:9" ht="15">
      <c r="A29" s="181"/>
      <c r="B29" s="181"/>
      <c r="C29" s="181" t="s">
        <v>398</v>
      </c>
      <c r="D29" s="181"/>
      <c r="E29" s="201"/>
      <c r="F29" s="181"/>
      <c r="G29" s="181"/>
      <c r="H29" s="175"/>
      <c r="I29" s="182"/>
    </row>
    <row r="30" spans="1:9" ht="15">
      <c r="A30" s="175"/>
      <c r="B30" s="175"/>
      <c r="C30" s="175" t="s">
        <v>265</v>
      </c>
      <c r="D30" s="175"/>
      <c r="E30" s="175"/>
      <c r="F30" s="175"/>
      <c r="G30" s="175"/>
      <c r="H30" s="175"/>
      <c r="I30" s="182"/>
    </row>
    <row r="31" spans="1:9">
      <c r="A31" s="183"/>
      <c r="B31" s="183"/>
      <c r="C31" s="183" t="s">
        <v>139</v>
      </c>
      <c r="D31" s="183"/>
      <c r="E31" s="183"/>
      <c r="F31" s="183"/>
      <c r="G31" s="183"/>
    </row>
  </sheetData>
  <mergeCells count="2">
    <mergeCell ref="G1:H1"/>
    <mergeCell ref="G2:H2"/>
  </mergeCells>
  <printOptions gridLines="1"/>
  <pageMargins left="0.25" right="0.25" top="0.75" bottom="0.75" header="0.3" footer="0.3"/>
  <pageSetup scale="83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2689"/>
  <sheetViews>
    <sheetView view="pageBreakPreview" zoomScale="80" zoomScaleSheetLayoutView="80" workbookViewId="0">
      <selection activeCell="K12677" sqref="K12677"/>
    </sheetView>
  </sheetViews>
  <sheetFormatPr defaultRowHeight="12.75"/>
  <cols>
    <col min="1" max="1" width="8.7109375" style="176" customWidth="1"/>
    <col min="2" max="2" width="13.140625" style="176" customWidth="1"/>
    <col min="3" max="3" width="15.140625" style="176" customWidth="1"/>
    <col min="4" max="4" width="18" style="176" customWidth="1"/>
    <col min="5" max="5" width="20.5703125" style="176" customWidth="1"/>
    <col min="6" max="6" width="21.28515625" style="176" customWidth="1"/>
    <col min="7" max="7" width="15.140625" style="176" customWidth="1"/>
    <col min="8" max="8" width="15.5703125" style="176" customWidth="1"/>
    <col min="9" max="9" width="13.42578125" style="176" customWidth="1"/>
    <col min="10" max="10" width="0" style="176" hidden="1" customWidth="1"/>
    <col min="11" max="16384" width="9.140625" style="176"/>
  </cols>
  <sheetData>
    <row r="1" spans="1:10" ht="15">
      <c r="A1" s="71" t="s">
        <v>441</v>
      </c>
      <c r="B1" s="71"/>
      <c r="C1" s="74"/>
      <c r="D1" s="74"/>
      <c r="E1" s="74"/>
      <c r="F1" s="74"/>
      <c r="G1" s="543" t="s">
        <v>109</v>
      </c>
      <c r="H1" s="543"/>
    </row>
    <row r="2" spans="1:10" ht="15">
      <c r="A2" s="73" t="s">
        <v>140</v>
      </c>
      <c r="B2" s="71"/>
      <c r="C2" s="74"/>
      <c r="D2" s="74"/>
      <c r="E2" s="74"/>
      <c r="F2" s="74"/>
      <c r="G2" s="544" t="str">
        <f>'ფორმა N1'!L2</f>
        <v>01,01-31,12,2017</v>
      </c>
      <c r="H2" s="544"/>
    </row>
    <row r="3" spans="1:10" ht="15">
      <c r="A3" s="73"/>
      <c r="B3" s="73"/>
      <c r="C3" s="73"/>
      <c r="D3" s="73"/>
      <c r="E3" s="73"/>
      <c r="F3" s="73"/>
      <c r="G3" s="246"/>
      <c r="H3" s="246"/>
    </row>
    <row r="4" spans="1:10" ht="15">
      <c r="A4" s="74" t="s">
        <v>269</v>
      </c>
      <c r="B4" s="74"/>
      <c r="C4" s="74"/>
      <c r="D4" s="74"/>
      <c r="E4" s="74"/>
      <c r="F4" s="74"/>
      <c r="G4" s="73"/>
      <c r="H4" s="73"/>
    </row>
    <row r="5" spans="1:10" ht="15">
      <c r="A5" s="347" t="str">
        <f>'ფორმა N1'!A5</f>
        <v>მ.პ.გ. ქართული ოცნება - დემოკრატიული საქართველო</v>
      </c>
      <c r="B5" s="77"/>
      <c r="C5" s="77"/>
      <c r="D5" s="77"/>
      <c r="E5" s="77"/>
      <c r="F5" s="77"/>
      <c r="G5" s="78"/>
      <c r="H5" s="78"/>
    </row>
    <row r="6" spans="1:10" ht="15">
      <c r="A6" s="74"/>
      <c r="B6" s="74"/>
      <c r="C6" s="74"/>
      <c r="D6" s="74"/>
      <c r="E6" s="74"/>
      <c r="F6" s="74"/>
      <c r="G6" s="73"/>
      <c r="H6" s="73"/>
    </row>
    <row r="7" spans="1:10" ht="15">
      <c r="A7" s="245"/>
      <c r="B7" s="245"/>
      <c r="C7" s="245"/>
      <c r="D7" s="245"/>
      <c r="E7" s="245"/>
      <c r="F7" s="245"/>
      <c r="G7" s="75"/>
      <c r="H7" s="75"/>
    </row>
    <row r="8" spans="1:10" ht="30">
      <c r="A8" s="87" t="s">
        <v>64</v>
      </c>
      <c r="B8" s="87" t="s">
        <v>324</v>
      </c>
      <c r="C8" s="87" t="s">
        <v>325</v>
      </c>
      <c r="D8" s="87" t="s">
        <v>227</v>
      </c>
      <c r="E8" s="87" t="s">
        <v>333</v>
      </c>
      <c r="F8" s="87" t="s">
        <v>326</v>
      </c>
      <c r="G8" s="76" t="s">
        <v>10</v>
      </c>
      <c r="H8" s="76" t="s">
        <v>9</v>
      </c>
      <c r="J8" s="203" t="s">
        <v>332</v>
      </c>
    </row>
    <row r="9" spans="1:10" ht="15">
      <c r="A9" s="95">
        <v>1</v>
      </c>
      <c r="B9" s="95" t="s">
        <v>2667</v>
      </c>
      <c r="C9" s="95" t="s">
        <v>3488</v>
      </c>
      <c r="D9" s="95" t="s">
        <v>3489</v>
      </c>
      <c r="E9" s="95" t="s">
        <v>332</v>
      </c>
      <c r="F9" s="95" t="s">
        <v>3490</v>
      </c>
      <c r="G9" s="4">
        <v>312.5</v>
      </c>
      <c r="H9" s="4">
        <v>312.5</v>
      </c>
      <c r="J9" s="203" t="s">
        <v>0</v>
      </c>
    </row>
    <row r="10" spans="1:10" ht="15">
      <c r="A10" s="95">
        <v>2</v>
      </c>
      <c r="B10" s="95" t="s">
        <v>3491</v>
      </c>
      <c r="C10" s="95" t="s">
        <v>3492</v>
      </c>
      <c r="D10" s="95" t="s">
        <v>3493</v>
      </c>
      <c r="E10" s="95" t="s">
        <v>332</v>
      </c>
      <c r="F10" s="95" t="s">
        <v>3490</v>
      </c>
      <c r="G10" s="4">
        <v>312.5</v>
      </c>
      <c r="H10" s="4">
        <v>312.5</v>
      </c>
    </row>
    <row r="11" spans="1:10" ht="15">
      <c r="A11" s="95">
        <v>3</v>
      </c>
      <c r="B11" s="95" t="s">
        <v>3494</v>
      </c>
      <c r="C11" s="95" t="s">
        <v>3495</v>
      </c>
      <c r="D11" s="95" t="s">
        <v>3496</v>
      </c>
      <c r="E11" s="95" t="s">
        <v>332</v>
      </c>
      <c r="F11" s="95" t="s">
        <v>3490</v>
      </c>
      <c r="G11" s="4">
        <v>312.5</v>
      </c>
      <c r="H11" s="4">
        <v>312.5</v>
      </c>
    </row>
    <row r="12" spans="1:10" ht="15">
      <c r="A12" s="95">
        <v>4</v>
      </c>
      <c r="B12" s="95" t="s">
        <v>3497</v>
      </c>
      <c r="C12" s="95" t="s">
        <v>3498</v>
      </c>
      <c r="D12" s="95" t="s">
        <v>3499</v>
      </c>
      <c r="E12" s="95" t="s">
        <v>332</v>
      </c>
      <c r="F12" s="95" t="s">
        <v>3490</v>
      </c>
      <c r="G12" s="4">
        <v>312.5</v>
      </c>
      <c r="H12" s="4">
        <v>312.5</v>
      </c>
    </row>
    <row r="13" spans="1:10" ht="15">
      <c r="A13" s="95">
        <v>5</v>
      </c>
      <c r="B13" s="95" t="s">
        <v>3500</v>
      </c>
      <c r="C13" s="95" t="s">
        <v>3501</v>
      </c>
      <c r="D13" s="95" t="s">
        <v>3502</v>
      </c>
      <c r="E13" s="95" t="s">
        <v>332</v>
      </c>
      <c r="F13" s="95" t="s">
        <v>3490</v>
      </c>
      <c r="G13" s="4">
        <v>312.5</v>
      </c>
      <c r="H13" s="4">
        <v>312.5</v>
      </c>
    </row>
    <row r="14" spans="1:10" ht="15">
      <c r="A14" s="95">
        <v>6</v>
      </c>
      <c r="B14" s="95" t="s">
        <v>3503</v>
      </c>
      <c r="C14" s="95" t="s">
        <v>3504</v>
      </c>
      <c r="D14" s="95" t="s">
        <v>3505</v>
      </c>
      <c r="E14" s="95" t="s">
        <v>332</v>
      </c>
      <c r="F14" s="95" t="s">
        <v>3490</v>
      </c>
      <c r="G14" s="4">
        <v>312.5</v>
      </c>
      <c r="H14" s="4">
        <v>312.5</v>
      </c>
    </row>
    <row r="15" spans="1:10" ht="15">
      <c r="A15" s="95">
        <v>7</v>
      </c>
      <c r="B15" s="95" t="s">
        <v>3506</v>
      </c>
      <c r="C15" s="95" t="s">
        <v>3507</v>
      </c>
      <c r="D15" s="95" t="s">
        <v>3508</v>
      </c>
      <c r="E15" s="95" t="s">
        <v>332</v>
      </c>
      <c r="F15" s="95" t="s">
        <v>3490</v>
      </c>
      <c r="G15" s="4">
        <v>312.5</v>
      </c>
      <c r="H15" s="4">
        <v>312.5</v>
      </c>
    </row>
    <row r="16" spans="1:10" ht="15">
      <c r="A16" s="95">
        <v>8</v>
      </c>
      <c r="B16" s="95" t="s">
        <v>3509</v>
      </c>
      <c r="C16" s="95" t="s">
        <v>3510</v>
      </c>
      <c r="D16" s="95" t="s">
        <v>3511</v>
      </c>
      <c r="E16" s="95" t="s">
        <v>332</v>
      </c>
      <c r="F16" s="95" t="s">
        <v>3490</v>
      </c>
      <c r="G16" s="4">
        <v>312.5</v>
      </c>
      <c r="H16" s="4">
        <v>312.5</v>
      </c>
    </row>
    <row r="17" spans="1:8" ht="15">
      <c r="A17" s="95">
        <v>9</v>
      </c>
      <c r="B17" s="95" t="s">
        <v>3512</v>
      </c>
      <c r="C17" s="95" t="s">
        <v>3513</v>
      </c>
      <c r="D17" s="95" t="s">
        <v>3514</v>
      </c>
      <c r="E17" s="95" t="s">
        <v>332</v>
      </c>
      <c r="F17" s="95" t="s">
        <v>3490</v>
      </c>
      <c r="G17" s="4">
        <v>312.5</v>
      </c>
      <c r="H17" s="4">
        <v>312.5</v>
      </c>
    </row>
    <row r="18" spans="1:8" ht="15">
      <c r="A18" s="95">
        <v>10</v>
      </c>
      <c r="B18" s="95" t="s">
        <v>3506</v>
      </c>
      <c r="C18" s="95" t="s">
        <v>3515</v>
      </c>
      <c r="D18" s="95" t="s">
        <v>3516</v>
      </c>
      <c r="E18" s="95" t="s">
        <v>332</v>
      </c>
      <c r="F18" s="95" t="s">
        <v>3490</v>
      </c>
      <c r="G18" s="4">
        <v>312.5</v>
      </c>
      <c r="H18" s="4">
        <v>312.5</v>
      </c>
    </row>
    <row r="19" spans="1:8" ht="15">
      <c r="A19" s="95">
        <v>11</v>
      </c>
      <c r="B19" s="95" t="s">
        <v>3517</v>
      </c>
      <c r="C19" s="95" t="s">
        <v>3518</v>
      </c>
      <c r="D19" s="95" t="s">
        <v>3519</v>
      </c>
      <c r="E19" s="95" t="s">
        <v>332</v>
      </c>
      <c r="F19" s="95" t="s">
        <v>3490</v>
      </c>
      <c r="G19" s="4">
        <v>312.5</v>
      </c>
      <c r="H19" s="4">
        <v>312.5</v>
      </c>
    </row>
    <row r="20" spans="1:8" ht="15">
      <c r="A20" s="95">
        <v>12</v>
      </c>
      <c r="B20" s="95" t="s">
        <v>3520</v>
      </c>
      <c r="C20" s="95" t="s">
        <v>3521</v>
      </c>
      <c r="D20" s="95" t="s">
        <v>3522</v>
      </c>
      <c r="E20" s="95" t="s">
        <v>332</v>
      </c>
      <c r="F20" s="95" t="s">
        <v>3490</v>
      </c>
      <c r="G20" s="4">
        <v>312.5</v>
      </c>
      <c r="H20" s="4">
        <v>312.5</v>
      </c>
    </row>
    <row r="21" spans="1:8" ht="15">
      <c r="A21" s="95">
        <v>13</v>
      </c>
      <c r="B21" s="95" t="s">
        <v>3523</v>
      </c>
      <c r="C21" s="95" t="s">
        <v>3524</v>
      </c>
      <c r="D21" s="95" t="s">
        <v>3525</v>
      </c>
      <c r="E21" s="95" t="s">
        <v>332</v>
      </c>
      <c r="F21" s="95" t="s">
        <v>3490</v>
      </c>
      <c r="G21" s="4">
        <v>312.5</v>
      </c>
      <c r="H21" s="4">
        <v>312.5</v>
      </c>
    </row>
    <row r="22" spans="1:8" ht="15">
      <c r="A22" s="95">
        <v>14</v>
      </c>
      <c r="B22" s="95" t="s">
        <v>3526</v>
      </c>
      <c r="C22" s="95" t="s">
        <v>3527</v>
      </c>
      <c r="D22" s="95">
        <v>12003000696</v>
      </c>
      <c r="E22" s="95" t="s">
        <v>332</v>
      </c>
      <c r="F22" s="95" t="s">
        <v>3490</v>
      </c>
      <c r="G22" s="4">
        <v>312.5</v>
      </c>
      <c r="H22" s="4">
        <v>312.5</v>
      </c>
    </row>
    <row r="23" spans="1:8" ht="30">
      <c r="A23" s="95">
        <v>15</v>
      </c>
      <c r="B23" s="95" t="s">
        <v>3528</v>
      </c>
      <c r="C23" s="95" t="s">
        <v>3529</v>
      </c>
      <c r="D23" s="95">
        <v>12001060741</v>
      </c>
      <c r="E23" s="95" t="s">
        <v>332</v>
      </c>
      <c r="F23" s="95" t="s">
        <v>3490</v>
      </c>
      <c r="G23" s="4">
        <v>312.5</v>
      </c>
      <c r="H23" s="4">
        <v>312.5</v>
      </c>
    </row>
    <row r="24" spans="1:8" ht="15">
      <c r="A24" s="95">
        <v>16</v>
      </c>
      <c r="B24" s="95" t="s">
        <v>3530</v>
      </c>
      <c r="C24" s="95" t="s">
        <v>3531</v>
      </c>
      <c r="D24" s="95">
        <v>12001058804</v>
      </c>
      <c r="E24" s="95" t="s">
        <v>332</v>
      </c>
      <c r="F24" s="95" t="s">
        <v>3490</v>
      </c>
      <c r="G24" s="4">
        <v>312.5</v>
      </c>
      <c r="H24" s="4">
        <v>312.5</v>
      </c>
    </row>
    <row r="25" spans="1:8" ht="15">
      <c r="A25" s="95">
        <v>17</v>
      </c>
      <c r="B25" s="95" t="s">
        <v>3532</v>
      </c>
      <c r="C25" s="95" t="s">
        <v>3533</v>
      </c>
      <c r="D25" s="95" t="s">
        <v>3534</v>
      </c>
      <c r="E25" s="95" t="s">
        <v>332</v>
      </c>
      <c r="F25" s="95" t="s">
        <v>3490</v>
      </c>
      <c r="G25" s="4">
        <v>312.5</v>
      </c>
      <c r="H25" s="4">
        <v>312.5</v>
      </c>
    </row>
    <row r="26" spans="1:8" ht="15">
      <c r="A26" s="95">
        <v>18</v>
      </c>
      <c r="B26" s="95" t="s">
        <v>3535</v>
      </c>
      <c r="C26" s="95" t="s">
        <v>3536</v>
      </c>
      <c r="D26" s="95" t="s">
        <v>3537</v>
      </c>
      <c r="E26" s="95" t="s">
        <v>332</v>
      </c>
      <c r="F26" s="95" t="s">
        <v>3490</v>
      </c>
      <c r="G26" s="4">
        <v>312.5</v>
      </c>
      <c r="H26" s="4">
        <v>312.5</v>
      </c>
    </row>
    <row r="27" spans="1:8" ht="15">
      <c r="A27" s="95">
        <v>19</v>
      </c>
      <c r="B27" s="95" t="s">
        <v>3538</v>
      </c>
      <c r="C27" s="95" t="s">
        <v>3539</v>
      </c>
      <c r="D27" s="95">
        <v>62004026324</v>
      </c>
      <c r="E27" s="95" t="s">
        <v>332</v>
      </c>
      <c r="F27" s="95" t="s">
        <v>3490</v>
      </c>
      <c r="G27" s="4">
        <v>312.5</v>
      </c>
      <c r="H27" s="4">
        <v>312.5</v>
      </c>
    </row>
    <row r="28" spans="1:8" ht="15">
      <c r="A28" s="95">
        <v>20</v>
      </c>
      <c r="B28" s="95" t="s">
        <v>3538</v>
      </c>
      <c r="C28" s="95" t="s">
        <v>3540</v>
      </c>
      <c r="D28" s="95" t="s">
        <v>3541</v>
      </c>
      <c r="E28" s="95" t="s">
        <v>332</v>
      </c>
      <c r="F28" s="95" t="s">
        <v>3490</v>
      </c>
      <c r="G28" s="4">
        <v>312.5</v>
      </c>
      <c r="H28" s="4">
        <v>312.5</v>
      </c>
    </row>
    <row r="29" spans="1:8" ht="15">
      <c r="A29" s="95">
        <v>21</v>
      </c>
      <c r="B29" s="95" t="s">
        <v>3542</v>
      </c>
      <c r="C29" s="95" t="s">
        <v>3543</v>
      </c>
      <c r="D29" s="95" t="s">
        <v>3544</v>
      </c>
      <c r="E29" s="95" t="s">
        <v>332</v>
      </c>
      <c r="F29" s="95" t="s">
        <v>3490</v>
      </c>
      <c r="G29" s="4">
        <v>312.5</v>
      </c>
      <c r="H29" s="4">
        <v>312.5</v>
      </c>
    </row>
    <row r="30" spans="1:8" ht="15">
      <c r="A30" s="95">
        <v>22</v>
      </c>
      <c r="B30" s="95" t="s">
        <v>3545</v>
      </c>
      <c r="C30" s="95" t="s">
        <v>2676</v>
      </c>
      <c r="D30" s="95" t="s">
        <v>3546</v>
      </c>
      <c r="E30" s="95" t="s">
        <v>332</v>
      </c>
      <c r="F30" s="95" t="s">
        <v>3490</v>
      </c>
      <c r="G30" s="4">
        <v>312.5</v>
      </c>
      <c r="H30" s="4">
        <v>312.5</v>
      </c>
    </row>
    <row r="31" spans="1:8" ht="15">
      <c r="A31" s="95">
        <v>23</v>
      </c>
      <c r="B31" s="95" t="s">
        <v>3547</v>
      </c>
      <c r="C31" s="95" t="s">
        <v>3548</v>
      </c>
      <c r="D31" s="95" t="s">
        <v>3549</v>
      </c>
      <c r="E31" s="95" t="s">
        <v>332</v>
      </c>
      <c r="F31" s="95" t="s">
        <v>3490</v>
      </c>
      <c r="G31" s="4">
        <v>312.5</v>
      </c>
      <c r="H31" s="4">
        <v>312.5</v>
      </c>
    </row>
    <row r="32" spans="1:8" ht="15">
      <c r="A32" s="95">
        <v>24</v>
      </c>
      <c r="B32" s="95" t="s">
        <v>3550</v>
      </c>
      <c r="C32" s="95" t="s">
        <v>3551</v>
      </c>
      <c r="D32" s="95" t="s">
        <v>3552</v>
      </c>
      <c r="E32" s="95" t="s">
        <v>332</v>
      </c>
      <c r="F32" s="95" t="s">
        <v>3490</v>
      </c>
      <c r="G32" s="4">
        <v>312.5</v>
      </c>
      <c r="H32" s="4">
        <v>312.5</v>
      </c>
    </row>
    <row r="33" spans="1:8" ht="15">
      <c r="A33" s="95">
        <v>25</v>
      </c>
      <c r="B33" s="95" t="s">
        <v>3553</v>
      </c>
      <c r="C33" s="95" t="s">
        <v>3554</v>
      </c>
      <c r="D33" s="95" t="s">
        <v>3555</v>
      </c>
      <c r="E33" s="95" t="s">
        <v>332</v>
      </c>
      <c r="F33" s="95" t="s">
        <v>3490</v>
      </c>
      <c r="G33" s="4">
        <v>312.5</v>
      </c>
      <c r="H33" s="4">
        <v>312.5</v>
      </c>
    </row>
    <row r="34" spans="1:8" ht="15">
      <c r="A34" s="95">
        <v>26</v>
      </c>
      <c r="B34" s="95" t="s">
        <v>3535</v>
      </c>
      <c r="C34" s="95" t="s">
        <v>3556</v>
      </c>
      <c r="D34" s="95" t="s">
        <v>3557</v>
      </c>
      <c r="E34" s="95" t="s">
        <v>332</v>
      </c>
      <c r="F34" s="95" t="s">
        <v>3490</v>
      </c>
      <c r="G34" s="4">
        <v>312.5</v>
      </c>
      <c r="H34" s="4">
        <v>312.5</v>
      </c>
    </row>
    <row r="35" spans="1:8" ht="30">
      <c r="A35" s="95">
        <v>27</v>
      </c>
      <c r="B35" s="95" t="s">
        <v>3558</v>
      </c>
      <c r="C35" s="95" t="s">
        <v>3559</v>
      </c>
      <c r="D35" s="95" t="s">
        <v>3560</v>
      </c>
      <c r="E35" s="95" t="s">
        <v>332</v>
      </c>
      <c r="F35" s="95" t="s">
        <v>3490</v>
      </c>
      <c r="G35" s="4">
        <v>312.5</v>
      </c>
      <c r="H35" s="4">
        <v>312.5</v>
      </c>
    </row>
    <row r="36" spans="1:8" ht="15">
      <c r="A36" s="95">
        <v>28</v>
      </c>
      <c r="B36" s="95" t="s">
        <v>3561</v>
      </c>
      <c r="C36" s="95" t="s">
        <v>3562</v>
      </c>
      <c r="D36" s="95" t="s">
        <v>3563</v>
      </c>
      <c r="E36" s="95" t="s">
        <v>332</v>
      </c>
      <c r="F36" s="95" t="s">
        <v>3490</v>
      </c>
      <c r="G36" s="4">
        <v>312.5</v>
      </c>
      <c r="H36" s="4">
        <v>312.5</v>
      </c>
    </row>
    <row r="37" spans="1:8" ht="15">
      <c r="A37" s="95">
        <v>29</v>
      </c>
      <c r="B37" s="95" t="s">
        <v>3564</v>
      </c>
      <c r="C37" s="95" t="s">
        <v>3565</v>
      </c>
      <c r="D37" s="95" t="s">
        <v>3566</v>
      </c>
      <c r="E37" s="95" t="s">
        <v>332</v>
      </c>
      <c r="F37" s="95" t="s">
        <v>3490</v>
      </c>
      <c r="G37" s="4">
        <v>312.5</v>
      </c>
      <c r="H37" s="4">
        <v>312.5</v>
      </c>
    </row>
    <row r="38" spans="1:8" ht="15">
      <c r="A38" s="95">
        <v>30</v>
      </c>
      <c r="B38" s="95" t="s">
        <v>3567</v>
      </c>
      <c r="C38" s="95" t="s">
        <v>3568</v>
      </c>
      <c r="D38" s="95" t="s">
        <v>3569</v>
      </c>
      <c r="E38" s="95" t="s">
        <v>332</v>
      </c>
      <c r="F38" s="95" t="s">
        <v>3490</v>
      </c>
      <c r="G38" s="4">
        <v>312.5</v>
      </c>
      <c r="H38" s="4">
        <v>312.5</v>
      </c>
    </row>
    <row r="39" spans="1:8" ht="15">
      <c r="A39" s="95">
        <v>31</v>
      </c>
      <c r="B39" s="95" t="s">
        <v>3570</v>
      </c>
      <c r="C39" s="95" t="s">
        <v>3571</v>
      </c>
      <c r="D39" s="95">
        <v>20001050364</v>
      </c>
      <c r="E39" s="95" t="s">
        <v>332</v>
      </c>
      <c r="F39" s="95" t="s">
        <v>3490</v>
      </c>
      <c r="G39" s="4">
        <v>312.5</v>
      </c>
      <c r="H39" s="4">
        <v>312.5</v>
      </c>
    </row>
    <row r="40" spans="1:8" ht="15">
      <c r="A40" s="95">
        <v>32</v>
      </c>
      <c r="B40" s="95" t="s">
        <v>3530</v>
      </c>
      <c r="C40" s="95" t="s">
        <v>3572</v>
      </c>
      <c r="D40" s="95" t="s">
        <v>3573</v>
      </c>
      <c r="E40" s="95" t="s">
        <v>332</v>
      </c>
      <c r="F40" s="95" t="s">
        <v>3490</v>
      </c>
      <c r="G40" s="4">
        <v>312.5</v>
      </c>
      <c r="H40" s="4">
        <v>312.5</v>
      </c>
    </row>
    <row r="41" spans="1:8" ht="15">
      <c r="A41" s="95">
        <v>33</v>
      </c>
      <c r="B41" s="95" t="s">
        <v>3574</v>
      </c>
      <c r="C41" s="95" t="s">
        <v>3575</v>
      </c>
      <c r="D41" s="95" t="s">
        <v>3576</v>
      </c>
      <c r="E41" s="95" t="s">
        <v>332</v>
      </c>
      <c r="F41" s="95" t="s">
        <v>3490</v>
      </c>
      <c r="G41" s="4">
        <v>312.5</v>
      </c>
      <c r="H41" s="4">
        <v>312.5</v>
      </c>
    </row>
    <row r="42" spans="1:8" ht="15">
      <c r="A42" s="95">
        <v>34</v>
      </c>
      <c r="B42" s="95" t="s">
        <v>3574</v>
      </c>
      <c r="C42" s="95" t="s">
        <v>3577</v>
      </c>
      <c r="D42" s="95" t="s">
        <v>3578</v>
      </c>
      <c r="E42" s="95" t="s">
        <v>332</v>
      </c>
      <c r="F42" s="95" t="s">
        <v>3490</v>
      </c>
      <c r="G42" s="4">
        <v>312.5</v>
      </c>
      <c r="H42" s="4">
        <v>312.5</v>
      </c>
    </row>
    <row r="43" spans="1:8" ht="15">
      <c r="A43" s="95">
        <v>35</v>
      </c>
      <c r="B43" s="95" t="s">
        <v>3579</v>
      </c>
      <c r="C43" s="95" t="s">
        <v>3580</v>
      </c>
      <c r="D43" s="95" t="s">
        <v>3581</v>
      </c>
      <c r="E43" s="95" t="s">
        <v>332</v>
      </c>
      <c r="F43" s="95" t="s">
        <v>3490</v>
      </c>
      <c r="G43" s="4">
        <v>312.5</v>
      </c>
      <c r="H43" s="4">
        <v>312.5</v>
      </c>
    </row>
    <row r="44" spans="1:8" ht="15">
      <c r="A44" s="95">
        <v>36</v>
      </c>
      <c r="B44" s="95" t="s">
        <v>3526</v>
      </c>
      <c r="C44" s="95" t="s">
        <v>3582</v>
      </c>
      <c r="D44" s="95" t="s">
        <v>3583</v>
      </c>
      <c r="E44" s="95" t="s">
        <v>332</v>
      </c>
      <c r="F44" s="95" t="s">
        <v>3490</v>
      </c>
      <c r="G44" s="4">
        <v>312.5</v>
      </c>
      <c r="H44" s="4">
        <v>312.5</v>
      </c>
    </row>
    <row r="45" spans="1:8" ht="15">
      <c r="A45" s="95">
        <v>37</v>
      </c>
      <c r="B45" s="95" t="s">
        <v>3584</v>
      </c>
      <c r="C45" s="95" t="s">
        <v>3518</v>
      </c>
      <c r="D45" s="95" t="s">
        <v>3585</v>
      </c>
      <c r="E45" s="95" t="s">
        <v>332</v>
      </c>
      <c r="F45" s="95" t="s">
        <v>3490</v>
      </c>
      <c r="G45" s="4">
        <v>312.5</v>
      </c>
      <c r="H45" s="4">
        <v>312.5</v>
      </c>
    </row>
    <row r="46" spans="1:8" ht="15">
      <c r="A46" s="95">
        <v>38</v>
      </c>
      <c r="B46" s="95" t="s">
        <v>3586</v>
      </c>
      <c r="C46" s="95" t="s">
        <v>3587</v>
      </c>
      <c r="D46" s="95" t="s">
        <v>3588</v>
      </c>
      <c r="E46" s="95" t="s">
        <v>332</v>
      </c>
      <c r="F46" s="95" t="s">
        <v>3490</v>
      </c>
      <c r="G46" s="4">
        <v>312.5</v>
      </c>
      <c r="H46" s="4">
        <v>312.5</v>
      </c>
    </row>
    <row r="47" spans="1:8" ht="30">
      <c r="A47" s="95">
        <v>39</v>
      </c>
      <c r="B47" s="95" t="s">
        <v>3432</v>
      </c>
      <c r="C47" s="95" t="s">
        <v>3589</v>
      </c>
      <c r="D47" s="95" t="s">
        <v>3590</v>
      </c>
      <c r="E47" s="95" t="s">
        <v>332</v>
      </c>
      <c r="F47" s="95" t="s">
        <v>3490</v>
      </c>
      <c r="G47" s="4">
        <v>312.5</v>
      </c>
      <c r="H47" s="4">
        <v>312.5</v>
      </c>
    </row>
    <row r="48" spans="1:8" ht="15">
      <c r="A48" s="95">
        <v>40</v>
      </c>
      <c r="B48" s="95" t="s">
        <v>3591</v>
      </c>
      <c r="C48" s="95" t="s">
        <v>3540</v>
      </c>
      <c r="D48" s="95" t="s">
        <v>3592</v>
      </c>
      <c r="E48" s="95" t="s">
        <v>332</v>
      </c>
      <c r="F48" s="95" t="s">
        <v>3490</v>
      </c>
      <c r="G48" s="4">
        <v>312.5</v>
      </c>
      <c r="H48" s="4">
        <v>312.5</v>
      </c>
    </row>
    <row r="49" spans="1:8" ht="15">
      <c r="A49" s="95">
        <v>41</v>
      </c>
      <c r="B49" s="95" t="s">
        <v>3593</v>
      </c>
      <c r="C49" s="95" t="s">
        <v>3594</v>
      </c>
      <c r="D49" s="95" t="s">
        <v>3595</v>
      </c>
      <c r="E49" s="95" t="s">
        <v>332</v>
      </c>
      <c r="F49" s="95" t="s">
        <v>3490</v>
      </c>
      <c r="G49" s="4">
        <v>312.5</v>
      </c>
      <c r="H49" s="4">
        <v>312.5</v>
      </c>
    </row>
    <row r="50" spans="1:8" ht="15">
      <c r="A50" s="95">
        <v>42</v>
      </c>
      <c r="B50" s="95" t="s">
        <v>3596</v>
      </c>
      <c r="C50" s="95" t="s">
        <v>3597</v>
      </c>
      <c r="D50" s="95" t="s">
        <v>3598</v>
      </c>
      <c r="E50" s="95" t="s">
        <v>332</v>
      </c>
      <c r="F50" s="95" t="s">
        <v>3490</v>
      </c>
      <c r="G50" s="4">
        <v>312.5</v>
      </c>
      <c r="H50" s="4">
        <v>312.5</v>
      </c>
    </row>
    <row r="51" spans="1:8" ht="15">
      <c r="A51" s="95">
        <v>43</v>
      </c>
      <c r="B51" s="95" t="s">
        <v>3599</v>
      </c>
      <c r="C51" s="95" t="s">
        <v>3600</v>
      </c>
      <c r="D51" s="95" t="s">
        <v>3601</v>
      </c>
      <c r="E51" s="95" t="s">
        <v>332</v>
      </c>
      <c r="F51" s="95" t="s">
        <v>3490</v>
      </c>
      <c r="G51" s="4">
        <v>312.5</v>
      </c>
      <c r="H51" s="4">
        <v>312.5</v>
      </c>
    </row>
    <row r="52" spans="1:8" ht="15">
      <c r="A52" s="95">
        <v>44</v>
      </c>
      <c r="B52" s="95" t="s">
        <v>3494</v>
      </c>
      <c r="C52" s="95" t="s">
        <v>3602</v>
      </c>
      <c r="D52" s="95" t="s">
        <v>3603</v>
      </c>
      <c r="E52" s="95" t="s">
        <v>332</v>
      </c>
      <c r="F52" s="95" t="s">
        <v>3490</v>
      </c>
      <c r="G52" s="4">
        <v>312.5</v>
      </c>
      <c r="H52" s="4">
        <v>312.5</v>
      </c>
    </row>
    <row r="53" spans="1:8" ht="30">
      <c r="A53" s="95">
        <v>45</v>
      </c>
      <c r="B53" s="95" t="s">
        <v>3442</v>
      </c>
      <c r="C53" s="95" t="s">
        <v>3604</v>
      </c>
      <c r="D53" s="95" t="s">
        <v>3605</v>
      </c>
      <c r="E53" s="95" t="s">
        <v>332</v>
      </c>
      <c r="F53" s="95" t="s">
        <v>3490</v>
      </c>
      <c r="G53" s="4">
        <v>312.5</v>
      </c>
      <c r="H53" s="4">
        <v>312.5</v>
      </c>
    </row>
    <row r="54" spans="1:8" ht="15">
      <c r="A54" s="95">
        <v>46</v>
      </c>
      <c r="B54" s="95" t="s">
        <v>3472</v>
      </c>
      <c r="C54" s="95" t="s">
        <v>3606</v>
      </c>
      <c r="D54" s="95" t="s">
        <v>3607</v>
      </c>
      <c r="E54" s="95" t="s">
        <v>332</v>
      </c>
      <c r="F54" s="95" t="s">
        <v>3490</v>
      </c>
      <c r="G54" s="4">
        <v>312.5</v>
      </c>
      <c r="H54" s="4">
        <v>312.5</v>
      </c>
    </row>
    <row r="55" spans="1:8" ht="15">
      <c r="A55" s="95">
        <v>47</v>
      </c>
      <c r="B55" s="95" t="s">
        <v>3608</v>
      </c>
      <c r="C55" s="95" t="s">
        <v>3609</v>
      </c>
      <c r="D55" s="95" t="s">
        <v>3610</v>
      </c>
      <c r="E55" s="95" t="s">
        <v>332</v>
      </c>
      <c r="F55" s="95" t="s">
        <v>3490</v>
      </c>
      <c r="G55" s="4">
        <v>312.5</v>
      </c>
      <c r="H55" s="4">
        <v>312.5</v>
      </c>
    </row>
    <row r="56" spans="1:8" ht="15">
      <c r="A56" s="95">
        <v>48</v>
      </c>
      <c r="B56" s="95" t="s">
        <v>3611</v>
      </c>
      <c r="C56" s="95" t="s">
        <v>3612</v>
      </c>
      <c r="D56" s="95" t="s">
        <v>3613</v>
      </c>
      <c r="E56" s="95" t="s">
        <v>332</v>
      </c>
      <c r="F56" s="95" t="s">
        <v>3490</v>
      </c>
      <c r="G56" s="4">
        <v>312.5</v>
      </c>
      <c r="H56" s="4">
        <v>312.5</v>
      </c>
    </row>
    <row r="57" spans="1:8" ht="15">
      <c r="A57" s="95">
        <v>49</v>
      </c>
      <c r="B57" s="95" t="s">
        <v>3614</v>
      </c>
      <c r="C57" s="95" t="s">
        <v>3615</v>
      </c>
      <c r="D57" s="95" t="s">
        <v>3616</v>
      </c>
      <c r="E57" s="95" t="s">
        <v>332</v>
      </c>
      <c r="F57" s="95" t="s">
        <v>3490</v>
      </c>
      <c r="G57" s="4">
        <v>312.5</v>
      </c>
      <c r="H57" s="4">
        <v>312.5</v>
      </c>
    </row>
    <row r="58" spans="1:8" ht="15">
      <c r="A58" s="95">
        <v>50</v>
      </c>
      <c r="B58" s="95" t="s">
        <v>3517</v>
      </c>
      <c r="C58" s="95" t="s">
        <v>3617</v>
      </c>
      <c r="D58" s="95" t="s">
        <v>3618</v>
      </c>
      <c r="E58" s="95" t="s">
        <v>332</v>
      </c>
      <c r="F58" s="95" t="s">
        <v>3490</v>
      </c>
      <c r="G58" s="4">
        <v>312.5</v>
      </c>
      <c r="H58" s="4">
        <v>312.5</v>
      </c>
    </row>
    <row r="59" spans="1:8" ht="15">
      <c r="A59" s="95">
        <v>51</v>
      </c>
      <c r="B59" s="95" t="s">
        <v>3619</v>
      </c>
      <c r="C59" s="95" t="s">
        <v>3620</v>
      </c>
      <c r="D59" s="95" t="s">
        <v>3621</v>
      </c>
      <c r="E59" s="95" t="s">
        <v>332</v>
      </c>
      <c r="F59" s="95" t="s">
        <v>3490</v>
      </c>
      <c r="G59" s="4">
        <v>312.5</v>
      </c>
      <c r="H59" s="4">
        <v>312.5</v>
      </c>
    </row>
    <row r="60" spans="1:8" ht="15">
      <c r="A60" s="95">
        <v>52</v>
      </c>
      <c r="B60" s="95" t="s">
        <v>3494</v>
      </c>
      <c r="C60" s="95" t="s">
        <v>3622</v>
      </c>
      <c r="D60" s="95" t="s">
        <v>3623</v>
      </c>
      <c r="E60" s="95" t="s">
        <v>332</v>
      </c>
      <c r="F60" s="95" t="s">
        <v>3490</v>
      </c>
      <c r="G60" s="4">
        <v>312.5</v>
      </c>
      <c r="H60" s="4">
        <v>312.5</v>
      </c>
    </row>
    <row r="61" spans="1:8" ht="30">
      <c r="A61" s="95">
        <v>53</v>
      </c>
      <c r="B61" s="95" t="s">
        <v>3624</v>
      </c>
      <c r="C61" s="95" t="s">
        <v>3625</v>
      </c>
      <c r="D61" s="95" t="s">
        <v>3626</v>
      </c>
      <c r="E61" s="95" t="s">
        <v>332</v>
      </c>
      <c r="F61" s="95" t="s">
        <v>3490</v>
      </c>
      <c r="G61" s="4">
        <v>312.5</v>
      </c>
      <c r="H61" s="4">
        <v>312.5</v>
      </c>
    </row>
    <row r="62" spans="1:8" ht="15">
      <c r="A62" s="95">
        <v>54</v>
      </c>
      <c r="B62" s="95" t="s">
        <v>3596</v>
      </c>
      <c r="C62" s="95" t="s">
        <v>3627</v>
      </c>
      <c r="D62" s="95" t="s">
        <v>3628</v>
      </c>
      <c r="E62" s="95" t="s">
        <v>332</v>
      </c>
      <c r="F62" s="95" t="s">
        <v>3490</v>
      </c>
      <c r="G62" s="4">
        <v>312.5</v>
      </c>
      <c r="H62" s="4">
        <v>312.5</v>
      </c>
    </row>
    <row r="63" spans="1:8" ht="15">
      <c r="A63" s="95">
        <v>55</v>
      </c>
      <c r="B63" s="95" t="s">
        <v>3629</v>
      </c>
      <c r="C63" s="95" t="s">
        <v>3630</v>
      </c>
      <c r="D63" s="95" t="s">
        <v>3631</v>
      </c>
      <c r="E63" s="95" t="s">
        <v>332</v>
      </c>
      <c r="F63" s="95" t="s">
        <v>3490</v>
      </c>
      <c r="G63" s="4">
        <v>312.5</v>
      </c>
      <c r="H63" s="4">
        <v>312.5</v>
      </c>
    </row>
    <row r="64" spans="1:8" ht="15">
      <c r="A64" s="95">
        <v>56</v>
      </c>
      <c r="B64" s="95" t="s">
        <v>3614</v>
      </c>
      <c r="C64" s="95" t="s">
        <v>3632</v>
      </c>
      <c r="D64" s="95" t="s">
        <v>3633</v>
      </c>
      <c r="E64" s="95" t="s">
        <v>332</v>
      </c>
      <c r="F64" s="95" t="s">
        <v>3490</v>
      </c>
      <c r="G64" s="4">
        <v>312.5</v>
      </c>
      <c r="H64" s="4">
        <v>312.5</v>
      </c>
    </row>
    <row r="65" spans="1:8" ht="15">
      <c r="A65" s="95">
        <v>57</v>
      </c>
      <c r="B65" s="95" t="s">
        <v>3528</v>
      </c>
      <c r="C65" s="95" t="s">
        <v>3634</v>
      </c>
      <c r="D65" s="95" t="s">
        <v>3635</v>
      </c>
      <c r="E65" s="95" t="s">
        <v>332</v>
      </c>
      <c r="F65" s="95" t="s">
        <v>3490</v>
      </c>
      <c r="G65" s="4">
        <v>312.5</v>
      </c>
      <c r="H65" s="4">
        <v>312.5</v>
      </c>
    </row>
    <row r="66" spans="1:8" ht="30">
      <c r="A66" s="95">
        <v>58</v>
      </c>
      <c r="B66" s="95" t="s">
        <v>3636</v>
      </c>
      <c r="C66" s="95" t="s">
        <v>3637</v>
      </c>
      <c r="D66" s="95" t="s">
        <v>3638</v>
      </c>
      <c r="E66" s="95" t="s">
        <v>332</v>
      </c>
      <c r="F66" s="95" t="s">
        <v>3490</v>
      </c>
      <c r="G66" s="4">
        <v>312.5</v>
      </c>
      <c r="H66" s="4">
        <v>312.5</v>
      </c>
    </row>
    <row r="67" spans="1:8" ht="15">
      <c r="A67" s="95">
        <v>59</v>
      </c>
      <c r="B67" s="95" t="s">
        <v>2675</v>
      </c>
      <c r="C67" s="95" t="s">
        <v>3639</v>
      </c>
      <c r="D67" s="95" t="s">
        <v>3640</v>
      </c>
      <c r="E67" s="95" t="s">
        <v>332</v>
      </c>
      <c r="F67" s="95" t="s">
        <v>3490</v>
      </c>
      <c r="G67" s="4">
        <v>312.5</v>
      </c>
      <c r="H67" s="4">
        <v>312.5</v>
      </c>
    </row>
    <row r="68" spans="1:8" ht="15">
      <c r="A68" s="95">
        <v>60</v>
      </c>
      <c r="B68" s="95" t="s">
        <v>3614</v>
      </c>
      <c r="C68" s="95" t="s">
        <v>3641</v>
      </c>
      <c r="D68" s="95" t="s">
        <v>3642</v>
      </c>
      <c r="E68" s="95" t="s">
        <v>332</v>
      </c>
      <c r="F68" s="95" t="s">
        <v>3490</v>
      </c>
      <c r="G68" s="4">
        <v>312.5</v>
      </c>
      <c r="H68" s="4">
        <v>312.5</v>
      </c>
    </row>
    <row r="69" spans="1:8" ht="15">
      <c r="A69" s="95">
        <v>61</v>
      </c>
      <c r="B69" s="95" t="s">
        <v>3643</v>
      </c>
      <c r="C69" s="95" t="s">
        <v>3644</v>
      </c>
      <c r="D69" s="95" t="s">
        <v>3645</v>
      </c>
      <c r="E69" s="95" t="s">
        <v>332</v>
      </c>
      <c r="F69" s="95" t="s">
        <v>3490</v>
      </c>
      <c r="G69" s="4">
        <v>312.5</v>
      </c>
      <c r="H69" s="4">
        <v>312.5</v>
      </c>
    </row>
    <row r="70" spans="1:8" ht="15">
      <c r="A70" s="95">
        <v>62</v>
      </c>
      <c r="B70" s="95" t="s">
        <v>3646</v>
      </c>
      <c r="C70" s="95" t="s">
        <v>3647</v>
      </c>
      <c r="D70" s="95" t="s">
        <v>3648</v>
      </c>
      <c r="E70" s="95" t="s">
        <v>332</v>
      </c>
      <c r="F70" s="95" t="s">
        <v>3490</v>
      </c>
      <c r="G70" s="4">
        <v>312.5</v>
      </c>
      <c r="H70" s="4">
        <v>312.5</v>
      </c>
    </row>
    <row r="71" spans="1:8" ht="15">
      <c r="A71" s="95">
        <v>63</v>
      </c>
      <c r="B71" s="95" t="s">
        <v>3649</v>
      </c>
      <c r="C71" s="95" t="s">
        <v>2676</v>
      </c>
      <c r="D71" s="95" t="s">
        <v>3650</v>
      </c>
      <c r="E71" s="95" t="s">
        <v>332</v>
      </c>
      <c r="F71" s="95" t="s">
        <v>3490</v>
      </c>
      <c r="G71" s="4">
        <v>312.5</v>
      </c>
      <c r="H71" s="4">
        <v>312.5</v>
      </c>
    </row>
    <row r="72" spans="1:8" ht="15">
      <c r="A72" s="95">
        <v>64</v>
      </c>
      <c r="B72" s="95" t="s">
        <v>3651</v>
      </c>
      <c r="C72" s="95" t="s">
        <v>3652</v>
      </c>
      <c r="D72" s="95" t="s">
        <v>3653</v>
      </c>
      <c r="E72" s="95" t="s">
        <v>332</v>
      </c>
      <c r="F72" s="95" t="s">
        <v>3490</v>
      </c>
      <c r="G72" s="4">
        <v>312.5</v>
      </c>
      <c r="H72" s="4">
        <v>312.5</v>
      </c>
    </row>
    <row r="73" spans="1:8" ht="15">
      <c r="A73" s="95">
        <v>65</v>
      </c>
      <c r="B73" s="95" t="s">
        <v>3654</v>
      </c>
      <c r="C73" s="95" t="s">
        <v>3655</v>
      </c>
      <c r="D73" s="95" t="s">
        <v>3656</v>
      </c>
      <c r="E73" s="95" t="s">
        <v>332</v>
      </c>
      <c r="F73" s="95" t="s">
        <v>3490</v>
      </c>
      <c r="G73" s="4">
        <v>312.5</v>
      </c>
      <c r="H73" s="4">
        <v>312.5</v>
      </c>
    </row>
    <row r="74" spans="1:8" ht="15">
      <c r="A74" s="95">
        <v>66</v>
      </c>
      <c r="B74" s="95" t="s">
        <v>3657</v>
      </c>
      <c r="C74" s="95" t="s">
        <v>3658</v>
      </c>
      <c r="D74" s="95" t="s">
        <v>3659</v>
      </c>
      <c r="E74" s="95" t="s">
        <v>332</v>
      </c>
      <c r="F74" s="95" t="s">
        <v>3490</v>
      </c>
      <c r="G74" s="4">
        <v>312.5</v>
      </c>
      <c r="H74" s="4">
        <v>312.5</v>
      </c>
    </row>
    <row r="75" spans="1:8" ht="15">
      <c r="A75" s="95">
        <v>67</v>
      </c>
      <c r="B75" s="95" t="s">
        <v>3660</v>
      </c>
      <c r="C75" s="95" t="s">
        <v>3661</v>
      </c>
      <c r="D75" s="95" t="s">
        <v>3662</v>
      </c>
      <c r="E75" s="95" t="s">
        <v>332</v>
      </c>
      <c r="F75" s="95" t="s">
        <v>3490</v>
      </c>
      <c r="G75" s="4">
        <v>312.5</v>
      </c>
      <c r="H75" s="4">
        <v>312.5</v>
      </c>
    </row>
    <row r="76" spans="1:8" ht="15">
      <c r="A76" s="95">
        <v>68</v>
      </c>
      <c r="B76" s="95" t="s">
        <v>3663</v>
      </c>
      <c r="C76" s="95" t="s">
        <v>3664</v>
      </c>
      <c r="D76" s="95" t="s">
        <v>3665</v>
      </c>
      <c r="E76" s="95" t="s">
        <v>332</v>
      </c>
      <c r="F76" s="95" t="s">
        <v>3490</v>
      </c>
      <c r="G76" s="4">
        <v>312.5</v>
      </c>
      <c r="H76" s="4">
        <v>312.5</v>
      </c>
    </row>
    <row r="77" spans="1:8" ht="30">
      <c r="A77" s="95">
        <v>69</v>
      </c>
      <c r="B77" s="95" t="s">
        <v>3654</v>
      </c>
      <c r="C77" s="95" t="s">
        <v>3666</v>
      </c>
      <c r="D77" s="95" t="s">
        <v>3667</v>
      </c>
      <c r="E77" s="95" t="s">
        <v>332</v>
      </c>
      <c r="F77" s="95" t="s">
        <v>3490</v>
      </c>
      <c r="G77" s="4">
        <v>312.5</v>
      </c>
      <c r="H77" s="4">
        <v>312.5</v>
      </c>
    </row>
    <row r="78" spans="1:8" ht="15">
      <c r="A78" s="95">
        <v>70</v>
      </c>
      <c r="B78" s="95" t="s">
        <v>3668</v>
      </c>
      <c r="C78" s="95" t="s">
        <v>3669</v>
      </c>
      <c r="D78" s="95" t="s">
        <v>3670</v>
      </c>
      <c r="E78" s="95" t="s">
        <v>332</v>
      </c>
      <c r="F78" s="95" t="s">
        <v>3490</v>
      </c>
      <c r="G78" s="4">
        <v>312.5</v>
      </c>
      <c r="H78" s="4">
        <v>312.5</v>
      </c>
    </row>
    <row r="79" spans="1:8" ht="15">
      <c r="A79" s="95">
        <v>71</v>
      </c>
      <c r="B79" s="95" t="s">
        <v>3671</v>
      </c>
      <c r="C79" s="95" t="s">
        <v>3672</v>
      </c>
      <c r="D79" s="95" t="s">
        <v>3673</v>
      </c>
      <c r="E79" s="95" t="s">
        <v>332</v>
      </c>
      <c r="F79" s="95" t="s">
        <v>3490</v>
      </c>
      <c r="G79" s="4">
        <v>312.5</v>
      </c>
      <c r="H79" s="4">
        <v>312.5</v>
      </c>
    </row>
    <row r="80" spans="1:8" ht="15">
      <c r="A80" s="95">
        <v>72</v>
      </c>
      <c r="B80" s="95" t="s">
        <v>3593</v>
      </c>
      <c r="C80" s="95" t="s">
        <v>3674</v>
      </c>
      <c r="D80" s="95" t="s">
        <v>3675</v>
      </c>
      <c r="E80" s="95" t="s">
        <v>332</v>
      </c>
      <c r="F80" s="95" t="s">
        <v>3490</v>
      </c>
      <c r="G80" s="4">
        <v>312.5</v>
      </c>
      <c r="H80" s="4">
        <v>312.5</v>
      </c>
    </row>
    <row r="81" spans="1:8" ht="15">
      <c r="A81" s="95">
        <v>73</v>
      </c>
      <c r="B81" s="95" t="s">
        <v>3676</v>
      </c>
      <c r="C81" s="95" t="s">
        <v>3677</v>
      </c>
      <c r="D81" s="95" t="s">
        <v>3678</v>
      </c>
      <c r="E81" s="95" t="s">
        <v>332</v>
      </c>
      <c r="F81" s="95" t="s">
        <v>3490</v>
      </c>
      <c r="G81" s="4">
        <v>312.5</v>
      </c>
      <c r="H81" s="4">
        <v>312.5</v>
      </c>
    </row>
    <row r="82" spans="1:8" ht="15">
      <c r="A82" s="95">
        <v>74</v>
      </c>
      <c r="B82" s="95" t="s">
        <v>3679</v>
      </c>
      <c r="C82" s="95" t="s">
        <v>3680</v>
      </c>
      <c r="D82" s="95" t="s">
        <v>3681</v>
      </c>
      <c r="E82" s="95" t="s">
        <v>332</v>
      </c>
      <c r="F82" s="95" t="s">
        <v>3490</v>
      </c>
      <c r="G82" s="4">
        <v>312.5</v>
      </c>
      <c r="H82" s="4">
        <v>312.5</v>
      </c>
    </row>
    <row r="83" spans="1:8" ht="15">
      <c r="A83" s="95">
        <v>75</v>
      </c>
      <c r="B83" s="95" t="s">
        <v>3472</v>
      </c>
      <c r="C83" s="95" t="s">
        <v>3682</v>
      </c>
      <c r="D83" s="95" t="s">
        <v>3683</v>
      </c>
      <c r="E83" s="95" t="s">
        <v>332</v>
      </c>
      <c r="F83" s="95" t="s">
        <v>3490</v>
      </c>
      <c r="G83" s="4">
        <v>312.5</v>
      </c>
      <c r="H83" s="4">
        <v>312.5</v>
      </c>
    </row>
    <row r="84" spans="1:8" ht="15">
      <c r="A84" s="95">
        <v>76</v>
      </c>
      <c r="B84" s="95" t="s">
        <v>3684</v>
      </c>
      <c r="C84" s="95" t="s">
        <v>3685</v>
      </c>
      <c r="D84" s="95" t="s">
        <v>3686</v>
      </c>
      <c r="E84" s="95" t="s">
        <v>332</v>
      </c>
      <c r="F84" s="95" t="s">
        <v>3490</v>
      </c>
      <c r="G84" s="4">
        <v>312.5</v>
      </c>
      <c r="H84" s="4">
        <v>312.5</v>
      </c>
    </row>
    <row r="85" spans="1:8" ht="15">
      <c r="A85" s="95">
        <v>77</v>
      </c>
      <c r="B85" s="95" t="s">
        <v>3687</v>
      </c>
      <c r="C85" s="95" t="s">
        <v>3688</v>
      </c>
      <c r="D85" s="95" t="s">
        <v>3689</v>
      </c>
      <c r="E85" s="95" t="s">
        <v>332</v>
      </c>
      <c r="F85" s="95" t="s">
        <v>3490</v>
      </c>
      <c r="G85" s="4">
        <v>312.5</v>
      </c>
      <c r="H85" s="4">
        <v>312.5</v>
      </c>
    </row>
    <row r="86" spans="1:8" ht="15">
      <c r="A86" s="95">
        <v>78</v>
      </c>
      <c r="B86" s="95" t="s">
        <v>3690</v>
      </c>
      <c r="C86" s="95" t="s">
        <v>3691</v>
      </c>
      <c r="D86" s="95" t="s">
        <v>3692</v>
      </c>
      <c r="E86" s="95" t="s">
        <v>332</v>
      </c>
      <c r="F86" s="95" t="s">
        <v>3490</v>
      </c>
      <c r="G86" s="4">
        <v>312.5</v>
      </c>
      <c r="H86" s="4">
        <v>312.5</v>
      </c>
    </row>
    <row r="87" spans="1:8" ht="15">
      <c r="A87" s="95">
        <v>79</v>
      </c>
      <c r="B87" s="95" t="s">
        <v>3472</v>
      </c>
      <c r="C87" s="95" t="s">
        <v>3693</v>
      </c>
      <c r="D87" s="95" t="s">
        <v>3694</v>
      </c>
      <c r="E87" s="95" t="s">
        <v>332</v>
      </c>
      <c r="F87" s="95" t="s">
        <v>3490</v>
      </c>
      <c r="G87" s="4">
        <v>312.5</v>
      </c>
      <c r="H87" s="4">
        <v>312.5</v>
      </c>
    </row>
    <row r="88" spans="1:8" ht="15">
      <c r="A88" s="95">
        <v>80</v>
      </c>
      <c r="B88" s="95" t="s">
        <v>3695</v>
      </c>
      <c r="C88" s="95" t="s">
        <v>3696</v>
      </c>
      <c r="D88" s="95" t="s">
        <v>3697</v>
      </c>
      <c r="E88" s="95" t="s">
        <v>332</v>
      </c>
      <c r="F88" s="95" t="s">
        <v>3490</v>
      </c>
      <c r="G88" s="4">
        <v>312.5</v>
      </c>
      <c r="H88" s="4">
        <v>312.5</v>
      </c>
    </row>
    <row r="89" spans="1:8" ht="15">
      <c r="A89" s="95">
        <v>81</v>
      </c>
      <c r="B89" s="95" t="s">
        <v>3687</v>
      </c>
      <c r="C89" s="95" t="s">
        <v>3698</v>
      </c>
      <c r="D89" s="95" t="s">
        <v>3699</v>
      </c>
      <c r="E89" s="95" t="s">
        <v>332</v>
      </c>
      <c r="F89" s="95" t="s">
        <v>3490</v>
      </c>
      <c r="G89" s="4">
        <v>312.5</v>
      </c>
      <c r="H89" s="4">
        <v>312.5</v>
      </c>
    </row>
    <row r="90" spans="1:8" ht="15">
      <c r="A90" s="95">
        <v>82</v>
      </c>
      <c r="B90" s="95" t="s">
        <v>3700</v>
      </c>
      <c r="C90" s="95" t="s">
        <v>3701</v>
      </c>
      <c r="D90" s="95" t="s">
        <v>3702</v>
      </c>
      <c r="E90" s="95" t="s">
        <v>332</v>
      </c>
      <c r="F90" s="95" t="s">
        <v>3490</v>
      </c>
      <c r="G90" s="4">
        <v>312.5</v>
      </c>
      <c r="H90" s="4">
        <v>312.5</v>
      </c>
    </row>
    <row r="91" spans="1:8" ht="15">
      <c r="A91" s="95">
        <v>83</v>
      </c>
      <c r="B91" s="95" t="s">
        <v>3432</v>
      </c>
      <c r="C91" s="95" t="s">
        <v>3703</v>
      </c>
      <c r="D91" s="95" t="s">
        <v>3704</v>
      </c>
      <c r="E91" s="95" t="s">
        <v>332</v>
      </c>
      <c r="F91" s="95" t="s">
        <v>3490</v>
      </c>
      <c r="G91" s="4">
        <v>312.5</v>
      </c>
      <c r="H91" s="4">
        <v>312.5</v>
      </c>
    </row>
    <row r="92" spans="1:8" ht="15">
      <c r="A92" s="95">
        <v>84</v>
      </c>
      <c r="B92" s="95" t="s">
        <v>3705</v>
      </c>
      <c r="C92" s="95" t="s">
        <v>3706</v>
      </c>
      <c r="D92" s="95" t="s">
        <v>3707</v>
      </c>
      <c r="E92" s="95" t="s">
        <v>332</v>
      </c>
      <c r="F92" s="95" t="s">
        <v>3490</v>
      </c>
      <c r="G92" s="4">
        <v>312.5</v>
      </c>
      <c r="H92" s="4">
        <v>312.5</v>
      </c>
    </row>
    <row r="93" spans="1:8" ht="15">
      <c r="A93" s="95">
        <v>85</v>
      </c>
      <c r="B93" s="95" t="s">
        <v>3700</v>
      </c>
      <c r="C93" s="95" t="s">
        <v>3708</v>
      </c>
      <c r="D93" s="95" t="s">
        <v>3709</v>
      </c>
      <c r="E93" s="95" t="s">
        <v>332</v>
      </c>
      <c r="F93" s="95" t="s">
        <v>3490</v>
      </c>
      <c r="G93" s="4">
        <v>312.5</v>
      </c>
      <c r="H93" s="4">
        <v>312.5</v>
      </c>
    </row>
    <row r="94" spans="1:8" ht="15">
      <c r="A94" s="95">
        <v>86</v>
      </c>
      <c r="B94" s="95" t="s">
        <v>3432</v>
      </c>
      <c r="C94" s="95" t="s">
        <v>3710</v>
      </c>
      <c r="D94" s="95" t="s">
        <v>3711</v>
      </c>
      <c r="E94" s="95" t="s">
        <v>332</v>
      </c>
      <c r="F94" s="95" t="s">
        <v>3490</v>
      </c>
      <c r="G94" s="4">
        <v>312.5</v>
      </c>
      <c r="H94" s="4">
        <v>312.5</v>
      </c>
    </row>
    <row r="95" spans="1:8" ht="15">
      <c r="A95" s="95">
        <v>87</v>
      </c>
      <c r="B95" s="95" t="s">
        <v>3712</v>
      </c>
      <c r="C95" s="95" t="s">
        <v>3713</v>
      </c>
      <c r="D95" s="95" t="s">
        <v>3714</v>
      </c>
      <c r="E95" s="95" t="s">
        <v>332</v>
      </c>
      <c r="F95" s="95" t="s">
        <v>3490</v>
      </c>
      <c r="G95" s="4">
        <v>312.5</v>
      </c>
      <c r="H95" s="4">
        <v>312.5</v>
      </c>
    </row>
    <row r="96" spans="1:8" ht="15">
      <c r="A96" s="95">
        <v>88</v>
      </c>
      <c r="B96" s="95" t="s">
        <v>3715</v>
      </c>
      <c r="C96" s="95" t="s">
        <v>3716</v>
      </c>
      <c r="D96" s="95" t="s">
        <v>3717</v>
      </c>
      <c r="E96" s="95" t="s">
        <v>332</v>
      </c>
      <c r="F96" s="95" t="s">
        <v>3490</v>
      </c>
      <c r="G96" s="4">
        <v>312.5</v>
      </c>
      <c r="H96" s="4">
        <v>312.5</v>
      </c>
    </row>
    <row r="97" spans="1:8" ht="15">
      <c r="A97" s="95">
        <v>89</v>
      </c>
      <c r="B97" s="95" t="s">
        <v>3599</v>
      </c>
      <c r="C97" s="95" t="s">
        <v>3718</v>
      </c>
      <c r="D97" s="95" t="s">
        <v>3719</v>
      </c>
      <c r="E97" s="95" t="s">
        <v>332</v>
      </c>
      <c r="F97" s="95" t="s">
        <v>3490</v>
      </c>
      <c r="G97" s="4">
        <v>312.5</v>
      </c>
      <c r="H97" s="4">
        <v>312.5</v>
      </c>
    </row>
    <row r="98" spans="1:8" ht="15">
      <c r="A98" s="95">
        <v>90</v>
      </c>
      <c r="B98" s="95" t="s">
        <v>3720</v>
      </c>
      <c r="C98" s="95" t="s">
        <v>3721</v>
      </c>
      <c r="D98" s="95" t="s">
        <v>3722</v>
      </c>
      <c r="E98" s="95" t="s">
        <v>332</v>
      </c>
      <c r="F98" s="95" t="s">
        <v>3490</v>
      </c>
      <c r="G98" s="4">
        <v>312.5</v>
      </c>
      <c r="H98" s="4">
        <v>312.5</v>
      </c>
    </row>
    <row r="99" spans="1:8" ht="15">
      <c r="A99" s="95">
        <v>91</v>
      </c>
      <c r="B99" s="95" t="s">
        <v>2663</v>
      </c>
      <c r="C99" s="95" t="s">
        <v>3723</v>
      </c>
      <c r="D99" s="95" t="s">
        <v>3724</v>
      </c>
      <c r="E99" s="95" t="s">
        <v>332</v>
      </c>
      <c r="F99" s="95" t="s">
        <v>3490</v>
      </c>
      <c r="G99" s="4">
        <v>312.5</v>
      </c>
      <c r="H99" s="4">
        <v>312.5</v>
      </c>
    </row>
    <row r="100" spans="1:8" ht="15">
      <c r="A100" s="95">
        <v>92</v>
      </c>
      <c r="B100" s="95" t="s">
        <v>3725</v>
      </c>
      <c r="C100" s="95" t="s">
        <v>3726</v>
      </c>
      <c r="D100" s="95" t="s">
        <v>3727</v>
      </c>
      <c r="E100" s="95" t="s">
        <v>332</v>
      </c>
      <c r="F100" s="95" t="s">
        <v>3490</v>
      </c>
      <c r="G100" s="4">
        <v>312.5</v>
      </c>
      <c r="H100" s="4">
        <v>312.5</v>
      </c>
    </row>
    <row r="101" spans="1:8" ht="30">
      <c r="A101" s="95">
        <v>93</v>
      </c>
      <c r="B101" s="95" t="s">
        <v>3614</v>
      </c>
      <c r="C101" s="95" t="s">
        <v>3728</v>
      </c>
      <c r="D101" s="95" t="s">
        <v>3729</v>
      </c>
      <c r="E101" s="95" t="s">
        <v>332</v>
      </c>
      <c r="F101" s="95" t="s">
        <v>3490</v>
      </c>
      <c r="G101" s="4">
        <v>312.5</v>
      </c>
      <c r="H101" s="4">
        <v>312.5</v>
      </c>
    </row>
    <row r="102" spans="1:8" ht="15">
      <c r="A102" s="95">
        <v>94</v>
      </c>
      <c r="B102" s="95" t="s">
        <v>3596</v>
      </c>
      <c r="C102" s="95" t="s">
        <v>3730</v>
      </c>
      <c r="D102" s="95" t="s">
        <v>3731</v>
      </c>
      <c r="E102" s="95" t="s">
        <v>332</v>
      </c>
      <c r="F102" s="95" t="s">
        <v>3490</v>
      </c>
      <c r="G102" s="4">
        <v>312.5</v>
      </c>
      <c r="H102" s="4">
        <v>312.5</v>
      </c>
    </row>
    <row r="103" spans="1:8" ht="15">
      <c r="A103" s="95">
        <v>95</v>
      </c>
      <c r="B103" s="95" t="s">
        <v>3732</v>
      </c>
      <c r="C103" s="95" t="s">
        <v>3733</v>
      </c>
      <c r="D103" s="95" t="s">
        <v>3734</v>
      </c>
      <c r="E103" s="95" t="s">
        <v>332</v>
      </c>
      <c r="F103" s="95" t="s">
        <v>3490</v>
      </c>
      <c r="G103" s="4">
        <v>312.5</v>
      </c>
      <c r="H103" s="4">
        <v>312.5</v>
      </c>
    </row>
    <row r="104" spans="1:8" ht="15">
      <c r="A104" s="95">
        <v>96</v>
      </c>
      <c r="B104" s="95" t="s">
        <v>3735</v>
      </c>
      <c r="C104" s="95" t="s">
        <v>3736</v>
      </c>
      <c r="D104" s="95" t="s">
        <v>3737</v>
      </c>
      <c r="E104" s="95" t="s">
        <v>332</v>
      </c>
      <c r="F104" s="95" t="s">
        <v>3490</v>
      </c>
      <c r="G104" s="4">
        <v>312.5</v>
      </c>
      <c r="H104" s="4">
        <v>312.5</v>
      </c>
    </row>
    <row r="105" spans="1:8" ht="30">
      <c r="A105" s="95">
        <v>97</v>
      </c>
      <c r="B105" s="95" t="s">
        <v>3523</v>
      </c>
      <c r="C105" s="95" t="s">
        <v>3738</v>
      </c>
      <c r="D105" s="95" t="s">
        <v>3739</v>
      </c>
      <c r="E105" s="95" t="s">
        <v>332</v>
      </c>
      <c r="F105" s="95" t="s">
        <v>3490</v>
      </c>
      <c r="G105" s="4">
        <v>312.5</v>
      </c>
      <c r="H105" s="4">
        <v>312.5</v>
      </c>
    </row>
    <row r="106" spans="1:8" ht="15">
      <c r="A106" s="95">
        <v>98</v>
      </c>
      <c r="B106" s="95" t="s">
        <v>3740</v>
      </c>
      <c r="C106" s="95" t="s">
        <v>3741</v>
      </c>
      <c r="D106" s="95" t="s">
        <v>3742</v>
      </c>
      <c r="E106" s="95" t="s">
        <v>332</v>
      </c>
      <c r="F106" s="95" t="s">
        <v>3490</v>
      </c>
      <c r="G106" s="4">
        <v>312.5</v>
      </c>
      <c r="H106" s="4">
        <v>312.5</v>
      </c>
    </row>
    <row r="107" spans="1:8" ht="15">
      <c r="A107" s="95">
        <v>99</v>
      </c>
      <c r="B107" s="95" t="s">
        <v>3668</v>
      </c>
      <c r="C107" s="95" t="s">
        <v>3743</v>
      </c>
      <c r="D107" s="95" t="s">
        <v>3744</v>
      </c>
      <c r="E107" s="95" t="s">
        <v>332</v>
      </c>
      <c r="F107" s="95" t="s">
        <v>3490</v>
      </c>
      <c r="G107" s="4">
        <v>312.5</v>
      </c>
      <c r="H107" s="4">
        <v>312.5</v>
      </c>
    </row>
    <row r="108" spans="1:8" ht="15">
      <c r="A108" s="95">
        <v>100</v>
      </c>
      <c r="B108" s="95" t="s">
        <v>3596</v>
      </c>
      <c r="C108" s="95" t="s">
        <v>3745</v>
      </c>
      <c r="D108" s="95" t="s">
        <v>3746</v>
      </c>
      <c r="E108" s="95" t="s">
        <v>332</v>
      </c>
      <c r="F108" s="95" t="s">
        <v>3490</v>
      </c>
      <c r="G108" s="4">
        <v>312.5</v>
      </c>
      <c r="H108" s="4">
        <v>312.5</v>
      </c>
    </row>
    <row r="109" spans="1:8" ht="15">
      <c r="A109" s="95">
        <v>101</v>
      </c>
      <c r="B109" s="95" t="s">
        <v>3747</v>
      </c>
      <c r="C109" s="95" t="s">
        <v>3748</v>
      </c>
      <c r="D109" s="95" t="s">
        <v>3749</v>
      </c>
      <c r="E109" s="95" t="s">
        <v>332</v>
      </c>
      <c r="F109" s="95" t="s">
        <v>3490</v>
      </c>
      <c r="G109" s="4">
        <v>312.5</v>
      </c>
      <c r="H109" s="4">
        <v>312.5</v>
      </c>
    </row>
    <row r="110" spans="1:8" ht="30">
      <c r="A110" s="95">
        <v>102</v>
      </c>
      <c r="B110" s="95" t="s">
        <v>3750</v>
      </c>
      <c r="C110" s="95" t="s">
        <v>3751</v>
      </c>
      <c r="D110" s="95" t="s">
        <v>3752</v>
      </c>
      <c r="E110" s="95" t="s">
        <v>332</v>
      </c>
      <c r="F110" s="95" t="s">
        <v>3490</v>
      </c>
      <c r="G110" s="4">
        <v>312.5</v>
      </c>
      <c r="H110" s="4">
        <v>312.5</v>
      </c>
    </row>
    <row r="111" spans="1:8" ht="15">
      <c r="A111" s="95">
        <v>103</v>
      </c>
      <c r="B111" s="95" t="s">
        <v>3753</v>
      </c>
      <c r="C111" s="95" t="s">
        <v>3548</v>
      </c>
      <c r="D111" s="95" t="s">
        <v>3754</v>
      </c>
      <c r="E111" s="95" t="s">
        <v>332</v>
      </c>
      <c r="F111" s="95" t="s">
        <v>3490</v>
      </c>
      <c r="G111" s="4">
        <v>312.5</v>
      </c>
      <c r="H111" s="4">
        <v>312.5</v>
      </c>
    </row>
    <row r="112" spans="1:8" ht="15">
      <c r="A112" s="95">
        <v>104</v>
      </c>
      <c r="B112" s="95" t="s">
        <v>3755</v>
      </c>
      <c r="C112" s="95" t="s">
        <v>3756</v>
      </c>
      <c r="D112" s="95" t="s">
        <v>3757</v>
      </c>
      <c r="E112" s="95" t="s">
        <v>332</v>
      </c>
      <c r="F112" s="95" t="s">
        <v>3490</v>
      </c>
      <c r="G112" s="4">
        <v>312.5</v>
      </c>
      <c r="H112" s="4">
        <v>312.5</v>
      </c>
    </row>
    <row r="113" spans="1:8" ht="15">
      <c r="A113" s="95">
        <v>105</v>
      </c>
      <c r="B113" s="95" t="s">
        <v>3758</v>
      </c>
      <c r="C113" s="95" t="s">
        <v>3759</v>
      </c>
      <c r="D113" s="95" t="s">
        <v>3760</v>
      </c>
      <c r="E113" s="95" t="s">
        <v>332</v>
      </c>
      <c r="F113" s="95" t="s">
        <v>3490</v>
      </c>
      <c r="G113" s="4">
        <v>312.5</v>
      </c>
      <c r="H113" s="4">
        <v>312.5</v>
      </c>
    </row>
    <row r="114" spans="1:8" ht="15">
      <c r="A114" s="95">
        <v>106</v>
      </c>
      <c r="B114" s="95" t="s">
        <v>3761</v>
      </c>
      <c r="C114" s="95" t="s">
        <v>3762</v>
      </c>
      <c r="D114" s="95" t="s">
        <v>3763</v>
      </c>
      <c r="E114" s="95" t="s">
        <v>332</v>
      </c>
      <c r="F114" s="95" t="s">
        <v>3490</v>
      </c>
      <c r="G114" s="4">
        <v>312.5</v>
      </c>
      <c r="H114" s="4">
        <v>312.5</v>
      </c>
    </row>
    <row r="115" spans="1:8" ht="15">
      <c r="A115" s="95">
        <v>107</v>
      </c>
      <c r="B115" s="95" t="s">
        <v>3668</v>
      </c>
      <c r="C115" s="95" t="s">
        <v>3764</v>
      </c>
      <c r="D115" s="95" t="s">
        <v>3765</v>
      </c>
      <c r="E115" s="95" t="s">
        <v>332</v>
      </c>
      <c r="F115" s="95" t="s">
        <v>3490</v>
      </c>
      <c r="G115" s="4">
        <v>312.5</v>
      </c>
      <c r="H115" s="4">
        <v>312.5</v>
      </c>
    </row>
    <row r="116" spans="1:8" ht="15">
      <c r="A116" s="95">
        <v>108</v>
      </c>
      <c r="B116" s="95" t="s">
        <v>3523</v>
      </c>
      <c r="C116" s="95" t="s">
        <v>3766</v>
      </c>
      <c r="D116" s="95" t="s">
        <v>3767</v>
      </c>
      <c r="E116" s="95" t="s">
        <v>332</v>
      </c>
      <c r="F116" s="95" t="s">
        <v>3490</v>
      </c>
      <c r="G116" s="4">
        <v>312.5</v>
      </c>
      <c r="H116" s="4">
        <v>312.5</v>
      </c>
    </row>
    <row r="117" spans="1:8" ht="15">
      <c r="A117" s="95">
        <v>109</v>
      </c>
      <c r="B117" s="95" t="s">
        <v>3768</v>
      </c>
      <c r="C117" s="95" t="s">
        <v>3769</v>
      </c>
      <c r="D117" s="95" t="s">
        <v>3770</v>
      </c>
      <c r="E117" s="95" t="s">
        <v>332</v>
      </c>
      <c r="F117" s="95" t="s">
        <v>3490</v>
      </c>
      <c r="G117" s="4">
        <v>312.5</v>
      </c>
      <c r="H117" s="4">
        <v>312.5</v>
      </c>
    </row>
    <row r="118" spans="1:8" ht="15">
      <c r="A118" s="95">
        <v>110</v>
      </c>
      <c r="B118" s="95" t="s">
        <v>3771</v>
      </c>
      <c r="C118" s="95" t="s">
        <v>3772</v>
      </c>
      <c r="D118" s="95" t="s">
        <v>3773</v>
      </c>
      <c r="E118" s="95" t="s">
        <v>332</v>
      </c>
      <c r="F118" s="95" t="s">
        <v>3490</v>
      </c>
      <c r="G118" s="4">
        <v>312.5</v>
      </c>
      <c r="H118" s="4">
        <v>312.5</v>
      </c>
    </row>
    <row r="119" spans="1:8" ht="15">
      <c r="A119" s="95">
        <v>111</v>
      </c>
      <c r="B119" s="95" t="s">
        <v>3774</v>
      </c>
      <c r="C119" s="95" t="s">
        <v>3775</v>
      </c>
      <c r="D119" s="95" t="s">
        <v>3776</v>
      </c>
      <c r="E119" s="95" t="s">
        <v>332</v>
      </c>
      <c r="F119" s="95" t="s">
        <v>3490</v>
      </c>
      <c r="G119" s="4">
        <v>312.5</v>
      </c>
      <c r="H119" s="4">
        <v>312.5</v>
      </c>
    </row>
    <row r="120" spans="1:8" ht="30">
      <c r="A120" s="95">
        <v>112</v>
      </c>
      <c r="B120" s="95" t="s">
        <v>3777</v>
      </c>
      <c r="C120" s="95" t="s">
        <v>3778</v>
      </c>
      <c r="D120" s="95" t="s">
        <v>3779</v>
      </c>
      <c r="E120" s="95" t="s">
        <v>332</v>
      </c>
      <c r="F120" s="95" t="s">
        <v>3490</v>
      </c>
      <c r="G120" s="4">
        <v>312.5</v>
      </c>
      <c r="H120" s="4">
        <v>312.5</v>
      </c>
    </row>
    <row r="121" spans="1:8" ht="15">
      <c r="A121" s="95">
        <v>113</v>
      </c>
      <c r="B121" s="95" t="s">
        <v>3780</v>
      </c>
      <c r="C121" s="95" t="s">
        <v>3781</v>
      </c>
      <c r="D121" s="95" t="s">
        <v>3782</v>
      </c>
      <c r="E121" s="95" t="s">
        <v>332</v>
      </c>
      <c r="F121" s="95" t="s">
        <v>3490</v>
      </c>
      <c r="G121" s="4">
        <v>312.5</v>
      </c>
      <c r="H121" s="4">
        <v>312.5</v>
      </c>
    </row>
    <row r="122" spans="1:8" ht="15">
      <c r="A122" s="95">
        <v>114</v>
      </c>
      <c r="B122" s="95" t="s">
        <v>3700</v>
      </c>
      <c r="C122" s="95" t="s">
        <v>3783</v>
      </c>
      <c r="D122" s="95" t="s">
        <v>3784</v>
      </c>
      <c r="E122" s="95" t="s">
        <v>332</v>
      </c>
      <c r="F122" s="95" t="s">
        <v>3490</v>
      </c>
      <c r="G122" s="4">
        <v>312.5</v>
      </c>
      <c r="H122" s="4">
        <v>312.5</v>
      </c>
    </row>
    <row r="123" spans="1:8" ht="15">
      <c r="A123" s="95">
        <v>115</v>
      </c>
      <c r="B123" s="95" t="s">
        <v>3671</v>
      </c>
      <c r="C123" s="95" t="s">
        <v>3785</v>
      </c>
      <c r="D123" s="95" t="s">
        <v>3786</v>
      </c>
      <c r="E123" s="95" t="s">
        <v>332</v>
      </c>
      <c r="F123" s="95" t="s">
        <v>3490</v>
      </c>
      <c r="G123" s="4">
        <v>312.5</v>
      </c>
      <c r="H123" s="4">
        <v>312.5</v>
      </c>
    </row>
    <row r="124" spans="1:8" ht="15">
      <c r="A124" s="95">
        <v>116</v>
      </c>
      <c r="B124" s="95" t="s">
        <v>3787</v>
      </c>
      <c r="C124" s="95" t="s">
        <v>3788</v>
      </c>
      <c r="D124" s="95" t="s">
        <v>3789</v>
      </c>
      <c r="E124" s="95" t="s">
        <v>332</v>
      </c>
      <c r="F124" s="95" t="s">
        <v>3490</v>
      </c>
      <c r="G124" s="4">
        <v>312.5</v>
      </c>
      <c r="H124" s="4">
        <v>312.5</v>
      </c>
    </row>
    <row r="125" spans="1:8" ht="15">
      <c r="A125" s="95">
        <v>117</v>
      </c>
      <c r="B125" s="95" t="s">
        <v>2671</v>
      </c>
      <c r="C125" s="95" t="s">
        <v>3790</v>
      </c>
      <c r="D125" s="95" t="s">
        <v>3791</v>
      </c>
      <c r="E125" s="95" t="s">
        <v>332</v>
      </c>
      <c r="F125" s="95" t="s">
        <v>3490</v>
      </c>
      <c r="G125" s="4">
        <v>312.5</v>
      </c>
      <c r="H125" s="4">
        <v>312.5</v>
      </c>
    </row>
    <row r="126" spans="1:8" ht="15">
      <c r="A126" s="95">
        <v>118</v>
      </c>
      <c r="B126" s="95" t="s">
        <v>3593</v>
      </c>
      <c r="C126" s="95" t="s">
        <v>3792</v>
      </c>
      <c r="D126" s="95" t="s">
        <v>3793</v>
      </c>
      <c r="E126" s="95" t="s">
        <v>332</v>
      </c>
      <c r="F126" s="95" t="s">
        <v>3490</v>
      </c>
      <c r="G126" s="4">
        <v>312.5</v>
      </c>
      <c r="H126" s="4">
        <v>312.5</v>
      </c>
    </row>
    <row r="127" spans="1:8" ht="15">
      <c r="A127" s="95">
        <v>119</v>
      </c>
      <c r="B127" s="95" t="s">
        <v>3528</v>
      </c>
      <c r="C127" s="95" t="s">
        <v>3794</v>
      </c>
      <c r="D127" s="95" t="s">
        <v>3795</v>
      </c>
      <c r="E127" s="95" t="s">
        <v>332</v>
      </c>
      <c r="F127" s="95" t="s">
        <v>3490</v>
      </c>
      <c r="G127" s="4">
        <v>312.5</v>
      </c>
      <c r="H127" s="4">
        <v>312.5</v>
      </c>
    </row>
    <row r="128" spans="1:8" ht="15">
      <c r="A128" s="95">
        <v>120</v>
      </c>
      <c r="B128" s="95" t="s">
        <v>3579</v>
      </c>
      <c r="C128" s="95" t="s">
        <v>3796</v>
      </c>
      <c r="D128" s="95" t="s">
        <v>3797</v>
      </c>
      <c r="E128" s="95" t="s">
        <v>332</v>
      </c>
      <c r="F128" s="95" t="s">
        <v>3490</v>
      </c>
      <c r="G128" s="4">
        <v>312.5</v>
      </c>
      <c r="H128" s="4">
        <v>312.5</v>
      </c>
    </row>
    <row r="129" spans="1:8" ht="15">
      <c r="A129" s="95">
        <v>121</v>
      </c>
      <c r="B129" s="95" t="s">
        <v>3798</v>
      </c>
      <c r="C129" s="95" t="s">
        <v>3799</v>
      </c>
      <c r="D129" s="95" t="s">
        <v>3800</v>
      </c>
      <c r="E129" s="95" t="s">
        <v>332</v>
      </c>
      <c r="F129" s="95" t="s">
        <v>3490</v>
      </c>
      <c r="G129" s="4">
        <v>312.5</v>
      </c>
      <c r="H129" s="4">
        <v>312.5</v>
      </c>
    </row>
    <row r="130" spans="1:8" ht="15">
      <c r="A130" s="95">
        <v>122</v>
      </c>
      <c r="B130" s="95" t="s">
        <v>3801</v>
      </c>
      <c r="C130" s="95" t="s">
        <v>3802</v>
      </c>
      <c r="D130" s="95" t="s">
        <v>3803</v>
      </c>
      <c r="E130" s="95" t="s">
        <v>332</v>
      </c>
      <c r="F130" s="95" t="s">
        <v>3490</v>
      </c>
      <c r="G130" s="4">
        <v>312.5</v>
      </c>
      <c r="H130" s="4">
        <v>312.5</v>
      </c>
    </row>
    <row r="131" spans="1:8" ht="15">
      <c r="A131" s="95">
        <v>123</v>
      </c>
      <c r="B131" s="95" t="s">
        <v>2663</v>
      </c>
      <c r="C131" s="95" t="s">
        <v>3804</v>
      </c>
      <c r="D131" s="95" t="s">
        <v>3805</v>
      </c>
      <c r="E131" s="95" t="s">
        <v>332</v>
      </c>
      <c r="F131" s="95" t="s">
        <v>3490</v>
      </c>
      <c r="G131" s="4">
        <v>312.5</v>
      </c>
      <c r="H131" s="4">
        <v>312.5</v>
      </c>
    </row>
    <row r="132" spans="1:8" ht="15">
      <c r="A132" s="95">
        <v>124</v>
      </c>
      <c r="B132" s="95" t="s">
        <v>3806</v>
      </c>
      <c r="C132" s="95" t="s">
        <v>3807</v>
      </c>
      <c r="D132" s="95" t="s">
        <v>3808</v>
      </c>
      <c r="E132" s="95" t="s">
        <v>332</v>
      </c>
      <c r="F132" s="95" t="s">
        <v>3490</v>
      </c>
      <c r="G132" s="4">
        <v>312.5</v>
      </c>
      <c r="H132" s="4">
        <v>312.5</v>
      </c>
    </row>
    <row r="133" spans="1:8" ht="15">
      <c r="A133" s="95">
        <v>125</v>
      </c>
      <c r="B133" s="95" t="s">
        <v>3809</v>
      </c>
      <c r="C133" s="95" t="s">
        <v>3810</v>
      </c>
      <c r="D133" s="95" t="s">
        <v>3811</v>
      </c>
      <c r="E133" s="95" t="s">
        <v>332</v>
      </c>
      <c r="F133" s="95" t="s">
        <v>3490</v>
      </c>
      <c r="G133" s="4">
        <v>312.5</v>
      </c>
      <c r="H133" s="4">
        <v>312.5</v>
      </c>
    </row>
    <row r="134" spans="1:8" ht="15">
      <c r="A134" s="95">
        <v>126</v>
      </c>
      <c r="B134" s="95" t="s">
        <v>3532</v>
      </c>
      <c r="C134" s="95" t="s">
        <v>3812</v>
      </c>
      <c r="D134" s="95" t="s">
        <v>3813</v>
      </c>
      <c r="E134" s="95" t="s">
        <v>332</v>
      </c>
      <c r="F134" s="95" t="s">
        <v>3490</v>
      </c>
      <c r="G134" s="4">
        <v>312.5</v>
      </c>
      <c r="H134" s="4">
        <v>312.5</v>
      </c>
    </row>
    <row r="135" spans="1:8" ht="15">
      <c r="A135" s="95">
        <v>127</v>
      </c>
      <c r="B135" s="95" t="s">
        <v>3761</v>
      </c>
      <c r="C135" s="95" t="s">
        <v>3814</v>
      </c>
      <c r="D135" s="95" t="s">
        <v>3815</v>
      </c>
      <c r="E135" s="95" t="s">
        <v>332</v>
      </c>
      <c r="F135" s="95" t="s">
        <v>3490</v>
      </c>
      <c r="G135" s="4">
        <v>312.5</v>
      </c>
      <c r="H135" s="4">
        <v>312.5</v>
      </c>
    </row>
    <row r="136" spans="1:8" ht="15">
      <c r="A136" s="95">
        <v>128</v>
      </c>
      <c r="B136" s="95" t="s">
        <v>3553</v>
      </c>
      <c r="C136" s="95" t="s">
        <v>3816</v>
      </c>
      <c r="D136" s="95" t="s">
        <v>3817</v>
      </c>
      <c r="E136" s="95" t="s">
        <v>332</v>
      </c>
      <c r="F136" s="95" t="s">
        <v>3490</v>
      </c>
      <c r="G136" s="4">
        <v>312.5</v>
      </c>
      <c r="H136" s="4">
        <v>312.5</v>
      </c>
    </row>
    <row r="137" spans="1:8" ht="15">
      <c r="A137" s="95">
        <v>129</v>
      </c>
      <c r="B137" s="95" t="s">
        <v>3593</v>
      </c>
      <c r="C137" s="95" t="s">
        <v>3818</v>
      </c>
      <c r="D137" s="95" t="s">
        <v>3819</v>
      </c>
      <c r="E137" s="95" t="s">
        <v>332</v>
      </c>
      <c r="F137" s="95" t="s">
        <v>3490</v>
      </c>
      <c r="G137" s="4">
        <v>312.5</v>
      </c>
      <c r="H137" s="4">
        <v>312.5</v>
      </c>
    </row>
    <row r="138" spans="1:8" ht="15">
      <c r="A138" s="95">
        <v>130</v>
      </c>
      <c r="B138" s="95" t="s">
        <v>3820</v>
      </c>
      <c r="C138" s="95" t="s">
        <v>3504</v>
      </c>
      <c r="D138" s="95" t="s">
        <v>3821</v>
      </c>
      <c r="E138" s="95" t="s">
        <v>332</v>
      </c>
      <c r="F138" s="95" t="s">
        <v>3490</v>
      </c>
      <c r="G138" s="4">
        <v>312.5</v>
      </c>
      <c r="H138" s="4">
        <v>312.5</v>
      </c>
    </row>
    <row r="139" spans="1:8" ht="15">
      <c r="A139" s="95">
        <v>131</v>
      </c>
      <c r="B139" s="95" t="s">
        <v>3822</v>
      </c>
      <c r="C139" s="95" t="s">
        <v>3823</v>
      </c>
      <c r="D139" s="95" t="s">
        <v>3824</v>
      </c>
      <c r="E139" s="95" t="s">
        <v>332</v>
      </c>
      <c r="F139" s="95" t="s">
        <v>3490</v>
      </c>
      <c r="G139" s="4">
        <v>312.5</v>
      </c>
      <c r="H139" s="4">
        <v>312.5</v>
      </c>
    </row>
    <row r="140" spans="1:8" ht="15">
      <c r="A140" s="95">
        <v>132</v>
      </c>
      <c r="B140" s="95" t="s">
        <v>3436</v>
      </c>
      <c r="C140" s="95" t="s">
        <v>3825</v>
      </c>
      <c r="D140" s="95" t="s">
        <v>3826</v>
      </c>
      <c r="E140" s="95" t="s">
        <v>332</v>
      </c>
      <c r="F140" s="95" t="s">
        <v>3490</v>
      </c>
      <c r="G140" s="4">
        <v>312.5</v>
      </c>
      <c r="H140" s="4">
        <v>312.5</v>
      </c>
    </row>
    <row r="141" spans="1:8" ht="30">
      <c r="A141" s="95">
        <v>133</v>
      </c>
      <c r="B141" s="95" t="s">
        <v>3827</v>
      </c>
      <c r="C141" s="95" t="s">
        <v>3828</v>
      </c>
      <c r="D141" s="95" t="s">
        <v>3829</v>
      </c>
      <c r="E141" s="95" t="s">
        <v>332</v>
      </c>
      <c r="F141" s="95" t="s">
        <v>3490</v>
      </c>
      <c r="G141" s="4">
        <v>312.5</v>
      </c>
      <c r="H141" s="4">
        <v>312.5</v>
      </c>
    </row>
    <row r="142" spans="1:8" ht="15">
      <c r="A142" s="95">
        <v>134</v>
      </c>
      <c r="B142" s="95" t="s">
        <v>3830</v>
      </c>
      <c r="C142" s="95" t="s">
        <v>3831</v>
      </c>
      <c r="D142" s="95" t="s">
        <v>3832</v>
      </c>
      <c r="E142" s="95" t="s">
        <v>332</v>
      </c>
      <c r="F142" s="95" t="s">
        <v>3490</v>
      </c>
      <c r="G142" s="4">
        <v>312.5</v>
      </c>
      <c r="H142" s="4">
        <v>312.5</v>
      </c>
    </row>
    <row r="143" spans="1:8" ht="15">
      <c r="A143" s="95">
        <v>135</v>
      </c>
      <c r="B143" s="95" t="s">
        <v>3833</v>
      </c>
      <c r="C143" s="95" t="s">
        <v>3834</v>
      </c>
      <c r="D143" s="95" t="s">
        <v>3835</v>
      </c>
      <c r="E143" s="95" t="s">
        <v>332</v>
      </c>
      <c r="F143" s="95" t="s">
        <v>3490</v>
      </c>
      <c r="G143" s="4">
        <v>312.5</v>
      </c>
      <c r="H143" s="4">
        <v>312.5</v>
      </c>
    </row>
    <row r="144" spans="1:8" ht="15">
      <c r="A144" s="95">
        <v>136</v>
      </c>
      <c r="B144" s="95" t="s">
        <v>2663</v>
      </c>
      <c r="C144" s="95" t="s">
        <v>3836</v>
      </c>
      <c r="D144" s="95" t="s">
        <v>3837</v>
      </c>
      <c r="E144" s="95" t="s">
        <v>332</v>
      </c>
      <c r="F144" s="95" t="s">
        <v>3490</v>
      </c>
      <c r="G144" s="4">
        <v>312.5</v>
      </c>
      <c r="H144" s="4">
        <v>312.5</v>
      </c>
    </row>
    <row r="145" spans="1:8" ht="15">
      <c r="A145" s="95">
        <v>137</v>
      </c>
      <c r="B145" s="95" t="s">
        <v>3838</v>
      </c>
      <c r="C145" s="95" t="s">
        <v>3839</v>
      </c>
      <c r="D145" s="95" t="s">
        <v>3840</v>
      </c>
      <c r="E145" s="95" t="s">
        <v>332</v>
      </c>
      <c r="F145" s="95" t="s">
        <v>3490</v>
      </c>
      <c r="G145" s="4">
        <v>312.5</v>
      </c>
      <c r="H145" s="4">
        <v>312.5</v>
      </c>
    </row>
    <row r="146" spans="1:8" ht="15">
      <c r="A146" s="95">
        <v>138</v>
      </c>
      <c r="B146" s="95" t="s">
        <v>3841</v>
      </c>
      <c r="C146" s="95" t="s">
        <v>3842</v>
      </c>
      <c r="D146" s="95" t="s">
        <v>3843</v>
      </c>
      <c r="E146" s="95" t="s">
        <v>332</v>
      </c>
      <c r="F146" s="95" t="s">
        <v>3490</v>
      </c>
      <c r="G146" s="4">
        <v>312.5</v>
      </c>
      <c r="H146" s="4">
        <v>312.5</v>
      </c>
    </row>
    <row r="147" spans="1:8" ht="15">
      <c r="A147" s="95">
        <v>139</v>
      </c>
      <c r="B147" s="95" t="s">
        <v>3526</v>
      </c>
      <c r="C147" s="95" t="s">
        <v>3844</v>
      </c>
      <c r="D147" s="95" t="s">
        <v>3845</v>
      </c>
      <c r="E147" s="95" t="s">
        <v>332</v>
      </c>
      <c r="F147" s="95" t="s">
        <v>3490</v>
      </c>
      <c r="G147" s="4">
        <v>312.5</v>
      </c>
      <c r="H147" s="4">
        <v>312.5</v>
      </c>
    </row>
    <row r="148" spans="1:8" ht="15">
      <c r="A148" s="95">
        <v>140</v>
      </c>
      <c r="B148" s="95" t="s">
        <v>3461</v>
      </c>
      <c r="C148" s="95" t="s">
        <v>3846</v>
      </c>
      <c r="D148" s="95" t="s">
        <v>3847</v>
      </c>
      <c r="E148" s="95" t="s">
        <v>332</v>
      </c>
      <c r="F148" s="95" t="s">
        <v>3490</v>
      </c>
      <c r="G148" s="4">
        <v>312.5</v>
      </c>
      <c r="H148" s="4">
        <v>312.5</v>
      </c>
    </row>
    <row r="149" spans="1:8" ht="30">
      <c r="A149" s="95">
        <v>141</v>
      </c>
      <c r="B149" s="95" t="s">
        <v>3848</v>
      </c>
      <c r="C149" s="95" t="s">
        <v>3849</v>
      </c>
      <c r="D149" s="95" t="s">
        <v>3850</v>
      </c>
      <c r="E149" s="95" t="s">
        <v>332</v>
      </c>
      <c r="F149" s="95" t="s">
        <v>3490</v>
      </c>
      <c r="G149" s="4">
        <v>312.5</v>
      </c>
      <c r="H149" s="4">
        <v>312.5</v>
      </c>
    </row>
    <row r="150" spans="1:8" ht="15">
      <c r="A150" s="95">
        <v>142</v>
      </c>
      <c r="B150" s="95" t="s">
        <v>3472</v>
      </c>
      <c r="C150" s="95" t="s">
        <v>3851</v>
      </c>
      <c r="D150" s="95" t="s">
        <v>3852</v>
      </c>
      <c r="E150" s="95" t="s">
        <v>332</v>
      </c>
      <c r="F150" s="95" t="s">
        <v>3490</v>
      </c>
      <c r="G150" s="4">
        <v>312.5</v>
      </c>
      <c r="H150" s="4">
        <v>312.5</v>
      </c>
    </row>
    <row r="151" spans="1:8" ht="30">
      <c r="A151" s="95">
        <v>143</v>
      </c>
      <c r="B151" s="95" t="s">
        <v>3853</v>
      </c>
      <c r="C151" s="95" t="s">
        <v>3854</v>
      </c>
      <c r="D151" s="95" t="s">
        <v>3855</v>
      </c>
      <c r="E151" s="95" t="s">
        <v>332</v>
      </c>
      <c r="F151" s="95" t="s">
        <v>3490</v>
      </c>
      <c r="G151" s="4">
        <v>312.5</v>
      </c>
      <c r="H151" s="4">
        <v>312.5</v>
      </c>
    </row>
    <row r="152" spans="1:8" ht="15">
      <c r="A152" s="95">
        <v>144</v>
      </c>
      <c r="B152" s="95" t="s">
        <v>2663</v>
      </c>
      <c r="C152" s="95" t="s">
        <v>3856</v>
      </c>
      <c r="D152" s="95" t="s">
        <v>3857</v>
      </c>
      <c r="E152" s="95" t="s">
        <v>332</v>
      </c>
      <c r="F152" s="95" t="s">
        <v>3490</v>
      </c>
      <c r="G152" s="4">
        <v>312.5</v>
      </c>
      <c r="H152" s="4">
        <v>312.5</v>
      </c>
    </row>
    <row r="153" spans="1:8" ht="15">
      <c r="A153" s="95">
        <v>145</v>
      </c>
      <c r="B153" s="95" t="s">
        <v>3442</v>
      </c>
      <c r="C153" s="95" t="s">
        <v>3844</v>
      </c>
      <c r="D153" s="95" t="s">
        <v>3858</v>
      </c>
      <c r="E153" s="95" t="s">
        <v>332</v>
      </c>
      <c r="F153" s="95" t="s">
        <v>3490</v>
      </c>
      <c r="G153" s="4">
        <v>312.5</v>
      </c>
      <c r="H153" s="4">
        <v>312.5</v>
      </c>
    </row>
    <row r="154" spans="1:8" ht="15">
      <c r="A154" s="95">
        <v>146</v>
      </c>
      <c r="B154" s="95" t="s">
        <v>3859</v>
      </c>
      <c r="C154" s="95" t="s">
        <v>3860</v>
      </c>
      <c r="D154" s="95" t="s">
        <v>3861</v>
      </c>
      <c r="E154" s="95" t="s">
        <v>332</v>
      </c>
      <c r="F154" s="95" t="s">
        <v>3490</v>
      </c>
      <c r="G154" s="4">
        <v>312.5</v>
      </c>
      <c r="H154" s="4">
        <v>312.5</v>
      </c>
    </row>
    <row r="155" spans="1:8" ht="15">
      <c r="A155" s="95">
        <v>147</v>
      </c>
      <c r="B155" s="95" t="s">
        <v>3432</v>
      </c>
      <c r="C155" s="95" t="s">
        <v>3862</v>
      </c>
      <c r="D155" s="95" t="s">
        <v>3863</v>
      </c>
      <c r="E155" s="95" t="s">
        <v>332</v>
      </c>
      <c r="F155" s="95" t="s">
        <v>3490</v>
      </c>
      <c r="G155" s="4">
        <v>312.5</v>
      </c>
      <c r="H155" s="4">
        <v>312.5</v>
      </c>
    </row>
    <row r="156" spans="1:8" ht="15">
      <c r="A156" s="95">
        <v>148</v>
      </c>
      <c r="B156" s="95" t="s">
        <v>3864</v>
      </c>
      <c r="C156" s="95" t="s">
        <v>3825</v>
      </c>
      <c r="D156" s="95" t="s">
        <v>3865</v>
      </c>
      <c r="E156" s="95" t="s">
        <v>332</v>
      </c>
      <c r="F156" s="95" t="s">
        <v>3490</v>
      </c>
      <c r="G156" s="4">
        <v>312.5</v>
      </c>
      <c r="H156" s="4">
        <v>312.5</v>
      </c>
    </row>
    <row r="157" spans="1:8" ht="15">
      <c r="A157" s="95">
        <v>149</v>
      </c>
      <c r="B157" s="95" t="s">
        <v>3866</v>
      </c>
      <c r="C157" s="95" t="s">
        <v>3867</v>
      </c>
      <c r="D157" s="95" t="s">
        <v>3868</v>
      </c>
      <c r="E157" s="95" t="s">
        <v>332</v>
      </c>
      <c r="F157" s="95" t="s">
        <v>3490</v>
      </c>
      <c r="G157" s="4">
        <v>312.5</v>
      </c>
      <c r="H157" s="4">
        <v>312.5</v>
      </c>
    </row>
    <row r="158" spans="1:8" ht="15">
      <c r="A158" s="95">
        <v>150</v>
      </c>
      <c r="B158" s="95" t="s">
        <v>3869</v>
      </c>
      <c r="C158" s="95" t="s">
        <v>3870</v>
      </c>
      <c r="D158" s="95" t="s">
        <v>3871</v>
      </c>
      <c r="E158" s="95" t="s">
        <v>332</v>
      </c>
      <c r="F158" s="95" t="s">
        <v>3490</v>
      </c>
      <c r="G158" s="4">
        <v>312.5</v>
      </c>
      <c r="H158" s="4">
        <v>312.5</v>
      </c>
    </row>
    <row r="159" spans="1:8" ht="15">
      <c r="A159" s="95">
        <v>151</v>
      </c>
      <c r="B159" s="95" t="s">
        <v>3671</v>
      </c>
      <c r="C159" s="95" t="s">
        <v>3872</v>
      </c>
      <c r="D159" s="95" t="s">
        <v>3873</v>
      </c>
      <c r="E159" s="95" t="s">
        <v>332</v>
      </c>
      <c r="F159" s="95" t="s">
        <v>3490</v>
      </c>
      <c r="G159" s="4">
        <v>312.5</v>
      </c>
      <c r="H159" s="4">
        <v>312.5</v>
      </c>
    </row>
    <row r="160" spans="1:8" ht="45">
      <c r="A160" s="95">
        <v>152</v>
      </c>
      <c r="B160" s="95" t="s">
        <v>3874</v>
      </c>
      <c r="C160" s="95" t="s">
        <v>3875</v>
      </c>
      <c r="D160" s="95" t="s">
        <v>3876</v>
      </c>
      <c r="E160" s="95" t="s">
        <v>332</v>
      </c>
      <c r="F160" s="95" t="s">
        <v>3490</v>
      </c>
      <c r="G160" s="4">
        <v>312.5</v>
      </c>
      <c r="H160" s="4">
        <v>312.5</v>
      </c>
    </row>
    <row r="161" spans="1:8" ht="30">
      <c r="A161" s="95">
        <v>153</v>
      </c>
      <c r="B161" s="95" t="s">
        <v>3877</v>
      </c>
      <c r="C161" s="95" t="s">
        <v>3878</v>
      </c>
      <c r="D161" s="95" t="s">
        <v>3879</v>
      </c>
      <c r="E161" s="95" t="s">
        <v>332</v>
      </c>
      <c r="F161" s="95" t="s">
        <v>3490</v>
      </c>
      <c r="G161" s="4">
        <v>312.5</v>
      </c>
      <c r="H161" s="4">
        <v>312.5</v>
      </c>
    </row>
    <row r="162" spans="1:8" ht="15">
      <c r="A162" s="95">
        <v>154</v>
      </c>
      <c r="B162" s="95" t="s">
        <v>3880</v>
      </c>
      <c r="C162" s="95" t="s">
        <v>3881</v>
      </c>
      <c r="D162" s="95" t="s">
        <v>3882</v>
      </c>
      <c r="E162" s="95" t="s">
        <v>332</v>
      </c>
      <c r="F162" s="95" t="s">
        <v>3490</v>
      </c>
      <c r="G162" s="4">
        <v>312.5</v>
      </c>
      <c r="H162" s="4">
        <v>312.5</v>
      </c>
    </row>
    <row r="163" spans="1:8" ht="15">
      <c r="A163" s="95">
        <v>155</v>
      </c>
      <c r="B163" s="95" t="s">
        <v>3668</v>
      </c>
      <c r="C163" s="95" t="s">
        <v>3883</v>
      </c>
      <c r="D163" s="95" t="s">
        <v>3884</v>
      </c>
      <c r="E163" s="95" t="s">
        <v>332</v>
      </c>
      <c r="F163" s="95" t="s">
        <v>3490</v>
      </c>
      <c r="G163" s="4">
        <v>312.5</v>
      </c>
      <c r="H163" s="4">
        <v>312.5</v>
      </c>
    </row>
    <row r="164" spans="1:8" ht="15">
      <c r="A164" s="95">
        <v>156</v>
      </c>
      <c r="B164" s="95" t="s">
        <v>3497</v>
      </c>
      <c r="C164" s="95" t="s">
        <v>3510</v>
      </c>
      <c r="D164" s="95" t="s">
        <v>3885</v>
      </c>
      <c r="E164" s="95" t="s">
        <v>332</v>
      </c>
      <c r="F164" s="95" t="s">
        <v>3490</v>
      </c>
      <c r="G164" s="4">
        <v>312.5</v>
      </c>
      <c r="H164" s="4">
        <v>312.5</v>
      </c>
    </row>
    <row r="165" spans="1:8" ht="15">
      <c r="A165" s="95">
        <v>157</v>
      </c>
      <c r="B165" s="95" t="s">
        <v>3886</v>
      </c>
      <c r="C165" s="95" t="s">
        <v>3887</v>
      </c>
      <c r="D165" s="95" t="s">
        <v>3888</v>
      </c>
      <c r="E165" s="95" t="s">
        <v>332</v>
      </c>
      <c r="F165" s="95" t="s">
        <v>3490</v>
      </c>
      <c r="G165" s="4">
        <v>312.5</v>
      </c>
      <c r="H165" s="4">
        <v>312.5</v>
      </c>
    </row>
    <row r="166" spans="1:8" ht="15">
      <c r="A166" s="95">
        <v>158</v>
      </c>
      <c r="B166" s="95" t="s">
        <v>3599</v>
      </c>
      <c r="C166" s="95" t="s">
        <v>3889</v>
      </c>
      <c r="D166" s="95" t="s">
        <v>3890</v>
      </c>
      <c r="E166" s="95" t="s">
        <v>332</v>
      </c>
      <c r="F166" s="95" t="s">
        <v>3490</v>
      </c>
      <c r="G166" s="4">
        <v>312.5</v>
      </c>
      <c r="H166" s="4">
        <v>312.5</v>
      </c>
    </row>
    <row r="167" spans="1:8" ht="15">
      <c r="A167" s="95">
        <v>159</v>
      </c>
      <c r="B167" s="95" t="s">
        <v>3891</v>
      </c>
      <c r="C167" s="95" t="s">
        <v>3892</v>
      </c>
      <c r="D167" s="95" t="s">
        <v>3893</v>
      </c>
      <c r="E167" s="95" t="s">
        <v>332</v>
      </c>
      <c r="F167" s="95" t="s">
        <v>3490</v>
      </c>
      <c r="G167" s="4">
        <v>312.5</v>
      </c>
      <c r="H167" s="4">
        <v>312.5</v>
      </c>
    </row>
    <row r="168" spans="1:8" ht="15">
      <c r="A168" s="95">
        <v>160</v>
      </c>
      <c r="B168" s="95" t="s">
        <v>3894</v>
      </c>
      <c r="C168" s="95" t="s">
        <v>3895</v>
      </c>
      <c r="D168" s="95" t="s">
        <v>3896</v>
      </c>
      <c r="E168" s="95" t="s">
        <v>332</v>
      </c>
      <c r="F168" s="95" t="s">
        <v>3490</v>
      </c>
      <c r="G168" s="4">
        <v>312.5</v>
      </c>
      <c r="H168" s="4">
        <v>312.5</v>
      </c>
    </row>
    <row r="169" spans="1:8" ht="15">
      <c r="A169" s="95">
        <v>161</v>
      </c>
      <c r="B169" s="95" t="s">
        <v>3687</v>
      </c>
      <c r="C169" s="95" t="s">
        <v>3510</v>
      </c>
      <c r="D169" s="95" t="s">
        <v>3897</v>
      </c>
      <c r="E169" s="95" t="s">
        <v>332</v>
      </c>
      <c r="F169" s="95" t="s">
        <v>3490</v>
      </c>
      <c r="G169" s="4">
        <v>312.5</v>
      </c>
      <c r="H169" s="4">
        <v>312.5</v>
      </c>
    </row>
    <row r="170" spans="1:8" ht="15">
      <c r="A170" s="95">
        <v>162</v>
      </c>
      <c r="B170" s="95" t="s">
        <v>3898</v>
      </c>
      <c r="C170" s="95" t="s">
        <v>3510</v>
      </c>
      <c r="D170" s="95" t="s">
        <v>3899</v>
      </c>
      <c r="E170" s="95" t="s">
        <v>332</v>
      </c>
      <c r="F170" s="95" t="s">
        <v>3490</v>
      </c>
      <c r="G170" s="4">
        <v>312.5</v>
      </c>
      <c r="H170" s="4">
        <v>312.5</v>
      </c>
    </row>
    <row r="171" spans="1:8" ht="15">
      <c r="A171" s="95">
        <v>163</v>
      </c>
      <c r="B171" s="95" t="s">
        <v>3705</v>
      </c>
      <c r="C171" s="95" t="s">
        <v>3900</v>
      </c>
      <c r="D171" s="95" t="s">
        <v>3901</v>
      </c>
      <c r="E171" s="95" t="s">
        <v>332</v>
      </c>
      <c r="F171" s="95" t="s">
        <v>3490</v>
      </c>
      <c r="G171" s="4">
        <v>312.5</v>
      </c>
      <c r="H171" s="4">
        <v>312.5</v>
      </c>
    </row>
    <row r="172" spans="1:8" ht="15">
      <c r="A172" s="95">
        <v>164</v>
      </c>
      <c r="B172" s="95" t="s">
        <v>3432</v>
      </c>
      <c r="C172" s="95" t="s">
        <v>3902</v>
      </c>
      <c r="D172" s="95" t="s">
        <v>3903</v>
      </c>
      <c r="E172" s="95" t="s">
        <v>332</v>
      </c>
      <c r="F172" s="95" t="s">
        <v>3490</v>
      </c>
      <c r="G172" s="4">
        <v>312.5</v>
      </c>
      <c r="H172" s="4">
        <v>312.5</v>
      </c>
    </row>
    <row r="173" spans="1:8" ht="15">
      <c r="A173" s="95">
        <v>165</v>
      </c>
      <c r="B173" s="95" t="s">
        <v>3904</v>
      </c>
      <c r="C173" s="95" t="s">
        <v>3905</v>
      </c>
      <c r="D173" s="95" t="s">
        <v>3906</v>
      </c>
      <c r="E173" s="95" t="s">
        <v>332</v>
      </c>
      <c r="F173" s="95" t="s">
        <v>3490</v>
      </c>
      <c r="G173" s="4">
        <v>312.5</v>
      </c>
      <c r="H173" s="4">
        <v>312.5</v>
      </c>
    </row>
    <row r="174" spans="1:8" ht="15">
      <c r="A174" s="95">
        <v>166</v>
      </c>
      <c r="B174" s="95" t="s">
        <v>3596</v>
      </c>
      <c r="C174" s="95" t="s">
        <v>3907</v>
      </c>
      <c r="D174" s="95" t="s">
        <v>3908</v>
      </c>
      <c r="E174" s="95" t="s">
        <v>332</v>
      </c>
      <c r="F174" s="95" t="s">
        <v>3490</v>
      </c>
      <c r="G174" s="4">
        <v>312.5</v>
      </c>
      <c r="H174" s="4">
        <v>312.5</v>
      </c>
    </row>
    <row r="175" spans="1:8" ht="30">
      <c r="A175" s="95">
        <v>167</v>
      </c>
      <c r="B175" s="95" t="s">
        <v>3684</v>
      </c>
      <c r="C175" s="95" t="s">
        <v>3909</v>
      </c>
      <c r="D175" s="95" t="s">
        <v>3910</v>
      </c>
      <c r="E175" s="95" t="s">
        <v>332</v>
      </c>
      <c r="F175" s="95" t="s">
        <v>3490</v>
      </c>
      <c r="G175" s="4">
        <v>312.5</v>
      </c>
      <c r="H175" s="4">
        <v>312.5</v>
      </c>
    </row>
    <row r="176" spans="1:8" ht="15">
      <c r="A176" s="95">
        <v>168</v>
      </c>
      <c r="B176" s="95" t="s">
        <v>3911</v>
      </c>
      <c r="C176" s="95" t="s">
        <v>3912</v>
      </c>
      <c r="D176" s="95" t="s">
        <v>3913</v>
      </c>
      <c r="E176" s="95" t="s">
        <v>332</v>
      </c>
      <c r="F176" s="95" t="s">
        <v>3490</v>
      </c>
      <c r="G176" s="4">
        <v>312.5</v>
      </c>
      <c r="H176" s="4">
        <v>312.5</v>
      </c>
    </row>
    <row r="177" spans="1:8" ht="15">
      <c r="A177" s="95">
        <v>169</v>
      </c>
      <c r="B177" s="95" t="s">
        <v>3439</v>
      </c>
      <c r="C177" s="95" t="s">
        <v>3914</v>
      </c>
      <c r="D177" s="95" t="s">
        <v>3915</v>
      </c>
      <c r="E177" s="95" t="s">
        <v>332</v>
      </c>
      <c r="F177" s="95" t="s">
        <v>3490</v>
      </c>
      <c r="G177" s="4">
        <v>312.5</v>
      </c>
      <c r="H177" s="4">
        <v>312.5</v>
      </c>
    </row>
    <row r="178" spans="1:8" ht="15">
      <c r="A178" s="95">
        <v>170</v>
      </c>
      <c r="B178" s="95" t="s">
        <v>3676</v>
      </c>
      <c r="C178" s="95" t="s">
        <v>3630</v>
      </c>
      <c r="D178" s="95" t="s">
        <v>3916</v>
      </c>
      <c r="E178" s="95" t="s">
        <v>332</v>
      </c>
      <c r="F178" s="95" t="s">
        <v>3490</v>
      </c>
      <c r="G178" s="4">
        <v>312.5</v>
      </c>
      <c r="H178" s="4">
        <v>312.5</v>
      </c>
    </row>
    <row r="179" spans="1:8" ht="15">
      <c r="A179" s="95">
        <v>171</v>
      </c>
      <c r="B179" s="95" t="s">
        <v>3676</v>
      </c>
      <c r="C179" s="95" t="s">
        <v>3917</v>
      </c>
      <c r="D179" s="95" t="s">
        <v>3918</v>
      </c>
      <c r="E179" s="95" t="s">
        <v>332</v>
      </c>
      <c r="F179" s="95" t="s">
        <v>3490</v>
      </c>
      <c r="G179" s="4">
        <v>312.5</v>
      </c>
      <c r="H179" s="4">
        <v>312.5</v>
      </c>
    </row>
    <row r="180" spans="1:8" ht="30">
      <c r="A180" s="95">
        <v>172</v>
      </c>
      <c r="B180" s="95" t="s">
        <v>3919</v>
      </c>
      <c r="C180" s="95" t="s">
        <v>3920</v>
      </c>
      <c r="D180" s="95" t="s">
        <v>3921</v>
      </c>
      <c r="E180" s="95" t="s">
        <v>332</v>
      </c>
      <c r="F180" s="95" t="s">
        <v>3490</v>
      </c>
      <c r="G180" s="4">
        <v>312.5</v>
      </c>
      <c r="H180" s="4">
        <v>312.5</v>
      </c>
    </row>
    <row r="181" spans="1:8" ht="30">
      <c r="A181" s="95">
        <v>173</v>
      </c>
      <c r="B181" s="95" t="s">
        <v>3649</v>
      </c>
      <c r="C181" s="95" t="s">
        <v>3920</v>
      </c>
      <c r="D181" s="95" t="s">
        <v>3922</v>
      </c>
      <c r="E181" s="95" t="s">
        <v>332</v>
      </c>
      <c r="F181" s="95" t="s">
        <v>3490</v>
      </c>
      <c r="G181" s="4">
        <v>312.5</v>
      </c>
      <c r="H181" s="4">
        <v>312.5</v>
      </c>
    </row>
    <row r="182" spans="1:8" ht="15">
      <c r="A182" s="95">
        <v>174</v>
      </c>
      <c r="B182" s="95" t="s">
        <v>3923</v>
      </c>
      <c r="C182" s="95" t="s">
        <v>3924</v>
      </c>
      <c r="D182" s="95" t="s">
        <v>3925</v>
      </c>
      <c r="E182" s="95" t="s">
        <v>332</v>
      </c>
      <c r="F182" s="95" t="s">
        <v>3490</v>
      </c>
      <c r="G182" s="4">
        <v>312.5</v>
      </c>
      <c r="H182" s="4">
        <v>312.5</v>
      </c>
    </row>
    <row r="183" spans="1:8" ht="15">
      <c r="A183" s="95">
        <v>175</v>
      </c>
      <c r="B183" s="95" t="s">
        <v>3926</v>
      </c>
      <c r="C183" s="95" t="s">
        <v>3927</v>
      </c>
      <c r="D183" s="95" t="s">
        <v>3928</v>
      </c>
      <c r="E183" s="95" t="s">
        <v>332</v>
      </c>
      <c r="F183" s="95" t="s">
        <v>3490</v>
      </c>
      <c r="G183" s="4">
        <v>312.5</v>
      </c>
      <c r="H183" s="4">
        <v>312.5</v>
      </c>
    </row>
    <row r="184" spans="1:8" ht="15">
      <c r="A184" s="95">
        <v>176</v>
      </c>
      <c r="B184" s="95" t="s">
        <v>3464</v>
      </c>
      <c r="C184" s="95" t="s">
        <v>3929</v>
      </c>
      <c r="D184" s="95" t="s">
        <v>3930</v>
      </c>
      <c r="E184" s="95" t="s">
        <v>332</v>
      </c>
      <c r="F184" s="95" t="s">
        <v>3490</v>
      </c>
      <c r="G184" s="4">
        <v>312.5</v>
      </c>
      <c r="H184" s="4">
        <v>312.5</v>
      </c>
    </row>
    <row r="185" spans="1:8" ht="15">
      <c r="A185" s="95">
        <v>177</v>
      </c>
      <c r="B185" s="95" t="s">
        <v>3931</v>
      </c>
      <c r="C185" s="95" t="s">
        <v>3932</v>
      </c>
      <c r="D185" s="95" t="s">
        <v>3933</v>
      </c>
      <c r="E185" s="95" t="s">
        <v>332</v>
      </c>
      <c r="F185" s="95" t="s">
        <v>3490</v>
      </c>
      <c r="G185" s="4">
        <v>312.5</v>
      </c>
      <c r="H185" s="4">
        <v>312.5</v>
      </c>
    </row>
    <row r="186" spans="1:8" ht="15">
      <c r="A186" s="95">
        <v>178</v>
      </c>
      <c r="B186" s="95" t="s">
        <v>3934</v>
      </c>
      <c r="C186" s="95" t="s">
        <v>3935</v>
      </c>
      <c r="D186" s="95">
        <v>62007013065</v>
      </c>
      <c r="E186" s="95" t="s">
        <v>332</v>
      </c>
      <c r="F186" s="95" t="s">
        <v>3490</v>
      </c>
      <c r="G186" s="4">
        <v>312.5</v>
      </c>
      <c r="H186" s="4">
        <v>312.5</v>
      </c>
    </row>
    <row r="187" spans="1:8" ht="15">
      <c r="A187" s="95">
        <v>179</v>
      </c>
      <c r="B187" s="95" t="s">
        <v>3936</v>
      </c>
      <c r="C187" s="95" t="s">
        <v>3937</v>
      </c>
      <c r="D187" s="95" t="s">
        <v>3938</v>
      </c>
      <c r="E187" s="95" t="s">
        <v>332</v>
      </c>
      <c r="F187" s="95" t="s">
        <v>3490</v>
      </c>
      <c r="G187" s="4">
        <v>312.5</v>
      </c>
      <c r="H187" s="4">
        <v>312.5</v>
      </c>
    </row>
    <row r="188" spans="1:8" ht="15">
      <c r="A188" s="95">
        <v>180</v>
      </c>
      <c r="B188" s="95" t="s">
        <v>3593</v>
      </c>
      <c r="C188" s="95" t="s">
        <v>3939</v>
      </c>
      <c r="D188" s="95" t="s">
        <v>3940</v>
      </c>
      <c r="E188" s="95" t="s">
        <v>332</v>
      </c>
      <c r="F188" s="95" t="s">
        <v>3490</v>
      </c>
      <c r="G188" s="4">
        <v>312.5</v>
      </c>
      <c r="H188" s="4">
        <v>312.5</v>
      </c>
    </row>
    <row r="189" spans="1:8" ht="15">
      <c r="A189" s="95">
        <v>181</v>
      </c>
      <c r="B189" s="95" t="s">
        <v>3886</v>
      </c>
      <c r="C189" s="95" t="s">
        <v>3941</v>
      </c>
      <c r="D189" s="95" t="s">
        <v>3942</v>
      </c>
      <c r="E189" s="95" t="s">
        <v>332</v>
      </c>
      <c r="F189" s="95" t="s">
        <v>3490</v>
      </c>
      <c r="G189" s="4">
        <v>312.5</v>
      </c>
      <c r="H189" s="4">
        <v>312.5</v>
      </c>
    </row>
    <row r="190" spans="1:8" ht="15">
      <c r="A190" s="95">
        <v>182</v>
      </c>
      <c r="B190" s="95" t="s">
        <v>2671</v>
      </c>
      <c r="C190" s="95" t="s">
        <v>3943</v>
      </c>
      <c r="D190" s="95" t="s">
        <v>3944</v>
      </c>
      <c r="E190" s="95" t="s">
        <v>332</v>
      </c>
      <c r="F190" s="95" t="s">
        <v>3490</v>
      </c>
      <c r="G190" s="4">
        <v>312.5</v>
      </c>
      <c r="H190" s="4">
        <v>312.5</v>
      </c>
    </row>
    <row r="191" spans="1:8" ht="15">
      <c r="A191" s="95">
        <v>183</v>
      </c>
      <c r="B191" s="95" t="s">
        <v>3945</v>
      </c>
      <c r="C191" s="95" t="s">
        <v>3946</v>
      </c>
      <c r="D191" s="95" t="s">
        <v>3947</v>
      </c>
      <c r="E191" s="95" t="s">
        <v>332</v>
      </c>
      <c r="F191" s="95" t="s">
        <v>3490</v>
      </c>
      <c r="G191" s="4">
        <v>312.5</v>
      </c>
      <c r="H191" s="4">
        <v>312.5</v>
      </c>
    </row>
    <row r="192" spans="1:8" ht="15">
      <c r="A192" s="95">
        <v>184</v>
      </c>
      <c r="B192" s="95" t="s">
        <v>3948</v>
      </c>
      <c r="C192" s="95" t="s">
        <v>3949</v>
      </c>
      <c r="D192" s="95" t="s">
        <v>3950</v>
      </c>
      <c r="E192" s="95" t="s">
        <v>332</v>
      </c>
      <c r="F192" s="95" t="s">
        <v>3490</v>
      </c>
      <c r="G192" s="4">
        <v>312.5</v>
      </c>
      <c r="H192" s="4">
        <v>312.5</v>
      </c>
    </row>
    <row r="193" spans="1:8" ht="15">
      <c r="A193" s="95">
        <v>185</v>
      </c>
      <c r="B193" s="95" t="s">
        <v>3948</v>
      </c>
      <c r="C193" s="95" t="s">
        <v>3951</v>
      </c>
      <c r="D193" s="95" t="s">
        <v>3952</v>
      </c>
      <c r="E193" s="95" t="s">
        <v>332</v>
      </c>
      <c r="F193" s="95" t="s">
        <v>3490</v>
      </c>
      <c r="G193" s="4">
        <v>312.5</v>
      </c>
      <c r="H193" s="4">
        <v>312.5</v>
      </c>
    </row>
    <row r="194" spans="1:8" ht="15">
      <c r="A194" s="95">
        <v>186</v>
      </c>
      <c r="B194" s="95" t="s">
        <v>3777</v>
      </c>
      <c r="C194" s="95" t="s">
        <v>3953</v>
      </c>
      <c r="D194" s="95" t="s">
        <v>3954</v>
      </c>
      <c r="E194" s="95" t="s">
        <v>332</v>
      </c>
      <c r="F194" s="95" t="s">
        <v>3490</v>
      </c>
      <c r="G194" s="4">
        <v>312.5</v>
      </c>
      <c r="H194" s="4">
        <v>312.5</v>
      </c>
    </row>
    <row r="195" spans="1:8" ht="15">
      <c r="A195" s="95">
        <v>187</v>
      </c>
      <c r="B195" s="95" t="s">
        <v>3955</v>
      </c>
      <c r="C195" s="95" t="s">
        <v>3956</v>
      </c>
      <c r="D195" s="95" t="s">
        <v>3957</v>
      </c>
      <c r="E195" s="95" t="s">
        <v>332</v>
      </c>
      <c r="F195" s="95" t="s">
        <v>3490</v>
      </c>
      <c r="G195" s="4">
        <v>312.5</v>
      </c>
      <c r="H195" s="4">
        <v>312.5</v>
      </c>
    </row>
    <row r="196" spans="1:8" ht="15">
      <c r="A196" s="95">
        <v>188</v>
      </c>
      <c r="B196" s="95" t="s">
        <v>3958</v>
      </c>
      <c r="C196" s="95" t="s">
        <v>3959</v>
      </c>
      <c r="D196" s="95" t="s">
        <v>3960</v>
      </c>
      <c r="E196" s="95" t="s">
        <v>332</v>
      </c>
      <c r="F196" s="95" t="s">
        <v>3490</v>
      </c>
      <c r="G196" s="4">
        <v>312.5</v>
      </c>
      <c r="H196" s="4">
        <v>312.5</v>
      </c>
    </row>
    <row r="197" spans="1:8" ht="15">
      <c r="A197" s="95">
        <v>189</v>
      </c>
      <c r="B197" s="95" t="s">
        <v>3771</v>
      </c>
      <c r="C197" s="95" t="s">
        <v>3961</v>
      </c>
      <c r="D197" s="95" t="s">
        <v>3962</v>
      </c>
      <c r="E197" s="95" t="s">
        <v>332</v>
      </c>
      <c r="F197" s="95" t="s">
        <v>3490</v>
      </c>
      <c r="G197" s="4">
        <v>312.5</v>
      </c>
      <c r="H197" s="4">
        <v>312.5</v>
      </c>
    </row>
    <row r="198" spans="1:8" ht="15">
      <c r="A198" s="95">
        <v>190</v>
      </c>
      <c r="B198" s="95" t="s">
        <v>3780</v>
      </c>
      <c r="C198" s="95" t="s">
        <v>3963</v>
      </c>
      <c r="D198" s="95" t="s">
        <v>3964</v>
      </c>
      <c r="E198" s="95" t="s">
        <v>332</v>
      </c>
      <c r="F198" s="95" t="s">
        <v>3490</v>
      </c>
      <c r="G198" s="4">
        <v>312.5</v>
      </c>
      <c r="H198" s="4">
        <v>312.5</v>
      </c>
    </row>
    <row r="199" spans="1:8" ht="15">
      <c r="A199" s="95">
        <v>191</v>
      </c>
      <c r="B199" s="95" t="s">
        <v>3494</v>
      </c>
      <c r="C199" s="95" t="s">
        <v>3965</v>
      </c>
      <c r="D199" s="95" t="s">
        <v>3966</v>
      </c>
      <c r="E199" s="95" t="s">
        <v>332</v>
      </c>
      <c r="F199" s="95" t="s">
        <v>3490</v>
      </c>
      <c r="G199" s="4">
        <v>312.5</v>
      </c>
      <c r="H199" s="4">
        <v>312.5</v>
      </c>
    </row>
    <row r="200" spans="1:8" ht="15">
      <c r="A200" s="95">
        <v>192</v>
      </c>
      <c r="B200" s="95" t="s">
        <v>3774</v>
      </c>
      <c r="C200" s="95" t="s">
        <v>3967</v>
      </c>
      <c r="D200" s="95" t="s">
        <v>3968</v>
      </c>
      <c r="E200" s="95" t="s">
        <v>332</v>
      </c>
      <c r="F200" s="95" t="s">
        <v>3490</v>
      </c>
      <c r="G200" s="4">
        <v>312.5</v>
      </c>
      <c r="H200" s="4">
        <v>312.5</v>
      </c>
    </row>
    <row r="201" spans="1:8" ht="15">
      <c r="A201" s="95">
        <v>193</v>
      </c>
      <c r="B201" s="95" t="s">
        <v>3969</v>
      </c>
      <c r="C201" s="95" t="s">
        <v>3970</v>
      </c>
      <c r="D201" s="95" t="s">
        <v>3971</v>
      </c>
      <c r="E201" s="95" t="s">
        <v>332</v>
      </c>
      <c r="F201" s="95" t="s">
        <v>3490</v>
      </c>
      <c r="G201" s="4">
        <v>312.5</v>
      </c>
      <c r="H201" s="4">
        <v>312.5</v>
      </c>
    </row>
    <row r="202" spans="1:8" ht="15">
      <c r="A202" s="95">
        <v>194</v>
      </c>
      <c r="B202" s="95" t="s">
        <v>3550</v>
      </c>
      <c r="C202" s="95" t="s">
        <v>3972</v>
      </c>
      <c r="D202" s="95" t="s">
        <v>3973</v>
      </c>
      <c r="E202" s="95" t="s">
        <v>332</v>
      </c>
      <c r="F202" s="95" t="s">
        <v>3490</v>
      </c>
      <c r="G202" s="4">
        <v>312.5</v>
      </c>
      <c r="H202" s="4">
        <v>312.5</v>
      </c>
    </row>
    <row r="203" spans="1:8" ht="30">
      <c r="A203" s="95">
        <v>195</v>
      </c>
      <c r="B203" s="95" t="s">
        <v>3532</v>
      </c>
      <c r="C203" s="95" t="s">
        <v>3974</v>
      </c>
      <c r="D203" s="95" t="s">
        <v>3975</v>
      </c>
      <c r="E203" s="95" t="s">
        <v>332</v>
      </c>
      <c r="F203" s="95" t="s">
        <v>3490</v>
      </c>
      <c r="G203" s="4">
        <v>312.5</v>
      </c>
      <c r="H203" s="4">
        <v>312.5</v>
      </c>
    </row>
    <row r="204" spans="1:8" ht="15">
      <c r="A204" s="95">
        <v>196</v>
      </c>
      <c r="B204" s="95" t="s">
        <v>3976</v>
      </c>
      <c r="C204" s="95" t="s">
        <v>3977</v>
      </c>
      <c r="D204" s="95" t="s">
        <v>3978</v>
      </c>
      <c r="E204" s="95" t="s">
        <v>332</v>
      </c>
      <c r="F204" s="95" t="s">
        <v>3490</v>
      </c>
      <c r="G204" s="4">
        <v>312.5</v>
      </c>
      <c r="H204" s="4">
        <v>312.5</v>
      </c>
    </row>
    <row r="205" spans="1:8" ht="15">
      <c r="A205" s="95">
        <v>197</v>
      </c>
      <c r="B205" s="95" t="s">
        <v>3969</v>
      </c>
      <c r="C205" s="95" t="s">
        <v>3979</v>
      </c>
      <c r="D205" s="95" t="s">
        <v>3980</v>
      </c>
      <c r="E205" s="95" t="s">
        <v>332</v>
      </c>
      <c r="F205" s="95" t="s">
        <v>3490</v>
      </c>
      <c r="G205" s="4">
        <v>312.5</v>
      </c>
      <c r="H205" s="4">
        <v>312.5</v>
      </c>
    </row>
    <row r="206" spans="1:8" ht="15">
      <c r="A206" s="95">
        <v>198</v>
      </c>
      <c r="B206" s="95" t="s">
        <v>3676</v>
      </c>
      <c r="C206" s="95" t="s">
        <v>3981</v>
      </c>
      <c r="D206" s="95" t="s">
        <v>3982</v>
      </c>
      <c r="E206" s="95" t="s">
        <v>332</v>
      </c>
      <c r="F206" s="95" t="s">
        <v>3490</v>
      </c>
      <c r="G206" s="4">
        <v>312.5</v>
      </c>
      <c r="H206" s="4">
        <v>312.5</v>
      </c>
    </row>
    <row r="207" spans="1:8" ht="15">
      <c r="A207" s="95">
        <v>199</v>
      </c>
      <c r="B207" s="95" t="s">
        <v>3983</v>
      </c>
      <c r="C207" s="95" t="s">
        <v>3984</v>
      </c>
      <c r="D207" s="95" t="s">
        <v>3985</v>
      </c>
      <c r="E207" s="95" t="s">
        <v>332</v>
      </c>
      <c r="F207" s="95" t="s">
        <v>3490</v>
      </c>
      <c r="G207" s="4">
        <v>312.5</v>
      </c>
      <c r="H207" s="4">
        <v>312.5</v>
      </c>
    </row>
    <row r="208" spans="1:8" ht="15">
      <c r="A208" s="95">
        <v>200</v>
      </c>
      <c r="B208" s="95" t="s">
        <v>3986</v>
      </c>
      <c r="C208" s="95" t="s">
        <v>3987</v>
      </c>
      <c r="D208" s="95" t="s">
        <v>3988</v>
      </c>
      <c r="E208" s="95" t="s">
        <v>332</v>
      </c>
      <c r="F208" s="95" t="s">
        <v>3490</v>
      </c>
      <c r="G208" s="4">
        <v>312.5</v>
      </c>
      <c r="H208" s="4">
        <v>312.5</v>
      </c>
    </row>
    <row r="209" spans="1:8" ht="15">
      <c r="A209" s="95">
        <v>201</v>
      </c>
      <c r="B209" s="95" t="s">
        <v>3989</v>
      </c>
      <c r="C209" s="95" t="s">
        <v>3990</v>
      </c>
      <c r="D209" s="95" t="s">
        <v>3991</v>
      </c>
      <c r="E209" s="95" t="s">
        <v>332</v>
      </c>
      <c r="F209" s="95" t="s">
        <v>3490</v>
      </c>
      <c r="G209" s="4">
        <v>312.5</v>
      </c>
      <c r="H209" s="4">
        <v>312.5</v>
      </c>
    </row>
    <row r="210" spans="1:8" ht="15">
      <c r="A210" s="95">
        <v>202</v>
      </c>
      <c r="B210" s="95" t="s">
        <v>3436</v>
      </c>
      <c r="C210" s="95" t="s">
        <v>3992</v>
      </c>
      <c r="D210" s="95" t="s">
        <v>3993</v>
      </c>
      <c r="E210" s="95" t="s">
        <v>332</v>
      </c>
      <c r="F210" s="95" t="s">
        <v>3490</v>
      </c>
      <c r="G210" s="4">
        <v>312.5</v>
      </c>
      <c r="H210" s="4">
        <v>312.5</v>
      </c>
    </row>
    <row r="211" spans="1:8" ht="15">
      <c r="A211" s="95">
        <v>203</v>
      </c>
      <c r="B211" s="95" t="s">
        <v>3806</v>
      </c>
      <c r="C211" s="95" t="s">
        <v>3994</v>
      </c>
      <c r="D211" s="95" t="s">
        <v>3995</v>
      </c>
      <c r="E211" s="95" t="s">
        <v>332</v>
      </c>
      <c r="F211" s="95" t="s">
        <v>3490</v>
      </c>
      <c r="G211" s="4">
        <v>312.5</v>
      </c>
      <c r="H211" s="4">
        <v>312.5</v>
      </c>
    </row>
    <row r="212" spans="1:8" ht="15">
      <c r="A212" s="95">
        <v>204</v>
      </c>
      <c r="B212" s="95" t="s">
        <v>3833</v>
      </c>
      <c r="C212" s="95" t="s">
        <v>3996</v>
      </c>
      <c r="D212" s="95" t="s">
        <v>3997</v>
      </c>
      <c r="E212" s="95" t="s">
        <v>332</v>
      </c>
      <c r="F212" s="95" t="s">
        <v>3490</v>
      </c>
      <c r="G212" s="4">
        <v>312.5</v>
      </c>
      <c r="H212" s="4">
        <v>312.5</v>
      </c>
    </row>
    <row r="213" spans="1:8" ht="15">
      <c r="A213" s="95">
        <v>205</v>
      </c>
      <c r="B213" s="95" t="s">
        <v>3668</v>
      </c>
      <c r="C213" s="95" t="s">
        <v>3998</v>
      </c>
      <c r="D213" s="95" t="s">
        <v>3999</v>
      </c>
      <c r="E213" s="95" t="s">
        <v>332</v>
      </c>
      <c r="F213" s="95" t="s">
        <v>3490</v>
      </c>
      <c r="G213" s="4">
        <v>312.5</v>
      </c>
      <c r="H213" s="4">
        <v>312.5</v>
      </c>
    </row>
    <row r="214" spans="1:8" ht="15">
      <c r="A214" s="95">
        <v>206</v>
      </c>
      <c r="B214" s="95" t="s">
        <v>3432</v>
      </c>
      <c r="C214" s="95" t="s">
        <v>4000</v>
      </c>
      <c r="D214" s="95" t="s">
        <v>4001</v>
      </c>
      <c r="E214" s="95" t="s">
        <v>332</v>
      </c>
      <c r="F214" s="95" t="s">
        <v>3490</v>
      </c>
      <c r="G214" s="4">
        <v>312.5</v>
      </c>
      <c r="H214" s="4">
        <v>312.5</v>
      </c>
    </row>
    <row r="215" spans="1:8" ht="30">
      <c r="A215" s="95">
        <v>207</v>
      </c>
      <c r="B215" s="95" t="s">
        <v>4002</v>
      </c>
      <c r="C215" s="95" t="s">
        <v>4003</v>
      </c>
      <c r="D215" s="95" t="s">
        <v>4004</v>
      </c>
      <c r="E215" s="95" t="s">
        <v>332</v>
      </c>
      <c r="F215" s="95" t="s">
        <v>3490</v>
      </c>
      <c r="G215" s="4">
        <v>312.5</v>
      </c>
      <c r="H215" s="4">
        <v>312.5</v>
      </c>
    </row>
    <row r="216" spans="1:8" ht="15">
      <c r="A216" s="95">
        <v>208</v>
      </c>
      <c r="B216" s="95" t="s">
        <v>3593</v>
      </c>
      <c r="C216" s="95" t="s">
        <v>4005</v>
      </c>
      <c r="D216" s="95" t="s">
        <v>4006</v>
      </c>
      <c r="E216" s="95" t="s">
        <v>332</v>
      </c>
      <c r="F216" s="95" t="s">
        <v>3490</v>
      </c>
      <c r="G216" s="4">
        <v>312.5</v>
      </c>
      <c r="H216" s="4">
        <v>312.5</v>
      </c>
    </row>
    <row r="217" spans="1:8" ht="15">
      <c r="A217" s="95">
        <v>209</v>
      </c>
      <c r="B217" s="95" t="s">
        <v>4007</v>
      </c>
      <c r="C217" s="95" t="s">
        <v>4008</v>
      </c>
      <c r="D217" s="95" t="s">
        <v>4009</v>
      </c>
      <c r="E217" s="95" t="s">
        <v>332</v>
      </c>
      <c r="F217" s="95" t="s">
        <v>3490</v>
      </c>
      <c r="G217" s="4">
        <v>312.5</v>
      </c>
      <c r="H217" s="4">
        <v>312.5</v>
      </c>
    </row>
    <row r="218" spans="1:8" ht="30">
      <c r="A218" s="95">
        <v>210</v>
      </c>
      <c r="B218" s="95" t="s">
        <v>3676</v>
      </c>
      <c r="C218" s="95" t="s">
        <v>4010</v>
      </c>
      <c r="D218" s="95" t="s">
        <v>4011</v>
      </c>
      <c r="E218" s="95" t="s">
        <v>332</v>
      </c>
      <c r="F218" s="95" t="s">
        <v>3490</v>
      </c>
      <c r="G218" s="4">
        <v>312.5</v>
      </c>
      <c r="H218" s="4">
        <v>312.5</v>
      </c>
    </row>
    <row r="219" spans="1:8" ht="15">
      <c r="A219" s="95">
        <v>211</v>
      </c>
      <c r="B219" s="95" t="s">
        <v>4012</v>
      </c>
      <c r="C219" s="95" t="s">
        <v>4013</v>
      </c>
      <c r="D219" s="95" t="s">
        <v>4014</v>
      </c>
      <c r="E219" s="95" t="s">
        <v>332</v>
      </c>
      <c r="F219" s="95" t="s">
        <v>3490</v>
      </c>
      <c r="G219" s="4">
        <v>312.5</v>
      </c>
      <c r="H219" s="4">
        <v>312.5</v>
      </c>
    </row>
    <row r="220" spans="1:8" ht="15">
      <c r="A220" s="95">
        <v>212</v>
      </c>
      <c r="B220" s="95" t="s">
        <v>3485</v>
      </c>
      <c r="C220" s="95" t="s">
        <v>3783</v>
      </c>
      <c r="D220" s="95" t="s">
        <v>4015</v>
      </c>
      <c r="E220" s="95" t="s">
        <v>332</v>
      </c>
      <c r="F220" s="95" t="s">
        <v>3490</v>
      </c>
      <c r="G220" s="4">
        <v>312.5</v>
      </c>
      <c r="H220" s="4">
        <v>312.5</v>
      </c>
    </row>
    <row r="221" spans="1:8" ht="15">
      <c r="A221" s="95">
        <v>213</v>
      </c>
      <c r="B221" s="95" t="s">
        <v>4012</v>
      </c>
      <c r="C221" s="95" t="s">
        <v>4016</v>
      </c>
      <c r="D221" s="95" t="s">
        <v>4017</v>
      </c>
      <c r="E221" s="95" t="s">
        <v>332</v>
      </c>
      <c r="F221" s="95" t="s">
        <v>3490</v>
      </c>
      <c r="G221" s="4">
        <v>312.5</v>
      </c>
      <c r="H221" s="4">
        <v>312.5</v>
      </c>
    </row>
    <row r="222" spans="1:8" ht="15">
      <c r="A222" s="95">
        <v>214</v>
      </c>
      <c r="B222" s="95" t="s">
        <v>3671</v>
      </c>
      <c r="C222" s="95" t="s">
        <v>4018</v>
      </c>
      <c r="D222" s="95" t="s">
        <v>4019</v>
      </c>
      <c r="E222" s="95" t="s">
        <v>332</v>
      </c>
      <c r="F222" s="95" t="s">
        <v>3490</v>
      </c>
      <c r="G222" s="4">
        <v>312.5</v>
      </c>
      <c r="H222" s="4">
        <v>312.5</v>
      </c>
    </row>
    <row r="223" spans="1:8" ht="15">
      <c r="A223" s="95">
        <v>215</v>
      </c>
      <c r="B223" s="95" t="s">
        <v>4020</v>
      </c>
      <c r="C223" s="95" t="s">
        <v>4021</v>
      </c>
      <c r="D223" s="95" t="s">
        <v>4022</v>
      </c>
      <c r="E223" s="95" t="s">
        <v>332</v>
      </c>
      <c r="F223" s="95" t="s">
        <v>3490</v>
      </c>
      <c r="G223" s="4">
        <v>312.5</v>
      </c>
      <c r="H223" s="4">
        <v>312.5</v>
      </c>
    </row>
    <row r="224" spans="1:8" ht="30">
      <c r="A224" s="95">
        <v>216</v>
      </c>
      <c r="B224" s="95" t="s">
        <v>4023</v>
      </c>
      <c r="C224" s="95" t="s">
        <v>4024</v>
      </c>
      <c r="D224" s="95" t="s">
        <v>4025</v>
      </c>
      <c r="E224" s="95" t="s">
        <v>332</v>
      </c>
      <c r="F224" s="95" t="s">
        <v>3490</v>
      </c>
      <c r="G224" s="4">
        <v>312.5</v>
      </c>
      <c r="H224" s="4">
        <v>312.5</v>
      </c>
    </row>
    <row r="225" spans="1:8" ht="15">
      <c r="A225" s="95">
        <v>217</v>
      </c>
      <c r="B225" s="95" t="s">
        <v>4026</v>
      </c>
      <c r="C225" s="95" t="s">
        <v>4027</v>
      </c>
      <c r="D225" s="95" t="s">
        <v>4028</v>
      </c>
      <c r="E225" s="95" t="s">
        <v>332</v>
      </c>
      <c r="F225" s="95" t="s">
        <v>3490</v>
      </c>
      <c r="G225" s="4">
        <v>312.5</v>
      </c>
      <c r="H225" s="4">
        <v>312.5</v>
      </c>
    </row>
    <row r="226" spans="1:8" ht="15">
      <c r="A226" s="95">
        <v>218</v>
      </c>
      <c r="B226" s="95" t="s">
        <v>3841</v>
      </c>
      <c r="C226" s="95" t="s">
        <v>4029</v>
      </c>
      <c r="D226" s="95" t="s">
        <v>4030</v>
      </c>
      <c r="E226" s="95" t="s">
        <v>332</v>
      </c>
      <c r="F226" s="95" t="s">
        <v>3490</v>
      </c>
      <c r="G226" s="4">
        <v>312.5</v>
      </c>
      <c r="H226" s="4">
        <v>312.5</v>
      </c>
    </row>
    <row r="227" spans="1:8" ht="15">
      <c r="A227" s="95">
        <v>219</v>
      </c>
      <c r="B227" s="95" t="s">
        <v>4031</v>
      </c>
      <c r="C227" s="95" t="s">
        <v>4032</v>
      </c>
      <c r="D227" s="95" t="s">
        <v>4033</v>
      </c>
      <c r="E227" s="95" t="s">
        <v>332</v>
      </c>
      <c r="F227" s="95" t="s">
        <v>3490</v>
      </c>
      <c r="G227" s="4">
        <v>312.5</v>
      </c>
      <c r="H227" s="4">
        <v>312.5</v>
      </c>
    </row>
    <row r="228" spans="1:8" ht="15">
      <c r="A228" s="95">
        <v>220</v>
      </c>
      <c r="B228" s="95" t="s">
        <v>4034</v>
      </c>
      <c r="C228" s="95" t="s">
        <v>4035</v>
      </c>
      <c r="D228" s="95" t="s">
        <v>4036</v>
      </c>
      <c r="E228" s="95" t="s">
        <v>332</v>
      </c>
      <c r="F228" s="95" t="s">
        <v>3490</v>
      </c>
      <c r="G228" s="4">
        <v>312.5</v>
      </c>
      <c r="H228" s="4">
        <v>312.5</v>
      </c>
    </row>
    <row r="229" spans="1:8" ht="15">
      <c r="A229" s="95">
        <v>221</v>
      </c>
      <c r="B229" s="95" t="s">
        <v>4037</v>
      </c>
      <c r="C229" s="95" t="s">
        <v>4038</v>
      </c>
      <c r="D229" s="95" t="s">
        <v>4039</v>
      </c>
      <c r="E229" s="95" t="s">
        <v>332</v>
      </c>
      <c r="F229" s="95" t="s">
        <v>3490</v>
      </c>
      <c r="G229" s="4">
        <v>312.5</v>
      </c>
      <c r="H229" s="4">
        <v>312.5</v>
      </c>
    </row>
    <row r="230" spans="1:8" ht="15">
      <c r="A230" s="95">
        <v>222</v>
      </c>
      <c r="B230" s="95" t="s">
        <v>4040</v>
      </c>
      <c r="C230" s="95" t="s">
        <v>4041</v>
      </c>
      <c r="D230" s="95" t="s">
        <v>4042</v>
      </c>
      <c r="E230" s="95" t="s">
        <v>332</v>
      </c>
      <c r="F230" s="95" t="s">
        <v>3490</v>
      </c>
      <c r="G230" s="4">
        <v>312.5</v>
      </c>
      <c r="H230" s="4">
        <v>312.5</v>
      </c>
    </row>
    <row r="231" spans="1:8" ht="15">
      <c r="A231" s="95">
        <v>223</v>
      </c>
      <c r="B231" s="95" t="s">
        <v>4043</v>
      </c>
      <c r="C231" s="95" t="s">
        <v>4044</v>
      </c>
      <c r="D231" s="95" t="s">
        <v>4045</v>
      </c>
      <c r="E231" s="95" t="s">
        <v>332</v>
      </c>
      <c r="F231" s="95" t="s">
        <v>3490</v>
      </c>
      <c r="G231" s="4">
        <v>312.5</v>
      </c>
      <c r="H231" s="4">
        <v>312.5</v>
      </c>
    </row>
    <row r="232" spans="1:8" ht="15">
      <c r="A232" s="95">
        <v>224</v>
      </c>
      <c r="B232" s="95" t="s">
        <v>4046</v>
      </c>
      <c r="C232" s="95" t="s">
        <v>4047</v>
      </c>
      <c r="D232" s="95" t="s">
        <v>4048</v>
      </c>
      <c r="E232" s="95" t="s">
        <v>332</v>
      </c>
      <c r="F232" s="95" t="s">
        <v>3490</v>
      </c>
      <c r="G232" s="4">
        <v>312.5</v>
      </c>
      <c r="H232" s="4">
        <v>312.5</v>
      </c>
    </row>
    <row r="233" spans="1:8" ht="45">
      <c r="A233" s="95">
        <v>225</v>
      </c>
      <c r="B233" s="95" t="s">
        <v>3472</v>
      </c>
      <c r="C233" s="95" t="s">
        <v>4049</v>
      </c>
      <c r="D233" s="95" t="s">
        <v>4050</v>
      </c>
      <c r="E233" s="95" t="s">
        <v>332</v>
      </c>
      <c r="F233" s="95" t="s">
        <v>3490</v>
      </c>
      <c r="G233" s="4">
        <v>312.5</v>
      </c>
      <c r="H233" s="4">
        <v>312.5</v>
      </c>
    </row>
    <row r="234" spans="1:8" ht="15">
      <c r="A234" s="95">
        <v>226</v>
      </c>
      <c r="B234" s="95" t="s">
        <v>3446</v>
      </c>
      <c r="C234" s="95" t="s">
        <v>4051</v>
      </c>
      <c r="D234" s="95" t="s">
        <v>4052</v>
      </c>
      <c r="E234" s="95" t="s">
        <v>332</v>
      </c>
      <c r="F234" s="95" t="s">
        <v>3490</v>
      </c>
      <c r="G234" s="4">
        <v>312.5</v>
      </c>
      <c r="H234" s="4">
        <v>312.5</v>
      </c>
    </row>
    <row r="235" spans="1:8" ht="30">
      <c r="A235" s="95">
        <v>227</v>
      </c>
      <c r="B235" s="95" t="s">
        <v>3526</v>
      </c>
      <c r="C235" s="95" t="s">
        <v>4053</v>
      </c>
      <c r="D235" s="95" t="s">
        <v>4054</v>
      </c>
      <c r="E235" s="95" t="s">
        <v>332</v>
      </c>
      <c r="F235" s="95" t="s">
        <v>3490</v>
      </c>
      <c r="G235" s="4">
        <v>312.5</v>
      </c>
      <c r="H235" s="4">
        <v>312.5</v>
      </c>
    </row>
    <row r="236" spans="1:8" ht="15">
      <c r="A236" s="95">
        <v>228</v>
      </c>
      <c r="B236" s="95" t="s">
        <v>4055</v>
      </c>
      <c r="C236" s="95" t="s">
        <v>4056</v>
      </c>
      <c r="D236" s="95" t="s">
        <v>4057</v>
      </c>
      <c r="E236" s="95" t="s">
        <v>332</v>
      </c>
      <c r="F236" s="95" t="s">
        <v>3490</v>
      </c>
      <c r="G236" s="4">
        <v>312.5</v>
      </c>
      <c r="H236" s="4">
        <v>312.5</v>
      </c>
    </row>
    <row r="237" spans="1:8" ht="15">
      <c r="A237" s="95">
        <v>229</v>
      </c>
      <c r="B237" s="95" t="s">
        <v>3629</v>
      </c>
      <c r="C237" s="95" t="s">
        <v>4058</v>
      </c>
      <c r="D237" s="95" t="s">
        <v>4059</v>
      </c>
      <c r="E237" s="95" t="s">
        <v>332</v>
      </c>
      <c r="F237" s="95" t="s">
        <v>3490</v>
      </c>
      <c r="G237" s="4">
        <v>312.5</v>
      </c>
      <c r="H237" s="4">
        <v>312.5</v>
      </c>
    </row>
    <row r="238" spans="1:8" ht="15">
      <c r="A238" s="95">
        <v>230</v>
      </c>
      <c r="B238" s="95" t="s">
        <v>3599</v>
      </c>
      <c r="C238" s="95" t="s">
        <v>4060</v>
      </c>
      <c r="D238" s="95" t="s">
        <v>4061</v>
      </c>
      <c r="E238" s="95" t="s">
        <v>332</v>
      </c>
      <c r="F238" s="95" t="s">
        <v>3490</v>
      </c>
      <c r="G238" s="4">
        <v>312.5</v>
      </c>
      <c r="H238" s="4">
        <v>312.5</v>
      </c>
    </row>
    <row r="239" spans="1:8" ht="15">
      <c r="A239" s="95">
        <v>231</v>
      </c>
      <c r="B239" s="95" t="s">
        <v>4062</v>
      </c>
      <c r="C239" s="95" t="s">
        <v>3825</v>
      </c>
      <c r="D239" s="95" t="s">
        <v>4063</v>
      </c>
      <c r="E239" s="95" t="s">
        <v>332</v>
      </c>
      <c r="F239" s="95" t="s">
        <v>3490</v>
      </c>
      <c r="G239" s="4">
        <v>312.5</v>
      </c>
      <c r="H239" s="4">
        <v>312.5</v>
      </c>
    </row>
    <row r="240" spans="1:8" ht="30">
      <c r="A240" s="95">
        <v>232</v>
      </c>
      <c r="B240" s="95" t="s">
        <v>4064</v>
      </c>
      <c r="C240" s="95" t="s">
        <v>4065</v>
      </c>
      <c r="D240" s="95" t="s">
        <v>4066</v>
      </c>
      <c r="E240" s="95" t="s">
        <v>332</v>
      </c>
      <c r="F240" s="95" t="s">
        <v>3490</v>
      </c>
      <c r="G240" s="4">
        <v>312.5</v>
      </c>
      <c r="H240" s="4">
        <v>312.5</v>
      </c>
    </row>
    <row r="241" spans="1:8" ht="15">
      <c r="A241" s="95">
        <v>233</v>
      </c>
      <c r="B241" s="95" t="s">
        <v>4067</v>
      </c>
      <c r="C241" s="95" t="s">
        <v>3730</v>
      </c>
      <c r="D241" s="95" t="s">
        <v>4068</v>
      </c>
      <c r="E241" s="95" t="s">
        <v>332</v>
      </c>
      <c r="F241" s="95" t="s">
        <v>3490</v>
      </c>
      <c r="G241" s="4">
        <v>312.5</v>
      </c>
      <c r="H241" s="4">
        <v>312.5</v>
      </c>
    </row>
    <row r="242" spans="1:8" ht="15">
      <c r="A242" s="95">
        <v>234</v>
      </c>
      <c r="B242" s="95" t="s">
        <v>3676</v>
      </c>
      <c r="C242" s="95" t="s">
        <v>4069</v>
      </c>
      <c r="D242" s="95" t="s">
        <v>4070</v>
      </c>
      <c r="E242" s="95" t="s">
        <v>332</v>
      </c>
      <c r="F242" s="95" t="s">
        <v>3490</v>
      </c>
      <c r="G242" s="4">
        <v>312.5</v>
      </c>
      <c r="H242" s="4">
        <v>312.5</v>
      </c>
    </row>
    <row r="243" spans="1:8" ht="15">
      <c r="A243" s="95">
        <v>235</v>
      </c>
      <c r="B243" s="95" t="s">
        <v>4067</v>
      </c>
      <c r="C243" s="95" t="s">
        <v>3730</v>
      </c>
      <c r="D243" s="95" t="s">
        <v>4071</v>
      </c>
      <c r="E243" s="95" t="s">
        <v>332</v>
      </c>
      <c r="F243" s="95" t="s">
        <v>3490</v>
      </c>
      <c r="G243" s="4">
        <v>312.5</v>
      </c>
      <c r="H243" s="4">
        <v>312.5</v>
      </c>
    </row>
    <row r="244" spans="1:8" ht="30">
      <c r="A244" s="95">
        <v>236</v>
      </c>
      <c r="B244" s="95" t="s">
        <v>3584</v>
      </c>
      <c r="C244" s="95" t="s">
        <v>4072</v>
      </c>
      <c r="D244" s="95" t="s">
        <v>4073</v>
      </c>
      <c r="E244" s="95" t="s">
        <v>332</v>
      </c>
      <c r="F244" s="95" t="s">
        <v>3490</v>
      </c>
      <c r="G244" s="4">
        <v>312.5</v>
      </c>
      <c r="H244" s="4">
        <v>312.5</v>
      </c>
    </row>
    <row r="245" spans="1:8" ht="15">
      <c r="A245" s="95">
        <v>237</v>
      </c>
      <c r="B245" s="95" t="s">
        <v>3596</v>
      </c>
      <c r="C245" s="95" t="s">
        <v>4074</v>
      </c>
      <c r="D245" s="95" t="s">
        <v>4075</v>
      </c>
      <c r="E245" s="95" t="s">
        <v>332</v>
      </c>
      <c r="F245" s="95" t="s">
        <v>3490</v>
      </c>
      <c r="G245" s="4">
        <v>312.5</v>
      </c>
      <c r="H245" s="4">
        <v>312.5</v>
      </c>
    </row>
    <row r="246" spans="1:8" ht="15">
      <c r="A246" s="95">
        <v>238</v>
      </c>
      <c r="B246" s="95" t="s">
        <v>3780</v>
      </c>
      <c r="C246" s="95" t="s">
        <v>4076</v>
      </c>
      <c r="D246" s="95" t="s">
        <v>4077</v>
      </c>
      <c r="E246" s="95" t="s">
        <v>332</v>
      </c>
      <c r="F246" s="95" t="s">
        <v>3490</v>
      </c>
      <c r="G246" s="4">
        <v>312.5</v>
      </c>
      <c r="H246" s="4">
        <v>312.5</v>
      </c>
    </row>
    <row r="247" spans="1:8" ht="15">
      <c r="A247" s="95">
        <v>239</v>
      </c>
      <c r="B247" s="95" t="s">
        <v>4078</v>
      </c>
      <c r="C247" s="95" t="s">
        <v>3730</v>
      </c>
      <c r="D247" s="95" t="s">
        <v>4079</v>
      </c>
      <c r="E247" s="95" t="s">
        <v>332</v>
      </c>
      <c r="F247" s="95" t="s">
        <v>3490</v>
      </c>
      <c r="G247" s="4">
        <v>312.5</v>
      </c>
      <c r="H247" s="4">
        <v>312.5</v>
      </c>
    </row>
    <row r="248" spans="1:8" ht="30">
      <c r="A248" s="95">
        <v>240</v>
      </c>
      <c r="B248" s="95" t="s">
        <v>3611</v>
      </c>
      <c r="C248" s="95" t="s">
        <v>4080</v>
      </c>
      <c r="D248" s="95" t="s">
        <v>4081</v>
      </c>
      <c r="E248" s="95" t="s">
        <v>332</v>
      </c>
      <c r="F248" s="95" t="s">
        <v>3490</v>
      </c>
      <c r="G248" s="4">
        <v>312.5</v>
      </c>
      <c r="H248" s="4">
        <v>312.5</v>
      </c>
    </row>
    <row r="249" spans="1:8" ht="30">
      <c r="A249" s="95">
        <v>241</v>
      </c>
      <c r="B249" s="95" t="s">
        <v>3593</v>
      </c>
      <c r="C249" s="95" t="s">
        <v>4082</v>
      </c>
      <c r="D249" s="95" t="s">
        <v>4083</v>
      </c>
      <c r="E249" s="95" t="s">
        <v>332</v>
      </c>
      <c r="F249" s="95" t="s">
        <v>3490</v>
      </c>
      <c r="G249" s="4">
        <v>312.5</v>
      </c>
      <c r="H249" s="4">
        <v>312.5</v>
      </c>
    </row>
    <row r="250" spans="1:8" ht="15">
      <c r="A250" s="95">
        <v>242</v>
      </c>
      <c r="B250" s="95" t="s">
        <v>3526</v>
      </c>
      <c r="C250" s="95" t="s">
        <v>3825</v>
      </c>
      <c r="D250" s="95" t="s">
        <v>4084</v>
      </c>
      <c r="E250" s="95" t="s">
        <v>332</v>
      </c>
      <c r="F250" s="95" t="s">
        <v>3490</v>
      </c>
      <c r="G250" s="4">
        <v>312.5</v>
      </c>
      <c r="H250" s="4">
        <v>312.5</v>
      </c>
    </row>
    <row r="251" spans="1:8" ht="15">
      <c r="A251" s="95">
        <v>243</v>
      </c>
      <c r="B251" s="95" t="s">
        <v>3771</v>
      </c>
      <c r="C251" s="95" t="s">
        <v>4085</v>
      </c>
      <c r="D251" s="95" t="s">
        <v>4086</v>
      </c>
      <c r="E251" s="95" t="s">
        <v>332</v>
      </c>
      <c r="F251" s="95" t="s">
        <v>3490</v>
      </c>
      <c r="G251" s="4">
        <v>312.5</v>
      </c>
      <c r="H251" s="4">
        <v>312.5</v>
      </c>
    </row>
    <row r="252" spans="1:8" ht="15">
      <c r="A252" s="95">
        <v>244</v>
      </c>
      <c r="B252" s="95" t="s">
        <v>4087</v>
      </c>
      <c r="C252" s="95" t="s">
        <v>4088</v>
      </c>
      <c r="D252" s="95" t="s">
        <v>4089</v>
      </c>
      <c r="E252" s="95" t="s">
        <v>332</v>
      </c>
      <c r="F252" s="95" t="s">
        <v>3490</v>
      </c>
      <c r="G252" s="4">
        <v>312.5</v>
      </c>
      <c r="H252" s="4">
        <v>312.5</v>
      </c>
    </row>
    <row r="253" spans="1:8" ht="30">
      <c r="A253" s="95">
        <v>245</v>
      </c>
      <c r="B253" s="95" t="s">
        <v>4090</v>
      </c>
      <c r="C253" s="95" t="s">
        <v>4091</v>
      </c>
      <c r="D253" s="95" t="s">
        <v>4092</v>
      </c>
      <c r="E253" s="95" t="s">
        <v>332</v>
      </c>
      <c r="F253" s="95" t="s">
        <v>3490</v>
      </c>
      <c r="G253" s="4">
        <v>312.5</v>
      </c>
      <c r="H253" s="4">
        <v>312.5</v>
      </c>
    </row>
    <row r="254" spans="1:8" ht="30">
      <c r="A254" s="95">
        <v>246</v>
      </c>
      <c r="B254" s="95" t="s">
        <v>4093</v>
      </c>
      <c r="C254" s="95" t="s">
        <v>4094</v>
      </c>
      <c r="D254" s="95" t="s">
        <v>4095</v>
      </c>
      <c r="E254" s="95" t="s">
        <v>332</v>
      </c>
      <c r="F254" s="95" t="s">
        <v>3490</v>
      </c>
      <c r="G254" s="4">
        <v>312.5</v>
      </c>
      <c r="H254" s="4">
        <v>312.5</v>
      </c>
    </row>
    <row r="255" spans="1:8" ht="15">
      <c r="A255" s="95">
        <v>247</v>
      </c>
      <c r="B255" s="95" t="s">
        <v>4096</v>
      </c>
      <c r="C255" s="95" t="s">
        <v>3836</v>
      </c>
      <c r="D255" s="95" t="s">
        <v>4097</v>
      </c>
      <c r="E255" s="95" t="s">
        <v>332</v>
      </c>
      <c r="F255" s="95" t="s">
        <v>3490</v>
      </c>
      <c r="G255" s="4">
        <v>312.5</v>
      </c>
      <c r="H255" s="4">
        <v>312.5</v>
      </c>
    </row>
    <row r="256" spans="1:8" ht="15">
      <c r="A256" s="95">
        <v>248</v>
      </c>
      <c r="B256" s="95" t="s">
        <v>4098</v>
      </c>
      <c r="C256" s="95" t="s">
        <v>3647</v>
      </c>
      <c r="D256" s="95" t="s">
        <v>4099</v>
      </c>
      <c r="E256" s="95" t="s">
        <v>332</v>
      </c>
      <c r="F256" s="95" t="s">
        <v>3490</v>
      </c>
      <c r="G256" s="4">
        <v>312.5</v>
      </c>
      <c r="H256" s="4">
        <v>312.5</v>
      </c>
    </row>
    <row r="257" spans="1:8" ht="15">
      <c r="A257" s="95">
        <v>249</v>
      </c>
      <c r="B257" s="95" t="s">
        <v>3663</v>
      </c>
      <c r="C257" s="95" t="s">
        <v>4100</v>
      </c>
      <c r="D257" s="95" t="s">
        <v>4101</v>
      </c>
      <c r="E257" s="95" t="s">
        <v>332</v>
      </c>
      <c r="F257" s="95" t="s">
        <v>3490</v>
      </c>
      <c r="G257" s="4">
        <v>312.5</v>
      </c>
      <c r="H257" s="4">
        <v>312.5</v>
      </c>
    </row>
    <row r="258" spans="1:8" ht="15">
      <c r="A258" s="95">
        <v>250</v>
      </c>
      <c r="B258" s="95" t="s">
        <v>3671</v>
      </c>
      <c r="C258" s="95" t="s">
        <v>4102</v>
      </c>
      <c r="D258" s="95" t="s">
        <v>4103</v>
      </c>
      <c r="E258" s="95" t="s">
        <v>332</v>
      </c>
      <c r="F258" s="95" t="s">
        <v>3490</v>
      </c>
      <c r="G258" s="4">
        <v>312.5</v>
      </c>
      <c r="H258" s="4">
        <v>312.5</v>
      </c>
    </row>
    <row r="259" spans="1:8" ht="15">
      <c r="A259" s="95">
        <v>251</v>
      </c>
      <c r="B259" s="95" t="s">
        <v>4104</v>
      </c>
      <c r="C259" s="95" t="s">
        <v>4105</v>
      </c>
      <c r="D259" s="95" t="s">
        <v>4106</v>
      </c>
      <c r="E259" s="95" t="s">
        <v>332</v>
      </c>
      <c r="F259" s="95" t="s">
        <v>3490</v>
      </c>
      <c r="G259" s="4">
        <v>312.5</v>
      </c>
      <c r="H259" s="4">
        <v>312.5</v>
      </c>
    </row>
    <row r="260" spans="1:8" ht="15">
      <c r="A260" s="95">
        <v>252</v>
      </c>
      <c r="B260" s="95" t="s">
        <v>3676</v>
      </c>
      <c r="C260" s="95" t="s">
        <v>4107</v>
      </c>
      <c r="D260" s="95" t="s">
        <v>4108</v>
      </c>
      <c r="E260" s="95" t="s">
        <v>332</v>
      </c>
      <c r="F260" s="95" t="s">
        <v>3490</v>
      </c>
      <c r="G260" s="4">
        <v>312.5</v>
      </c>
      <c r="H260" s="4">
        <v>312.5</v>
      </c>
    </row>
    <row r="261" spans="1:8" ht="15">
      <c r="A261" s="95">
        <v>253</v>
      </c>
      <c r="B261" s="95" t="s">
        <v>3512</v>
      </c>
      <c r="C261" s="95" t="s">
        <v>3440</v>
      </c>
      <c r="D261" s="95">
        <v>54001009621</v>
      </c>
      <c r="E261" s="95" t="s">
        <v>332</v>
      </c>
      <c r="F261" s="95" t="s">
        <v>3490</v>
      </c>
      <c r="G261" s="4">
        <v>312.5</v>
      </c>
      <c r="H261" s="4">
        <v>312.5</v>
      </c>
    </row>
    <row r="262" spans="1:8" ht="15">
      <c r="A262" s="95">
        <v>254</v>
      </c>
      <c r="B262" s="95" t="s">
        <v>3629</v>
      </c>
      <c r="C262" s="95" t="s">
        <v>4109</v>
      </c>
      <c r="D262" s="95" t="s">
        <v>4110</v>
      </c>
      <c r="E262" s="95" t="s">
        <v>332</v>
      </c>
      <c r="F262" s="95" t="s">
        <v>3490</v>
      </c>
      <c r="G262" s="4">
        <v>312.5</v>
      </c>
      <c r="H262" s="4">
        <v>312.5</v>
      </c>
    </row>
    <row r="263" spans="1:8" ht="15">
      <c r="A263" s="95">
        <v>255</v>
      </c>
      <c r="B263" s="95" t="s">
        <v>3676</v>
      </c>
      <c r="C263" s="95" t="s">
        <v>4111</v>
      </c>
      <c r="D263" s="95" t="s">
        <v>4112</v>
      </c>
      <c r="E263" s="95" t="s">
        <v>332</v>
      </c>
      <c r="F263" s="95" t="s">
        <v>3490</v>
      </c>
      <c r="G263" s="4">
        <v>312.5</v>
      </c>
      <c r="H263" s="4">
        <v>312.5</v>
      </c>
    </row>
    <row r="264" spans="1:8" ht="15">
      <c r="A264" s="95">
        <v>256</v>
      </c>
      <c r="B264" s="95" t="s">
        <v>3432</v>
      </c>
      <c r="C264" s="95" t="s">
        <v>3632</v>
      </c>
      <c r="D264" s="95" t="s">
        <v>4113</v>
      </c>
      <c r="E264" s="95" t="s">
        <v>332</v>
      </c>
      <c r="F264" s="95" t="s">
        <v>3490</v>
      </c>
      <c r="G264" s="4">
        <v>312.5</v>
      </c>
      <c r="H264" s="4">
        <v>312.5</v>
      </c>
    </row>
    <row r="265" spans="1:8" ht="15">
      <c r="A265" s="95">
        <v>257</v>
      </c>
      <c r="B265" s="95" t="s">
        <v>4114</v>
      </c>
      <c r="C265" s="95" t="s">
        <v>4115</v>
      </c>
      <c r="D265" s="95" t="s">
        <v>4116</v>
      </c>
      <c r="E265" s="95" t="s">
        <v>332</v>
      </c>
      <c r="F265" s="95" t="s">
        <v>3490</v>
      </c>
      <c r="G265" s="4">
        <v>312.5</v>
      </c>
      <c r="H265" s="4">
        <v>312.5</v>
      </c>
    </row>
    <row r="266" spans="1:8" ht="15">
      <c r="A266" s="95">
        <v>258</v>
      </c>
      <c r="B266" s="95" t="s">
        <v>3955</v>
      </c>
      <c r="C266" s="95" t="s">
        <v>4117</v>
      </c>
      <c r="D266" s="95" t="s">
        <v>4118</v>
      </c>
      <c r="E266" s="95" t="s">
        <v>332</v>
      </c>
      <c r="F266" s="95" t="s">
        <v>3490</v>
      </c>
      <c r="G266" s="4">
        <v>312.5</v>
      </c>
      <c r="H266" s="4">
        <v>312.5</v>
      </c>
    </row>
    <row r="267" spans="1:8" ht="30">
      <c r="A267" s="95">
        <v>259</v>
      </c>
      <c r="B267" s="95" t="s">
        <v>4119</v>
      </c>
      <c r="C267" s="95" t="s">
        <v>4120</v>
      </c>
      <c r="D267" s="95" t="s">
        <v>4121</v>
      </c>
      <c r="E267" s="95" t="s">
        <v>332</v>
      </c>
      <c r="F267" s="95" t="s">
        <v>3490</v>
      </c>
      <c r="G267" s="4">
        <v>312.5</v>
      </c>
      <c r="H267" s="4">
        <v>312.5</v>
      </c>
    </row>
    <row r="268" spans="1:8" ht="15">
      <c r="A268" s="95">
        <v>260</v>
      </c>
      <c r="B268" s="95" t="s">
        <v>3472</v>
      </c>
      <c r="C268" s="95" t="s">
        <v>4122</v>
      </c>
      <c r="D268" s="95" t="s">
        <v>4123</v>
      </c>
      <c r="E268" s="95" t="s">
        <v>332</v>
      </c>
      <c r="F268" s="95" t="s">
        <v>3490</v>
      </c>
      <c r="G268" s="4">
        <v>312.5</v>
      </c>
      <c r="H268" s="4">
        <v>312.5</v>
      </c>
    </row>
    <row r="269" spans="1:8" ht="15">
      <c r="A269" s="95">
        <v>261</v>
      </c>
      <c r="B269" s="95" t="s">
        <v>2663</v>
      </c>
      <c r="C269" s="95" t="s">
        <v>4124</v>
      </c>
      <c r="D269" s="95" t="s">
        <v>4125</v>
      </c>
      <c r="E269" s="95" t="s">
        <v>332</v>
      </c>
      <c r="F269" s="95" t="s">
        <v>3490</v>
      </c>
      <c r="G269" s="4">
        <v>312.5</v>
      </c>
      <c r="H269" s="4">
        <v>312.5</v>
      </c>
    </row>
    <row r="270" spans="1:8" ht="15">
      <c r="A270" s="95">
        <v>262</v>
      </c>
      <c r="B270" s="95" t="s">
        <v>3830</v>
      </c>
      <c r="C270" s="95" t="s">
        <v>4126</v>
      </c>
      <c r="D270" s="95" t="s">
        <v>4127</v>
      </c>
      <c r="E270" s="95" t="s">
        <v>332</v>
      </c>
      <c r="F270" s="95" t="s">
        <v>3490</v>
      </c>
      <c r="G270" s="4">
        <v>312.5</v>
      </c>
      <c r="H270" s="4">
        <v>312.5</v>
      </c>
    </row>
    <row r="271" spans="1:8" ht="30">
      <c r="A271" s="95">
        <v>263</v>
      </c>
      <c r="B271" s="95" t="s">
        <v>3671</v>
      </c>
      <c r="C271" s="95" t="s">
        <v>4128</v>
      </c>
      <c r="D271" s="95" t="s">
        <v>4129</v>
      </c>
      <c r="E271" s="95" t="s">
        <v>332</v>
      </c>
      <c r="F271" s="95" t="s">
        <v>3490</v>
      </c>
      <c r="G271" s="4">
        <v>312.5</v>
      </c>
      <c r="H271" s="4">
        <v>312.5</v>
      </c>
    </row>
    <row r="272" spans="1:8" ht="15">
      <c r="A272" s="95">
        <v>264</v>
      </c>
      <c r="B272" s="95" t="s">
        <v>4012</v>
      </c>
      <c r="C272" s="95" t="s">
        <v>4130</v>
      </c>
      <c r="D272" s="95" t="s">
        <v>4131</v>
      </c>
      <c r="E272" s="95" t="s">
        <v>332</v>
      </c>
      <c r="F272" s="95" t="s">
        <v>3490</v>
      </c>
      <c r="G272" s="4">
        <v>312.5</v>
      </c>
      <c r="H272" s="4">
        <v>312.5</v>
      </c>
    </row>
    <row r="273" spans="1:8" ht="15">
      <c r="A273" s="95">
        <v>265</v>
      </c>
      <c r="B273" s="95" t="s">
        <v>3526</v>
      </c>
      <c r="C273" s="95" t="s">
        <v>4132</v>
      </c>
      <c r="D273" s="95" t="s">
        <v>4133</v>
      </c>
      <c r="E273" s="95" t="s">
        <v>332</v>
      </c>
      <c r="F273" s="95" t="s">
        <v>3490</v>
      </c>
      <c r="G273" s="4">
        <v>312.5</v>
      </c>
      <c r="H273" s="4">
        <v>312.5</v>
      </c>
    </row>
    <row r="274" spans="1:8" ht="15">
      <c r="A274" s="95">
        <v>266</v>
      </c>
      <c r="B274" s="95" t="s">
        <v>4134</v>
      </c>
      <c r="C274" s="95" t="s">
        <v>4109</v>
      </c>
      <c r="D274" s="95" t="s">
        <v>4135</v>
      </c>
      <c r="E274" s="95" t="s">
        <v>332</v>
      </c>
      <c r="F274" s="95" t="s">
        <v>3490</v>
      </c>
      <c r="G274" s="4">
        <v>312.5</v>
      </c>
      <c r="H274" s="4">
        <v>312.5</v>
      </c>
    </row>
    <row r="275" spans="1:8" ht="15">
      <c r="A275" s="95">
        <v>267</v>
      </c>
      <c r="B275" s="95" t="s">
        <v>3687</v>
      </c>
      <c r="C275" s="95" t="s">
        <v>4136</v>
      </c>
      <c r="D275" s="95" t="s">
        <v>4137</v>
      </c>
      <c r="E275" s="95" t="s">
        <v>332</v>
      </c>
      <c r="F275" s="95" t="s">
        <v>3490</v>
      </c>
      <c r="G275" s="4">
        <v>312.5</v>
      </c>
      <c r="H275" s="4">
        <v>312.5</v>
      </c>
    </row>
    <row r="276" spans="1:8" ht="15">
      <c r="A276" s="95">
        <v>268</v>
      </c>
      <c r="B276" s="95" t="s">
        <v>3894</v>
      </c>
      <c r="C276" s="95" t="s">
        <v>4138</v>
      </c>
      <c r="D276" s="95" t="s">
        <v>4139</v>
      </c>
      <c r="E276" s="95" t="s">
        <v>332</v>
      </c>
      <c r="F276" s="95" t="s">
        <v>3490</v>
      </c>
      <c r="G276" s="4">
        <v>312.5</v>
      </c>
      <c r="H276" s="4">
        <v>312.5</v>
      </c>
    </row>
    <row r="277" spans="1:8" ht="15">
      <c r="A277" s="95">
        <v>269</v>
      </c>
      <c r="B277" s="95" t="s">
        <v>4140</v>
      </c>
      <c r="C277" s="95" t="s">
        <v>4141</v>
      </c>
      <c r="D277" s="95" t="s">
        <v>4142</v>
      </c>
      <c r="E277" s="95" t="s">
        <v>332</v>
      </c>
      <c r="F277" s="95" t="s">
        <v>3490</v>
      </c>
      <c r="G277" s="4">
        <v>312.5</v>
      </c>
      <c r="H277" s="4">
        <v>312.5</v>
      </c>
    </row>
    <row r="278" spans="1:8" ht="15">
      <c r="A278" s="95">
        <v>270</v>
      </c>
      <c r="B278" s="95" t="s">
        <v>3442</v>
      </c>
      <c r="C278" s="95" t="s">
        <v>4143</v>
      </c>
      <c r="D278" s="95" t="s">
        <v>4144</v>
      </c>
      <c r="E278" s="95" t="s">
        <v>332</v>
      </c>
      <c r="F278" s="95" t="s">
        <v>3490</v>
      </c>
      <c r="G278" s="4">
        <v>312.5</v>
      </c>
      <c r="H278" s="4">
        <v>312.5</v>
      </c>
    </row>
    <row r="279" spans="1:8" ht="15">
      <c r="A279" s="95">
        <v>271</v>
      </c>
      <c r="B279" s="95" t="s">
        <v>4145</v>
      </c>
      <c r="C279" s="95" t="s">
        <v>4146</v>
      </c>
      <c r="D279" s="95" t="s">
        <v>4147</v>
      </c>
      <c r="E279" s="95" t="s">
        <v>332</v>
      </c>
      <c r="F279" s="95" t="s">
        <v>3490</v>
      </c>
      <c r="G279" s="4">
        <v>312.5</v>
      </c>
      <c r="H279" s="4">
        <v>312.5</v>
      </c>
    </row>
    <row r="280" spans="1:8" ht="15">
      <c r="A280" s="95">
        <v>272</v>
      </c>
      <c r="B280" s="95" t="s">
        <v>4148</v>
      </c>
      <c r="C280" s="95" t="s">
        <v>4149</v>
      </c>
      <c r="D280" s="95" t="s">
        <v>4150</v>
      </c>
      <c r="E280" s="95" t="s">
        <v>332</v>
      </c>
      <c r="F280" s="95" t="s">
        <v>3490</v>
      </c>
      <c r="G280" s="4">
        <v>312.5</v>
      </c>
      <c r="H280" s="4">
        <v>312.5</v>
      </c>
    </row>
    <row r="281" spans="1:8" ht="15">
      <c r="A281" s="95">
        <v>273</v>
      </c>
      <c r="B281" s="95" t="s">
        <v>3558</v>
      </c>
      <c r="C281" s="95" t="s">
        <v>3825</v>
      </c>
      <c r="D281" s="95" t="s">
        <v>4151</v>
      </c>
      <c r="E281" s="95" t="s">
        <v>332</v>
      </c>
      <c r="F281" s="95" t="s">
        <v>3490</v>
      </c>
      <c r="G281" s="4">
        <v>312.5</v>
      </c>
      <c r="H281" s="4">
        <v>312.5</v>
      </c>
    </row>
    <row r="282" spans="1:8" ht="15">
      <c r="A282" s="95">
        <v>274</v>
      </c>
      <c r="B282" s="95" t="s">
        <v>3494</v>
      </c>
      <c r="C282" s="95" t="s">
        <v>4152</v>
      </c>
      <c r="D282" s="95" t="s">
        <v>4153</v>
      </c>
      <c r="E282" s="95" t="s">
        <v>332</v>
      </c>
      <c r="F282" s="95" t="s">
        <v>3490</v>
      </c>
      <c r="G282" s="4">
        <v>312.5</v>
      </c>
      <c r="H282" s="4">
        <v>312.5</v>
      </c>
    </row>
    <row r="283" spans="1:8" ht="15">
      <c r="A283" s="95">
        <v>275</v>
      </c>
      <c r="B283" s="95" t="s">
        <v>4114</v>
      </c>
      <c r="C283" s="95" t="s">
        <v>4154</v>
      </c>
      <c r="D283" s="95" t="s">
        <v>4155</v>
      </c>
      <c r="E283" s="95" t="s">
        <v>332</v>
      </c>
      <c r="F283" s="95" t="s">
        <v>3490</v>
      </c>
      <c r="G283" s="4">
        <v>312.5</v>
      </c>
      <c r="H283" s="4">
        <v>312.5</v>
      </c>
    </row>
    <row r="284" spans="1:8" ht="30">
      <c r="A284" s="95">
        <v>276</v>
      </c>
      <c r="B284" s="95" t="s">
        <v>3955</v>
      </c>
      <c r="C284" s="95" t="s">
        <v>4156</v>
      </c>
      <c r="D284" s="95" t="s">
        <v>4157</v>
      </c>
      <c r="E284" s="95" t="s">
        <v>332</v>
      </c>
      <c r="F284" s="95" t="s">
        <v>3490</v>
      </c>
      <c r="G284" s="4">
        <v>312.5</v>
      </c>
      <c r="H284" s="4">
        <v>312.5</v>
      </c>
    </row>
    <row r="285" spans="1:8" ht="15">
      <c r="A285" s="95">
        <v>277</v>
      </c>
      <c r="B285" s="95" t="s">
        <v>3668</v>
      </c>
      <c r="C285" s="95" t="s">
        <v>4158</v>
      </c>
      <c r="D285" s="95" t="s">
        <v>4159</v>
      </c>
      <c r="E285" s="95" t="s">
        <v>332</v>
      </c>
      <c r="F285" s="95" t="s">
        <v>3490</v>
      </c>
      <c r="G285" s="4">
        <v>312.5</v>
      </c>
      <c r="H285" s="4">
        <v>312.5</v>
      </c>
    </row>
    <row r="286" spans="1:8" ht="15">
      <c r="A286" s="95">
        <v>278</v>
      </c>
      <c r="B286" s="95" t="s">
        <v>4160</v>
      </c>
      <c r="C286" s="95" t="s">
        <v>4161</v>
      </c>
      <c r="D286" s="95" t="s">
        <v>4162</v>
      </c>
      <c r="E286" s="95" t="s">
        <v>332</v>
      </c>
      <c r="F286" s="95" t="s">
        <v>3490</v>
      </c>
      <c r="G286" s="4">
        <v>312.5</v>
      </c>
      <c r="H286" s="4">
        <v>312.5</v>
      </c>
    </row>
    <row r="287" spans="1:8" ht="15">
      <c r="A287" s="95">
        <v>279</v>
      </c>
      <c r="B287" s="95" t="s">
        <v>3503</v>
      </c>
      <c r="C287" s="95" t="s">
        <v>4163</v>
      </c>
      <c r="D287" s="95" t="s">
        <v>4164</v>
      </c>
      <c r="E287" s="95" t="s">
        <v>332</v>
      </c>
      <c r="F287" s="95" t="s">
        <v>3490</v>
      </c>
      <c r="G287" s="4">
        <v>312.5</v>
      </c>
      <c r="H287" s="4">
        <v>312.5</v>
      </c>
    </row>
    <row r="288" spans="1:8" ht="15">
      <c r="A288" s="95">
        <v>280</v>
      </c>
      <c r="B288" s="95" t="s">
        <v>4165</v>
      </c>
      <c r="C288" s="95" t="s">
        <v>4166</v>
      </c>
      <c r="D288" s="95" t="s">
        <v>4167</v>
      </c>
      <c r="E288" s="95" t="s">
        <v>332</v>
      </c>
      <c r="F288" s="95" t="s">
        <v>3490</v>
      </c>
      <c r="G288" s="4">
        <v>312.5</v>
      </c>
      <c r="H288" s="4">
        <v>312.5</v>
      </c>
    </row>
    <row r="289" spans="1:8" ht="15">
      <c r="A289" s="95">
        <v>281</v>
      </c>
      <c r="B289" s="95" t="s">
        <v>3761</v>
      </c>
      <c r="C289" s="95" t="s">
        <v>4168</v>
      </c>
      <c r="D289" s="95" t="s">
        <v>4169</v>
      </c>
      <c r="E289" s="95" t="s">
        <v>332</v>
      </c>
      <c r="F289" s="95" t="s">
        <v>3490</v>
      </c>
      <c r="G289" s="4">
        <v>312.5</v>
      </c>
      <c r="H289" s="4">
        <v>312.5</v>
      </c>
    </row>
    <row r="290" spans="1:8" ht="15">
      <c r="A290" s="95">
        <v>282</v>
      </c>
      <c r="B290" s="95" t="s">
        <v>4170</v>
      </c>
      <c r="C290" s="95" t="s">
        <v>3447</v>
      </c>
      <c r="D290" s="95" t="s">
        <v>4171</v>
      </c>
      <c r="E290" s="95" t="s">
        <v>332</v>
      </c>
      <c r="F290" s="95" t="s">
        <v>3490</v>
      </c>
      <c r="G290" s="4">
        <v>312.5</v>
      </c>
      <c r="H290" s="4">
        <v>312.5</v>
      </c>
    </row>
    <row r="291" spans="1:8" ht="15">
      <c r="A291" s="95">
        <v>283</v>
      </c>
      <c r="B291" s="95" t="s">
        <v>3593</v>
      </c>
      <c r="C291" s="95" t="s">
        <v>4172</v>
      </c>
      <c r="D291" s="95" t="s">
        <v>4173</v>
      </c>
      <c r="E291" s="95" t="s">
        <v>332</v>
      </c>
      <c r="F291" s="95" t="s">
        <v>3490</v>
      </c>
      <c r="G291" s="4">
        <v>312.5</v>
      </c>
      <c r="H291" s="4">
        <v>312.5</v>
      </c>
    </row>
    <row r="292" spans="1:8" ht="15">
      <c r="A292" s="95">
        <v>284</v>
      </c>
      <c r="B292" s="95" t="s">
        <v>3584</v>
      </c>
      <c r="C292" s="95" t="s">
        <v>4174</v>
      </c>
      <c r="D292" s="95" t="s">
        <v>4175</v>
      </c>
      <c r="E292" s="95" t="s">
        <v>332</v>
      </c>
      <c r="F292" s="95" t="s">
        <v>3490</v>
      </c>
      <c r="G292" s="4">
        <v>312.5</v>
      </c>
      <c r="H292" s="4">
        <v>312.5</v>
      </c>
    </row>
    <row r="293" spans="1:8" ht="15">
      <c r="A293" s="95">
        <v>285</v>
      </c>
      <c r="B293" s="95" t="s">
        <v>4176</v>
      </c>
      <c r="C293" s="95" t="s">
        <v>4177</v>
      </c>
      <c r="D293" s="95" t="s">
        <v>4178</v>
      </c>
      <c r="E293" s="95" t="s">
        <v>332</v>
      </c>
      <c r="F293" s="95" t="s">
        <v>3490</v>
      </c>
      <c r="G293" s="4">
        <v>312.5</v>
      </c>
      <c r="H293" s="4">
        <v>312.5</v>
      </c>
    </row>
    <row r="294" spans="1:8" ht="15">
      <c r="A294" s="95">
        <v>286</v>
      </c>
      <c r="B294" s="95" t="s">
        <v>4179</v>
      </c>
      <c r="C294" s="95" t="s">
        <v>4180</v>
      </c>
      <c r="D294" s="95" t="s">
        <v>4181</v>
      </c>
      <c r="E294" s="95" t="s">
        <v>332</v>
      </c>
      <c r="F294" s="95" t="s">
        <v>3490</v>
      </c>
      <c r="G294" s="4">
        <v>312.5</v>
      </c>
      <c r="H294" s="4">
        <v>312.5</v>
      </c>
    </row>
    <row r="295" spans="1:8" ht="30">
      <c r="A295" s="95">
        <v>287</v>
      </c>
      <c r="B295" s="95" t="s">
        <v>3442</v>
      </c>
      <c r="C295" s="95" t="s">
        <v>4182</v>
      </c>
      <c r="D295" s="95" t="s">
        <v>4183</v>
      </c>
      <c r="E295" s="95" t="s">
        <v>332</v>
      </c>
      <c r="F295" s="95" t="s">
        <v>3490</v>
      </c>
      <c r="G295" s="4">
        <v>312.5</v>
      </c>
      <c r="H295" s="4">
        <v>312.5</v>
      </c>
    </row>
    <row r="296" spans="1:8" ht="15">
      <c r="A296" s="95">
        <v>288</v>
      </c>
      <c r="B296" s="95" t="s">
        <v>3494</v>
      </c>
      <c r="C296" s="95" t="s">
        <v>4184</v>
      </c>
      <c r="D296" s="95" t="s">
        <v>4185</v>
      </c>
      <c r="E296" s="95" t="s">
        <v>332</v>
      </c>
      <c r="F296" s="95" t="s">
        <v>3490</v>
      </c>
      <c r="G296" s="4">
        <v>312.5</v>
      </c>
      <c r="H296" s="4">
        <v>312.5</v>
      </c>
    </row>
    <row r="297" spans="1:8" ht="15">
      <c r="A297" s="95">
        <v>289</v>
      </c>
      <c r="B297" s="95" t="s">
        <v>3668</v>
      </c>
      <c r="C297" s="95" t="s">
        <v>4186</v>
      </c>
      <c r="D297" s="95" t="s">
        <v>4187</v>
      </c>
      <c r="E297" s="95" t="s">
        <v>332</v>
      </c>
      <c r="F297" s="95" t="s">
        <v>3490</v>
      </c>
      <c r="G297" s="4">
        <v>312.5</v>
      </c>
      <c r="H297" s="4">
        <v>312.5</v>
      </c>
    </row>
    <row r="298" spans="1:8" ht="15">
      <c r="A298" s="95">
        <v>290</v>
      </c>
      <c r="B298" s="95" t="s">
        <v>4188</v>
      </c>
      <c r="C298" s="95" t="s">
        <v>4189</v>
      </c>
      <c r="D298" s="95" t="s">
        <v>4190</v>
      </c>
      <c r="E298" s="95" t="s">
        <v>332</v>
      </c>
      <c r="F298" s="95" t="s">
        <v>3490</v>
      </c>
      <c r="G298" s="4">
        <v>312.5</v>
      </c>
      <c r="H298" s="4">
        <v>312.5</v>
      </c>
    </row>
    <row r="299" spans="1:8" ht="15">
      <c r="A299" s="95">
        <v>291</v>
      </c>
      <c r="B299" s="95" t="s">
        <v>4165</v>
      </c>
      <c r="C299" s="95" t="s">
        <v>4191</v>
      </c>
      <c r="D299" s="95" t="s">
        <v>4192</v>
      </c>
      <c r="E299" s="95" t="s">
        <v>332</v>
      </c>
      <c r="F299" s="95" t="s">
        <v>3490</v>
      </c>
      <c r="G299" s="4">
        <v>312.5</v>
      </c>
      <c r="H299" s="4">
        <v>312.5</v>
      </c>
    </row>
    <row r="300" spans="1:8" ht="15">
      <c r="A300" s="95">
        <v>292</v>
      </c>
      <c r="B300" s="95" t="s">
        <v>4193</v>
      </c>
      <c r="C300" s="95" t="s">
        <v>4194</v>
      </c>
      <c r="D300" s="95" t="s">
        <v>4195</v>
      </c>
      <c r="E300" s="95" t="s">
        <v>332</v>
      </c>
      <c r="F300" s="95" t="s">
        <v>3490</v>
      </c>
      <c r="G300" s="4">
        <v>312.5</v>
      </c>
      <c r="H300" s="4">
        <v>312.5</v>
      </c>
    </row>
    <row r="301" spans="1:8" ht="15">
      <c r="A301" s="95">
        <v>293</v>
      </c>
      <c r="B301" s="95" t="s">
        <v>3629</v>
      </c>
      <c r="C301" s="95" t="s">
        <v>4196</v>
      </c>
      <c r="D301" s="95" t="s">
        <v>4197</v>
      </c>
      <c r="E301" s="95" t="s">
        <v>332</v>
      </c>
      <c r="F301" s="95" t="s">
        <v>3490</v>
      </c>
      <c r="G301" s="4">
        <v>312.5</v>
      </c>
      <c r="H301" s="4">
        <v>312.5</v>
      </c>
    </row>
    <row r="302" spans="1:8" ht="15">
      <c r="A302" s="95">
        <v>294</v>
      </c>
      <c r="B302" s="95" t="s">
        <v>4198</v>
      </c>
      <c r="C302" s="95" t="s">
        <v>3862</v>
      </c>
      <c r="D302" s="95" t="s">
        <v>4199</v>
      </c>
      <c r="E302" s="95" t="s">
        <v>332</v>
      </c>
      <c r="F302" s="95" t="s">
        <v>3490</v>
      </c>
      <c r="G302" s="4">
        <v>312.5</v>
      </c>
      <c r="H302" s="4">
        <v>312.5</v>
      </c>
    </row>
    <row r="303" spans="1:8" ht="30">
      <c r="A303" s="95">
        <v>295</v>
      </c>
      <c r="B303" s="95" t="s">
        <v>3517</v>
      </c>
      <c r="C303" s="95" t="s">
        <v>4200</v>
      </c>
      <c r="D303" s="95" t="s">
        <v>4201</v>
      </c>
      <c r="E303" s="95" t="s">
        <v>332</v>
      </c>
      <c r="F303" s="95" t="s">
        <v>3490</v>
      </c>
      <c r="G303" s="4">
        <v>312.5</v>
      </c>
      <c r="H303" s="4">
        <v>312.5</v>
      </c>
    </row>
    <row r="304" spans="1:8" ht="15">
      <c r="A304" s="95">
        <v>296</v>
      </c>
      <c r="B304" s="95" t="s">
        <v>4098</v>
      </c>
      <c r="C304" s="95" t="s">
        <v>3781</v>
      </c>
      <c r="D304" s="95" t="s">
        <v>4202</v>
      </c>
      <c r="E304" s="95" t="s">
        <v>332</v>
      </c>
      <c r="F304" s="95" t="s">
        <v>3490</v>
      </c>
      <c r="G304" s="4">
        <v>312.5</v>
      </c>
      <c r="H304" s="4">
        <v>312.5</v>
      </c>
    </row>
    <row r="305" spans="1:8" ht="30">
      <c r="A305" s="95">
        <v>297</v>
      </c>
      <c r="B305" s="95" t="s">
        <v>3668</v>
      </c>
      <c r="C305" s="95" t="s">
        <v>4203</v>
      </c>
      <c r="D305" s="95" t="s">
        <v>4204</v>
      </c>
      <c r="E305" s="95" t="s">
        <v>332</v>
      </c>
      <c r="F305" s="95" t="s">
        <v>3490</v>
      </c>
      <c r="G305" s="4">
        <v>312.5</v>
      </c>
      <c r="H305" s="4">
        <v>312.5</v>
      </c>
    </row>
    <row r="306" spans="1:8" ht="15">
      <c r="A306" s="95">
        <v>298</v>
      </c>
      <c r="B306" s="95" t="s">
        <v>4205</v>
      </c>
      <c r="C306" s="95" t="s">
        <v>4206</v>
      </c>
      <c r="D306" s="95" t="s">
        <v>4207</v>
      </c>
      <c r="E306" s="95" t="s">
        <v>332</v>
      </c>
      <c r="F306" s="95" t="s">
        <v>3490</v>
      </c>
      <c r="G306" s="4">
        <v>312.5</v>
      </c>
      <c r="H306" s="4">
        <v>312.5</v>
      </c>
    </row>
    <row r="307" spans="1:8" ht="30">
      <c r="A307" s="95">
        <v>299</v>
      </c>
      <c r="B307" s="95" t="s">
        <v>3586</v>
      </c>
      <c r="C307" s="95" t="s">
        <v>4208</v>
      </c>
      <c r="D307" s="95" t="s">
        <v>4209</v>
      </c>
      <c r="E307" s="95" t="s">
        <v>332</v>
      </c>
      <c r="F307" s="95" t="s">
        <v>3490</v>
      </c>
      <c r="G307" s="4">
        <v>312.5</v>
      </c>
      <c r="H307" s="4">
        <v>312.5</v>
      </c>
    </row>
    <row r="308" spans="1:8" ht="15">
      <c r="A308" s="95">
        <v>300</v>
      </c>
      <c r="B308" s="95" t="s">
        <v>4160</v>
      </c>
      <c r="C308" s="95" t="s">
        <v>3825</v>
      </c>
      <c r="D308" s="95" t="s">
        <v>4210</v>
      </c>
      <c r="E308" s="95" t="s">
        <v>332</v>
      </c>
      <c r="F308" s="95" t="s">
        <v>3490</v>
      </c>
      <c r="G308" s="4">
        <v>312.5</v>
      </c>
      <c r="H308" s="4">
        <v>312.5</v>
      </c>
    </row>
    <row r="309" spans="1:8" ht="15">
      <c r="A309" s="95">
        <v>301</v>
      </c>
      <c r="B309" s="95" t="s">
        <v>3700</v>
      </c>
      <c r="C309" s="95" t="s">
        <v>4211</v>
      </c>
      <c r="D309" s="95" t="s">
        <v>4212</v>
      </c>
      <c r="E309" s="95" t="s">
        <v>332</v>
      </c>
      <c r="F309" s="95" t="s">
        <v>3490</v>
      </c>
      <c r="G309" s="4">
        <v>312.5</v>
      </c>
      <c r="H309" s="4">
        <v>312.5</v>
      </c>
    </row>
    <row r="310" spans="1:8" ht="15">
      <c r="A310" s="95">
        <v>302</v>
      </c>
      <c r="B310" s="95" t="s">
        <v>4213</v>
      </c>
      <c r="C310" s="95" t="s">
        <v>4214</v>
      </c>
      <c r="D310" s="95" t="s">
        <v>4215</v>
      </c>
      <c r="E310" s="95" t="s">
        <v>332</v>
      </c>
      <c r="F310" s="95" t="s">
        <v>3490</v>
      </c>
      <c r="G310" s="4">
        <v>312.5</v>
      </c>
      <c r="H310" s="4">
        <v>312.5</v>
      </c>
    </row>
    <row r="311" spans="1:8" ht="15">
      <c r="A311" s="95">
        <v>303</v>
      </c>
      <c r="B311" s="95" t="s">
        <v>4216</v>
      </c>
      <c r="C311" s="95" t="s">
        <v>4217</v>
      </c>
      <c r="D311" s="95" t="s">
        <v>4218</v>
      </c>
      <c r="E311" s="95" t="s">
        <v>332</v>
      </c>
      <c r="F311" s="95" t="s">
        <v>3490</v>
      </c>
      <c r="G311" s="4">
        <v>312.5</v>
      </c>
      <c r="H311" s="4">
        <v>312.5</v>
      </c>
    </row>
    <row r="312" spans="1:8" ht="15">
      <c r="A312" s="95">
        <v>304</v>
      </c>
      <c r="B312" s="95" t="s">
        <v>3777</v>
      </c>
      <c r="C312" s="95" t="s">
        <v>4219</v>
      </c>
      <c r="D312" s="95" t="s">
        <v>4220</v>
      </c>
      <c r="E312" s="95" t="s">
        <v>332</v>
      </c>
      <c r="F312" s="95" t="s">
        <v>3490</v>
      </c>
      <c r="G312" s="4">
        <v>312.5</v>
      </c>
      <c r="H312" s="4">
        <v>312.5</v>
      </c>
    </row>
    <row r="313" spans="1:8" ht="15">
      <c r="A313" s="95">
        <v>305</v>
      </c>
      <c r="B313" s="95" t="s">
        <v>3586</v>
      </c>
      <c r="C313" s="95" t="s">
        <v>3429</v>
      </c>
      <c r="D313" s="95" t="s">
        <v>4221</v>
      </c>
      <c r="E313" s="95" t="s">
        <v>332</v>
      </c>
      <c r="F313" s="95" t="s">
        <v>3490</v>
      </c>
      <c r="G313" s="4">
        <v>312.5</v>
      </c>
      <c r="H313" s="4">
        <v>312.5</v>
      </c>
    </row>
    <row r="314" spans="1:8" ht="15">
      <c r="A314" s="95">
        <v>306</v>
      </c>
      <c r="B314" s="95" t="s">
        <v>4222</v>
      </c>
      <c r="C314" s="95" t="s">
        <v>4223</v>
      </c>
      <c r="D314" s="95" t="s">
        <v>4224</v>
      </c>
      <c r="E314" s="95" t="s">
        <v>332</v>
      </c>
      <c r="F314" s="95" t="s">
        <v>3490</v>
      </c>
      <c r="G314" s="4">
        <v>312.5</v>
      </c>
      <c r="H314" s="4">
        <v>312.5</v>
      </c>
    </row>
    <row r="315" spans="1:8" ht="15">
      <c r="A315" s="95">
        <v>307</v>
      </c>
      <c r="B315" s="95" t="s">
        <v>3750</v>
      </c>
      <c r="C315" s="95" t="s">
        <v>4038</v>
      </c>
      <c r="D315" s="95" t="s">
        <v>4225</v>
      </c>
      <c r="E315" s="95" t="s">
        <v>332</v>
      </c>
      <c r="F315" s="95" t="s">
        <v>3490</v>
      </c>
      <c r="G315" s="4">
        <v>312.5</v>
      </c>
      <c r="H315" s="4">
        <v>312.5</v>
      </c>
    </row>
    <row r="316" spans="1:8" ht="15">
      <c r="A316" s="95">
        <v>308</v>
      </c>
      <c r="B316" s="95" t="s">
        <v>4226</v>
      </c>
      <c r="C316" s="95" t="s">
        <v>4227</v>
      </c>
      <c r="D316" s="95" t="s">
        <v>4228</v>
      </c>
      <c r="E316" s="95" t="s">
        <v>332</v>
      </c>
      <c r="F316" s="95" t="s">
        <v>3490</v>
      </c>
      <c r="G316" s="4">
        <v>312.5</v>
      </c>
      <c r="H316" s="4">
        <v>312.5</v>
      </c>
    </row>
    <row r="317" spans="1:8" ht="15">
      <c r="A317" s="95">
        <v>309</v>
      </c>
      <c r="B317" s="95" t="s">
        <v>3593</v>
      </c>
      <c r="C317" s="95" t="s">
        <v>3488</v>
      </c>
      <c r="D317" s="95" t="s">
        <v>4229</v>
      </c>
      <c r="E317" s="95" t="s">
        <v>332</v>
      </c>
      <c r="F317" s="95" t="s">
        <v>3490</v>
      </c>
      <c r="G317" s="4">
        <v>312.5</v>
      </c>
      <c r="H317" s="4">
        <v>312.5</v>
      </c>
    </row>
    <row r="318" spans="1:8" ht="30">
      <c r="A318" s="95">
        <v>310</v>
      </c>
      <c r="B318" s="95" t="s">
        <v>3777</v>
      </c>
      <c r="C318" s="95" t="s">
        <v>4230</v>
      </c>
      <c r="D318" s="95" t="s">
        <v>4231</v>
      </c>
      <c r="E318" s="95" t="s">
        <v>332</v>
      </c>
      <c r="F318" s="95" t="s">
        <v>3490</v>
      </c>
      <c r="G318" s="4">
        <v>312.5</v>
      </c>
      <c r="H318" s="4">
        <v>312.5</v>
      </c>
    </row>
    <row r="319" spans="1:8" ht="15">
      <c r="A319" s="95">
        <v>311</v>
      </c>
      <c r="B319" s="95" t="s">
        <v>4007</v>
      </c>
      <c r="C319" s="95" t="s">
        <v>4232</v>
      </c>
      <c r="D319" s="95" t="s">
        <v>4233</v>
      </c>
      <c r="E319" s="95" t="s">
        <v>332</v>
      </c>
      <c r="F319" s="95" t="s">
        <v>3490</v>
      </c>
      <c r="G319" s="4">
        <v>312.5</v>
      </c>
      <c r="H319" s="4">
        <v>312.5</v>
      </c>
    </row>
    <row r="320" spans="1:8" ht="15">
      <c r="A320" s="95">
        <v>312</v>
      </c>
      <c r="B320" s="95" t="s">
        <v>2671</v>
      </c>
      <c r="C320" s="95" t="s">
        <v>3600</v>
      </c>
      <c r="D320" s="95" t="s">
        <v>4234</v>
      </c>
      <c r="E320" s="95" t="s">
        <v>332</v>
      </c>
      <c r="F320" s="95" t="s">
        <v>3490</v>
      </c>
      <c r="G320" s="4">
        <v>312.5</v>
      </c>
      <c r="H320" s="4">
        <v>312.5</v>
      </c>
    </row>
    <row r="321" spans="1:8" ht="15">
      <c r="A321" s="95">
        <v>313</v>
      </c>
      <c r="B321" s="95" t="s">
        <v>3596</v>
      </c>
      <c r="C321" s="95" t="s">
        <v>4235</v>
      </c>
      <c r="D321" s="95" t="s">
        <v>4236</v>
      </c>
      <c r="E321" s="95" t="s">
        <v>332</v>
      </c>
      <c r="F321" s="95" t="s">
        <v>3490</v>
      </c>
      <c r="G321" s="4">
        <v>312.5</v>
      </c>
      <c r="H321" s="4">
        <v>312.5</v>
      </c>
    </row>
    <row r="322" spans="1:8" ht="15">
      <c r="A322" s="95">
        <v>314</v>
      </c>
      <c r="B322" s="95" t="s">
        <v>3891</v>
      </c>
      <c r="C322" s="95" t="s">
        <v>4237</v>
      </c>
      <c r="D322" s="95" t="s">
        <v>4238</v>
      </c>
      <c r="E322" s="95" t="s">
        <v>332</v>
      </c>
      <c r="F322" s="95" t="s">
        <v>3490</v>
      </c>
      <c r="G322" s="4">
        <v>312.5</v>
      </c>
      <c r="H322" s="4">
        <v>312.5</v>
      </c>
    </row>
    <row r="323" spans="1:8" ht="15">
      <c r="A323" s="95">
        <v>315</v>
      </c>
      <c r="B323" s="95" t="s">
        <v>4239</v>
      </c>
      <c r="C323" s="95" t="s">
        <v>4240</v>
      </c>
      <c r="D323" s="95" t="s">
        <v>4241</v>
      </c>
      <c r="E323" s="95" t="s">
        <v>332</v>
      </c>
      <c r="F323" s="95" t="s">
        <v>3490</v>
      </c>
      <c r="G323" s="4">
        <v>312.5</v>
      </c>
      <c r="H323" s="4">
        <v>312.5</v>
      </c>
    </row>
    <row r="324" spans="1:8" ht="15">
      <c r="A324" s="95">
        <v>316</v>
      </c>
      <c r="B324" s="95" t="s">
        <v>3668</v>
      </c>
      <c r="C324" s="95" t="s">
        <v>3554</v>
      </c>
      <c r="D324" s="95" t="s">
        <v>4242</v>
      </c>
      <c r="E324" s="95" t="s">
        <v>332</v>
      </c>
      <c r="F324" s="95" t="s">
        <v>3490</v>
      </c>
      <c r="G324" s="4">
        <v>312.5</v>
      </c>
      <c r="H324" s="4">
        <v>312.5</v>
      </c>
    </row>
    <row r="325" spans="1:8" ht="15">
      <c r="A325" s="95">
        <v>317</v>
      </c>
      <c r="B325" s="95" t="s">
        <v>3599</v>
      </c>
      <c r="C325" s="95" t="s">
        <v>4243</v>
      </c>
      <c r="D325" s="95" t="s">
        <v>4244</v>
      </c>
      <c r="E325" s="95" t="s">
        <v>332</v>
      </c>
      <c r="F325" s="95" t="s">
        <v>3490</v>
      </c>
      <c r="G325" s="4">
        <v>312.5</v>
      </c>
      <c r="H325" s="4">
        <v>312.5</v>
      </c>
    </row>
    <row r="326" spans="1:8" ht="15">
      <c r="A326" s="95">
        <v>318</v>
      </c>
      <c r="B326" s="95" t="s">
        <v>3436</v>
      </c>
      <c r="C326" s="95" t="s">
        <v>4245</v>
      </c>
      <c r="D326" s="95" t="s">
        <v>4246</v>
      </c>
      <c r="E326" s="95" t="s">
        <v>332</v>
      </c>
      <c r="F326" s="95" t="s">
        <v>3490</v>
      </c>
      <c r="G326" s="4">
        <v>312.5</v>
      </c>
      <c r="H326" s="4">
        <v>312.5</v>
      </c>
    </row>
    <row r="327" spans="1:8" ht="15">
      <c r="A327" s="95">
        <v>319</v>
      </c>
      <c r="B327" s="95" t="s">
        <v>3668</v>
      </c>
      <c r="C327" s="95" t="s">
        <v>4247</v>
      </c>
      <c r="D327" s="95" t="s">
        <v>4248</v>
      </c>
      <c r="E327" s="95" t="s">
        <v>332</v>
      </c>
      <c r="F327" s="95" t="s">
        <v>3490</v>
      </c>
      <c r="G327" s="4">
        <v>312.5</v>
      </c>
      <c r="H327" s="4">
        <v>312.5</v>
      </c>
    </row>
    <row r="328" spans="1:8" ht="15">
      <c r="A328" s="95">
        <v>320</v>
      </c>
      <c r="B328" s="95" t="s">
        <v>4165</v>
      </c>
      <c r="C328" s="95" t="s">
        <v>4249</v>
      </c>
      <c r="D328" s="95" t="s">
        <v>4250</v>
      </c>
      <c r="E328" s="95" t="s">
        <v>332</v>
      </c>
      <c r="F328" s="95" t="s">
        <v>3490</v>
      </c>
      <c r="G328" s="4">
        <v>312.5</v>
      </c>
      <c r="H328" s="4">
        <v>312.5</v>
      </c>
    </row>
    <row r="329" spans="1:8" ht="30">
      <c r="A329" s="95">
        <v>321</v>
      </c>
      <c r="B329" s="95" t="s">
        <v>3629</v>
      </c>
      <c r="C329" s="95" t="s">
        <v>4251</v>
      </c>
      <c r="D329" s="95" t="s">
        <v>4252</v>
      </c>
      <c r="E329" s="95" t="s">
        <v>332</v>
      </c>
      <c r="F329" s="95" t="s">
        <v>3490</v>
      </c>
      <c r="G329" s="4">
        <v>312.5</v>
      </c>
      <c r="H329" s="4">
        <v>312.5</v>
      </c>
    </row>
    <row r="330" spans="1:8" ht="15">
      <c r="A330" s="95">
        <v>322</v>
      </c>
      <c r="B330" s="95" t="s">
        <v>3450</v>
      </c>
      <c r="C330" s="95" t="s">
        <v>4253</v>
      </c>
      <c r="D330" s="95" t="s">
        <v>4254</v>
      </c>
      <c r="E330" s="95" t="s">
        <v>332</v>
      </c>
      <c r="F330" s="95" t="s">
        <v>3490</v>
      </c>
      <c r="G330" s="4">
        <v>312.5</v>
      </c>
      <c r="H330" s="4">
        <v>312.5</v>
      </c>
    </row>
    <row r="331" spans="1:8" ht="15">
      <c r="A331" s="95">
        <v>323</v>
      </c>
      <c r="B331" s="95" t="s">
        <v>4255</v>
      </c>
      <c r="C331" s="95" t="s">
        <v>4256</v>
      </c>
      <c r="D331" s="95" t="s">
        <v>4257</v>
      </c>
      <c r="E331" s="95" t="s">
        <v>332</v>
      </c>
      <c r="F331" s="95" t="s">
        <v>3490</v>
      </c>
      <c r="G331" s="4">
        <v>312.5</v>
      </c>
      <c r="H331" s="4">
        <v>312.5</v>
      </c>
    </row>
    <row r="332" spans="1:8" ht="15">
      <c r="A332" s="95">
        <v>324</v>
      </c>
      <c r="B332" s="95" t="s">
        <v>3684</v>
      </c>
      <c r="C332" s="95" t="s">
        <v>4189</v>
      </c>
      <c r="D332" s="95" t="s">
        <v>4258</v>
      </c>
      <c r="E332" s="95" t="s">
        <v>332</v>
      </c>
      <c r="F332" s="95" t="s">
        <v>3490</v>
      </c>
      <c r="G332" s="4">
        <v>312.5</v>
      </c>
      <c r="H332" s="4">
        <v>312.5</v>
      </c>
    </row>
    <row r="333" spans="1:8" ht="30">
      <c r="A333" s="95">
        <v>325</v>
      </c>
      <c r="B333" s="95" t="s">
        <v>3593</v>
      </c>
      <c r="C333" s="95" t="s">
        <v>4259</v>
      </c>
      <c r="D333" s="95" t="s">
        <v>4260</v>
      </c>
      <c r="E333" s="95" t="s">
        <v>332</v>
      </c>
      <c r="F333" s="95" t="s">
        <v>3490</v>
      </c>
      <c r="G333" s="4">
        <v>312.5</v>
      </c>
      <c r="H333" s="4">
        <v>312.5</v>
      </c>
    </row>
    <row r="334" spans="1:8" ht="15">
      <c r="A334" s="95">
        <v>326</v>
      </c>
      <c r="B334" s="95" t="s">
        <v>3472</v>
      </c>
      <c r="C334" s="95" t="s">
        <v>4261</v>
      </c>
      <c r="D334" s="95">
        <v>21001001079</v>
      </c>
      <c r="E334" s="95" t="s">
        <v>332</v>
      </c>
      <c r="F334" s="95" t="s">
        <v>3490</v>
      </c>
      <c r="G334" s="4">
        <v>312.5</v>
      </c>
      <c r="H334" s="4">
        <v>312.5</v>
      </c>
    </row>
    <row r="335" spans="1:8" ht="15">
      <c r="A335" s="95">
        <v>327</v>
      </c>
      <c r="B335" s="95" t="s">
        <v>2675</v>
      </c>
      <c r="C335" s="95" t="s">
        <v>4262</v>
      </c>
      <c r="D335" s="95" t="s">
        <v>4263</v>
      </c>
      <c r="E335" s="95" t="s">
        <v>332</v>
      </c>
      <c r="F335" s="95" t="s">
        <v>3490</v>
      </c>
      <c r="G335" s="4">
        <v>312.5</v>
      </c>
      <c r="H335" s="4">
        <v>312.5</v>
      </c>
    </row>
    <row r="336" spans="1:8" ht="30">
      <c r="A336" s="95">
        <v>328</v>
      </c>
      <c r="B336" s="95" t="s">
        <v>3472</v>
      </c>
      <c r="C336" s="95" t="s">
        <v>4264</v>
      </c>
      <c r="D336" s="95" t="s">
        <v>4265</v>
      </c>
      <c r="E336" s="95" t="s">
        <v>332</v>
      </c>
      <c r="F336" s="95" t="s">
        <v>3490</v>
      </c>
      <c r="G336" s="4">
        <v>312.5</v>
      </c>
      <c r="H336" s="4">
        <v>312.5</v>
      </c>
    </row>
    <row r="337" spans="1:8" ht="30">
      <c r="A337" s="95">
        <v>329</v>
      </c>
      <c r="B337" s="95" t="s">
        <v>3593</v>
      </c>
      <c r="C337" s="95" t="s">
        <v>4266</v>
      </c>
      <c r="D337" s="95" t="s">
        <v>4267</v>
      </c>
      <c r="E337" s="95" t="s">
        <v>332</v>
      </c>
      <c r="F337" s="95" t="s">
        <v>3490</v>
      </c>
      <c r="G337" s="4">
        <v>312.5</v>
      </c>
      <c r="H337" s="4">
        <v>312.5</v>
      </c>
    </row>
    <row r="338" spans="1:8" ht="30">
      <c r="A338" s="95">
        <v>330</v>
      </c>
      <c r="B338" s="95" t="s">
        <v>3526</v>
      </c>
      <c r="C338" s="95" t="s">
        <v>4268</v>
      </c>
      <c r="D338" s="95" t="s">
        <v>4269</v>
      </c>
      <c r="E338" s="95" t="s">
        <v>332</v>
      </c>
      <c r="F338" s="95" t="s">
        <v>3490</v>
      </c>
      <c r="G338" s="4">
        <v>312.5</v>
      </c>
      <c r="H338" s="4">
        <v>312.5</v>
      </c>
    </row>
    <row r="339" spans="1:8" ht="30">
      <c r="A339" s="95">
        <v>331</v>
      </c>
      <c r="B339" s="95" t="s">
        <v>3446</v>
      </c>
      <c r="C339" s="95" t="s">
        <v>4270</v>
      </c>
      <c r="D339" s="95">
        <v>36001001405</v>
      </c>
      <c r="E339" s="95" t="s">
        <v>332</v>
      </c>
      <c r="F339" s="95" t="s">
        <v>3490</v>
      </c>
      <c r="G339" s="4">
        <v>312.5</v>
      </c>
      <c r="H339" s="4">
        <v>312.5</v>
      </c>
    </row>
    <row r="340" spans="1:8" ht="15">
      <c r="A340" s="95">
        <v>332</v>
      </c>
      <c r="B340" s="95" t="s">
        <v>4271</v>
      </c>
      <c r="C340" s="95" t="s">
        <v>4111</v>
      </c>
      <c r="D340" s="95">
        <v>36001002394</v>
      </c>
      <c r="E340" s="95" t="s">
        <v>332</v>
      </c>
      <c r="F340" s="95" t="s">
        <v>3490</v>
      </c>
      <c r="G340" s="4">
        <v>312.5</v>
      </c>
      <c r="H340" s="4">
        <v>312.5</v>
      </c>
    </row>
    <row r="341" spans="1:8" ht="15">
      <c r="A341" s="95">
        <v>333</v>
      </c>
      <c r="B341" s="95" t="s">
        <v>3676</v>
      </c>
      <c r="C341" s="95" t="s">
        <v>4272</v>
      </c>
      <c r="D341" s="95" t="s">
        <v>4273</v>
      </c>
      <c r="E341" s="95" t="s">
        <v>332</v>
      </c>
      <c r="F341" s="95" t="s">
        <v>3490</v>
      </c>
      <c r="G341" s="4">
        <v>312.5</v>
      </c>
      <c r="H341" s="4">
        <v>312.5</v>
      </c>
    </row>
    <row r="342" spans="1:8" ht="15">
      <c r="A342" s="95">
        <v>334</v>
      </c>
      <c r="B342" s="95" t="s">
        <v>2663</v>
      </c>
      <c r="C342" s="95" t="s">
        <v>4274</v>
      </c>
      <c r="D342" s="95" t="s">
        <v>4275</v>
      </c>
      <c r="E342" s="95" t="s">
        <v>332</v>
      </c>
      <c r="F342" s="95" t="s">
        <v>3490</v>
      </c>
      <c r="G342" s="4">
        <v>312.5</v>
      </c>
      <c r="H342" s="4">
        <v>312.5</v>
      </c>
    </row>
    <row r="343" spans="1:8" ht="15">
      <c r="A343" s="95">
        <v>335</v>
      </c>
      <c r="B343" s="95" t="s">
        <v>4276</v>
      </c>
      <c r="C343" s="95" t="s">
        <v>3730</v>
      </c>
      <c r="D343" s="95">
        <v>36001002640</v>
      </c>
      <c r="E343" s="95" t="s">
        <v>332</v>
      </c>
      <c r="F343" s="95" t="s">
        <v>3490</v>
      </c>
      <c r="G343" s="4">
        <v>312.5</v>
      </c>
      <c r="H343" s="4">
        <v>312.5</v>
      </c>
    </row>
    <row r="344" spans="1:8" ht="15">
      <c r="A344" s="95">
        <v>336</v>
      </c>
      <c r="B344" s="95" t="s">
        <v>3700</v>
      </c>
      <c r="C344" s="95" t="s">
        <v>4277</v>
      </c>
      <c r="D344" s="95">
        <v>36001022867</v>
      </c>
      <c r="E344" s="95" t="s">
        <v>332</v>
      </c>
      <c r="F344" s="95" t="s">
        <v>3490</v>
      </c>
      <c r="G344" s="4">
        <v>312.5</v>
      </c>
      <c r="H344" s="4">
        <v>312.5</v>
      </c>
    </row>
    <row r="345" spans="1:8" ht="15">
      <c r="A345" s="95">
        <v>337</v>
      </c>
      <c r="B345" s="95" t="s">
        <v>3833</v>
      </c>
      <c r="C345" s="95" t="s">
        <v>4278</v>
      </c>
      <c r="D345" s="95">
        <v>36001041639</v>
      </c>
      <c r="E345" s="95" t="s">
        <v>332</v>
      </c>
      <c r="F345" s="95" t="s">
        <v>3490</v>
      </c>
      <c r="G345" s="4">
        <v>312.5</v>
      </c>
      <c r="H345" s="4">
        <v>312.5</v>
      </c>
    </row>
    <row r="346" spans="1:8" ht="15">
      <c r="A346" s="95">
        <v>338</v>
      </c>
      <c r="B346" s="95" t="s">
        <v>4279</v>
      </c>
      <c r="C346" s="95" t="s">
        <v>4280</v>
      </c>
      <c r="D346" s="95">
        <v>36001020283</v>
      </c>
      <c r="E346" s="95" t="s">
        <v>332</v>
      </c>
      <c r="F346" s="95" t="s">
        <v>3490</v>
      </c>
      <c r="G346" s="4">
        <v>312.5</v>
      </c>
      <c r="H346" s="4">
        <v>312.5</v>
      </c>
    </row>
    <row r="347" spans="1:8" ht="30">
      <c r="A347" s="95">
        <v>339</v>
      </c>
      <c r="B347" s="95" t="s">
        <v>3668</v>
      </c>
      <c r="C347" s="95" t="s">
        <v>4281</v>
      </c>
      <c r="D347" s="95" t="s">
        <v>4282</v>
      </c>
      <c r="E347" s="95" t="s">
        <v>332</v>
      </c>
      <c r="F347" s="95" t="s">
        <v>3490</v>
      </c>
      <c r="G347" s="4">
        <v>312.5</v>
      </c>
      <c r="H347" s="4">
        <v>312.5</v>
      </c>
    </row>
    <row r="348" spans="1:8" ht="15">
      <c r="A348" s="95">
        <v>340</v>
      </c>
      <c r="B348" s="95" t="s">
        <v>3643</v>
      </c>
      <c r="C348" s="95" t="s">
        <v>4283</v>
      </c>
      <c r="D348" s="95">
        <v>36001029222</v>
      </c>
      <c r="E348" s="95" t="s">
        <v>332</v>
      </c>
      <c r="F348" s="95" t="s">
        <v>3490</v>
      </c>
      <c r="G348" s="4">
        <v>312.5</v>
      </c>
      <c r="H348" s="4">
        <v>312.5</v>
      </c>
    </row>
    <row r="349" spans="1:8" ht="30">
      <c r="A349" s="95">
        <v>341</v>
      </c>
      <c r="B349" s="95" t="s">
        <v>4067</v>
      </c>
      <c r="C349" s="95" t="s">
        <v>4284</v>
      </c>
      <c r="D349" s="95" t="s">
        <v>4285</v>
      </c>
      <c r="E349" s="95" t="s">
        <v>332</v>
      </c>
      <c r="F349" s="95" t="s">
        <v>3490</v>
      </c>
      <c r="G349" s="4">
        <v>312.5</v>
      </c>
      <c r="H349" s="4">
        <v>312.5</v>
      </c>
    </row>
    <row r="350" spans="1:8" ht="15">
      <c r="A350" s="95">
        <v>342</v>
      </c>
      <c r="B350" s="95" t="s">
        <v>3671</v>
      </c>
      <c r="C350" s="95" t="s">
        <v>4286</v>
      </c>
      <c r="D350" s="95" t="s">
        <v>4287</v>
      </c>
      <c r="E350" s="95" t="s">
        <v>332</v>
      </c>
      <c r="F350" s="95" t="s">
        <v>3490</v>
      </c>
      <c r="G350" s="4">
        <v>312.5</v>
      </c>
      <c r="H350" s="4">
        <v>312.5</v>
      </c>
    </row>
    <row r="351" spans="1:8" ht="15">
      <c r="A351" s="95">
        <v>343</v>
      </c>
      <c r="B351" s="95" t="s">
        <v>3771</v>
      </c>
      <c r="C351" s="95" t="s">
        <v>4288</v>
      </c>
      <c r="D351" s="95">
        <v>36001041946</v>
      </c>
      <c r="E351" s="95" t="s">
        <v>332</v>
      </c>
      <c r="F351" s="95" t="s">
        <v>3490</v>
      </c>
      <c r="G351" s="4">
        <v>312.5</v>
      </c>
      <c r="H351" s="4">
        <v>312.5</v>
      </c>
    </row>
    <row r="352" spans="1:8" ht="30">
      <c r="A352" s="95">
        <v>344</v>
      </c>
      <c r="B352" s="95" t="s">
        <v>4289</v>
      </c>
      <c r="C352" s="95" t="s">
        <v>4290</v>
      </c>
      <c r="D352" s="95">
        <v>36001032942</v>
      </c>
      <c r="E352" s="95" t="s">
        <v>332</v>
      </c>
      <c r="F352" s="95" t="s">
        <v>3490</v>
      </c>
      <c r="G352" s="4">
        <v>312.5</v>
      </c>
      <c r="H352" s="4">
        <v>312.5</v>
      </c>
    </row>
    <row r="353" spans="1:8" ht="15">
      <c r="A353" s="95">
        <v>345</v>
      </c>
      <c r="B353" s="95" t="s">
        <v>4291</v>
      </c>
      <c r="C353" s="95" t="s">
        <v>4292</v>
      </c>
      <c r="D353" s="95" t="s">
        <v>4293</v>
      </c>
      <c r="E353" s="95" t="s">
        <v>332</v>
      </c>
      <c r="F353" s="95" t="s">
        <v>3490</v>
      </c>
      <c r="G353" s="4">
        <v>312.5</v>
      </c>
      <c r="H353" s="4">
        <v>312.5</v>
      </c>
    </row>
    <row r="354" spans="1:8" ht="30">
      <c r="A354" s="95">
        <v>346</v>
      </c>
      <c r="B354" s="95" t="s">
        <v>4012</v>
      </c>
      <c r="C354" s="95" t="s">
        <v>4294</v>
      </c>
      <c r="D354" s="95" t="s">
        <v>4295</v>
      </c>
      <c r="E354" s="95" t="s">
        <v>332</v>
      </c>
      <c r="F354" s="95" t="s">
        <v>3490</v>
      </c>
      <c r="G354" s="4">
        <v>312.5</v>
      </c>
      <c r="H354" s="4">
        <v>312.5</v>
      </c>
    </row>
    <row r="355" spans="1:8" ht="15">
      <c r="A355" s="95">
        <v>347</v>
      </c>
      <c r="B355" s="95" t="s">
        <v>4255</v>
      </c>
      <c r="C355" s="95" t="s">
        <v>4296</v>
      </c>
      <c r="D355" s="95">
        <v>36101055898</v>
      </c>
      <c r="E355" s="95" t="s">
        <v>332</v>
      </c>
      <c r="F355" s="95" t="s">
        <v>3490</v>
      </c>
      <c r="G355" s="4">
        <v>312.5</v>
      </c>
      <c r="H355" s="4">
        <v>312.5</v>
      </c>
    </row>
    <row r="356" spans="1:8" ht="15">
      <c r="A356" s="95">
        <v>348</v>
      </c>
      <c r="B356" s="95" t="s">
        <v>4297</v>
      </c>
      <c r="C356" s="95" t="s">
        <v>4298</v>
      </c>
      <c r="D356" s="95">
        <v>36001011594</v>
      </c>
      <c r="E356" s="95" t="s">
        <v>332</v>
      </c>
      <c r="F356" s="95" t="s">
        <v>3490</v>
      </c>
      <c r="G356" s="4">
        <v>312.5</v>
      </c>
      <c r="H356" s="4">
        <v>312.5</v>
      </c>
    </row>
    <row r="357" spans="1:8" ht="30">
      <c r="A357" s="95">
        <v>349</v>
      </c>
      <c r="B357" s="95" t="s">
        <v>4299</v>
      </c>
      <c r="C357" s="95" t="s">
        <v>4300</v>
      </c>
      <c r="D357" s="95" t="s">
        <v>4301</v>
      </c>
      <c r="E357" s="95" t="s">
        <v>332</v>
      </c>
      <c r="F357" s="95" t="s">
        <v>3490</v>
      </c>
      <c r="G357" s="4">
        <v>312.5</v>
      </c>
      <c r="H357" s="4">
        <v>312.5</v>
      </c>
    </row>
    <row r="358" spans="1:8" ht="15">
      <c r="A358" s="95">
        <v>350</v>
      </c>
      <c r="B358" s="95" t="s">
        <v>2663</v>
      </c>
      <c r="C358" s="95" t="s">
        <v>4302</v>
      </c>
      <c r="D358" s="95">
        <v>36001001961</v>
      </c>
      <c r="E358" s="95" t="s">
        <v>332</v>
      </c>
      <c r="F358" s="95" t="s">
        <v>3490</v>
      </c>
      <c r="G358" s="4">
        <v>312.5</v>
      </c>
      <c r="H358" s="4">
        <v>312.5</v>
      </c>
    </row>
    <row r="359" spans="1:8" ht="15">
      <c r="A359" s="95">
        <v>351</v>
      </c>
      <c r="B359" s="95" t="s">
        <v>3450</v>
      </c>
      <c r="C359" s="95" t="s">
        <v>4303</v>
      </c>
      <c r="D359" s="95" t="s">
        <v>4304</v>
      </c>
      <c r="E359" s="95" t="s">
        <v>332</v>
      </c>
      <c r="F359" s="95" t="s">
        <v>3490</v>
      </c>
      <c r="G359" s="4">
        <v>312.5</v>
      </c>
      <c r="H359" s="4">
        <v>312.5</v>
      </c>
    </row>
    <row r="360" spans="1:8" ht="15">
      <c r="A360" s="95">
        <v>352</v>
      </c>
      <c r="B360" s="95" t="s">
        <v>4096</v>
      </c>
      <c r="C360" s="95" t="s">
        <v>4305</v>
      </c>
      <c r="D360" s="95" t="s">
        <v>4306</v>
      </c>
      <c r="E360" s="95" t="s">
        <v>332</v>
      </c>
      <c r="F360" s="95" t="s">
        <v>3490</v>
      </c>
      <c r="G360" s="4">
        <v>312.5</v>
      </c>
      <c r="H360" s="4">
        <v>312.5</v>
      </c>
    </row>
    <row r="361" spans="1:8" ht="15">
      <c r="A361" s="95">
        <v>353</v>
      </c>
      <c r="B361" s="95" t="s">
        <v>3671</v>
      </c>
      <c r="C361" s="95" t="s">
        <v>3730</v>
      </c>
      <c r="D361" s="95" t="s">
        <v>4307</v>
      </c>
      <c r="E361" s="95" t="s">
        <v>332</v>
      </c>
      <c r="F361" s="95" t="s">
        <v>3490</v>
      </c>
      <c r="G361" s="4">
        <v>312.5</v>
      </c>
      <c r="H361" s="4">
        <v>312.5</v>
      </c>
    </row>
    <row r="362" spans="1:8" ht="15">
      <c r="A362" s="95">
        <v>354</v>
      </c>
      <c r="B362" s="95" t="s">
        <v>3497</v>
      </c>
      <c r="C362" s="95" t="s">
        <v>4308</v>
      </c>
      <c r="D362" s="95" t="s">
        <v>4309</v>
      </c>
      <c r="E362" s="95" t="s">
        <v>332</v>
      </c>
      <c r="F362" s="95" t="s">
        <v>3490</v>
      </c>
      <c r="G362" s="4">
        <v>312.5</v>
      </c>
      <c r="H362" s="4">
        <v>312.5</v>
      </c>
    </row>
    <row r="363" spans="1:8" ht="30">
      <c r="A363" s="95">
        <v>355</v>
      </c>
      <c r="B363" s="95" t="s">
        <v>4310</v>
      </c>
      <c r="C363" s="95" t="s">
        <v>4311</v>
      </c>
      <c r="D363" s="95">
        <v>36001002619</v>
      </c>
      <c r="E363" s="95" t="s">
        <v>332</v>
      </c>
      <c r="F363" s="95" t="s">
        <v>3490</v>
      </c>
      <c r="G363" s="4">
        <v>312.5</v>
      </c>
      <c r="H363" s="4">
        <v>312.5</v>
      </c>
    </row>
    <row r="364" spans="1:8" ht="15">
      <c r="A364" s="95">
        <v>356</v>
      </c>
      <c r="B364" s="95" t="s">
        <v>4096</v>
      </c>
      <c r="C364" s="95" t="s">
        <v>4312</v>
      </c>
      <c r="D364" s="95" t="s">
        <v>4313</v>
      </c>
      <c r="E364" s="95" t="s">
        <v>332</v>
      </c>
      <c r="F364" s="95" t="s">
        <v>3490</v>
      </c>
      <c r="G364" s="4">
        <v>312.5</v>
      </c>
      <c r="H364" s="4">
        <v>312.5</v>
      </c>
    </row>
    <row r="365" spans="1:8" ht="30">
      <c r="A365" s="95">
        <v>357</v>
      </c>
      <c r="B365" s="95" t="s">
        <v>3780</v>
      </c>
      <c r="C365" s="95" t="s">
        <v>4314</v>
      </c>
      <c r="D365" s="95" t="s">
        <v>4315</v>
      </c>
      <c r="E365" s="95" t="s">
        <v>332</v>
      </c>
      <c r="F365" s="95" t="s">
        <v>3490</v>
      </c>
      <c r="G365" s="4">
        <v>312.5</v>
      </c>
      <c r="H365" s="4">
        <v>312.5</v>
      </c>
    </row>
    <row r="366" spans="1:8" ht="30">
      <c r="A366" s="95">
        <v>358</v>
      </c>
      <c r="B366" s="95" t="s">
        <v>4316</v>
      </c>
      <c r="C366" s="95" t="s">
        <v>3878</v>
      </c>
      <c r="D366" s="95" t="s">
        <v>4317</v>
      </c>
      <c r="E366" s="95" t="s">
        <v>332</v>
      </c>
      <c r="F366" s="95" t="s">
        <v>3490</v>
      </c>
      <c r="G366" s="4">
        <v>312.5</v>
      </c>
      <c r="H366" s="4">
        <v>312.5</v>
      </c>
    </row>
    <row r="367" spans="1:8" ht="30">
      <c r="A367" s="95">
        <v>359</v>
      </c>
      <c r="B367" s="95" t="s">
        <v>3671</v>
      </c>
      <c r="C367" s="95" t="s">
        <v>4318</v>
      </c>
      <c r="D367" s="95" t="s">
        <v>4319</v>
      </c>
      <c r="E367" s="95" t="s">
        <v>332</v>
      </c>
      <c r="F367" s="95" t="s">
        <v>3490</v>
      </c>
      <c r="G367" s="4">
        <v>312.5</v>
      </c>
      <c r="H367" s="4">
        <v>312.5</v>
      </c>
    </row>
    <row r="368" spans="1:8" ht="15">
      <c r="A368" s="95">
        <v>360</v>
      </c>
      <c r="B368" s="95" t="s">
        <v>3461</v>
      </c>
      <c r="C368" s="95" t="s">
        <v>4320</v>
      </c>
      <c r="D368" s="95" t="s">
        <v>4321</v>
      </c>
      <c r="E368" s="95" t="s">
        <v>332</v>
      </c>
      <c r="F368" s="95" t="s">
        <v>3490</v>
      </c>
      <c r="G368" s="4">
        <v>312.5</v>
      </c>
      <c r="H368" s="4">
        <v>312.5</v>
      </c>
    </row>
    <row r="369" spans="1:8" ht="15">
      <c r="A369" s="95">
        <v>361</v>
      </c>
      <c r="B369" s="95" t="s">
        <v>4322</v>
      </c>
      <c r="C369" s="95" t="s">
        <v>4323</v>
      </c>
      <c r="D369" s="95">
        <v>36001037694</v>
      </c>
      <c r="E369" s="95" t="s">
        <v>332</v>
      </c>
      <c r="F369" s="95" t="s">
        <v>3490</v>
      </c>
      <c r="G369" s="4">
        <v>312.5</v>
      </c>
      <c r="H369" s="4">
        <v>312.5</v>
      </c>
    </row>
    <row r="370" spans="1:8" ht="15">
      <c r="A370" s="95">
        <v>362</v>
      </c>
      <c r="B370" s="95" t="s">
        <v>3461</v>
      </c>
      <c r="C370" s="95" t="s">
        <v>4324</v>
      </c>
      <c r="D370" s="95">
        <v>36001027780</v>
      </c>
      <c r="E370" s="95" t="s">
        <v>332</v>
      </c>
      <c r="F370" s="95" t="s">
        <v>3490</v>
      </c>
      <c r="G370" s="4">
        <v>312.5</v>
      </c>
      <c r="H370" s="4">
        <v>312.5</v>
      </c>
    </row>
    <row r="371" spans="1:8" ht="15">
      <c r="A371" s="95">
        <v>363</v>
      </c>
      <c r="B371" s="95" t="s">
        <v>3485</v>
      </c>
      <c r="C371" s="95" t="s">
        <v>3703</v>
      </c>
      <c r="D371" s="95" t="s">
        <v>4325</v>
      </c>
      <c r="E371" s="95" t="s">
        <v>332</v>
      </c>
      <c r="F371" s="95" t="s">
        <v>3490</v>
      </c>
      <c r="G371" s="4">
        <v>312.5</v>
      </c>
      <c r="H371" s="4">
        <v>312.5</v>
      </c>
    </row>
    <row r="372" spans="1:8" ht="30">
      <c r="A372" s="95">
        <v>364</v>
      </c>
      <c r="B372" s="95" t="s">
        <v>4326</v>
      </c>
      <c r="C372" s="95" t="s">
        <v>4327</v>
      </c>
      <c r="D372" s="95" t="s">
        <v>4328</v>
      </c>
      <c r="E372" s="95" t="s">
        <v>332</v>
      </c>
      <c r="F372" s="95" t="s">
        <v>3490</v>
      </c>
      <c r="G372" s="4">
        <v>312.5</v>
      </c>
      <c r="H372" s="4">
        <v>312.5</v>
      </c>
    </row>
    <row r="373" spans="1:8" ht="15">
      <c r="A373" s="95">
        <v>365</v>
      </c>
      <c r="B373" s="95" t="s">
        <v>4329</v>
      </c>
      <c r="C373" s="95" t="s">
        <v>4330</v>
      </c>
      <c r="D373" s="95">
        <v>36001008751</v>
      </c>
      <c r="E373" s="95" t="s">
        <v>332</v>
      </c>
      <c r="F373" s="95" t="s">
        <v>3490</v>
      </c>
      <c r="G373" s="4">
        <v>312.5</v>
      </c>
      <c r="H373" s="4">
        <v>312.5</v>
      </c>
    </row>
    <row r="374" spans="1:8" ht="15">
      <c r="A374" s="95">
        <v>366</v>
      </c>
      <c r="B374" s="95" t="s">
        <v>4331</v>
      </c>
      <c r="C374" s="95" t="s">
        <v>3788</v>
      </c>
      <c r="D374" s="95" t="s">
        <v>4332</v>
      </c>
      <c r="E374" s="95" t="s">
        <v>332</v>
      </c>
      <c r="F374" s="95" t="s">
        <v>3490</v>
      </c>
      <c r="G374" s="4">
        <v>312.5</v>
      </c>
      <c r="H374" s="4">
        <v>312.5</v>
      </c>
    </row>
    <row r="375" spans="1:8" ht="15">
      <c r="A375" s="95">
        <v>367</v>
      </c>
      <c r="B375" s="95" t="s">
        <v>4333</v>
      </c>
      <c r="C375" s="95" t="s">
        <v>4334</v>
      </c>
      <c r="D375" s="95" t="s">
        <v>4335</v>
      </c>
      <c r="E375" s="95" t="s">
        <v>332</v>
      </c>
      <c r="F375" s="95" t="s">
        <v>3490</v>
      </c>
      <c r="G375" s="4">
        <v>312.5</v>
      </c>
      <c r="H375" s="4">
        <v>312.5</v>
      </c>
    </row>
    <row r="376" spans="1:8" ht="15">
      <c r="A376" s="95">
        <v>368</v>
      </c>
      <c r="B376" s="95" t="s">
        <v>4336</v>
      </c>
      <c r="C376" s="95" t="s">
        <v>4337</v>
      </c>
      <c r="D376" s="95" t="s">
        <v>4338</v>
      </c>
      <c r="E376" s="95" t="s">
        <v>332</v>
      </c>
      <c r="F376" s="95" t="s">
        <v>3490</v>
      </c>
      <c r="G376" s="4">
        <v>312.5</v>
      </c>
      <c r="H376" s="4">
        <v>312.5</v>
      </c>
    </row>
    <row r="377" spans="1:8" ht="15">
      <c r="A377" s="95">
        <v>369</v>
      </c>
      <c r="B377" s="95" t="s">
        <v>4339</v>
      </c>
      <c r="C377" s="95" t="s">
        <v>4340</v>
      </c>
      <c r="D377" s="95" t="s">
        <v>4341</v>
      </c>
      <c r="E377" s="95" t="s">
        <v>332</v>
      </c>
      <c r="F377" s="95" t="s">
        <v>3490</v>
      </c>
      <c r="G377" s="4">
        <v>312.5</v>
      </c>
      <c r="H377" s="4">
        <v>312.5</v>
      </c>
    </row>
    <row r="378" spans="1:8" ht="15">
      <c r="A378" s="95">
        <v>370</v>
      </c>
      <c r="B378" s="95" t="s">
        <v>4342</v>
      </c>
      <c r="C378" s="95" t="s">
        <v>4343</v>
      </c>
      <c r="D378" s="95" t="s">
        <v>4344</v>
      </c>
      <c r="E378" s="95" t="s">
        <v>332</v>
      </c>
      <c r="F378" s="95" t="s">
        <v>3490</v>
      </c>
      <c r="G378" s="4">
        <v>312.5</v>
      </c>
      <c r="H378" s="4">
        <v>312.5</v>
      </c>
    </row>
    <row r="379" spans="1:8" ht="30">
      <c r="A379" s="95">
        <v>371</v>
      </c>
      <c r="B379" s="95" t="s">
        <v>4345</v>
      </c>
      <c r="C379" s="95" t="s">
        <v>4346</v>
      </c>
      <c r="D379" s="95" t="s">
        <v>4347</v>
      </c>
      <c r="E379" s="95" t="s">
        <v>332</v>
      </c>
      <c r="F379" s="95" t="s">
        <v>3490</v>
      </c>
      <c r="G379" s="4">
        <v>312.5</v>
      </c>
      <c r="H379" s="4">
        <v>312.5</v>
      </c>
    </row>
    <row r="380" spans="1:8" ht="15">
      <c r="A380" s="95">
        <v>372</v>
      </c>
      <c r="B380" s="95" t="s">
        <v>4348</v>
      </c>
      <c r="C380" s="95" t="s">
        <v>4349</v>
      </c>
      <c r="D380" s="95" t="s">
        <v>4350</v>
      </c>
      <c r="E380" s="95" t="s">
        <v>332</v>
      </c>
      <c r="F380" s="95" t="s">
        <v>3490</v>
      </c>
      <c r="G380" s="4">
        <v>312.5</v>
      </c>
      <c r="H380" s="4">
        <v>312.5</v>
      </c>
    </row>
    <row r="381" spans="1:8" ht="15">
      <c r="A381" s="95">
        <v>373</v>
      </c>
      <c r="B381" s="95" t="s">
        <v>4351</v>
      </c>
      <c r="C381" s="95" t="s">
        <v>4352</v>
      </c>
      <c r="D381" s="95" t="s">
        <v>4353</v>
      </c>
      <c r="E381" s="95" t="s">
        <v>332</v>
      </c>
      <c r="F381" s="95" t="s">
        <v>3490</v>
      </c>
      <c r="G381" s="4">
        <v>312.5</v>
      </c>
      <c r="H381" s="4">
        <v>312.5</v>
      </c>
    </row>
    <row r="382" spans="1:8" ht="15">
      <c r="A382" s="95">
        <v>374</v>
      </c>
      <c r="B382" s="95" t="s">
        <v>4336</v>
      </c>
      <c r="C382" s="95" t="s">
        <v>4354</v>
      </c>
      <c r="D382" s="95" t="s">
        <v>4355</v>
      </c>
      <c r="E382" s="95" t="s">
        <v>332</v>
      </c>
      <c r="F382" s="95" t="s">
        <v>3490</v>
      </c>
      <c r="G382" s="4">
        <v>312.5</v>
      </c>
      <c r="H382" s="4">
        <v>312.5</v>
      </c>
    </row>
    <row r="383" spans="1:8" ht="15">
      <c r="A383" s="95">
        <v>375</v>
      </c>
      <c r="B383" s="95" t="s">
        <v>4356</v>
      </c>
      <c r="C383" s="95" t="s">
        <v>4357</v>
      </c>
      <c r="D383" s="95">
        <v>36001007462</v>
      </c>
      <c r="E383" s="95" t="s">
        <v>332</v>
      </c>
      <c r="F383" s="95" t="s">
        <v>3490</v>
      </c>
      <c r="G383" s="4">
        <v>312.5</v>
      </c>
      <c r="H383" s="4">
        <v>312.5</v>
      </c>
    </row>
    <row r="384" spans="1:8" ht="15">
      <c r="A384" s="95">
        <v>376</v>
      </c>
      <c r="B384" s="95" t="s">
        <v>4358</v>
      </c>
      <c r="C384" s="95" t="s">
        <v>4359</v>
      </c>
      <c r="D384" s="95">
        <v>36001011160</v>
      </c>
      <c r="E384" s="95" t="s">
        <v>332</v>
      </c>
      <c r="F384" s="95" t="s">
        <v>3490</v>
      </c>
      <c r="G384" s="4">
        <v>312.5</v>
      </c>
      <c r="H384" s="4">
        <v>312.5</v>
      </c>
    </row>
    <row r="385" spans="1:8" ht="15">
      <c r="A385" s="95">
        <v>377</v>
      </c>
      <c r="B385" s="95" t="s">
        <v>4360</v>
      </c>
      <c r="C385" s="95" t="s">
        <v>4340</v>
      </c>
      <c r="D385" s="95">
        <v>36001053102</v>
      </c>
      <c r="E385" s="95" t="s">
        <v>332</v>
      </c>
      <c r="F385" s="95" t="s">
        <v>3490</v>
      </c>
      <c r="G385" s="4">
        <v>312.5</v>
      </c>
      <c r="H385" s="4">
        <v>312.5</v>
      </c>
    </row>
    <row r="386" spans="1:8" ht="15">
      <c r="A386" s="95">
        <v>378</v>
      </c>
      <c r="B386" s="95" t="s">
        <v>4361</v>
      </c>
      <c r="C386" s="95" t="s">
        <v>4362</v>
      </c>
      <c r="D386" s="95" t="s">
        <v>4363</v>
      </c>
      <c r="E386" s="95" t="s">
        <v>332</v>
      </c>
      <c r="F386" s="95" t="s">
        <v>3490</v>
      </c>
      <c r="G386" s="4">
        <v>312.5</v>
      </c>
      <c r="H386" s="4">
        <v>312.5</v>
      </c>
    </row>
    <row r="387" spans="1:8" ht="15">
      <c r="A387" s="95">
        <v>379</v>
      </c>
      <c r="B387" s="95" t="s">
        <v>4093</v>
      </c>
      <c r="C387" s="95" t="s">
        <v>4085</v>
      </c>
      <c r="D387" s="95" t="s">
        <v>4364</v>
      </c>
      <c r="E387" s="95" t="s">
        <v>332</v>
      </c>
      <c r="F387" s="95" t="s">
        <v>3490</v>
      </c>
      <c r="G387" s="4">
        <v>312.5</v>
      </c>
      <c r="H387" s="4">
        <v>312.5</v>
      </c>
    </row>
    <row r="388" spans="1:8" ht="15">
      <c r="A388" s="95">
        <v>380</v>
      </c>
      <c r="B388" s="95" t="s">
        <v>3684</v>
      </c>
      <c r="C388" s="95" t="s">
        <v>4365</v>
      </c>
      <c r="D388" s="95" t="s">
        <v>4366</v>
      </c>
      <c r="E388" s="95" t="s">
        <v>332</v>
      </c>
      <c r="F388" s="95" t="s">
        <v>3490</v>
      </c>
      <c r="G388" s="4">
        <v>312.5</v>
      </c>
      <c r="H388" s="4">
        <v>312.5</v>
      </c>
    </row>
    <row r="389" spans="1:8" ht="15">
      <c r="A389" s="95">
        <v>381</v>
      </c>
      <c r="B389" s="95" t="s">
        <v>3705</v>
      </c>
      <c r="C389" s="95" t="s">
        <v>4367</v>
      </c>
      <c r="D389" s="95" t="s">
        <v>4368</v>
      </c>
      <c r="E389" s="95" t="s">
        <v>332</v>
      </c>
      <c r="F389" s="95" t="s">
        <v>3490</v>
      </c>
      <c r="G389" s="4">
        <v>312.5</v>
      </c>
      <c r="H389" s="4">
        <v>312.5</v>
      </c>
    </row>
    <row r="390" spans="1:8" ht="15">
      <c r="A390" s="95">
        <v>382</v>
      </c>
      <c r="B390" s="95" t="s">
        <v>4369</v>
      </c>
      <c r="C390" s="95" t="s">
        <v>4370</v>
      </c>
      <c r="D390" s="95" t="s">
        <v>4371</v>
      </c>
      <c r="E390" s="95" t="s">
        <v>332</v>
      </c>
      <c r="F390" s="95" t="s">
        <v>3490</v>
      </c>
      <c r="G390" s="4">
        <v>312.5</v>
      </c>
      <c r="H390" s="4">
        <v>312.5</v>
      </c>
    </row>
    <row r="391" spans="1:8" ht="30">
      <c r="A391" s="95">
        <v>383</v>
      </c>
      <c r="B391" s="95" t="s">
        <v>4372</v>
      </c>
      <c r="C391" s="95" t="s">
        <v>4373</v>
      </c>
      <c r="D391" s="95" t="s">
        <v>4374</v>
      </c>
      <c r="E391" s="95" t="s">
        <v>332</v>
      </c>
      <c r="F391" s="95" t="s">
        <v>3490</v>
      </c>
      <c r="G391" s="4">
        <v>312.5</v>
      </c>
      <c r="H391" s="4">
        <v>312.5</v>
      </c>
    </row>
    <row r="392" spans="1:8" ht="15">
      <c r="A392" s="95">
        <v>384</v>
      </c>
      <c r="B392" s="95" t="s">
        <v>4375</v>
      </c>
      <c r="C392" s="95" t="s">
        <v>4376</v>
      </c>
      <c r="D392" s="95" t="s">
        <v>4377</v>
      </c>
      <c r="E392" s="95" t="s">
        <v>332</v>
      </c>
      <c r="F392" s="95" t="s">
        <v>3490</v>
      </c>
      <c r="G392" s="4">
        <v>312.5</v>
      </c>
      <c r="H392" s="4">
        <v>312.5</v>
      </c>
    </row>
    <row r="393" spans="1:8" ht="30">
      <c r="A393" s="95">
        <v>385</v>
      </c>
      <c r="B393" s="95" t="s">
        <v>4067</v>
      </c>
      <c r="C393" s="95" t="s">
        <v>4378</v>
      </c>
      <c r="D393" s="95" t="s">
        <v>4379</v>
      </c>
      <c r="E393" s="95" t="s">
        <v>332</v>
      </c>
      <c r="F393" s="95" t="s">
        <v>3490</v>
      </c>
      <c r="G393" s="4">
        <v>312.5</v>
      </c>
      <c r="H393" s="4">
        <v>312.5</v>
      </c>
    </row>
    <row r="394" spans="1:8" ht="15">
      <c r="A394" s="95">
        <v>386</v>
      </c>
      <c r="B394" s="95" t="s">
        <v>4380</v>
      </c>
      <c r="C394" s="95" t="s">
        <v>4381</v>
      </c>
      <c r="D394" s="95" t="s">
        <v>4382</v>
      </c>
      <c r="E394" s="95" t="s">
        <v>332</v>
      </c>
      <c r="F394" s="95" t="s">
        <v>3490</v>
      </c>
      <c r="G394" s="4">
        <v>312.5</v>
      </c>
      <c r="H394" s="4">
        <v>312.5</v>
      </c>
    </row>
    <row r="395" spans="1:8" ht="15">
      <c r="A395" s="95">
        <v>387</v>
      </c>
      <c r="B395" s="95" t="s">
        <v>4383</v>
      </c>
      <c r="C395" s="95" t="s">
        <v>4384</v>
      </c>
      <c r="D395" s="95" t="s">
        <v>4385</v>
      </c>
      <c r="E395" s="95" t="s">
        <v>332</v>
      </c>
      <c r="F395" s="95" t="s">
        <v>3490</v>
      </c>
      <c r="G395" s="4">
        <v>312.5</v>
      </c>
      <c r="H395" s="4">
        <v>312.5</v>
      </c>
    </row>
    <row r="396" spans="1:8" ht="15">
      <c r="A396" s="95">
        <v>388</v>
      </c>
      <c r="B396" s="95" t="s">
        <v>4078</v>
      </c>
      <c r="C396" s="95" t="s">
        <v>4143</v>
      </c>
      <c r="D396" s="95" t="s">
        <v>4386</v>
      </c>
      <c r="E396" s="95" t="s">
        <v>332</v>
      </c>
      <c r="F396" s="95" t="s">
        <v>3490</v>
      </c>
      <c r="G396" s="4">
        <v>312.5</v>
      </c>
      <c r="H396" s="4">
        <v>312.5</v>
      </c>
    </row>
    <row r="397" spans="1:8" ht="60">
      <c r="A397" s="95">
        <v>389</v>
      </c>
      <c r="B397" s="95" t="s">
        <v>3517</v>
      </c>
      <c r="C397" s="95" t="s">
        <v>4387</v>
      </c>
      <c r="D397" s="95" t="s">
        <v>4388</v>
      </c>
      <c r="E397" s="95" t="s">
        <v>332</v>
      </c>
      <c r="F397" s="95" t="s">
        <v>3490</v>
      </c>
      <c r="G397" s="4">
        <v>312.5</v>
      </c>
      <c r="H397" s="4">
        <v>312.5</v>
      </c>
    </row>
    <row r="398" spans="1:8" ht="15">
      <c r="A398" s="95">
        <v>390</v>
      </c>
      <c r="B398" s="95" t="s">
        <v>3593</v>
      </c>
      <c r="C398" s="95" t="s">
        <v>4389</v>
      </c>
      <c r="D398" s="95" t="s">
        <v>4390</v>
      </c>
      <c r="E398" s="95" t="s">
        <v>332</v>
      </c>
      <c r="F398" s="95" t="s">
        <v>3490</v>
      </c>
      <c r="G398" s="4">
        <v>312.5</v>
      </c>
      <c r="H398" s="4">
        <v>312.5</v>
      </c>
    </row>
    <row r="399" spans="1:8" ht="15">
      <c r="A399" s="95">
        <v>391</v>
      </c>
      <c r="B399" s="95" t="s">
        <v>4062</v>
      </c>
      <c r="C399" s="95" t="s">
        <v>4391</v>
      </c>
      <c r="D399" s="95" t="s">
        <v>4392</v>
      </c>
      <c r="E399" s="95" t="s">
        <v>332</v>
      </c>
      <c r="F399" s="95" t="s">
        <v>3490</v>
      </c>
      <c r="G399" s="4">
        <v>312.5</v>
      </c>
      <c r="H399" s="4">
        <v>312.5</v>
      </c>
    </row>
    <row r="400" spans="1:8" ht="30">
      <c r="A400" s="95">
        <v>392</v>
      </c>
      <c r="B400" s="95" t="s">
        <v>3485</v>
      </c>
      <c r="C400" s="95" t="s">
        <v>4393</v>
      </c>
      <c r="D400" s="95" t="s">
        <v>4394</v>
      </c>
      <c r="E400" s="95" t="s">
        <v>332</v>
      </c>
      <c r="F400" s="95" t="s">
        <v>3490</v>
      </c>
      <c r="G400" s="4">
        <v>312.5</v>
      </c>
      <c r="H400" s="4">
        <v>312.5</v>
      </c>
    </row>
    <row r="401" spans="1:8" ht="30">
      <c r="A401" s="95">
        <v>393</v>
      </c>
      <c r="B401" s="95" t="s">
        <v>4395</v>
      </c>
      <c r="C401" s="95" t="s">
        <v>4396</v>
      </c>
      <c r="D401" s="95" t="s">
        <v>4397</v>
      </c>
      <c r="E401" s="95" t="s">
        <v>332</v>
      </c>
      <c r="F401" s="95" t="s">
        <v>3490</v>
      </c>
      <c r="G401" s="4">
        <v>312.5</v>
      </c>
      <c r="H401" s="4">
        <v>312.5</v>
      </c>
    </row>
    <row r="402" spans="1:8" ht="30">
      <c r="A402" s="95">
        <v>394</v>
      </c>
      <c r="B402" s="95" t="s">
        <v>3509</v>
      </c>
      <c r="C402" s="95" t="s">
        <v>4398</v>
      </c>
      <c r="D402" s="95" t="s">
        <v>4399</v>
      </c>
      <c r="E402" s="95" t="s">
        <v>332</v>
      </c>
      <c r="F402" s="95" t="s">
        <v>3490</v>
      </c>
      <c r="G402" s="4">
        <v>312.5</v>
      </c>
      <c r="H402" s="4">
        <v>312.5</v>
      </c>
    </row>
    <row r="403" spans="1:8" ht="15">
      <c r="A403" s="95">
        <v>395</v>
      </c>
      <c r="B403" s="95" t="s">
        <v>4400</v>
      </c>
      <c r="C403" s="95" t="s">
        <v>3992</v>
      </c>
      <c r="D403" s="95" t="s">
        <v>4401</v>
      </c>
      <c r="E403" s="95" t="s">
        <v>332</v>
      </c>
      <c r="F403" s="95" t="s">
        <v>3490</v>
      </c>
      <c r="G403" s="4">
        <v>312.5</v>
      </c>
      <c r="H403" s="4">
        <v>312.5</v>
      </c>
    </row>
    <row r="404" spans="1:8" ht="15">
      <c r="A404" s="95">
        <v>396</v>
      </c>
      <c r="B404" s="95" t="s">
        <v>4402</v>
      </c>
      <c r="C404" s="95" t="s">
        <v>4312</v>
      </c>
      <c r="D404" s="95" t="s">
        <v>4403</v>
      </c>
      <c r="E404" s="95" t="s">
        <v>332</v>
      </c>
      <c r="F404" s="95" t="s">
        <v>3490</v>
      </c>
      <c r="G404" s="4">
        <v>312.5</v>
      </c>
      <c r="H404" s="4">
        <v>312.5</v>
      </c>
    </row>
    <row r="405" spans="1:8" ht="30">
      <c r="A405" s="95">
        <v>397</v>
      </c>
      <c r="B405" s="95" t="s">
        <v>4404</v>
      </c>
      <c r="C405" s="95" t="s">
        <v>4405</v>
      </c>
      <c r="D405" s="95" t="s">
        <v>4406</v>
      </c>
      <c r="E405" s="95" t="s">
        <v>332</v>
      </c>
      <c r="F405" s="95" t="s">
        <v>3490</v>
      </c>
      <c r="G405" s="4">
        <v>312.5</v>
      </c>
      <c r="H405" s="4">
        <v>312.5</v>
      </c>
    </row>
    <row r="406" spans="1:8" ht="30">
      <c r="A406" s="95">
        <v>398</v>
      </c>
      <c r="B406" s="95" t="s">
        <v>4096</v>
      </c>
      <c r="C406" s="95" t="s">
        <v>4407</v>
      </c>
      <c r="D406" s="95" t="s">
        <v>4408</v>
      </c>
      <c r="E406" s="95" t="s">
        <v>332</v>
      </c>
      <c r="F406" s="95" t="s">
        <v>3490</v>
      </c>
      <c r="G406" s="4">
        <v>312.5</v>
      </c>
      <c r="H406" s="4">
        <v>312.5</v>
      </c>
    </row>
    <row r="407" spans="1:8" ht="15">
      <c r="A407" s="95">
        <v>399</v>
      </c>
      <c r="B407" s="95" t="s">
        <v>4409</v>
      </c>
      <c r="C407" s="95" t="s">
        <v>4410</v>
      </c>
      <c r="D407" s="95">
        <v>14001005568</v>
      </c>
      <c r="E407" s="95" t="s">
        <v>332</v>
      </c>
      <c r="F407" s="95" t="s">
        <v>3490</v>
      </c>
      <c r="G407" s="4">
        <v>312.5</v>
      </c>
      <c r="H407" s="4">
        <v>312.5</v>
      </c>
    </row>
    <row r="408" spans="1:8" ht="15">
      <c r="A408" s="95">
        <v>400</v>
      </c>
      <c r="B408" s="95" t="s">
        <v>2663</v>
      </c>
      <c r="C408" s="95" t="s">
        <v>4411</v>
      </c>
      <c r="D408" s="95">
        <v>14001014820</v>
      </c>
      <c r="E408" s="95" t="s">
        <v>332</v>
      </c>
      <c r="F408" s="95" t="s">
        <v>3490</v>
      </c>
      <c r="G408" s="4">
        <v>312.5</v>
      </c>
      <c r="H408" s="4">
        <v>312.5</v>
      </c>
    </row>
    <row r="409" spans="1:8" ht="15">
      <c r="A409" s="95">
        <v>401</v>
      </c>
      <c r="B409" s="95" t="s">
        <v>4412</v>
      </c>
      <c r="C409" s="95" t="s">
        <v>4413</v>
      </c>
      <c r="D409" s="95">
        <v>14001005341</v>
      </c>
      <c r="E409" s="95" t="s">
        <v>332</v>
      </c>
      <c r="F409" s="95" t="s">
        <v>3490</v>
      </c>
      <c r="G409" s="4">
        <v>312.5</v>
      </c>
      <c r="H409" s="4">
        <v>312.5</v>
      </c>
    </row>
    <row r="410" spans="1:8" ht="15">
      <c r="A410" s="95">
        <v>402</v>
      </c>
      <c r="B410" s="95" t="s">
        <v>2663</v>
      </c>
      <c r="C410" s="95" t="s">
        <v>4414</v>
      </c>
      <c r="D410" s="95">
        <v>14001003063</v>
      </c>
      <c r="E410" s="95" t="s">
        <v>332</v>
      </c>
      <c r="F410" s="95" t="s">
        <v>3490</v>
      </c>
      <c r="G410" s="4">
        <v>312.5</v>
      </c>
      <c r="H410" s="4">
        <v>312.5</v>
      </c>
    </row>
    <row r="411" spans="1:8" ht="15">
      <c r="A411" s="95">
        <v>403</v>
      </c>
      <c r="B411" s="95" t="s">
        <v>4400</v>
      </c>
      <c r="C411" s="95" t="s">
        <v>4415</v>
      </c>
      <c r="D411" s="95">
        <v>14001019085</v>
      </c>
      <c r="E411" s="95" t="s">
        <v>332</v>
      </c>
      <c r="F411" s="95" t="s">
        <v>3490</v>
      </c>
      <c r="G411" s="4">
        <v>312.5</v>
      </c>
      <c r="H411" s="4">
        <v>312.5</v>
      </c>
    </row>
    <row r="412" spans="1:8" ht="15">
      <c r="A412" s="95">
        <v>404</v>
      </c>
      <c r="B412" s="95" t="s">
        <v>4416</v>
      </c>
      <c r="C412" s="95" t="s">
        <v>4411</v>
      </c>
      <c r="D412" s="95">
        <v>14001005591</v>
      </c>
      <c r="E412" s="95" t="s">
        <v>332</v>
      </c>
      <c r="F412" s="95" t="s">
        <v>3490</v>
      </c>
      <c r="G412" s="4">
        <v>312.5</v>
      </c>
      <c r="H412" s="4">
        <v>312.5</v>
      </c>
    </row>
    <row r="413" spans="1:8" ht="15">
      <c r="A413" s="95">
        <v>405</v>
      </c>
      <c r="B413" s="95" t="s">
        <v>3747</v>
      </c>
      <c r="C413" s="95" t="s">
        <v>4417</v>
      </c>
      <c r="D413" s="95">
        <v>14001003312</v>
      </c>
      <c r="E413" s="95" t="s">
        <v>332</v>
      </c>
      <c r="F413" s="95" t="s">
        <v>3490</v>
      </c>
      <c r="G413" s="4">
        <v>312.5</v>
      </c>
      <c r="H413" s="4">
        <v>312.5</v>
      </c>
    </row>
    <row r="414" spans="1:8" ht="15">
      <c r="A414" s="95">
        <v>406</v>
      </c>
      <c r="B414" s="95" t="s">
        <v>4418</v>
      </c>
      <c r="C414" s="95" t="s">
        <v>4419</v>
      </c>
      <c r="D414" s="95">
        <v>14001009466</v>
      </c>
      <c r="E414" s="95" t="s">
        <v>332</v>
      </c>
      <c r="F414" s="95" t="s">
        <v>3490</v>
      </c>
      <c r="G414" s="4">
        <v>312.5</v>
      </c>
      <c r="H414" s="4">
        <v>312.5</v>
      </c>
    </row>
    <row r="415" spans="1:8" ht="30">
      <c r="A415" s="95">
        <v>407</v>
      </c>
      <c r="B415" s="95" t="s">
        <v>4420</v>
      </c>
      <c r="C415" s="95" t="s">
        <v>3666</v>
      </c>
      <c r="D415" s="95">
        <v>14001017445</v>
      </c>
      <c r="E415" s="95" t="s">
        <v>332</v>
      </c>
      <c r="F415" s="95" t="s">
        <v>3490</v>
      </c>
      <c r="G415" s="4">
        <v>312.5</v>
      </c>
      <c r="H415" s="4">
        <v>312.5</v>
      </c>
    </row>
    <row r="416" spans="1:8" ht="15">
      <c r="A416" s="95">
        <v>408</v>
      </c>
      <c r="B416" s="95" t="s">
        <v>4007</v>
      </c>
      <c r="C416" s="95" t="s">
        <v>4421</v>
      </c>
      <c r="D416" s="95" t="s">
        <v>4422</v>
      </c>
      <c r="E416" s="95" t="s">
        <v>332</v>
      </c>
      <c r="F416" s="95" t="s">
        <v>3490</v>
      </c>
      <c r="G416" s="4">
        <v>312.5</v>
      </c>
      <c r="H416" s="4">
        <v>312.5</v>
      </c>
    </row>
    <row r="417" spans="1:8" ht="15">
      <c r="A417" s="95">
        <v>409</v>
      </c>
      <c r="B417" s="95" t="s">
        <v>4423</v>
      </c>
      <c r="C417" s="95" t="s">
        <v>4424</v>
      </c>
      <c r="D417" s="95">
        <v>45001000316</v>
      </c>
      <c r="E417" s="95" t="s">
        <v>332</v>
      </c>
      <c r="F417" s="95" t="s">
        <v>3490</v>
      </c>
      <c r="G417" s="4">
        <v>312.5</v>
      </c>
      <c r="H417" s="4">
        <v>312.5</v>
      </c>
    </row>
    <row r="418" spans="1:8" ht="15">
      <c r="A418" s="95">
        <v>410</v>
      </c>
      <c r="B418" s="95" t="s">
        <v>4425</v>
      </c>
      <c r="C418" s="95" t="s">
        <v>4426</v>
      </c>
      <c r="D418" s="95">
        <v>45001018969</v>
      </c>
      <c r="E418" s="95" t="s">
        <v>332</v>
      </c>
      <c r="F418" s="95" t="s">
        <v>3490</v>
      </c>
      <c r="G418" s="4">
        <v>312.5</v>
      </c>
      <c r="H418" s="4">
        <v>312.5</v>
      </c>
    </row>
    <row r="419" spans="1:8" ht="15">
      <c r="A419" s="95">
        <v>411</v>
      </c>
      <c r="B419" s="95" t="s">
        <v>4427</v>
      </c>
      <c r="C419" s="95" t="s">
        <v>4428</v>
      </c>
      <c r="D419" s="95">
        <v>45001024917</v>
      </c>
      <c r="E419" s="95" t="s">
        <v>332</v>
      </c>
      <c r="F419" s="95" t="s">
        <v>3490</v>
      </c>
      <c r="G419" s="4">
        <v>312.5</v>
      </c>
      <c r="H419" s="4">
        <v>312.5</v>
      </c>
    </row>
    <row r="420" spans="1:8" ht="15">
      <c r="A420" s="95">
        <v>412</v>
      </c>
      <c r="B420" s="95" t="s">
        <v>4429</v>
      </c>
      <c r="C420" s="95" t="s">
        <v>4430</v>
      </c>
      <c r="D420" s="95">
        <v>4500100653</v>
      </c>
      <c r="E420" s="95" t="s">
        <v>332</v>
      </c>
      <c r="F420" s="95" t="s">
        <v>3490</v>
      </c>
      <c r="G420" s="4">
        <v>312.5</v>
      </c>
      <c r="H420" s="4">
        <v>312.5</v>
      </c>
    </row>
    <row r="421" spans="1:8" ht="15">
      <c r="A421" s="95">
        <v>413</v>
      </c>
      <c r="B421" s="95" t="s">
        <v>4431</v>
      </c>
      <c r="C421" s="95" t="s">
        <v>4432</v>
      </c>
      <c r="D421" s="95">
        <v>45001025367</v>
      </c>
      <c r="E421" s="95" t="s">
        <v>332</v>
      </c>
      <c r="F421" s="95" t="s">
        <v>3490</v>
      </c>
      <c r="G421" s="4">
        <v>312.5</v>
      </c>
      <c r="H421" s="4">
        <v>312.5</v>
      </c>
    </row>
    <row r="422" spans="1:8" ht="30">
      <c r="A422" s="95">
        <v>414</v>
      </c>
      <c r="B422" s="95" t="s">
        <v>4433</v>
      </c>
      <c r="C422" s="95" t="s">
        <v>4434</v>
      </c>
      <c r="D422" s="95">
        <v>45001005761</v>
      </c>
      <c r="E422" s="95" t="s">
        <v>332</v>
      </c>
      <c r="F422" s="95" t="s">
        <v>3490</v>
      </c>
      <c r="G422" s="4">
        <v>312.5</v>
      </c>
      <c r="H422" s="4">
        <v>312.5</v>
      </c>
    </row>
    <row r="423" spans="1:8" ht="15">
      <c r="A423" s="95">
        <v>415</v>
      </c>
      <c r="B423" s="95" t="s">
        <v>4435</v>
      </c>
      <c r="C423" s="95" t="s">
        <v>4436</v>
      </c>
      <c r="D423" s="95">
        <v>45001014141</v>
      </c>
      <c r="E423" s="95" t="s">
        <v>332</v>
      </c>
      <c r="F423" s="95" t="s">
        <v>3490</v>
      </c>
      <c r="G423" s="4">
        <v>312.5</v>
      </c>
      <c r="H423" s="4">
        <v>312.5</v>
      </c>
    </row>
    <row r="424" spans="1:8" ht="30">
      <c r="A424" s="95">
        <v>416</v>
      </c>
      <c r="B424" s="95" t="s">
        <v>3450</v>
      </c>
      <c r="C424" s="95" t="s">
        <v>4437</v>
      </c>
      <c r="D424" s="95">
        <v>35001090690</v>
      </c>
      <c r="E424" s="95" t="s">
        <v>332</v>
      </c>
      <c r="F424" s="95" t="s">
        <v>3490</v>
      </c>
      <c r="G424" s="4">
        <v>312.5</v>
      </c>
      <c r="H424" s="4">
        <v>312.5</v>
      </c>
    </row>
    <row r="425" spans="1:8" ht="15">
      <c r="A425" s="95">
        <v>417</v>
      </c>
      <c r="B425" s="95" t="s">
        <v>4438</v>
      </c>
      <c r="C425" s="95" t="s">
        <v>4439</v>
      </c>
      <c r="D425" s="95">
        <v>45001029959</v>
      </c>
      <c r="E425" s="95" t="s">
        <v>332</v>
      </c>
      <c r="F425" s="95" t="s">
        <v>3490</v>
      </c>
      <c r="G425" s="4">
        <v>312.5</v>
      </c>
      <c r="H425" s="4">
        <v>312.5</v>
      </c>
    </row>
    <row r="426" spans="1:8" ht="15">
      <c r="A426" s="95">
        <v>418</v>
      </c>
      <c r="B426" s="95" t="s">
        <v>4440</v>
      </c>
      <c r="C426" s="95" t="s">
        <v>4441</v>
      </c>
      <c r="D426" s="95">
        <v>45001035460</v>
      </c>
      <c r="E426" s="95" t="s">
        <v>332</v>
      </c>
      <c r="F426" s="95" t="s">
        <v>3490</v>
      </c>
      <c r="G426" s="4">
        <v>312.5</v>
      </c>
      <c r="H426" s="4">
        <v>312.5</v>
      </c>
    </row>
    <row r="427" spans="1:8" ht="15">
      <c r="A427" s="95">
        <v>419</v>
      </c>
      <c r="B427" s="95" t="s">
        <v>4442</v>
      </c>
      <c r="C427" s="95" t="s">
        <v>4443</v>
      </c>
      <c r="D427" s="95">
        <v>45001025067</v>
      </c>
      <c r="E427" s="95" t="s">
        <v>332</v>
      </c>
      <c r="F427" s="95" t="s">
        <v>3490</v>
      </c>
      <c r="G427" s="4">
        <v>312.5</v>
      </c>
      <c r="H427" s="4">
        <v>312.5</v>
      </c>
    </row>
    <row r="428" spans="1:8" ht="15">
      <c r="A428" s="95">
        <v>420</v>
      </c>
      <c r="B428" s="95" t="s">
        <v>4438</v>
      </c>
      <c r="C428" s="95" t="s">
        <v>4444</v>
      </c>
      <c r="D428" s="95">
        <v>45001008567</v>
      </c>
      <c r="E428" s="95" t="s">
        <v>332</v>
      </c>
      <c r="F428" s="95" t="s">
        <v>3490</v>
      </c>
      <c r="G428" s="4">
        <v>312.5</v>
      </c>
      <c r="H428" s="4">
        <v>312.5</v>
      </c>
    </row>
    <row r="429" spans="1:8" ht="30">
      <c r="A429" s="95">
        <v>421</v>
      </c>
      <c r="B429" s="95" t="s">
        <v>2663</v>
      </c>
      <c r="C429" s="95" t="s">
        <v>4445</v>
      </c>
      <c r="D429" s="95">
        <v>45001003066</v>
      </c>
      <c r="E429" s="95" t="s">
        <v>332</v>
      </c>
      <c r="F429" s="95" t="s">
        <v>3490</v>
      </c>
      <c r="G429" s="4">
        <v>312.5</v>
      </c>
      <c r="H429" s="4">
        <v>312.5</v>
      </c>
    </row>
    <row r="430" spans="1:8" ht="15">
      <c r="A430" s="95">
        <v>422</v>
      </c>
      <c r="B430" s="95" t="s">
        <v>4226</v>
      </c>
      <c r="C430" s="95" t="s">
        <v>4446</v>
      </c>
      <c r="D430" s="95">
        <v>45001001087</v>
      </c>
      <c r="E430" s="95" t="s">
        <v>332</v>
      </c>
      <c r="F430" s="95" t="s">
        <v>3490</v>
      </c>
      <c r="G430" s="4">
        <v>312.5</v>
      </c>
      <c r="H430" s="4">
        <v>312.5</v>
      </c>
    </row>
    <row r="431" spans="1:8" ht="15">
      <c r="A431" s="95">
        <v>423</v>
      </c>
      <c r="B431" s="95" t="s">
        <v>4447</v>
      </c>
      <c r="C431" s="95" t="s">
        <v>4448</v>
      </c>
      <c r="D431" s="95">
        <v>45001025467</v>
      </c>
      <c r="E431" s="95" t="s">
        <v>332</v>
      </c>
      <c r="F431" s="95" t="s">
        <v>3490</v>
      </c>
      <c r="G431" s="4">
        <v>312.5</v>
      </c>
      <c r="H431" s="4">
        <v>312.5</v>
      </c>
    </row>
    <row r="432" spans="1:8" ht="30">
      <c r="A432" s="95">
        <v>424</v>
      </c>
      <c r="B432" s="95" t="s">
        <v>3750</v>
      </c>
      <c r="C432" s="95" t="s">
        <v>4449</v>
      </c>
      <c r="D432" s="95">
        <v>45001019182</v>
      </c>
      <c r="E432" s="95" t="s">
        <v>332</v>
      </c>
      <c r="F432" s="95" t="s">
        <v>3490</v>
      </c>
      <c r="G432" s="4">
        <v>312.5</v>
      </c>
      <c r="H432" s="4">
        <v>312.5</v>
      </c>
    </row>
    <row r="433" spans="1:8" ht="30">
      <c r="A433" s="95">
        <v>425</v>
      </c>
      <c r="B433" s="95" t="s">
        <v>3450</v>
      </c>
      <c r="C433" s="95" t="s">
        <v>4450</v>
      </c>
      <c r="D433" s="95">
        <v>45001028771</v>
      </c>
      <c r="E433" s="95" t="s">
        <v>332</v>
      </c>
      <c r="F433" s="95" t="s">
        <v>3490</v>
      </c>
      <c r="G433" s="4">
        <v>312.5</v>
      </c>
      <c r="H433" s="4">
        <v>312.5</v>
      </c>
    </row>
    <row r="434" spans="1:8" ht="15">
      <c r="A434" s="95">
        <v>426</v>
      </c>
      <c r="B434" s="95" t="s">
        <v>2663</v>
      </c>
      <c r="C434" s="95" t="s">
        <v>4451</v>
      </c>
      <c r="D434" s="95">
        <v>45001009490</v>
      </c>
      <c r="E434" s="95" t="s">
        <v>332</v>
      </c>
      <c r="F434" s="95" t="s">
        <v>3490</v>
      </c>
      <c r="G434" s="4">
        <v>312.5</v>
      </c>
      <c r="H434" s="4">
        <v>312.5</v>
      </c>
    </row>
    <row r="435" spans="1:8" ht="15">
      <c r="A435" s="95">
        <v>427</v>
      </c>
      <c r="B435" s="95" t="s">
        <v>4452</v>
      </c>
      <c r="C435" s="95" t="s">
        <v>4453</v>
      </c>
      <c r="D435" s="95">
        <v>45001030377</v>
      </c>
      <c r="E435" s="95" t="s">
        <v>332</v>
      </c>
      <c r="F435" s="95" t="s">
        <v>3490</v>
      </c>
      <c r="G435" s="4">
        <v>312.5</v>
      </c>
      <c r="H435" s="4">
        <v>312.5</v>
      </c>
    </row>
    <row r="436" spans="1:8" ht="15">
      <c r="A436" s="95">
        <v>428</v>
      </c>
      <c r="B436" s="95" t="s">
        <v>4454</v>
      </c>
      <c r="C436" s="95" t="s">
        <v>4455</v>
      </c>
      <c r="D436" s="95">
        <v>45001000306</v>
      </c>
      <c r="E436" s="95" t="s">
        <v>332</v>
      </c>
      <c r="F436" s="95" t="s">
        <v>3490</v>
      </c>
      <c r="G436" s="4">
        <v>312.5</v>
      </c>
      <c r="H436" s="4">
        <v>312.5</v>
      </c>
    </row>
    <row r="437" spans="1:8" ht="15">
      <c r="A437" s="95">
        <v>429</v>
      </c>
      <c r="B437" s="95" t="s">
        <v>4114</v>
      </c>
      <c r="C437" s="95" t="s">
        <v>4105</v>
      </c>
      <c r="D437" s="95">
        <v>45001005823</v>
      </c>
      <c r="E437" s="95" t="s">
        <v>332</v>
      </c>
      <c r="F437" s="95" t="s">
        <v>3490</v>
      </c>
      <c r="G437" s="4">
        <v>312.5</v>
      </c>
      <c r="H437" s="4">
        <v>312.5</v>
      </c>
    </row>
    <row r="438" spans="1:8" ht="30">
      <c r="A438" s="95">
        <v>430</v>
      </c>
      <c r="B438" s="95" t="s">
        <v>2687</v>
      </c>
      <c r="C438" s="95" t="s">
        <v>4456</v>
      </c>
      <c r="D438" s="95">
        <v>20001012217</v>
      </c>
      <c r="E438" s="95" t="s">
        <v>332</v>
      </c>
      <c r="F438" s="95" t="s">
        <v>3490</v>
      </c>
      <c r="G438" s="4">
        <v>312.5</v>
      </c>
      <c r="H438" s="4">
        <v>312.5</v>
      </c>
    </row>
    <row r="439" spans="1:8" ht="15">
      <c r="A439" s="95">
        <v>431</v>
      </c>
      <c r="B439" s="95" t="s">
        <v>3643</v>
      </c>
      <c r="C439" s="95" t="s">
        <v>2676</v>
      </c>
      <c r="D439" s="95">
        <v>45001028481</v>
      </c>
      <c r="E439" s="95" t="s">
        <v>332</v>
      </c>
      <c r="F439" s="95" t="s">
        <v>3490</v>
      </c>
      <c r="G439" s="4">
        <v>312.5</v>
      </c>
      <c r="H439" s="4">
        <v>312.5</v>
      </c>
    </row>
    <row r="440" spans="1:8" ht="15">
      <c r="A440" s="95">
        <v>432</v>
      </c>
      <c r="B440" s="95" t="s">
        <v>4457</v>
      </c>
      <c r="C440" s="95" t="s">
        <v>4458</v>
      </c>
      <c r="D440" s="95">
        <v>45001027194</v>
      </c>
      <c r="E440" s="95" t="s">
        <v>332</v>
      </c>
      <c r="F440" s="95" t="s">
        <v>3490</v>
      </c>
      <c r="G440" s="4">
        <v>312.5</v>
      </c>
      <c r="H440" s="4">
        <v>312.5</v>
      </c>
    </row>
    <row r="441" spans="1:8" ht="15">
      <c r="A441" s="95">
        <v>433</v>
      </c>
      <c r="B441" s="95" t="s">
        <v>2663</v>
      </c>
      <c r="C441" s="95" t="s">
        <v>4459</v>
      </c>
      <c r="D441" s="95">
        <v>45001030179</v>
      </c>
      <c r="E441" s="95" t="s">
        <v>332</v>
      </c>
      <c r="F441" s="95" t="s">
        <v>3490</v>
      </c>
      <c r="G441" s="4">
        <v>312.5</v>
      </c>
      <c r="H441" s="4">
        <v>312.5</v>
      </c>
    </row>
    <row r="442" spans="1:8" ht="15">
      <c r="A442" s="95">
        <v>434</v>
      </c>
      <c r="B442" s="95" t="s">
        <v>3494</v>
      </c>
      <c r="C442" s="95" t="s">
        <v>4460</v>
      </c>
      <c r="D442" s="95">
        <v>20001019212</v>
      </c>
      <c r="E442" s="95" t="s">
        <v>332</v>
      </c>
      <c r="F442" s="95" t="s">
        <v>3490</v>
      </c>
      <c r="G442" s="4">
        <v>312.5</v>
      </c>
      <c r="H442" s="4">
        <v>312.5</v>
      </c>
    </row>
    <row r="443" spans="1:8" ht="15">
      <c r="A443" s="95">
        <v>435</v>
      </c>
      <c r="B443" s="95" t="s">
        <v>3432</v>
      </c>
      <c r="C443" s="95" t="s">
        <v>4461</v>
      </c>
      <c r="D443" s="95">
        <v>20001006376</v>
      </c>
      <c r="E443" s="95" t="s">
        <v>332</v>
      </c>
      <c r="F443" s="95" t="s">
        <v>3490</v>
      </c>
      <c r="G443" s="4">
        <v>312.5</v>
      </c>
      <c r="H443" s="4">
        <v>312.5</v>
      </c>
    </row>
    <row r="444" spans="1:8" ht="15">
      <c r="A444" s="95">
        <v>436</v>
      </c>
      <c r="B444" s="95" t="s">
        <v>4462</v>
      </c>
      <c r="C444" s="95" t="s">
        <v>4463</v>
      </c>
      <c r="D444" s="95" t="s">
        <v>4464</v>
      </c>
      <c r="E444" s="95" t="s">
        <v>332</v>
      </c>
      <c r="F444" s="95" t="s">
        <v>3490</v>
      </c>
      <c r="G444" s="4">
        <v>312.5</v>
      </c>
      <c r="H444" s="4">
        <v>312.5</v>
      </c>
    </row>
    <row r="445" spans="1:8" ht="15">
      <c r="A445" s="95">
        <v>437</v>
      </c>
      <c r="B445" s="95" t="s">
        <v>4429</v>
      </c>
      <c r="C445" s="95" t="s">
        <v>4465</v>
      </c>
      <c r="D445" s="95" t="s">
        <v>4466</v>
      </c>
      <c r="E445" s="95" t="s">
        <v>332</v>
      </c>
      <c r="F445" s="95" t="s">
        <v>3490</v>
      </c>
      <c r="G445" s="4">
        <v>312.5</v>
      </c>
      <c r="H445" s="4">
        <v>312.5</v>
      </c>
    </row>
    <row r="446" spans="1:8" ht="15">
      <c r="A446" s="95">
        <v>438</v>
      </c>
      <c r="B446" s="95" t="s">
        <v>3584</v>
      </c>
      <c r="C446" s="95" t="s">
        <v>3730</v>
      </c>
      <c r="D446" s="95" t="s">
        <v>4467</v>
      </c>
      <c r="E446" s="95" t="s">
        <v>332</v>
      </c>
      <c r="F446" s="95" t="s">
        <v>3490</v>
      </c>
      <c r="G446" s="4">
        <v>312.5</v>
      </c>
      <c r="H446" s="4">
        <v>312.5</v>
      </c>
    </row>
    <row r="447" spans="1:8" ht="15">
      <c r="A447" s="95">
        <v>439</v>
      </c>
      <c r="B447" s="95" t="s">
        <v>3450</v>
      </c>
      <c r="C447" s="95" t="s">
        <v>4468</v>
      </c>
      <c r="D447" s="95" t="s">
        <v>4469</v>
      </c>
      <c r="E447" s="95" t="s">
        <v>332</v>
      </c>
      <c r="F447" s="95" t="s">
        <v>3490</v>
      </c>
      <c r="G447" s="4">
        <v>312.5</v>
      </c>
      <c r="H447" s="4">
        <v>312.5</v>
      </c>
    </row>
    <row r="448" spans="1:8" ht="15">
      <c r="A448" s="95">
        <v>440</v>
      </c>
      <c r="B448" s="95" t="s">
        <v>3432</v>
      </c>
      <c r="C448" s="95" t="s">
        <v>4470</v>
      </c>
      <c r="D448" s="95" t="s">
        <v>4471</v>
      </c>
      <c r="E448" s="95" t="s">
        <v>332</v>
      </c>
      <c r="F448" s="95" t="s">
        <v>3490</v>
      </c>
      <c r="G448" s="4">
        <v>312.5</v>
      </c>
      <c r="H448" s="4">
        <v>312.5</v>
      </c>
    </row>
    <row r="449" spans="1:8" ht="15">
      <c r="A449" s="95">
        <v>441</v>
      </c>
      <c r="B449" s="95" t="s">
        <v>3476</v>
      </c>
      <c r="C449" s="95" t="s">
        <v>4472</v>
      </c>
      <c r="D449" s="95" t="s">
        <v>4473</v>
      </c>
      <c r="E449" s="95" t="s">
        <v>332</v>
      </c>
      <c r="F449" s="95" t="s">
        <v>3490</v>
      </c>
      <c r="G449" s="4">
        <v>312.5</v>
      </c>
      <c r="H449" s="4">
        <v>312.5</v>
      </c>
    </row>
    <row r="450" spans="1:8" ht="15">
      <c r="A450" s="95">
        <v>442</v>
      </c>
      <c r="B450" s="95" t="s">
        <v>3439</v>
      </c>
      <c r="C450" s="95" t="s">
        <v>4051</v>
      </c>
      <c r="D450" s="95" t="s">
        <v>4474</v>
      </c>
      <c r="E450" s="95" t="s">
        <v>332</v>
      </c>
      <c r="F450" s="95" t="s">
        <v>3490</v>
      </c>
      <c r="G450" s="4">
        <v>312.5</v>
      </c>
      <c r="H450" s="4">
        <v>312.5</v>
      </c>
    </row>
    <row r="451" spans="1:8" ht="30">
      <c r="A451" s="95">
        <v>443</v>
      </c>
      <c r="B451" s="95" t="s">
        <v>4475</v>
      </c>
      <c r="C451" s="95" t="s">
        <v>4476</v>
      </c>
      <c r="D451" s="95" t="s">
        <v>4477</v>
      </c>
      <c r="E451" s="95" t="s">
        <v>332</v>
      </c>
      <c r="F451" s="95" t="s">
        <v>3490</v>
      </c>
      <c r="G451" s="4">
        <v>312.5</v>
      </c>
      <c r="H451" s="4">
        <v>312.5</v>
      </c>
    </row>
    <row r="452" spans="1:8" ht="15">
      <c r="A452" s="95">
        <v>444</v>
      </c>
      <c r="B452" s="95" t="s">
        <v>3668</v>
      </c>
      <c r="C452" s="95" t="s">
        <v>3943</v>
      </c>
      <c r="D452" s="95" t="s">
        <v>4478</v>
      </c>
      <c r="E452" s="95" t="s">
        <v>332</v>
      </c>
      <c r="F452" s="95" t="s">
        <v>3490</v>
      </c>
      <c r="G452" s="4">
        <v>312.5</v>
      </c>
      <c r="H452" s="4">
        <v>312.5</v>
      </c>
    </row>
    <row r="453" spans="1:8" ht="15">
      <c r="A453" s="95">
        <v>445</v>
      </c>
      <c r="B453" s="95" t="s">
        <v>4479</v>
      </c>
      <c r="C453" s="95" t="s">
        <v>4480</v>
      </c>
      <c r="D453" s="95" t="s">
        <v>4481</v>
      </c>
      <c r="E453" s="95" t="s">
        <v>332</v>
      </c>
      <c r="F453" s="95" t="s">
        <v>3490</v>
      </c>
      <c r="G453" s="4">
        <v>312.5</v>
      </c>
      <c r="H453" s="4">
        <v>312.5</v>
      </c>
    </row>
    <row r="454" spans="1:8" ht="15">
      <c r="A454" s="95">
        <v>446</v>
      </c>
      <c r="B454" s="95" t="s">
        <v>3771</v>
      </c>
      <c r="C454" s="95" t="s">
        <v>4482</v>
      </c>
      <c r="D454" s="95" t="s">
        <v>4483</v>
      </c>
      <c r="E454" s="95" t="s">
        <v>332</v>
      </c>
      <c r="F454" s="95" t="s">
        <v>3490</v>
      </c>
      <c r="G454" s="4">
        <v>312.5</v>
      </c>
      <c r="H454" s="4">
        <v>312.5</v>
      </c>
    </row>
    <row r="455" spans="1:8" ht="15">
      <c r="A455" s="95">
        <v>447</v>
      </c>
      <c r="B455" s="95" t="s">
        <v>4484</v>
      </c>
      <c r="C455" s="95" t="s">
        <v>4485</v>
      </c>
      <c r="D455" s="95" t="s">
        <v>4486</v>
      </c>
      <c r="E455" s="95" t="s">
        <v>332</v>
      </c>
      <c r="F455" s="95" t="s">
        <v>3490</v>
      </c>
      <c r="G455" s="4">
        <v>312.5</v>
      </c>
      <c r="H455" s="4">
        <v>312.5</v>
      </c>
    </row>
    <row r="456" spans="1:8" ht="15">
      <c r="A456" s="95">
        <v>448</v>
      </c>
      <c r="B456" s="95" t="s">
        <v>4487</v>
      </c>
      <c r="C456" s="95" t="s">
        <v>4468</v>
      </c>
      <c r="D456" s="95" t="s">
        <v>4488</v>
      </c>
      <c r="E456" s="95" t="s">
        <v>332</v>
      </c>
      <c r="F456" s="95" t="s">
        <v>3490</v>
      </c>
      <c r="G456" s="4">
        <v>312.5</v>
      </c>
      <c r="H456" s="4">
        <v>312.5</v>
      </c>
    </row>
    <row r="457" spans="1:8" ht="15">
      <c r="A457" s="95">
        <v>449</v>
      </c>
      <c r="B457" s="95" t="s">
        <v>3629</v>
      </c>
      <c r="C457" s="95" t="s">
        <v>4489</v>
      </c>
      <c r="D457" s="95" t="s">
        <v>4490</v>
      </c>
      <c r="E457" s="95" t="s">
        <v>332</v>
      </c>
      <c r="F457" s="95" t="s">
        <v>3490</v>
      </c>
      <c r="G457" s="4">
        <v>312.5</v>
      </c>
      <c r="H457" s="4">
        <v>312.5</v>
      </c>
    </row>
    <row r="458" spans="1:8" ht="15">
      <c r="A458" s="95">
        <v>450</v>
      </c>
      <c r="B458" s="95" t="s">
        <v>3561</v>
      </c>
      <c r="C458" s="95" t="s">
        <v>3691</v>
      </c>
      <c r="D458" s="95" t="s">
        <v>4491</v>
      </c>
      <c r="E458" s="95" t="s">
        <v>332</v>
      </c>
      <c r="F458" s="95" t="s">
        <v>3490</v>
      </c>
      <c r="G458" s="4">
        <v>312.5</v>
      </c>
      <c r="H458" s="4">
        <v>312.5</v>
      </c>
    </row>
    <row r="459" spans="1:8" ht="15">
      <c r="A459" s="95">
        <v>451</v>
      </c>
      <c r="B459" s="95" t="s">
        <v>4492</v>
      </c>
      <c r="C459" s="95" t="s">
        <v>3510</v>
      </c>
      <c r="D459" s="95" t="s">
        <v>4493</v>
      </c>
      <c r="E459" s="95" t="s">
        <v>332</v>
      </c>
      <c r="F459" s="95" t="s">
        <v>3490</v>
      </c>
      <c r="G459" s="4">
        <v>312.5</v>
      </c>
      <c r="H459" s="4">
        <v>312.5</v>
      </c>
    </row>
    <row r="460" spans="1:8" ht="30">
      <c r="A460" s="95">
        <v>452</v>
      </c>
      <c r="B460" s="95" t="s">
        <v>3593</v>
      </c>
      <c r="C460" s="95" t="s">
        <v>4494</v>
      </c>
      <c r="D460" s="95" t="s">
        <v>4495</v>
      </c>
      <c r="E460" s="95" t="s">
        <v>332</v>
      </c>
      <c r="F460" s="95" t="s">
        <v>3490</v>
      </c>
      <c r="G460" s="4">
        <v>312.5</v>
      </c>
      <c r="H460" s="4">
        <v>312.5</v>
      </c>
    </row>
    <row r="461" spans="1:8" ht="15">
      <c r="A461" s="95">
        <v>453</v>
      </c>
      <c r="B461" s="95" t="s">
        <v>4496</v>
      </c>
      <c r="C461" s="95" t="s">
        <v>4497</v>
      </c>
      <c r="D461" s="95" t="s">
        <v>4498</v>
      </c>
      <c r="E461" s="95" t="s">
        <v>332</v>
      </c>
      <c r="F461" s="95" t="s">
        <v>3490</v>
      </c>
      <c r="G461" s="4">
        <v>312.5</v>
      </c>
      <c r="H461" s="4">
        <v>312.5</v>
      </c>
    </row>
    <row r="462" spans="1:8" ht="15">
      <c r="A462" s="95">
        <v>454</v>
      </c>
      <c r="B462" s="95" t="s">
        <v>4499</v>
      </c>
      <c r="C462" s="95" t="s">
        <v>3641</v>
      </c>
      <c r="D462" s="95" t="s">
        <v>4500</v>
      </c>
      <c r="E462" s="95" t="s">
        <v>332</v>
      </c>
      <c r="F462" s="95" t="s">
        <v>3490</v>
      </c>
      <c r="G462" s="4">
        <v>312.5</v>
      </c>
      <c r="H462" s="4">
        <v>312.5</v>
      </c>
    </row>
    <row r="463" spans="1:8" ht="15">
      <c r="A463" s="95">
        <v>455</v>
      </c>
      <c r="B463" s="95" t="s">
        <v>4007</v>
      </c>
      <c r="C463" s="95" t="s">
        <v>4501</v>
      </c>
      <c r="D463" s="95" t="s">
        <v>4502</v>
      </c>
      <c r="E463" s="95" t="s">
        <v>332</v>
      </c>
      <c r="F463" s="95" t="s">
        <v>3490</v>
      </c>
      <c r="G463" s="4">
        <v>312.5</v>
      </c>
      <c r="H463" s="4">
        <v>312.5</v>
      </c>
    </row>
    <row r="464" spans="1:8" ht="30">
      <c r="A464" s="95">
        <v>456</v>
      </c>
      <c r="B464" s="95" t="s">
        <v>3690</v>
      </c>
      <c r="C464" s="95" t="s">
        <v>3625</v>
      </c>
      <c r="D464" s="95">
        <v>20001050987</v>
      </c>
      <c r="E464" s="95" t="s">
        <v>332</v>
      </c>
      <c r="F464" s="95" t="s">
        <v>3490</v>
      </c>
      <c r="G464" s="4">
        <v>312.5</v>
      </c>
      <c r="H464" s="4">
        <v>312.5</v>
      </c>
    </row>
    <row r="465" spans="1:8" ht="15">
      <c r="A465" s="95">
        <v>457</v>
      </c>
      <c r="B465" s="95" t="s">
        <v>4503</v>
      </c>
      <c r="C465" s="95" t="s">
        <v>4504</v>
      </c>
      <c r="D465" s="95" t="s">
        <v>4505</v>
      </c>
      <c r="E465" s="95" t="s">
        <v>332</v>
      </c>
      <c r="F465" s="95" t="s">
        <v>3490</v>
      </c>
      <c r="G465" s="4">
        <v>312.5</v>
      </c>
      <c r="H465" s="4">
        <v>312.5</v>
      </c>
    </row>
    <row r="466" spans="1:8" ht="15">
      <c r="A466" s="95">
        <v>458</v>
      </c>
      <c r="B466" s="95" t="s">
        <v>4506</v>
      </c>
      <c r="C466" s="95" t="s">
        <v>4507</v>
      </c>
      <c r="D466" s="95" t="s">
        <v>4508</v>
      </c>
      <c r="E466" s="95" t="s">
        <v>332</v>
      </c>
      <c r="F466" s="95" t="s">
        <v>3490</v>
      </c>
      <c r="G466" s="4">
        <v>312.5</v>
      </c>
      <c r="H466" s="4">
        <v>312.5</v>
      </c>
    </row>
    <row r="467" spans="1:8" ht="15">
      <c r="A467" s="95">
        <v>459</v>
      </c>
      <c r="B467" s="95" t="s">
        <v>4509</v>
      </c>
      <c r="C467" s="95" t="s">
        <v>4510</v>
      </c>
      <c r="D467" s="95" t="s">
        <v>4511</v>
      </c>
      <c r="E467" s="95" t="s">
        <v>332</v>
      </c>
      <c r="F467" s="95" t="s">
        <v>3490</v>
      </c>
      <c r="G467" s="4">
        <v>312.5</v>
      </c>
      <c r="H467" s="4">
        <v>312.5</v>
      </c>
    </row>
    <row r="468" spans="1:8" ht="15">
      <c r="A468" s="95">
        <v>460</v>
      </c>
      <c r="B468" s="95" t="s">
        <v>4512</v>
      </c>
      <c r="C468" s="95" t="s">
        <v>4232</v>
      </c>
      <c r="D468" s="95" t="s">
        <v>4513</v>
      </c>
      <c r="E468" s="95" t="s">
        <v>332</v>
      </c>
      <c r="F468" s="95" t="s">
        <v>3490</v>
      </c>
      <c r="G468" s="4">
        <v>312.5</v>
      </c>
      <c r="H468" s="4">
        <v>312.5</v>
      </c>
    </row>
    <row r="469" spans="1:8" ht="15">
      <c r="A469" s="95">
        <v>461</v>
      </c>
      <c r="B469" s="95" t="s">
        <v>4514</v>
      </c>
      <c r="C469" s="95" t="s">
        <v>4515</v>
      </c>
      <c r="D469" s="95">
        <v>20001001345</v>
      </c>
      <c r="E469" s="95" t="s">
        <v>332</v>
      </c>
      <c r="F469" s="95" t="s">
        <v>3490</v>
      </c>
      <c r="G469" s="4">
        <v>312.5</v>
      </c>
      <c r="H469" s="4">
        <v>312.5</v>
      </c>
    </row>
    <row r="470" spans="1:8" ht="30">
      <c r="A470" s="95">
        <v>462</v>
      </c>
      <c r="B470" s="95" t="s">
        <v>3780</v>
      </c>
      <c r="C470" s="95" t="s">
        <v>4516</v>
      </c>
      <c r="D470" s="95">
        <v>20001010419</v>
      </c>
      <c r="E470" s="95" t="s">
        <v>332</v>
      </c>
      <c r="F470" s="95" t="s">
        <v>3490</v>
      </c>
      <c r="G470" s="4">
        <v>312.5</v>
      </c>
      <c r="H470" s="4">
        <v>312.5</v>
      </c>
    </row>
    <row r="471" spans="1:8" ht="15">
      <c r="A471" s="95">
        <v>463</v>
      </c>
      <c r="B471" s="95" t="s">
        <v>3955</v>
      </c>
      <c r="C471" s="95" t="s">
        <v>2676</v>
      </c>
      <c r="D471" s="95" t="s">
        <v>4517</v>
      </c>
      <c r="E471" s="95" t="s">
        <v>332</v>
      </c>
      <c r="F471" s="95" t="s">
        <v>3490</v>
      </c>
      <c r="G471" s="4">
        <v>312.5</v>
      </c>
      <c r="H471" s="4">
        <v>312.5</v>
      </c>
    </row>
    <row r="472" spans="1:8" ht="15">
      <c r="A472" s="95">
        <v>464</v>
      </c>
      <c r="B472" s="95" t="s">
        <v>3671</v>
      </c>
      <c r="C472" s="95" t="s">
        <v>4518</v>
      </c>
      <c r="D472" s="95" t="s">
        <v>4519</v>
      </c>
      <c r="E472" s="95" t="s">
        <v>332</v>
      </c>
      <c r="F472" s="95" t="s">
        <v>3490</v>
      </c>
      <c r="G472" s="4">
        <v>312.5</v>
      </c>
      <c r="H472" s="4">
        <v>312.5</v>
      </c>
    </row>
    <row r="473" spans="1:8" ht="15">
      <c r="A473" s="95">
        <v>465</v>
      </c>
      <c r="B473" s="95" t="s">
        <v>3593</v>
      </c>
      <c r="C473" s="95" t="s">
        <v>4520</v>
      </c>
      <c r="D473" s="95" t="s">
        <v>4521</v>
      </c>
      <c r="E473" s="95" t="s">
        <v>332</v>
      </c>
      <c r="F473" s="95" t="s">
        <v>3490</v>
      </c>
      <c r="G473" s="4">
        <v>312.5</v>
      </c>
      <c r="H473" s="4">
        <v>312.5</v>
      </c>
    </row>
    <row r="474" spans="1:8" ht="30">
      <c r="A474" s="95">
        <v>466</v>
      </c>
      <c r="B474" s="95" t="s">
        <v>2663</v>
      </c>
      <c r="C474" s="95" t="s">
        <v>4522</v>
      </c>
      <c r="D474" s="95" t="s">
        <v>4523</v>
      </c>
      <c r="E474" s="95" t="s">
        <v>332</v>
      </c>
      <c r="F474" s="95" t="s">
        <v>3490</v>
      </c>
      <c r="G474" s="4">
        <v>312.5</v>
      </c>
      <c r="H474" s="4">
        <v>312.5</v>
      </c>
    </row>
    <row r="475" spans="1:8" ht="15">
      <c r="A475" s="95">
        <v>467</v>
      </c>
      <c r="B475" s="95" t="s">
        <v>4078</v>
      </c>
      <c r="C475" s="95" t="s">
        <v>4524</v>
      </c>
      <c r="D475" s="95" t="s">
        <v>4525</v>
      </c>
      <c r="E475" s="95" t="s">
        <v>332</v>
      </c>
      <c r="F475" s="95" t="s">
        <v>3490</v>
      </c>
      <c r="G475" s="4">
        <v>312.5</v>
      </c>
      <c r="H475" s="4">
        <v>312.5</v>
      </c>
    </row>
    <row r="476" spans="1:8" ht="15">
      <c r="A476" s="95">
        <v>468</v>
      </c>
      <c r="B476" s="95" t="s">
        <v>3668</v>
      </c>
      <c r="C476" s="95" t="s">
        <v>4526</v>
      </c>
      <c r="D476" s="95">
        <v>20001060776</v>
      </c>
      <c r="E476" s="95" t="s">
        <v>332</v>
      </c>
      <c r="F476" s="95" t="s">
        <v>3490</v>
      </c>
      <c r="G476" s="4">
        <v>312.5</v>
      </c>
      <c r="H476" s="4">
        <v>312.5</v>
      </c>
    </row>
    <row r="477" spans="1:8" ht="15">
      <c r="A477" s="95">
        <v>469</v>
      </c>
      <c r="B477" s="95" t="s">
        <v>4527</v>
      </c>
      <c r="C477" s="95" t="s">
        <v>2676</v>
      </c>
      <c r="D477" s="95" t="s">
        <v>4528</v>
      </c>
      <c r="E477" s="95" t="s">
        <v>332</v>
      </c>
      <c r="F477" s="95" t="s">
        <v>3490</v>
      </c>
      <c r="G477" s="4">
        <v>312.5</v>
      </c>
      <c r="H477" s="4">
        <v>312.5</v>
      </c>
    </row>
    <row r="478" spans="1:8" ht="15">
      <c r="A478" s="95">
        <v>470</v>
      </c>
      <c r="B478" s="95" t="s">
        <v>4529</v>
      </c>
      <c r="C478" s="95" t="s">
        <v>4530</v>
      </c>
      <c r="D478" s="95" t="s">
        <v>4531</v>
      </c>
      <c r="E478" s="95" t="s">
        <v>332</v>
      </c>
      <c r="F478" s="95" t="s">
        <v>3490</v>
      </c>
      <c r="G478" s="4">
        <v>312.5</v>
      </c>
      <c r="H478" s="4">
        <v>312.5</v>
      </c>
    </row>
    <row r="479" spans="1:8" ht="30">
      <c r="A479" s="95">
        <v>471</v>
      </c>
      <c r="B479" s="95" t="s">
        <v>2667</v>
      </c>
      <c r="C479" s="95" t="s">
        <v>4532</v>
      </c>
      <c r="D479" s="95" t="s">
        <v>4533</v>
      </c>
      <c r="E479" s="95" t="s">
        <v>332</v>
      </c>
      <c r="F479" s="95" t="s">
        <v>3490</v>
      </c>
      <c r="G479" s="4">
        <v>312.5</v>
      </c>
      <c r="H479" s="4">
        <v>312.5</v>
      </c>
    </row>
    <row r="480" spans="1:8" ht="15">
      <c r="A480" s="95">
        <v>472</v>
      </c>
      <c r="B480" s="95" t="s">
        <v>2663</v>
      </c>
      <c r="C480" s="95" t="s">
        <v>4534</v>
      </c>
      <c r="D480" s="95" t="s">
        <v>4535</v>
      </c>
      <c r="E480" s="95" t="s">
        <v>332</v>
      </c>
      <c r="F480" s="95" t="s">
        <v>3490</v>
      </c>
      <c r="G480" s="4">
        <v>312.5</v>
      </c>
      <c r="H480" s="4">
        <v>312.5</v>
      </c>
    </row>
    <row r="481" spans="1:8" ht="15">
      <c r="A481" s="95">
        <v>473</v>
      </c>
      <c r="B481" s="95" t="s">
        <v>3593</v>
      </c>
      <c r="C481" s="95" t="s">
        <v>4536</v>
      </c>
      <c r="D481" s="95" t="s">
        <v>4537</v>
      </c>
      <c r="E481" s="95" t="s">
        <v>332</v>
      </c>
      <c r="F481" s="95" t="s">
        <v>3490</v>
      </c>
      <c r="G481" s="4">
        <v>312.5</v>
      </c>
      <c r="H481" s="4">
        <v>312.5</v>
      </c>
    </row>
    <row r="482" spans="1:8" ht="30">
      <c r="A482" s="95">
        <v>474</v>
      </c>
      <c r="B482" s="95" t="s">
        <v>4454</v>
      </c>
      <c r="C482" s="95" t="s">
        <v>4538</v>
      </c>
      <c r="D482" s="95" t="s">
        <v>4539</v>
      </c>
      <c r="E482" s="95" t="s">
        <v>332</v>
      </c>
      <c r="F482" s="95" t="s">
        <v>3490</v>
      </c>
      <c r="G482" s="4">
        <v>312.5</v>
      </c>
      <c r="H482" s="4">
        <v>312.5</v>
      </c>
    </row>
    <row r="483" spans="1:8" ht="15">
      <c r="A483" s="95">
        <v>475</v>
      </c>
      <c r="B483" s="95" t="s">
        <v>4226</v>
      </c>
      <c r="C483" s="95" t="s">
        <v>4540</v>
      </c>
      <c r="D483" s="95" t="s">
        <v>4541</v>
      </c>
      <c r="E483" s="95" t="s">
        <v>332</v>
      </c>
      <c r="F483" s="95" t="s">
        <v>3490</v>
      </c>
      <c r="G483" s="4">
        <v>312.5</v>
      </c>
      <c r="H483" s="4">
        <v>312.5</v>
      </c>
    </row>
    <row r="484" spans="1:8" ht="15">
      <c r="A484" s="95">
        <v>476</v>
      </c>
      <c r="B484" s="95" t="s">
        <v>3649</v>
      </c>
      <c r="C484" s="95" t="s">
        <v>4542</v>
      </c>
      <c r="D484" s="95" t="s">
        <v>4543</v>
      </c>
      <c r="E484" s="95" t="s">
        <v>332</v>
      </c>
      <c r="F484" s="95" t="s">
        <v>3490</v>
      </c>
      <c r="G484" s="4">
        <v>312.5</v>
      </c>
      <c r="H484" s="4">
        <v>312.5</v>
      </c>
    </row>
    <row r="485" spans="1:8" ht="15">
      <c r="A485" s="95">
        <v>477</v>
      </c>
      <c r="B485" s="95" t="s">
        <v>3676</v>
      </c>
      <c r="C485" s="95" t="s">
        <v>4544</v>
      </c>
      <c r="D485" s="95" t="s">
        <v>4545</v>
      </c>
      <c r="E485" s="95" t="s">
        <v>332</v>
      </c>
      <c r="F485" s="95" t="s">
        <v>3490</v>
      </c>
      <c r="G485" s="4">
        <v>312.5</v>
      </c>
      <c r="H485" s="4">
        <v>312.5</v>
      </c>
    </row>
    <row r="486" spans="1:8" ht="15">
      <c r="A486" s="95">
        <v>478</v>
      </c>
      <c r="B486" s="95" t="s">
        <v>3593</v>
      </c>
      <c r="C486" s="95" t="s">
        <v>4546</v>
      </c>
      <c r="D486" s="95" t="s">
        <v>4547</v>
      </c>
      <c r="E486" s="95" t="s">
        <v>332</v>
      </c>
      <c r="F486" s="95" t="s">
        <v>3490</v>
      </c>
      <c r="G486" s="4">
        <v>312.5</v>
      </c>
      <c r="H486" s="4">
        <v>312.5</v>
      </c>
    </row>
    <row r="487" spans="1:8" ht="30">
      <c r="A487" s="95">
        <v>479</v>
      </c>
      <c r="B487" s="95" t="s">
        <v>4548</v>
      </c>
      <c r="C487" s="95" t="s">
        <v>4549</v>
      </c>
      <c r="D487" s="95" t="s">
        <v>4550</v>
      </c>
      <c r="E487" s="95" t="s">
        <v>332</v>
      </c>
      <c r="F487" s="95" t="s">
        <v>3490</v>
      </c>
      <c r="G487" s="4">
        <v>312.5</v>
      </c>
      <c r="H487" s="4">
        <v>312.5</v>
      </c>
    </row>
    <row r="488" spans="1:8" ht="30">
      <c r="A488" s="95">
        <v>480</v>
      </c>
      <c r="B488" s="95" t="s">
        <v>3482</v>
      </c>
      <c r="C488" s="95" t="s">
        <v>4551</v>
      </c>
      <c r="D488" s="95" t="s">
        <v>4552</v>
      </c>
      <c r="E488" s="95" t="s">
        <v>332</v>
      </c>
      <c r="F488" s="95" t="s">
        <v>3490</v>
      </c>
      <c r="G488" s="4">
        <v>312.5</v>
      </c>
      <c r="H488" s="4">
        <v>312.5</v>
      </c>
    </row>
    <row r="489" spans="1:8" ht="15">
      <c r="A489" s="95">
        <v>481</v>
      </c>
      <c r="B489" s="95" t="s">
        <v>4553</v>
      </c>
      <c r="C489" s="95" t="s">
        <v>4554</v>
      </c>
      <c r="D489" s="95" t="s">
        <v>4555</v>
      </c>
      <c r="E489" s="95" t="s">
        <v>332</v>
      </c>
      <c r="F489" s="95" t="s">
        <v>3490</v>
      </c>
      <c r="G489" s="4">
        <v>312.5</v>
      </c>
      <c r="H489" s="4">
        <v>312.5</v>
      </c>
    </row>
    <row r="490" spans="1:8" ht="15">
      <c r="A490" s="95">
        <v>482</v>
      </c>
      <c r="B490" s="95" t="s">
        <v>3833</v>
      </c>
      <c r="C490" s="95" t="s">
        <v>4556</v>
      </c>
      <c r="D490" s="95" t="s">
        <v>4557</v>
      </c>
      <c r="E490" s="95" t="s">
        <v>332</v>
      </c>
      <c r="F490" s="95" t="s">
        <v>3490</v>
      </c>
      <c r="G490" s="4">
        <v>312.5</v>
      </c>
      <c r="H490" s="4">
        <v>312.5</v>
      </c>
    </row>
    <row r="491" spans="1:8" ht="15">
      <c r="A491" s="95">
        <v>483</v>
      </c>
      <c r="B491" s="95" t="s">
        <v>3482</v>
      </c>
      <c r="C491" s="95" t="s">
        <v>4088</v>
      </c>
      <c r="D491" s="95" t="s">
        <v>4558</v>
      </c>
      <c r="E491" s="95" t="s">
        <v>332</v>
      </c>
      <c r="F491" s="95" t="s">
        <v>3490</v>
      </c>
      <c r="G491" s="4">
        <v>312.5</v>
      </c>
      <c r="H491" s="4">
        <v>312.5</v>
      </c>
    </row>
    <row r="492" spans="1:8" ht="15">
      <c r="A492" s="95">
        <v>484</v>
      </c>
      <c r="B492" s="95" t="s">
        <v>3649</v>
      </c>
      <c r="C492" s="95" t="s">
        <v>4559</v>
      </c>
      <c r="D492" s="95" t="s">
        <v>4560</v>
      </c>
      <c r="E492" s="95" t="s">
        <v>332</v>
      </c>
      <c r="F492" s="95" t="s">
        <v>3490</v>
      </c>
      <c r="G492" s="4">
        <v>312.5</v>
      </c>
      <c r="H492" s="4">
        <v>312.5</v>
      </c>
    </row>
    <row r="493" spans="1:8" ht="15">
      <c r="A493" s="95">
        <v>485</v>
      </c>
      <c r="B493" s="95" t="s">
        <v>4561</v>
      </c>
      <c r="C493" s="95" t="s">
        <v>4146</v>
      </c>
      <c r="D493" s="95" t="s">
        <v>4562</v>
      </c>
      <c r="E493" s="95" t="s">
        <v>332</v>
      </c>
      <c r="F493" s="95" t="s">
        <v>3490</v>
      </c>
      <c r="G493" s="4">
        <v>312.5</v>
      </c>
      <c r="H493" s="4">
        <v>312.5</v>
      </c>
    </row>
    <row r="494" spans="1:8" ht="15">
      <c r="A494" s="95">
        <v>486</v>
      </c>
      <c r="B494" s="95" t="s">
        <v>4492</v>
      </c>
      <c r="C494" s="95" t="s">
        <v>4563</v>
      </c>
      <c r="D494" s="95" t="s">
        <v>4564</v>
      </c>
      <c r="E494" s="95" t="s">
        <v>332</v>
      </c>
      <c r="F494" s="95" t="s">
        <v>3490</v>
      </c>
      <c r="G494" s="4">
        <v>312.5</v>
      </c>
      <c r="H494" s="4">
        <v>312.5</v>
      </c>
    </row>
    <row r="495" spans="1:8" ht="30">
      <c r="A495" s="95">
        <v>487</v>
      </c>
      <c r="B495" s="95" t="s">
        <v>3919</v>
      </c>
      <c r="C495" s="95" t="s">
        <v>4565</v>
      </c>
      <c r="D495" s="95" t="s">
        <v>4566</v>
      </c>
      <c r="E495" s="95" t="s">
        <v>332</v>
      </c>
      <c r="F495" s="95" t="s">
        <v>3490</v>
      </c>
      <c r="G495" s="4">
        <v>312.5</v>
      </c>
      <c r="H495" s="4">
        <v>312.5</v>
      </c>
    </row>
    <row r="496" spans="1:8" ht="15">
      <c r="A496" s="95">
        <v>488</v>
      </c>
      <c r="B496" s="95" t="s">
        <v>4567</v>
      </c>
      <c r="C496" s="95" t="s">
        <v>4568</v>
      </c>
      <c r="D496" s="95" t="s">
        <v>4569</v>
      </c>
      <c r="E496" s="95" t="s">
        <v>332</v>
      </c>
      <c r="F496" s="95" t="s">
        <v>3490</v>
      </c>
      <c r="G496" s="4">
        <v>312.5</v>
      </c>
      <c r="H496" s="4">
        <v>312.5</v>
      </c>
    </row>
    <row r="497" spans="1:8" ht="15">
      <c r="A497" s="95">
        <v>489</v>
      </c>
      <c r="B497" s="95" t="s">
        <v>4104</v>
      </c>
      <c r="C497" s="95" t="s">
        <v>4570</v>
      </c>
      <c r="D497" s="95" t="s">
        <v>4571</v>
      </c>
      <c r="E497" s="95" t="s">
        <v>332</v>
      </c>
      <c r="F497" s="95" t="s">
        <v>3490</v>
      </c>
      <c r="G497" s="4">
        <v>312.5</v>
      </c>
      <c r="H497" s="4">
        <v>312.5</v>
      </c>
    </row>
    <row r="498" spans="1:8" ht="15">
      <c r="A498" s="95">
        <v>490</v>
      </c>
      <c r="B498" s="95" t="s">
        <v>3482</v>
      </c>
      <c r="C498" s="95" t="s">
        <v>4572</v>
      </c>
      <c r="D498" s="95" t="s">
        <v>4573</v>
      </c>
      <c r="E498" s="95" t="s">
        <v>332</v>
      </c>
      <c r="F498" s="95" t="s">
        <v>3490</v>
      </c>
      <c r="G498" s="4">
        <v>312.5</v>
      </c>
      <c r="H498" s="4">
        <v>312.5</v>
      </c>
    </row>
    <row r="499" spans="1:8" ht="30">
      <c r="A499" s="95">
        <v>491</v>
      </c>
      <c r="B499" s="95" t="s">
        <v>4096</v>
      </c>
      <c r="C499" s="95" t="s">
        <v>3854</v>
      </c>
      <c r="D499" s="95" t="s">
        <v>4574</v>
      </c>
      <c r="E499" s="95" t="s">
        <v>332</v>
      </c>
      <c r="F499" s="95" t="s">
        <v>3490</v>
      </c>
      <c r="G499" s="4">
        <v>312.5</v>
      </c>
      <c r="H499" s="4">
        <v>312.5</v>
      </c>
    </row>
    <row r="500" spans="1:8" ht="15">
      <c r="A500" s="95">
        <v>492</v>
      </c>
      <c r="B500" s="95" t="s">
        <v>4575</v>
      </c>
      <c r="C500" s="95" t="s">
        <v>4568</v>
      </c>
      <c r="D500" s="95" t="s">
        <v>4576</v>
      </c>
      <c r="E500" s="95" t="s">
        <v>332</v>
      </c>
      <c r="F500" s="95" t="s">
        <v>3490</v>
      </c>
      <c r="G500" s="4">
        <v>312.5</v>
      </c>
      <c r="H500" s="4">
        <v>312.5</v>
      </c>
    </row>
    <row r="501" spans="1:8" ht="15">
      <c r="A501" s="95">
        <v>493</v>
      </c>
      <c r="B501" s="95" t="s">
        <v>4577</v>
      </c>
      <c r="C501" s="95" t="s">
        <v>4578</v>
      </c>
      <c r="D501" s="95" t="s">
        <v>4579</v>
      </c>
      <c r="E501" s="95" t="s">
        <v>332</v>
      </c>
      <c r="F501" s="95" t="s">
        <v>3490</v>
      </c>
      <c r="G501" s="4">
        <v>312.5</v>
      </c>
      <c r="H501" s="4">
        <v>312.5</v>
      </c>
    </row>
    <row r="502" spans="1:8" ht="15">
      <c r="A502" s="95">
        <v>494</v>
      </c>
      <c r="B502" s="95" t="s">
        <v>4580</v>
      </c>
      <c r="C502" s="95" t="s">
        <v>4581</v>
      </c>
      <c r="D502" s="95" t="s">
        <v>4582</v>
      </c>
      <c r="E502" s="95" t="s">
        <v>332</v>
      </c>
      <c r="F502" s="95" t="s">
        <v>3490</v>
      </c>
      <c r="G502" s="4">
        <v>312.5</v>
      </c>
      <c r="H502" s="4">
        <v>312.5</v>
      </c>
    </row>
    <row r="503" spans="1:8" ht="15">
      <c r="A503" s="95">
        <v>495</v>
      </c>
      <c r="B503" s="95" t="s">
        <v>4583</v>
      </c>
      <c r="C503" s="95" t="s">
        <v>4584</v>
      </c>
      <c r="D503" s="95" t="s">
        <v>4585</v>
      </c>
      <c r="E503" s="95" t="s">
        <v>332</v>
      </c>
      <c r="F503" s="95" t="s">
        <v>3490</v>
      </c>
      <c r="G503" s="4">
        <v>312.5</v>
      </c>
      <c r="H503" s="4">
        <v>312.5</v>
      </c>
    </row>
    <row r="504" spans="1:8" ht="30">
      <c r="A504" s="95">
        <v>496</v>
      </c>
      <c r="B504" s="95" t="s">
        <v>4575</v>
      </c>
      <c r="C504" s="95" t="s">
        <v>4586</v>
      </c>
      <c r="D504" s="95" t="s">
        <v>4587</v>
      </c>
      <c r="E504" s="95" t="s">
        <v>332</v>
      </c>
      <c r="F504" s="95" t="s">
        <v>3490</v>
      </c>
      <c r="G504" s="4">
        <v>312.5</v>
      </c>
      <c r="H504" s="4">
        <v>312.5</v>
      </c>
    </row>
    <row r="505" spans="1:8" ht="15">
      <c r="A505" s="95">
        <v>497</v>
      </c>
      <c r="B505" s="95" t="s">
        <v>3643</v>
      </c>
      <c r="C505" s="95" t="s">
        <v>4588</v>
      </c>
      <c r="D505" s="95" t="s">
        <v>4589</v>
      </c>
      <c r="E505" s="95" t="s">
        <v>332</v>
      </c>
      <c r="F505" s="95" t="s">
        <v>3490</v>
      </c>
      <c r="G505" s="4">
        <v>312.5</v>
      </c>
      <c r="H505" s="4">
        <v>312.5</v>
      </c>
    </row>
    <row r="506" spans="1:8" ht="30">
      <c r="A506" s="95">
        <v>498</v>
      </c>
      <c r="B506" s="95" t="s">
        <v>3596</v>
      </c>
      <c r="C506" s="95" t="s">
        <v>4590</v>
      </c>
      <c r="D506" s="95" t="s">
        <v>4591</v>
      </c>
      <c r="E506" s="95" t="s">
        <v>332</v>
      </c>
      <c r="F506" s="95" t="s">
        <v>3490</v>
      </c>
      <c r="G506" s="4">
        <v>312.5</v>
      </c>
      <c r="H506" s="4">
        <v>312.5</v>
      </c>
    </row>
    <row r="507" spans="1:8" ht="15">
      <c r="A507" s="95">
        <v>499</v>
      </c>
      <c r="B507" s="95" t="s">
        <v>3649</v>
      </c>
      <c r="C507" s="95" t="s">
        <v>4559</v>
      </c>
      <c r="D507" s="95" t="s">
        <v>4560</v>
      </c>
      <c r="E507" s="95" t="s">
        <v>332</v>
      </c>
      <c r="F507" s="95" t="s">
        <v>3490</v>
      </c>
      <c r="G507" s="4">
        <v>312.5</v>
      </c>
      <c r="H507" s="4">
        <v>312.5</v>
      </c>
    </row>
    <row r="508" spans="1:8" ht="15">
      <c r="A508" s="95">
        <v>500</v>
      </c>
      <c r="B508" s="95" t="s">
        <v>4096</v>
      </c>
      <c r="C508" s="95" t="s">
        <v>4592</v>
      </c>
      <c r="D508" s="95">
        <v>35001039132</v>
      </c>
      <c r="E508" s="95" t="s">
        <v>332</v>
      </c>
      <c r="F508" s="95" t="s">
        <v>3490</v>
      </c>
      <c r="G508" s="4">
        <v>312.5</v>
      </c>
      <c r="H508" s="4">
        <v>312.5</v>
      </c>
    </row>
    <row r="509" spans="1:8" ht="30">
      <c r="A509" s="95">
        <v>501</v>
      </c>
      <c r="B509" s="95" t="s">
        <v>4593</v>
      </c>
      <c r="C509" s="95" t="s">
        <v>4594</v>
      </c>
      <c r="D509" s="95" t="s">
        <v>4595</v>
      </c>
      <c r="E509" s="95" t="s">
        <v>332</v>
      </c>
      <c r="F509" s="95" t="s">
        <v>3490</v>
      </c>
      <c r="G509" s="4">
        <v>312.5</v>
      </c>
      <c r="H509" s="4">
        <v>312.5</v>
      </c>
    </row>
    <row r="510" spans="1:8" ht="15">
      <c r="A510" s="95">
        <v>502</v>
      </c>
      <c r="B510" s="95" t="s">
        <v>4596</v>
      </c>
      <c r="C510" s="95" t="s">
        <v>4058</v>
      </c>
      <c r="D510" s="95">
        <v>12001039328</v>
      </c>
      <c r="E510" s="95" t="s">
        <v>332</v>
      </c>
      <c r="F510" s="95" t="s">
        <v>3490</v>
      </c>
      <c r="G510" s="4">
        <v>312.5</v>
      </c>
      <c r="H510" s="4">
        <v>312.5</v>
      </c>
    </row>
    <row r="511" spans="1:8" ht="15">
      <c r="A511" s="95">
        <v>503</v>
      </c>
      <c r="B511" s="95" t="s">
        <v>3497</v>
      </c>
      <c r="C511" s="95" t="s">
        <v>4597</v>
      </c>
      <c r="D511" s="95" t="s">
        <v>4598</v>
      </c>
      <c r="E511" s="95" t="s">
        <v>332</v>
      </c>
      <c r="F511" s="95" t="s">
        <v>3490</v>
      </c>
      <c r="G511" s="4">
        <v>312.5</v>
      </c>
      <c r="H511" s="4">
        <v>312.5</v>
      </c>
    </row>
    <row r="512" spans="1:8" ht="15">
      <c r="A512" s="95">
        <v>504</v>
      </c>
      <c r="B512" s="95" t="s">
        <v>4020</v>
      </c>
      <c r="C512" s="95" t="s">
        <v>4599</v>
      </c>
      <c r="D512" s="95">
        <v>35001098024</v>
      </c>
      <c r="E512" s="95" t="s">
        <v>332</v>
      </c>
      <c r="F512" s="95" t="s">
        <v>3490</v>
      </c>
      <c r="G512" s="4">
        <v>312.5</v>
      </c>
      <c r="H512" s="4">
        <v>312.5</v>
      </c>
    </row>
    <row r="513" spans="1:8" ht="15">
      <c r="A513" s="95">
        <v>505</v>
      </c>
      <c r="B513" s="95" t="s">
        <v>3553</v>
      </c>
      <c r="C513" s="95" t="s">
        <v>4600</v>
      </c>
      <c r="D513" s="95">
        <v>14001000817</v>
      </c>
      <c r="E513" s="95" t="s">
        <v>332</v>
      </c>
      <c r="F513" s="95" t="s">
        <v>3490</v>
      </c>
      <c r="G513" s="4">
        <v>312.5</v>
      </c>
      <c r="H513" s="4">
        <v>312.5</v>
      </c>
    </row>
    <row r="514" spans="1:8" ht="15">
      <c r="A514" s="95">
        <v>506</v>
      </c>
      <c r="B514" s="95" t="s">
        <v>3806</v>
      </c>
      <c r="C514" s="95" t="s">
        <v>4601</v>
      </c>
      <c r="D514" s="95">
        <v>35001025600</v>
      </c>
      <c r="E514" s="95" t="s">
        <v>332</v>
      </c>
      <c r="F514" s="95" t="s">
        <v>3490</v>
      </c>
      <c r="G514" s="4">
        <v>312.5</v>
      </c>
      <c r="H514" s="4">
        <v>312.5</v>
      </c>
    </row>
    <row r="515" spans="1:8" ht="15">
      <c r="A515" s="95">
        <v>507</v>
      </c>
      <c r="B515" s="95" t="s">
        <v>3567</v>
      </c>
      <c r="C515" s="95" t="s">
        <v>3721</v>
      </c>
      <c r="D515" s="95">
        <v>35501138517</v>
      </c>
      <c r="E515" s="95" t="s">
        <v>332</v>
      </c>
      <c r="F515" s="95" t="s">
        <v>3490</v>
      </c>
      <c r="G515" s="4">
        <v>312.5</v>
      </c>
      <c r="H515" s="4">
        <v>312.5</v>
      </c>
    </row>
    <row r="516" spans="1:8" ht="15">
      <c r="A516" s="95">
        <v>508</v>
      </c>
      <c r="B516" s="95" t="s">
        <v>3596</v>
      </c>
      <c r="C516" s="95" t="s">
        <v>4602</v>
      </c>
      <c r="D516" s="95">
        <v>35001055121</v>
      </c>
      <c r="E516" s="95" t="s">
        <v>332</v>
      </c>
      <c r="F516" s="95" t="s">
        <v>3490</v>
      </c>
      <c r="G516" s="4">
        <v>312.5</v>
      </c>
      <c r="H516" s="4">
        <v>312.5</v>
      </c>
    </row>
    <row r="517" spans="1:8" ht="15">
      <c r="A517" s="95">
        <v>509</v>
      </c>
      <c r="B517" s="95" t="s">
        <v>4603</v>
      </c>
      <c r="C517" s="95" t="s">
        <v>4604</v>
      </c>
      <c r="D517" s="95">
        <v>14001002677</v>
      </c>
      <c r="E517" s="95" t="s">
        <v>332</v>
      </c>
      <c r="F517" s="95" t="s">
        <v>3490</v>
      </c>
      <c r="G517" s="4">
        <v>312.5</v>
      </c>
      <c r="H517" s="4">
        <v>312.5</v>
      </c>
    </row>
    <row r="518" spans="1:8" ht="15">
      <c r="A518" s="95">
        <v>510</v>
      </c>
      <c r="B518" s="95" t="s">
        <v>3911</v>
      </c>
      <c r="C518" s="95" t="s">
        <v>4172</v>
      </c>
      <c r="D518" s="95">
        <v>35001041806</v>
      </c>
      <c r="E518" s="95" t="s">
        <v>332</v>
      </c>
      <c r="F518" s="95" t="s">
        <v>3490</v>
      </c>
      <c r="G518" s="4">
        <v>312.5</v>
      </c>
      <c r="H518" s="4">
        <v>312.5</v>
      </c>
    </row>
    <row r="519" spans="1:8" ht="15">
      <c r="A519" s="95">
        <v>511</v>
      </c>
      <c r="B519" s="95" t="s">
        <v>4605</v>
      </c>
      <c r="C519" s="95" t="s">
        <v>4606</v>
      </c>
      <c r="D519" s="95">
        <v>35001096150</v>
      </c>
      <c r="E519" s="95" t="s">
        <v>332</v>
      </c>
      <c r="F519" s="95" t="s">
        <v>3490</v>
      </c>
      <c r="G519" s="4">
        <v>312.5</v>
      </c>
      <c r="H519" s="4">
        <v>312.5</v>
      </c>
    </row>
    <row r="520" spans="1:8" ht="30">
      <c r="A520" s="95">
        <v>512</v>
      </c>
      <c r="B520" s="95" t="s">
        <v>4607</v>
      </c>
      <c r="C520" s="95" t="s">
        <v>4608</v>
      </c>
      <c r="D520" s="95">
        <v>35001038804</v>
      </c>
      <c r="E520" s="95" t="s">
        <v>332</v>
      </c>
      <c r="F520" s="95" t="s">
        <v>3490</v>
      </c>
      <c r="G520" s="4">
        <v>312.5</v>
      </c>
      <c r="H520" s="4">
        <v>312.5</v>
      </c>
    </row>
    <row r="521" spans="1:8" ht="30">
      <c r="A521" s="95">
        <v>513</v>
      </c>
      <c r="B521" s="95" t="s">
        <v>3671</v>
      </c>
      <c r="C521" s="95" t="s">
        <v>4609</v>
      </c>
      <c r="D521" s="95">
        <v>57001010437</v>
      </c>
      <c r="E521" s="95" t="s">
        <v>332</v>
      </c>
      <c r="F521" s="95" t="s">
        <v>3490</v>
      </c>
      <c r="G521" s="4">
        <v>312.5</v>
      </c>
      <c r="H521" s="4">
        <v>312.5</v>
      </c>
    </row>
    <row r="522" spans="1:8" ht="15">
      <c r="A522" s="95">
        <v>514</v>
      </c>
      <c r="B522" s="95" t="s">
        <v>3506</v>
      </c>
      <c r="C522" s="95" t="s">
        <v>4610</v>
      </c>
      <c r="D522" s="95">
        <v>35001056029</v>
      </c>
      <c r="E522" s="95" t="s">
        <v>332</v>
      </c>
      <c r="F522" s="95" t="s">
        <v>3490</v>
      </c>
      <c r="G522" s="4">
        <v>312.5</v>
      </c>
      <c r="H522" s="4">
        <v>312.5</v>
      </c>
    </row>
    <row r="523" spans="1:8" ht="15">
      <c r="A523" s="95">
        <v>515</v>
      </c>
      <c r="B523" s="95" t="s">
        <v>3955</v>
      </c>
      <c r="C523" s="95" t="s">
        <v>4611</v>
      </c>
      <c r="D523" s="95">
        <v>35001093842</v>
      </c>
      <c r="E523" s="95" t="s">
        <v>332</v>
      </c>
      <c r="F523" s="95" t="s">
        <v>3490</v>
      </c>
      <c r="G523" s="4">
        <v>312.5</v>
      </c>
      <c r="H523" s="4">
        <v>312.5</v>
      </c>
    </row>
    <row r="524" spans="1:8" ht="15">
      <c r="A524" s="95">
        <v>516</v>
      </c>
      <c r="B524" s="95" t="s">
        <v>3614</v>
      </c>
      <c r="C524" s="95" t="s">
        <v>3721</v>
      </c>
      <c r="D524" s="95">
        <v>35001052708</v>
      </c>
      <c r="E524" s="95" t="s">
        <v>332</v>
      </c>
      <c r="F524" s="95" t="s">
        <v>3490</v>
      </c>
      <c r="G524" s="4">
        <v>312.5</v>
      </c>
      <c r="H524" s="4">
        <v>312.5</v>
      </c>
    </row>
    <row r="525" spans="1:8" ht="15">
      <c r="A525" s="95">
        <v>517</v>
      </c>
      <c r="B525" s="95" t="s">
        <v>4612</v>
      </c>
      <c r="C525" s="95" t="s">
        <v>4613</v>
      </c>
      <c r="D525" s="95">
        <v>35001020505</v>
      </c>
      <c r="E525" s="95" t="s">
        <v>332</v>
      </c>
      <c r="F525" s="95" t="s">
        <v>3490</v>
      </c>
      <c r="G525" s="4">
        <v>312.5</v>
      </c>
      <c r="H525" s="4">
        <v>312.5</v>
      </c>
    </row>
    <row r="526" spans="1:8" ht="15">
      <c r="A526" s="95">
        <v>518</v>
      </c>
      <c r="B526" s="95" t="s">
        <v>3761</v>
      </c>
      <c r="C526" s="95" t="s">
        <v>4614</v>
      </c>
      <c r="D526" s="95">
        <v>35001059502</v>
      </c>
      <c r="E526" s="95" t="s">
        <v>332</v>
      </c>
      <c r="F526" s="95" t="s">
        <v>3490</v>
      </c>
      <c r="G526" s="4">
        <v>312.5</v>
      </c>
      <c r="H526" s="4">
        <v>312.5</v>
      </c>
    </row>
    <row r="527" spans="1:8" ht="15">
      <c r="A527" s="95">
        <v>519</v>
      </c>
      <c r="B527" s="95" t="s">
        <v>3436</v>
      </c>
      <c r="C527" s="95" t="s">
        <v>4615</v>
      </c>
      <c r="D527" s="95">
        <v>35001013432</v>
      </c>
      <c r="E527" s="95" t="s">
        <v>332</v>
      </c>
      <c r="F527" s="95" t="s">
        <v>3490</v>
      </c>
      <c r="G527" s="4">
        <v>312.5</v>
      </c>
      <c r="H527" s="4">
        <v>312.5</v>
      </c>
    </row>
    <row r="528" spans="1:8" ht="30">
      <c r="A528" s="95">
        <v>520</v>
      </c>
      <c r="B528" s="95" t="s">
        <v>3468</v>
      </c>
      <c r="C528" s="95" t="s">
        <v>4616</v>
      </c>
      <c r="D528" s="95">
        <v>40001022464</v>
      </c>
      <c r="E528" s="95" t="s">
        <v>332</v>
      </c>
      <c r="F528" s="95" t="s">
        <v>3490</v>
      </c>
      <c r="G528" s="4">
        <v>312.5</v>
      </c>
      <c r="H528" s="4">
        <v>312.5</v>
      </c>
    </row>
    <row r="529" spans="1:8" ht="15">
      <c r="A529" s="95">
        <v>521</v>
      </c>
      <c r="B529" s="95" t="s">
        <v>4617</v>
      </c>
      <c r="C529" s="95" t="s">
        <v>4058</v>
      </c>
      <c r="D529" s="95">
        <v>35001059095</v>
      </c>
      <c r="E529" s="95" t="s">
        <v>332</v>
      </c>
      <c r="F529" s="95" t="s">
        <v>3490</v>
      </c>
      <c r="G529" s="4">
        <v>312.5</v>
      </c>
      <c r="H529" s="4">
        <v>312.5</v>
      </c>
    </row>
    <row r="530" spans="1:8" ht="15">
      <c r="A530" s="95">
        <v>522</v>
      </c>
      <c r="B530" s="95" t="s">
        <v>3663</v>
      </c>
      <c r="C530" s="95" t="s">
        <v>4365</v>
      </c>
      <c r="D530" s="95">
        <v>31001048272</v>
      </c>
      <c r="E530" s="95" t="s">
        <v>332</v>
      </c>
      <c r="F530" s="95" t="s">
        <v>3490</v>
      </c>
      <c r="G530" s="4">
        <v>312.5</v>
      </c>
      <c r="H530" s="4">
        <v>312.5</v>
      </c>
    </row>
    <row r="531" spans="1:8" ht="15">
      <c r="A531" s="95">
        <v>523</v>
      </c>
      <c r="B531" s="95" t="s">
        <v>4093</v>
      </c>
      <c r="C531" s="95" t="s">
        <v>4618</v>
      </c>
      <c r="D531" s="95">
        <v>35001016991</v>
      </c>
      <c r="E531" s="95" t="s">
        <v>332</v>
      </c>
      <c r="F531" s="95" t="s">
        <v>3490</v>
      </c>
      <c r="G531" s="4">
        <v>312.5</v>
      </c>
      <c r="H531" s="4">
        <v>312.5</v>
      </c>
    </row>
    <row r="532" spans="1:8" ht="15">
      <c r="A532" s="95">
        <v>524</v>
      </c>
      <c r="B532" s="95" t="s">
        <v>4619</v>
      </c>
      <c r="C532" s="95" t="s">
        <v>4088</v>
      </c>
      <c r="D532" s="95">
        <v>35001057869</v>
      </c>
      <c r="E532" s="95" t="s">
        <v>332</v>
      </c>
      <c r="F532" s="95" t="s">
        <v>3490</v>
      </c>
      <c r="G532" s="4">
        <v>312.5</v>
      </c>
      <c r="H532" s="4">
        <v>312.5</v>
      </c>
    </row>
    <row r="533" spans="1:8" ht="15">
      <c r="A533" s="95">
        <v>525</v>
      </c>
      <c r="B533" s="95" t="s">
        <v>3547</v>
      </c>
      <c r="C533" s="95" t="s">
        <v>4620</v>
      </c>
      <c r="D533" s="95">
        <v>54001019240</v>
      </c>
      <c r="E533" s="95" t="s">
        <v>332</v>
      </c>
      <c r="F533" s="95" t="s">
        <v>3490</v>
      </c>
      <c r="G533" s="4">
        <v>312.5</v>
      </c>
      <c r="H533" s="4">
        <v>312.5</v>
      </c>
    </row>
    <row r="534" spans="1:8" ht="45">
      <c r="A534" s="95">
        <v>526</v>
      </c>
      <c r="B534" s="95" t="s">
        <v>3948</v>
      </c>
      <c r="C534" s="95" t="s">
        <v>4621</v>
      </c>
      <c r="D534" s="95">
        <v>34001006630</v>
      </c>
      <c r="E534" s="95" t="s">
        <v>332</v>
      </c>
      <c r="F534" s="95" t="s">
        <v>3490</v>
      </c>
      <c r="G534" s="4">
        <v>312.5</v>
      </c>
      <c r="H534" s="4">
        <v>312.5</v>
      </c>
    </row>
    <row r="535" spans="1:8" ht="15">
      <c r="A535" s="95">
        <v>527</v>
      </c>
      <c r="B535" s="95" t="s">
        <v>4622</v>
      </c>
      <c r="C535" s="95" t="s">
        <v>4518</v>
      </c>
      <c r="D535" s="95">
        <v>35001026892</v>
      </c>
      <c r="E535" s="95" t="s">
        <v>332</v>
      </c>
      <c r="F535" s="95" t="s">
        <v>3490</v>
      </c>
      <c r="G535" s="4">
        <v>312.5</v>
      </c>
      <c r="H535" s="4">
        <v>312.5</v>
      </c>
    </row>
    <row r="536" spans="1:8" ht="15">
      <c r="A536" s="95">
        <v>528</v>
      </c>
      <c r="B536" s="95" t="s">
        <v>3432</v>
      </c>
      <c r="C536" s="95" t="s">
        <v>4426</v>
      </c>
      <c r="D536" s="95">
        <v>35001057410</v>
      </c>
      <c r="E536" s="95" t="s">
        <v>332</v>
      </c>
      <c r="F536" s="95" t="s">
        <v>3490</v>
      </c>
      <c r="G536" s="4">
        <v>312.5</v>
      </c>
      <c r="H536" s="4">
        <v>312.5</v>
      </c>
    </row>
    <row r="537" spans="1:8" ht="15">
      <c r="A537" s="95">
        <v>529</v>
      </c>
      <c r="B537" s="95" t="s">
        <v>4623</v>
      </c>
      <c r="C537" s="95" t="s">
        <v>4624</v>
      </c>
      <c r="D537" s="95">
        <v>35001018644</v>
      </c>
      <c r="E537" s="95" t="s">
        <v>332</v>
      </c>
      <c r="F537" s="95" t="s">
        <v>3490</v>
      </c>
      <c r="G537" s="4">
        <v>312.5</v>
      </c>
      <c r="H537" s="4">
        <v>312.5</v>
      </c>
    </row>
    <row r="538" spans="1:8" ht="30">
      <c r="A538" s="95">
        <v>530</v>
      </c>
      <c r="B538" s="95" t="s">
        <v>4625</v>
      </c>
      <c r="C538" s="95" t="s">
        <v>4626</v>
      </c>
      <c r="D538" s="95" t="s">
        <v>4627</v>
      </c>
      <c r="E538" s="95" t="s">
        <v>332</v>
      </c>
      <c r="F538" s="95" t="s">
        <v>3490</v>
      </c>
      <c r="G538" s="4">
        <v>312.5</v>
      </c>
      <c r="H538" s="4">
        <v>312.5</v>
      </c>
    </row>
    <row r="539" spans="1:8" ht="30">
      <c r="A539" s="95">
        <v>531</v>
      </c>
      <c r="B539" s="95" t="s">
        <v>4628</v>
      </c>
      <c r="C539" s="95" t="s">
        <v>4629</v>
      </c>
      <c r="D539" s="95">
        <v>35001043523</v>
      </c>
      <c r="E539" s="95" t="s">
        <v>332</v>
      </c>
      <c r="F539" s="95" t="s">
        <v>3490</v>
      </c>
      <c r="G539" s="4">
        <v>312.5</v>
      </c>
      <c r="H539" s="4">
        <v>312.5</v>
      </c>
    </row>
    <row r="540" spans="1:8" ht="15">
      <c r="A540" s="95">
        <v>532</v>
      </c>
      <c r="B540" s="95" t="s">
        <v>3530</v>
      </c>
      <c r="C540" s="95" t="s">
        <v>4630</v>
      </c>
      <c r="D540" s="95">
        <v>35001071768</v>
      </c>
      <c r="E540" s="95" t="s">
        <v>332</v>
      </c>
      <c r="F540" s="95" t="s">
        <v>3490</v>
      </c>
      <c r="G540" s="4">
        <v>312.5</v>
      </c>
      <c r="H540" s="4">
        <v>312.5</v>
      </c>
    </row>
    <row r="541" spans="1:8" ht="15">
      <c r="A541" s="95">
        <v>533</v>
      </c>
      <c r="B541" s="95" t="s">
        <v>3436</v>
      </c>
      <c r="C541" s="95" t="s">
        <v>4631</v>
      </c>
      <c r="D541" s="95">
        <v>35001075297</v>
      </c>
      <c r="E541" s="95" t="s">
        <v>332</v>
      </c>
      <c r="F541" s="95" t="s">
        <v>3490</v>
      </c>
      <c r="G541" s="4">
        <v>312.5</v>
      </c>
      <c r="H541" s="4">
        <v>312.5</v>
      </c>
    </row>
    <row r="542" spans="1:8" ht="30">
      <c r="A542" s="95">
        <v>534</v>
      </c>
      <c r="B542" s="95" t="s">
        <v>3461</v>
      </c>
      <c r="C542" s="95" t="s">
        <v>4632</v>
      </c>
      <c r="D542" s="95">
        <v>35001065337</v>
      </c>
      <c r="E542" s="95" t="s">
        <v>332</v>
      </c>
      <c r="F542" s="95" t="s">
        <v>3490</v>
      </c>
      <c r="G542" s="4">
        <v>312.5</v>
      </c>
      <c r="H542" s="4">
        <v>312.5</v>
      </c>
    </row>
    <row r="543" spans="1:8" ht="30">
      <c r="A543" s="95">
        <v>535</v>
      </c>
      <c r="B543" s="95" t="s">
        <v>3869</v>
      </c>
      <c r="C543" s="95" t="s">
        <v>4633</v>
      </c>
      <c r="D543" s="95">
        <v>35001029346</v>
      </c>
      <c r="E543" s="95" t="s">
        <v>332</v>
      </c>
      <c r="F543" s="95" t="s">
        <v>3490</v>
      </c>
      <c r="G543" s="4">
        <v>312.5</v>
      </c>
      <c r="H543" s="4">
        <v>312.5</v>
      </c>
    </row>
    <row r="544" spans="1:8" ht="30">
      <c r="A544" s="95">
        <v>536</v>
      </c>
      <c r="B544" s="95" t="s">
        <v>3747</v>
      </c>
      <c r="C544" s="95" t="s">
        <v>4634</v>
      </c>
      <c r="D544" s="95">
        <v>35001019079</v>
      </c>
      <c r="E544" s="95" t="s">
        <v>332</v>
      </c>
      <c r="F544" s="95" t="s">
        <v>3490</v>
      </c>
      <c r="G544" s="4">
        <v>312.5</v>
      </c>
      <c r="H544" s="4">
        <v>312.5</v>
      </c>
    </row>
    <row r="545" spans="1:8" ht="30">
      <c r="A545" s="95">
        <v>537</v>
      </c>
      <c r="B545" s="95" t="s">
        <v>3431</v>
      </c>
      <c r="C545" s="95" t="s">
        <v>3948</v>
      </c>
      <c r="D545" s="95">
        <v>62005020885</v>
      </c>
      <c r="E545" s="95" t="s">
        <v>332</v>
      </c>
      <c r="F545" s="95" t="s">
        <v>3490</v>
      </c>
      <c r="G545" s="4">
        <v>312.5</v>
      </c>
      <c r="H545" s="4">
        <v>312.5</v>
      </c>
    </row>
    <row r="546" spans="1:8" ht="30">
      <c r="A546" s="95">
        <v>538</v>
      </c>
      <c r="B546" s="95" t="s">
        <v>3431</v>
      </c>
      <c r="C546" s="95" t="s">
        <v>3898</v>
      </c>
      <c r="D546" s="95">
        <v>35001093245</v>
      </c>
      <c r="E546" s="95" t="s">
        <v>332</v>
      </c>
      <c r="F546" s="95" t="s">
        <v>3490</v>
      </c>
      <c r="G546" s="4">
        <v>312.5</v>
      </c>
      <c r="H546" s="4">
        <v>312.5</v>
      </c>
    </row>
    <row r="547" spans="1:8" ht="30">
      <c r="A547" s="95">
        <v>539</v>
      </c>
      <c r="B547" s="95" t="s">
        <v>3431</v>
      </c>
      <c r="C547" s="95" t="s">
        <v>3446</v>
      </c>
      <c r="D547" s="95">
        <v>13001058111</v>
      </c>
      <c r="E547" s="95" t="s">
        <v>332</v>
      </c>
      <c r="F547" s="95" t="s">
        <v>3490</v>
      </c>
      <c r="G547" s="4">
        <v>312.5</v>
      </c>
      <c r="H547" s="4">
        <v>312.5</v>
      </c>
    </row>
    <row r="548" spans="1:8" ht="30">
      <c r="A548" s="95">
        <v>540</v>
      </c>
      <c r="B548" s="95" t="s">
        <v>3431</v>
      </c>
      <c r="C548" s="95" t="s">
        <v>3553</v>
      </c>
      <c r="D548" s="95">
        <v>54001034836</v>
      </c>
      <c r="E548" s="95" t="s">
        <v>332</v>
      </c>
      <c r="F548" s="95" t="s">
        <v>3490</v>
      </c>
      <c r="G548" s="4">
        <v>312.5</v>
      </c>
      <c r="H548" s="4">
        <v>312.5</v>
      </c>
    </row>
    <row r="549" spans="1:8" ht="30">
      <c r="A549" s="95">
        <v>541</v>
      </c>
      <c r="B549" s="95" t="s">
        <v>3431</v>
      </c>
      <c r="C549" s="95" t="s">
        <v>4400</v>
      </c>
      <c r="D549" s="95">
        <v>35001057357</v>
      </c>
      <c r="E549" s="95" t="s">
        <v>332</v>
      </c>
      <c r="F549" s="95" t="s">
        <v>3490</v>
      </c>
      <c r="G549" s="4">
        <v>312.5</v>
      </c>
      <c r="H549" s="4">
        <v>312.5</v>
      </c>
    </row>
    <row r="550" spans="1:8" ht="30">
      <c r="A550" s="95">
        <v>542</v>
      </c>
      <c r="B550" s="95" t="s">
        <v>3431</v>
      </c>
      <c r="C550" s="95" t="s">
        <v>3700</v>
      </c>
      <c r="D550" s="95">
        <v>35001118159</v>
      </c>
      <c r="E550" s="95" t="s">
        <v>332</v>
      </c>
      <c r="F550" s="95" t="s">
        <v>3490</v>
      </c>
      <c r="G550" s="4">
        <v>312.5</v>
      </c>
      <c r="H550" s="4">
        <v>312.5</v>
      </c>
    </row>
    <row r="551" spans="1:8" ht="30">
      <c r="A551" s="95">
        <v>543</v>
      </c>
      <c r="B551" s="95" t="s">
        <v>3431</v>
      </c>
      <c r="C551" s="95" t="s">
        <v>4104</v>
      </c>
      <c r="D551" s="95">
        <v>59001057973</v>
      </c>
      <c r="E551" s="95" t="s">
        <v>332</v>
      </c>
      <c r="F551" s="95" t="s">
        <v>3490</v>
      </c>
      <c r="G551" s="4">
        <v>312.5</v>
      </c>
      <c r="H551" s="4">
        <v>312.5</v>
      </c>
    </row>
    <row r="552" spans="1:8" ht="30">
      <c r="A552" s="95">
        <v>544</v>
      </c>
      <c r="B552" s="95" t="s">
        <v>3431</v>
      </c>
      <c r="C552" s="95" t="s">
        <v>4635</v>
      </c>
      <c r="D552" s="95">
        <v>35001042864</v>
      </c>
      <c r="E552" s="95" t="s">
        <v>332</v>
      </c>
      <c r="F552" s="95" t="s">
        <v>3490</v>
      </c>
      <c r="G552" s="4">
        <v>312.5</v>
      </c>
      <c r="H552" s="4">
        <v>312.5</v>
      </c>
    </row>
    <row r="553" spans="1:8" ht="30">
      <c r="A553" s="95">
        <v>545</v>
      </c>
      <c r="B553" s="95" t="s">
        <v>3431</v>
      </c>
      <c r="C553" s="95" t="s">
        <v>4636</v>
      </c>
      <c r="D553" s="95">
        <v>12001020915</v>
      </c>
      <c r="E553" s="95" t="s">
        <v>332</v>
      </c>
      <c r="F553" s="95" t="s">
        <v>3490</v>
      </c>
      <c r="G553" s="4">
        <v>312.5</v>
      </c>
      <c r="H553" s="4">
        <v>312.5</v>
      </c>
    </row>
    <row r="554" spans="1:8" ht="15">
      <c r="A554" s="95">
        <v>546</v>
      </c>
      <c r="B554" s="95" t="s">
        <v>4637</v>
      </c>
      <c r="C554" s="95" t="s">
        <v>4638</v>
      </c>
      <c r="D554" s="95">
        <v>35001026555</v>
      </c>
      <c r="E554" s="95" t="s">
        <v>332</v>
      </c>
      <c r="F554" s="95" t="s">
        <v>3490</v>
      </c>
      <c r="G554" s="4">
        <v>312.5</v>
      </c>
      <c r="H554" s="4">
        <v>312.5</v>
      </c>
    </row>
    <row r="555" spans="1:8" ht="15">
      <c r="A555" s="95">
        <v>547</v>
      </c>
      <c r="B555" s="95" t="s">
        <v>3806</v>
      </c>
      <c r="C555" s="95" t="s">
        <v>4518</v>
      </c>
      <c r="D555" s="95" t="s">
        <v>4639</v>
      </c>
      <c r="E555" s="95" t="s">
        <v>332</v>
      </c>
      <c r="F555" s="95" t="s">
        <v>3490</v>
      </c>
      <c r="G555" s="4">
        <v>312.5</v>
      </c>
      <c r="H555" s="4">
        <v>312.5</v>
      </c>
    </row>
    <row r="556" spans="1:8" ht="15">
      <c r="A556" s="95">
        <v>548</v>
      </c>
      <c r="B556" s="95" t="s">
        <v>3596</v>
      </c>
      <c r="C556" s="95" t="s">
        <v>4640</v>
      </c>
      <c r="D556" s="95">
        <v>35001068861</v>
      </c>
      <c r="E556" s="95" t="s">
        <v>332</v>
      </c>
      <c r="F556" s="95" t="s">
        <v>3490</v>
      </c>
      <c r="G556" s="4">
        <v>312.5</v>
      </c>
      <c r="H556" s="4">
        <v>312.5</v>
      </c>
    </row>
    <row r="557" spans="1:8" ht="30">
      <c r="A557" s="95">
        <v>549</v>
      </c>
      <c r="B557" s="95" t="s">
        <v>4322</v>
      </c>
      <c r="C557" s="95" t="s">
        <v>4641</v>
      </c>
      <c r="D557" s="95">
        <v>35001093291</v>
      </c>
      <c r="E557" s="95" t="s">
        <v>332</v>
      </c>
      <c r="F557" s="95" t="s">
        <v>3490</v>
      </c>
      <c r="G557" s="4">
        <v>312.5</v>
      </c>
      <c r="H557" s="4">
        <v>312.5</v>
      </c>
    </row>
    <row r="558" spans="1:8" ht="15">
      <c r="A558" s="95">
        <v>550</v>
      </c>
      <c r="B558" s="95" t="s">
        <v>3596</v>
      </c>
      <c r="C558" s="95" t="s">
        <v>4642</v>
      </c>
      <c r="D558" s="95">
        <v>35001054109</v>
      </c>
      <c r="E558" s="95" t="s">
        <v>332</v>
      </c>
      <c r="F558" s="95" t="s">
        <v>3490</v>
      </c>
      <c r="G558" s="4">
        <v>312.5</v>
      </c>
      <c r="H558" s="4">
        <v>312.5</v>
      </c>
    </row>
    <row r="559" spans="1:8" ht="15">
      <c r="A559" s="95">
        <v>551</v>
      </c>
      <c r="B559" s="95" t="s">
        <v>4643</v>
      </c>
      <c r="C559" s="95" t="s">
        <v>4100</v>
      </c>
      <c r="D559" s="95">
        <v>60002002568</v>
      </c>
      <c r="E559" s="95" t="s">
        <v>332</v>
      </c>
      <c r="F559" s="95" t="s">
        <v>3490</v>
      </c>
      <c r="G559" s="4">
        <v>312.5</v>
      </c>
      <c r="H559" s="4">
        <v>312.5</v>
      </c>
    </row>
    <row r="560" spans="1:8" ht="15">
      <c r="A560" s="95">
        <v>552</v>
      </c>
      <c r="B560" s="95" t="s">
        <v>3624</v>
      </c>
      <c r="C560" s="95" t="s">
        <v>4644</v>
      </c>
      <c r="D560" s="95">
        <v>35501130935</v>
      </c>
      <c r="E560" s="95" t="s">
        <v>332</v>
      </c>
      <c r="F560" s="95" t="s">
        <v>3490</v>
      </c>
      <c r="G560" s="4">
        <v>312.5</v>
      </c>
      <c r="H560" s="4">
        <v>312.5</v>
      </c>
    </row>
    <row r="561" spans="1:8" ht="15">
      <c r="A561" s="95">
        <v>553</v>
      </c>
      <c r="B561" s="95" t="s">
        <v>3955</v>
      </c>
      <c r="C561" s="95" t="s">
        <v>4645</v>
      </c>
      <c r="D561" s="95">
        <v>35001092685</v>
      </c>
      <c r="E561" s="95" t="s">
        <v>332</v>
      </c>
      <c r="F561" s="95" t="s">
        <v>3490</v>
      </c>
      <c r="G561" s="4">
        <v>312.5</v>
      </c>
      <c r="H561" s="4">
        <v>312.5</v>
      </c>
    </row>
    <row r="562" spans="1:8" ht="15">
      <c r="A562" s="95">
        <v>554</v>
      </c>
      <c r="B562" s="95" t="s">
        <v>4078</v>
      </c>
      <c r="C562" s="95" t="s">
        <v>4646</v>
      </c>
      <c r="D562" s="95">
        <v>35001044826</v>
      </c>
      <c r="E562" s="95" t="s">
        <v>332</v>
      </c>
      <c r="F562" s="95" t="s">
        <v>3490</v>
      </c>
      <c r="G562" s="4">
        <v>312.5</v>
      </c>
      <c r="H562" s="4">
        <v>312.5</v>
      </c>
    </row>
    <row r="563" spans="1:8" ht="15">
      <c r="A563" s="95">
        <v>555</v>
      </c>
      <c r="B563" s="95" t="s">
        <v>3668</v>
      </c>
      <c r="C563" s="95" t="s">
        <v>4647</v>
      </c>
      <c r="D563" s="95">
        <v>35001099396</v>
      </c>
      <c r="E563" s="95" t="s">
        <v>332</v>
      </c>
      <c r="F563" s="95" t="s">
        <v>3490</v>
      </c>
      <c r="G563" s="4">
        <v>312.5</v>
      </c>
      <c r="H563" s="4">
        <v>312.5</v>
      </c>
    </row>
    <row r="564" spans="1:8" ht="15">
      <c r="A564" s="95">
        <v>556</v>
      </c>
      <c r="B564" s="95" t="s">
        <v>4648</v>
      </c>
      <c r="C564" s="95" t="s">
        <v>4649</v>
      </c>
      <c r="D564" s="95">
        <v>35001091070</v>
      </c>
      <c r="E564" s="95" t="s">
        <v>332</v>
      </c>
      <c r="F564" s="95" t="s">
        <v>3490</v>
      </c>
      <c r="G564" s="4">
        <v>312.5</v>
      </c>
      <c r="H564" s="4">
        <v>312.5</v>
      </c>
    </row>
    <row r="565" spans="1:8" ht="30">
      <c r="A565" s="95">
        <v>557</v>
      </c>
      <c r="B565" s="95" t="s">
        <v>3432</v>
      </c>
      <c r="C565" s="95" t="s">
        <v>4650</v>
      </c>
      <c r="D565" s="95">
        <v>35001020981</v>
      </c>
      <c r="E565" s="95" t="s">
        <v>332</v>
      </c>
      <c r="F565" s="95" t="s">
        <v>3490</v>
      </c>
      <c r="G565" s="4">
        <v>312.5</v>
      </c>
      <c r="H565" s="4">
        <v>312.5</v>
      </c>
    </row>
    <row r="566" spans="1:8" ht="15">
      <c r="A566" s="95">
        <v>558</v>
      </c>
      <c r="B566" s="95" t="s">
        <v>4447</v>
      </c>
      <c r="C566" s="95" t="s">
        <v>4651</v>
      </c>
      <c r="D566" s="95">
        <v>35001008073</v>
      </c>
      <c r="E566" s="95" t="s">
        <v>332</v>
      </c>
      <c r="F566" s="95" t="s">
        <v>3490</v>
      </c>
      <c r="G566" s="4">
        <v>312.5</v>
      </c>
      <c r="H566" s="4">
        <v>312.5</v>
      </c>
    </row>
    <row r="567" spans="1:8" ht="15">
      <c r="A567" s="95">
        <v>559</v>
      </c>
      <c r="B567" s="95" t="s">
        <v>3643</v>
      </c>
      <c r="C567" s="95" t="s">
        <v>3721</v>
      </c>
      <c r="D567" s="95">
        <v>35001016400</v>
      </c>
      <c r="E567" s="95" t="s">
        <v>332</v>
      </c>
      <c r="F567" s="95" t="s">
        <v>3490</v>
      </c>
      <c r="G567" s="4">
        <v>312.5</v>
      </c>
      <c r="H567" s="4">
        <v>312.5</v>
      </c>
    </row>
    <row r="568" spans="1:8" ht="15">
      <c r="A568" s="95">
        <v>560</v>
      </c>
      <c r="B568" s="95" t="s">
        <v>4652</v>
      </c>
      <c r="C568" s="95" t="s">
        <v>3518</v>
      </c>
      <c r="D568" s="95">
        <v>35001063364</v>
      </c>
      <c r="E568" s="95" t="s">
        <v>332</v>
      </c>
      <c r="F568" s="95" t="s">
        <v>3490</v>
      </c>
      <c r="G568" s="4">
        <v>312.5</v>
      </c>
      <c r="H568" s="4">
        <v>312.5</v>
      </c>
    </row>
    <row r="569" spans="1:8" ht="15">
      <c r="A569" s="95">
        <v>561</v>
      </c>
      <c r="B569" s="95" t="s">
        <v>3593</v>
      </c>
      <c r="C569" s="95" t="s">
        <v>4426</v>
      </c>
      <c r="D569" s="95">
        <v>35001098873</v>
      </c>
      <c r="E569" s="95" t="s">
        <v>332</v>
      </c>
      <c r="F569" s="95" t="s">
        <v>3490</v>
      </c>
      <c r="G569" s="4">
        <v>312.5</v>
      </c>
      <c r="H569" s="4">
        <v>312.5</v>
      </c>
    </row>
    <row r="570" spans="1:8" ht="30">
      <c r="A570" s="95">
        <v>562</v>
      </c>
      <c r="B570" s="95" t="s">
        <v>3468</v>
      </c>
      <c r="C570" s="95" t="s">
        <v>4653</v>
      </c>
      <c r="D570" s="95">
        <v>35001045090</v>
      </c>
      <c r="E570" s="95" t="s">
        <v>332</v>
      </c>
      <c r="F570" s="95" t="s">
        <v>3490</v>
      </c>
      <c r="G570" s="4">
        <v>312.5</v>
      </c>
      <c r="H570" s="4">
        <v>312.5</v>
      </c>
    </row>
    <row r="571" spans="1:8" ht="30">
      <c r="A571" s="95">
        <v>563</v>
      </c>
      <c r="B571" s="95" t="s">
        <v>3586</v>
      </c>
      <c r="C571" s="95" t="s">
        <v>4128</v>
      </c>
      <c r="D571" s="95">
        <v>35001053629</v>
      </c>
      <c r="E571" s="95" t="s">
        <v>332</v>
      </c>
      <c r="F571" s="95" t="s">
        <v>3490</v>
      </c>
      <c r="G571" s="4">
        <v>312.5</v>
      </c>
      <c r="H571" s="4">
        <v>312.5</v>
      </c>
    </row>
    <row r="572" spans="1:8" ht="15">
      <c r="A572" s="95">
        <v>564</v>
      </c>
      <c r="B572" s="95" t="s">
        <v>4431</v>
      </c>
      <c r="C572" s="95" t="s">
        <v>4446</v>
      </c>
      <c r="D572" s="95">
        <v>35001021340</v>
      </c>
      <c r="E572" s="95" t="s">
        <v>332</v>
      </c>
      <c r="F572" s="95" t="s">
        <v>3490</v>
      </c>
      <c r="G572" s="4">
        <v>312.5</v>
      </c>
      <c r="H572" s="4">
        <v>312.5</v>
      </c>
    </row>
    <row r="573" spans="1:8" ht="15">
      <c r="A573" s="95">
        <v>565</v>
      </c>
      <c r="B573" s="95" t="s">
        <v>3679</v>
      </c>
      <c r="C573" s="95" t="s">
        <v>4630</v>
      </c>
      <c r="D573" s="95">
        <v>38001036983</v>
      </c>
      <c r="E573" s="95" t="s">
        <v>332</v>
      </c>
      <c r="F573" s="95" t="s">
        <v>3490</v>
      </c>
      <c r="G573" s="4">
        <v>312.5</v>
      </c>
      <c r="H573" s="4">
        <v>312.5</v>
      </c>
    </row>
    <row r="574" spans="1:8" ht="15">
      <c r="A574" s="95">
        <v>566</v>
      </c>
      <c r="B574" s="95" t="s">
        <v>4575</v>
      </c>
      <c r="C574" s="95" t="s">
        <v>4038</v>
      </c>
      <c r="D574" s="95">
        <v>35001049374</v>
      </c>
      <c r="E574" s="95" t="s">
        <v>332</v>
      </c>
      <c r="F574" s="95" t="s">
        <v>3490</v>
      </c>
      <c r="G574" s="4">
        <v>312.5</v>
      </c>
      <c r="H574" s="4">
        <v>312.5</v>
      </c>
    </row>
    <row r="575" spans="1:8" ht="15">
      <c r="A575" s="95">
        <v>567</v>
      </c>
      <c r="B575" s="95" t="s">
        <v>3771</v>
      </c>
      <c r="C575" s="95" t="s">
        <v>4654</v>
      </c>
      <c r="D575" s="95">
        <v>35001025663</v>
      </c>
      <c r="E575" s="95" t="s">
        <v>332</v>
      </c>
      <c r="F575" s="95" t="s">
        <v>3490</v>
      </c>
      <c r="G575" s="4">
        <v>312.5</v>
      </c>
      <c r="H575" s="4">
        <v>312.5</v>
      </c>
    </row>
    <row r="576" spans="1:8" ht="15">
      <c r="A576" s="95">
        <v>568</v>
      </c>
      <c r="B576" s="95" t="s">
        <v>3780</v>
      </c>
      <c r="C576" s="95" t="s">
        <v>4655</v>
      </c>
      <c r="D576" s="95">
        <v>35001053939</v>
      </c>
      <c r="E576" s="95" t="s">
        <v>332</v>
      </c>
      <c r="F576" s="95" t="s">
        <v>3490</v>
      </c>
      <c r="G576" s="4">
        <v>312.5</v>
      </c>
      <c r="H576" s="4">
        <v>312.5</v>
      </c>
    </row>
    <row r="577" spans="1:8" ht="15">
      <c r="A577" s="95">
        <v>569</v>
      </c>
      <c r="B577" s="95" t="s">
        <v>3668</v>
      </c>
      <c r="C577" s="95" t="s">
        <v>4656</v>
      </c>
      <c r="D577" s="95">
        <v>35001011960</v>
      </c>
      <c r="E577" s="95" t="s">
        <v>332</v>
      </c>
      <c r="F577" s="95" t="s">
        <v>3490</v>
      </c>
      <c r="G577" s="4">
        <v>312.5</v>
      </c>
      <c r="H577" s="4">
        <v>312.5</v>
      </c>
    </row>
    <row r="578" spans="1:8" ht="15">
      <c r="A578" s="95">
        <v>570</v>
      </c>
      <c r="B578" s="95" t="s">
        <v>4657</v>
      </c>
      <c r="C578" s="95" t="s">
        <v>4340</v>
      </c>
      <c r="D578" s="95" t="s">
        <v>4658</v>
      </c>
      <c r="E578" s="95" t="s">
        <v>332</v>
      </c>
      <c r="F578" s="95" t="s">
        <v>3490</v>
      </c>
      <c r="G578" s="4">
        <v>312.5</v>
      </c>
      <c r="H578" s="4">
        <v>312.5</v>
      </c>
    </row>
    <row r="579" spans="1:8" ht="15">
      <c r="A579" s="95">
        <v>571</v>
      </c>
      <c r="B579" s="95" t="s">
        <v>4659</v>
      </c>
      <c r="C579" s="95" t="s">
        <v>4660</v>
      </c>
      <c r="D579" s="95" t="s">
        <v>4661</v>
      </c>
      <c r="E579" s="95" t="s">
        <v>332</v>
      </c>
      <c r="F579" s="95" t="s">
        <v>3490</v>
      </c>
      <c r="G579" s="4">
        <v>312.5</v>
      </c>
      <c r="H579" s="4">
        <v>312.5</v>
      </c>
    </row>
    <row r="580" spans="1:8" ht="15">
      <c r="A580" s="95">
        <v>572</v>
      </c>
      <c r="B580" s="95" t="s">
        <v>4659</v>
      </c>
      <c r="C580" s="95" t="s">
        <v>4337</v>
      </c>
      <c r="D580" s="95" t="s">
        <v>4662</v>
      </c>
      <c r="E580" s="95" t="s">
        <v>332</v>
      </c>
      <c r="F580" s="95" t="s">
        <v>3490</v>
      </c>
      <c r="G580" s="4">
        <v>312.5</v>
      </c>
      <c r="H580" s="4">
        <v>312.5</v>
      </c>
    </row>
    <row r="581" spans="1:8" ht="15">
      <c r="A581" s="95">
        <v>573</v>
      </c>
      <c r="B581" s="95" t="s">
        <v>4663</v>
      </c>
      <c r="C581" s="95" t="s">
        <v>4664</v>
      </c>
      <c r="D581" s="95" t="s">
        <v>4665</v>
      </c>
      <c r="E581" s="95" t="s">
        <v>332</v>
      </c>
      <c r="F581" s="95" t="s">
        <v>3490</v>
      </c>
      <c r="G581" s="4">
        <v>312.5</v>
      </c>
      <c r="H581" s="4">
        <v>312.5</v>
      </c>
    </row>
    <row r="582" spans="1:8" ht="30">
      <c r="A582" s="95">
        <v>574</v>
      </c>
      <c r="B582" s="95" t="s">
        <v>2687</v>
      </c>
      <c r="C582" s="95" t="s">
        <v>4666</v>
      </c>
      <c r="D582" s="95" t="s">
        <v>4667</v>
      </c>
      <c r="E582" s="95" t="s">
        <v>332</v>
      </c>
      <c r="F582" s="95" t="s">
        <v>3490</v>
      </c>
      <c r="G582" s="4">
        <v>312.5</v>
      </c>
      <c r="H582" s="4">
        <v>312.5</v>
      </c>
    </row>
    <row r="583" spans="1:8" ht="15">
      <c r="A583" s="95">
        <v>575</v>
      </c>
      <c r="B583" s="95" t="s">
        <v>4668</v>
      </c>
      <c r="C583" s="95" t="s">
        <v>4669</v>
      </c>
      <c r="D583" s="95" t="s">
        <v>4670</v>
      </c>
      <c r="E583" s="95" t="s">
        <v>332</v>
      </c>
      <c r="F583" s="95" t="s">
        <v>3490</v>
      </c>
      <c r="G583" s="4">
        <v>312.5</v>
      </c>
      <c r="H583" s="4">
        <v>312.5</v>
      </c>
    </row>
    <row r="584" spans="1:8" ht="30">
      <c r="A584" s="95">
        <v>576</v>
      </c>
      <c r="B584" s="95" t="s">
        <v>4040</v>
      </c>
      <c r="C584" s="95" t="s">
        <v>4671</v>
      </c>
      <c r="D584" s="95" t="s">
        <v>4672</v>
      </c>
      <c r="E584" s="95" t="s">
        <v>332</v>
      </c>
      <c r="F584" s="95" t="s">
        <v>3490</v>
      </c>
      <c r="G584" s="4">
        <v>312.5</v>
      </c>
      <c r="H584" s="4">
        <v>312.5</v>
      </c>
    </row>
    <row r="585" spans="1:8" ht="15">
      <c r="A585" s="95">
        <v>577</v>
      </c>
      <c r="B585" s="95" t="s">
        <v>4673</v>
      </c>
      <c r="C585" s="95" t="s">
        <v>4674</v>
      </c>
      <c r="D585" s="95" t="s">
        <v>4675</v>
      </c>
      <c r="E585" s="95" t="s">
        <v>332</v>
      </c>
      <c r="F585" s="95" t="s">
        <v>3490</v>
      </c>
      <c r="G585" s="4">
        <v>312.5</v>
      </c>
      <c r="H585" s="4">
        <v>312.5</v>
      </c>
    </row>
    <row r="586" spans="1:8" ht="15">
      <c r="A586" s="95">
        <v>578</v>
      </c>
      <c r="B586" s="95" t="s">
        <v>4676</v>
      </c>
      <c r="C586" s="95" t="s">
        <v>4677</v>
      </c>
      <c r="D586" s="95" t="s">
        <v>4678</v>
      </c>
      <c r="E586" s="95" t="s">
        <v>332</v>
      </c>
      <c r="F586" s="95" t="s">
        <v>3490</v>
      </c>
      <c r="G586" s="4">
        <v>312.5</v>
      </c>
      <c r="H586" s="4">
        <v>312.5</v>
      </c>
    </row>
    <row r="587" spans="1:8" ht="15">
      <c r="A587" s="95">
        <v>579</v>
      </c>
      <c r="B587" s="95" t="s">
        <v>4679</v>
      </c>
      <c r="C587" s="95" t="s">
        <v>4660</v>
      </c>
      <c r="D587" s="95" t="s">
        <v>4680</v>
      </c>
      <c r="E587" s="95" t="s">
        <v>332</v>
      </c>
      <c r="F587" s="95" t="s">
        <v>3490</v>
      </c>
      <c r="G587" s="4">
        <v>312.5</v>
      </c>
      <c r="H587" s="4">
        <v>312.5</v>
      </c>
    </row>
    <row r="588" spans="1:8" ht="15">
      <c r="A588" s="95">
        <v>580</v>
      </c>
      <c r="B588" s="95" t="s">
        <v>4681</v>
      </c>
      <c r="C588" s="95" t="s">
        <v>4682</v>
      </c>
      <c r="D588" s="95" t="s">
        <v>4683</v>
      </c>
      <c r="E588" s="95" t="s">
        <v>332</v>
      </c>
      <c r="F588" s="95" t="s">
        <v>3490</v>
      </c>
      <c r="G588" s="4">
        <v>312.5</v>
      </c>
      <c r="H588" s="4">
        <v>312.5</v>
      </c>
    </row>
    <row r="589" spans="1:8" ht="15">
      <c r="A589" s="95">
        <v>581</v>
      </c>
      <c r="B589" s="95" t="s">
        <v>2663</v>
      </c>
      <c r="C589" s="95" t="s">
        <v>4684</v>
      </c>
      <c r="D589" s="95" t="s">
        <v>4685</v>
      </c>
      <c r="E589" s="95" t="s">
        <v>332</v>
      </c>
      <c r="F589" s="95" t="s">
        <v>3490</v>
      </c>
      <c r="G589" s="4">
        <v>312.5</v>
      </c>
      <c r="H589" s="4">
        <v>312.5</v>
      </c>
    </row>
    <row r="590" spans="1:8" ht="15">
      <c r="A590" s="95">
        <v>582</v>
      </c>
      <c r="B590" s="95" t="s">
        <v>3750</v>
      </c>
      <c r="C590" s="95" t="s">
        <v>3587</v>
      </c>
      <c r="D590" s="95" t="s">
        <v>4686</v>
      </c>
      <c r="E590" s="95" t="s">
        <v>332</v>
      </c>
      <c r="F590" s="95" t="s">
        <v>3490</v>
      </c>
      <c r="G590" s="4">
        <v>312.5</v>
      </c>
      <c r="H590" s="4">
        <v>312.5</v>
      </c>
    </row>
    <row r="591" spans="1:8" ht="15">
      <c r="A591" s="95">
        <v>583</v>
      </c>
      <c r="B591" s="95" t="s">
        <v>4687</v>
      </c>
      <c r="C591" s="95" t="s">
        <v>3627</v>
      </c>
      <c r="D591" s="95" t="s">
        <v>4688</v>
      </c>
      <c r="E591" s="95" t="s">
        <v>332</v>
      </c>
      <c r="F591" s="95" t="s">
        <v>3490</v>
      </c>
      <c r="G591" s="4">
        <v>312.5</v>
      </c>
      <c r="H591" s="4">
        <v>312.5</v>
      </c>
    </row>
    <row r="592" spans="1:8" ht="15">
      <c r="A592" s="95">
        <v>584</v>
      </c>
      <c r="B592" s="95" t="s">
        <v>4689</v>
      </c>
      <c r="C592" s="95" t="s">
        <v>4690</v>
      </c>
      <c r="D592" s="95" t="s">
        <v>4691</v>
      </c>
      <c r="E592" s="95" t="s">
        <v>332</v>
      </c>
      <c r="F592" s="95" t="s">
        <v>3490</v>
      </c>
      <c r="G592" s="4">
        <v>312.5</v>
      </c>
      <c r="H592" s="4">
        <v>312.5</v>
      </c>
    </row>
    <row r="593" spans="1:8" ht="30">
      <c r="A593" s="95">
        <v>585</v>
      </c>
      <c r="B593" s="95" t="s">
        <v>3561</v>
      </c>
      <c r="C593" s="95" t="s">
        <v>4692</v>
      </c>
      <c r="D593" s="95" t="s">
        <v>4693</v>
      </c>
      <c r="E593" s="95" t="s">
        <v>332</v>
      </c>
      <c r="F593" s="95" t="s">
        <v>3490</v>
      </c>
      <c r="G593" s="4">
        <v>312.5</v>
      </c>
      <c r="H593" s="4">
        <v>312.5</v>
      </c>
    </row>
    <row r="594" spans="1:8" ht="30">
      <c r="A594" s="95">
        <v>586</v>
      </c>
      <c r="B594" s="95" t="s">
        <v>3450</v>
      </c>
      <c r="C594" s="95" t="s">
        <v>3878</v>
      </c>
      <c r="D594" s="95" t="s">
        <v>4694</v>
      </c>
      <c r="E594" s="95" t="s">
        <v>332</v>
      </c>
      <c r="F594" s="95" t="s">
        <v>3490</v>
      </c>
      <c r="G594" s="4">
        <v>312.5</v>
      </c>
      <c r="H594" s="4">
        <v>312.5</v>
      </c>
    </row>
    <row r="595" spans="1:8" ht="15">
      <c r="A595" s="95">
        <v>587</v>
      </c>
      <c r="B595" s="95" t="s">
        <v>4695</v>
      </c>
      <c r="C595" s="95" t="s">
        <v>4196</v>
      </c>
      <c r="D595" s="95" t="s">
        <v>4696</v>
      </c>
      <c r="E595" s="95" t="s">
        <v>332</v>
      </c>
      <c r="F595" s="95" t="s">
        <v>3490</v>
      </c>
      <c r="G595" s="4">
        <v>312.5</v>
      </c>
      <c r="H595" s="4">
        <v>312.5</v>
      </c>
    </row>
    <row r="596" spans="1:8" ht="30">
      <c r="A596" s="95">
        <v>588</v>
      </c>
      <c r="B596" s="95" t="s">
        <v>4697</v>
      </c>
      <c r="C596" s="95" t="s">
        <v>4698</v>
      </c>
      <c r="D596" s="95" t="s">
        <v>4699</v>
      </c>
      <c r="E596" s="95" t="s">
        <v>332</v>
      </c>
      <c r="F596" s="95" t="s">
        <v>3490</v>
      </c>
      <c r="G596" s="4">
        <v>312.5</v>
      </c>
      <c r="H596" s="4">
        <v>312.5</v>
      </c>
    </row>
    <row r="597" spans="1:8" ht="15">
      <c r="A597" s="95">
        <v>589</v>
      </c>
      <c r="B597" s="95" t="s">
        <v>3461</v>
      </c>
      <c r="C597" s="95" t="s">
        <v>4256</v>
      </c>
      <c r="D597" s="95" t="s">
        <v>4700</v>
      </c>
      <c r="E597" s="95" t="s">
        <v>332</v>
      </c>
      <c r="F597" s="95" t="s">
        <v>3490</v>
      </c>
      <c r="G597" s="4">
        <v>312.5</v>
      </c>
      <c r="H597" s="4">
        <v>312.5</v>
      </c>
    </row>
    <row r="598" spans="1:8" ht="15">
      <c r="A598" s="95">
        <v>590</v>
      </c>
      <c r="B598" s="95" t="s">
        <v>2667</v>
      </c>
      <c r="C598" s="95" t="s">
        <v>4701</v>
      </c>
      <c r="D598" s="95" t="s">
        <v>4702</v>
      </c>
      <c r="E598" s="95" t="s">
        <v>332</v>
      </c>
      <c r="F598" s="95" t="s">
        <v>3490</v>
      </c>
      <c r="G598" s="4">
        <v>312.5</v>
      </c>
      <c r="H598" s="4">
        <v>312.5</v>
      </c>
    </row>
    <row r="599" spans="1:8" ht="15">
      <c r="A599" s="95">
        <v>591</v>
      </c>
      <c r="B599" s="95" t="s">
        <v>4703</v>
      </c>
      <c r="C599" s="95" t="s">
        <v>4704</v>
      </c>
      <c r="D599" s="95" t="s">
        <v>4705</v>
      </c>
      <c r="E599" s="95" t="s">
        <v>332</v>
      </c>
      <c r="F599" s="95" t="s">
        <v>3490</v>
      </c>
      <c r="G599" s="4">
        <v>312.5</v>
      </c>
      <c r="H599" s="4">
        <v>312.5</v>
      </c>
    </row>
    <row r="600" spans="1:8" ht="15">
      <c r="A600" s="95">
        <v>592</v>
      </c>
      <c r="B600" s="95" t="s">
        <v>3558</v>
      </c>
      <c r="C600" s="95" t="s">
        <v>4706</v>
      </c>
      <c r="D600" s="95" t="s">
        <v>4707</v>
      </c>
      <c r="E600" s="95" t="s">
        <v>332</v>
      </c>
      <c r="F600" s="95" t="s">
        <v>3490</v>
      </c>
      <c r="G600" s="4">
        <v>312.5</v>
      </c>
      <c r="H600" s="4">
        <v>312.5</v>
      </c>
    </row>
    <row r="601" spans="1:8" ht="15">
      <c r="A601" s="95">
        <v>593</v>
      </c>
      <c r="B601" s="95" t="s">
        <v>4423</v>
      </c>
      <c r="C601" s="95" t="s">
        <v>4058</v>
      </c>
      <c r="D601" s="95" t="s">
        <v>4708</v>
      </c>
      <c r="E601" s="95" t="s">
        <v>332</v>
      </c>
      <c r="F601" s="95" t="s">
        <v>3490</v>
      </c>
      <c r="G601" s="4">
        <v>312.5</v>
      </c>
      <c r="H601" s="4">
        <v>312.5</v>
      </c>
    </row>
    <row r="602" spans="1:8" ht="15">
      <c r="A602" s="95">
        <v>594</v>
      </c>
      <c r="B602" s="95" t="s">
        <v>4709</v>
      </c>
      <c r="C602" s="95" t="s">
        <v>4710</v>
      </c>
      <c r="D602" s="95" t="s">
        <v>4711</v>
      </c>
      <c r="E602" s="95" t="s">
        <v>332</v>
      </c>
      <c r="F602" s="95" t="s">
        <v>3490</v>
      </c>
      <c r="G602" s="4">
        <v>312.5</v>
      </c>
      <c r="H602" s="4">
        <v>312.5</v>
      </c>
    </row>
    <row r="603" spans="1:8" ht="15">
      <c r="A603" s="95">
        <v>595</v>
      </c>
      <c r="B603" s="95" t="s">
        <v>3629</v>
      </c>
      <c r="C603" s="95" t="s">
        <v>4712</v>
      </c>
      <c r="D603" s="95" t="s">
        <v>4713</v>
      </c>
      <c r="E603" s="95" t="s">
        <v>332</v>
      </c>
      <c r="F603" s="95" t="s">
        <v>3490</v>
      </c>
      <c r="G603" s="4">
        <v>312.5</v>
      </c>
      <c r="H603" s="4">
        <v>312.5</v>
      </c>
    </row>
    <row r="604" spans="1:8" ht="15">
      <c r="A604" s="95">
        <v>596</v>
      </c>
      <c r="B604" s="95" t="s">
        <v>4714</v>
      </c>
      <c r="C604" s="95" t="s">
        <v>4715</v>
      </c>
      <c r="D604" s="95" t="s">
        <v>4716</v>
      </c>
      <c r="E604" s="95" t="s">
        <v>332</v>
      </c>
      <c r="F604" s="95" t="s">
        <v>3490</v>
      </c>
      <c r="G604" s="4">
        <v>312.5</v>
      </c>
      <c r="H604" s="4">
        <v>312.5</v>
      </c>
    </row>
    <row r="605" spans="1:8" ht="15">
      <c r="A605" s="95">
        <v>597</v>
      </c>
      <c r="B605" s="95" t="s">
        <v>4717</v>
      </c>
      <c r="C605" s="95" t="s">
        <v>4718</v>
      </c>
      <c r="D605" s="95" t="s">
        <v>4719</v>
      </c>
      <c r="E605" s="95" t="s">
        <v>332</v>
      </c>
      <c r="F605" s="95" t="s">
        <v>3490</v>
      </c>
      <c r="G605" s="4">
        <v>312.5</v>
      </c>
      <c r="H605" s="4">
        <v>312.5</v>
      </c>
    </row>
    <row r="606" spans="1:8" ht="15">
      <c r="A606" s="95">
        <v>598</v>
      </c>
      <c r="B606" s="95" t="s">
        <v>4720</v>
      </c>
      <c r="C606" s="95" t="s">
        <v>4660</v>
      </c>
      <c r="D606" s="95" t="s">
        <v>4721</v>
      </c>
      <c r="E606" s="95" t="s">
        <v>332</v>
      </c>
      <c r="F606" s="95" t="s">
        <v>3490</v>
      </c>
      <c r="G606" s="4">
        <v>312.5</v>
      </c>
      <c r="H606" s="4">
        <v>312.5</v>
      </c>
    </row>
    <row r="607" spans="1:8" ht="15">
      <c r="A607" s="95">
        <v>599</v>
      </c>
      <c r="B607" s="95" t="s">
        <v>4722</v>
      </c>
      <c r="C607" s="95" t="s">
        <v>4723</v>
      </c>
      <c r="D607" s="95" t="s">
        <v>4724</v>
      </c>
      <c r="E607" s="95" t="s">
        <v>332</v>
      </c>
      <c r="F607" s="95" t="s">
        <v>3490</v>
      </c>
      <c r="G607" s="4">
        <v>312.5</v>
      </c>
      <c r="H607" s="4">
        <v>312.5</v>
      </c>
    </row>
    <row r="608" spans="1:8" ht="15">
      <c r="A608" s="95">
        <v>600</v>
      </c>
      <c r="B608" s="95" t="s">
        <v>3468</v>
      </c>
      <c r="C608" s="95" t="s">
        <v>4725</v>
      </c>
      <c r="D608" s="95" t="s">
        <v>4726</v>
      </c>
      <c r="E608" s="95" t="s">
        <v>332</v>
      </c>
      <c r="F608" s="95" t="s">
        <v>3490</v>
      </c>
      <c r="G608" s="4">
        <v>312.5</v>
      </c>
      <c r="H608" s="4">
        <v>312.5</v>
      </c>
    </row>
    <row r="609" spans="1:8" ht="15">
      <c r="A609" s="95">
        <v>601</v>
      </c>
      <c r="B609" s="95" t="s">
        <v>4727</v>
      </c>
      <c r="C609" s="95" t="s">
        <v>4728</v>
      </c>
      <c r="D609" s="95">
        <v>28001002082</v>
      </c>
      <c r="E609" s="95" t="s">
        <v>332</v>
      </c>
      <c r="F609" s="95" t="s">
        <v>3490</v>
      </c>
      <c r="G609" s="4">
        <v>312.5</v>
      </c>
      <c r="H609" s="4">
        <v>312.5</v>
      </c>
    </row>
    <row r="610" spans="1:8" ht="15">
      <c r="A610" s="95">
        <v>602</v>
      </c>
      <c r="B610" s="95" t="s">
        <v>4729</v>
      </c>
      <c r="C610" s="95" t="s">
        <v>4730</v>
      </c>
      <c r="D610" s="95">
        <v>28001018655</v>
      </c>
      <c r="E610" s="95" t="s">
        <v>332</v>
      </c>
      <c r="F610" s="95" t="s">
        <v>3490</v>
      </c>
      <c r="G610" s="4">
        <v>312.5</v>
      </c>
      <c r="H610" s="4">
        <v>312.5</v>
      </c>
    </row>
    <row r="611" spans="1:8" ht="15">
      <c r="A611" s="95">
        <v>603</v>
      </c>
      <c r="B611" s="95" t="s">
        <v>3482</v>
      </c>
      <c r="C611" s="95" t="s">
        <v>4618</v>
      </c>
      <c r="D611" s="95">
        <v>28001027375</v>
      </c>
      <c r="E611" s="95" t="s">
        <v>332</v>
      </c>
      <c r="F611" s="95" t="s">
        <v>3490</v>
      </c>
      <c r="G611" s="4">
        <v>312.5</v>
      </c>
      <c r="H611" s="4">
        <v>312.5</v>
      </c>
    </row>
    <row r="612" spans="1:8" ht="15">
      <c r="A612" s="95">
        <v>604</v>
      </c>
      <c r="B612" s="95" t="s">
        <v>4731</v>
      </c>
      <c r="C612" s="95" t="s">
        <v>3788</v>
      </c>
      <c r="D612" s="95">
        <v>28001009878</v>
      </c>
      <c r="E612" s="95" t="s">
        <v>332</v>
      </c>
      <c r="F612" s="95" t="s">
        <v>3490</v>
      </c>
      <c r="G612" s="4">
        <v>312.5</v>
      </c>
      <c r="H612" s="4">
        <v>312.5</v>
      </c>
    </row>
    <row r="613" spans="1:8" ht="15">
      <c r="A613" s="95">
        <v>605</v>
      </c>
      <c r="B613" s="95" t="s">
        <v>4452</v>
      </c>
      <c r="C613" s="95" t="s">
        <v>4732</v>
      </c>
      <c r="D613" s="95" t="s">
        <v>4733</v>
      </c>
      <c r="E613" s="95" t="s">
        <v>332</v>
      </c>
      <c r="F613" s="95" t="s">
        <v>3490</v>
      </c>
      <c r="G613" s="4">
        <v>312.5</v>
      </c>
      <c r="H613" s="4">
        <v>312.5</v>
      </c>
    </row>
    <row r="614" spans="1:8" ht="15">
      <c r="A614" s="95">
        <v>606</v>
      </c>
      <c r="B614" s="95" t="s">
        <v>4734</v>
      </c>
      <c r="C614" s="95" t="s">
        <v>4735</v>
      </c>
      <c r="D614" s="95">
        <v>2001005996</v>
      </c>
      <c r="E614" s="95" t="s">
        <v>332</v>
      </c>
      <c r="F614" s="95" t="s">
        <v>3490</v>
      </c>
      <c r="G614" s="4">
        <v>312.5</v>
      </c>
      <c r="H614" s="4">
        <v>312.5</v>
      </c>
    </row>
    <row r="615" spans="1:8" ht="15">
      <c r="A615" s="95">
        <v>607</v>
      </c>
      <c r="B615" s="95" t="s">
        <v>4736</v>
      </c>
      <c r="C615" s="95" t="s">
        <v>4737</v>
      </c>
      <c r="D615" s="95">
        <v>28001064687</v>
      </c>
      <c r="E615" s="95" t="s">
        <v>332</v>
      </c>
      <c r="F615" s="95" t="s">
        <v>3490</v>
      </c>
      <c r="G615" s="4">
        <v>312.5</v>
      </c>
      <c r="H615" s="4">
        <v>312.5</v>
      </c>
    </row>
    <row r="616" spans="1:8" ht="15">
      <c r="A616" s="95">
        <v>608</v>
      </c>
      <c r="B616" s="95" t="s">
        <v>4623</v>
      </c>
      <c r="C616" s="95" t="s">
        <v>4738</v>
      </c>
      <c r="D616" s="95">
        <v>28001052961</v>
      </c>
      <c r="E616" s="95" t="s">
        <v>332</v>
      </c>
      <c r="F616" s="95" t="s">
        <v>3490</v>
      </c>
      <c r="G616" s="4">
        <v>312.5</v>
      </c>
      <c r="H616" s="4">
        <v>312.5</v>
      </c>
    </row>
    <row r="617" spans="1:8" ht="15">
      <c r="A617" s="95">
        <v>609</v>
      </c>
      <c r="B617" s="95" t="s">
        <v>4739</v>
      </c>
      <c r="C617" s="95" t="s">
        <v>3688</v>
      </c>
      <c r="D617" s="95">
        <v>28001011247</v>
      </c>
      <c r="E617" s="95" t="s">
        <v>332</v>
      </c>
      <c r="F617" s="95" t="s">
        <v>3490</v>
      </c>
      <c r="G617" s="4">
        <v>312.5</v>
      </c>
      <c r="H617" s="4">
        <v>312.5</v>
      </c>
    </row>
    <row r="618" spans="1:8" ht="15">
      <c r="A618" s="95">
        <v>610</v>
      </c>
      <c r="B618" s="95" t="s">
        <v>4740</v>
      </c>
      <c r="C618" s="95" t="s">
        <v>4741</v>
      </c>
      <c r="D618" s="95">
        <v>28001001626</v>
      </c>
      <c r="E618" s="95" t="s">
        <v>332</v>
      </c>
      <c r="F618" s="95" t="s">
        <v>3490</v>
      </c>
      <c r="G618" s="4">
        <v>312.5</v>
      </c>
      <c r="H618" s="4">
        <v>312.5</v>
      </c>
    </row>
    <row r="619" spans="1:8" ht="15">
      <c r="A619" s="95">
        <v>611</v>
      </c>
      <c r="B619" s="95" t="s">
        <v>4742</v>
      </c>
      <c r="C619" s="95" t="s">
        <v>4340</v>
      </c>
      <c r="D619" s="95">
        <v>28001012884</v>
      </c>
      <c r="E619" s="95" t="s">
        <v>332</v>
      </c>
      <c r="F619" s="95" t="s">
        <v>3490</v>
      </c>
      <c r="G619" s="4">
        <v>312.5</v>
      </c>
      <c r="H619" s="4">
        <v>312.5</v>
      </c>
    </row>
    <row r="620" spans="1:8" ht="15">
      <c r="A620" s="95">
        <v>612</v>
      </c>
      <c r="B620" s="95" t="s">
        <v>4743</v>
      </c>
      <c r="C620" s="95" t="s">
        <v>4744</v>
      </c>
      <c r="D620" s="95">
        <v>28001073155</v>
      </c>
      <c r="E620" s="95" t="s">
        <v>332</v>
      </c>
      <c r="F620" s="95" t="s">
        <v>3490</v>
      </c>
      <c r="G620" s="4">
        <v>312.5</v>
      </c>
      <c r="H620" s="4">
        <v>312.5</v>
      </c>
    </row>
    <row r="621" spans="1:8" ht="15">
      <c r="A621" s="95">
        <v>613</v>
      </c>
      <c r="B621" s="95" t="s">
        <v>4745</v>
      </c>
      <c r="C621" s="95" t="s">
        <v>4660</v>
      </c>
      <c r="D621" s="95">
        <v>28001038061</v>
      </c>
      <c r="E621" s="95" t="s">
        <v>332</v>
      </c>
      <c r="F621" s="95" t="s">
        <v>3490</v>
      </c>
      <c r="G621" s="4">
        <v>312.5</v>
      </c>
      <c r="H621" s="4">
        <v>312.5</v>
      </c>
    </row>
    <row r="622" spans="1:8" ht="15">
      <c r="A622" s="95">
        <v>614</v>
      </c>
      <c r="B622" s="95" t="s">
        <v>4746</v>
      </c>
      <c r="C622" s="95" t="s">
        <v>4730</v>
      </c>
      <c r="D622" s="95">
        <v>28001009008</v>
      </c>
      <c r="E622" s="95" t="s">
        <v>332</v>
      </c>
      <c r="F622" s="95" t="s">
        <v>3490</v>
      </c>
      <c r="G622" s="4">
        <v>312.5</v>
      </c>
      <c r="H622" s="4">
        <v>312.5</v>
      </c>
    </row>
    <row r="623" spans="1:8" ht="15">
      <c r="A623" s="95">
        <v>615</v>
      </c>
      <c r="B623" s="95" t="s">
        <v>4747</v>
      </c>
      <c r="C623" s="95" t="s">
        <v>4748</v>
      </c>
      <c r="D623" s="95">
        <v>28001030685</v>
      </c>
      <c r="E623" s="95" t="s">
        <v>332</v>
      </c>
      <c r="F623" s="95" t="s">
        <v>3490</v>
      </c>
      <c r="G623" s="4">
        <v>312.5</v>
      </c>
      <c r="H623" s="4">
        <v>312.5</v>
      </c>
    </row>
    <row r="624" spans="1:8" ht="15">
      <c r="A624" s="95">
        <v>616</v>
      </c>
      <c r="B624" s="95" t="s">
        <v>4749</v>
      </c>
      <c r="C624" s="95" t="s">
        <v>4611</v>
      </c>
      <c r="D624" s="95">
        <v>28001059821</v>
      </c>
      <c r="E624" s="95" t="s">
        <v>332</v>
      </c>
      <c r="F624" s="95" t="s">
        <v>3490</v>
      </c>
      <c r="G624" s="4">
        <v>312.5</v>
      </c>
      <c r="H624" s="4">
        <v>312.5</v>
      </c>
    </row>
    <row r="625" spans="1:8" ht="15">
      <c r="A625" s="95">
        <v>617</v>
      </c>
      <c r="B625" s="95" t="s">
        <v>4096</v>
      </c>
      <c r="C625" s="95" t="s">
        <v>3647</v>
      </c>
      <c r="D625" s="95">
        <v>28001004222</v>
      </c>
      <c r="E625" s="95" t="s">
        <v>332</v>
      </c>
      <c r="F625" s="95" t="s">
        <v>3490</v>
      </c>
      <c r="G625" s="4">
        <v>312.5</v>
      </c>
      <c r="H625" s="4">
        <v>312.5</v>
      </c>
    </row>
    <row r="626" spans="1:8" ht="15">
      <c r="A626" s="95">
        <v>618</v>
      </c>
      <c r="B626" s="95" t="s">
        <v>4750</v>
      </c>
      <c r="C626" s="95" t="s">
        <v>4751</v>
      </c>
      <c r="D626" s="95">
        <v>28001042572</v>
      </c>
      <c r="E626" s="95" t="s">
        <v>332</v>
      </c>
      <c r="F626" s="95" t="s">
        <v>3490</v>
      </c>
      <c r="G626" s="4">
        <v>312.5</v>
      </c>
      <c r="H626" s="4">
        <v>312.5</v>
      </c>
    </row>
    <row r="627" spans="1:8" ht="15">
      <c r="A627" s="95">
        <v>619</v>
      </c>
      <c r="B627" s="95" t="s">
        <v>4752</v>
      </c>
      <c r="C627" s="95" t="s">
        <v>4753</v>
      </c>
      <c r="D627" s="95">
        <v>28001007102</v>
      </c>
      <c r="E627" s="95" t="s">
        <v>332</v>
      </c>
      <c r="F627" s="95" t="s">
        <v>3490</v>
      </c>
      <c r="G627" s="4">
        <v>312.5</v>
      </c>
      <c r="H627" s="4">
        <v>312.5</v>
      </c>
    </row>
    <row r="628" spans="1:8" ht="15">
      <c r="A628" s="95">
        <v>620</v>
      </c>
      <c r="B628" s="95" t="s">
        <v>4575</v>
      </c>
      <c r="C628" s="95" t="s">
        <v>4754</v>
      </c>
      <c r="D628" s="95" t="s">
        <v>4755</v>
      </c>
      <c r="E628" s="95" t="s">
        <v>332</v>
      </c>
      <c r="F628" s="95" t="s">
        <v>3490</v>
      </c>
      <c r="G628" s="4">
        <v>312.5</v>
      </c>
      <c r="H628" s="4">
        <v>312.5</v>
      </c>
    </row>
    <row r="629" spans="1:8" ht="15">
      <c r="A629" s="95">
        <v>621</v>
      </c>
      <c r="B629" s="95" t="s">
        <v>4756</v>
      </c>
      <c r="C629" s="95" t="s">
        <v>4757</v>
      </c>
      <c r="D629" s="95">
        <v>28001009728</v>
      </c>
      <c r="E629" s="95" t="s">
        <v>332</v>
      </c>
      <c r="F629" s="95" t="s">
        <v>3490</v>
      </c>
      <c r="G629" s="4">
        <v>312.5</v>
      </c>
      <c r="H629" s="4">
        <v>312.5</v>
      </c>
    </row>
    <row r="630" spans="1:8" ht="15">
      <c r="A630" s="95">
        <v>622</v>
      </c>
      <c r="B630" s="95" t="s">
        <v>4758</v>
      </c>
      <c r="C630" s="95" t="s">
        <v>4759</v>
      </c>
      <c r="D630" s="95">
        <v>28001061585</v>
      </c>
      <c r="E630" s="95" t="s">
        <v>332</v>
      </c>
      <c r="F630" s="95" t="s">
        <v>3490</v>
      </c>
      <c r="G630" s="4">
        <v>312.5</v>
      </c>
      <c r="H630" s="4">
        <v>312.5</v>
      </c>
    </row>
    <row r="631" spans="1:8" ht="15">
      <c r="A631" s="95">
        <v>623</v>
      </c>
      <c r="B631" s="95" t="s">
        <v>4760</v>
      </c>
      <c r="C631" s="95" t="s">
        <v>4761</v>
      </c>
      <c r="D631" s="95">
        <v>28001019405</v>
      </c>
      <c r="E631" s="95" t="s">
        <v>332</v>
      </c>
      <c r="F631" s="95" t="s">
        <v>3490</v>
      </c>
      <c r="G631" s="4">
        <v>312.5</v>
      </c>
      <c r="H631" s="4">
        <v>312.5</v>
      </c>
    </row>
    <row r="632" spans="1:8" ht="15">
      <c r="A632" s="95">
        <v>624</v>
      </c>
      <c r="B632" s="95" t="s">
        <v>4762</v>
      </c>
      <c r="C632" s="95" t="s">
        <v>4677</v>
      </c>
      <c r="D632" s="95">
        <v>28001027691</v>
      </c>
      <c r="E632" s="95" t="s">
        <v>332</v>
      </c>
      <c r="F632" s="95" t="s">
        <v>3490</v>
      </c>
      <c r="G632" s="4">
        <v>312.5</v>
      </c>
      <c r="H632" s="4">
        <v>312.5</v>
      </c>
    </row>
    <row r="633" spans="1:8" ht="15">
      <c r="A633" s="95">
        <v>625</v>
      </c>
      <c r="B633" s="95" t="s">
        <v>4763</v>
      </c>
      <c r="C633" s="95" t="s">
        <v>4764</v>
      </c>
      <c r="D633" s="95">
        <v>28001054220</v>
      </c>
      <c r="E633" s="95" t="s">
        <v>332</v>
      </c>
      <c r="F633" s="95" t="s">
        <v>3490</v>
      </c>
      <c r="G633" s="4">
        <v>312.5</v>
      </c>
      <c r="H633" s="4">
        <v>312.5</v>
      </c>
    </row>
    <row r="634" spans="1:8" ht="15">
      <c r="A634" s="95">
        <v>626</v>
      </c>
      <c r="B634" s="95" t="s">
        <v>4765</v>
      </c>
      <c r="C634" s="95" t="s">
        <v>4766</v>
      </c>
      <c r="D634" s="95">
        <v>28001010823</v>
      </c>
      <c r="E634" s="95" t="s">
        <v>332</v>
      </c>
      <c r="F634" s="95" t="s">
        <v>3490</v>
      </c>
      <c r="G634" s="4">
        <v>312.5</v>
      </c>
      <c r="H634" s="4">
        <v>312.5</v>
      </c>
    </row>
    <row r="635" spans="1:8" ht="15">
      <c r="A635" s="95">
        <v>627</v>
      </c>
      <c r="B635" s="95" t="s">
        <v>4767</v>
      </c>
      <c r="C635" s="95" t="s">
        <v>4337</v>
      </c>
      <c r="D635" s="95">
        <v>28001020707</v>
      </c>
      <c r="E635" s="95" t="s">
        <v>332</v>
      </c>
      <c r="F635" s="95" t="s">
        <v>3490</v>
      </c>
      <c r="G635" s="4">
        <v>312.5</v>
      </c>
      <c r="H635" s="4">
        <v>312.5</v>
      </c>
    </row>
    <row r="636" spans="1:8" ht="15">
      <c r="A636" s="95">
        <v>628</v>
      </c>
      <c r="B636" s="95" t="s">
        <v>4768</v>
      </c>
      <c r="C636" s="95" t="s">
        <v>4769</v>
      </c>
      <c r="D636" s="95">
        <v>28001037663</v>
      </c>
      <c r="E636" s="95" t="s">
        <v>332</v>
      </c>
      <c r="F636" s="95" t="s">
        <v>3490</v>
      </c>
      <c r="G636" s="4">
        <v>312.5</v>
      </c>
      <c r="H636" s="4">
        <v>312.5</v>
      </c>
    </row>
    <row r="637" spans="1:8" ht="15">
      <c r="A637" s="95">
        <v>629</v>
      </c>
      <c r="B637" s="95" t="s">
        <v>4770</v>
      </c>
      <c r="C637" s="95" t="s">
        <v>4771</v>
      </c>
      <c r="D637" s="95">
        <v>28001042926</v>
      </c>
      <c r="E637" s="95" t="s">
        <v>332</v>
      </c>
      <c r="F637" s="95" t="s">
        <v>3490</v>
      </c>
      <c r="G637" s="4">
        <v>312.5</v>
      </c>
      <c r="H637" s="4">
        <v>312.5</v>
      </c>
    </row>
    <row r="638" spans="1:8" ht="15">
      <c r="A638" s="95">
        <v>630</v>
      </c>
      <c r="B638" s="95" t="s">
        <v>3491</v>
      </c>
      <c r="C638" s="95" t="s">
        <v>4772</v>
      </c>
      <c r="D638" s="95">
        <v>28001054606</v>
      </c>
      <c r="E638" s="95" t="s">
        <v>332</v>
      </c>
      <c r="F638" s="95" t="s">
        <v>3490</v>
      </c>
      <c r="G638" s="4">
        <v>312.5</v>
      </c>
      <c r="H638" s="4">
        <v>312.5</v>
      </c>
    </row>
    <row r="639" spans="1:8" ht="15">
      <c r="A639" s="95">
        <v>631</v>
      </c>
      <c r="B639" s="95" t="s">
        <v>4773</v>
      </c>
      <c r="C639" s="95" t="s">
        <v>4774</v>
      </c>
      <c r="D639" s="95">
        <v>28001023875</v>
      </c>
      <c r="E639" s="95" t="s">
        <v>332</v>
      </c>
      <c r="F639" s="95" t="s">
        <v>3490</v>
      </c>
      <c r="G639" s="4">
        <v>312.5</v>
      </c>
      <c r="H639" s="4">
        <v>312.5</v>
      </c>
    </row>
    <row r="640" spans="1:8" ht="30">
      <c r="A640" s="95">
        <v>632</v>
      </c>
      <c r="B640" s="95" t="s">
        <v>4775</v>
      </c>
      <c r="C640" s="95" t="s">
        <v>4776</v>
      </c>
      <c r="D640" s="95">
        <v>28001004612</v>
      </c>
      <c r="E640" s="95" t="s">
        <v>332</v>
      </c>
      <c r="F640" s="95" t="s">
        <v>3490</v>
      </c>
      <c r="G640" s="4">
        <v>312.5</v>
      </c>
      <c r="H640" s="4">
        <v>312.5</v>
      </c>
    </row>
    <row r="641" spans="1:8" ht="15">
      <c r="A641" s="95">
        <v>633</v>
      </c>
      <c r="B641" s="95" t="s">
        <v>4777</v>
      </c>
      <c r="C641" s="95" t="s">
        <v>4778</v>
      </c>
      <c r="D641" s="95">
        <v>28001040348</v>
      </c>
      <c r="E641" s="95" t="s">
        <v>332</v>
      </c>
      <c r="F641" s="95" t="s">
        <v>3490</v>
      </c>
      <c r="G641" s="4">
        <v>312.5</v>
      </c>
      <c r="H641" s="4">
        <v>312.5</v>
      </c>
    </row>
    <row r="642" spans="1:8" ht="15">
      <c r="A642" s="95">
        <v>634</v>
      </c>
      <c r="B642" s="95" t="s">
        <v>4746</v>
      </c>
      <c r="C642" s="95" t="s">
        <v>4779</v>
      </c>
      <c r="D642" s="95">
        <v>28001014108</v>
      </c>
      <c r="E642" s="95" t="s">
        <v>332</v>
      </c>
      <c r="F642" s="95" t="s">
        <v>3490</v>
      </c>
      <c r="G642" s="4">
        <v>312.5</v>
      </c>
      <c r="H642" s="4">
        <v>312.5</v>
      </c>
    </row>
    <row r="643" spans="1:8" ht="15">
      <c r="A643" s="95">
        <v>635</v>
      </c>
      <c r="B643" s="95" t="s">
        <v>4780</v>
      </c>
      <c r="C643" s="95" t="s">
        <v>4781</v>
      </c>
      <c r="D643" s="95">
        <v>28001031515</v>
      </c>
      <c r="E643" s="95" t="s">
        <v>332</v>
      </c>
      <c r="F643" s="95" t="s">
        <v>3490</v>
      </c>
      <c r="G643" s="4">
        <v>312.5</v>
      </c>
      <c r="H643" s="4">
        <v>312.5</v>
      </c>
    </row>
    <row r="644" spans="1:8" ht="15">
      <c r="A644" s="95">
        <v>636</v>
      </c>
      <c r="B644" s="95" t="s">
        <v>4782</v>
      </c>
      <c r="C644" s="95" t="s">
        <v>4783</v>
      </c>
      <c r="D644" s="95">
        <v>28001005792</v>
      </c>
      <c r="E644" s="95" t="s">
        <v>332</v>
      </c>
      <c r="F644" s="95" t="s">
        <v>3490</v>
      </c>
      <c r="G644" s="4">
        <v>312.5</v>
      </c>
      <c r="H644" s="4">
        <v>312.5</v>
      </c>
    </row>
    <row r="645" spans="1:8" ht="15">
      <c r="A645" s="95">
        <v>637</v>
      </c>
      <c r="B645" s="95" t="s">
        <v>4784</v>
      </c>
      <c r="C645" s="95" t="s">
        <v>4785</v>
      </c>
      <c r="D645" s="95">
        <v>28001021732</v>
      </c>
      <c r="E645" s="95" t="s">
        <v>332</v>
      </c>
      <c r="F645" s="95" t="s">
        <v>3490</v>
      </c>
      <c r="G645" s="4">
        <v>312.5</v>
      </c>
      <c r="H645" s="4">
        <v>312.5</v>
      </c>
    </row>
    <row r="646" spans="1:8" ht="15">
      <c r="A646" s="95">
        <v>638</v>
      </c>
      <c r="B646" s="95" t="s">
        <v>4786</v>
      </c>
      <c r="C646" s="95" t="s">
        <v>4787</v>
      </c>
      <c r="D646" s="95">
        <v>28001049599</v>
      </c>
      <c r="E646" s="95" t="s">
        <v>332</v>
      </c>
      <c r="F646" s="95" t="s">
        <v>3490</v>
      </c>
      <c r="G646" s="4">
        <v>312.5</v>
      </c>
      <c r="H646" s="4">
        <v>312.5</v>
      </c>
    </row>
    <row r="647" spans="1:8" ht="15">
      <c r="A647" s="95">
        <v>639</v>
      </c>
      <c r="B647" s="95" t="s">
        <v>4788</v>
      </c>
      <c r="C647" s="95" t="s">
        <v>4789</v>
      </c>
      <c r="D647" s="95">
        <v>28001035545</v>
      </c>
      <c r="E647" s="95" t="s">
        <v>332</v>
      </c>
      <c r="F647" s="95" t="s">
        <v>3490</v>
      </c>
      <c r="G647" s="4">
        <v>312.5</v>
      </c>
      <c r="H647" s="4">
        <v>312.5</v>
      </c>
    </row>
    <row r="648" spans="1:8" ht="15">
      <c r="A648" s="95">
        <v>640</v>
      </c>
      <c r="B648" s="95" t="s">
        <v>4790</v>
      </c>
      <c r="C648" s="95" t="s">
        <v>4660</v>
      </c>
      <c r="D648" s="95">
        <v>28001005922</v>
      </c>
      <c r="E648" s="95" t="s">
        <v>332</v>
      </c>
      <c r="F648" s="95" t="s">
        <v>3490</v>
      </c>
      <c r="G648" s="4">
        <v>312.5</v>
      </c>
      <c r="H648" s="4">
        <v>312.5</v>
      </c>
    </row>
    <row r="649" spans="1:8" ht="15">
      <c r="A649" s="95">
        <v>641</v>
      </c>
      <c r="B649" s="95" t="s">
        <v>4791</v>
      </c>
      <c r="C649" s="95" t="s">
        <v>4340</v>
      </c>
      <c r="D649" s="95">
        <v>28001047745</v>
      </c>
      <c r="E649" s="95" t="s">
        <v>332</v>
      </c>
      <c r="F649" s="95" t="s">
        <v>3490</v>
      </c>
      <c r="G649" s="4">
        <v>312.5</v>
      </c>
      <c r="H649" s="4">
        <v>312.5</v>
      </c>
    </row>
    <row r="650" spans="1:8" ht="15">
      <c r="A650" s="95">
        <v>642</v>
      </c>
      <c r="B650" s="95" t="s">
        <v>4792</v>
      </c>
      <c r="C650" s="95" t="s">
        <v>4793</v>
      </c>
      <c r="D650" s="95">
        <v>28001015723</v>
      </c>
      <c r="E650" s="95" t="s">
        <v>332</v>
      </c>
      <c r="F650" s="95" t="s">
        <v>3490</v>
      </c>
      <c r="G650" s="4">
        <v>312.5</v>
      </c>
      <c r="H650" s="4">
        <v>312.5</v>
      </c>
    </row>
    <row r="651" spans="1:8" ht="15">
      <c r="A651" s="95">
        <v>643</v>
      </c>
      <c r="B651" s="95" t="s">
        <v>4746</v>
      </c>
      <c r="C651" s="95" t="s">
        <v>3688</v>
      </c>
      <c r="D651" s="95">
        <v>28001015901</v>
      </c>
      <c r="E651" s="95" t="s">
        <v>332</v>
      </c>
      <c r="F651" s="95" t="s">
        <v>3490</v>
      </c>
      <c r="G651" s="4">
        <v>312.5</v>
      </c>
      <c r="H651" s="4">
        <v>312.5</v>
      </c>
    </row>
    <row r="652" spans="1:8" ht="15">
      <c r="A652" s="95">
        <v>644</v>
      </c>
      <c r="B652" s="95" t="s">
        <v>4794</v>
      </c>
      <c r="C652" s="95" t="s">
        <v>4340</v>
      </c>
      <c r="D652" s="95">
        <v>28001016960</v>
      </c>
      <c r="E652" s="95" t="s">
        <v>332</v>
      </c>
      <c r="F652" s="95" t="s">
        <v>3490</v>
      </c>
      <c r="G652" s="4">
        <v>312.5</v>
      </c>
      <c r="H652" s="4">
        <v>312.5</v>
      </c>
    </row>
    <row r="653" spans="1:8" ht="15">
      <c r="A653" s="95">
        <v>645</v>
      </c>
      <c r="B653" s="95" t="s">
        <v>4795</v>
      </c>
      <c r="C653" s="95" t="s">
        <v>4769</v>
      </c>
      <c r="D653" s="95">
        <v>28001047335</v>
      </c>
      <c r="E653" s="95" t="s">
        <v>332</v>
      </c>
      <c r="F653" s="95" t="s">
        <v>3490</v>
      </c>
      <c r="G653" s="4">
        <v>312.5</v>
      </c>
      <c r="H653" s="4">
        <v>312.5</v>
      </c>
    </row>
    <row r="654" spans="1:8" ht="15">
      <c r="A654" s="95">
        <v>646</v>
      </c>
      <c r="B654" s="95" t="s">
        <v>4331</v>
      </c>
      <c r="C654" s="95" t="s">
        <v>4677</v>
      </c>
      <c r="D654" s="95">
        <v>28001021524</v>
      </c>
      <c r="E654" s="95" t="s">
        <v>332</v>
      </c>
      <c r="F654" s="95" t="s">
        <v>3490</v>
      </c>
      <c r="G654" s="4">
        <v>312.5</v>
      </c>
      <c r="H654" s="4">
        <v>312.5</v>
      </c>
    </row>
    <row r="655" spans="1:8" ht="15">
      <c r="A655" s="95">
        <v>647</v>
      </c>
      <c r="B655" s="95" t="s">
        <v>4796</v>
      </c>
      <c r="C655" s="95" t="s">
        <v>4340</v>
      </c>
      <c r="D655" s="95">
        <v>28001079364</v>
      </c>
      <c r="E655" s="95" t="s">
        <v>332</v>
      </c>
      <c r="F655" s="95" t="s">
        <v>3490</v>
      </c>
      <c r="G655" s="4">
        <v>312.5</v>
      </c>
      <c r="H655" s="4">
        <v>312.5</v>
      </c>
    </row>
    <row r="656" spans="1:8" ht="15">
      <c r="A656" s="95">
        <v>648</v>
      </c>
      <c r="B656" s="95" t="s">
        <v>4797</v>
      </c>
      <c r="C656" s="95" t="s">
        <v>3688</v>
      </c>
      <c r="D656" s="95" t="s">
        <v>4798</v>
      </c>
      <c r="E656" s="95" t="s">
        <v>332</v>
      </c>
      <c r="F656" s="95" t="s">
        <v>3490</v>
      </c>
      <c r="G656" s="4">
        <v>312.5</v>
      </c>
      <c r="H656" s="4">
        <v>312.5</v>
      </c>
    </row>
    <row r="657" spans="1:8" ht="15">
      <c r="A657" s="95">
        <v>649</v>
      </c>
      <c r="B657" s="95" t="s">
        <v>4799</v>
      </c>
      <c r="C657" s="95" t="s">
        <v>4800</v>
      </c>
      <c r="D657" s="95">
        <v>28001025111</v>
      </c>
      <c r="E657" s="95" t="s">
        <v>332</v>
      </c>
      <c r="F657" s="95" t="s">
        <v>3490</v>
      </c>
      <c r="G657" s="4">
        <v>312.5</v>
      </c>
      <c r="H657" s="4">
        <v>312.5</v>
      </c>
    </row>
    <row r="658" spans="1:8" ht="15">
      <c r="A658" s="95">
        <v>650</v>
      </c>
      <c r="B658" s="95" t="s">
        <v>4768</v>
      </c>
      <c r="C658" s="95" t="s">
        <v>4340</v>
      </c>
      <c r="D658" s="95">
        <v>28001039033</v>
      </c>
      <c r="E658" s="95" t="s">
        <v>332</v>
      </c>
      <c r="F658" s="95" t="s">
        <v>3490</v>
      </c>
      <c r="G658" s="4">
        <v>312.5</v>
      </c>
      <c r="H658" s="4">
        <v>312.5</v>
      </c>
    </row>
    <row r="659" spans="1:8" ht="15">
      <c r="A659" s="95">
        <v>651</v>
      </c>
      <c r="B659" s="95" t="s">
        <v>4801</v>
      </c>
      <c r="C659" s="95" t="s">
        <v>4774</v>
      </c>
      <c r="D659" s="95">
        <v>28001008954</v>
      </c>
      <c r="E659" s="95" t="s">
        <v>332</v>
      </c>
      <c r="F659" s="95" t="s">
        <v>3490</v>
      </c>
      <c r="G659" s="4">
        <v>312.5</v>
      </c>
      <c r="H659" s="4">
        <v>312.5</v>
      </c>
    </row>
    <row r="660" spans="1:8" ht="15">
      <c r="A660" s="95">
        <v>652</v>
      </c>
      <c r="B660" s="95" t="s">
        <v>4802</v>
      </c>
      <c r="C660" s="95" t="s">
        <v>4803</v>
      </c>
      <c r="D660" s="95">
        <v>28001022141</v>
      </c>
      <c r="E660" s="95" t="s">
        <v>332</v>
      </c>
      <c r="F660" s="95" t="s">
        <v>3490</v>
      </c>
      <c r="G660" s="4">
        <v>312.5</v>
      </c>
      <c r="H660" s="4">
        <v>312.5</v>
      </c>
    </row>
    <row r="661" spans="1:8" ht="15">
      <c r="A661" s="95">
        <v>653</v>
      </c>
      <c r="B661" s="95" t="s">
        <v>4804</v>
      </c>
      <c r="C661" s="95" t="s">
        <v>4805</v>
      </c>
      <c r="D661" s="95">
        <v>28001012542</v>
      </c>
      <c r="E661" s="95" t="s">
        <v>332</v>
      </c>
      <c r="F661" s="95" t="s">
        <v>3490</v>
      </c>
      <c r="G661" s="4">
        <v>312.5</v>
      </c>
      <c r="H661" s="4">
        <v>312.5</v>
      </c>
    </row>
    <row r="662" spans="1:8" ht="15">
      <c r="A662" s="95">
        <v>654</v>
      </c>
      <c r="B662" s="95" t="s">
        <v>4806</v>
      </c>
      <c r="C662" s="95" t="s">
        <v>4751</v>
      </c>
      <c r="D662" s="95">
        <v>28001090562</v>
      </c>
      <c r="E662" s="95" t="s">
        <v>332</v>
      </c>
      <c r="F662" s="95" t="s">
        <v>3490</v>
      </c>
      <c r="G662" s="4">
        <v>312.5</v>
      </c>
      <c r="H662" s="4">
        <v>312.5</v>
      </c>
    </row>
    <row r="663" spans="1:8" ht="15">
      <c r="A663" s="95">
        <v>655</v>
      </c>
      <c r="B663" s="95" t="s">
        <v>4807</v>
      </c>
      <c r="C663" s="95" t="s">
        <v>4737</v>
      </c>
      <c r="D663" s="95">
        <v>28001026815</v>
      </c>
      <c r="E663" s="95" t="s">
        <v>332</v>
      </c>
      <c r="F663" s="95" t="s">
        <v>3490</v>
      </c>
      <c r="G663" s="4">
        <v>312.5</v>
      </c>
      <c r="H663" s="4">
        <v>312.5</v>
      </c>
    </row>
    <row r="664" spans="1:8" ht="15">
      <c r="A664" s="95">
        <v>656</v>
      </c>
      <c r="B664" s="95" t="s">
        <v>4808</v>
      </c>
      <c r="C664" s="95" t="s">
        <v>4769</v>
      </c>
      <c r="D664" s="95">
        <v>28001026633</v>
      </c>
      <c r="E664" s="95" t="s">
        <v>332</v>
      </c>
      <c r="F664" s="95" t="s">
        <v>3490</v>
      </c>
      <c r="G664" s="4">
        <v>312.5</v>
      </c>
      <c r="H664" s="4">
        <v>312.5</v>
      </c>
    </row>
    <row r="665" spans="1:8" ht="15">
      <c r="A665" s="95">
        <v>657</v>
      </c>
      <c r="B665" s="95" t="s">
        <v>4809</v>
      </c>
      <c r="C665" s="95" t="s">
        <v>4779</v>
      </c>
      <c r="D665" s="95">
        <v>28001031122</v>
      </c>
      <c r="E665" s="95" t="s">
        <v>332</v>
      </c>
      <c r="F665" s="95" t="s">
        <v>3490</v>
      </c>
      <c r="G665" s="4">
        <v>312.5</v>
      </c>
      <c r="H665" s="4">
        <v>312.5</v>
      </c>
    </row>
    <row r="666" spans="1:8" ht="15">
      <c r="A666" s="95">
        <v>658</v>
      </c>
      <c r="B666" s="95" t="s">
        <v>4810</v>
      </c>
      <c r="C666" s="95" t="s">
        <v>4811</v>
      </c>
      <c r="D666" s="95">
        <v>28001023186</v>
      </c>
      <c r="E666" s="95" t="s">
        <v>332</v>
      </c>
      <c r="F666" s="95" t="s">
        <v>3490</v>
      </c>
      <c r="G666" s="4">
        <v>312.5</v>
      </c>
      <c r="H666" s="4">
        <v>312.5</v>
      </c>
    </row>
    <row r="667" spans="1:8" ht="15">
      <c r="A667" s="95">
        <v>659</v>
      </c>
      <c r="B667" s="95" t="s">
        <v>4812</v>
      </c>
      <c r="C667" s="95" t="s">
        <v>4340</v>
      </c>
      <c r="D667" s="95">
        <v>28001039112</v>
      </c>
      <c r="E667" s="95" t="s">
        <v>332</v>
      </c>
      <c r="F667" s="95" t="s">
        <v>3490</v>
      </c>
      <c r="G667" s="4">
        <v>312.5</v>
      </c>
      <c r="H667" s="4">
        <v>312.5</v>
      </c>
    </row>
    <row r="668" spans="1:8" ht="15">
      <c r="A668" s="95">
        <v>660</v>
      </c>
      <c r="B668" s="95" t="s">
        <v>4813</v>
      </c>
      <c r="C668" s="95" t="s">
        <v>4814</v>
      </c>
      <c r="D668" s="95">
        <v>28001017999</v>
      </c>
      <c r="E668" s="95" t="s">
        <v>332</v>
      </c>
      <c r="F668" s="95" t="s">
        <v>3490</v>
      </c>
      <c r="G668" s="4">
        <v>312.5</v>
      </c>
      <c r="H668" s="4">
        <v>312.5</v>
      </c>
    </row>
    <row r="669" spans="1:8" ht="15">
      <c r="A669" s="95">
        <v>661</v>
      </c>
      <c r="B669" s="95" t="s">
        <v>4807</v>
      </c>
      <c r="C669" s="95" t="s">
        <v>4815</v>
      </c>
      <c r="D669" s="95">
        <v>28001112324</v>
      </c>
      <c r="E669" s="95" t="s">
        <v>332</v>
      </c>
      <c r="F669" s="95" t="s">
        <v>3490</v>
      </c>
      <c r="G669" s="4">
        <v>312.5</v>
      </c>
      <c r="H669" s="4">
        <v>312.5</v>
      </c>
    </row>
    <row r="670" spans="1:8" ht="15">
      <c r="A670" s="95">
        <v>662</v>
      </c>
      <c r="B670" s="95" t="s">
        <v>4816</v>
      </c>
      <c r="C670" s="95" t="s">
        <v>4817</v>
      </c>
      <c r="D670" s="95">
        <v>28001014294</v>
      </c>
      <c r="E670" s="95" t="s">
        <v>332</v>
      </c>
      <c r="F670" s="95" t="s">
        <v>3490</v>
      </c>
      <c r="G670" s="4">
        <v>312.5</v>
      </c>
      <c r="H670" s="4">
        <v>312.5</v>
      </c>
    </row>
    <row r="671" spans="1:8" ht="15">
      <c r="A671" s="95">
        <v>663</v>
      </c>
      <c r="B671" s="95" t="s">
        <v>4818</v>
      </c>
      <c r="C671" s="95" t="s">
        <v>4819</v>
      </c>
      <c r="D671" s="95">
        <v>28001018282</v>
      </c>
      <c r="E671" s="95" t="s">
        <v>332</v>
      </c>
      <c r="F671" s="95" t="s">
        <v>3490</v>
      </c>
      <c r="G671" s="4">
        <v>312.5</v>
      </c>
      <c r="H671" s="4">
        <v>312.5</v>
      </c>
    </row>
    <row r="672" spans="1:8" ht="15">
      <c r="A672" s="95">
        <v>664</v>
      </c>
      <c r="B672" s="95" t="s">
        <v>4820</v>
      </c>
      <c r="C672" s="95" t="s">
        <v>4821</v>
      </c>
      <c r="D672" s="95">
        <v>28001065574</v>
      </c>
      <c r="E672" s="95" t="s">
        <v>332</v>
      </c>
      <c r="F672" s="95" t="s">
        <v>3490</v>
      </c>
      <c r="G672" s="4">
        <v>312.5</v>
      </c>
      <c r="H672" s="4">
        <v>312.5</v>
      </c>
    </row>
    <row r="673" spans="1:8" ht="15">
      <c r="A673" s="95">
        <v>665</v>
      </c>
      <c r="B673" s="95" t="s">
        <v>2663</v>
      </c>
      <c r="C673" s="95" t="s">
        <v>3483</v>
      </c>
      <c r="D673" s="95">
        <v>59003000143</v>
      </c>
      <c r="E673" s="95" t="s">
        <v>332</v>
      </c>
      <c r="F673" s="95" t="s">
        <v>3490</v>
      </c>
      <c r="G673" s="4">
        <v>312.5</v>
      </c>
      <c r="H673" s="4">
        <v>312.5</v>
      </c>
    </row>
    <row r="674" spans="1:8" ht="15">
      <c r="A674" s="95">
        <v>666</v>
      </c>
      <c r="B674" s="95" t="s">
        <v>4822</v>
      </c>
      <c r="C674" s="95" t="s">
        <v>4823</v>
      </c>
      <c r="D674" s="95">
        <v>28001053819</v>
      </c>
      <c r="E674" s="95" t="s">
        <v>332</v>
      </c>
      <c r="F674" s="95" t="s">
        <v>3490</v>
      </c>
      <c r="G674" s="4">
        <v>312.5</v>
      </c>
      <c r="H674" s="4">
        <v>312.5</v>
      </c>
    </row>
    <row r="675" spans="1:8" ht="15">
      <c r="A675" s="95">
        <v>667</v>
      </c>
      <c r="B675" s="95" t="s">
        <v>4824</v>
      </c>
      <c r="C675" s="95" t="s">
        <v>4825</v>
      </c>
      <c r="D675" s="95">
        <v>28791000041</v>
      </c>
      <c r="E675" s="95" t="s">
        <v>332</v>
      </c>
      <c r="F675" s="95" t="s">
        <v>3490</v>
      </c>
      <c r="G675" s="4">
        <v>312.5</v>
      </c>
      <c r="H675" s="4">
        <v>312.5</v>
      </c>
    </row>
    <row r="676" spans="1:8" ht="30">
      <c r="A676" s="95">
        <v>668</v>
      </c>
      <c r="B676" s="95" t="s">
        <v>3750</v>
      </c>
      <c r="C676" s="95" t="s">
        <v>4826</v>
      </c>
      <c r="D676" s="95">
        <v>28001038817</v>
      </c>
      <c r="E676" s="95" t="s">
        <v>332</v>
      </c>
      <c r="F676" s="95" t="s">
        <v>3490</v>
      </c>
      <c r="G676" s="4">
        <v>312.5</v>
      </c>
      <c r="H676" s="4">
        <v>312.5</v>
      </c>
    </row>
    <row r="677" spans="1:8" ht="15">
      <c r="A677" s="95">
        <v>669</v>
      </c>
      <c r="B677" s="95" t="s">
        <v>3491</v>
      </c>
      <c r="C677" s="95" t="s">
        <v>4827</v>
      </c>
      <c r="D677" s="95">
        <v>28001079566</v>
      </c>
      <c r="E677" s="95" t="s">
        <v>332</v>
      </c>
      <c r="F677" s="95" t="s">
        <v>3490</v>
      </c>
      <c r="G677" s="4">
        <v>312.5</v>
      </c>
      <c r="H677" s="4">
        <v>312.5</v>
      </c>
    </row>
    <row r="678" spans="1:8" ht="15">
      <c r="A678" s="95">
        <v>670</v>
      </c>
      <c r="B678" s="95" t="s">
        <v>3491</v>
      </c>
      <c r="C678" s="95" t="s">
        <v>4828</v>
      </c>
      <c r="D678" s="95">
        <v>28001084207</v>
      </c>
      <c r="E678" s="95" t="s">
        <v>332</v>
      </c>
      <c r="F678" s="95" t="s">
        <v>3490</v>
      </c>
      <c r="G678" s="4">
        <v>312.5</v>
      </c>
      <c r="H678" s="4">
        <v>312.5</v>
      </c>
    </row>
    <row r="679" spans="1:8" ht="15">
      <c r="A679" s="95">
        <v>671</v>
      </c>
      <c r="B679" s="95" t="s">
        <v>4829</v>
      </c>
      <c r="C679" s="95" t="s">
        <v>4830</v>
      </c>
      <c r="D679" s="95">
        <v>28001084210</v>
      </c>
      <c r="E679" s="95" t="s">
        <v>332</v>
      </c>
      <c r="F679" s="95" t="s">
        <v>3490</v>
      </c>
      <c r="G679" s="4">
        <v>312.5</v>
      </c>
      <c r="H679" s="4">
        <v>312.5</v>
      </c>
    </row>
    <row r="680" spans="1:8" ht="15">
      <c r="A680" s="95">
        <v>672</v>
      </c>
      <c r="B680" s="95" t="s">
        <v>4831</v>
      </c>
      <c r="C680" s="95" t="s">
        <v>4832</v>
      </c>
      <c r="D680" s="95">
        <v>28001012352</v>
      </c>
      <c r="E680" s="95" t="s">
        <v>332</v>
      </c>
      <c r="F680" s="95" t="s">
        <v>3490</v>
      </c>
      <c r="G680" s="4">
        <v>312.5</v>
      </c>
      <c r="H680" s="4">
        <v>312.5</v>
      </c>
    </row>
    <row r="681" spans="1:8" ht="15">
      <c r="A681" s="95">
        <v>673</v>
      </c>
      <c r="B681" s="95" t="s">
        <v>4833</v>
      </c>
      <c r="C681" s="95" t="s">
        <v>4834</v>
      </c>
      <c r="D681" s="95">
        <v>28001045882</v>
      </c>
      <c r="E681" s="95" t="s">
        <v>332</v>
      </c>
      <c r="F681" s="95" t="s">
        <v>3490</v>
      </c>
      <c r="G681" s="4">
        <v>312.5</v>
      </c>
      <c r="H681" s="4">
        <v>312.5</v>
      </c>
    </row>
    <row r="682" spans="1:8" ht="15">
      <c r="A682" s="95">
        <v>674</v>
      </c>
      <c r="B682" s="95" t="s">
        <v>4835</v>
      </c>
      <c r="C682" s="95" t="s">
        <v>4660</v>
      </c>
      <c r="D682" s="95">
        <v>28001060324</v>
      </c>
      <c r="E682" s="95" t="s">
        <v>332</v>
      </c>
      <c r="F682" s="95" t="s">
        <v>3490</v>
      </c>
      <c r="G682" s="4">
        <v>312.5</v>
      </c>
      <c r="H682" s="4">
        <v>312.5</v>
      </c>
    </row>
    <row r="683" spans="1:8" ht="15">
      <c r="A683" s="95">
        <v>675</v>
      </c>
      <c r="B683" s="95" t="s">
        <v>4836</v>
      </c>
      <c r="C683" s="95" t="s">
        <v>4837</v>
      </c>
      <c r="D683" s="95">
        <v>28001012236</v>
      </c>
      <c r="E683" s="95" t="s">
        <v>332</v>
      </c>
      <c r="F683" s="95" t="s">
        <v>3490</v>
      </c>
      <c r="G683" s="4">
        <v>312.5</v>
      </c>
      <c r="H683" s="4">
        <v>312.5</v>
      </c>
    </row>
    <row r="684" spans="1:8" ht="30">
      <c r="A684" s="95">
        <v>676</v>
      </c>
      <c r="B684" s="95" t="s">
        <v>4838</v>
      </c>
      <c r="C684" s="95" t="s">
        <v>4839</v>
      </c>
      <c r="D684" s="95">
        <v>28001039019</v>
      </c>
      <c r="E684" s="95" t="s">
        <v>332</v>
      </c>
      <c r="F684" s="95" t="s">
        <v>3490</v>
      </c>
      <c r="G684" s="4">
        <v>312.5</v>
      </c>
      <c r="H684" s="4">
        <v>312.5</v>
      </c>
    </row>
    <row r="685" spans="1:8" ht="15">
      <c r="A685" s="95">
        <v>677</v>
      </c>
      <c r="B685" s="95" t="s">
        <v>4840</v>
      </c>
      <c r="C685" s="95" t="s">
        <v>4744</v>
      </c>
      <c r="D685" s="95">
        <v>28001017026</v>
      </c>
      <c r="E685" s="95" t="s">
        <v>332</v>
      </c>
      <c r="F685" s="95" t="s">
        <v>3490</v>
      </c>
      <c r="G685" s="4">
        <v>312.5</v>
      </c>
      <c r="H685" s="4">
        <v>312.5</v>
      </c>
    </row>
    <row r="686" spans="1:8" ht="15">
      <c r="A686" s="95">
        <v>678</v>
      </c>
      <c r="B686" s="95" t="s">
        <v>4792</v>
      </c>
      <c r="C686" s="95" t="s">
        <v>4510</v>
      </c>
      <c r="D686" s="95">
        <v>28001023992</v>
      </c>
      <c r="E686" s="95" t="s">
        <v>332</v>
      </c>
      <c r="F686" s="95" t="s">
        <v>3490</v>
      </c>
      <c r="G686" s="4">
        <v>312.5</v>
      </c>
      <c r="H686" s="4">
        <v>312.5</v>
      </c>
    </row>
    <row r="687" spans="1:8" ht="15">
      <c r="A687" s="95">
        <v>679</v>
      </c>
      <c r="B687" s="95" t="s">
        <v>4841</v>
      </c>
      <c r="C687" s="95" t="s">
        <v>4839</v>
      </c>
      <c r="D687" s="95">
        <v>28001024442</v>
      </c>
      <c r="E687" s="95" t="s">
        <v>332</v>
      </c>
      <c r="F687" s="95" t="s">
        <v>3490</v>
      </c>
      <c r="G687" s="4">
        <v>312.5</v>
      </c>
      <c r="H687" s="4">
        <v>312.5</v>
      </c>
    </row>
    <row r="688" spans="1:8" ht="15">
      <c r="A688" s="95">
        <v>680</v>
      </c>
      <c r="B688" s="95" t="s">
        <v>4842</v>
      </c>
      <c r="C688" s="95" t="s">
        <v>4843</v>
      </c>
      <c r="D688" s="95">
        <v>28001022678</v>
      </c>
      <c r="E688" s="95" t="s">
        <v>332</v>
      </c>
      <c r="F688" s="95" t="s">
        <v>3490</v>
      </c>
      <c r="G688" s="4">
        <v>312.5</v>
      </c>
      <c r="H688" s="4">
        <v>312.5</v>
      </c>
    </row>
    <row r="689" spans="1:8" ht="15">
      <c r="A689" s="95">
        <v>681</v>
      </c>
      <c r="B689" s="95" t="s">
        <v>4509</v>
      </c>
      <c r="C689" s="95" t="s">
        <v>4844</v>
      </c>
      <c r="D689" s="95">
        <v>28001025537</v>
      </c>
      <c r="E689" s="95" t="s">
        <v>332</v>
      </c>
      <c r="F689" s="95" t="s">
        <v>3490</v>
      </c>
      <c r="G689" s="4">
        <v>312.5</v>
      </c>
      <c r="H689" s="4">
        <v>312.5</v>
      </c>
    </row>
    <row r="690" spans="1:8" ht="15">
      <c r="A690" s="95">
        <v>682</v>
      </c>
      <c r="B690" s="95" t="s">
        <v>4845</v>
      </c>
      <c r="C690" s="95" t="s">
        <v>4846</v>
      </c>
      <c r="D690" s="95">
        <v>28001016585</v>
      </c>
      <c r="E690" s="95" t="s">
        <v>332</v>
      </c>
      <c r="F690" s="95" t="s">
        <v>3490</v>
      </c>
      <c r="G690" s="4">
        <v>312.5</v>
      </c>
      <c r="H690" s="4">
        <v>312.5</v>
      </c>
    </row>
    <row r="691" spans="1:8" ht="15">
      <c r="A691" s="95">
        <v>683</v>
      </c>
      <c r="B691" s="95" t="s">
        <v>4331</v>
      </c>
      <c r="C691" s="95" t="s">
        <v>4847</v>
      </c>
      <c r="D691" s="95">
        <v>28001034966</v>
      </c>
      <c r="E691" s="95" t="s">
        <v>332</v>
      </c>
      <c r="F691" s="95" t="s">
        <v>3490</v>
      </c>
      <c r="G691" s="4">
        <v>312.5</v>
      </c>
      <c r="H691" s="4">
        <v>312.5</v>
      </c>
    </row>
    <row r="692" spans="1:8" ht="15">
      <c r="A692" s="95">
        <v>684</v>
      </c>
      <c r="B692" s="95" t="s">
        <v>3725</v>
      </c>
      <c r="C692" s="95" t="s">
        <v>4723</v>
      </c>
      <c r="D692" s="95">
        <v>28001069241</v>
      </c>
      <c r="E692" s="95" t="s">
        <v>332</v>
      </c>
      <c r="F692" s="95" t="s">
        <v>3490</v>
      </c>
      <c r="G692" s="4">
        <v>312.5</v>
      </c>
      <c r="H692" s="4">
        <v>312.5</v>
      </c>
    </row>
    <row r="693" spans="1:8" ht="15">
      <c r="A693" s="95">
        <v>685</v>
      </c>
      <c r="B693" s="95" t="s">
        <v>4848</v>
      </c>
      <c r="C693" s="95" t="s">
        <v>3788</v>
      </c>
      <c r="D693" s="95">
        <v>28001017121</v>
      </c>
      <c r="E693" s="95" t="s">
        <v>332</v>
      </c>
      <c r="F693" s="95" t="s">
        <v>3490</v>
      </c>
      <c r="G693" s="4">
        <v>312.5</v>
      </c>
      <c r="H693" s="4">
        <v>312.5</v>
      </c>
    </row>
    <row r="694" spans="1:8" ht="15">
      <c r="A694" s="95">
        <v>686</v>
      </c>
      <c r="B694" s="95" t="s">
        <v>4792</v>
      </c>
      <c r="C694" s="95" t="s">
        <v>4744</v>
      </c>
      <c r="D694" s="95">
        <v>28001049987</v>
      </c>
      <c r="E694" s="95" t="s">
        <v>332</v>
      </c>
      <c r="F694" s="95" t="s">
        <v>3490</v>
      </c>
      <c r="G694" s="4">
        <v>312.5</v>
      </c>
      <c r="H694" s="4">
        <v>312.5</v>
      </c>
    </row>
    <row r="695" spans="1:8" ht="30">
      <c r="A695" s="95">
        <v>687</v>
      </c>
      <c r="B695" s="95" t="s">
        <v>4849</v>
      </c>
      <c r="C695" s="95" t="s">
        <v>4850</v>
      </c>
      <c r="D695" s="95">
        <v>28001037950</v>
      </c>
      <c r="E695" s="95" t="s">
        <v>332</v>
      </c>
      <c r="F695" s="95" t="s">
        <v>3490</v>
      </c>
      <c r="G695" s="4">
        <v>312.5</v>
      </c>
      <c r="H695" s="4">
        <v>312.5</v>
      </c>
    </row>
    <row r="696" spans="1:8" ht="15">
      <c r="A696" s="95">
        <v>688</v>
      </c>
      <c r="B696" s="95" t="s">
        <v>4767</v>
      </c>
      <c r="C696" s="95" t="s">
        <v>4340</v>
      </c>
      <c r="D696" s="95">
        <v>28001071633</v>
      </c>
      <c r="E696" s="95" t="s">
        <v>332</v>
      </c>
      <c r="F696" s="95" t="s">
        <v>3490</v>
      </c>
      <c r="G696" s="4">
        <v>312.5</v>
      </c>
      <c r="H696" s="4">
        <v>312.5</v>
      </c>
    </row>
    <row r="697" spans="1:8" ht="15">
      <c r="A697" s="95">
        <v>689</v>
      </c>
      <c r="B697" s="95" t="s">
        <v>4851</v>
      </c>
      <c r="C697" s="95" t="s">
        <v>4793</v>
      </c>
      <c r="D697" s="95">
        <v>28001010154</v>
      </c>
      <c r="E697" s="95" t="s">
        <v>332</v>
      </c>
      <c r="F697" s="95" t="s">
        <v>3490</v>
      </c>
      <c r="G697" s="4">
        <v>312.5</v>
      </c>
      <c r="H697" s="4">
        <v>312.5</v>
      </c>
    </row>
    <row r="698" spans="1:8" ht="15">
      <c r="A698" s="95">
        <v>690</v>
      </c>
      <c r="B698" s="95" t="s">
        <v>4198</v>
      </c>
      <c r="C698" s="95" t="s">
        <v>4852</v>
      </c>
      <c r="D698" s="95" t="s">
        <v>4853</v>
      </c>
      <c r="E698" s="95" t="s">
        <v>332</v>
      </c>
      <c r="F698" s="95" t="s">
        <v>3490</v>
      </c>
      <c r="G698" s="4">
        <v>312.5</v>
      </c>
      <c r="H698" s="4">
        <v>312.5</v>
      </c>
    </row>
    <row r="699" spans="1:8" ht="15">
      <c r="A699" s="95">
        <v>691</v>
      </c>
      <c r="B699" s="95" t="s">
        <v>3593</v>
      </c>
      <c r="C699" s="95" t="s">
        <v>4044</v>
      </c>
      <c r="D699" s="95" t="s">
        <v>4854</v>
      </c>
      <c r="E699" s="95" t="s">
        <v>332</v>
      </c>
      <c r="F699" s="95" t="s">
        <v>3490</v>
      </c>
      <c r="G699" s="4">
        <v>312.5</v>
      </c>
      <c r="H699" s="4">
        <v>312.5</v>
      </c>
    </row>
    <row r="700" spans="1:8" ht="15">
      <c r="A700" s="95">
        <v>692</v>
      </c>
      <c r="B700" s="95" t="s">
        <v>3923</v>
      </c>
      <c r="C700" s="95" t="s">
        <v>4855</v>
      </c>
      <c r="D700" s="95" t="s">
        <v>4856</v>
      </c>
      <c r="E700" s="95" t="s">
        <v>332</v>
      </c>
      <c r="F700" s="95" t="s">
        <v>3490</v>
      </c>
      <c r="G700" s="4">
        <v>312.5</v>
      </c>
      <c r="H700" s="4">
        <v>312.5</v>
      </c>
    </row>
    <row r="701" spans="1:8" ht="15">
      <c r="A701" s="95">
        <v>693</v>
      </c>
      <c r="B701" s="95" t="s">
        <v>4603</v>
      </c>
      <c r="C701" s="95" t="s">
        <v>3783</v>
      </c>
      <c r="D701" s="95" t="s">
        <v>4857</v>
      </c>
      <c r="E701" s="95" t="s">
        <v>332</v>
      </c>
      <c r="F701" s="95" t="s">
        <v>3490</v>
      </c>
      <c r="G701" s="4">
        <v>312.5</v>
      </c>
      <c r="H701" s="4">
        <v>312.5</v>
      </c>
    </row>
    <row r="702" spans="1:8" ht="30">
      <c r="A702" s="95">
        <v>694</v>
      </c>
      <c r="B702" s="95" t="s">
        <v>2663</v>
      </c>
      <c r="C702" s="95" t="s">
        <v>4858</v>
      </c>
      <c r="D702" s="95" t="s">
        <v>4859</v>
      </c>
      <c r="E702" s="95" t="s">
        <v>332</v>
      </c>
      <c r="F702" s="95" t="s">
        <v>3490</v>
      </c>
      <c r="G702" s="4">
        <v>312.5</v>
      </c>
      <c r="H702" s="4">
        <v>312.5</v>
      </c>
    </row>
    <row r="703" spans="1:8" ht="15">
      <c r="A703" s="95">
        <v>695</v>
      </c>
      <c r="B703" s="95" t="s">
        <v>3923</v>
      </c>
      <c r="C703" s="95" t="s">
        <v>3781</v>
      </c>
      <c r="D703" s="95" t="s">
        <v>4860</v>
      </c>
      <c r="E703" s="95" t="s">
        <v>332</v>
      </c>
      <c r="F703" s="95" t="s">
        <v>3490</v>
      </c>
      <c r="G703" s="4">
        <v>312.5</v>
      </c>
      <c r="H703" s="4">
        <v>312.5</v>
      </c>
    </row>
    <row r="704" spans="1:8" ht="15">
      <c r="A704" s="95">
        <v>696</v>
      </c>
      <c r="B704" s="95" t="s">
        <v>4861</v>
      </c>
      <c r="C704" s="95" t="s">
        <v>4862</v>
      </c>
      <c r="D704" s="95" t="s">
        <v>4863</v>
      </c>
      <c r="E704" s="95" t="s">
        <v>332</v>
      </c>
      <c r="F704" s="95" t="s">
        <v>3490</v>
      </c>
      <c r="G704" s="4">
        <v>312.5</v>
      </c>
      <c r="H704" s="4">
        <v>312.5</v>
      </c>
    </row>
    <row r="705" spans="1:8" ht="15">
      <c r="A705" s="95">
        <v>697</v>
      </c>
      <c r="B705" s="95" t="s">
        <v>4864</v>
      </c>
      <c r="C705" s="95" t="s">
        <v>4865</v>
      </c>
      <c r="D705" s="95" t="s">
        <v>4866</v>
      </c>
      <c r="E705" s="95" t="s">
        <v>332</v>
      </c>
      <c r="F705" s="95" t="s">
        <v>3490</v>
      </c>
      <c r="G705" s="4">
        <v>312.5</v>
      </c>
      <c r="H705" s="4">
        <v>312.5</v>
      </c>
    </row>
    <row r="706" spans="1:8" ht="15">
      <c r="A706" s="95">
        <v>698</v>
      </c>
      <c r="B706" s="95" t="s">
        <v>4351</v>
      </c>
      <c r="C706" s="95" t="s">
        <v>4867</v>
      </c>
      <c r="D706" s="95" t="s">
        <v>4868</v>
      </c>
      <c r="E706" s="95" t="s">
        <v>332</v>
      </c>
      <c r="F706" s="95" t="s">
        <v>3490</v>
      </c>
      <c r="G706" s="4">
        <v>312.5</v>
      </c>
      <c r="H706" s="4">
        <v>312.5</v>
      </c>
    </row>
    <row r="707" spans="1:8" ht="30">
      <c r="A707" s="95">
        <v>699</v>
      </c>
      <c r="B707" s="95" t="s">
        <v>4869</v>
      </c>
      <c r="C707" s="95" t="s">
        <v>4870</v>
      </c>
      <c r="D707" s="95" t="s">
        <v>4871</v>
      </c>
      <c r="E707" s="95" t="s">
        <v>332</v>
      </c>
      <c r="F707" s="95" t="s">
        <v>3490</v>
      </c>
      <c r="G707" s="4">
        <v>312.5</v>
      </c>
      <c r="H707" s="4">
        <v>312.5</v>
      </c>
    </row>
    <row r="708" spans="1:8" ht="15">
      <c r="A708" s="95">
        <v>700</v>
      </c>
      <c r="B708" s="95" t="s">
        <v>2663</v>
      </c>
      <c r="C708" s="95" t="s">
        <v>4872</v>
      </c>
      <c r="D708" s="95" t="s">
        <v>4873</v>
      </c>
      <c r="E708" s="95" t="s">
        <v>332</v>
      </c>
      <c r="F708" s="95" t="s">
        <v>3490</v>
      </c>
      <c r="G708" s="4">
        <v>312.5</v>
      </c>
      <c r="H708" s="4">
        <v>312.5</v>
      </c>
    </row>
    <row r="709" spans="1:8" ht="15">
      <c r="A709" s="95">
        <v>701</v>
      </c>
      <c r="B709" s="95" t="s">
        <v>4874</v>
      </c>
      <c r="C709" s="95" t="s">
        <v>4875</v>
      </c>
      <c r="D709" s="95" t="s">
        <v>4876</v>
      </c>
      <c r="E709" s="95" t="s">
        <v>332</v>
      </c>
      <c r="F709" s="95" t="s">
        <v>3490</v>
      </c>
      <c r="G709" s="4">
        <v>312.5</v>
      </c>
      <c r="H709" s="4">
        <v>312.5</v>
      </c>
    </row>
    <row r="710" spans="1:8" ht="30">
      <c r="A710" s="95">
        <v>702</v>
      </c>
      <c r="B710" s="95" t="s">
        <v>3461</v>
      </c>
      <c r="C710" s="95" t="s">
        <v>4877</v>
      </c>
      <c r="D710" s="95" t="s">
        <v>4878</v>
      </c>
      <c r="E710" s="95" t="s">
        <v>332</v>
      </c>
      <c r="F710" s="95" t="s">
        <v>3490</v>
      </c>
      <c r="G710" s="4">
        <v>312.5</v>
      </c>
      <c r="H710" s="4">
        <v>312.5</v>
      </c>
    </row>
    <row r="711" spans="1:8" ht="15">
      <c r="A711" s="95">
        <v>703</v>
      </c>
      <c r="B711" s="95" t="s">
        <v>4879</v>
      </c>
      <c r="C711" s="95" t="s">
        <v>4880</v>
      </c>
      <c r="D711" s="95" t="s">
        <v>4881</v>
      </c>
      <c r="E711" s="95" t="s">
        <v>332</v>
      </c>
      <c r="F711" s="95" t="s">
        <v>3490</v>
      </c>
      <c r="G711" s="4">
        <v>312.5</v>
      </c>
      <c r="H711" s="4">
        <v>312.5</v>
      </c>
    </row>
    <row r="712" spans="1:8" ht="15">
      <c r="A712" s="95">
        <v>704</v>
      </c>
      <c r="B712" s="95" t="s">
        <v>4882</v>
      </c>
      <c r="C712" s="95" t="s">
        <v>4883</v>
      </c>
      <c r="D712" s="95" t="s">
        <v>4884</v>
      </c>
      <c r="E712" s="95" t="s">
        <v>332</v>
      </c>
      <c r="F712" s="95" t="s">
        <v>3490</v>
      </c>
      <c r="G712" s="4">
        <v>312.5</v>
      </c>
      <c r="H712" s="4">
        <v>312.5</v>
      </c>
    </row>
    <row r="713" spans="1:8" ht="30">
      <c r="A713" s="95">
        <v>705</v>
      </c>
      <c r="B713" s="95" t="s">
        <v>4885</v>
      </c>
      <c r="C713" s="95" t="s">
        <v>4886</v>
      </c>
      <c r="D713" s="95" t="s">
        <v>4887</v>
      </c>
      <c r="E713" s="95" t="s">
        <v>332</v>
      </c>
      <c r="F713" s="95" t="s">
        <v>3490</v>
      </c>
      <c r="G713" s="4">
        <v>312.5</v>
      </c>
      <c r="H713" s="4">
        <v>312.5</v>
      </c>
    </row>
    <row r="714" spans="1:8" ht="30">
      <c r="A714" s="95">
        <v>706</v>
      </c>
      <c r="B714" s="95" t="s">
        <v>4888</v>
      </c>
      <c r="C714" s="95" t="s">
        <v>4889</v>
      </c>
      <c r="D714" s="95" t="s">
        <v>4890</v>
      </c>
      <c r="E714" s="95" t="s">
        <v>332</v>
      </c>
      <c r="F714" s="95" t="s">
        <v>3490</v>
      </c>
      <c r="G714" s="4">
        <v>312.5</v>
      </c>
      <c r="H714" s="4">
        <v>312.5</v>
      </c>
    </row>
    <row r="715" spans="1:8" ht="15">
      <c r="A715" s="95">
        <v>707</v>
      </c>
      <c r="B715" s="95" t="s">
        <v>4114</v>
      </c>
      <c r="C715" s="95" t="s">
        <v>4891</v>
      </c>
      <c r="D715" s="95" t="s">
        <v>4892</v>
      </c>
      <c r="E715" s="95" t="s">
        <v>332</v>
      </c>
      <c r="F715" s="95" t="s">
        <v>3490</v>
      </c>
      <c r="G715" s="4">
        <v>312.5</v>
      </c>
      <c r="H715" s="4">
        <v>312.5</v>
      </c>
    </row>
    <row r="716" spans="1:8" ht="15">
      <c r="A716" s="95">
        <v>708</v>
      </c>
      <c r="B716" s="95" t="s">
        <v>3461</v>
      </c>
      <c r="C716" s="95" t="s">
        <v>4893</v>
      </c>
      <c r="D716" s="95" t="s">
        <v>4894</v>
      </c>
      <c r="E716" s="95" t="s">
        <v>332</v>
      </c>
      <c r="F716" s="95" t="s">
        <v>3490</v>
      </c>
      <c r="G716" s="4">
        <v>312.5</v>
      </c>
      <c r="H716" s="4">
        <v>312.5</v>
      </c>
    </row>
    <row r="717" spans="1:8" ht="15">
      <c r="A717" s="95">
        <v>709</v>
      </c>
      <c r="B717" s="95" t="s">
        <v>4895</v>
      </c>
      <c r="C717" s="95" t="s">
        <v>4896</v>
      </c>
      <c r="D717" s="95" t="s">
        <v>4897</v>
      </c>
      <c r="E717" s="95" t="s">
        <v>332</v>
      </c>
      <c r="F717" s="95" t="s">
        <v>3490</v>
      </c>
      <c r="G717" s="4">
        <v>312.5</v>
      </c>
      <c r="H717" s="4">
        <v>312.5</v>
      </c>
    </row>
    <row r="718" spans="1:8" ht="15">
      <c r="A718" s="95">
        <v>710</v>
      </c>
      <c r="B718" s="95" t="s">
        <v>4898</v>
      </c>
      <c r="C718" s="95" t="s">
        <v>4744</v>
      </c>
      <c r="D718" s="95" t="s">
        <v>4899</v>
      </c>
      <c r="E718" s="95" t="s">
        <v>332</v>
      </c>
      <c r="F718" s="95" t="s">
        <v>3490</v>
      </c>
      <c r="G718" s="4">
        <v>312.5</v>
      </c>
      <c r="H718" s="4">
        <v>312.5</v>
      </c>
    </row>
    <row r="719" spans="1:8" ht="15">
      <c r="A719" s="95">
        <v>711</v>
      </c>
      <c r="B719" s="95" t="s">
        <v>4900</v>
      </c>
      <c r="C719" s="95" t="s">
        <v>4793</v>
      </c>
      <c r="D719" s="95" t="s">
        <v>4901</v>
      </c>
      <c r="E719" s="95" t="s">
        <v>332</v>
      </c>
      <c r="F719" s="95" t="s">
        <v>3490</v>
      </c>
      <c r="G719" s="4">
        <v>312.5</v>
      </c>
      <c r="H719" s="4">
        <v>312.5</v>
      </c>
    </row>
    <row r="720" spans="1:8" ht="15">
      <c r="A720" s="95">
        <v>712</v>
      </c>
      <c r="B720" s="95" t="s">
        <v>4902</v>
      </c>
      <c r="C720" s="95" t="s">
        <v>4660</v>
      </c>
      <c r="D720" s="95" t="s">
        <v>4903</v>
      </c>
      <c r="E720" s="95" t="s">
        <v>332</v>
      </c>
      <c r="F720" s="95" t="s">
        <v>3490</v>
      </c>
      <c r="G720" s="4">
        <v>312.5</v>
      </c>
      <c r="H720" s="4">
        <v>312.5</v>
      </c>
    </row>
    <row r="721" spans="1:8" ht="15">
      <c r="A721" s="95">
        <v>713</v>
      </c>
      <c r="B721" s="95" t="s">
        <v>4904</v>
      </c>
      <c r="C721" s="95" t="s">
        <v>4905</v>
      </c>
      <c r="D721" s="95" t="s">
        <v>4906</v>
      </c>
      <c r="E721" s="95" t="s">
        <v>332</v>
      </c>
      <c r="F721" s="95" t="s">
        <v>3490</v>
      </c>
      <c r="G721" s="4">
        <v>312.5</v>
      </c>
      <c r="H721" s="4">
        <v>312.5</v>
      </c>
    </row>
    <row r="722" spans="1:8" ht="15">
      <c r="A722" s="95">
        <v>714</v>
      </c>
      <c r="B722" s="95" t="s">
        <v>4907</v>
      </c>
      <c r="C722" s="95" t="s">
        <v>4908</v>
      </c>
      <c r="D722" s="95" t="s">
        <v>4909</v>
      </c>
      <c r="E722" s="95" t="s">
        <v>332</v>
      </c>
      <c r="F722" s="95" t="s">
        <v>3490</v>
      </c>
      <c r="G722" s="4">
        <v>312.5</v>
      </c>
      <c r="H722" s="4">
        <v>312.5</v>
      </c>
    </row>
    <row r="723" spans="1:8" ht="15">
      <c r="A723" s="95">
        <v>715</v>
      </c>
      <c r="B723" s="95" t="s">
        <v>4910</v>
      </c>
      <c r="C723" s="95" t="s">
        <v>4660</v>
      </c>
      <c r="D723" s="95" t="s">
        <v>4911</v>
      </c>
      <c r="E723" s="95" t="s">
        <v>332</v>
      </c>
      <c r="F723" s="95" t="s">
        <v>3490</v>
      </c>
      <c r="G723" s="4">
        <v>312.5</v>
      </c>
      <c r="H723" s="4">
        <v>312.5</v>
      </c>
    </row>
    <row r="724" spans="1:8" ht="15">
      <c r="A724" s="95">
        <v>716</v>
      </c>
      <c r="B724" s="95" t="s">
        <v>4912</v>
      </c>
      <c r="C724" s="95" t="s">
        <v>4913</v>
      </c>
      <c r="D724" s="95" t="s">
        <v>4914</v>
      </c>
      <c r="E724" s="95" t="s">
        <v>332</v>
      </c>
      <c r="F724" s="95" t="s">
        <v>3490</v>
      </c>
      <c r="G724" s="4">
        <v>312.5</v>
      </c>
      <c r="H724" s="4">
        <v>312.5</v>
      </c>
    </row>
    <row r="725" spans="1:8" ht="15">
      <c r="A725" s="95">
        <v>717</v>
      </c>
      <c r="B725" s="95" t="s">
        <v>4915</v>
      </c>
      <c r="C725" s="95" t="s">
        <v>4916</v>
      </c>
      <c r="D725" s="95" t="s">
        <v>4917</v>
      </c>
      <c r="E725" s="95" t="s">
        <v>332</v>
      </c>
      <c r="F725" s="95" t="s">
        <v>3490</v>
      </c>
      <c r="G725" s="4">
        <v>312.5</v>
      </c>
      <c r="H725" s="4">
        <v>312.5</v>
      </c>
    </row>
    <row r="726" spans="1:8" ht="15">
      <c r="A726" s="95">
        <v>718</v>
      </c>
      <c r="B726" s="95" t="s">
        <v>3822</v>
      </c>
      <c r="C726" s="95" t="s">
        <v>4918</v>
      </c>
      <c r="D726" s="95" t="s">
        <v>4919</v>
      </c>
      <c r="E726" s="95" t="s">
        <v>332</v>
      </c>
      <c r="F726" s="95" t="s">
        <v>3490</v>
      </c>
      <c r="G726" s="4">
        <v>312.5</v>
      </c>
      <c r="H726" s="4">
        <v>312.5</v>
      </c>
    </row>
    <row r="727" spans="1:8" ht="15">
      <c r="A727" s="95">
        <v>719</v>
      </c>
      <c r="B727" s="95" t="s">
        <v>4920</v>
      </c>
      <c r="C727" s="95" t="s">
        <v>4921</v>
      </c>
      <c r="D727" s="95" t="s">
        <v>4922</v>
      </c>
      <c r="E727" s="95" t="s">
        <v>332</v>
      </c>
      <c r="F727" s="95" t="s">
        <v>3490</v>
      </c>
      <c r="G727" s="4">
        <v>312.5</v>
      </c>
      <c r="H727" s="4">
        <v>312.5</v>
      </c>
    </row>
    <row r="728" spans="1:8" ht="15">
      <c r="A728" s="95">
        <v>720</v>
      </c>
      <c r="B728" s="95" t="s">
        <v>4923</v>
      </c>
      <c r="C728" s="95" t="s">
        <v>4924</v>
      </c>
      <c r="D728" s="95" t="s">
        <v>4925</v>
      </c>
      <c r="E728" s="95" t="s">
        <v>332</v>
      </c>
      <c r="F728" s="95" t="s">
        <v>3490</v>
      </c>
      <c r="G728" s="4">
        <v>312.5</v>
      </c>
      <c r="H728" s="4">
        <v>312.5</v>
      </c>
    </row>
    <row r="729" spans="1:8" ht="15">
      <c r="A729" s="95">
        <v>721</v>
      </c>
      <c r="B729" s="95" t="s">
        <v>4926</v>
      </c>
      <c r="C729" s="95" t="s">
        <v>4927</v>
      </c>
      <c r="D729" s="95" t="s">
        <v>4928</v>
      </c>
      <c r="E729" s="95" t="s">
        <v>332</v>
      </c>
      <c r="F729" s="95" t="s">
        <v>3490</v>
      </c>
      <c r="G729" s="4">
        <v>312.5</v>
      </c>
      <c r="H729" s="4">
        <v>312.5</v>
      </c>
    </row>
    <row r="730" spans="1:8" ht="15">
      <c r="A730" s="95">
        <v>722</v>
      </c>
      <c r="B730" s="95" t="s">
        <v>4929</v>
      </c>
      <c r="C730" s="95" t="s">
        <v>4930</v>
      </c>
      <c r="D730" s="95" t="s">
        <v>4931</v>
      </c>
      <c r="E730" s="95" t="s">
        <v>332</v>
      </c>
      <c r="F730" s="95" t="s">
        <v>3490</v>
      </c>
      <c r="G730" s="4">
        <v>312.5</v>
      </c>
      <c r="H730" s="4">
        <v>312.5</v>
      </c>
    </row>
    <row r="731" spans="1:8" ht="15">
      <c r="A731" s="95">
        <v>723</v>
      </c>
      <c r="B731" s="95" t="s">
        <v>4749</v>
      </c>
      <c r="C731" s="95" t="s">
        <v>4660</v>
      </c>
      <c r="D731" s="95" t="s">
        <v>4932</v>
      </c>
      <c r="E731" s="95" t="s">
        <v>332</v>
      </c>
      <c r="F731" s="95" t="s">
        <v>3490</v>
      </c>
      <c r="G731" s="4">
        <v>312.5</v>
      </c>
      <c r="H731" s="4">
        <v>312.5</v>
      </c>
    </row>
    <row r="732" spans="1:8" ht="15">
      <c r="A732" s="95">
        <v>724</v>
      </c>
      <c r="B732" s="95" t="s">
        <v>4663</v>
      </c>
      <c r="C732" s="95" t="s">
        <v>4933</v>
      </c>
      <c r="D732" s="95" t="s">
        <v>4934</v>
      </c>
      <c r="E732" s="95" t="s">
        <v>332</v>
      </c>
      <c r="F732" s="95" t="s">
        <v>3490</v>
      </c>
      <c r="G732" s="4">
        <v>312.5</v>
      </c>
      <c r="H732" s="4">
        <v>312.5</v>
      </c>
    </row>
    <row r="733" spans="1:8" ht="15">
      <c r="A733" s="95">
        <v>725</v>
      </c>
      <c r="B733" s="95" t="s">
        <v>4431</v>
      </c>
      <c r="C733" s="95" t="s">
        <v>2676</v>
      </c>
      <c r="D733" s="95" t="s">
        <v>4935</v>
      </c>
      <c r="E733" s="95" t="s">
        <v>332</v>
      </c>
      <c r="F733" s="95" t="s">
        <v>3490</v>
      </c>
      <c r="G733" s="4">
        <v>312.5</v>
      </c>
      <c r="H733" s="4">
        <v>312.5</v>
      </c>
    </row>
    <row r="734" spans="1:8" ht="15">
      <c r="A734" s="95">
        <v>726</v>
      </c>
      <c r="B734" s="95" t="s">
        <v>4936</v>
      </c>
      <c r="C734" s="95" t="s">
        <v>4937</v>
      </c>
      <c r="D734" s="95" t="s">
        <v>4938</v>
      </c>
      <c r="E734" s="95" t="s">
        <v>332</v>
      </c>
      <c r="F734" s="95" t="s">
        <v>3490</v>
      </c>
      <c r="G734" s="4">
        <v>312.5</v>
      </c>
      <c r="H734" s="4">
        <v>312.5</v>
      </c>
    </row>
    <row r="735" spans="1:8" ht="30">
      <c r="A735" s="95">
        <v>727</v>
      </c>
      <c r="B735" s="95" t="s">
        <v>4939</v>
      </c>
      <c r="C735" s="95" t="s">
        <v>4940</v>
      </c>
      <c r="D735" s="95">
        <v>15001002745</v>
      </c>
      <c r="E735" s="95" t="s">
        <v>332</v>
      </c>
      <c r="F735" s="95" t="s">
        <v>3490</v>
      </c>
      <c r="G735" s="4">
        <v>312.5</v>
      </c>
      <c r="H735" s="4">
        <v>312.5</v>
      </c>
    </row>
    <row r="736" spans="1:8" ht="15">
      <c r="A736" s="95">
        <v>728</v>
      </c>
      <c r="B736" s="95" t="s">
        <v>3593</v>
      </c>
      <c r="C736" s="95" t="s">
        <v>4941</v>
      </c>
      <c r="D736" s="95">
        <v>15001011226</v>
      </c>
      <c r="E736" s="95" t="s">
        <v>332</v>
      </c>
      <c r="F736" s="95" t="s">
        <v>3490</v>
      </c>
      <c r="G736" s="4">
        <v>312.5</v>
      </c>
      <c r="H736" s="4">
        <v>312.5</v>
      </c>
    </row>
    <row r="737" spans="1:8" ht="15">
      <c r="A737" s="95">
        <v>729</v>
      </c>
      <c r="B737" s="95" t="s">
        <v>4942</v>
      </c>
      <c r="C737" s="95" t="s">
        <v>4751</v>
      </c>
      <c r="D737" s="95">
        <v>15001021123</v>
      </c>
      <c r="E737" s="95" t="s">
        <v>332</v>
      </c>
      <c r="F737" s="95" t="s">
        <v>3490</v>
      </c>
      <c r="G737" s="4">
        <v>312.5</v>
      </c>
      <c r="H737" s="4">
        <v>312.5</v>
      </c>
    </row>
    <row r="738" spans="1:8" ht="15">
      <c r="A738" s="95">
        <v>730</v>
      </c>
      <c r="B738" s="95" t="s">
        <v>4943</v>
      </c>
      <c r="C738" s="95" t="s">
        <v>4340</v>
      </c>
      <c r="D738" s="95">
        <v>15001016552</v>
      </c>
      <c r="E738" s="95" t="s">
        <v>332</v>
      </c>
      <c r="F738" s="95" t="s">
        <v>3490</v>
      </c>
      <c r="G738" s="4">
        <v>312.5</v>
      </c>
      <c r="H738" s="4">
        <v>312.5</v>
      </c>
    </row>
    <row r="739" spans="1:8" ht="15">
      <c r="A739" s="95">
        <v>731</v>
      </c>
      <c r="B739" s="95" t="s">
        <v>4944</v>
      </c>
      <c r="C739" s="95" t="s">
        <v>3788</v>
      </c>
      <c r="D739" s="95">
        <v>15001002206</v>
      </c>
      <c r="E739" s="95" t="s">
        <v>332</v>
      </c>
      <c r="F739" s="95" t="s">
        <v>3490</v>
      </c>
      <c r="G739" s="4">
        <v>312.5</v>
      </c>
      <c r="H739" s="4">
        <v>312.5</v>
      </c>
    </row>
    <row r="740" spans="1:8" ht="15">
      <c r="A740" s="95">
        <v>732</v>
      </c>
      <c r="B740" s="95" t="s">
        <v>4945</v>
      </c>
      <c r="C740" s="95" t="s">
        <v>4946</v>
      </c>
      <c r="D740" s="95">
        <v>15001008701</v>
      </c>
      <c r="E740" s="95" t="s">
        <v>332</v>
      </c>
      <c r="F740" s="95" t="s">
        <v>3490</v>
      </c>
      <c r="G740" s="4">
        <v>312.5</v>
      </c>
      <c r="H740" s="4">
        <v>312.5</v>
      </c>
    </row>
    <row r="741" spans="1:8" ht="15">
      <c r="A741" s="95">
        <v>733</v>
      </c>
      <c r="B741" s="95" t="s">
        <v>4947</v>
      </c>
      <c r="C741" s="95" t="s">
        <v>4340</v>
      </c>
      <c r="D741" s="95">
        <v>15001022811</v>
      </c>
      <c r="E741" s="95" t="s">
        <v>332</v>
      </c>
      <c r="F741" s="95" t="s">
        <v>3490</v>
      </c>
      <c r="G741" s="4">
        <v>312.5</v>
      </c>
      <c r="H741" s="4">
        <v>312.5</v>
      </c>
    </row>
    <row r="742" spans="1:8" ht="15">
      <c r="A742" s="95">
        <v>734</v>
      </c>
      <c r="B742" s="95" t="s">
        <v>3461</v>
      </c>
      <c r="C742" s="95" t="s">
        <v>4948</v>
      </c>
      <c r="D742" s="95">
        <v>15001005040</v>
      </c>
      <c r="E742" s="95" t="s">
        <v>332</v>
      </c>
      <c r="F742" s="95" t="s">
        <v>3490</v>
      </c>
      <c r="G742" s="4">
        <v>312.5</v>
      </c>
      <c r="H742" s="4">
        <v>312.5</v>
      </c>
    </row>
    <row r="743" spans="1:8" ht="15">
      <c r="A743" s="95">
        <v>735</v>
      </c>
      <c r="B743" s="95" t="s">
        <v>3428</v>
      </c>
      <c r="C743" s="95" t="s">
        <v>3807</v>
      </c>
      <c r="D743" s="95">
        <v>15001018600</v>
      </c>
      <c r="E743" s="95" t="s">
        <v>332</v>
      </c>
      <c r="F743" s="95" t="s">
        <v>3490</v>
      </c>
      <c r="G743" s="4">
        <v>312.5</v>
      </c>
      <c r="H743" s="4">
        <v>312.5</v>
      </c>
    </row>
    <row r="744" spans="1:8" ht="15">
      <c r="A744" s="95">
        <v>736</v>
      </c>
      <c r="B744" s="95" t="s">
        <v>4945</v>
      </c>
      <c r="C744" s="95" t="s">
        <v>4718</v>
      </c>
      <c r="D744" s="95">
        <v>15001007138</v>
      </c>
      <c r="E744" s="95" t="s">
        <v>332</v>
      </c>
      <c r="F744" s="95" t="s">
        <v>3490</v>
      </c>
      <c r="G744" s="4">
        <v>312.5</v>
      </c>
      <c r="H744" s="4">
        <v>312.5</v>
      </c>
    </row>
    <row r="745" spans="1:8" ht="30">
      <c r="A745" s="95">
        <v>737</v>
      </c>
      <c r="B745" s="95" t="s">
        <v>3450</v>
      </c>
      <c r="C745" s="95" t="s">
        <v>4949</v>
      </c>
      <c r="D745" s="95">
        <v>15001026145</v>
      </c>
      <c r="E745" s="95" t="s">
        <v>332</v>
      </c>
      <c r="F745" s="95" t="s">
        <v>3490</v>
      </c>
      <c r="G745" s="4">
        <v>312.5</v>
      </c>
      <c r="H745" s="4">
        <v>312.5</v>
      </c>
    </row>
    <row r="746" spans="1:8" ht="30">
      <c r="A746" s="95">
        <v>738</v>
      </c>
      <c r="B746" s="95" t="s">
        <v>2667</v>
      </c>
      <c r="C746" s="95" t="s">
        <v>4950</v>
      </c>
      <c r="D746" s="95">
        <v>15001007292</v>
      </c>
      <c r="E746" s="95" t="s">
        <v>332</v>
      </c>
      <c r="F746" s="95" t="s">
        <v>3490</v>
      </c>
      <c r="G746" s="4">
        <v>312.5</v>
      </c>
      <c r="H746" s="4">
        <v>312.5</v>
      </c>
    </row>
    <row r="747" spans="1:8" ht="30">
      <c r="A747" s="95">
        <v>739</v>
      </c>
      <c r="B747" s="95" t="s">
        <v>4007</v>
      </c>
      <c r="C747" s="95" t="s">
        <v>4951</v>
      </c>
      <c r="D747" s="95">
        <v>15001020756</v>
      </c>
      <c r="E747" s="95" t="s">
        <v>332</v>
      </c>
      <c r="F747" s="95" t="s">
        <v>3490</v>
      </c>
      <c r="G747" s="4">
        <v>312.5</v>
      </c>
      <c r="H747" s="4">
        <v>312.5</v>
      </c>
    </row>
    <row r="748" spans="1:8" ht="15">
      <c r="A748" s="95">
        <v>740</v>
      </c>
      <c r="B748" s="95" t="s">
        <v>4952</v>
      </c>
      <c r="C748" s="95" t="s">
        <v>4953</v>
      </c>
      <c r="D748" s="95">
        <v>15001007310</v>
      </c>
      <c r="E748" s="95" t="s">
        <v>332</v>
      </c>
      <c r="F748" s="95" t="s">
        <v>3490</v>
      </c>
      <c r="G748" s="4">
        <v>312.5</v>
      </c>
      <c r="H748" s="4">
        <v>312.5</v>
      </c>
    </row>
    <row r="749" spans="1:8" ht="15">
      <c r="A749" s="95">
        <v>741</v>
      </c>
      <c r="B749" s="95" t="s">
        <v>4954</v>
      </c>
      <c r="C749" s="95" t="s">
        <v>4946</v>
      </c>
      <c r="D749" s="95">
        <v>15001003298</v>
      </c>
      <c r="E749" s="95" t="s">
        <v>332</v>
      </c>
      <c r="F749" s="95" t="s">
        <v>3490</v>
      </c>
      <c r="G749" s="4">
        <v>312.5</v>
      </c>
      <c r="H749" s="4">
        <v>312.5</v>
      </c>
    </row>
    <row r="750" spans="1:8" ht="15">
      <c r="A750" s="95">
        <v>742</v>
      </c>
      <c r="B750" s="95" t="s">
        <v>4955</v>
      </c>
      <c r="C750" s="95" t="s">
        <v>4956</v>
      </c>
      <c r="D750" s="95">
        <v>15001003902</v>
      </c>
      <c r="E750" s="95" t="s">
        <v>332</v>
      </c>
      <c r="F750" s="95" t="s">
        <v>3490</v>
      </c>
      <c r="G750" s="4">
        <v>312.5</v>
      </c>
      <c r="H750" s="4">
        <v>312.5</v>
      </c>
    </row>
    <row r="751" spans="1:8" ht="15">
      <c r="A751" s="95">
        <v>743</v>
      </c>
      <c r="B751" s="95" t="s">
        <v>2667</v>
      </c>
      <c r="C751" s="95" t="s">
        <v>4712</v>
      </c>
      <c r="D751" s="95">
        <v>15001014672</v>
      </c>
      <c r="E751" s="95" t="s">
        <v>332</v>
      </c>
      <c r="F751" s="95" t="s">
        <v>3490</v>
      </c>
      <c r="G751" s="4">
        <v>312.5</v>
      </c>
      <c r="H751" s="4">
        <v>312.5</v>
      </c>
    </row>
    <row r="752" spans="1:8" ht="15">
      <c r="A752" s="95">
        <v>744</v>
      </c>
      <c r="B752" s="95" t="s">
        <v>4957</v>
      </c>
      <c r="C752" s="95" t="s">
        <v>4958</v>
      </c>
      <c r="D752" s="95">
        <v>15001018998</v>
      </c>
      <c r="E752" s="95" t="s">
        <v>332</v>
      </c>
      <c r="F752" s="95" t="s">
        <v>3490</v>
      </c>
      <c r="G752" s="4">
        <v>312.5</v>
      </c>
      <c r="H752" s="4">
        <v>312.5</v>
      </c>
    </row>
    <row r="753" spans="1:8" ht="15">
      <c r="A753" s="95">
        <v>745</v>
      </c>
      <c r="B753" s="95" t="s">
        <v>4959</v>
      </c>
      <c r="C753" s="95" t="s">
        <v>4960</v>
      </c>
      <c r="D753" s="95">
        <v>15001018727</v>
      </c>
      <c r="E753" s="95" t="s">
        <v>332</v>
      </c>
      <c r="F753" s="95" t="s">
        <v>3490</v>
      </c>
      <c r="G753" s="4">
        <v>312.5</v>
      </c>
      <c r="H753" s="4">
        <v>312.5</v>
      </c>
    </row>
    <row r="754" spans="1:8" ht="15">
      <c r="A754" s="95">
        <v>746</v>
      </c>
      <c r="B754" s="95" t="s">
        <v>4961</v>
      </c>
      <c r="C754" s="95" t="s">
        <v>4962</v>
      </c>
      <c r="D754" s="95">
        <v>15001015908</v>
      </c>
      <c r="E754" s="95" t="s">
        <v>332</v>
      </c>
      <c r="F754" s="95" t="s">
        <v>3490</v>
      </c>
      <c r="G754" s="4">
        <v>312.5</v>
      </c>
      <c r="H754" s="4">
        <v>312.5</v>
      </c>
    </row>
    <row r="755" spans="1:8" ht="15">
      <c r="A755" s="95">
        <v>747</v>
      </c>
      <c r="B755" s="95" t="s">
        <v>4963</v>
      </c>
      <c r="C755" s="95" t="s">
        <v>4964</v>
      </c>
      <c r="D755" s="95">
        <v>15001006811</v>
      </c>
      <c r="E755" s="95" t="s">
        <v>332</v>
      </c>
      <c r="F755" s="95" t="s">
        <v>3490</v>
      </c>
      <c r="G755" s="4">
        <v>312.5</v>
      </c>
      <c r="H755" s="4">
        <v>312.5</v>
      </c>
    </row>
    <row r="756" spans="1:8" ht="15">
      <c r="A756" s="95">
        <v>748</v>
      </c>
      <c r="B756" s="95" t="s">
        <v>4965</v>
      </c>
      <c r="C756" s="95" t="s">
        <v>4966</v>
      </c>
      <c r="D756" s="95">
        <v>15001016281</v>
      </c>
      <c r="E756" s="95" t="s">
        <v>332</v>
      </c>
      <c r="F756" s="95" t="s">
        <v>3490</v>
      </c>
      <c r="G756" s="4">
        <v>312.5</v>
      </c>
      <c r="H756" s="4">
        <v>312.5</v>
      </c>
    </row>
    <row r="757" spans="1:8" ht="15">
      <c r="A757" s="95">
        <v>749</v>
      </c>
      <c r="B757" s="95" t="s">
        <v>4967</v>
      </c>
      <c r="C757" s="95" t="s">
        <v>4968</v>
      </c>
      <c r="D757" s="95">
        <v>15001014492</v>
      </c>
      <c r="E757" s="95" t="s">
        <v>332</v>
      </c>
      <c r="F757" s="95" t="s">
        <v>3490</v>
      </c>
      <c r="G757" s="4">
        <v>312.5</v>
      </c>
      <c r="H757" s="4">
        <v>312.5</v>
      </c>
    </row>
    <row r="758" spans="1:8" ht="15">
      <c r="A758" s="95">
        <v>750</v>
      </c>
      <c r="B758" s="95" t="s">
        <v>4969</v>
      </c>
      <c r="C758" s="95" t="s">
        <v>4946</v>
      </c>
      <c r="D758" s="95">
        <v>15001002103</v>
      </c>
      <c r="E758" s="95" t="s">
        <v>332</v>
      </c>
      <c r="F758" s="95" t="s">
        <v>3490</v>
      </c>
      <c r="G758" s="4">
        <v>312.5</v>
      </c>
      <c r="H758" s="4">
        <v>312.5</v>
      </c>
    </row>
    <row r="759" spans="1:8" ht="15">
      <c r="A759" s="95">
        <v>751</v>
      </c>
      <c r="B759" s="95" t="s">
        <v>4963</v>
      </c>
      <c r="C759" s="95" t="s">
        <v>4970</v>
      </c>
      <c r="D759" s="95">
        <v>15001002908</v>
      </c>
      <c r="E759" s="95" t="s">
        <v>332</v>
      </c>
      <c r="F759" s="95" t="s">
        <v>3490</v>
      </c>
      <c r="G759" s="4">
        <v>312.5</v>
      </c>
      <c r="H759" s="4">
        <v>312.5</v>
      </c>
    </row>
    <row r="760" spans="1:8" ht="30">
      <c r="A760" s="95">
        <v>752</v>
      </c>
      <c r="B760" s="95" t="s">
        <v>4971</v>
      </c>
      <c r="C760" s="95" t="s">
        <v>4972</v>
      </c>
      <c r="D760" s="95">
        <v>15001006051</v>
      </c>
      <c r="E760" s="95" t="s">
        <v>332</v>
      </c>
      <c r="F760" s="95" t="s">
        <v>3490</v>
      </c>
      <c r="G760" s="4">
        <v>312.5</v>
      </c>
      <c r="H760" s="4">
        <v>312.5</v>
      </c>
    </row>
    <row r="761" spans="1:8" ht="15">
      <c r="A761" s="95">
        <v>753</v>
      </c>
      <c r="B761" s="95" t="s">
        <v>4114</v>
      </c>
      <c r="C761" s="95" t="s">
        <v>4973</v>
      </c>
      <c r="D761" s="95">
        <v>15001018640</v>
      </c>
      <c r="E761" s="95" t="s">
        <v>332</v>
      </c>
      <c r="F761" s="95" t="s">
        <v>3490</v>
      </c>
      <c r="G761" s="4">
        <v>312.5</v>
      </c>
      <c r="H761" s="4">
        <v>312.5</v>
      </c>
    </row>
    <row r="762" spans="1:8" ht="15">
      <c r="A762" s="95">
        <v>754</v>
      </c>
      <c r="B762" s="95" t="s">
        <v>4974</v>
      </c>
      <c r="C762" s="95" t="s">
        <v>4975</v>
      </c>
      <c r="D762" s="95">
        <v>15001008112</v>
      </c>
      <c r="E762" s="95" t="s">
        <v>332</v>
      </c>
      <c r="F762" s="95" t="s">
        <v>3490</v>
      </c>
      <c r="G762" s="4">
        <v>312.5</v>
      </c>
      <c r="H762" s="4">
        <v>312.5</v>
      </c>
    </row>
    <row r="763" spans="1:8" ht="15">
      <c r="A763" s="95">
        <v>755</v>
      </c>
      <c r="B763" s="95" t="s">
        <v>4976</v>
      </c>
      <c r="C763" s="95" t="s">
        <v>4510</v>
      </c>
      <c r="D763" s="95">
        <v>15001016724</v>
      </c>
      <c r="E763" s="95" t="s">
        <v>332</v>
      </c>
      <c r="F763" s="95" t="s">
        <v>3490</v>
      </c>
      <c r="G763" s="4">
        <v>312.5</v>
      </c>
      <c r="H763" s="4">
        <v>312.5</v>
      </c>
    </row>
    <row r="764" spans="1:8" ht="15">
      <c r="A764" s="95">
        <v>756</v>
      </c>
      <c r="B764" s="95" t="s">
        <v>4977</v>
      </c>
      <c r="C764" s="95" t="s">
        <v>4978</v>
      </c>
      <c r="D764" s="95">
        <v>15001005194</v>
      </c>
      <c r="E764" s="95" t="s">
        <v>332</v>
      </c>
      <c r="F764" s="95" t="s">
        <v>3490</v>
      </c>
      <c r="G764" s="4">
        <v>312.5</v>
      </c>
      <c r="H764" s="4">
        <v>312.5</v>
      </c>
    </row>
    <row r="765" spans="1:8" ht="15">
      <c r="A765" s="95">
        <v>757</v>
      </c>
      <c r="B765" s="95" t="s">
        <v>4806</v>
      </c>
      <c r="C765" s="95" t="s">
        <v>4966</v>
      </c>
      <c r="D765" s="95">
        <v>15001016638</v>
      </c>
      <c r="E765" s="95" t="s">
        <v>332</v>
      </c>
      <c r="F765" s="95" t="s">
        <v>3490</v>
      </c>
      <c r="G765" s="4">
        <v>312.5</v>
      </c>
      <c r="H765" s="4">
        <v>312.5</v>
      </c>
    </row>
    <row r="766" spans="1:8" ht="15">
      <c r="A766" s="95">
        <v>758</v>
      </c>
      <c r="B766" s="95" t="s">
        <v>4979</v>
      </c>
      <c r="C766" s="95" t="s">
        <v>4980</v>
      </c>
      <c r="D766" s="95">
        <v>15001017227</v>
      </c>
      <c r="E766" s="95" t="s">
        <v>332</v>
      </c>
      <c r="F766" s="95" t="s">
        <v>3490</v>
      </c>
      <c r="G766" s="4">
        <v>312.5</v>
      </c>
      <c r="H766" s="4">
        <v>312.5</v>
      </c>
    </row>
    <row r="767" spans="1:8" ht="15">
      <c r="A767" s="95">
        <v>759</v>
      </c>
      <c r="B767" s="95" t="s">
        <v>4114</v>
      </c>
      <c r="C767" s="95" t="s">
        <v>4981</v>
      </c>
      <c r="D767" s="95">
        <v>15001003734</v>
      </c>
      <c r="E767" s="95" t="s">
        <v>332</v>
      </c>
      <c r="F767" s="95" t="s">
        <v>3490</v>
      </c>
      <c r="G767" s="4">
        <v>312.5</v>
      </c>
      <c r="H767" s="4">
        <v>312.5</v>
      </c>
    </row>
    <row r="768" spans="1:8" ht="15">
      <c r="A768" s="95">
        <v>760</v>
      </c>
      <c r="B768" s="95" t="s">
        <v>4982</v>
      </c>
      <c r="C768" s="95" t="s">
        <v>3510</v>
      </c>
      <c r="D768" s="95" t="s">
        <v>4983</v>
      </c>
      <c r="E768" s="95" t="s">
        <v>332</v>
      </c>
      <c r="F768" s="95" t="s">
        <v>3490</v>
      </c>
      <c r="G768" s="4">
        <v>312.5</v>
      </c>
      <c r="H768" s="4">
        <v>312.5</v>
      </c>
    </row>
    <row r="769" spans="1:8" ht="15">
      <c r="A769" s="95">
        <v>761</v>
      </c>
      <c r="B769" s="95" t="s">
        <v>4984</v>
      </c>
      <c r="C769" s="95" t="s">
        <v>3627</v>
      </c>
      <c r="D769" s="95">
        <v>62004013279</v>
      </c>
      <c r="E769" s="95" t="s">
        <v>332</v>
      </c>
      <c r="F769" s="95" t="s">
        <v>3490</v>
      </c>
      <c r="G769" s="4">
        <v>312.5</v>
      </c>
      <c r="H769" s="4">
        <v>312.5</v>
      </c>
    </row>
    <row r="770" spans="1:8" ht="15">
      <c r="A770" s="95">
        <v>762</v>
      </c>
      <c r="B770" s="95" t="s">
        <v>4985</v>
      </c>
      <c r="C770" s="95" t="s">
        <v>4986</v>
      </c>
      <c r="D770" s="95">
        <v>15001006089</v>
      </c>
      <c r="E770" s="95" t="s">
        <v>332</v>
      </c>
      <c r="F770" s="95" t="s">
        <v>3490</v>
      </c>
      <c r="G770" s="4">
        <v>312.5</v>
      </c>
      <c r="H770" s="4">
        <v>312.5</v>
      </c>
    </row>
    <row r="771" spans="1:8" ht="15">
      <c r="A771" s="95">
        <v>763</v>
      </c>
      <c r="B771" s="95" t="s">
        <v>4987</v>
      </c>
      <c r="C771" s="95" t="s">
        <v>4988</v>
      </c>
      <c r="D771" s="95">
        <v>15001007283</v>
      </c>
      <c r="E771" s="95" t="s">
        <v>332</v>
      </c>
      <c r="F771" s="95" t="s">
        <v>3490</v>
      </c>
      <c r="G771" s="4">
        <v>312.5</v>
      </c>
      <c r="H771" s="4">
        <v>312.5</v>
      </c>
    </row>
    <row r="772" spans="1:8" ht="15">
      <c r="A772" s="95">
        <v>764</v>
      </c>
      <c r="B772" s="95" t="s">
        <v>4989</v>
      </c>
      <c r="C772" s="95" t="s">
        <v>4737</v>
      </c>
      <c r="D772" s="95">
        <v>15001009844</v>
      </c>
      <c r="E772" s="95" t="s">
        <v>332</v>
      </c>
      <c r="F772" s="95" t="s">
        <v>3490</v>
      </c>
      <c r="G772" s="4">
        <v>312.5</v>
      </c>
      <c r="H772" s="4">
        <v>312.5</v>
      </c>
    </row>
    <row r="773" spans="1:8" ht="15">
      <c r="A773" s="95">
        <v>765</v>
      </c>
      <c r="B773" s="95" t="s">
        <v>4990</v>
      </c>
      <c r="C773" s="95" t="s">
        <v>4510</v>
      </c>
      <c r="D773" s="95">
        <v>15001009538</v>
      </c>
      <c r="E773" s="95" t="s">
        <v>332</v>
      </c>
      <c r="F773" s="95" t="s">
        <v>3490</v>
      </c>
      <c r="G773" s="4">
        <v>312.5</v>
      </c>
      <c r="H773" s="4">
        <v>312.5</v>
      </c>
    </row>
    <row r="774" spans="1:8" ht="15">
      <c r="A774" s="95">
        <v>766</v>
      </c>
      <c r="B774" s="95" t="s">
        <v>4991</v>
      </c>
      <c r="C774" s="95" t="s">
        <v>4992</v>
      </c>
      <c r="D774" s="95">
        <v>15001005858</v>
      </c>
      <c r="E774" s="95" t="s">
        <v>332</v>
      </c>
      <c r="F774" s="95" t="s">
        <v>3490</v>
      </c>
      <c r="G774" s="4">
        <v>312.5</v>
      </c>
      <c r="H774" s="4">
        <v>312.5</v>
      </c>
    </row>
    <row r="775" spans="1:8" ht="15">
      <c r="A775" s="95">
        <v>767</v>
      </c>
      <c r="B775" s="95" t="s">
        <v>4496</v>
      </c>
      <c r="C775" s="95" t="s">
        <v>4993</v>
      </c>
      <c r="D775" s="95">
        <v>15001008804</v>
      </c>
      <c r="E775" s="95" t="s">
        <v>332</v>
      </c>
      <c r="F775" s="95" t="s">
        <v>3490</v>
      </c>
      <c r="G775" s="4">
        <v>312.5</v>
      </c>
      <c r="H775" s="4">
        <v>312.5</v>
      </c>
    </row>
    <row r="776" spans="1:8" ht="15">
      <c r="A776" s="95">
        <v>768</v>
      </c>
      <c r="B776" s="95" t="s">
        <v>4994</v>
      </c>
      <c r="C776" s="95" t="s">
        <v>4660</v>
      </c>
      <c r="D776" s="95">
        <v>15001002274</v>
      </c>
      <c r="E776" s="95" t="s">
        <v>332</v>
      </c>
      <c r="F776" s="95" t="s">
        <v>3490</v>
      </c>
      <c r="G776" s="4">
        <v>312.5</v>
      </c>
      <c r="H776" s="4">
        <v>312.5</v>
      </c>
    </row>
    <row r="777" spans="1:8" ht="15">
      <c r="A777" s="95">
        <v>769</v>
      </c>
      <c r="B777" s="95" t="s">
        <v>4995</v>
      </c>
      <c r="C777" s="95" t="s">
        <v>4996</v>
      </c>
      <c r="D777" s="95">
        <v>15001006159</v>
      </c>
      <c r="E777" s="95" t="s">
        <v>332</v>
      </c>
      <c r="F777" s="95" t="s">
        <v>3490</v>
      </c>
      <c r="G777" s="4">
        <v>312.5</v>
      </c>
      <c r="H777" s="4">
        <v>312.5</v>
      </c>
    </row>
    <row r="778" spans="1:8" ht="15">
      <c r="A778" s="95">
        <v>770</v>
      </c>
      <c r="B778" s="95" t="s">
        <v>4997</v>
      </c>
      <c r="C778" s="95" t="s">
        <v>4340</v>
      </c>
      <c r="D778" s="95">
        <v>15001001858</v>
      </c>
      <c r="E778" s="95" t="s">
        <v>332</v>
      </c>
      <c r="F778" s="95" t="s">
        <v>3490</v>
      </c>
      <c r="G778" s="4">
        <v>312.5</v>
      </c>
      <c r="H778" s="4">
        <v>312.5</v>
      </c>
    </row>
    <row r="779" spans="1:8" ht="15">
      <c r="A779" s="95">
        <v>771</v>
      </c>
      <c r="B779" s="95" t="s">
        <v>4807</v>
      </c>
      <c r="C779" s="95" t="s">
        <v>4998</v>
      </c>
      <c r="D779" s="95">
        <v>15001002384</v>
      </c>
      <c r="E779" s="95" t="s">
        <v>332</v>
      </c>
      <c r="F779" s="95" t="s">
        <v>3490</v>
      </c>
      <c r="G779" s="4">
        <v>312.5</v>
      </c>
      <c r="H779" s="4">
        <v>312.5</v>
      </c>
    </row>
    <row r="780" spans="1:8" ht="15">
      <c r="A780" s="95">
        <v>772</v>
      </c>
      <c r="B780" s="95" t="s">
        <v>4999</v>
      </c>
      <c r="C780" s="95" t="s">
        <v>4751</v>
      </c>
      <c r="D780" s="95">
        <v>15001002882</v>
      </c>
      <c r="E780" s="95" t="s">
        <v>332</v>
      </c>
      <c r="F780" s="95" t="s">
        <v>3490</v>
      </c>
      <c r="G780" s="4">
        <v>312.5</v>
      </c>
      <c r="H780" s="4">
        <v>312.5</v>
      </c>
    </row>
    <row r="781" spans="1:8" ht="15">
      <c r="A781" s="95">
        <v>773</v>
      </c>
      <c r="B781" s="95" t="s">
        <v>4943</v>
      </c>
      <c r="C781" s="95" t="s">
        <v>3788</v>
      </c>
      <c r="D781" s="95">
        <v>15001005663</v>
      </c>
      <c r="E781" s="95" t="s">
        <v>332</v>
      </c>
      <c r="F781" s="95" t="s">
        <v>3490</v>
      </c>
      <c r="G781" s="4">
        <v>312.5</v>
      </c>
      <c r="H781" s="4">
        <v>312.5</v>
      </c>
    </row>
    <row r="782" spans="1:8" ht="15">
      <c r="A782" s="95">
        <v>774</v>
      </c>
      <c r="B782" s="95" t="s">
        <v>3526</v>
      </c>
      <c r="C782" s="95" t="s">
        <v>5000</v>
      </c>
      <c r="D782" s="95">
        <v>19001089281</v>
      </c>
      <c r="E782" s="95" t="s">
        <v>332</v>
      </c>
      <c r="F782" s="95" t="s">
        <v>3490</v>
      </c>
      <c r="G782" s="4">
        <v>312.5</v>
      </c>
      <c r="H782" s="4">
        <v>312.5</v>
      </c>
    </row>
    <row r="783" spans="1:8" ht="15">
      <c r="A783" s="95">
        <v>775</v>
      </c>
      <c r="B783" s="95" t="s">
        <v>3859</v>
      </c>
      <c r="C783" s="95" t="s">
        <v>5001</v>
      </c>
      <c r="D783" s="95">
        <v>10001009524</v>
      </c>
      <c r="E783" s="95" t="s">
        <v>332</v>
      </c>
      <c r="F783" s="95" t="s">
        <v>3490</v>
      </c>
      <c r="G783" s="4">
        <v>312.5</v>
      </c>
      <c r="H783" s="4">
        <v>312.5</v>
      </c>
    </row>
    <row r="784" spans="1:8" ht="15">
      <c r="A784" s="95">
        <v>776</v>
      </c>
      <c r="B784" s="95" t="s">
        <v>4782</v>
      </c>
      <c r="C784" s="95" t="s">
        <v>4340</v>
      </c>
      <c r="D784" s="95">
        <v>15001000788</v>
      </c>
      <c r="E784" s="95" t="s">
        <v>332</v>
      </c>
      <c r="F784" s="95" t="s">
        <v>3490</v>
      </c>
      <c r="G784" s="4">
        <v>312.5</v>
      </c>
      <c r="H784" s="4">
        <v>312.5</v>
      </c>
    </row>
    <row r="785" spans="1:8" ht="15">
      <c r="A785" s="95">
        <v>777</v>
      </c>
      <c r="B785" s="95" t="s">
        <v>5002</v>
      </c>
      <c r="C785" s="95" t="s">
        <v>5003</v>
      </c>
      <c r="D785" s="95" t="s">
        <v>5004</v>
      </c>
      <c r="E785" s="95" t="s">
        <v>332</v>
      </c>
      <c r="F785" s="95" t="s">
        <v>3490</v>
      </c>
      <c r="G785" s="4">
        <v>312.5</v>
      </c>
      <c r="H785" s="4">
        <v>312.5</v>
      </c>
    </row>
    <row r="786" spans="1:8" ht="15">
      <c r="A786" s="95">
        <v>778</v>
      </c>
      <c r="B786" s="95" t="s">
        <v>5005</v>
      </c>
      <c r="C786" s="95" t="s">
        <v>5006</v>
      </c>
      <c r="D786" s="95" t="s">
        <v>5007</v>
      </c>
      <c r="E786" s="95" t="s">
        <v>332</v>
      </c>
      <c r="F786" s="95" t="s">
        <v>3490</v>
      </c>
      <c r="G786" s="4">
        <v>312.5</v>
      </c>
      <c r="H786" s="4">
        <v>312.5</v>
      </c>
    </row>
    <row r="787" spans="1:8" ht="15">
      <c r="A787" s="95">
        <v>779</v>
      </c>
      <c r="B787" s="95" t="s">
        <v>4603</v>
      </c>
      <c r="C787" s="95" t="s">
        <v>5008</v>
      </c>
      <c r="D787" s="95" t="s">
        <v>5009</v>
      </c>
      <c r="E787" s="95" t="s">
        <v>332</v>
      </c>
      <c r="F787" s="95" t="s">
        <v>3490</v>
      </c>
      <c r="G787" s="4">
        <v>312.5</v>
      </c>
      <c r="H787" s="4">
        <v>312.5</v>
      </c>
    </row>
    <row r="788" spans="1:8" ht="15">
      <c r="A788" s="95">
        <v>780</v>
      </c>
      <c r="B788" s="95" t="s">
        <v>5010</v>
      </c>
      <c r="C788" s="95" t="s">
        <v>3902</v>
      </c>
      <c r="D788" s="95" t="s">
        <v>5011</v>
      </c>
      <c r="E788" s="95" t="s">
        <v>332</v>
      </c>
      <c r="F788" s="95" t="s">
        <v>3490</v>
      </c>
      <c r="G788" s="4">
        <v>312.5</v>
      </c>
      <c r="H788" s="4">
        <v>312.5</v>
      </c>
    </row>
    <row r="789" spans="1:8" ht="15">
      <c r="A789" s="95">
        <v>781</v>
      </c>
      <c r="B789" s="95" t="s">
        <v>3725</v>
      </c>
      <c r="C789" s="95" t="s">
        <v>5012</v>
      </c>
      <c r="D789" s="95" t="s">
        <v>5013</v>
      </c>
      <c r="E789" s="95" t="s">
        <v>332</v>
      </c>
      <c r="F789" s="95" t="s">
        <v>3490</v>
      </c>
      <c r="G789" s="4">
        <v>312.5</v>
      </c>
      <c r="H789" s="4">
        <v>312.5</v>
      </c>
    </row>
    <row r="790" spans="1:8" ht="15">
      <c r="A790" s="95">
        <v>782</v>
      </c>
      <c r="B790" s="95" t="s">
        <v>5014</v>
      </c>
      <c r="C790" s="95" t="s">
        <v>3927</v>
      </c>
      <c r="D790" s="95" t="s">
        <v>5015</v>
      </c>
      <c r="E790" s="95" t="s">
        <v>332</v>
      </c>
      <c r="F790" s="95" t="s">
        <v>3490</v>
      </c>
      <c r="G790" s="4">
        <v>312.5</v>
      </c>
      <c r="H790" s="4">
        <v>312.5</v>
      </c>
    </row>
    <row r="791" spans="1:8" ht="30">
      <c r="A791" s="95">
        <v>783</v>
      </c>
      <c r="B791" s="95" t="s">
        <v>4299</v>
      </c>
      <c r="C791" s="95" t="s">
        <v>5016</v>
      </c>
      <c r="D791" s="95" t="s">
        <v>5017</v>
      </c>
      <c r="E791" s="95" t="s">
        <v>332</v>
      </c>
      <c r="F791" s="95" t="s">
        <v>3490</v>
      </c>
      <c r="G791" s="4">
        <v>312.5</v>
      </c>
      <c r="H791" s="4">
        <v>312.5</v>
      </c>
    </row>
    <row r="792" spans="1:8" ht="15">
      <c r="A792" s="95">
        <v>784</v>
      </c>
      <c r="B792" s="95" t="s">
        <v>5018</v>
      </c>
      <c r="C792" s="95" t="s">
        <v>5019</v>
      </c>
      <c r="D792" s="95" t="s">
        <v>5020</v>
      </c>
      <c r="E792" s="95" t="s">
        <v>332</v>
      </c>
      <c r="F792" s="95" t="s">
        <v>3490</v>
      </c>
      <c r="G792" s="4">
        <v>312.5</v>
      </c>
      <c r="H792" s="4">
        <v>312.5</v>
      </c>
    </row>
    <row r="793" spans="1:8" ht="15">
      <c r="A793" s="95">
        <v>785</v>
      </c>
      <c r="B793" s="95" t="s">
        <v>5021</v>
      </c>
      <c r="C793" s="95" t="s">
        <v>5022</v>
      </c>
      <c r="D793" s="95" t="s">
        <v>5023</v>
      </c>
      <c r="E793" s="95" t="s">
        <v>332</v>
      </c>
      <c r="F793" s="95" t="s">
        <v>3490</v>
      </c>
      <c r="G793" s="4">
        <v>312.5</v>
      </c>
      <c r="H793" s="4">
        <v>312.5</v>
      </c>
    </row>
    <row r="794" spans="1:8" ht="15">
      <c r="A794" s="95">
        <v>786</v>
      </c>
      <c r="B794" s="95" t="s">
        <v>4703</v>
      </c>
      <c r="C794" s="95" t="s">
        <v>5024</v>
      </c>
      <c r="D794" s="95" t="s">
        <v>5025</v>
      </c>
      <c r="E794" s="95" t="s">
        <v>332</v>
      </c>
      <c r="F794" s="95" t="s">
        <v>3490</v>
      </c>
      <c r="G794" s="4">
        <v>312.5</v>
      </c>
      <c r="H794" s="4">
        <v>312.5</v>
      </c>
    </row>
    <row r="795" spans="1:8" ht="15">
      <c r="A795" s="95">
        <v>787</v>
      </c>
      <c r="B795" s="95" t="s">
        <v>3461</v>
      </c>
      <c r="C795" s="95" t="s">
        <v>5026</v>
      </c>
      <c r="D795" s="95" t="s">
        <v>5027</v>
      </c>
      <c r="E795" s="95" t="s">
        <v>332</v>
      </c>
      <c r="F795" s="95" t="s">
        <v>3490</v>
      </c>
      <c r="G795" s="4">
        <v>312.5</v>
      </c>
      <c r="H795" s="4">
        <v>312.5</v>
      </c>
    </row>
    <row r="796" spans="1:8" ht="15">
      <c r="A796" s="95">
        <v>788</v>
      </c>
      <c r="B796" s="95" t="s">
        <v>5028</v>
      </c>
      <c r="C796" s="95" t="s">
        <v>5029</v>
      </c>
      <c r="D796" s="95" t="s">
        <v>5030</v>
      </c>
      <c r="E796" s="95" t="s">
        <v>332</v>
      </c>
      <c r="F796" s="95" t="s">
        <v>3490</v>
      </c>
      <c r="G796" s="4">
        <v>312.5</v>
      </c>
      <c r="H796" s="4">
        <v>312.5</v>
      </c>
    </row>
    <row r="797" spans="1:8" ht="15">
      <c r="A797" s="95">
        <v>789</v>
      </c>
      <c r="B797" s="95" t="s">
        <v>5031</v>
      </c>
      <c r="C797" s="95" t="s">
        <v>3510</v>
      </c>
      <c r="D797" s="95" t="s">
        <v>5032</v>
      </c>
      <c r="E797" s="95" t="s">
        <v>332</v>
      </c>
      <c r="F797" s="95" t="s">
        <v>3490</v>
      </c>
      <c r="G797" s="4">
        <v>312.5</v>
      </c>
      <c r="H797" s="4">
        <v>312.5</v>
      </c>
    </row>
    <row r="798" spans="1:8" ht="15">
      <c r="A798" s="95">
        <v>790</v>
      </c>
      <c r="B798" s="95" t="s">
        <v>3482</v>
      </c>
      <c r="C798" s="95" t="s">
        <v>5016</v>
      </c>
      <c r="D798" s="95" t="s">
        <v>5033</v>
      </c>
      <c r="E798" s="95" t="s">
        <v>332</v>
      </c>
      <c r="F798" s="95" t="s">
        <v>3490</v>
      </c>
      <c r="G798" s="4">
        <v>312.5</v>
      </c>
      <c r="H798" s="4">
        <v>312.5</v>
      </c>
    </row>
    <row r="799" spans="1:8" ht="15">
      <c r="A799" s="95">
        <v>791</v>
      </c>
      <c r="B799" s="95" t="s">
        <v>2685</v>
      </c>
      <c r="C799" s="95" t="s">
        <v>3927</v>
      </c>
      <c r="D799" s="95" t="s">
        <v>5034</v>
      </c>
      <c r="E799" s="95" t="s">
        <v>332</v>
      </c>
      <c r="F799" s="95" t="s">
        <v>3490</v>
      </c>
      <c r="G799" s="4">
        <v>312.5</v>
      </c>
      <c r="H799" s="4">
        <v>312.5</v>
      </c>
    </row>
    <row r="800" spans="1:8" ht="15">
      <c r="A800" s="95">
        <v>792</v>
      </c>
      <c r="B800" s="95" t="s">
        <v>5035</v>
      </c>
      <c r="C800" s="95" t="s">
        <v>5036</v>
      </c>
      <c r="D800" s="95" t="s">
        <v>5037</v>
      </c>
      <c r="E800" s="95" t="s">
        <v>332</v>
      </c>
      <c r="F800" s="95" t="s">
        <v>3490</v>
      </c>
      <c r="G800" s="4">
        <v>312.5</v>
      </c>
      <c r="H800" s="4">
        <v>312.5</v>
      </c>
    </row>
    <row r="801" spans="1:8" ht="15">
      <c r="A801" s="95">
        <v>793</v>
      </c>
      <c r="B801" s="95" t="s">
        <v>5038</v>
      </c>
      <c r="C801" s="95" t="s">
        <v>5039</v>
      </c>
      <c r="D801" s="95" t="s">
        <v>5040</v>
      </c>
      <c r="E801" s="95" t="s">
        <v>332</v>
      </c>
      <c r="F801" s="95" t="s">
        <v>3490</v>
      </c>
      <c r="G801" s="4">
        <v>312.5</v>
      </c>
      <c r="H801" s="4">
        <v>312.5</v>
      </c>
    </row>
    <row r="802" spans="1:8" ht="15">
      <c r="A802" s="95">
        <v>794</v>
      </c>
      <c r="B802" s="95" t="s">
        <v>3732</v>
      </c>
      <c r="C802" s="95" t="s">
        <v>5041</v>
      </c>
      <c r="D802" s="95" t="s">
        <v>5042</v>
      </c>
      <c r="E802" s="95" t="s">
        <v>332</v>
      </c>
      <c r="F802" s="95" t="s">
        <v>3490</v>
      </c>
      <c r="G802" s="4">
        <v>312.5</v>
      </c>
      <c r="H802" s="4">
        <v>312.5</v>
      </c>
    </row>
    <row r="803" spans="1:8" ht="15">
      <c r="A803" s="95">
        <v>795</v>
      </c>
      <c r="B803" s="95" t="s">
        <v>4663</v>
      </c>
      <c r="C803" s="95" t="s">
        <v>5043</v>
      </c>
      <c r="D803" s="95" t="s">
        <v>5044</v>
      </c>
      <c r="E803" s="95" t="s">
        <v>332</v>
      </c>
      <c r="F803" s="95" t="s">
        <v>3490</v>
      </c>
      <c r="G803" s="4">
        <v>312.5</v>
      </c>
      <c r="H803" s="4">
        <v>312.5</v>
      </c>
    </row>
    <row r="804" spans="1:8" ht="30">
      <c r="A804" s="95">
        <v>796</v>
      </c>
      <c r="B804" s="95" t="s">
        <v>5045</v>
      </c>
      <c r="C804" s="95" t="s">
        <v>5046</v>
      </c>
      <c r="D804" s="95" t="s">
        <v>5047</v>
      </c>
      <c r="E804" s="95" t="s">
        <v>332</v>
      </c>
      <c r="F804" s="95" t="s">
        <v>3490</v>
      </c>
      <c r="G804" s="4">
        <v>312.5</v>
      </c>
      <c r="H804" s="4">
        <v>312.5</v>
      </c>
    </row>
    <row r="805" spans="1:8" ht="15">
      <c r="A805" s="95">
        <v>797</v>
      </c>
      <c r="B805" s="95" t="s">
        <v>4997</v>
      </c>
      <c r="C805" s="95" t="s">
        <v>5048</v>
      </c>
      <c r="D805" s="95" t="s">
        <v>5049</v>
      </c>
      <c r="E805" s="95" t="s">
        <v>332</v>
      </c>
      <c r="F805" s="95" t="s">
        <v>3490</v>
      </c>
      <c r="G805" s="4">
        <v>312.5</v>
      </c>
      <c r="H805" s="4">
        <v>312.5</v>
      </c>
    </row>
    <row r="806" spans="1:8" ht="15">
      <c r="A806" s="95">
        <v>798</v>
      </c>
      <c r="B806" s="95" t="s">
        <v>4322</v>
      </c>
      <c r="C806" s="95" t="s">
        <v>3515</v>
      </c>
      <c r="D806" s="95" t="s">
        <v>5050</v>
      </c>
      <c r="E806" s="95" t="s">
        <v>332</v>
      </c>
      <c r="F806" s="95" t="s">
        <v>3490</v>
      </c>
      <c r="G806" s="4">
        <v>312.5</v>
      </c>
      <c r="H806" s="4">
        <v>312.5</v>
      </c>
    </row>
    <row r="807" spans="1:8" ht="15">
      <c r="A807" s="95">
        <v>799</v>
      </c>
      <c r="B807" s="95" t="s">
        <v>3636</v>
      </c>
      <c r="C807" s="95" t="s">
        <v>5051</v>
      </c>
      <c r="D807" s="95" t="s">
        <v>5052</v>
      </c>
      <c r="E807" s="95" t="s">
        <v>332</v>
      </c>
      <c r="F807" s="95" t="s">
        <v>3490</v>
      </c>
      <c r="G807" s="4">
        <v>312.5</v>
      </c>
      <c r="H807" s="4">
        <v>312.5</v>
      </c>
    </row>
    <row r="808" spans="1:8" ht="15">
      <c r="A808" s="95">
        <v>800</v>
      </c>
      <c r="B808" s="95" t="s">
        <v>5053</v>
      </c>
      <c r="C808" s="95" t="s">
        <v>5054</v>
      </c>
      <c r="D808" s="95" t="s">
        <v>5055</v>
      </c>
      <c r="E808" s="95" t="s">
        <v>332</v>
      </c>
      <c r="F808" s="95" t="s">
        <v>3490</v>
      </c>
      <c r="G808" s="4">
        <v>312.5</v>
      </c>
      <c r="H808" s="4">
        <v>312.5</v>
      </c>
    </row>
    <row r="809" spans="1:8" ht="15">
      <c r="A809" s="95">
        <v>801</v>
      </c>
      <c r="B809" s="95" t="s">
        <v>2671</v>
      </c>
      <c r="C809" s="95" t="s">
        <v>5056</v>
      </c>
      <c r="D809" s="95" t="s">
        <v>5057</v>
      </c>
      <c r="E809" s="95" t="s">
        <v>332</v>
      </c>
      <c r="F809" s="95" t="s">
        <v>3490</v>
      </c>
      <c r="G809" s="4">
        <v>312.5</v>
      </c>
      <c r="H809" s="4">
        <v>312.5</v>
      </c>
    </row>
    <row r="810" spans="1:8" ht="15">
      <c r="A810" s="95">
        <v>802</v>
      </c>
      <c r="B810" s="95" t="s">
        <v>5058</v>
      </c>
      <c r="C810" s="95" t="s">
        <v>5059</v>
      </c>
      <c r="D810" s="95" t="s">
        <v>5060</v>
      </c>
      <c r="E810" s="95" t="s">
        <v>332</v>
      </c>
      <c r="F810" s="95" t="s">
        <v>3490</v>
      </c>
      <c r="G810" s="4">
        <v>312.5</v>
      </c>
      <c r="H810" s="4">
        <v>312.5</v>
      </c>
    </row>
    <row r="811" spans="1:8" ht="15">
      <c r="A811" s="95">
        <v>803</v>
      </c>
      <c r="B811" s="95" t="s">
        <v>5061</v>
      </c>
      <c r="C811" s="95" t="s">
        <v>5062</v>
      </c>
      <c r="D811" s="95" t="s">
        <v>5063</v>
      </c>
      <c r="E811" s="95" t="s">
        <v>332</v>
      </c>
      <c r="F811" s="95" t="s">
        <v>3490</v>
      </c>
      <c r="G811" s="4">
        <v>312.5</v>
      </c>
      <c r="H811" s="4">
        <v>312.5</v>
      </c>
    </row>
    <row r="812" spans="1:8" ht="15">
      <c r="A812" s="95">
        <v>804</v>
      </c>
      <c r="B812" s="95" t="s">
        <v>5064</v>
      </c>
      <c r="C812" s="95" t="s">
        <v>5065</v>
      </c>
      <c r="D812" s="95" t="s">
        <v>5066</v>
      </c>
      <c r="E812" s="95" t="s">
        <v>332</v>
      </c>
      <c r="F812" s="95" t="s">
        <v>3490</v>
      </c>
      <c r="G812" s="4">
        <v>312.5</v>
      </c>
      <c r="H812" s="4">
        <v>312.5</v>
      </c>
    </row>
    <row r="813" spans="1:8" ht="15">
      <c r="A813" s="95">
        <v>805</v>
      </c>
      <c r="B813" s="95" t="s">
        <v>4431</v>
      </c>
      <c r="C813" s="95" t="s">
        <v>3627</v>
      </c>
      <c r="D813" s="95" t="s">
        <v>5067</v>
      </c>
      <c r="E813" s="95" t="s">
        <v>332</v>
      </c>
      <c r="F813" s="95" t="s">
        <v>3490</v>
      </c>
      <c r="G813" s="4">
        <v>312.5</v>
      </c>
      <c r="H813" s="4">
        <v>312.5</v>
      </c>
    </row>
    <row r="814" spans="1:8" ht="15">
      <c r="A814" s="95">
        <v>806</v>
      </c>
      <c r="B814" s="95" t="s">
        <v>5068</v>
      </c>
      <c r="C814" s="95" t="s">
        <v>5069</v>
      </c>
      <c r="D814" s="95" t="s">
        <v>5070</v>
      </c>
      <c r="E814" s="95" t="s">
        <v>332</v>
      </c>
      <c r="F814" s="95" t="s">
        <v>3490</v>
      </c>
      <c r="G814" s="4">
        <v>312.5</v>
      </c>
      <c r="H814" s="4">
        <v>312.5</v>
      </c>
    </row>
    <row r="815" spans="1:8" ht="15">
      <c r="A815" s="95">
        <v>807</v>
      </c>
      <c r="B815" s="95" t="s">
        <v>3461</v>
      </c>
      <c r="C815" s="95" t="s">
        <v>5071</v>
      </c>
      <c r="D815" s="95" t="s">
        <v>5072</v>
      </c>
      <c r="E815" s="95" t="s">
        <v>332</v>
      </c>
      <c r="F815" s="95" t="s">
        <v>3490</v>
      </c>
      <c r="G815" s="4">
        <v>312.5</v>
      </c>
      <c r="H815" s="4">
        <v>312.5</v>
      </c>
    </row>
    <row r="816" spans="1:8" ht="15">
      <c r="A816" s="95">
        <v>808</v>
      </c>
      <c r="B816" s="95" t="s">
        <v>2663</v>
      </c>
      <c r="C816" s="95" t="s">
        <v>3927</v>
      </c>
      <c r="D816" s="95" t="s">
        <v>5073</v>
      </c>
      <c r="E816" s="95" t="s">
        <v>332</v>
      </c>
      <c r="F816" s="95" t="s">
        <v>3490</v>
      </c>
      <c r="G816" s="4">
        <v>312.5</v>
      </c>
      <c r="H816" s="4">
        <v>312.5</v>
      </c>
    </row>
    <row r="817" spans="1:8" ht="15">
      <c r="A817" s="95">
        <v>809</v>
      </c>
      <c r="B817" s="95" t="s">
        <v>3468</v>
      </c>
      <c r="C817" s="95" t="s">
        <v>5074</v>
      </c>
      <c r="D817" s="95" t="s">
        <v>5075</v>
      </c>
      <c r="E817" s="95" t="s">
        <v>332</v>
      </c>
      <c r="F817" s="95" t="s">
        <v>3490</v>
      </c>
      <c r="G817" s="4">
        <v>312.5</v>
      </c>
      <c r="H817" s="4">
        <v>312.5</v>
      </c>
    </row>
    <row r="818" spans="1:8" ht="15">
      <c r="A818" s="95">
        <v>810</v>
      </c>
      <c r="B818" s="95" t="s">
        <v>3904</v>
      </c>
      <c r="C818" s="95" t="s">
        <v>5076</v>
      </c>
      <c r="D818" s="95" t="s">
        <v>5077</v>
      </c>
      <c r="E818" s="95" t="s">
        <v>332</v>
      </c>
      <c r="F818" s="95" t="s">
        <v>3490</v>
      </c>
      <c r="G818" s="4">
        <v>312.5</v>
      </c>
      <c r="H818" s="4">
        <v>312.5</v>
      </c>
    </row>
    <row r="819" spans="1:8" ht="15">
      <c r="A819" s="95">
        <v>811</v>
      </c>
      <c r="B819" s="95" t="s">
        <v>3636</v>
      </c>
      <c r="C819" s="95" t="s">
        <v>5078</v>
      </c>
      <c r="D819" s="95" t="s">
        <v>5079</v>
      </c>
      <c r="E819" s="95" t="s">
        <v>332</v>
      </c>
      <c r="F819" s="95" t="s">
        <v>3490</v>
      </c>
      <c r="G819" s="4">
        <v>312.5</v>
      </c>
      <c r="H819" s="4">
        <v>312.5</v>
      </c>
    </row>
    <row r="820" spans="1:8" ht="15">
      <c r="A820" s="95">
        <v>812</v>
      </c>
      <c r="B820" s="95" t="s">
        <v>5080</v>
      </c>
      <c r="C820" s="95" t="s">
        <v>5081</v>
      </c>
      <c r="D820" s="95" t="s">
        <v>5082</v>
      </c>
      <c r="E820" s="95" t="s">
        <v>332</v>
      </c>
      <c r="F820" s="95" t="s">
        <v>3490</v>
      </c>
      <c r="G820" s="4">
        <v>312.5</v>
      </c>
      <c r="H820" s="4">
        <v>312.5</v>
      </c>
    </row>
    <row r="821" spans="1:8" ht="15">
      <c r="A821" s="95">
        <v>813</v>
      </c>
      <c r="B821" s="95" t="s">
        <v>2685</v>
      </c>
      <c r="C821" s="95" t="s">
        <v>5006</v>
      </c>
      <c r="D821" s="95" t="s">
        <v>5083</v>
      </c>
      <c r="E821" s="95" t="s">
        <v>332</v>
      </c>
      <c r="F821" s="95" t="s">
        <v>3490</v>
      </c>
      <c r="G821" s="4">
        <v>312.5</v>
      </c>
      <c r="H821" s="4">
        <v>312.5</v>
      </c>
    </row>
    <row r="822" spans="1:8" ht="15">
      <c r="A822" s="95">
        <v>814</v>
      </c>
      <c r="B822" s="95" t="s">
        <v>5084</v>
      </c>
      <c r="C822" s="95" t="s">
        <v>5085</v>
      </c>
      <c r="D822" s="95" t="s">
        <v>5086</v>
      </c>
      <c r="E822" s="95" t="s">
        <v>332</v>
      </c>
      <c r="F822" s="95" t="s">
        <v>3490</v>
      </c>
      <c r="G822" s="4">
        <v>312.5</v>
      </c>
      <c r="H822" s="4">
        <v>312.5</v>
      </c>
    </row>
    <row r="823" spans="1:8" ht="15">
      <c r="A823" s="95">
        <v>815</v>
      </c>
      <c r="B823" s="95" t="s">
        <v>4484</v>
      </c>
      <c r="C823" s="95" t="s">
        <v>5087</v>
      </c>
      <c r="D823" s="95" t="s">
        <v>5088</v>
      </c>
      <c r="E823" s="95" t="s">
        <v>332</v>
      </c>
      <c r="F823" s="95" t="s">
        <v>3490</v>
      </c>
      <c r="G823" s="4">
        <v>312.5</v>
      </c>
      <c r="H823" s="4">
        <v>312.5</v>
      </c>
    </row>
    <row r="824" spans="1:8" ht="15">
      <c r="A824" s="95">
        <v>816</v>
      </c>
      <c r="B824" s="95" t="s">
        <v>5089</v>
      </c>
      <c r="C824" s="95" t="s">
        <v>5012</v>
      </c>
      <c r="D824" s="95" t="s">
        <v>5090</v>
      </c>
      <c r="E824" s="95" t="s">
        <v>332</v>
      </c>
      <c r="F824" s="95" t="s">
        <v>3490</v>
      </c>
      <c r="G824" s="4">
        <v>312.5</v>
      </c>
      <c r="H824" s="4">
        <v>312.5</v>
      </c>
    </row>
    <row r="825" spans="1:8" ht="15">
      <c r="A825" s="95">
        <v>817</v>
      </c>
      <c r="B825" s="95" t="s">
        <v>5091</v>
      </c>
      <c r="C825" s="95" t="s">
        <v>5092</v>
      </c>
      <c r="D825" s="95" t="s">
        <v>5093</v>
      </c>
      <c r="E825" s="95" t="s">
        <v>332</v>
      </c>
      <c r="F825" s="95" t="s">
        <v>3490</v>
      </c>
      <c r="G825" s="4">
        <v>312.5</v>
      </c>
      <c r="H825" s="4">
        <v>312.5</v>
      </c>
    </row>
    <row r="826" spans="1:8" ht="15">
      <c r="A826" s="95">
        <v>818</v>
      </c>
      <c r="B826" s="95" t="s">
        <v>5094</v>
      </c>
      <c r="C826" s="95" t="s">
        <v>5095</v>
      </c>
      <c r="D826" s="95" t="s">
        <v>5096</v>
      </c>
      <c r="E826" s="95" t="s">
        <v>332</v>
      </c>
      <c r="F826" s="95" t="s">
        <v>3490</v>
      </c>
      <c r="G826" s="4">
        <v>312.5</v>
      </c>
      <c r="H826" s="4">
        <v>312.5</v>
      </c>
    </row>
    <row r="827" spans="1:8" ht="15">
      <c r="A827" s="95">
        <v>819</v>
      </c>
      <c r="B827" s="95" t="s">
        <v>5097</v>
      </c>
      <c r="C827" s="95" t="s">
        <v>5098</v>
      </c>
      <c r="D827" s="95" t="s">
        <v>5099</v>
      </c>
      <c r="E827" s="95" t="s">
        <v>332</v>
      </c>
      <c r="F827" s="95" t="s">
        <v>3490</v>
      </c>
      <c r="G827" s="4">
        <v>312.5</v>
      </c>
      <c r="H827" s="4">
        <v>312.5</v>
      </c>
    </row>
    <row r="828" spans="1:8" ht="15">
      <c r="A828" s="95">
        <v>820</v>
      </c>
      <c r="B828" s="95" t="s">
        <v>5100</v>
      </c>
      <c r="C828" s="95" t="s">
        <v>5101</v>
      </c>
      <c r="D828" s="95" t="s">
        <v>5102</v>
      </c>
      <c r="E828" s="95" t="s">
        <v>332</v>
      </c>
      <c r="F828" s="95" t="s">
        <v>3490</v>
      </c>
      <c r="G828" s="4">
        <v>312.5</v>
      </c>
      <c r="H828" s="4">
        <v>312.5</v>
      </c>
    </row>
    <row r="829" spans="1:8" ht="30">
      <c r="A829" s="95">
        <v>821</v>
      </c>
      <c r="B829" s="95" t="s">
        <v>3643</v>
      </c>
      <c r="C829" s="95" t="s">
        <v>5103</v>
      </c>
      <c r="D829" s="95" t="s">
        <v>5104</v>
      </c>
      <c r="E829" s="95" t="s">
        <v>332</v>
      </c>
      <c r="F829" s="95" t="s">
        <v>3490</v>
      </c>
      <c r="G829" s="4">
        <v>312.5</v>
      </c>
      <c r="H829" s="4">
        <v>312.5</v>
      </c>
    </row>
    <row r="830" spans="1:8" ht="15">
      <c r="A830" s="95">
        <v>822</v>
      </c>
      <c r="B830" s="95" t="s">
        <v>2663</v>
      </c>
      <c r="C830" s="95" t="s">
        <v>5105</v>
      </c>
      <c r="D830" s="95" t="s">
        <v>5106</v>
      </c>
      <c r="E830" s="95" t="s">
        <v>332</v>
      </c>
      <c r="F830" s="95" t="s">
        <v>3490</v>
      </c>
      <c r="G830" s="4">
        <v>312.5</v>
      </c>
      <c r="H830" s="4">
        <v>312.5</v>
      </c>
    </row>
    <row r="831" spans="1:8" ht="30">
      <c r="A831" s="95">
        <v>823</v>
      </c>
      <c r="B831" s="95" t="s">
        <v>5107</v>
      </c>
      <c r="C831" s="95" t="s">
        <v>5108</v>
      </c>
      <c r="D831" s="95" t="s">
        <v>5109</v>
      </c>
      <c r="E831" s="95" t="s">
        <v>332</v>
      </c>
      <c r="F831" s="95" t="s">
        <v>3490</v>
      </c>
      <c r="G831" s="4">
        <v>312.5</v>
      </c>
      <c r="H831" s="4">
        <v>312.5</v>
      </c>
    </row>
    <row r="832" spans="1:8" ht="15">
      <c r="A832" s="95">
        <v>824</v>
      </c>
      <c r="B832" s="95" t="s">
        <v>5110</v>
      </c>
      <c r="C832" s="95" t="s">
        <v>5111</v>
      </c>
      <c r="D832" s="95" t="s">
        <v>5112</v>
      </c>
      <c r="E832" s="95" t="s">
        <v>332</v>
      </c>
      <c r="F832" s="95" t="s">
        <v>3490</v>
      </c>
      <c r="G832" s="4">
        <v>312.5</v>
      </c>
      <c r="H832" s="4">
        <v>312.5</v>
      </c>
    </row>
    <row r="833" spans="1:8" ht="15">
      <c r="A833" s="95">
        <v>825</v>
      </c>
      <c r="B833" s="95" t="s">
        <v>5107</v>
      </c>
      <c r="C833" s="95" t="s">
        <v>5113</v>
      </c>
      <c r="D833" s="95" t="s">
        <v>5114</v>
      </c>
      <c r="E833" s="95" t="s">
        <v>332</v>
      </c>
      <c r="F833" s="95" t="s">
        <v>3490</v>
      </c>
      <c r="G833" s="4">
        <v>312.5</v>
      </c>
      <c r="H833" s="4">
        <v>312.5</v>
      </c>
    </row>
    <row r="834" spans="1:8" ht="15">
      <c r="A834" s="95">
        <v>826</v>
      </c>
      <c r="B834" s="95" t="s">
        <v>5115</v>
      </c>
      <c r="C834" s="95" t="s">
        <v>5116</v>
      </c>
      <c r="D834" s="95" t="s">
        <v>5117</v>
      </c>
      <c r="E834" s="95" t="s">
        <v>332</v>
      </c>
      <c r="F834" s="95" t="s">
        <v>3490</v>
      </c>
      <c r="G834" s="4">
        <v>312.5</v>
      </c>
      <c r="H834" s="4">
        <v>312.5</v>
      </c>
    </row>
    <row r="835" spans="1:8" ht="15">
      <c r="A835" s="95">
        <v>827</v>
      </c>
      <c r="B835" s="95" t="s">
        <v>5118</v>
      </c>
      <c r="C835" s="95" t="s">
        <v>5119</v>
      </c>
      <c r="D835" s="95" t="s">
        <v>5120</v>
      </c>
      <c r="E835" s="95" t="s">
        <v>332</v>
      </c>
      <c r="F835" s="95" t="s">
        <v>3490</v>
      </c>
      <c r="G835" s="4">
        <v>312.5</v>
      </c>
      <c r="H835" s="4">
        <v>312.5</v>
      </c>
    </row>
    <row r="836" spans="1:8" ht="15">
      <c r="A836" s="95">
        <v>828</v>
      </c>
      <c r="B836" s="95" t="s">
        <v>5121</v>
      </c>
      <c r="C836" s="95" t="s">
        <v>5122</v>
      </c>
      <c r="D836" s="95" t="s">
        <v>5123</v>
      </c>
      <c r="E836" s="95" t="s">
        <v>332</v>
      </c>
      <c r="F836" s="95" t="s">
        <v>3490</v>
      </c>
      <c r="G836" s="4">
        <v>312.5</v>
      </c>
      <c r="H836" s="4">
        <v>312.5</v>
      </c>
    </row>
    <row r="837" spans="1:8" ht="15">
      <c r="A837" s="95">
        <v>829</v>
      </c>
      <c r="B837" s="95" t="s">
        <v>3461</v>
      </c>
      <c r="C837" s="95" t="s">
        <v>5124</v>
      </c>
      <c r="D837" s="95" t="s">
        <v>5125</v>
      </c>
      <c r="E837" s="95" t="s">
        <v>332</v>
      </c>
      <c r="F837" s="95" t="s">
        <v>3490</v>
      </c>
      <c r="G837" s="4">
        <v>312.5</v>
      </c>
      <c r="H837" s="4">
        <v>312.5</v>
      </c>
    </row>
    <row r="838" spans="1:8" ht="30">
      <c r="A838" s="95">
        <v>830</v>
      </c>
      <c r="B838" s="95" t="s">
        <v>3461</v>
      </c>
      <c r="C838" s="95" t="s">
        <v>5126</v>
      </c>
      <c r="D838" s="95" t="s">
        <v>5127</v>
      </c>
      <c r="E838" s="95" t="s">
        <v>332</v>
      </c>
      <c r="F838" s="95" t="s">
        <v>3490</v>
      </c>
      <c r="G838" s="4">
        <v>312.5</v>
      </c>
      <c r="H838" s="4">
        <v>312.5</v>
      </c>
    </row>
    <row r="839" spans="1:8" ht="30">
      <c r="A839" s="95">
        <v>831</v>
      </c>
      <c r="B839" s="95" t="s">
        <v>5128</v>
      </c>
      <c r="C839" s="95" t="s">
        <v>5129</v>
      </c>
      <c r="D839" s="95" t="s">
        <v>5130</v>
      </c>
      <c r="E839" s="95" t="s">
        <v>332</v>
      </c>
      <c r="F839" s="95" t="s">
        <v>3490</v>
      </c>
      <c r="G839" s="4">
        <v>312.5</v>
      </c>
      <c r="H839" s="4">
        <v>312.5</v>
      </c>
    </row>
    <row r="840" spans="1:8" ht="15">
      <c r="A840" s="95">
        <v>832</v>
      </c>
      <c r="B840" s="95" t="s">
        <v>3482</v>
      </c>
      <c r="C840" s="95" t="s">
        <v>3825</v>
      </c>
      <c r="D840" s="95" t="s">
        <v>5131</v>
      </c>
      <c r="E840" s="95" t="s">
        <v>332</v>
      </c>
      <c r="F840" s="95" t="s">
        <v>3490</v>
      </c>
      <c r="G840" s="4">
        <v>312.5</v>
      </c>
      <c r="H840" s="4">
        <v>312.5</v>
      </c>
    </row>
    <row r="841" spans="1:8" ht="15">
      <c r="A841" s="95">
        <v>833</v>
      </c>
      <c r="B841" s="95" t="s">
        <v>5132</v>
      </c>
      <c r="C841" s="95" t="s">
        <v>3825</v>
      </c>
      <c r="D841" s="95" t="s">
        <v>5133</v>
      </c>
      <c r="E841" s="95" t="s">
        <v>332</v>
      </c>
      <c r="F841" s="95" t="s">
        <v>3490</v>
      </c>
      <c r="G841" s="4">
        <v>312.5</v>
      </c>
      <c r="H841" s="4">
        <v>312.5</v>
      </c>
    </row>
    <row r="842" spans="1:8" ht="15">
      <c r="A842" s="95">
        <v>834</v>
      </c>
      <c r="B842" s="95" t="s">
        <v>4734</v>
      </c>
      <c r="C842" s="95" t="s">
        <v>5026</v>
      </c>
      <c r="D842" s="95" t="s">
        <v>5134</v>
      </c>
      <c r="E842" s="95" t="s">
        <v>332</v>
      </c>
      <c r="F842" s="95" t="s">
        <v>3490</v>
      </c>
      <c r="G842" s="4">
        <v>312.5</v>
      </c>
      <c r="H842" s="4">
        <v>312.5</v>
      </c>
    </row>
    <row r="843" spans="1:8" ht="15">
      <c r="A843" s="95">
        <v>835</v>
      </c>
      <c r="B843" s="95" t="s">
        <v>5135</v>
      </c>
      <c r="C843" s="95" t="s">
        <v>5136</v>
      </c>
      <c r="D843" s="95" t="s">
        <v>5137</v>
      </c>
      <c r="E843" s="95" t="s">
        <v>332</v>
      </c>
      <c r="F843" s="95" t="s">
        <v>3490</v>
      </c>
      <c r="G843" s="4">
        <v>312.5</v>
      </c>
      <c r="H843" s="4">
        <v>312.5</v>
      </c>
    </row>
    <row r="844" spans="1:8" ht="15">
      <c r="A844" s="95">
        <v>836</v>
      </c>
      <c r="B844" s="95" t="s">
        <v>3450</v>
      </c>
      <c r="C844" s="95" t="s">
        <v>5138</v>
      </c>
      <c r="D844" s="95" t="s">
        <v>5139</v>
      </c>
      <c r="E844" s="95" t="s">
        <v>332</v>
      </c>
      <c r="F844" s="95" t="s">
        <v>3490</v>
      </c>
      <c r="G844" s="4">
        <v>312.5</v>
      </c>
      <c r="H844" s="4">
        <v>312.5</v>
      </c>
    </row>
    <row r="845" spans="1:8" ht="15">
      <c r="A845" s="95">
        <v>837</v>
      </c>
      <c r="B845" s="95" t="s">
        <v>5140</v>
      </c>
      <c r="C845" s="95" t="s">
        <v>5141</v>
      </c>
      <c r="D845" s="95" t="s">
        <v>5142</v>
      </c>
      <c r="E845" s="95" t="s">
        <v>332</v>
      </c>
      <c r="F845" s="95" t="s">
        <v>3490</v>
      </c>
      <c r="G845" s="4">
        <v>312.5</v>
      </c>
      <c r="H845" s="4">
        <v>312.5</v>
      </c>
    </row>
    <row r="846" spans="1:8" ht="30">
      <c r="A846" s="95">
        <v>838</v>
      </c>
      <c r="B846" s="95" t="s">
        <v>2671</v>
      </c>
      <c r="C846" s="95" t="s">
        <v>5143</v>
      </c>
      <c r="D846" s="95" t="s">
        <v>5144</v>
      </c>
      <c r="E846" s="95" t="s">
        <v>332</v>
      </c>
      <c r="F846" s="95" t="s">
        <v>3490</v>
      </c>
      <c r="G846" s="4">
        <v>312.5</v>
      </c>
      <c r="H846" s="4">
        <v>312.5</v>
      </c>
    </row>
    <row r="847" spans="1:8" ht="15">
      <c r="A847" s="95">
        <v>839</v>
      </c>
      <c r="B847" s="95" t="s">
        <v>4375</v>
      </c>
      <c r="C847" s="95" t="s">
        <v>5039</v>
      </c>
      <c r="D847" s="95" t="s">
        <v>5145</v>
      </c>
      <c r="E847" s="95" t="s">
        <v>332</v>
      </c>
      <c r="F847" s="95" t="s">
        <v>3490</v>
      </c>
      <c r="G847" s="4">
        <v>312.5</v>
      </c>
      <c r="H847" s="4">
        <v>312.5</v>
      </c>
    </row>
    <row r="848" spans="1:8" ht="15">
      <c r="A848" s="95">
        <v>840</v>
      </c>
      <c r="B848" s="95" t="s">
        <v>5146</v>
      </c>
      <c r="C848" s="95" t="s">
        <v>4730</v>
      </c>
      <c r="D848" s="95" t="s">
        <v>5147</v>
      </c>
      <c r="E848" s="95" t="s">
        <v>332</v>
      </c>
      <c r="F848" s="95" t="s">
        <v>3490</v>
      </c>
      <c r="G848" s="4">
        <v>312.5</v>
      </c>
      <c r="H848" s="4">
        <v>312.5</v>
      </c>
    </row>
    <row r="849" spans="1:8" ht="15">
      <c r="A849" s="95">
        <v>841</v>
      </c>
      <c r="B849" s="95" t="s">
        <v>5148</v>
      </c>
      <c r="C849" s="95" t="s">
        <v>3783</v>
      </c>
      <c r="D849" s="95" t="s">
        <v>5149</v>
      </c>
      <c r="E849" s="95" t="s">
        <v>332</v>
      </c>
      <c r="F849" s="95" t="s">
        <v>3490</v>
      </c>
      <c r="G849" s="4">
        <v>312.5</v>
      </c>
      <c r="H849" s="4">
        <v>312.5</v>
      </c>
    </row>
    <row r="850" spans="1:8" ht="15">
      <c r="A850" s="95">
        <v>842</v>
      </c>
      <c r="B850" s="95" t="s">
        <v>5150</v>
      </c>
      <c r="C850" s="95" t="s">
        <v>3992</v>
      </c>
      <c r="D850" s="95" t="s">
        <v>5151</v>
      </c>
      <c r="E850" s="95" t="s">
        <v>332</v>
      </c>
      <c r="F850" s="95" t="s">
        <v>3490</v>
      </c>
      <c r="G850" s="4">
        <v>312.5</v>
      </c>
      <c r="H850" s="4">
        <v>312.5</v>
      </c>
    </row>
    <row r="851" spans="1:8" ht="15">
      <c r="A851" s="95">
        <v>843</v>
      </c>
      <c r="B851" s="95" t="s">
        <v>5152</v>
      </c>
      <c r="C851" s="95" t="s">
        <v>5153</v>
      </c>
      <c r="D851" s="95" t="s">
        <v>5154</v>
      </c>
      <c r="E851" s="95" t="s">
        <v>332</v>
      </c>
      <c r="F851" s="95" t="s">
        <v>3490</v>
      </c>
      <c r="G851" s="4">
        <v>312.5</v>
      </c>
      <c r="H851" s="4">
        <v>312.5</v>
      </c>
    </row>
    <row r="852" spans="1:8" ht="15">
      <c r="A852" s="95">
        <v>844</v>
      </c>
      <c r="B852" s="95" t="s">
        <v>3958</v>
      </c>
      <c r="C852" s="95" t="s">
        <v>4051</v>
      </c>
      <c r="D852" s="95" t="s">
        <v>5155</v>
      </c>
      <c r="E852" s="95" t="s">
        <v>332</v>
      </c>
      <c r="F852" s="95" t="s">
        <v>3490</v>
      </c>
      <c r="G852" s="4">
        <v>312.5</v>
      </c>
      <c r="H852" s="4">
        <v>312.5</v>
      </c>
    </row>
    <row r="853" spans="1:8" ht="15">
      <c r="A853" s="95">
        <v>845</v>
      </c>
      <c r="B853" s="95" t="s">
        <v>3833</v>
      </c>
      <c r="C853" s="95" t="s">
        <v>5156</v>
      </c>
      <c r="D853" s="95" t="s">
        <v>5157</v>
      </c>
      <c r="E853" s="95" t="s">
        <v>332</v>
      </c>
      <c r="F853" s="95" t="s">
        <v>3490</v>
      </c>
      <c r="G853" s="4">
        <v>312.5</v>
      </c>
      <c r="H853" s="4">
        <v>312.5</v>
      </c>
    </row>
    <row r="854" spans="1:8" ht="15">
      <c r="A854" s="95">
        <v>846</v>
      </c>
      <c r="B854" s="95" t="s">
        <v>3833</v>
      </c>
      <c r="C854" s="95" t="s">
        <v>5158</v>
      </c>
      <c r="D854" s="95" t="s">
        <v>5159</v>
      </c>
      <c r="E854" s="95" t="s">
        <v>332</v>
      </c>
      <c r="F854" s="95" t="s">
        <v>3490</v>
      </c>
      <c r="G854" s="4">
        <v>312.5</v>
      </c>
      <c r="H854" s="4">
        <v>312.5</v>
      </c>
    </row>
    <row r="855" spans="1:8" ht="15">
      <c r="A855" s="95">
        <v>847</v>
      </c>
      <c r="B855" s="95" t="s">
        <v>5160</v>
      </c>
      <c r="C855" s="95" t="s">
        <v>5161</v>
      </c>
      <c r="D855" s="95" t="s">
        <v>5162</v>
      </c>
      <c r="E855" s="95" t="s">
        <v>332</v>
      </c>
      <c r="F855" s="95" t="s">
        <v>3490</v>
      </c>
      <c r="G855" s="4">
        <v>312.5</v>
      </c>
      <c r="H855" s="4">
        <v>312.5</v>
      </c>
    </row>
    <row r="856" spans="1:8" ht="30">
      <c r="A856" s="95">
        <v>848</v>
      </c>
      <c r="B856" s="95" t="s">
        <v>5163</v>
      </c>
      <c r="C856" s="95" t="s">
        <v>5164</v>
      </c>
      <c r="D856" s="95" t="s">
        <v>5165</v>
      </c>
      <c r="E856" s="95" t="s">
        <v>332</v>
      </c>
      <c r="F856" s="95" t="s">
        <v>3490</v>
      </c>
      <c r="G856" s="4">
        <v>312.5</v>
      </c>
      <c r="H856" s="4">
        <v>312.5</v>
      </c>
    </row>
    <row r="857" spans="1:8" ht="15">
      <c r="A857" s="95">
        <v>849</v>
      </c>
      <c r="B857" s="95" t="s">
        <v>3503</v>
      </c>
      <c r="C857" s="95" t="s">
        <v>5166</v>
      </c>
      <c r="D857" s="95" t="s">
        <v>5167</v>
      </c>
      <c r="E857" s="95" t="s">
        <v>332</v>
      </c>
      <c r="F857" s="95" t="s">
        <v>3490</v>
      </c>
      <c r="G857" s="4">
        <v>312.5</v>
      </c>
      <c r="H857" s="4">
        <v>312.5</v>
      </c>
    </row>
    <row r="858" spans="1:8" ht="30">
      <c r="A858" s="95">
        <v>850</v>
      </c>
      <c r="B858" s="95" t="s">
        <v>5168</v>
      </c>
      <c r="C858" s="95" t="s">
        <v>5169</v>
      </c>
      <c r="D858" s="95" t="s">
        <v>5170</v>
      </c>
      <c r="E858" s="95" t="s">
        <v>332</v>
      </c>
      <c r="F858" s="95" t="s">
        <v>3490</v>
      </c>
      <c r="G858" s="4">
        <v>312.5</v>
      </c>
      <c r="H858" s="4">
        <v>312.5</v>
      </c>
    </row>
    <row r="859" spans="1:8" ht="15">
      <c r="A859" s="95">
        <v>851</v>
      </c>
      <c r="B859" s="95" t="s">
        <v>2671</v>
      </c>
      <c r="C859" s="95" t="s">
        <v>5171</v>
      </c>
      <c r="D859" s="95" t="s">
        <v>5172</v>
      </c>
      <c r="E859" s="95" t="s">
        <v>332</v>
      </c>
      <c r="F859" s="95" t="s">
        <v>3490</v>
      </c>
      <c r="G859" s="4">
        <v>312.5</v>
      </c>
      <c r="H859" s="4">
        <v>312.5</v>
      </c>
    </row>
    <row r="860" spans="1:8" ht="15">
      <c r="A860" s="95">
        <v>852</v>
      </c>
      <c r="B860" s="95" t="s">
        <v>4583</v>
      </c>
      <c r="C860" s="95" t="s">
        <v>5171</v>
      </c>
      <c r="D860" s="95" t="s">
        <v>5173</v>
      </c>
      <c r="E860" s="95" t="s">
        <v>332</v>
      </c>
      <c r="F860" s="95" t="s">
        <v>3490</v>
      </c>
      <c r="G860" s="4">
        <v>312.5</v>
      </c>
      <c r="H860" s="4">
        <v>312.5</v>
      </c>
    </row>
    <row r="861" spans="1:8" ht="30">
      <c r="A861" s="95">
        <v>853</v>
      </c>
      <c r="B861" s="95" t="s">
        <v>5174</v>
      </c>
      <c r="C861" s="95" t="s">
        <v>5175</v>
      </c>
      <c r="D861" s="95" t="s">
        <v>5176</v>
      </c>
      <c r="E861" s="95" t="s">
        <v>332</v>
      </c>
      <c r="F861" s="95" t="s">
        <v>3490</v>
      </c>
      <c r="G861" s="4">
        <v>312.5</v>
      </c>
      <c r="H861" s="4">
        <v>312.5</v>
      </c>
    </row>
    <row r="862" spans="1:8" ht="30">
      <c r="A862" s="95">
        <v>854</v>
      </c>
      <c r="B862" s="95" t="s">
        <v>5146</v>
      </c>
      <c r="C862" s="95" t="s">
        <v>5177</v>
      </c>
      <c r="D862" s="95" t="s">
        <v>5178</v>
      </c>
      <c r="E862" s="95" t="s">
        <v>332</v>
      </c>
      <c r="F862" s="95" t="s">
        <v>3490</v>
      </c>
      <c r="G862" s="4">
        <v>312.5</v>
      </c>
      <c r="H862" s="4">
        <v>312.5</v>
      </c>
    </row>
    <row r="863" spans="1:8" ht="15">
      <c r="A863" s="95">
        <v>855</v>
      </c>
      <c r="B863" s="95" t="s">
        <v>3676</v>
      </c>
      <c r="C863" s="95" t="s">
        <v>3992</v>
      </c>
      <c r="D863" s="95" t="s">
        <v>5179</v>
      </c>
      <c r="E863" s="95" t="s">
        <v>332</v>
      </c>
      <c r="F863" s="95" t="s">
        <v>3490</v>
      </c>
      <c r="G863" s="4">
        <v>312.5</v>
      </c>
      <c r="H863" s="4">
        <v>312.5</v>
      </c>
    </row>
    <row r="864" spans="1:8" ht="15">
      <c r="A864" s="95">
        <v>856</v>
      </c>
      <c r="B864" s="95" t="s">
        <v>3461</v>
      </c>
      <c r="C864" s="95" t="s">
        <v>5180</v>
      </c>
      <c r="D864" s="95" t="s">
        <v>5181</v>
      </c>
      <c r="E864" s="95" t="s">
        <v>332</v>
      </c>
      <c r="F864" s="95" t="s">
        <v>3490</v>
      </c>
      <c r="G864" s="4">
        <v>312.5</v>
      </c>
      <c r="H864" s="4">
        <v>312.5</v>
      </c>
    </row>
    <row r="865" spans="1:8" ht="15">
      <c r="A865" s="95">
        <v>857</v>
      </c>
      <c r="B865" s="95" t="s">
        <v>5146</v>
      </c>
      <c r="C865" s="95" t="s">
        <v>5182</v>
      </c>
      <c r="D865" s="95" t="s">
        <v>5183</v>
      </c>
      <c r="E865" s="95" t="s">
        <v>332</v>
      </c>
      <c r="F865" s="95" t="s">
        <v>3490</v>
      </c>
      <c r="G865" s="4">
        <v>312.5</v>
      </c>
      <c r="H865" s="4">
        <v>312.5</v>
      </c>
    </row>
    <row r="866" spans="1:8" ht="15">
      <c r="A866" s="95">
        <v>858</v>
      </c>
      <c r="B866" s="95" t="s">
        <v>5184</v>
      </c>
      <c r="C866" s="95" t="s">
        <v>5185</v>
      </c>
      <c r="D866" s="95" t="s">
        <v>5186</v>
      </c>
      <c r="E866" s="95" t="s">
        <v>332</v>
      </c>
      <c r="F866" s="95" t="s">
        <v>3490</v>
      </c>
      <c r="G866" s="4">
        <v>312.5</v>
      </c>
      <c r="H866" s="4">
        <v>312.5</v>
      </c>
    </row>
    <row r="867" spans="1:8" ht="15">
      <c r="A867" s="95">
        <v>859</v>
      </c>
      <c r="B867" s="95" t="s">
        <v>3822</v>
      </c>
      <c r="C867" s="95" t="s">
        <v>2676</v>
      </c>
      <c r="D867" s="95" t="s">
        <v>5187</v>
      </c>
      <c r="E867" s="95" t="s">
        <v>332</v>
      </c>
      <c r="F867" s="95" t="s">
        <v>3490</v>
      </c>
      <c r="G867" s="4">
        <v>312.5</v>
      </c>
      <c r="H867" s="4">
        <v>312.5</v>
      </c>
    </row>
    <row r="868" spans="1:8" ht="15">
      <c r="A868" s="95">
        <v>860</v>
      </c>
      <c r="B868" s="95" t="s">
        <v>5188</v>
      </c>
      <c r="C868" s="95" t="s">
        <v>3703</v>
      </c>
      <c r="D868" s="95" t="s">
        <v>5189</v>
      </c>
      <c r="E868" s="95" t="s">
        <v>332</v>
      </c>
      <c r="F868" s="95" t="s">
        <v>3490</v>
      </c>
      <c r="G868" s="4">
        <v>312.5</v>
      </c>
      <c r="H868" s="4">
        <v>312.5</v>
      </c>
    </row>
    <row r="869" spans="1:8" ht="15">
      <c r="A869" s="95">
        <v>861</v>
      </c>
      <c r="B869" s="95" t="s">
        <v>2663</v>
      </c>
      <c r="C869" s="95" t="s">
        <v>5190</v>
      </c>
      <c r="D869" s="95" t="s">
        <v>5191</v>
      </c>
      <c r="E869" s="95" t="s">
        <v>332</v>
      </c>
      <c r="F869" s="95" t="s">
        <v>3490</v>
      </c>
      <c r="G869" s="4">
        <v>312.5</v>
      </c>
      <c r="H869" s="4">
        <v>312.5</v>
      </c>
    </row>
    <row r="870" spans="1:8" ht="15">
      <c r="A870" s="95">
        <v>862</v>
      </c>
      <c r="B870" s="95" t="s">
        <v>5192</v>
      </c>
      <c r="C870" s="95" t="s">
        <v>5193</v>
      </c>
      <c r="D870" s="95" t="s">
        <v>5194</v>
      </c>
      <c r="E870" s="95" t="s">
        <v>332</v>
      </c>
      <c r="F870" s="95" t="s">
        <v>3490</v>
      </c>
      <c r="G870" s="4">
        <v>312.5</v>
      </c>
      <c r="H870" s="4">
        <v>312.5</v>
      </c>
    </row>
    <row r="871" spans="1:8" ht="30">
      <c r="A871" s="95">
        <v>863</v>
      </c>
      <c r="B871" s="95" t="s">
        <v>5195</v>
      </c>
      <c r="C871" s="95" t="s">
        <v>5103</v>
      </c>
      <c r="D871" s="95" t="s">
        <v>5196</v>
      </c>
      <c r="E871" s="95" t="s">
        <v>332</v>
      </c>
      <c r="F871" s="95" t="s">
        <v>3490</v>
      </c>
      <c r="G871" s="4">
        <v>312.5</v>
      </c>
      <c r="H871" s="4">
        <v>312.5</v>
      </c>
    </row>
    <row r="872" spans="1:8" ht="15">
      <c r="A872" s="95">
        <v>864</v>
      </c>
      <c r="B872" s="95" t="s">
        <v>5197</v>
      </c>
      <c r="C872" s="95" t="s">
        <v>5198</v>
      </c>
      <c r="D872" s="95" t="s">
        <v>5199</v>
      </c>
      <c r="E872" s="95" t="s">
        <v>332</v>
      </c>
      <c r="F872" s="95" t="s">
        <v>3490</v>
      </c>
      <c r="G872" s="4">
        <v>312.5</v>
      </c>
      <c r="H872" s="4">
        <v>312.5</v>
      </c>
    </row>
    <row r="873" spans="1:8" ht="15">
      <c r="A873" s="95">
        <v>865</v>
      </c>
      <c r="B873" s="95" t="s">
        <v>3750</v>
      </c>
      <c r="C873" s="95" t="s">
        <v>5200</v>
      </c>
      <c r="D873" s="95" t="s">
        <v>5201</v>
      </c>
      <c r="E873" s="95" t="s">
        <v>332</v>
      </c>
      <c r="F873" s="95" t="s">
        <v>3490</v>
      </c>
      <c r="G873" s="4">
        <v>312.5</v>
      </c>
      <c r="H873" s="4">
        <v>312.5</v>
      </c>
    </row>
    <row r="874" spans="1:8" ht="15">
      <c r="A874" s="95">
        <v>866</v>
      </c>
      <c r="B874" s="95" t="s">
        <v>5128</v>
      </c>
      <c r="C874" s="95" t="s">
        <v>5202</v>
      </c>
      <c r="D874" s="95" t="s">
        <v>5203</v>
      </c>
      <c r="E874" s="95" t="s">
        <v>332</v>
      </c>
      <c r="F874" s="95" t="s">
        <v>3490</v>
      </c>
      <c r="G874" s="4">
        <v>312.5</v>
      </c>
      <c r="H874" s="4">
        <v>312.5</v>
      </c>
    </row>
    <row r="875" spans="1:8" ht="30">
      <c r="A875" s="95">
        <v>867</v>
      </c>
      <c r="B875" s="95" t="s">
        <v>4114</v>
      </c>
      <c r="C875" s="95" t="s">
        <v>5204</v>
      </c>
      <c r="D875" s="95" t="s">
        <v>5205</v>
      </c>
      <c r="E875" s="95" t="s">
        <v>332</v>
      </c>
      <c r="F875" s="95" t="s">
        <v>3490</v>
      </c>
      <c r="G875" s="4">
        <v>312.5</v>
      </c>
      <c r="H875" s="4">
        <v>312.5</v>
      </c>
    </row>
    <row r="876" spans="1:8" ht="15">
      <c r="A876" s="95">
        <v>868</v>
      </c>
      <c r="B876" s="95" t="s">
        <v>5206</v>
      </c>
      <c r="C876" s="95" t="s">
        <v>5207</v>
      </c>
      <c r="D876" s="95" t="s">
        <v>5208</v>
      </c>
      <c r="E876" s="95" t="s">
        <v>332</v>
      </c>
      <c r="F876" s="95" t="s">
        <v>3490</v>
      </c>
      <c r="G876" s="4">
        <v>312.5</v>
      </c>
      <c r="H876" s="4">
        <v>312.5</v>
      </c>
    </row>
    <row r="877" spans="1:8" ht="15">
      <c r="A877" s="95">
        <v>869</v>
      </c>
      <c r="B877" s="95" t="s">
        <v>3732</v>
      </c>
      <c r="C877" s="95" t="s">
        <v>4837</v>
      </c>
      <c r="D877" s="95" t="s">
        <v>5209</v>
      </c>
      <c r="E877" s="95" t="s">
        <v>332</v>
      </c>
      <c r="F877" s="95" t="s">
        <v>3490</v>
      </c>
      <c r="G877" s="4">
        <v>312.5</v>
      </c>
      <c r="H877" s="4">
        <v>312.5</v>
      </c>
    </row>
    <row r="878" spans="1:8" ht="15">
      <c r="A878" s="95">
        <v>870</v>
      </c>
      <c r="B878" s="95" t="s">
        <v>4400</v>
      </c>
      <c r="C878" s="95" t="s">
        <v>5210</v>
      </c>
      <c r="D878" s="95" t="s">
        <v>5211</v>
      </c>
      <c r="E878" s="95" t="s">
        <v>332</v>
      </c>
      <c r="F878" s="95" t="s">
        <v>3490</v>
      </c>
      <c r="G878" s="4">
        <v>312.5</v>
      </c>
      <c r="H878" s="4">
        <v>312.5</v>
      </c>
    </row>
    <row r="879" spans="1:8" ht="30">
      <c r="A879" s="95">
        <v>871</v>
      </c>
      <c r="B879" s="95" t="s">
        <v>2663</v>
      </c>
      <c r="C879" s="95" t="s">
        <v>5212</v>
      </c>
      <c r="D879" s="95" t="s">
        <v>5213</v>
      </c>
      <c r="E879" s="95" t="s">
        <v>332</v>
      </c>
      <c r="F879" s="95" t="s">
        <v>3490</v>
      </c>
      <c r="G879" s="4">
        <v>312.5</v>
      </c>
      <c r="H879" s="4">
        <v>312.5</v>
      </c>
    </row>
    <row r="880" spans="1:8" ht="30">
      <c r="A880" s="95">
        <v>872</v>
      </c>
      <c r="B880" s="95" t="s">
        <v>3771</v>
      </c>
      <c r="C880" s="95" t="s">
        <v>4311</v>
      </c>
      <c r="D880" s="95" t="s">
        <v>5214</v>
      </c>
      <c r="E880" s="95" t="s">
        <v>332</v>
      </c>
      <c r="F880" s="95" t="s">
        <v>3490</v>
      </c>
      <c r="G880" s="4">
        <v>312.5</v>
      </c>
      <c r="H880" s="4">
        <v>312.5</v>
      </c>
    </row>
    <row r="881" spans="1:8" ht="15">
      <c r="A881" s="95">
        <v>873</v>
      </c>
      <c r="B881" s="95" t="s">
        <v>5215</v>
      </c>
      <c r="C881" s="95" t="s">
        <v>5216</v>
      </c>
      <c r="D881" s="95" t="s">
        <v>5217</v>
      </c>
      <c r="E881" s="95" t="s">
        <v>332</v>
      </c>
      <c r="F881" s="95" t="s">
        <v>3490</v>
      </c>
      <c r="G881" s="4">
        <v>312.5</v>
      </c>
      <c r="H881" s="4">
        <v>312.5</v>
      </c>
    </row>
    <row r="882" spans="1:8" ht="30">
      <c r="A882" s="95">
        <v>874</v>
      </c>
      <c r="B882" s="95" t="s">
        <v>4861</v>
      </c>
      <c r="C882" s="95" t="s">
        <v>5218</v>
      </c>
      <c r="D882" s="95" t="s">
        <v>5219</v>
      </c>
      <c r="E882" s="95" t="s">
        <v>332</v>
      </c>
      <c r="F882" s="95" t="s">
        <v>3490</v>
      </c>
      <c r="G882" s="4">
        <v>312.5</v>
      </c>
      <c r="H882" s="4">
        <v>312.5</v>
      </c>
    </row>
    <row r="883" spans="1:8" ht="15">
      <c r="A883" s="95">
        <v>875</v>
      </c>
      <c r="B883" s="95" t="s">
        <v>4605</v>
      </c>
      <c r="C883" s="95" t="s">
        <v>5220</v>
      </c>
      <c r="D883" s="95" t="s">
        <v>5221</v>
      </c>
      <c r="E883" s="95" t="s">
        <v>332</v>
      </c>
      <c r="F883" s="95" t="s">
        <v>3490</v>
      </c>
      <c r="G883" s="4">
        <v>312.5</v>
      </c>
      <c r="H883" s="4">
        <v>312.5</v>
      </c>
    </row>
    <row r="884" spans="1:8" ht="15">
      <c r="A884" s="95">
        <v>876</v>
      </c>
      <c r="B884" s="95" t="s">
        <v>4457</v>
      </c>
      <c r="C884" s="95" t="s">
        <v>5222</v>
      </c>
      <c r="D884" s="95" t="s">
        <v>5223</v>
      </c>
      <c r="E884" s="95" t="s">
        <v>332</v>
      </c>
      <c r="F884" s="95" t="s">
        <v>3490</v>
      </c>
      <c r="G884" s="4">
        <v>312.5</v>
      </c>
      <c r="H884" s="4">
        <v>312.5</v>
      </c>
    </row>
    <row r="885" spans="1:8" ht="15">
      <c r="A885" s="95">
        <v>877</v>
      </c>
      <c r="B885" s="95" t="s">
        <v>4583</v>
      </c>
      <c r="C885" s="95" t="s">
        <v>5224</v>
      </c>
      <c r="D885" s="95" t="s">
        <v>5225</v>
      </c>
      <c r="E885" s="95" t="s">
        <v>332</v>
      </c>
      <c r="F885" s="95" t="s">
        <v>3490</v>
      </c>
      <c r="G885" s="4">
        <v>312.5</v>
      </c>
      <c r="H885" s="4">
        <v>312.5</v>
      </c>
    </row>
    <row r="886" spans="1:8" ht="15">
      <c r="A886" s="95">
        <v>878</v>
      </c>
      <c r="B886" s="95" t="s">
        <v>5226</v>
      </c>
      <c r="C886" s="95" t="s">
        <v>5227</v>
      </c>
      <c r="D886" s="95" t="s">
        <v>5228</v>
      </c>
      <c r="E886" s="95" t="s">
        <v>332</v>
      </c>
      <c r="F886" s="95" t="s">
        <v>3490</v>
      </c>
      <c r="G886" s="4">
        <v>312.5</v>
      </c>
      <c r="H886" s="4">
        <v>312.5</v>
      </c>
    </row>
    <row r="887" spans="1:8" ht="15">
      <c r="A887" s="95">
        <v>879</v>
      </c>
      <c r="B887" s="95" t="s">
        <v>5229</v>
      </c>
      <c r="C887" s="95" t="s">
        <v>5230</v>
      </c>
      <c r="D887" s="95" t="s">
        <v>5231</v>
      </c>
      <c r="E887" s="95" t="s">
        <v>332</v>
      </c>
      <c r="F887" s="95" t="s">
        <v>3490</v>
      </c>
      <c r="G887" s="4">
        <v>312.5</v>
      </c>
      <c r="H887" s="4">
        <v>312.5</v>
      </c>
    </row>
    <row r="888" spans="1:8" ht="15">
      <c r="A888" s="95">
        <v>880</v>
      </c>
      <c r="B888" s="95" t="s">
        <v>5232</v>
      </c>
      <c r="C888" s="95" t="s">
        <v>4518</v>
      </c>
      <c r="D888" s="95" t="s">
        <v>5233</v>
      </c>
      <c r="E888" s="95" t="s">
        <v>332</v>
      </c>
      <c r="F888" s="95" t="s">
        <v>3490</v>
      </c>
      <c r="G888" s="4">
        <v>312.5</v>
      </c>
      <c r="H888" s="4">
        <v>312.5</v>
      </c>
    </row>
    <row r="889" spans="1:8" ht="15">
      <c r="A889" s="95">
        <v>881</v>
      </c>
      <c r="B889" s="95" t="s">
        <v>4583</v>
      </c>
      <c r="C889" s="95" t="s">
        <v>5234</v>
      </c>
      <c r="D889" s="95">
        <v>16001031619</v>
      </c>
      <c r="E889" s="95" t="s">
        <v>332</v>
      </c>
      <c r="F889" s="95" t="s">
        <v>3490</v>
      </c>
      <c r="G889" s="4">
        <v>312.5</v>
      </c>
      <c r="H889" s="4">
        <v>312.5</v>
      </c>
    </row>
    <row r="890" spans="1:8" ht="30">
      <c r="A890" s="95">
        <v>882</v>
      </c>
      <c r="B890" s="95" t="s">
        <v>3442</v>
      </c>
      <c r="C890" s="95" t="s">
        <v>5235</v>
      </c>
      <c r="D890" s="95" t="s">
        <v>5236</v>
      </c>
      <c r="E890" s="95" t="s">
        <v>332</v>
      </c>
      <c r="F890" s="95" t="s">
        <v>3490</v>
      </c>
      <c r="G890" s="4">
        <v>312.5</v>
      </c>
      <c r="H890" s="4">
        <v>312.5</v>
      </c>
    </row>
    <row r="891" spans="1:8" ht="15">
      <c r="A891" s="95">
        <v>883</v>
      </c>
      <c r="B891" s="95" t="s">
        <v>5237</v>
      </c>
      <c r="C891" s="95" t="s">
        <v>5238</v>
      </c>
      <c r="D891" s="95" t="s">
        <v>5239</v>
      </c>
      <c r="E891" s="95" t="s">
        <v>332</v>
      </c>
      <c r="F891" s="95" t="s">
        <v>3490</v>
      </c>
      <c r="G891" s="4">
        <v>312.5</v>
      </c>
      <c r="H891" s="4">
        <v>312.5</v>
      </c>
    </row>
    <row r="892" spans="1:8" ht="15">
      <c r="A892" s="95">
        <v>884</v>
      </c>
      <c r="B892" s="95" t="s">
        <v>4140</v>
      </c>
      <c r="C892" s="95" t="s">
        <v>5240</v>
      </c>
      <c r="D892" s="95">
        <v>16001003731</v>
      </c>
      <c r="E892" s="95" t="s">
        <v>332</v>
      </c>
      <c r="F892" s="95" t="s">
        <v>3490</v>
      </c>
      <c r="G892" s="4">
        <v>312.5</v>
      </c>
      <c r="H892" s="4">
        <v>312.5</v>
      </c>
    </row>
    <row r="893" spans="1:8" ht="15">
      <c r="A893" s="95">
        <v>885</v>
      </c>
      <c r="B893" s="95" t="s">
        <v>3528</v>
      </c>
      <c r="C893" s="95" t="s">
        <v>5241</v>
      </c>
      <c r="D893" s="95" t="s">
        <v>5242</v>
      </c>
      <c r="E893" s="95" t="s">
        <v>332</v>
      </c>
      <c r="F893" s="95" t="s">
        <v>3490</v>
      </c>
      <c r="G893" s="4">
        <v>312.5</v>
      </c>
      <c r="H893" s="4">
        <v>312.5</v>
      </c>
    </row>
    <row r="894" spans="1:8" ht="15">
      <c r="A894" s="95">
        <v>886</v>
      </c>
      <c r="B894" s="95" t="s">
        <v>3482</v>
      </c>
      <c r="C894" s="95" t="s">
        <v>5243</v>
      </c>
      <c r="D894" s="95">
        <v>16001011792</v>
      </c>
      <c r="E894" s="95" t="s">
        <v>332</v>
      </c>
      <c r="F894" s="95" t="s">
        <v>3490</v>
      </c>
      <c r="G894" s="4">
        <v>312.5</v>
      </c>
      <c r="H894" s="4">
        <v>312.5</v>
      </c>
    </row>
    <row r="895" spans="1:8" ht="15">
      <c r="A895" s="95">
        <v>887</v>
      </c>
      <c r="B895" s="95" t="s">
        <v>5244</v>
      </c>
      <c r="C895" s="95" t="s">
        <v>5245</v>
      </c>
      <c r="D895" s="95">
        <v>16001027062</v>
      </c>
      <c r="E895" s="95" t="s">
        <v>332</v>
      </c>
      <c r="F895" s="95" t="s">
        <v>3490</v>
      </c>
      <c r="G895" s="4">
        <v>312.5</v>
      </c>
      <c r="H895" s="4">
        <v>312.5</v>
      </c>
    </row>
    <row r="896" spans="1:8" ht="15">
      <c r="A896" s="95">
        <v>888</v>
      </c>
      <c r="B896" s="95" t="s">
        <v>5246</v>
      </c>
      <c r="C896" s="95" t="s">
        <v>3527</v>
      </c>
      <c r="D896" s="95" t="s">
        <v>5247</v>
      </c>
      <c r="E896" s="95" t="s">
        <v>332</v>
      </c>
      <c r="F896" s="95" t="s">
        <v>3490</v>
      </c>
      <c r="G896" s="4">
        <v>312.5</v>
      </c>
      <c r="H896" s="4">
        <v>312.5</v>
      </c>
    </row>
    <row r="897" spans="1:8" ht="15">
      <c r="A897" s="95">
        <v>889</v>
      </c>
      <c r="B897" s="95" t="s">
        <v>3771</v>
      </c>
      <c r="C897" s="95" t="s">
        <v>5248</v>
      </c>
      <c r="D897" s="95">
        <v>12001033978</v>
      </c>
      <c r="E897" s="95" t="s">
        <v>332</v>
      </c>
      <c r="F897" s="95" t="s">
        <v>3490</v>
      </c>
      <c r="G897" s="4">
        <v>312.5</v>
      </c>
      <c r="H897" s="4">
        <v>312.5</v>
      </c>
    </row>
    <row r="898" spans="1:8" ht="30">
      <c r="A898" s="95">
        <v>890</v>
      </c>
      <c r="B898" s="95" t="s">
        <v>5206</v>
      </c>
      <c r="C898" s="95" t="s">
        <v>5249</v>
      </c>
      <c r="D898" s="95">
        <v>16001007192</v>
      </c>
      <c r="E898" s="95" t="s">
        <v>332</v>
      </c>
      <c r="F898" s="95" t="s">
        <v>3490</v>
      </c>
      <c r="G898" s="4">
        <v>312.5</v>
      </c>
      <c r="H898" s="4">
        <v>312.5</v>
      </c>
    </row>
    <row r="899" spans="1:8" ht="15">
      <c r="A899" s="95">
        <v>891</v>
      </c>
      <c r="B899" s="95" t="s">
        <v>5250</v>
      </c>
      <c r="C899" s="95" t="s">
        <v>3644</v>
      </c>
      <c r="D899" s="95">
        <v>16001011718</v>
      </c>
      <c r="E899" s="95" t="s">
        <v>332</v>
      </c>
      <c r="F899" s="95" t="s">
        <v>3490</v>
      </c>
      <c r="G899" s="4">
        <v>312.5</v>
      </c>
      <c r="H899" s="4">
        <v>312.5</v>
      </c>
    </row>
    <row r="900" spans="1:8" ht="15">
      <c r="A900" s="95">
        <v>892</v>
      </c>
      <c r="B900" s="95" t="s">
        <v>2671</v>
      </c>
      <c r="C900" s="95" t="s">
        <v>5251</v>
      </c>
      <c r="D900" s="95" t="s">
        <v>5252</v>
      </c>
      <c r="E900" s="95" t="s">
        <v>332</v>
      </c>
      <c r="F900" s="95" t="s">
        <v>3490</v>
      </c>
      <c r="G900" s="4">
        <v>312.5</v>
      </c>
      <c r="H900" s="4">
        <v>312.5</v>
      </c>
    </row>
    <row r="901" spans="1:8" ht="30">
      <c r="A901" s="95">
        <v>893</v>
      </c>
      <c r="B901" s="95" t="s">
        <v>3747</v>
      </c>
      <c r="C901" s="95" t="s">
        <v>5253</v>
      </c>
      <c r="D901" s="95" t="s">
        <v>5254</v>
      </c>
      <c r="E901" s="95" t="s">
        <v>332</v>
      </c>
      <c r="F901" s="95" t="s">
        <v>3490</v>
      </c>
      <c r="G901" s="4">
        <v>312.5</v>
      </c>
      <c r="H901" s="4">
        <v>312.5</v>
      </c>
    </row>
    <row r="902" spans="1:8" ht="15">
      <c r="A902" s="95">
        <v>894</v>
      </c>
      <c r="B902" s="95" t="s">
        <v>5255</v>
      </c>
      <c r="C902" s="95" t="s">
        <v>5256</v>
      </c>
      <c r="D902" s="95">
        <v>16001021966</v>
      </c>
      <c r="E902" s="95" t="s">
        <v>332</v>
      </c>
      <c r="F902" s="95" t="s">
        <v>3490</v>
      </c>
      <c r="G902" s="4">
        <v>312.5</v>
      </c>
      <c r="H902" s="4">
        <v>312.5</v>
      </c>
    </row>
    <row r="903" spans="1:8" ht="15">
      <c r="A903" s="95">
        <v>895</v>
      </c>
      <c r="B903" s="95" t="s">
        <v>5257</v>
      </c>
      <c r="C903" s="95" t="s">
        <v>5258</v>
      </c>
      <c r="D903" s="95" t="s">
        <v>5259</v>
      </c>
      <c r="E903" s="95" t="s">
        <v>332</v>
      </c>
      <c r="F903" s="95" t="s">
        <v>3490</v>
      </c>
      <c r="G903" s="4">
        <v>312.5</v>
      </c>
      <c r="H903" s="4">
        <v>312.5</v>
      </c>
    </row>
    <row r="904" spans="1:8" ht="15">
      <c r="A904" s="95">
        <v>896</v>
      </c>
      <c r="B904" s="95" t="s">
        <v>4431</v>
      </c>
      <c r="C904" s="95" t="s">
        <v>3825</v>
      </c>
      <c r="D904" s="95" t="s">
        <v>5260</v>
      </c>
      <c r="E904" s="95" t="s">
        <v>332</v>
      </c>
      <c r="F904" s="95" t="s">
        <v>3490</v>
      </c>
      <c r="G904" s="4">
        <v>312.5</v>
      </c>
      <c r="H904" s="4">
        <v>312.5</v>
      </c>
    </row>
    <row r="905" spans="1:8" ht="15">
      <c r="A905" s="95">
        <v>897</v>
      </c>
      <c r="B905" s="95" t="s">
        <v>3671</v>
      </c>
      <c r="C905" s="95" t="s">
        <v>5261</v>
      </c>
      <c r="D905" s="95" t="s">
        <v>5262</v>
      </c>
      <c r="E905" s="95" t="s">
        <v>332</v>
      </c>
      <c r="F905" s="95" t="s">
        <v>3490</v>
      </c>
      <c r="G905" s="4">
        <v>312.5</v>
      </c>
      <c r="H905" s="4">
        <v>312.5</v>
      </c>
    </row>
    <row r="906" spans="1:8" ht="15">
      <c r="A906" s="95">
        <v>898</v>
      </c>
      <c r="B906" s="95" t="s">
        <v>4160</v>
      </c>
      <c r="C906" s="95" t="s">
        <v>5263</v>
      </c>
      <c r="D906" s="95">
        <v>16001000262</v>
      </c>
      <c r="E906" s="95" t="s">
        <v>332</v>
      </c>
      <c r="F906" s="95" t="s">
        <v>3490</v>
      </c>
      <c r="G906" s="4">
        <v>312.5</v>
      </c>
      <c r="H906" s="4">
        <v>312.5</v>
      </c>
    </row>
    <row r="907" spans="1:8" ht="30">
      <c r="A907" s="95">
        <v>899</v>
      </c>
      <c r="B907" s="95" t="s">
        <v>3476</v>
      </c>
      <c r="C907" s="95" t="s">
        <v>5264</v>
      </c>
      <c r="D907" s="95">
        <v>16001018786</v>
      </c>
      <c r="E907" s="95" t="s">
        <v>332</v>
      </c>
      <c r="F907" s="95" t="s">
        <v>3490</v>
      </c>
      <c r="G907" s="4">
        <v>312.5</v>
      </c>
      <c r="H907" s="4">
        <v>312.5</v>
      </c>
    </row>
    <row r="908" spans="1:8" ht="30">
      <c r="A908" s="95">
        <v>900</v>
      </c>
      <c r="B908" s="95" t="s">
        <v>4879</v>
      </c>
      <c r="C908" s="95" t="s">
        <v>5265</v>
      </c>
      <c r="D908" s="95" t="s">
        <v>5266</v>
      </c>
      <c r="E908" s="95" t="s">
        <v>332</v>
      </c>
      <c r="F908" s="95" t="s">
        <v>3490</v>
      </c>
      <c r="G908" s="4">
        <v>312.5</v>
      </c>
      <c r="H908" s="4">
        <v>312.5</v>
      </c>
    </row>
    <row r="909" spans="1:8" ht="15">
      <c r="A909" s="95">
        <v>901</v>
      </c>
      <c r="B909" s="95" t="s">
        <v>3593</v>
      </c>
      <c r="C909" s="95" t="s">
        <v>5267</v>
      </c>
      <c r="D909" s="95" t="s">
        <v>5268</v>
      </c>
      <c r="E909" s="95" t="s">
        <v>332</v>
      </c>
      <c r="F909" s="95" t="s">
        <v>3490</v>
      </c>
      <c r="G909" s="4">
        <v>312.5</v>
      </c>
      <c r="H909" s="4">
        <v>312.5</v>
      </c>
    </row>
    <row r="910" spans="1:8" ht="15">
      <c r="A910" s="95">
        <v>902</v>
      </c>
      <c r="B910" s="95" t="s">
        <v>4322</v>
      </c>
      <c r="C910" s="95" t="s">
        <v>4308</v>
      </c>
      <c r="D910" s="95" t="s">
        <v>5269</v>
      </c>
      <c r="E910" s="95" t="s">
        <v>332</v>
      </c>
      <c r="F910" s="95" t="s">
        <v>3490</v>
      </c>
      <c r="G910" s="4">
        <v>312.5</v>
      </c>
      <c r="H910" s="4">
        <v>312.5</v>
      </c>
    </row>
    <row r="911" spans="1:8" ht="15">
      <c r="A911" s="95">
        <v>903</v>
      </c>
      <c r="B911" s="95" t="s">
        <v>3464</v>
      </c>
      <c r="C911" s="95" t="s">
        <v>5270</v>
      </c>
      <c r="D911" s="95">
        <v>16001004035</v>
      </c>
      <c r="E911" s="95" t="s">
        <v>332</v>
      </c>
      <c r="F911" s="95" t="s">
        <v>3490</v>
      </c>
      <c r="G911" s="4">
        <v>312.5</v>
      </c>
      <c r="H911" s="4">
        <v>312.5</v>
      </c>
    </row>
    <row r="912" spans="1:8" ht="45">
      <c r="A912" s="95">
        <v>904</v>
      </c>
      <c r="B912" s="95" t="s">
        <v>3771</v>
      </c>
      <c r="C912" s="95" t="s">
        <v>5271</v>
      </c>
      <c r="D912" s="95">
        <v>16001017141</v>
      </c>
      <c r="E912" s="95" t="s">
        <v>332</v>
      </c>
      <c r="F912" s="95" t="s">
        <v>3490</v>
      </c>
      <c r="G912" s="4">
        <v>312.5</v>
      </c>
      <c r="H912" s="4">
        <v>312.5</v>
      </c>
    </row>
    <row r="913" spans="1:8" ht="30">
      <c r="A913" s="95">
        <v>905</v>
      </c>
      <c r="B913" s="95" t="s">
        <v>5272</v>
      </c>
      <c r="C913" s="95" t="s">
        <v>5273</v>
      </c>
      <c r="D913" s="95">
        <v>16001001428</v>
      </c>
      <c r="E913" s="95" t="s">
        <v>332</v>
      </c>
      <c r="F913" s="95" t="s">
        <v>3490</v>
      </c>
      <c r="G913" s="4">
        <v>312.5</v>
      </c>
      <c r="H913" s="4">
        <v>312.5</v>
      </c>
    </row>
    <row r="914" spans="1:8" ht="30">
      <c r="A914" s="95">
        <v>906</v>
      </c>
      <c r="B914" s="95" t="s">
        <v>4635</v>
      </c>
      <c r="C914" s="95" t="s">
        <v>5274</v>
      </c>
      <c r="D914" s="95" t="s">
        <v>5275</v>
      </c>
      <c r="E914" s="95" t="s">
        <v>332</v>
      </c>
      <c r="F914" s="95" t="s">
        <v>3490</v>
      </c>
      <c r="G914" s="4">
        <v>312.5</v>
      </c>
      <c r="H914" s="4">
        <v>312.5</v>
      </c>
    </row>
    <row r="915" spans="1:8" ht="15">
      <c r="A915" s="95">
        <v>907</v>
      </c>
      <c r="B915" s="95" t="s">
        <v>3432</v>
      </c>
      <c r="C915" s="95" t="s">
        <v>5136</v>
      </c>
      <c r="D915" s="95" t="s">
        <v>5276</v>
      </c>
      <c r="E915" s="95" t="s">
        <v>332</v>
      </c>
      <c r="F915" s="95" t="s">
        <v>3490</v>
      </c>
      <c r="G915" s="4">
        <v>312.5</v>
      </c>
      <c r="H915" s="4">
        <v>312.5</v>
      </c>
    </row>
    <row r="916" spans="1:8" ht="15">
      <c r="A916" s="95">
        <v>908</v>
      </c>
      <c r="B916" s="95" t="s">
        <v>3668</v>
      </c>
      <c r="C916" s="95" t="s">
        <v>5277</v>
      </c>
      <c r="D916" s="95" t="s">
        <v>5278</v>
      </c>
      <c r="E916" s="95" t="s">
        <v>332</v>
      </c>
      <c r="F916" s="95" t="s">
        <v>3490</v>
      </c>
      <c r="G916" s="4">
        <v>312.5</v>
      </c>
      <c r="H916" s="4">
        <v>312.5</v>
      </c>
    </row>
    <row r="917" spans="1:8" ht="15">
      <c r="A917" s="95">
        <v>909</v>
      </c>
      <c r="B917" s="95" t="s">
        <v>3676</v>
      </c>
      <c r="C917" s="95" t="s">
        <v>5279</v>
      </c>
      <c r="D917" s="95" t="s">
        <v>5280</v>
      </c>
      <c r="E917" s="95" t="s">
        <v>332</v>
      </c>
      <c r="F917" s="95" t="s">
        <v>3490</v>
      </c>
      <c r="G917" s="4">
        <v>312.5</v>
      </c>
      <c r="H917" s="4">
        <v>312.5</v>
      </c>
    </row>
    <row r="918" spans="1:8" ht="15">
      <c r="A918" s="95">
        <v>910</v>
      </c>
      <c r="B918" s="95" t="s">
        <v>3464</v>
      </c>
      <c r="C918" s="95" t="s">
        <v>5281</v>
      </c>
      <c r="D918" s="95" t="s">
        <v>5282</v>
      </c>
      <c r="E918" s="95" t="s">
        <v>332</v>
      </c>
      <c r="F918" s="95" t="s">
        <v>3490</v>
      </c>
      <c r="G918" s="4">
        <v>312.5</v>
      </c>
      <c r="H918" s="4">
        <v>312.5</v>
      </c>
    </row>
    <row r="919" spans="1:8" ht="15">
      <c r="A919" s="95">
        <v>911</v>
      </c>
      <c r="B919" s="95" t="s">
        <v>5255</v>
      </c>
      <c r="C919" s="95" t="s">
        <v>5283</v>
      </c>
      <c r="D919" s="95" t="s">
        <v>5284</v>
      </c>
      <c r="E919" s="95" t="s">
        <v>332</v>
      </c>
      <c r="F919" s="95" t="s">
        <v>3490</v>
      </c>
      <c r="G919" s="4">
        <v>312.5</v>
      </c>
      <c r="H919" s="4">
        <v>312.5</v>
      </c>
    </row>
    <row r="920" spans="1:8" ht="15">
      <c r="A920" s="95">
        <v>912</v>
      </c>
      <c r="B920" s="95" t="s">
        <v>5285</v>
      </c>
      <c r="C920" s="95" t="s">
        <v>5286</v>
      </c>
      <c r="D920" s="95">
        <v>16001021763</v>
      </c>
      <c r="E920" s="95" t="s">
        <v>332</v>
      </c>
      <c r="F920" s="95" t="s">
        <v>3490</v>
      </c>
      <c r="G920" s="4">
        <v>312.5</v>
      </c>
      <c r="H920" s="4">
        <v>312.5</v>
      </c>
    </row>
    <row r="921" spans="1:8" ht="15">
      <c r="A921" s="95">
        <v>913</v>
      </c>
      <c r="B921" s="95" t="s">
        <v>4310</v>
      </c>
      <c r="C921" s="95" t="s">
        <v>5136</v>
      </c>
      <c r="D921" s="95">
        <v>16001003176</v>
      </c>
      <c r="E921" s="95" t="s">
        <v>332</v>
      </c>
      <c r="F921" s="95" t="s">
        <v>3490</v>
      </c>
      <c r="G921" s="4">
        <v>312.5</v>
      </c>
      <c r="H921" s="4">
        <v>312.5</v>
      </c>
    </row>
    <row r="922" spans="1:8" ht="30">
      <c r="A922" s="95">
        <v>914</v>
      </c>
      <c r="B922" s="95" t="s">
        <v>3761</v>
      </c>
      <c r="C922" s="95" t="s">
        <v>5287</v>
      </c>
      <c r="D922" s="95" t="s">
        <v>5288</v>
      </c>
      <c r="E922" s="95" t="s">
        <v>332</v>
      </c>
      <c r="F922" s="95" t="s">
        <v>3490</v>
      </c>
      <c r="G922" s="4">
        <v>312.5</v>
      </c>
      <c r="H922" s="4">
        <v>312.5</v>
      </c>
    </row>
    <row r="923" spans="1:8" ht="15">
      <c r="A923" s="95">
        <v>915</v>
      </c>
      <c r="B923" s="95" t="s">
        <v>5289</v>
      </c>
      <c r="C923" s="95" t="s">
        <v>5290</v>
      </c>
      <c r="D923" s="95" t="s">
        <v>5291</v>
      </c>
      <c r="E923" s="95" t="s">
        <v>332</v>
      </c>
      <c r="F923" s="95" t="s">
        <v>3490</v>
      </c>
      <c r="G923" s="4">
        <v>312.5</v>
      </c>
      <c r="H923" s="4">
        <v>312.5</v>
      </c>
    </row>
    <row r="924" spans="1:8" ht="30">
      <c r="A924" s="95">
        <v>916</v>
      </c>
      <c r="B924" s="95" t="s">
        <v>5250</v>
      </c>
      <c r="C924" s="95" t="s">
        <v>5292</v>
      </c>
      <c r="D924" s="95" t="s">
        <v>5293</v>
      </c>
      <c r="E924" s="95" t="s">
        <v>332</v>
      </c>
      <c r="F924" s="95" t="s">
        <v>3490</v>
      </c>
      <c r="G924" s="4">
        <v>312.5</v>
      </c>
      <c r="H924" s="4">
        <v>312.5</v>
      </c>
    </row>
    <row r="925" spans="1:8" ht="15">
      <c r="A925" s="95">
        <v>917</v>
      </c>
      <c r="B925" s="95" t="s">
        <v>5294</v>
      </c>
      <c r="C925" s="95" t="s">
        <v>4501</v>
      </c>
      <c r="D925" s="95">
        <v>23001004059</v>
      </c>
      <c r="E925" s="95" t="s">
        <v>332</v>
      </c>
      <c r="F925" s="95" t="s">
        <v>3490</v>
      </c>
      <c r="G925" s="4">
        <v>312.5</v>
      </c>
      <c r="H925" s="4">
        <v>312.5</v>
      </c>
    </row>
    <row r="926" spans="1:8" ht="15">
      <c r="A926" s="95">
        <v>918</v>
      </c>
      <c r="B926" s="95" t="s">
        <v>2671</v>
      </c>
      <c r="C926" s="95" t="s">
        <v>5286</v>
      </c>
      <c r="D926" s="95">
        <v>16001000069</v>
      </c>
      <c r="E926" s="95" t="s">
        <v>332</v>
      </c>
      <c r="F926" s="95" t="s">
        <v>3490</v>
      </c>
      <c r="G926" s="4">
        <v>312.5</v>
      </c>
      <c r="H926" s="4">
        <v>312.5</v>
      </c>
    </row>
    <row r="927" spans="1:8" ht="30">
      <c r="A927" s="95">
        <v>919</v>
      </c>
      <c r="B927" s="95" t="s">
        <v>5237</v>
      </c>
      <c r="C927" s="95" t="s">
        <v>5295</v>
      </c>
      <c r="D927" s="95" t="s">
        <v>5296</v>
      </c>
      <c r="E927" s="95" t="s">
        <v>332</v>
      </c>
      <c r="F927" s="95" t="s">
        <v>3490</v>
      </c>
      <c r="G927" s="4">
        <v>312.5</v>
      </c>
      <c r="H927" s="4">
        <v>312.5</v>
      </c>
    </row>
    <row r="928" spans="1:8" ht="15">
      <c r="A928" s="95">
        <v>920</v>
      </c>
      <c r="B928" s="95" t="s">
        <v>3482</v>
      </c>
      <c r="C928" s="95" t="s">
        <v>5297</v>
      </c>
      <c r="D928" s="95">
        <v>16001023860</v>
      </c>
      <c r="E928" s="95" t="s">
        <v>332</v>
      </c>
      <c r="F928" s="95" t="s">
        <v>3490</v>
      </c>
      <c r="G928" s="4">
        <v>312.5</v>
      </c>
      <c r="H928" s="4">
        <v>312.5</v>
      </c>
    </row>
    <row r="929" spans="1:8" ht="15">
      <c r="A929" s="95">
        <v>921</v>
      </c>
      <c r="B929" s="95" t="s">
        <v>3461</v>
      </c>
      <c r="C929" s="95" t="s">
        <v>5138</v>
      </c>
      <c r="D929" s="95" t="s">
        <v>5298</v>
      </c>
      <c r="E929" s="95" t="s">
        <v>332</v>
      </c>
      <c r="F929" s="95" t="s">
        <v>3490</v>
      </c>
      <c r="G929" s="4">
        <v>312.5</v>
      </c>
      <c r="H929" s="4">
        <v>312.5</v>
      </c>
    </row>
    <row r="930" spans="1:8" ht="15">
      <c r="A930" s="95">
        <v>922</v>
      </c>
      <c r="B930" s="95" t="s">
        <v>5299</v>
      </c>
      <c r="C930" s="95" t="s">
        <v>5300</v>
      </c>
      <c r="D930" s="95" t="s">
        <v>5301</v>
      </c>
      <c r="E930" s="95" t="s">
        <v>332</v>
      </c>
      <c r="F930" s="95" t="s">
        <v>3490</v>
      </c>
      <c r="G930" s="4">
        <v>312.5</v>
      </c>
      <c r="H930" s="4">
        <v>312.5</v>
      </c>
    </row>
    <row r="931" spans="1:8" ht="15">
      <c r="A931" s="95">
        <v>923</v>
      </c>
      <c r="B931" s="95" t="s">
        <v>3461</v>
      </c>
      <c r="C931" s="95" t="s">
        <v>5302</v>
      </c>
      <c r="D931" s="95">
        <v>16001020210</v>
      </c>
      <c r="E931" s="95" t="s">
        <v>332</v>
      </c>
      <c r="F931" s="95" t="s">
        <v>3490</v>
      </c>
      <c r="G931" s="4">
        <v>312.5</v>
      </c>
      <c r="H931" s="4">
        <v>312.5</v>
      </c>
    </row>
    <row r="932" spans="1:8" ht="15">
      <c r="A932" s="95">
        <v>924</v>
      </c>
      <c r="B932" s="95" t="s">
        <v>3668</v>
      </c>
      <c r="C932" s="95" t="s">
        <v>5303</v>
      </c>
      <c r="D932" s="95" t="s">
        <v>5304</v>
      </c>
      <c r="E932" s="95" t="s">
        <v>332</v>
      </c>
      <c r="F932" s="95" t="s">
        <v>3490</v>
      </c>
      <c r="G932" s="4">
        <v>312.5</v>
      </c>
      <c r="H932" s="4">
        <v>312.5</v>
      </c>
    </row>
    <row r="933" spans="1:8" ht="15">
      <c r="A933" s="95">
        <v>925</v>
      </c>
      <c r="B933" s="95" t="s">
        <v>3923</v>
      </c>
      <c r="C933" s="95" t="s">
        <v>5305</v>
      </c>
      <c r="D933" s="95">
        <v>16001002214</v>
      </c>
      <c r="E933" s="95" t="s">
        <v>332</v>
      </c>
      <c r="F933" s="95" t="s">
        <v>3490</v>
      </c>
      <c r="G933" s="4">
        <v>312.5</v>
      </c>
      <c r="H933" s="4">
        <v>312.5</v>
      </c>
    </row>
    <row r="934" spans="1:8" ht="30">
      <c r="A934" s="95">
        <v>926</v>
      </c>
      <c r="B934" s="95" t="s">
        <v>5306</v>
      </c>
      <c r="C934" s="95" t="s">
        <v>5307</v>
      </c>
      <c r="D934" s="95">
        <v>16001005097</v>
      </c>
      <c r="E934" s="95" t="s">
        <v>332</v>
      </c>
      <c r="F934" s="95" t="s">
        <v>3490</v>
      </c>
      <c r="G934" s="4">
        <v>312.5</v>
      </c>
      <c r="H934" s="4">
        <v>312.5</v>
      </c>
    </row>
    <row r="935" spans="1:8" ht="15">
      <c r="A935" s="95">
        <v>927</v>
      </c>
      <c r="B935" s="95" t="s">
        <v>5308</v>
      </c>
      <c r="C935" s="95" t="s">
        <v>3825</v>
      </c>
      <c r="D935" s="95" t="s">
        <v>5309</v>
      </c>
      <c r="E935" s="95" t="s">
        <v>332</v>
      </c>
      <c r="F935" s="95" t="s">
        <v>3490</v>
      </c>
      <c r="G935" s="4">
        <v>312.5</v>
      </c>
      <c r="H935" s="4">
        <v>312.5</v>
      </c>
    </row>
    <row r="936" spans="1:8" ht="15">
      <c r="A936" s="95">
        <v>928</v>
      </c>
      <c r="B936" s="95" t="s">
        <v>4310</v>
      </c>
      <c r="C936" s="95" t="s">
        <v>5310</v>
      </c>
      <c r="D936" s="95" t="s">
        <v>5311</v>
      </c>
      <c r="E936" s="95" t="s">
        <v>332</v>
      </c>
      <c r="F936" s="95" t="s">
        <v>3490</v>
      </c>
      <c r="G936" s="4">
        <v>312.5</v>
      </c>
      <c r="H936" s="4">
        <v>312.5</v>
      </c>
    </row>
    <row r="937" spans="1:8" ht="30">
      <c r="A937" s="95">
        <v>929</v>
      </c>
      <c r="B937" s="95" t="s">
        <v>4375</v>
      </c>
      <c r="C937" s="95" t="s">
        <v>4091</v>
      </c>
      <c r="D937" s="95" t="s">
        <v>5312</v>
      </c>
      <c r="E937" s="95" t="s">
        <v>332</v>
      </c>
      <c r="F937" s="95" t="s">
        <v>3490</v>
      </c>
      <c r="G937" s="4">
        <v>312.5</v>
      </c>
      <c r="H937" s="4">
        <v>312.5</v>
      </c>
    </row>
    <row r="938" spans="1:8" ht="15">
      <c r="A938" s="95">
        <v>930</v>
      </c>
      <c r="B938" s="95" t="s">
        <v>5313</v>
      </c>
      <c r="C938" s="95" t="s">
        <v>5303</v>
      </c>
      <c r="D938" s="95" t="s">
        <v>5314</v>
      </c>
      <c r="E938" s="95" t="s">
        <v>332</v>
      </c>
      <c r="F938" s="95" t="s">
        <v>3490</v>
      </c>
      <c r="G938" s="4">
        <v>312.5</v>
      </c>
      <c r="H938" s="4">
        <v>312.5</v>
      </c>
    </row>
    <row r="939" spans="1:8" ht="15">
      <c r="A939" s="95">
        <v>931</v>
      </c>
      <c r="B939" s="95" t="s">
        <v>4431</v>
      </c>
      <c r="C939" s="95" t="s">
        <v>3644</v>
      </c>
      <c r="D939" s="95" t="s">
        <v>5315</v>
      </c>
      <c r="E939" s="95" t="s">
        <v>332</v>
      </c>
      <c r="F939" s="95" t="s">
        <v>3490</v>
      </c>
      <c r="G939" s="4">
        <v>312.5</v>
      </c>
      <c r="H939" s="4">
        <v>312.5</v>
      </c>
    </row>
    <row r="940" spans="1:8" ht="15">
      <c r="A940" s="95">
        <v>932</v>
      </c>
      <c r="B940" s="95" t="s">
        <v>4695</v>
      </c>
      <c r="C940" s="95" t="s">
        <v>5316</v>
      </c>
      <c r="D940" s="95" t="s">
        <v>5317</v>
      </c>
      <c r="E940" s="95" t="s">
        <v>332</v>
      </c>
      <c r="F940" s="95" t="s">
        <v>3490</v>
      </c>
      <c r="G940" s="4">
        <v>312.5</v>
      </c>
      <c r="H940" s="4">
        <v>312.5</v>
      </c>
    </row>
    <row r="941" spans="1:8" ht="15">
      <c r="A941" s="95">
        <v>933</v>
      </c>
      <c r="B941" s="95" t="s">
        <v>5318</v>
      </c>
      <c r="C941" s="95" t="s">
        <v>4458</v>
      </c>
      <c r="D941" s="95" t="s">
        <v>5319</v>
      </c>
      <c r="E941" s="95" t="s">
        <v>332</v>
      </c>
      <c r="F941" s="95" t="s">
        <v>3490</v>
      </c>
      <c r="G941" s="4">
        <v>312.5</v>
      </c>
      <c r="H941" s="4">
        <v>312.5</v>
      </c>
    </row>
    <row r="942" spans="1:8" ht="15">
      <c r="A942" s="95">
        <v>934</v>
      </c>
      <c r="B942" s="95" t="s">
        <v>3919</v>
      </c>
      <c r="C942" s="95" t="s">
        <v>5320</v>
      </c>
      <c r="D942" s="95" t="s">
        <v>5321</v>
      </c>
      <c r="E942" s="95" t="s">
        <v>332</v>
      </c>
      <c r="F942" s="95" t="s">
        <v>3490</v>
      </c>
      <c r="G942" s="4">
        <v>312.5</v>
      </c>
      <c r="H942" s="4">
        <v>312.5</v>
      </c>
    </row>
    <row r="943" spans="1:8" ht="15">
      <c r="A943" s="95">
        <v>935</v>
      </c>
      <c r="B943" s="95" t="s">
        <v>5322</v>
      </c>
      <c r="C943" s="95" t="s">
        <v>4051</v>
      </c>
      <c r="D943" s="95" t="s">
        <v>5323</v>
      </c>
      <c r="E943" s="95" t="s">
        <v>332</v>
      </c>
      <c r="F943" s="95" t="s">
        <v>3490</v>
      </c>
      <c r="G943" s="4">
        <v>312.5</v>
      </c>
      <c r="H943" s="4">
        <v>312.5</v>
      </c>
    </row>
    <row r="944" spans="1:8" ht="15">
      <c r="A944" s="95">
        <v>936</v>
      </c>
      <c r="B944" s="95" t="s">
        <v>4096</v>
      </c>
      <c r="C944" s="95" t="s">
        <v>5324</v>
      </c>
      <c r="D944" s="95" t="s">
        <v>5325</v>
      </c>
      <c r="E944" s="95" t="s">
        <v>332</v>
      </c>
      <c r="F944" s="95" t="s">
        <v>3490</v>
      </c>
      <c r="G944" s="4">
        <v>312.5</v>
      </c>
      <c r="H944" s="4">
        <v>312.5</v>
      </c>
    </row>
    <row r="945" spans="1:8" ht="15">
      <c r="A945" s="95">
        <v>937</v>
      </c>
      <c r="B945" s="95" t="s">
        <v>5326</v>
      </c>
      <c r="C945" s="95" t="s">
        <v>5327</v>
      </c>
      <c r="D945" s="95" t="s">
        <v>5328</v>
      </c>
      <c r="E945" s="95" t="s">
        <v>332</v>
      </c>
      <c r="F945" s="95" t="s">
        <v>3490</v>
      </c>
      <c r="G945" s="4">
        <v>312.5</v>
      </c>
      <c r="H945" s="4">
        <v>312.5</v>
      </c>
    </row>
    <row r="946" spans="1:8" ht="30">
      <c r="A946" s="95">
        <v>938</v>
      </c>
      <c r="B946" s="95" t="s">
        <v>3596</v>
      </c>
      <c r="C946" s="95" t="s">
        <v>5329</v>
      </c>
      <c r="D946" s="95" t="s">
        <v>5330</v>
      </c>
      <c r="E946" s="95" t="s">
        <v>332</v>
      </c>
      <c r="F946" s="95" t="s">
        <v>3490</v>
      </c>
      <c r="G946" s="4">
        <v>312.5</v>
      </c>
      <c r="H946" s="4">
        <v>312.5</v>
      </c>
    </row>
    <row r="947" spans="1:8" ht="15">
      <c r="A947" s="95">
        <v>939</v>
      </c>
      <c r="B947" s="95" t="s">
        <v>3700</v>
      </c>
      <c r="C947" s="95" t="s">
        <v>5331</v>
      </c>
      <c r="D947" s="95" t="s">
        <v>5332</v>
      </c>
      <c r="E947" s="95" t="s">
        <v>332</v>
      </c>
      <c r="F947" s="95" t="s">
        <v>3490</v>
      </c>
      <c r="G947" s="4">
        <v>312.5</v>
      </c>
      <c r="H947" s="4">
        <v>312.5</v>
      </c>
    </row>
    <row r="948" spans="1:8" ht="15">
      <c r="A948" s="95">
        <v>940</v>
      </c>
      <c r="B948" s="95" t="s">
        <v>4104</v>
      </c>
      <c r="C948" s="95" t="s">
        <v>5333</v>
      </c>
      <c r="D948" s="95" t="s">
        <v>5334</v>
      </c>
      <c r="E948" s="95" t="s">
        <v>332</v>
      </c>
      <c r="F948" s="95" t="s">
        <v>3490</v>
      </c>
      <c r="G948" s="4">
        <v>312.5</v>
      </c>
      <c r="H948" s="4">
        <v>312.5</v>
      </c>
    </row>
    <row r="949" spans="1:8" ht="15">
      <c r="A949" s="95">
        <v>941</v>
      </c>
      <c r="B949" s="95" t="s">
        <v>5335</v>
      </c>
      <c r="C949" s="95" t="s">
        <v>5336</v>
      </c>
      <c r="D949" s="95" t="s">
        <v>5337</v>
      </c>
      <c r="E949" s="95" t="s">
        <v>332</v>
      </c>
      <c r="F949" s="95" t="s">
        <v>3490</v>
      </c>
      <c r="G949" s="4">
        <v>312.5</v>
      </c>
      <c r="H949" s="4">
        <v>312.5</v>
      </c>
    </row>
    <row r="950" spans="1:8" ht="30">
      <c r="A950" s="95">
        <v>942</v>
      </c>
      <c r="B950" s="95" t="s">
        <v>4119</v>
      </c>
      <c r="C950" s="95" t="s">
        <v>5338</v>
      </c>
      <c r="D950" s="95" t="s">
        <v>5339</v>
      </c>
      <c r="E950" s="95" t="s">
        <v>332</v>
      </c>
      <c r="F950" s="95" t="s">
        <v>3490</v>
      </c>
      <c r="G950" s="4">
        <v>312.5</v>
      </c>
      <c r="H950" s="4">
        <v>312.5</v>
      </c>
    </row>
    <row r="951" spans="1:8" ht="15">
      <c r="A951" s="95">
        <v>943</v>
      </c>
      <c r="B951" s="95" t="s">
        <v>3468</v>
      </c>
      <c r="C951" s="95" t="s">
        <v>5340</v>
      </c>
      <c r="D951" s="95" t="s">
        <v>5341</v>
      </c>
      <c r="E951" s="95" t="s">
        <v>332</v>
      </c>
      <c r="F951" s="95" t="s">
        <v>3490</v>
      </c>
      <c r="G951" s="4">
        <v>312.5</v>
      </c>
      <c r="H951" s="4">
        <v>312.5</v>
      </c>
    </row>
    <row r="952" spans="1:8" ht="15">
      <c r="A952" s="95">
        <v>944</v>
      </c>
      <c r="B952" s="95" t="s">
        <v>5342</v>
      </c>
      <c r="C952" s="95" t="s">
        <v>5343</v>
      </c>
      <c r="D952" s="95" t="s">
        <v>5344</v>
      </c>
      <c r="E952" s="95" t="s">
        <v>332</v>
      </c>
      <c r="F952" s="95" t="s">
        <v>3490</v>
      </c>
      <c r="G952" s="4">
        <v>312.5</v>
      </c>
      <c r="H952" s="4">
        <v>312.5</v>
      </c>
    </row>
    <row r="953" spans="1:8" ht="30">
      <c r="A953" s="95">
        <v>945</v>
      </c>
      <c r="B953" s="95" t="s">
        <v>4454</v>
      </c>
      <c r="C953" s="95" t="s">
        <v>3878</v>
      </c>
      <c r="D953" s="95" t="s">
        <v>5345</v>
      </c>
      <c r="E953" s="95" t="s">
        <v>332</v>
      </c>
      <c r="F953" s="95" t="s">
        <v>3490</v>
      </c>
      <c r="G953" s="4">
        <v>312.5</v>
      </c>
      <c r="H953" s="4">
        <v>312.5</v>
      </c>
    </row>
    <row r="954" spans="1:8" ht="30">
      <c r="A954" s="95">
        <v>946</v>
      </c>
      <c r="B954" s="95" t="s">
        <v>3822</v>
      </c>
      <c r="C954" s="95" t="s">
        <v>5346</v>
      </c>
      <c r="D954" s="95" t="s">
        <v>5347</v>
      </c>
      <c r="E954" s="95" t="s">
        <v>332</v>
      </c>
      <c r="F954" s="95" t="s">
        <v>3490</v>
      </c>
      <c r="G954" s="4">
        <v>312.5</v>
      </c>
      <c r="H954" s="4">
        <v>312.5</v>
      </c>
    </row>
    <row r="955" spans="1:8" ht="30">
      <c r="A955" s="95">
        <v>947</v>
      </c>
      <c r="B955" s="95" t="s">
        <v>4134</v>
      </c>
      <c r="C955" s="95" t="s">
        <v>4082</v>
      </c>
      <c r="D955" s="95" t="s">
        <v>5348</v>
      </c>
      <c r="E955" s="95" t="s">
        <v>332</v>
      </c>
      <c r="F955" s="95" t="s">
        <v>3490</v>
      </c>
      <c r="G955" s="4">
        <v>312.5</v>
      </c>
      <c r="H955" s="4">
        <v>312.5</v>
      </c>
    </row>
    <row r="956" spans="1:8" ht="30">
      <c r="A956" s="95">
        <v>948</v>
      </c>
      <c r="B956" s="95" t="s">
        <v>3668</v>
      </c>
      <c r="C956" s="95" t="s">
        <v>5349</v>
      </c>
      <c r="D956" s="95" t="s">
        <v>5350</v>
      </c>
      <c r="E956" s="95" t="s">
        <v>332</v>
      </c>
      <c r="F956" s="95" t="s">
        <v>3490</v>
      </c>
      <c r="G956" s="4">
        <v>312.5</v>
      </c>
      <c r="H956" s="4">
        <v>312.5</v>
      </c>
    </row>
    <row r="957" spans="1:8" ht="15">
      <c r="A957" s="95">
        <v>949</v>
      </c>
      <c r="B957" s="95" t="s">
        <v>5351</v>
      </c>
      <c r="C957" s="95" t="s">
        <v>4880</v>
      </c>
      <c r="D957" s="95" t="s">
        <v>5352</v>
      </c>
      <c r="E957" s="95" t="s">
        <v>332</v>
      </c>
      <c r="F957" s="95" t="s">
        <v>3490</v>
      </c>
      <c r="G957" s="4">
        <v>312.5</v>
      </c>
      <c r="H957" s="4">
        <v>312.5</v>
      </c>
    </row>
    <row r="958" spans="1:8" ht="30">
      <c r="A958" s="95">
        <v>950</v>
      </c>
      <c r="B958" s="95" t="s">
        <v>5353</v>
      </c>
      <c r="C958" s="95" t="s">
        <v>4094</v>
      </c>
      <c r="D958" s="95" t="s">
        <v>5354</v>
      </c>
      <c r="E958" s="95" t="s">
        <v>332</v>
      </c>
      <c r="F958" s="95" t="s">
        <v>3490</v>
      </c>
      <c r="G958" s="4">
        <v>312.5</v>
      </c>
      <c r="H958" s="4">
        <v>312.5</v>
      </c>
    </row>
    <row r="959" spans="1:8" ht="30">
      <c r="A959" s="95">
        <v>951</v>
      </c>
      <c r="B959" s="95" t="s">
        <v>3436</v>
      </c>
      <c r="C959" s="95" t="s">
        <v>4378</v>
      </c>
      <c r="D959" s="95" t="s">
        <v>5355</v>
      </c>
      <c r="E959" s="95" t="s">
        <v>332</v>
      </c>
      <c r="F959" s="95" t="s">
        <v>3490</v>
      </c>
      <c r="G959" s="4">
        <v>312.5</v>
      </c>
      <c r="H959" s="4">
        <v>312.5</v>
      </c>
    </row>
    <row r="960" spans="1:8" ht="15">
      <c r="A960" s="95">
        <v>952</v>
      </c>
      <c r="B960" s="95" t="s">
        <v>3432</v>
      </c>
      <c r="C960" s="95" t="s">
        <v>5356</v>
      </c>
      <c r="D960" s="95" t="s">
        <v>5357</v>
      </c>
      <c r="E960" s="95" t="s">
        <v>332</v>
      </c>
      <c r="F960" s="95" t="s">
        <v>3490</v>
      </c>
      <c r="G960" s="4">
        <v>312.5</v>
      </c>
      <c r="H960" s="4">
        <v>312.5</v>
      </c>
    </row>
    <row r="961" spans="1:8" ht="15">
      <c r="A961" s="95">
        <v>953</v>
      </c>
      <c r="B961" s="95" t="s">
        <v>5358</v>
      </c>
      <c r="C961" s="95" t="s">
        <v>5359</v>
      </c>
      <c r="D961" s="95" t="s">
        <v>5360</v>
      </c>
      <c r="E961" s="95" t="s">
        <v>332</v>
      </c>
      <c r="F961" s="95" t="s">
        <v>3490</v>
      </c>
      <c r="G961" s="4">
        <v>312.5</v>
      </c>
      <c r="H961" s="4">
        <v>312.5</v>
      </c>
    </row>
    <row r="962" spans="1:8" ht="15">
      <c r="A962" s="95">
        <v>954</v>
      </c>
      <c r="B962" s="95" t="s">
        <v>3827</v>
      </c>
      <c r="C962" s="95" t="s">
        <v>4426</v>
      </c>
      <c r="D962" s="95" t="s">
        <v>5361</v>
      </c>
      <c r="E962" s="95" t="s">
        <v>332</v>
      </c>
      <c r="F962" s="95" t="s">
        <v>3490</v>
      </c>
      <c r="G962" s="4">
        <v>312.5</v>
      </c>
      <c r="H962" s="4">
        <v>312.5</v>
      </c>
    </row>
    <row r="963" spans="1:8" ht="15">
      <c r="A963" s="95">
        <v>955</v>
      </c>
      <c r="B963" s="95" t="s">
        <v>5192</v>
      </c>
      <c r="C963" s="95" t="s">
        <v>5362</v>
      </c>
      <c r="D963" s="95" t="s">
        <v>5363</v>
      </c>
      <c r="E963" s="95" t="s">
        <v>332</v>
      </c>
      <c r="F963" s="95" t="s">
        <v>3490</v>
      </c>
      <c r="G963" s="4">
        <v>312.5</v>
      </c>
      <c r="H963" s="4">
        <v>312.5</v>
      </c>
    </row>
    <row r="964" spans="1:8" ht="15">
      <c r="A964" s="95">
        <v>956</v>
      </c>
      <c r="B964" s="95" t="s">
        <v>5335</v>
      </c>
      <c r="C964" s="95" t="s">
        <v>5364</v>
      </c>
      <c r="D964" s="95" t="s">
        <v>5365</v>
      </c>
      <c r="E964" s="95" t="s">
        <v>332</v>
      </c>
      <c r="F964" s="95" t="s">
        <v>3490</v>
      </c>
      <c r="G964" s="4">
        <v>312.5</v>
      </c>
      <c r="H964" s="4">
        <v>312.5</v>
      </c>
    </row>
    <row r="965" spans="1:8" ht="15">
      <c r="A965" s="95">
        <v>957</v>
      </c>
      <c r="B965" s="95" t="s">
        <v>4216</v>
      </c>
      <c r="C965" s="95" t="s">
        <v>4107</v>
      </c>
      <c r="D965" s="95" t="s">
        <v>5366</v>
      </c>
      <c r="E965" s="95" t="s">
        <v>332</v>
      </c>
      <c r="F965" s="95" t="s">
        <v>3490</v>
      </c>
      <c r="G965" s="4">
        <v>312.5</v>
      </c>
      <c r="H965" s="4">
        <v>312.5</v>
      </c>
    </row>
    <row r="966" spans="1:8" ht="30">
      <c r="A966" s="95">
        <v>958</v>
      </c>
      <c r="B966" s="95" t="s">
        <v>4007</v>
      </c>
      <c r="C966" s="95" t="s">
        <v>4398</v>
      </c>
      <c r="D966" s="95" t="s">
        <v>5367</v>
      </c>
      <c r="E966" s="95" t="s">
        <v>332</v>
      </c>
      <c r="F966" s="95" t="s">
        <v>3490</v>
      </c>
      <c r="G966" s="4">
        <v>312.5</v>
      </c>
      <c r="H966" s="4">
        <v>312.5</v>
      </c>
    </row>
    <row r="967" spans="1:8" ht="15">
      <c r="A967" s="95">
        <v>959</v>
      </c>
      <c r="B967" s="95" t="s">
        <v>4637</v>
      </c>
      <c r="C967" s="95" t="s">
        <v>5136</v>
      </c>
      <c r="D967" s="95" t="s">
        <v>5368</v>
      </c>
      <c r="E967" s="95" t="s">
        <v>332</v>
      </c>
      <c r="F967" s="95" t="s">
        <v>3490</v>
      </c>
      <c r="G967" s="4">
        <v>312.5</v>
      </c>
      <c r="H967" s="4">
        <v>312.5</v>
      </c>
    </row>
    <row r="968" spans="1:8" ht="15">
      <c r="A968" s="95">
        <v>960</v>
      </c>
      <c r="B968" s="95" t="s">
        <v>3611</v>
      </c>
      <c r="C968" s="95" t="s">
        <v>5369</v>
      </c>
      <c r="D968" s="95" t="s">
        <v>5370</v>
      </c>
      <c r="E968" s="95" t="s">
        <v>332</v>
      </c>
      <c r="F968" s="95" t="s">
        <v>3490</v>
      </c>
      <c r="G968" s="4">
        <v>312.5</v>
      </c>
      <c r="H968" s="4">
        <v>312.5</v>
      </c>
    </row>
    <row r="969" spans="1:8" ht="15">
      <c r="A969" s="95">
        <v>961</v>
      </c>
      <c r="B969" s="95" t="s">
        <v>5371</v>
      </c>
      <c r="C969" s="95" t="s">
        <v>4504</v>
      </c>
      <c r="D969" s="95" t="s">
        <v>5372</v>
      </c>
      <c r="E969" s="95" t="s">
        <v>332</v>
      </c>
      <c r="F969" s="95" t="s">
        <v>3490</v>
      </c>
      <c r="G969" s="4">
        <v>312.5</v>
      </c>
      <c r="H969" s="4">
        <v>312.5</v>
      </c>
    </row>
    <row r="970" spans="1:8" ht="15">
      <c r="A970" s="95">
        <v>962</v>
      </c>
      <c r="B970" s="95" t="s">
        <v>4603</v>
      </c>
      <c r="C970" s="95" t="s">
        <v>5373</v>
      </c>
      <c r="D970" s="95" t="s">
        <v>5374</v>
      </c>
      <c r="E970" s="95" t="s">
        <v>332</v>
      </c>
      <c r="F970" s="95" t="s">
        <v>3490</v>
      </c>
      <c r="G970" s="4">
        <v>312.5</v>
      </c>
      <c r="H970" s="4">
        <v>312.5</v>
      </c>
    </row>
    <row r="971" spans="1:8" ht="15">
      <c r="A971" s="95">
        <v>963</v>
      </c>
      <c r="B971" s="95" t="s">
        <v>3923</v>
      </c>
      <c r="C971" s="95" t="s">
        <v>5375</v>
      </c>
      <c r="D971" s="95" t="s">
        <v>5376</v>
      </c>
      <c r="E971" s="95" t="s">
        <v>332</v>
      </c>
      <c r="F971" s="95" t="s">
        <v>3490</v>
      </c>
      <c r="G971" s="4">
        <v>312.5</v>
      </c>
      <c r="H971" s="4">
        <v>312.5</v>
      </c>
    </row>
    <row r="972" spans="1:8" ht="15">
      <c r="A972" s="95">
        <v>964</v>
      </c>
      <c r="B972" s="95" t="s">
        <v>4104</v>
      </c>
      <c r="C972" s="95" t="s">
        <v>5377</v>
      </c>
      <c r="D972" s="95" t="s">
        <v>5378</v>
      </c>
      <c r="E972" s="95" t="s">
        <v>332</v>
      </c>
      <c r="F972" s="95" t="s">
        <v>3490</v>
      </c>
      <c r="G972" s="4">
        <v>312.5</v>
      </c>
      <c r="H972" s="4">
        <v>312.5</v>
      </c>
    </row>
    <row r="973" spans="1:8" ht="15">
      <c r="A973" s="95">
        <v>965</v>
      </c>
      <c r="B973" s="95" t="s">
        <v>3461</v>
      </c>
      <c r="C973" s="95" t="s">
        <v>5379</v>
      </c>
      <c r="D973" s="95" t="s">
        <v>5380</v>
      </c>
      <c r="E973" s="95" t="s">
        <v>332</v>
      </c>
      <c r="F973" s="95" t="s">
        <v>3490</v>
      </c>
      <c r="G973" s="4">
        <v>312.5</v>
      </c>
      <c r="H973" s="4">
        <v>312.5</v>
      </c>
    </row>
    <row r="974" spans="1:8" ht="15">
      <c r="A974" s="95">
        <v>966</v>
      </c>
      <c r="B974" s="95" t="s">
        <v>3725</v>
      </c>
      <c r="C974" s="95" t="s">
        <v>5381</v>
      </c>
      <c r="D974" s="95" t="s">
        <v>5382</v>
      </c>
      <c r="E974" s="95" t="s">
        <v>332</v>
      </c>
      <c r="F974" s="95" t="s">
        <v>3490</v>
      </c>
      <c r="G974" s="4">
        <v>312.5</v>
      </c>
      <c r="H974" s="4">
        <v>312.5</v>
      </c>
    </row>
    <row r="975" spans="1:8" ht="15">
      <c r="A975" s="95">
        <v>967</v>
      </c>
      <c r="B975" s="95" t="s">
        <v>4457</v>
      </c>
      <c r="C975" s="95" t="s">
        <v>5383</v>
      </c>
      <c r="D975" s="95" t="s">
        <v>5384</v>
      </c>
      <c r="E975" s="95" t="s">
        <v>332</v>
      </c>
      <c r="F975" s="95" t="s">
        <v>3490</v>
      </c>
      <c r="G975" s="4">
        <v>312.5</v>
      </c>
      <c r="H975" s="4">
        <v>312.5</v>
      </c>
    </row>
    <row r="976" spans="1:8" ht="15">
      <c r="A976" s="95">
        <v>968</v>
      </c>
      <c r="B976" s="95" t="s">
        <v>3700</v>
      </c>
      <c r="C976" s="95" t="s">
        <v>3870</v>
      </c>
      <c r="D976" s="95" t="s">
        <v>5385</v>
      </c>
      <c r="E976" s="95" t="s">
        <v>332</v>
      </c>
      <c r="F976" s="95" t="s">
        <v>3490</v>
      </c>
      <c r="G976" s="4">
        <v>312.5</v>
      </c>
      <c r="H976" s="4">
        <v>312.5</v>
      </c>
    </row>
    <row r="977" spans="1:8" ht="30">
      <c r="A977" s="95">
        <v>969</v>
      </c>
      <c r="B977" s="95" t="s">
        <v>3439</v>
      </c>
      <c r="C977" s="95" t="s">
        <v>4594</v>
      </c>
      <c r="D977" s="95" t="s">
        <v>5386</v>
      </c>
      <c r="E977" s="95" t="s">
        <v>332</v>
      </c>
      <c r="F977" s="95" t="s">
        <v>3490</v>
      </c>
      <c r="G977" s="4">
        <v>312.5</v>
      </c>
      <c r="H977" s="4">
        <v>312.5</v>
      </c>
    </row>
    <row r="978" spans="1:8" ht="30">
      <c r="A978" s="95">
        <v>970</v>
      </c>
      <c r="B978" s="95" t="s">
        <v>4431</v>
      </c>
      <c r="C978" s="95" t="s">
        <v>5387</v>
      </c>
      <c r="D978" s="95" t="s">
        <v>5388</v>
      </c>
      <c r="E978" s="95" t="s">
        <v>332</v>
      </c>
      <c r="F978" s="95" t="s">
        <v>3490</v>
      </c>
      <c r="G978" s="4">
        <v>312.5</v>
      </c>
      <c r="H978" s="4">
        <v>312.5</v>
      </c>
    </row>
    <row r="979" spans="1:8" ht="30">
      <c r="A979" s="95">
        <v>971</v>
      </c>
      <c r="B979" s="95" t="s">
        <v>3690</v>
      </c>
      <c r="C979" s="95" t="s">
        <v>5389</v>
      </c>
      <c r="D979" s="95" t="s">
        <v>5390</v>
      </c>
      <c r="E979" s="95" t="s">
        <v>332</v>
      </c>
      <c r="F979" s="95" t="s">
        <v>3490</v>
      </c>
      <c r="G979" s="4">
        <v>312.5</v>
      </c>
      <c r="H979" s="4">
        <v>312.5</v>
      </c>
    </row>
    <row r="980" spans="1:8" ht="15">
      <c r="A980" s="95">
        <v>972</v>
      </c>
      <c r="B980" s="95" t="s">
        <v>3649</v>
      </c>
      <c r="C980" s="95" t="s">
        <v>5391</v>
      </c>
      <c r="D980" s="95" t="s">
        <v>5392</v>
      </c>
      <c r="E980" s="95" t="s">
        <v>332</v>
      </c>
      <c r="F980" s="95" t="s">
        <v>3490</v>
      </c>
      <c r="G980" s="4">
        <v>312.5</v>
      </c>
      <c r="H980" s="4">
        <v>312.5</v>
      </c>
    </row>
    <row r="981" spans="1:8" ht="15">
      <c r="A981" s="95">
        <v>973</v>
      </c>
      <c r="B981" s="95" t="s">
        <v>3461</v>
      </c>
      <c r="C981" s="95" t="s">
        <v>5393</v>
      </c>
      <c r="D981" s="95" t="s">
        <v>5394</v>
      </c>
      <c r="E981" s="95" t="s">
        <v>332</v>
      </c>
      <c r="F981" s="95" t="s">
        <v>3490</v>
      </c>
      <c r="G981" s="4">
        <v>312.5</v>
      </c>
      <c r="H981" s="4">
        <v>312.5</v>
      </c>
    </row>
    <row r="982" spans="1:8" ht="15">
      <c r="A982" s="95">
        <v>974</v>
      </c>
      <c r="B982" s="95" t="s">
        <v>5395</v>
      </c>
      <c r="C982" s="95" t="s">
        <v>5396</v>
      </c>
      <c r="D982" s="95" t="s">
        <v>5397</v>
      </c>
      <c r="E982" s="95" t="s">
        <v>332</v>
      </c>
      <c r="F982" s="95" t="s">
        <v>3490</v>
      </c>
      <c r="G982" s="4">
        <v>312.5</v>
      </c>
      <c r="H982" s="4">
        <v>312.5</v>
      </c>
    </row>
    <row r="983" spans="1:8" ht="15">
      <c r="A983" s="95">
        <v>975</v>
      </c>
      <c r="B983" s="95" t="s">
        <v>4226</v>
      </c>
      <c r="C983" s="95" t="s">
        <v>5398</v>
      </c>
      <c r="D983" s="95" t="s">
        <v>5399</v>
      </c>
      <c r="E983" s="95" t="s">
        <v>332</v>
      </c>
      <c r="F983" s="95" t="s">
        <v>3490</v>
      </c>
      <c r="G983" s="4">
        <v>312.5</v>
      </c>
      <c r="H983" s="4">
        <v>312.5</v>
      </c>
    </row>
    <row r="984" spans="1:8" ht="15">
      <c r="A984" s="95">
        <v>976</v>
      </c>
      <c r="B984" s="95" t="s">
        <v>3629</v>
      </c>
      <c r="C984" s="95" t="s">
        <v>5400</v>
      </c>
      <c r="D984" s="95" t="s">
        <v>5401</v>
      </c>
      <c r="E984" s="95" t="s">
        <v>332</v>
      </c>
      <c r="F984" s="95" t="s">
        <v>3490</v>
      </c>
      <c r="G984" s="4">
        <v>312.5</v>
      </c>
      <c r="H984" s="4">
        <v>312.5</v>
      </c>
    </row>
    <row r="985" spans="1:8" ht="30">
      <c r="A985" s="95">
        <v>977</v>
      </c>
      <c r="B985" s="95" t="s">
        <v>2663</v>
      </c>
      <c r="C985" s="95" t="s">
        <v>5402</v>
      </c>
      <c r="D985" s="95" t="s">
        <v>5403</v>
      </c>
      <c r="E985" s="95" t="s">
        <v>332</v>
      </c>
      <c r="F985" s="95" t="s">
        <v>3490</v>
      </c>
      <c r="G985" s="4">
        <v>312.5</v>
      </c>
      <c r="H985" s="4">
        <v>312.5</v>
      </c>
    </row>
    <row r="986" spans="1:8" ht="30">
      <c r="A986" s="95">
        <v>978</v>
      </c>
      <c r="B986" s="95" t="s">
        <v>3676</v>
      </c>
      <c r="C986" s="95" t="s">
        <v>5404</v>
      </c>
      <c r="D986" s="95" t="s">
        <v>5405</v>
      </c>
      <c r="E986" s="95" t="s">
        <v>332</v>
      </c>
      <c r="F986" s="95" t="s">
        <v>3490</v>
      </c>
      <c r="G986" s="4">
        <v>312.5</v>
      </c>
      <c r="H986" s="4">
        <v>312.5</v>
      </c>
    </row>
    <row r="987" spans="1:8" ht="15">
      <c r="A987" s="95">
        <v>979</v>
      </c>
      <c r="B987" s="95" t="s">
        <v>3453</v>
      </c>
      <c r="C987" s="95" t="s">
        <v>4132</v>
      </c>
      <c r="D987" s="95" t="s">
        <v>5406</v>
      </c>
      <c r="E987" s="95" t="s">
        <v>332</v>
      </c>
      <c r="F987" s="95" t="s">
        <v>3490</v>
      </c>
      <c r="G987" s="4">
        <v>312.5</v>
      </c>
      <c r="H987" s="4">
        <v>312.5</v>
      </c>
    </row>
    <row r="988" spans="1:8" ht="15">
      <c r="A988" s="95">
        <v>980</v>
      </c>
      <c r="B988" s="95" t="s">
        <v>4007</v>
      </c>
      <c r="C988" s="95" t="s">
        <v>4649</v>
      </c>
      <c r="D988" s="95" t="s">
        <v>5407</v>
      </c>
      <c r="E988" s="95" t="s">
        <v>332</v>
      </c>
      <c r="F988" s="95" t="s">
        <v>3490</v>
      </c>
      <c r="G988" s="4">
        <v>312.5</v>
      </c>
      <c r="H988" s="4">
        <v>312.5</v>
      </c>
    </row>
    <row r="989" spans="1:8" ht="30">
      <c r="A989" s="95">
        <v>981</v>
      </c>
      <c r="B989" s="95" t="s">
        <v>4375</v>
      </c>
      <c r="C989" s="95" t="s">
        <v>5408</v>
      </c>
      <c r="D989" s="95" t="s">
        <v>5409</v>
      </c>
      <c r="E989" s="95" t="s">
        <v>332</v>
      </c>
      <c r="F989" s="95" t="s">
        <v>3490</v>
      </c>
      <c r="G989" s="4">
        <v>312.5</v>
      </c>
      <c r="H989" s="4">
        <v>312.5</v>
      </c>
    </row>
    <row r="990" spans="1:8" ht="15">
      <c r="A990" s="95">
        <v>982</v>
      </c>
      <c r="B990" s="95" t="s">
        <v>4096</v>
      </c>
      <c r="C990" s="95" t="s">
        <v>5410</v>
      </c>
      <c r="D990" s="95" t="s">
        <v>5411</v>
      </c>
      <c r="E990" s="95" t="s">
        <v>332</v>
      </c>
      <c r="F990" s="95" t="s">
        <v>3490</v>
      </c>
      <c r="G990" s="4">
        <v>312.5</v>
      </c>
      <c r="H990" s="4">
        <v>312.5</v>
      </c>
    </row>
    <row r="991" spans="1:8" ht="15">
      <c r="A991" s="95">
        <v>983</v>
      </c>
      <c r="B991" s="95" t="s">
        <v>2663</v>
      </c>
      <c r="C991" s="95" t="s">
        <v>5412</v>
      </c>
      <c r="D991" s="95" t="s">
        <v>5413</v>
      </c>
      <c r="E991" s="95" t="s">
        <v>332</v>
      </c>
      <c r="F991" s="95" t="s">
        <v>3490</v>
      </c>
      <c r="G991" s="4">
        <v>312.5</v>
      </c>
      <c r="H991" s="4">
        <v>312.5</v>
      </c>
    </row>
    <row r="992" spans="1:8" ht="15">
      <c r="A992" s="95">
        <v>984</v>
      </c>
      <c r="B992" s="95" t="s">
        <v>4023</v>
      </c>
      <c r="C992" s="95" t="s">
        <v>5414</v>
      </c>
      <c r="D992" s="95" t="s">
        <v>5415</v>
      </c>
      <c r="E992" s="95" t="s">
        <v>332</v>
      </c>
      <c r="F992" s="95" t="s">
        <v>3490</v>
      </c>
      <c r="G992" s="4">
        <v>312.5</v>
      </c>
      <c r="H992" s="4">
        <v>312.5</v>
      </c>
    </row>
    <row r="993" spans="1:8" ht="15">
      <c r="A993" s="95">
        <v>985</v>
      </c>
      <c r="B993" s="95" t="s">
        <v>4326</v>
      </c>
      <c r="C993" s="95" t="s">
        <v>5416</v>
      </c>
      <c r="D993" s="95" t="s">
        <v>5417</v>
      </c>
      <c r="E993" s="95" t="s">
        <v>332</v>
      </c>
      <c r="F993" s="95" t="s">
        <v>3490</v>
      </c>
      <c r="G993" s="4">
        <v>312.5</v>
      </c>
      <c r="H993" s="4">
        <v>312.5</v>
      </c>
    </row>
    <row r="994" spans="1:8" ht="30">
      <c r="A994" s="95">
        <v>986</v>
      </c>
      <c r="B994" s="95" t="s">
        <v>5418</v>
      </c>
      <c r="C994" s="95" t="s">
        <v>4634</v>
      </c>
      <c r="D994" s="95" t="s">
        <v>5419</v>
      </c>
      <c r="E994" s="95" t="s">
        <v>332</v>
      </c>
      <c r="F994" s="95" t="s">
        <v>3490</v>
      </c>
      <c r="G994" s="4">
        <v>312.5</v>
      </c>
      <c r="H994" s="4">
        <v>312.5</v>
      </c>
    </row>
    <row r="995" spans="1:8" ht="30">
      <c r="A995" s="95">
        <v>987</v>
      </c>
      <c r="B995" s="95" t="s">
        <v>4026</v>
      </c>
      <c r="C995" s="95" t="s">
        <v>5420</v>
      </c>
      <c r="D995" s="95" t="s">
        <v>5421</v>
      </c>
      <c r="E995" s="95" t="s">
        <v>332</v>
      </c>
      <c r="F995" s="95" t="s">
        <v>3490</v>
      </c>
      <c r="G995" s="4">
        <v>312.5</v>
      </c>
      <c r="H995" s="4">
        <v>312.5</v>
      </c>
    </row>
    <row r="996" spans="1:8" ht="15">
      <c r="A996" s="95">
        <v>988</v>
      </c>
      <c r="B996" s="95" t="s">
        <v>3593</v>
      </c>
      <c r="C996" s="95" t="s">
        <v>5422</v>
      </c>
      <c r="D996" s="95">
        <v>59001005593</v>
      </c>
      <c r="E996" s="95" t="s">
        <v>332</v>
      </c>
      <c r="F996" s="95" t="s">
        <v>3490</v>
      </c>
      <c r="G996" s="4">
        <v>312.5</v>
      </c>
      <c r="H996" s="4">
        <v>312.5</v>
      </c>
    </row>
    <row r="997" spans="1:8" ht="30">
      <c r="A997" s="95">
        <v>989</v>
      </c>
      <c r="B997" s="95" t="s">
        <v>3649</v>
      </c>
      <c r="C997" s="95" t="s">
        <v>4065</v>
      </c>
      <c r="D997" s="95" t="s">
        <v>5423</v>
      </c>
      <c r="E997" s="95" t="s">
        <v>332</v>
      </c>
      <c r="F997" s="95" t="s">
        <v>3490</v>
      </c>
      <c r="G997" s="4">
        <v>312.5</v>
      </c>
      <c r="H997" s="4">
        <v>312.5</v>
      </c>
    </row>
    <row r="998" spans="1:8" ht="30">
      <c r="A998" s="95">
        <v>990</v>
      </c>
      <c r="B998" s="95" t="s">
        <v>3584</v>
      </c>
      <c r="C998" s="95" t="s">
        <v>5108</v>
      </c>
      <c r="D998" s="95" t="s">
        <v>5424</v>
      </c>
      <c r="E998" s="95" t="s">
        <v>332</v>
      </c>
      <c r="F998" s="95" t="s">
        <v>3490</v>
      </c>
      <c r="G998" s="4">
        <v>312.5</v>
      </c>
      <c r="H998" s="4">
        <v>312.5</v>
      </c>
    </row>
    <row r="999" spans="1:8" ht="15">
      <c r="A999" s="95">
        <v>991</v>
      </c>
      <c r="B999" s="95" t="s">
        <v>3668</v>
      </c>
      <c r="C999" s="95" t="s">
        <v>3741</v>
      </c>
      <c r="D999" s="95" t="s">
        <v>5425</v>
      </c>
      <c r="E999" s="95" t="s">
        <v>332</v>
      </c>
      <c r="F999" s="95" t="s">
        <v>3490</v>
      </c>
      <c r="G999" s="4">
        <v>312.5</v>
      </c>
      <c r="H999" s="4">
        <v>312.5</v>
      </c>
    </row>
    <row r="1000" spans="1:8" ht="15">
      <c r="A1000" s="95">
        <v>992</v>
      </c>
      <c r="B1000" s="95" t="s">
        <v>5192</v>
      </c>
      <c r="C1000" s="95" t="s">
        <v>5426</v>
      </c>
      <c r="D1000" s="95">
        <v>59001005418</v>
      </c>
      <c r="E1000" s="95" t="s">
        <v>332</v>
      </c>
      <c r="F1000" s="95" t="s">
        <v>3490</v>
      </c>
      <c r="G1000" s="4">
        <v>312.5</v>
      </c>
      <c r="H1000" s="4">
        <v>312.5</v>
      </c>
    </row>
    <row r="1001" spans="1:8" ht="15">
      <c r="A1001" s="95">
        <v>993</v>
      </c>
      <c r="B1001" s="95" t="s">
        <v>3523</v>
      </c>
      <c r="C1001" s="95" t="s">
        <v>5427</v>
      </c>
      <c r="D1001" s="95" t="s">
        <v>5428</v>
      </c>
      <c r="E1001" s="95" t="s">
        <v>332</v>
      </c>
      <c r="F1001" s="95" t="s">
        <v>3490</v>
      </c>
      <c r="G1001" s="4">
        <v>312.5</v>
      </c>
      <c r="H1001" s="4">
        <v>312.5</v>
      </c>
    </row>
    <row r="1002" spans="1:8" ht="15">
      <c r="A1002" s="95">
        <v>994</v>
      </c>
      <c r="B1002" s="95" t="s">
        <v>4452</v>
      </c>
      <c r="C1002" s="95" t="s">
        <v>5429</v>
      </c>
      <c r="D1002" s="95" t="s">
        <v>5430</v>
      </c>
      <c r="E1002" s="95" t="s">
        <v>332</v>
      </c>
      <c r="F1002" s="95" t="s">
        <v>3490</v>
      </c>
      <c r="G1002" s="4">
        <v>312.5</v>
      </c>
      <c r="H1002" s="4">
        <v>312.5</v>
      </c>
    </row>
    <row r="1003" spans="1:8" ht="15">
      <c r="A1003" s="95">
        <v>995</v>
      </c>
      <c r="B1003" s="95" t="s">
        <v>3432</v>
      </c>
      <c r="C1003" s="95" t="s">
        <v>5431</v>
      </c>
      <c r="D1003" s="95">
        <v>59001080777</v>
      </c>
      <c r="E1003" s="95" t="s">
        <v>332</v>
      </c>
      <c r="F1003" s="95" t="s">
        <v>3490</v>
      </c>
      <c r="G1003" s="4">
        <v>312.5</v>
      </c>
      <c r="H1003" s="4">
        <v>312.5</v>
      </c>
    </row>
    <row r="1004" spans="1:8" ht="15">
      <c r="A1004" s="95">
        <v>996</v>
      </c>
      <c r="B1004" s="95" t="s">
        <v>3668</v>
      </c>
      <c r="C1004" s="95" t="s">
        <v>5432</v>
      </c>
      <c r="D1004" s="95" t="s">
        <v>5433</v>
      </c>
      <c r="E1004" s="95" t="s">
        <v>332</v>
      </c>
      <c r="F1004" s="95" t="s">
        <v>3490</v>
      </c>
      <c r="G1004" s="4">
        <v>312.5</v>
      </c>
      <c r="H1004" s="4">
        <v>312.5</v>
      </c>
    </row>
    <row r="1005" spans="1:8" ht="15">
      <c r="A1005" s="95">
        <v>997</v>
      </c>
      <c r="B1005" s="95" t="s">
        <v>3593</v>
      </c>
      <c r="C1005" s="95" t="s">
        <v>4227</v>
      </c>
      <c r="D1005" s="95">
        <v>59001013107</v>
      </c>
      <c r="E1005" s="95" t="s">
        <v>332</v>
      </c>
      <c r="F1005" s="95" t="s">
        <v>3490</v>
      </c>
      <c r="G1005" s="4">
        <v>312.5</v>
      </c>
      <c r="H1005" s="4">
        <v>312.5</v>
      </c>
    </row>
    <row r="1006" spans="1:8" ht="30">
      <c r="A1006" s="95">
        <v>998</v>
      </c>
      <c r="B1006" s="95" t="s">
        <v>5434</v>
      </c>
      <c r="C1006" s="95" t="s">
        <v>5435</v>
      </c>
      <c r="D1006" s="95">
        <v>59001107168</v>
      </c>
      <c r="E1006" s="95" t="s">
        <v>332</v>
      </c>
      <c r="F1006" s="95" t="s">
        <v>3490</v>
      </c>
      <c r="G1006" s="4">
        <v>312.5</v>
      </c>
      <c r="H1006" s="4">
        <v>312.5</v>
      </c>
    </row>
    <row r="1007" spans="1:8" ht="15">
      <c r="A1007" s="95">
        <v>999</v>
      </c>
      <c r="B1007" s="95" t="s">
        <v>3432</v>
      </c>
      <c r="C1007" s="95" t="s">
        <v>5436</v>
      </c>
      <c r="D1007" s="95" t="s">
        <v>5437</v>
      </c>
      <c r="E1007" s="95" t="s">
        <v>332</v>
      </c>
      <c r="F1007" s="95" t="s">
        <v>3490</v>
      </c>
      <c r="G1007" s="4">
        <v>312.5</v>
      </c>
      <c r="H1007" s="4">
        <v>312.5</v>
      </c>
    </row>
    <row r="1008" spans="1:8" ht="30">
      <c r="A1008" s="95">
        <v>1000</v>
      </c>
      <c r="B1008" s="95" t="s">
        <v>4452</v>
      </c>
      <c r="C1008" s="95" t="s">
        <v>5438</v>
      </c>
      <c r="D1008" s="95" t="s">
        <v>5439</v>
      </c>
      <c r="E1008" s="95" t="s">
        <v>332</v>
      </c>
      <c r="F1008" s="95" t="s">
        <v>3490</v>
      </c>
      <c r="G1008" s="4">
        <v>312.5</v>
      </c>
      <c r="H1008" s="4">
        <v>312.5</v>
      </c>
    </row>
    <row r="1009" spans="1:8" ht="30">
      <c r="A1009" s="95">
        <v>1001</v>
      </c>
      <c r="B1009" s="95" t="s">
        <v>3735</v>
      </c>
      <c r="C1009" s="95" t="s">
        <v>5440</v>
      </c>
      <c r="D1009" s="95" t="s">
        <v>5441</v>
      </c>
      <c r="E1009" s="95" t="s">
        <v>332</v>
      </c>
      <c r="F1009" s="95" t="s">
        <v>3490</v>
      </c>
      <c r="G1009" s="4">
        <v>312.5</v>
      </c>
      <c r="H1009" s="4">
        <v>312.5</v>
      </c>
    </row>
    <row r="1010" spans="1:8" ht="30">
      <c r="A1010" s="95">
        <v>1002</v>
      </c>
      <c r="B1010" s="95" t="s">
        <v>5442</v>
      </c>
      <c r="C1010" s="95" t="s">
        <v>5443</v>
      </c>
      <c r="D1010" s="95" t="s">
        <v>5444</v>
      </c>
      <c r="E1010" s="95" t="s">
        <v>332</v>
      </c>
      <c r="F1010" s="95" t="s">
        <v>3490</v>
      </c>
      <c r="G1010" s="4">
        <v>312.5</v>
      </c>
      <c r="H1010" s="4">
        <v>312.5</v>
      </c>
    </row>
    <row r="1011" spans="1:8" ht="15">
      <c r="A1011" s="95">
        <v>1003</v>
      </c>
      <c r="B1011" s="95" t="s">
        <v>4623</v>
      </c>
      <c r="C1011" s="95" t="s">
        <v>5445</v>
      </c>
      <c r="D1011" s="95" t="s">
        <v>5446</v>
      </c>
      <c r="E1011" s="95" t="s">
        <v>332</v>
      </c>
      <c r="F1011" s="95" t="s">
        <v>3490</v>
      </c>
      <c r="G1011" s="4">
        <v>312.5</v>
      </c>
      <c r="H1011" s="4">
        <v>312.5</v>
      </c>
    </row>
    <row r="1012" spans="1:8" ht="15">
      <c r="A1012" s="95">
        <v>1004</v>
      </c>
      <c r="B1012" s="95" t="s">
        <v>4454</v>
      </c>
      <c r="C1012" s="95" t="s">
        <v>5447</v>
      </c>
      <c r="D1012" s="95" t="s">
        <v>5448</v>
      </c>
      <c r="E1012" s="95" t="s">
        <v>332</v>
      </c>
      <c r="F1012" s="95" t="s">
        <v>3490</v>
      </c>
      <c r="G1012" s="4">
        <v>312.5</v>
      </c>
      <c r="H1012" s="4">
        <v>312.5</v>
      </c>
    </row>
    <row r="1013" spans="1:8" ht="15">
      <c r="A1013" s="95">
        <v>1005</v>
      </c>
      <c r="B1013" s="95" t="s">
        <v>3586</v>
      </c>
      <c r="C1013" s="95" t="s">
        <v>5449</v>
      </c>
      <c r="D1013" s="95" t="s">
        <v>5450</v>
      </c>
      <c r="E1013" s="95" t="s">
        <v>332</v>
      </c>
      <c r="F1013" s="95" t="s">
        <v>3490</v>
      </c>
      <c r="G1013" s="4">
        <v>312.5</v>
      </c>
      <c r="H1013" s="4">
        <v>312.5</v>
      </c>
    </row>
    <row r="1014" spans="1:8" ht="15">
      <c r="A1014" s="95">
        <v>1006</v>
      </c>
      <c r="B1014" s="95" t="s">
        <v>4310</v>
      </c>
      <c r="C1014" s="95" t="s">
        <v>5451</v>
      </c>
      <c r="D1014" s="95" t="s">
        <v>5452</v>
      </c>
      <c r="E1014" s="95" t="s">
        <v>332</v>
      </c>
      <c r="F1014" s="95" t="s">
        <v>3490</v>
      </c>
      <c r="G1014" s="4">
        <v>312.5</v>
      </c>
      <c r="H1014" s="4">
        <v>312.5</v>
      </c>
    </row>
    <row r="1015" spans="1:8" ht="15">
      <c r="A1015" s="95">
        <v>1007</v>
      </c>
      <c r="B1015" s="95" t="s">
        <v>3649</v>
      </c>
      <c r="C1015" s="95" t="s">
        <v>5453</v>
      </c>
      <c r="D1015" s="95" t="s">
        <v>5454</v>
      </c>
      <c r="E1015" s="95" t="s">
        <v>332</v>
      </c>
      <c r="F1015" s="95" t="s">
        <v>3490</v>
      </c>
      <c r="G1015" s="4">
        <v>312.5</v>
      </c>
      <c r="H1015" s="4">
        <v>312.5</v>
      </c>
    </row>
    <row r="1016" spans="1:8" ht="15">
      <c r="A1016" s="95">
        <v>1008</v>
      </c>
      <c r="B1016" s="95" t="s">
        <v>2663</v>
      </c>
      <c r="C1016" s="95" t="s">
        <v>5455</v>
      </c>
      <c r="D1016" s="95" t="s">
        <v>5456</v>
      </c>
      <c r="E1016" s="95" t="s">
        <v>332</v>
      </c>
      <c r="F1016" s="95" t="s">
        <v>3490</v>
      </c>
      <c r="G1016" s="4">
        <v>312.5</v>
      </c>
      <c r="H1016" s="4">
        <v>312.5</v>
      </c>
    </row>
    <row r="1017" spans="1:8" ht="15">
      <c r="A1017" s="95">
        <v>1009</v>
      </c>
      <c r="B1017" s="95" t="s">
        <v>4322</v>
      </c>
      <c r="C1017" s="95" t="s">
        <v>5457</v>
      </c>
      <c r="D1017" s="95" t="s">
        <v>5458</v>
      </c>
      <c r="E1017" s="95" t="s">
        <v>332</v>
      </c>
      <c r="F1017" s="95" t="s">
        <v>3490</v>
      </c>
      <c r="G1017" s="4">
        <v>312.5</v>
      </c>
      <c r="H1017" s="4">
        <v>312.5</v>
      </c>
    </row>
    <row r="1018" spans="1:8" ht="30">
      <c r="A1018" s="95">
        <v>1010</v>
      </c>
      <c r="B1018" s="95" t="s">
        <v>5459</v>
      </c>
      <c r="C1018" s="95" t="s">
        <v>4826</v>
      </c>
      <c r="D1018" s="95" t="s">
        <v>5460</v>
      </c>
      <c r="E1018" s="95" t="s">
        <v>332</v>
      </c>
      <c r="F1018" s="95" t="s">
        <v>3490</v>
      </c>
      <c r="G1018" s="4">
        <v>312.5</v>
      </c>
      <c r="H1018" s="4">
        <v>312.5</v>
      </c>
    </row>
    <row r="1019" spans="1:8" ht="15">
      <c r="A1019" s="95">
        <v>1011</v>
      </c>
      <c r="B1019" s="95" t="s">
        <v>5461</v>
      </c>
      <c r="C1019" s="95" t="s">
        <v>5462</v>
      </c>
      <c r="D1019" s="95" t="s">
        <v>5463</v>
      </c>
      <c r="E1019" s="95" t="s">
        <v>332</v>
      </c>
      <c r="F1019" s="95" t="s">
        <v>3490</v>
      </c>
      <c r="G1019" s="4">
        <v>312.5</v>
      </c>
      <c r="H1019" s="4">
        <v>312.5</v>
      </c>
    </row>
    <row r="1020" spans="1:8" ht="15">
      <c r="A1020" s="95">
        <v>1012</v>
      </c>
      <c r="B1020" s="95" t="s">
        <v>4322</v>
      </c>
      <c r="C1020" s="95" t="s">
        <v>5464</v>
      </c>
      <c r="D1020" s="95" t="s">
        <v>5465</v>
      </c>
      <c r="E1020" s="95" t="s">
        <v>332</v>
      </c>
      <c r="F1020" s="95" t="s">
        <v>3490</v>
      </c>
      <c r="G1020" s="4">
        <v>312.5</v>
      </c>
      <c r="H1020" s="4">
        <v>312.5</v>
      </c>
    </row>
    <row r="1021" spans="1:8" ht="15">
      <c r="A1021" s="95">
        <v>1013</v>
      </c>
      <c r="B1021" s="95" t="s">
        <v>2671</v>
      </c>
      <c r="C1021" s="95" t="s">
        <v>5466</v>
      </c>
      <c r="D1021" s="95" t="s">
        <v>5467</v>
      </c>
      <c r="E1021" s="95" t="s">
        <v>332</v>
      </c>
      <c r="F1021" s="95" t="s">
        <v>3490</v>
      </c>
      <c r="G1021" s="4">
        <v>312.5</v>
      </c>
      <c r="H1021" s="4">
        <v>312.5</v>
      </c>
    </row>
    <row r="1022" spans="1:8" ht="30">
      <c r="A1022" s="95">
        <v>1014</v>
      </c>
      <c r="B1022" s="95" t="s">
        <v>4695</v>
      </c>
      <c r="C1022" s="95" t="s">
        <v>5468</v>
      </c>
      <c r="D1022" s="95" t="s">
        <v>5469</v>
      </c>
      <c r="E1022" s="95" t="s">
        <v>332</v>
      </c>
      <c r="F1022" s="95" t="s">
        <v>3490</v>
      </c>
      <c r="G1022" s="4">
        <v>312.5</v>
      </c>
      <c r="H1022" s="4">
        <v>312.5</v>
      </c>
    </row>
    <row r="1023" spans="1:8" ht="15">
      <c r="A1023" s="95">
        <v>1015</v>
      </c>
      <c r="B1023" s="95" t="s">
        <v>3833</v>
      </c>
      <c r="C1023" s="95" t="s">
        <v>4051</v>
      </c>
      <c r="D1023" s="95" t="s">
        <v>5470</v>
      </c>
      <c r="E1023" s="95" t="s">
        <v>332</v>
      </c>
      <c r="F1023" s="95" t="s">
        <v>3490</v>
      </c>
      <c r="G1023" s="4">
        <v>312.5</v>
      </c>
      <c r="H1023" s="4">
        <v>312.5</v>
      </c>
    </row>
    <row r="1024" spans="1:8" ht="15">
      <c r="A1024" s="95">
        <v>1016</v>
      </c>
      <c r="B1024" s="95" t="s">
        <v>4429</v>
      </c>
      <c r="C1024" s="95" t="s">
        <v>5471</v>
      </c>
      <c r="D1024" s="95" t="s">
        <v>5472</v>
      </c>
      <c r="E1024" s="95" t="s">
        <v>332</v>
      </c>
      <c r="F1024" s="95" t="s">
        <v>3490</v>
      </c>
      <c r="G1024" s="4">
        <v>312.5</v>
      </c>
      <c r="H1024" s="4">
        <v>312.5</v>
      </c>
    </row>
    <row r="1025" spans="1:8" ht="15">
      <c r="A1025" s="95">
        <v>1017</v>
      </c>
      <c r="B1025" s="95" t="s">
        <v>5038</v>
      </c>
      <c r="C1025" s="95" t="s">
        <v>5473</v>
      </c>
      <c r="D1025" s="95" t="s">
        <v>5474</v>
      </c>
      <c r="E1025" s="95" t="s">
        <v>332</v>
      </c>
      <c r="F1025" s="95" t="s">
        <v>3490</v>
      </c>
      <c r="G1025" s="4">
        <v>312.5</v>
      </c>
      <c r="H1025" s="4">
        <v>312.5</v>
      </c>
    </row>
    <row r="1026" spans="1:8" ht="15">
      <c r="A1026" s="95">
        <v>1018</v>
      </c>
      <c r="B1026" s="95" t="s">
        <v>3450</v>
      </c>
      <c r="C1026" s="95" t="s">
        <v>5475</v>
      </c>
      <c r="D1026" s="95" t="s">
        <v>5476</v>
      </c>
      <c r="E1026" s="95" t="s">
        <v>332</v>
      </c>
      <c r="F1026" s="95" t="s">
        <v>3490</v>
      </c>
      <c r="G1026" s="4">
        <v>312.5</v>
      </c>
      <c r="H1026" s="4">
        <v>312.5</v>
      </c>
    </row>
    <row r="1027" spans="1:8" ht="15">
      <c r="A1027" s="95">
        <v>1019</v>
      </c>
      <c r="B1027" s="95" t="s">
        <v>4431</v>
      </c>
      <c r="C1027" s="95" t="s">
        <v>5477</v>
      </c>
      <c r="D1027" s="95" t="s">
        <v>5478</v>
      </c>
      <c r="E1027" s="95" t="s">
        <v>332</v>
      </c>
      <c r="F1027" s="95" t="s">
        <v>3490</v>
      </c>
      <c r="G1027" s="4">
        <v>312.5</v>
      </c>
      <c r="H1027" s="4">
        <v>312.5</v>
      </c>
    </row>
    <row r="1028" spans="1:8" ht="30">
      <c r="A1028" s="95">
        <v>1020</v>
      </c>
      <c r="B1028" s="95" t="s">
        <v>4322</v>
      </c>
      <c r="C1028" s="95" t="s">
        <v>4445</v>
      </c>
      <c r="D1028" s="95" t="s">
        <v>5479</v>
      </c>
      <c r="E1028" s="95" t="s">
        <v>332</v>
      </c>
      <c r="F1028" s="95" t="s">
        <v>3490</v>
      </c>
      <c r="G1028" s="4">
        <v>312.5</v>
      </c>
      <c r="H1028" s="4">
        <v>312.5</v>
      </c>
    </row>
    <row r="1029" spans="1:8" ht="30">
      <c r="A1029" s="95">
        <v>1021</v>
      </c>
      <c r="B1029" s="95" t="s">
        <v>5313</v>
      </c>
      <c r="C1029" s="95" t="s">
        <v>5480</v>
      </c>
      <c r="D1029" s="95" t="s">
        <v>5481</v>
      </c>
      <c r="E1029" s="95" t="s">
        <v>332</v>
      </c>
      <c r="F1029" s="95" t="s">
        <v>3490</v>
      </c>
      <c r="G1029" s="4">
        <v>312.5</v>
      </c>
      <c r="H1029" s="4">
        <v>312.5</v>
      </c>
    </row>
    <row r="1030" spans="1:8" ht="30">
      <c r="A1030" s="95">
        <v>1022</v>
      </c>
      <c r="B1030" s="95" t="s">
        <v>4299</v>
      </c>
      <c r="C1030" s="95" t="s">
        <v>4651</v>
      </c>
      <c r="D1030" s="95">
        <v>59001089341</v>
      </c>
      <c r="E1030" s="95" t="s">
        <v>332</v>
      </c>
      <c r="F1030" s="95" t="s">
        <v>3490</v>
      </c>
      <c r="G1030" s="4">
        <v>312.5</v>
      </c>
      <c r="H1030" s="4">
        <v>312.5</v>
      </c>
    </row>
    <row r="1031" spans="1:8" ht="15">
      <c r="A1031" s="95">
        <v>1023</v>
      </c>
      <c r="B1031" s="95" t="s">
        <v>4216</v>
      </c>
      <c r="C1031" s="95" t="s">
        <v>3741</v>
      </c>
      <c r="D1031" s="95" t="s">
        <v>5482</v>
      </c>
      <c r="E1031" s="95" t="s">
        <v>332</v>
      </c>
      <c r="F1031" s="95" t="s">
        <v>3490</v>
      </c>
      <c r="G1031" s="4">
        <v>312.5</v>
      </c>
      <c r="H1031" s="4">
        <v>312.5</v>
      </c>
    </row>
    <row r="1032" spans="1:8" ht="15">
      <c r="A1032" s="95">
        <v>1024</v>
      </c>
      <c r="B1032" s="95" t="s">
        <v>3593</v>
      </c>
      <c r="C1032" s="95" t="s">
        <v>5483</v>
      </c>
      <c r="D1032" s="95" t="s">
        <v>5484</v>
      </c>
      <c r="E1032" s="95" t="s">
        <v>332</v>
      </c>
      <c r="F1032" s="95" t="s">
        <v>3490</v>
      </c>
      <c r="G1032" s="4">
        <v>312.5</v>
      </c>
      <c r="H1032" s="4">
        <v>312.5</v>
      </c>
    </row>
    <row r="1033" spans="1:8" ht="15">
      <c r="A1033" s="95">
        <v>1025</v>
      </c>
      <c r="B1033" s="95" t="s">
        <v>5485</v>
      </c>
      <c r="C1033" s="95" t="s">
        <v>5486</v>
      </c>
      <c r="D1033" s="95" t="s">
        <v>5487</v>
      </c>
      <c r="E1033" s="95" t="s">
        <v>332</v>
      </c>
      <c r="F1033" s="95" t="s">
        <v>3490</v>
      </c>
      <c r="G1033" s="4">
        <v>312.5</v>
      </c>
      <c r="H1033" s="4">
        <v>312.5</v>
      </c>
    </row>
    <row r="1034" spans="1:8" ht="15">
      <c r="A1034" s="95">
        <v>1026</v>
      </c>
      <c r="B1034" s="95" t="s">
        <v>4982</v>
      </c>
      <c r="C1034" s="95" t="s">
        <v>5488</v>
      </c>
      <c r="D1034" s="95" t="s">
        <v>5489</v>
      </c>
      <c r="E1034" s="95" t="s">
        <v>332</v>
      </c>
      <c r="F1034" s="95" t="s">
        <v>3490</v>
      </c>
      <c r="G1034" s="4">
        <v>312.5</v>
      </c>
      <c r="H1034" s="4">
        <v>312.5</v>
      </c>
    </row>
    <row r="1035" spans="1:8" ht="15">
      <c r="A1035" s="95">
        <v>1027</v>
      </c>
      <c r="B1035" s="95" t="s">
        <v>5490</v>
      </c>
      <c r="C1035" s="95" t="s">
        <v>5491</v>
      </c>
      <c r="D1035" s="95" t="s">
        <v>5492</v>
      </c>
      <c r="E1035" s="95" t="s">
        <v>332</v>
      </c>
      <c r="F1035" s="95" t="s">
        <v>3490</v>
      </c>
      <c r="G1035" s="4">
        <v>312.5</v>
      </c>
      <c r="H1035" s="4">
        <v>312.5</v>
      </c>
    </row>
    <row r="1036" spans="1:8" ht="15">
      <c r="A1036" s="95">
        <v>1028</v>
      </c>
      <c r="B1036" s="95" t="s">
        <v>5493</v>
      </c>
      <c r="C1036" s="95" t="s">
        <v>5494</v>
      </c>
      <c r="D1036" s="95" t="s">
        <v>5495</v>
      </c>
      <c r="E1036" s="95" t="s">
        <v>332</v>
      </c>
      <c r="F1036" s="95" t="s">
        <v>3490</v>
      </c>
      <c r="G1036" s="4">
        <v>312.5</v>
      </c>
      <c r="H1036" s="4">
        <v>312.5</v>
      </c>
    </row>
    <row r="1037" spans="1:8" ht="30">
      <c r="A1037" s="95">
        <v>1029</v>
      </c>
      <c r="B1037" s="95" t="s">
        <v>3442</v>
      </c>
      <c r="C1037" s="95" t="s">
        <v>5496</v>
      </c>
      <c r="D1037" s="95">
        <v>59001002463</v>
      </c>
      <c r="E1037" s="95" t="s">
        <v>332</v>
      </c>
      <c r="F1037" s="95" t="s">
        <v>3490</v>
      </c>
      <c r="G1037" s="4">
        <v>312.5</v>
      </c>
      <c r="H1037" s="4">
        <v>312.5</v>
      </c>
    </row>
    <row r="1038" spans="1:8" ht="15">
      <c r="A1038" s="95">
        <v>1030</v>
      </c>
      <c r="B1038" s="95" t="s">
        <v>5497</v>
      </c>
      <c r="C1038" s="95" t="s">
        <v>5362</v>
      </c>
      <c r="D1038" s="95" t="s">
        <v>5498</v>
      </c>
      <c r="E1038" s="95" t="s">
        <v>332</v>
      </c>
      <c r="F1038" s="95" t="s">
        <v>3490</v>
      </c>
      <c r="G1038" s="4">
        <v>312.5</v>
      </c>
      <c r="H1038" s="4">
        <v>312.5</v>
      </c>
    </row>
    <row r="1039" spans="1:8" ht="15">
      <c r="A1039" s="95">
        <v>1031</v>
      </c>
      <c r="B1039" s="95" t="s">
        <v>5499</v>
      </c>
      <c r="C1039" s="95" t="s">
        <v>5500</v>
      </c>
      <c r="D1039" s="95">
        <v>59001093745</v>
      </c>
      <c r="E1039" s="95" t="s">
        <v>332</v>
      </c>
      <c r="F1039" s="95" t="s">
        <v>3490</v>
      </c>
      <c r="G1039" s="4">
        <v>312.5</v>
      </c>
      <c r="H1039" s="4">
        <v>312.5</v>
      </c>
    </row>
    <row r="1040" spans="1:8" ht="15">
      <c r="A1040" s="95">
        <v>1032</v>
      </c>
      <c r="B1040" s="95" t="s">
        <v>3750</v>
      </c>
      <c r="C1040" s="95" t="s">
        <v>5501</v>
      </c>
      <c r="D1040" s="95" t="s">
        <v>5502</v>
      </c>
      <c r="E1040" s="95" t="s">
        <v>332</v>
      </c>
      <c r="F1040" s="95" t="s">
        <v>3490</v>
      </c>
      <c r="G1040" s="4">
        <v>312.5</v>
      </c>
      <c r="H1040" s="4">
        <v>312.5</v>
      </c>
    </row>
    <row r="1041" spans="1:8" ht="30">
      <c r="A1041" s="95">
        <v>1033</v>
      </c>
      <c r="B1041" s="95" t="s">
        <v>3468</v>
      </c>
      <c r="C1041" s="95" t="s">
        <v>5503</v>
      </c>
      <c r="D1041" s="95" t="s">
        <v>5504</v>
      </c>
      <c r="E1041" s="95" t="s">
        <v>332</v>
      </c>
      <c r="F1041" s="95" t="s">
        <v>3490</v>
      </c>
      <c r="G1041" s="4">
        <v>312.5</v>
      </c>
      <c r="H1041" s="4">
        <v>312.5</v>
      </c>
    </row>
    <row r="1042" spans="1:8" ht="15">
      <c r="A1042" s="95">
        <v>1034</v>
      </c>
      <c r="B1042" s="95" t="s">
        <v>3660</v>
      </c>
      <c r="C1042" s="95" t="s">
        <v>5505</v>
      </c>
      <c r="D1042" s="95" t="s">
        <v>5506</v>
      </c>
      <c r="E1042" s="95" t="s">
        <v>332</v>
      </c>
      <c r="F1042" s="95" t="s">
        <v>3490</v>
      </c>
      <c r="G1042" s="4">
        <v>312.5</v>
      </c>
      <c r="H1042" s="4">
        <v>312.5</v>
      </c>
    </row>
    <row r="1043" spans="1:8" ht="30">
      <c r="A1043" s="95">
        <v>1035</v>
      </c>
      <c r="B1043" s="95" t="s">
        <v>4226</v>
      </c>
      <c r="C1043" s="95" t="s">
        <v>5507</v>
      </c>
      <c r="D1043" s="95" t="s">
        <v>5508</v>
      </c>
      <c r="E1043" s="95" t="s">
        <v>332</v>
      </c>
      <c r="F1043" s="95" t="s">
        <v>3490</v>
      </c>
      <c r="G1043" s="4">
        <v>312.5</v>
      </c>
      <c r="H1043" s="4">
        <v>312.5</v>
      </c>
    </row>
    <row r="1044" spans="1:8" ht="30">
      <c r="A1044" s="95">
        <v>1036</v>
      </c>
      <c r="B1044" s="95" t="s">
        <v>2663</v>
      </c>
      <c r="C1044" s="95" t="s">
        <v>5509</v>
      </c>
      <c r="D1044" s="95" t="s">
        <v>5510</v>
      </c>
      <c r="E1044" s="95" t="s">
        <v>332</v>
      </c>
      <c r="F1044" s="95" t="s">
        <v>3490</v>
      </c>
      <c r="G1044" s="4">
        <v>312.5</v>
      </c>
      <c r="H1044" s="4">
        <v>312.5</v>
      </c>
    </row>
    <row r="1045" spans="1:8" ht="15">
      <c r="A1045" s="95">
        <v>1037</v>
      </c>
      <c r="B1045" s="95" t="s">
        <v>5511</v>
      </c>
      <c r="C1045" s="95" t="s">
        <v>5512</v>
      </c>
      <c r="D1045" s="95" t="s">
        <v>5513</v>
      </c>
      <c r="E1045" s="95" t="s">
        <v>332</v>
      </c>
      <c r="F1045" s="95" t="s">
        <v>3490</v>
      </c>
      <c r="G1045" s="4">
        <v>312.5</v>
      </c>
      <c r="H1045" s="4">
        <v>312.5</v>
      </c>
    </row>
    <row r="1046" spans="1:8" ht="15">
      <c r="A1046" s="95">
        <v>1038</v>
      </c>
      <c r="B1046" s="95" t="s">
        <v>3497</v>
      </c>
      <c r="C1046" s="95" t="s">
        <v>5514</v>
      </c>
      <c r="D1046" s="95" t="s">
        <v>5515</v>
      </c>
      <c r="E1046" s="95" t="s">
        <v>332</v>
      </c>
      <c r="F1046" s="95" t="s">
        <v>3490</v>
      </c>
      <c r="G1046" s="4">
        <v>312.5</v>
      </c>
      <c r="H1046" s="4">
        <v>312.5</v>
      </c>
    </row>
    <row r="1047" spans="1:8" ht="15">
      <c r="A1047" s="95">
        <v>1039</v>
      </c>
      <c r="B1047" s="95" t="s">
        <v>5516</v>
      </c>
      <c r="C1047" s="95" t="s">
        <v>5517</v>
      </c>
      <c r="D1047" s="95" t="s">
        <v>5518</v>
      </c>
      <c r="E1047" s="95" t="s">
        <v>332</v>
      </c>
      <c r="F1047" s="95" t="s">
        <v>3490</v>
      </c>
      <c r="G1047" s="4">
        <v>312.5</v>
      </c>
      <c r="H1047" s="4">
        <v>312.5</v>
      </c>
    </row>
    <row r="1048" spans="1:8" ht="15">
      <c r="A1048" s="95">
        <v>1040</v>
      </c>
      <c r="B1048" s="95" t="s">
        <v>3608</v>
      </c>
      <c r="C1048" s="95" t="s">
        <v>5519</v>
      </c>
      <c r="D1048" s="95" t="s">
        <v>5520</v>
      </c>
      <c r="E1048" s="95" t="s">
        <v>332</v>
      </c>
      <c r="F1048" s="95" t="s">
        <v>3490</v>
      </c>
      <c r="G1048" s="4">
        <v>312.5</v>
      </c>
      <c r="H1048" s="4">
        <v>312.5</v>
      </c>
    </row>
    <row r="1049" spans="1:8" ht="30">
      <c r="A1049" s="95">
        <v>1041</v>
      </c>
      <c r="B1049" s="95" t="s">
        <v>5146</v>
      </c>
      <c r="C1049" s="95" t="s">
        <v>5521</v>
      </c>
      <c r="D1049" s="95" t="s">
        <v>5522</v>
      </c>
      <c r="E1049" s="95" t="s">
        <v>332</v>
      </c>
      <c r="F1049" s="95" t="s">
        <v>3490</v>
      </c>
      <c r="G1049" s="4">
        <v>312.5</v>
      </c>
      <c r="H1049" s="4">
        <v>312.5</v>
      </c>
    </row>
    <row r="1050" spans="1:8" ht="15">
      <c r="A1050" s="95">
        <v>1042</v>
      </c>
      <c r="B1050" s="95" t="s">
        <v>3461</v>
      </c>
      <c r="C1050" s="95" t="s">
        <v>5523</v>
      </c>
      <c r="D1050" s="95" t="s">
        <v>5524</v>
      </c>
      <c r="E1050" s="95" t="s">
        <v>332</v>
      </c>
      <c r="F1050" s="95" t="s">
        <v>3490</v>
      </c>
      <c r="G1050" s="4">
        <v>312.5</v>
      </c>
      <c r="H1050" s="4">
        <v>312.5</v>
      </c>
    </row>
    <row r="1051" spans="1:8" ht="15">
      <c r="A1051" s="95">
        <v>1043</v>
      </c>
      <c r="B1051" s="95" t="s">
        <v>3472</v>
      </c>
      <c r="C1051" s="95" t="s">
        <v>5525</v>
      </c>
      <c r="D1051" s="95" t="s">
        <v>5526</v>
      </c>
      <c r="E1051" s="95" t="s">
        <v>332</v>
      </c>
      <c r="F1051" s="95" t="s">
        <v>3490</v>
      </c>
      <c r="G1051" s="4">
        <v>312.5</v>
      </c>
      <c r="H1051" s="4">
        <v>312.5</v>
      </c>
    </row>
    <row r="1052" spans="1:8" ht="30">
      <c r="A1052" s="95">
        <v>1044</v>
      </c>
      <c r="B1052" s="95" t="s">
        <v>5192</v>
      </c>
      <c r="C1052" s="95" t="s">
        <v>5527</v>
      </c>
      <c r="D1052" s="95" t="s">
        <v>5528</v>
      </c>
      <c r="E1052" s="95" t="s">
        <v>332</v>
      </c>
      <c r="F1052" s="95" t="s">
        <v>3490</v>
      </c>
      <c r="G1052" s="4">
        <v>312.5</v>
      </c>
      <c r="H1052" s="4">
        <v>312.5</v>
      </c>
    </row>
    <row r="1053" spans="1:8" ht="15">
      <c r="A1053" s="95">
        <v>1045</v>
      </c>
      <c r="B1053" s="95" t="s">
        <v>4198</v>
      </c>
      <c r="C1053" s="95" t="s">
        <v>5529</v>
      </c>
      <c r="D1053" s="95" t="s">
        <v>5530</v>
      </c>
      <c r="E1053" s="95" t="s">
        <v>332</v>
      </c>
      <c r="F1053" s="95" t="s">
        <v>3490</v>
      </c>
      <c r="G1053" s="4">
        <v>312.5</v>
      </c>
      <c r="H1053" s="4">
        <v>312.5</v>
      </c>
    </row>
    <row r="1054" spans="1:8" ht="30">
      <c r="A1054" s="95">
        <v>1046</v>
      </c>
      <c r="B1054" s="95" t="s">
        <v>5306</v>
      </c>
      <c r="C1054" s="95" t="s">
        <v>4445</v>
      </c>
      <c r="D1054" s="95" t="s">
        <v>5531</v>
      </c>
      <c r="E1054" s="95" t="s">
        <v>332</v>
      </c>
      <c r="F1054" s="95" t="s">
        <v>3490</v>
      </c>
      <c r="G1054" s="4">
        <v>312.5</v>
      </c>
      <c r="H1054" s="4">
        <v>312.5</v>
      </c>
    </row>
    <row r="1055" spans="1:8" ht="15">
      <c r="A1055" s="95">
        <v>1047</v>
      </c>
      <c r="B1055" s="95" t="s">
        <v>3494</v>
      </c>
      <c r="C1055" s="95" t="s">
        <v>5532</v>
      </c>
      <c r="D1055" s="95" t="s">
        <v>5533</v>
      </c>
      <c r="E1055" s="95" t="s">
        <v>332</v>
      </c>
      <c r="F1055" s="95" t="s">
        <v>3490</v>
      </c>
      <c r="G1055" s="4">
        <v>312.5</v>
      </c>
      <c r="H1055" s="4">
        <v>312.5</v>
      </c>
    </row>
    <row r="1056" spans="1:8" ht="15">
      <c r="A1056" s="95">
        <v>1048</v>
      </c>
      <c r="B1056" s="95" t="s">
        <v>3774</v>
      </c>
      <c r="C1056" s="95" t="s">
        <v>5534</v>
      </c>
      <c r="D1056" s="95">
        <v>59001038170</v>
      </c>
      <c r="E1056" s="95" t="s">
        <v>332</v>
      </c>
      <c r="F1056" s="95" t="s">
        <v>3490</v>
      </c>
      <c r="G1056" s="4">
        <v>312.5</v>
      </c>
      <c r="H1056" s="4">
        <v>312.5</v>
      </c>
    </row>
    <row r="1057" spans="1:8" ht="30">
      <c r="A1057" s="95">
        <v>1049</v>
      </c>
      <c r="B1057" s="95" t="s">
        <v>5535</v>
      </c>
      <c r="C1057" s="95" t="s">
        <v>3878</v>
      </c>
      <c r="D1057" s="95">
        <v>59001038581</v>
      </c>
      <c r="E1057" s="95" t="s">
        <v>332</v>
      </c>
      <c r="F1057" s="95" t="s">
        <v>3490</v>
      </c>
      <c r="G1057" s="4">
        <v>312.5</v>
      </c>
      <c r="H1057" s="4">
        <v>312.5</v>
      </c>
    </row>
    <row r="1058" spans="1:8" ht="15">
      <c r="A1058" s="95">
        <v>1050</v>
      </c>
      <c r="B1058" s="95" t="s">
        <v>5192</v>
      </c>
      <c r="C1058" s="95" t="s">
        <v>5536</v>
      </c>
      <c r="D1058" s="95" t="s">
        <v>5537</v>
      </c>
      <c r="E1058" s="95" t="s">
        <v>332</v>
      </c>
      <c r="F1058" s="95" t="s">
        <v>3490</v>
      </c>
      <c r="G1058" s="4">
        <v>312.5</v>
      </c>
      <c r="H1058" s="4">
        <v>312.5</v>
      </c>
    </row>
    <row r="1059" spans="1:8" ht="15">
      <c r="A1059" s="95">
        <v>1051</v>
      </c>
      <c r="B1059" s="95" t="s">
        <v>4603</v>
      </c>
      <c r="C1059" s="95" t="s">
        <v>5310</v>
      </c>
      <c r="D1059" s="95" t="s">
        <v>5538</v>
      </c>
      <c r="E1059" s="95" t="s">
        <v>332</v>
      </c>
      <c r="F1059" s="95" t="s">
        <v>3490</v>
      </c>
      <c r="G1059" s="4">
        <v>312.5</v>
      </c>
      <c r="H1059" s="4">
        <v>312.5</v>
      </c>
    </row>
    <row r="1060" spans="1:8" ht="15">
      <c r="A1060" s="95">
        <v>1052</v>
      </c>
      <c r="B1060" s="95" t="s">
        <v>5539</v>
      </c>
      <c r="C1060" s="95" t="s">
        <v>5193</v>
      </c>
      <c r="D1060" s="95" t="s">
        <v>5540</v>
      </c>
      <c r="E1060" s="95" t="s">
        <v>332</v>
      </c>
      <c r="F1060" s="95" t="s">
        <v>3490</v>
      </c>
      <c r="G1060" s="4">
        <v>312.5</v>
      </c>
      <c r="H1060" s="4">
        <v>312.5</v>
      </c>
    </row>
    <row r="1061" spans="1:8" ht="30">
      <c r="A1061" s="95">
        <v>1053</v>
      </c>
      <c r="B1061" s="95" t="s">
        <v>5541</v>
      </c>
      <c r="C1061" s="95" t="s">
        <v>5542</v>
      </c>
      <c r="D1061" s="95" t="s">
        <v>5543</v>
      </c>
      <c r="E1061" s="95" t="s">
        <v>332</v>
      </c>
      <c r="F1061" s="95" t="s">
        <v>3490</v>
      </c>
      <c r="G1061" s="4">
        <v>312.5</v>
      </c>
      <c r="H1061" s="4">
        <v>312.5</v>
      </c>
    </row>
    <row r="1062" spans="1:8" ht="15">
      <c r="A1062" s="95">
        <v>1054</v>
      </c>
      <c r="B1062" s="95" t="s">
        <v>4452</v>
      </c>
      <c r="C1062" s="95" t="s">
        <v>5544</v>
      </c>
      <c r="D1062" s="95">
        <v>59001127772</v>
      </c>
      <c r="E1062" s="95" t="s">
        <v>332</v>
      </c>
      <c r="F1062" s="95" t="s">
        <v>3490</v>
      </c>
      <c r="G1062" s="4">
        <v>312.5</v>
      </c>
      <c r="H1062" s="4">
        <v>312.5</v>
      </c>
    </row>
    <row r="1063" spans="1:8" ht="30">
      <c r="A1063" s="95">
        <v>1055</v>
      </c>
      <c r="B1063" s="95" t="s">
        <v>3432</v>
      </c>
      <c r="C1063" s="95" t="s">
        <v>5545</v>
      </c>
      <c r="D1063" s="95">
        <v>43001007729</v>
      </c>
      <c r="E1063" s="95" t="s">
        <v>332</v>
      </c>
      <c r="F1063" s="95" t="s">
        <v>3490</v>
      </c>
      <c r="G1063" s="4">
        <v>312.5</v>
      </c>
      <c r="H1063" s="4">
        <v>312.5</v>
      </c>
    </row>
    <row r="1064" spans="1:8" ht="15">
      <c r="A1064" s="95">
        <v>1056</v>
      </c>
      <c r="B1064" s="95" t="s">
        <v>4096</v>
      </c>
      <c r="C1064" s="95" t="s">
        <v>5546</v>
      </c>
      <c r="D1064" s="95" t="s">
        <v>5547</v>
      </c>
      <c r="E1064" s="95" t="s">
        <v>332</v>
      </c>
      <c r="F1064" s="95" t="s">
        <v>3490</v>
      </c>
      <c r="G1064" s="4">
        <v>312.5</v>
      </c>
      <c r="H1064" s="4">
        <v>312.5</v>
      </c>
    </row>
    <row r="1065" spans="1:8" ht="15">
      <c r="A1065" s="95">
        <v>1057</v>
      </c>
      <c r="B1065" s="95" t="s">
        <v>3432</v>
      </c>
      <c r="C1065" s="95" t="s">
        <v>3785</v>
      </c>
      <c r="D1065" s="95" t="s">
        <v>5548</v>
      </c>
      <c r="E1065" s="95" t="s">
        <v>332</v>
      </c>
      <c r="F1065" s="95" t="s">
        <v>3490</v>
      </c>
      <c r="G1065" s="4">
        <v>312.5</v>
      </c>
      <c r="H1065" s="4">
        <v>312.5</v>
      </c>
    </row>
    <row r="1066" spans="1:8" ht="15">
      <c r="A1066" s="95">
        <v>1058</v>
      </c>
      <c r="B1066" s="95" t="s">
        <v>5549</v>
      </c>
      <c r="C1066" s="95" t="s">
        <v>4122</v>
      </c>
      <c r="D1066" s="95" t="s">
        <v>5550</v>
      </c>
      <c r="E1066" s="95" t="s">
        <v>332</v>
      </c>
      <c r="F1066" s="95" t="s">
        <v>3490</v>
      </c>
      <c r="G1066" s="4">
        <v>312.5</v>
      </c>
      <c r="H1066" s="4">
        <v>312.5</v>
      </c>
    </row>
    <row r="1067" spans="1:8" ht="15">
      <c r="A1067" s="95">
        <v>1059</v>
      </c>
      <c r="B1067" s="95" t="s">
        <v>5551</v>
      </c>
      <c r="C1067" s="95" t="s">
        <v>3836</v>
      </c>
      <c r="D1067" s="95" t="s">
        <v>5552</v>
      </c>
      <c r="E1067" s="95" t="s">
        <v>332</v>
      </c>
      <c r="F1067" s="95" t="s">
        <v>3490</v>
      </c>
      <c r="G1067" s="4">
        <v>312.5</v>
      </c>
      <c r="H1067" s="4">
        <v>312.5</v>
      </c>
    </row>
    <row r="1068" spans="1:8" ht="15">
      <c r="A1068" s="95">
        <v>1060</v>
      </c>
      <c r="B1068" s="95" t="s">
        <v>5553</v>
      </c>
      <c r="C1068" s="95" t="s">
        <v>4554</v>
      </c>
      <c r="D1068" s="95">
        <v>59004000590</v>
      </c>
      <c r="E1068" s="95" t="s">
        <v>332</v>
      </c>
      <c r="F1068" s="95" t="s">
        <v>3490</v>
      </c>
      <c r="G1068" s="4">
        <v>312.5</v>
      </c>
      <c r="H1068" s="4">
        <v>312.5</v>
      </c>
    </row>
    <row r="1069" spans="1:8" ht="15">
      <c r="A1069" s="95">
        <v>1061</v>
      </c>
      <c r="B1069" s="95" t="s">
        <v>5554</v>
      </c>
      <c r="C1069" s="95" t="s">
        <v>5500</v>
      </c>
      <c r="D1069" s="95">
        <v>59004000630</v>
      </c>
      <c r="E1069" s="95" t="s">
        <v>332</v>
      </c>
      <c r="F1069" s="95" t="s">
        <v>3490</v>
      </c>
      <c r="G1069" s="4">
        <v>312.5</v>
      </c>
      <c r="H1069" s="4">
        <v>312.5</v>
      </c>
    </row>
    <row r="1070" spans="1:8" ht="15">
      <c r="A1070" s="95">
        <v>1062</v>
      </c>
      <c r="B1070" s="95" t="s">
        <v>5555</v>
      </c>
      <c r="C1070" s="95" t="s">
        <v>5556</v>
      </c>
      <c r="D1070" s="95">
        <v>59003000733</v>
      </c>
      <c r="E1070" s="95" t="s">
        <v>332</v>
      </c>
      <c r="F1070" s="95" t="s">
        <v>3490</v>
      </c>
      <c r="G1070" s="4">
        <v>312.5</v>
      </c>
      <c r="H1070" s="4">
        <v>312.5</v>
      </c>
    </row>
    <row r="1071" spans="1:8" ht="15">
      <c r="A1071" s="95">
        <v>1063</v>
      </c>
      <c r="B1071" s="95" t="s">
        <v>5192</v>
      </c>
      <c r="C1071" s="95" t="s">
        <v>3730</v>
      </c>
      <c r="D1071" s="95" t="s">
        <v>5557</v>
      </c>
      <c r="E1071" s="95" t="s">
        <v>332</v>
      </c>
      <c r="F1071" s="95" t="s">
        <v>3490</v>
      </c>
      <c r="G1071" s="4">
        <v>312.5</v>
      </c>
      <c r="H1071" s="4">
        <v>312.5</v>
      </c>
    </row>
    <row r="1072" spans="1:8" ht="15">
      <c r="A1072" s="95">
        <v>1064</v>
      </c>
      <c r="B1072" s="95" t="s">
        <v>5558</v>
      </c>
      <c r="C1072" s="95" t="s">
        <v>5559</v>
      </c>
      <c r="D1072" s="95">
        <v>59004002475</v>
      </c>
      <c r="E1072" s="95" t="s">
        <v>332</v>
      </c>
      <c r="F1072" s="95" t="s">
        <v>3490</v>
      </c>
      <c r="G1072" s="4">
        <v>312.5</v>
      </c>
      <c r="H1072" s="4">
        <v>312.5</v>
      </c>
    </row>
    <row r="1073" spans="1:8" ht="15">
      <c r="A1073" s="95">
        <v>1065</v>
      </c>
      <c r="B1073" s="95" t="s">
        <v>2671</v>
      </c>
      <c r="C1073" s="95" t="s">
        <v>4109</v>
      </c>
      <c r="D1073" s="95">
        <v>59003001665</v>
      </c>
      <c r="E1073" s="95" t="s">
        <v>332</v>
      </c>
      <c r="F1073" s="95" t="s">
        <v>3490</v>
      </c>
      <c r="G1073" s="4">
        <v>312.5</v>
      </c>
      <c r="H1073" s="4">
        <v>312.5</v>
      </c>
    </row>
    <row r="1074" spans="1:8" ht="15">
      <c r="A1074" s="95">
        <v>1066</v>
      </c>
      <c r="B1074" s="95" t="s">
        <v>4912</v>
      </c>
      <c r="C1074" s="95" t="s">
        <v>5560</v>
      </c>
      <c r="D1074" s="95">
        <v>59001078577</v>
      </c>
      <c r="E1074" s="95" t="s">
        <v>332</v>
      </c>
      <c r="F1074" s="95" t="s">
        <v>3490</v>
      </c>
      <c r="G1074" s="4">
        <v>312.5</v>
      </c>
      <c r="H1074" s="4">
        <v>312.5</v>
      </c>
    </row>
    <row r="1075" spans="1:8" ht="15">
      <c r="A1075" s="95">
        <v>1067</v>
      </c>
      <c r="B1075" s="95" t="s">
        <v>3453</v>
      </c>
      <c r="C1075" s="95" t="s">
        <v>5561</v>
      </c>
      <c r="D1075" s="95" t="s">
        <v>5562</v>
      </c>
      <c r="E1075" s="95" t="s">
        <v>332</v>
      </c>
      <c r="F1075" s="95" t="s">
        <v>3490</v>
      </c>
      <c r="G1075" s="4">
        <v>312.5</v>
      </c>
      <c r="H1075" s="4">
        <v>312.5</v>
      </c>
    </row>
    <row r="1076" spans="1:8" ht="15">
      <c r="A1076" s="95">
        <v>1068</v>
      </c>
      <c r="B1076" s="95" t="s">
        <v>2667</v>
      </c>
      <c r="C1076" s="95" t="s">
        <v>5563</v>
      </c>
      <c r="D1076" s="95" t="s">
        <v>5564</v>
      </c>
      <c r="E1076" s="95" t="s">
        <v>332</v>
      </c>
      <c r="F1076" s="95" t="s">
        <v>3490</v>
      </c>
      <c r="G1076" s="4">
        <v>312.5</v>
      </c>
      <c r="H1076" s="4">
        <v>312.5</v>
      </c>
    </row>
    <row r="1077" spans="1:8" ht="15">
      <c r="A1077" s="95">
        <v>1069</v>
      </c>
      <c r="B1077" s="95" t="s">
        <v>3428</v>
      </c>
      <c r="C1077" s="95" t="s">
        <v>5565</v>
      </c>
      <c r="D1077" s="95" t="s">
        <v>5566</v>
      </c>
      <c r="E1077" s="95" t="s">
        <v>332</v>
      </c>
      <c r="F1077" s="95" t="s">
        <v>3490</v>
      </c>
      <c r="G1077" s="4">
        <v>312.5</v>
      </c>
      <c r="H1077" s="4">
        <v>312.5</v>
      </c>
    </row>
    <row r="1078" spans="1:8" ht="15">
      <c r="A1078" s="95">
        <v>1070</v>
      </c>
      <c r="B1078" s="95" t="s">
        <v>5353</v>
      </c>
      <c r="C1078" s="95" t="s">
        <v>5567</v>
      </c>
      <c r="D1078" s="95" t="s">
        <v>5568</v>
      </c>
      <c r="E1078" s="95" t="s">
        <v>332</v>
      </c>
      <c r="F1078" s="95" t="s">
        <v>3490</v>
      </c>
      <c r="G1078" s="4">
        <v>312.5</v>
      </c>
      <c r="H1078" s="4">
        <v>312.5</v>
      </c>
    </row>
    <row r="1079" spans="1:8" ht="15">
      <c r="A1079" s="95">
        <v>1071</v>
      </c>
      <c r="B1079" s="95" t="s">
        <v>5569</v>
      </c>
      <c r="C1079" s="95" t="s">
        <v>5567</v>
      </c>
      <c r="D1079" s="95" t="s">
        <v>5570</v>
      </c>
      <c r="E1079" s="95" t="s">
        <v>332</v>
      </c>
      <c r="F1079" s="95" t="s">
        <v>3490</v>
      </c>
      <c r="G1079" s="4">
        <v>312.5</v>
      </c>
      <c r="H1079" s="4">
        <v>312.5</v>
      </c>
    </row>
    <row r="1080" spans="1:8" ht="15">
      <c r="A1080" s="95">
        <v>1072</v>
      </c>
      <c r="B1080" s="95" t="s">
        <v>5571</v>
      </c>
      <c r="C1080" s="95" t="s">
        <v>4655</v>
      </c>
      <c r="D1080" s="95" t="s">
        <v>5572</v>
      </c>
      <c r="E1080" s="95" t="s">
        <v>332</v>
      </c>
      <c r="F1080" s="95" t="s">
        <v>3490</v>
      </c>
      <c r="G1080" s="4">
        <v>312.5</v>
      </c>
      <c r="H1080" s="4">
        <v>312.5</v>
      </c>
    </row>
    <row r="1081" spans="1:8" ht="15">
      <c r="A1081" s="95">
        <v>1073</v>
      </c>
      <c r="B1081" s="95" t="s">
        <v>2663</v>
      </c>
      <c r="C1081" s="95" t="s">
        <v>5573</v>
      </c>
      <c r="D1081" s="95" t="s">
        <v>5574</v>
      </c>
      <c r="E1081" s="95" t="s">
        <v>332</v>
      </c>
      <c r="F1081" s="95" t="s">
        <v>3490</v>
      </c>
      <c r="G1081" s="4">
        <v>312.5</v>
      </c>
      <c r="H1081" s="4">
        <v>312.5</v>
      </c>
    </row>
    <row r="1082" spans="1:8" ht="15">
      <c r="A1082" s="95">
        <v>1074</v>
      </c>
      <c r="B1082" s="95" t="s">
        <v>5318</v>
      </c>
      <c r="C1082" s="95" t="s">
        <v>5575</v>
      </c>
      <c r="D1082" s="95">
        <v>43001008130</v>
      </c>
      <c r="E1082" s="95" t="s">
        <v>332</v>
      </c>
      <c r="F1082" s="95" t="s">
        <v>3490</v>
      </c>
      <c r="G1082" s="4">
        <v>312.5</v>
      </c>
      <c r="H1082" s="4">
        <v>312.5</v>
      </c>
    </row>
    <row r="1083" spans="1:8" ht="30">
      <c r="A1083" s="95">
        <v>1075</v>
      </c>
      <c r="B1083" s="95" t="s">
        <v>5571</v>
      </c>
      <c r="C1083" s="95" t="s">
        <v>4826</v>
      </c>
      <c r="D1083" s="95" t="s">
        <v>5576</v>
      </c>
      <c r="E1083" s="95" t="s">
        <v>332</v>
      </c>
      <c r="F1083" s="95" t="s">
        <v>3490</v>
      </c>
      <c r="G1083" s="4">
        <v>312.5</v>
      </c>
      <c r="H1083" s="4">
        <v>312.5</v>
      </c>
    </row>
    <row r="1084" spans="1:8" ht="15">
      <c r="A1084" s="95">
        <v>1076</v>
      </c>
      <c r="B1084" s="95" t="s">
        <v>3428</v>
      </c>
      <c r="C1084" s="95" t="s">
        <v>4143</v>
      </c>
      <c r="D1084" s="95" t="s">
        <v>5577</v>
      </c>
      <c r="E1084" s="95" t="s">
        <v>332</v>
      </c>
      <c r="F1084" s="95" t="s">
        <v>3490</v>
      </c>
      <c r="G1084" s="4">
        <v>312.5</v>
      </c>
      <c r="H1084" s="4">
        <v>312.5</v>
      </c>
    </row>
    <row r="1085" spans="1:8" ht="15">
      <c r="A1085" s="95">
        <v>1077</v>
      </c>
      <c r="B1085" s="95" t="s">
        <v>5578</v>
      </c>
      <c r="C1085" s="95" t="s">
        <v>5579</v>
      </c>
      <c r="D1085" s="95" t="s">
        <v>5580</v>
      </c>
      <c r="E1085" s="95" t="s">
        <v>332</v>
      </c>
      <c r="F1085" s="95" t="s">
        <v>3490</v>
      </c>
      <c r="G1085" s="4">
        <v>312.5</v>
      </c>
      <c r="H1085" s="4">
        <v>312.5</v>
      </c>
    </row>
    <row r="1086" spans="1:8" ht="15">
      <c r="A1086" s="95">
        <v>1078</v>
      </c>
      <c r="B1086" s="95" t="s">
        <v>5581</v>
      </c>
      <c r="C1086" s="95" t="s">
        <v>5582</v>
      </c>
      <c r="D1086" s="95" t="s">
        <v>5583</v>
      </c>
      <c r="E1086" s="95" t="s">
        <v>332</v>
      </c>
      <c r="F1086" s="95" t="s">
        <v>3490</v>
      </c>
      <c r="G1086" s="4">
        <v>312.5</v>
      </c>
      <c r="H1086" s="4">
        <v>312.5</v>
      </c>
    </row>
    <row r="1087" spans="1:8" ht="15">
      <c r="A1087" s="95">
        <v>1079</v>
      </c>
      <c r="B1087" s="95" t="s">
        <v>2663</v>
      </c>
      <c r="C1087" s="95" t="s">
        <v>5584</v>
      </c>
      <c r="D1087" s="95" t="s">
        <v>5585</v>
      </c>
      <c r="E1087" s="95" t="s">
        <v>332</v>
      </c>
      <c r="F1087" s="95" t="s">
        <v>3490</v>
      </c>
      <c r="G1087" s="4">
        <v>312.5</v>
      </c>
      <c r="H1087" s="4">
        <v>312.5</v>
      </c>
    </row>
    <row r="1088" spans="1:8" ht="15">
      <c r="A1088" s="95">
        <v>1080</v>
      </c>
      <c r="B1088" s="95" t="s">
        <v>5586</v>
      </c>
      <c r="C1088" s="95" t="s">
        <v>5587</v>
      </c>
      <c r="D1088" s="95" t="s">
        <v>5588</v>
      </c>
      <c r="E1088" s="95" t="s">
        <v>332</v>
      </c>
      <c r="F1088" s="95" t="s">
        <v>3490</v>
      </c>
      <c r="G1088" s="4">
        <v>312.5</v>
      </c>
      <c r="H1088" s="4">
        <v>312.5</v>
      </c>
    </row>
    <row r="1089" spans="1:8" ht="15">
      <c r="A1089" s="95">
        <v>1081</v>
      </c>
      <c r="B1089" s="95" t="s">
        <v>4492</v>
      </c>
      <c r="C1089" s="95" t="s">
        <v>4432</v>
      </c>
      <c r="D1089" s="95" t="s">
        <v>5589</v>
      </c>
      <c r="E1089" s="95" t="s">
        <v>332</v>
      </c>
      <c r="F1089" s="95" t="s">
        <v>3490</v>
      </c>
      <c r="G1089" s="4">
        <v>312.5</v>
      </c>
      <c r="H1089" s="4">
        <v>312.5</v>
      </c>
    </row>
    <row r="1090" spans="1:8" ht="15">
      <c r="A1090" s="95">
        <v>1082</v>
      </c>
      <c r="B1090" s="95" t="s">
        <v>3593</v>
      </c>
      <c r="C1090" s="95" t="s">
        <v>4058</v>
      </c>
      <c r="D1090" s="95" t="s">
        <v>5590</v>
      </c>
      <c r="E1090" s="95" t="s">
        <v>332</v>
      </c>
      <c r="F1090" s="95" t="s">
        <v>3490</v>
      </c>
      <c r="G1090" s="4">
        <v>312.5</v>
      </c>
      <c r="H1090" s="4">
        <v>312.5</v>
      </c>
    </row>
    <row r="1091" spans="1:8" ht="30">
      <c r="A1091" s="95">
        <v>1083</v>
      </c>
      <c r="B1091" s="95" t="s">
        <v>2663</v>
      </c>
      <c r="C1091" s="95" t="s">
        <v>3854</v>
      </c>
      <c r="D1091" s="95" t="s">
        <v>5591</v>
      </c>
      <c r="E1091" s="95" t="s">
        <v>332</v>
      </c>
      <c r="F1091" s="95" t="s">
        <v>3490</v>
      </c>
      <c r="G1091" s="4">
        <v>312.5</v>
      </c>
      <c r="H1091" s="4">
        <v>312.5</v>
      </c>
    </row>
    <row r="1092" spans="1:8" ht="15">
      <c r="A1092" s="95">
        <v>1084</v>
      </c>
      <c r="B1092" s="95" t="s">
        <v>5592</v>
      </c>
      <c r="C1092" s="95" t="s">
        <v>5593</v>
      </c>
      <c r="D1092" s="95" t="s">
        <v>5594</v>
      </c>
      <c r="E1092" s="95" t="s">
        <v>332</v>
      </c>
      <c r="F1092" s="95" t="s">
        <v>3490</v>
      </c>
      <c r="G1092" s="4">
        <v>312.5</v>
      </c>
      <c r="H1092" s="4">
        <v>312.5</v>
      </c>
    </row>
    <row r="1093" spans="1:8" ht="15">
      <c r="A1093" s="95">
        <v>1085</v>
      </c>
      <c r="B1093" s="95" t="s">
        <v>5595</v>
      </c>
      <c r="C1093" s="95" t="s">
        <v>4232</v>
      </c>
      <c r="D1093" s="95" t="s">
        <v>5596</v>
      </c>
      <c r="E1093" s="95" t="s">
        <v>332</v>
      </c>
      <c r="F1093" s="95" t="s">
        <v>3490</v>
      </c>
      <c r="G1093" s="4">
        <v>312.5</v>
      </c>
      <c r="H1093" s="4">
        <v>312.5</v>
      </c>
    </row>
    <row r="1094" spans="1:8" ht="15">
      <c r="A1094" s="95">
        <v>1086</v>
      </c>
      <c r="B1094" s="95" t="s">
        <v>3660</v>
      </c>
      <c r="C1094" s="95" t="s">
        <v>3741</v>
      </c>
      <c r="D1094" s="95" t="s">
        <v>5597</v>
      </c>
      <c r="E1094" s="95" t="s">
        <v>332</v>
      </c>
      <c r="F1094" s="95" t="s">
        <v>3490</v>
      </c>
      <c r="G1094" s="4">
        <v>312.5</v>
      </c>
      <c r="H1094" s="4">
        <v>312.5</v>
      </c>
    </row>
    <row r="1095" spans="1:8" ht="30">
      <c r="A1095" s="95">
        <v>1087</v>
      </c>
      <c r="B1095" s="95" t="s">
        <v>5598</v>
      </c>
      <c r="C1095" s="95" t="s">
        <v>3559</v>
      </c>
      <c r="D1095" s="95" t="s">
        <v>5599</v>
      </c>
      <c r="E1095" s="95" t="s">
        <v>332</v>
      </c>
      <c r="F1095" s="95" t="s">
        <v>3490</v>
      </c>
      <c r="G1095" s="4">
        <v>312.5</v>
      </c>
      <c r="H1095" s="4">
        <v>312.5</v>
      </c>
    </row>
    <row r="1096" spans="1:8" ht="30">
      <c r="A1096" s="95">
        <v>1088</v>
      </c>
      <c r="B1096" s="95" t="s">
        <v>4093</v>
      </c>
      <c r="C1096" s="95" t="s">
        <v>3909</v>
      </c>
      <c r="D1096" s="95" t="s">
        <v>5600</v>
      </c>
      <c r="E1096" s="95" t="s">
        <v>332</v>
      </c>
      <c r="F1096" s="95" t="s">
        <v>3490</v>
      </c>
      <c r="G1096" s="4">
        <v>312.5</v>
      </c>
      <c r="H1096" s="4">
        <v>312.5</v>
      </c>
    </row>
    <row r="1097" spans="1:8" ht="15">
      <c r="A1097" s="95">
        <v>1089</v>
      </c>
      <c r="B1097" s="95" t="s">
        <v>5601</v>
      </c>
      <c r="C1097" s="95" t="s">
        <v>4058</v>
      </c>
      <c r="D1097" s="95" t="s">
        <v>5602</v>
      </c>
      <c r="E1097" s="95" t="s">
        <v>332</v>
      </c>
      <c r="F1097" s="95" t="s">
        <v>3490</v>
      </c>
      <c r="G1097" s="4">
        <v>312.5</v>
      </c>
      <c r="H1097" s="4">
        <v>312.5</v>
      </c>
    </row>
    <row r="1098" spans="1:8" ht="15">
      <c r="A1098" s="95">
        <v>1090</v>
      </c>
      <c r="B1098" s="95" t="s">
        <v>4322</v>
      </c>
      <c r="C1098" s="95" t="s">
        <v>3743</v>
      </c>
      <c r="D1098" s="95" t="s">
        <v>5603</v>
      </c>
      <c r="E1098" s="95" t="s">
        <v>332</v>
      </c>
      <c r="F1098" s="95" t="s">
        <v>3490</v>
      </c>
      <c r="G1098" s="4">
        <v>312.5</v>
      </c>
      <c r="H1098" s="4">
        <v>312.5</v>
      </c>
    </row>
    <row r="1099" spans="1:8" ht="15">
      <c r="A1099" s="95">
        <v>1091</v>
      </c>
      <c r="B1099" s="95" t="s">
        <v>4496</v>
      </c>
      <c r="C1099" s="95" t="s">
        <v>5604</v>
      </c>
      <c r="D1099" s="95" t="s">
        <v>5605</v>
      </c>
      <c r="E1099" s="95" t="s">
        <v>332</v>
      </c>
      <c r="F1099" s="95" t="s">
        <v>3490</v>
      </c>
      <c r="G1099" s="4">
        <v>312.5</v>
      </c>
      <c r="H1099" s="4">
        <v>312.5</v>
      </c>
    </row>
    <row r="1100" spans="1:8" ht="30">
      <c r="A1100" s="95">
        <v>1092</v>
      </c>
      <c r="B1100" s="95" t="s">
        <v>4603</v>
      </c>
      <c r="C1100" s="95" t="s">
        <v>5606</v>
      </c>
      <c r="D1100" s="95" t="s">
        <v>5607</v>
      </c>
      <c r="E1100" s="95" t="s">
        <v>332</v>
      </c>
      <c r="F1100" s="95" t="s">
        <v>3490</v>
      </c>
      <c r="G1100" s="4">
        <v>312.5</v>
      </c>
      <c r="H1100" s="4">
        <v>312.5</v>
      </c>
    </row>
    <row r="1101" spans="1:8" ht="15">
      <c r="A1101" s="95">
        <v>1093</v>
      </c>
      <c r="B1101" s="95" t="s">
        <v>3528</v>
      </c>
      <c r="C1101" s="95" t="s">
        <v>4655</v>
      </c>
      <c r="D1101" s="95" t="s">
        <v>5608</v>
      </c>
      <c r="E1101" s="95" t="s">
        <v>332</v>
      </c>
      <c r="F1101" s="95" t="s">
        <v>3490</v>
      </c>
      <c r="G1101" s="4">
        <v>312.5</v>
      </c>
      <c r="H1101" s="4">
        <v>312.5</v>
      </c>
    </row>
    <row r="1102" spans="1:8" ht="15">
      <c r="A1102" s="95">
        <v>1094</v>
      </c>
      <c r="B1102" s="95" t="s">
        <v>2663</v>
      </c>
      <c r="C1102" s="95" t="s">
        <v>3429</v>
      </c>
      <c r="D1102" s="95" t="s">
        <v>5609</v>
      </c>
      <c r="E1102" s="95" t="s">
        <v>332</v>
      </c>
      <c r="F1102" s="95" t="s">
        <v>3490</v>
      </c>
      <c r="G1102" s="4">
        <v>312.5</v>
      </c>
      <c r="H1102" s="4">
        <v>312.5</v>
      </c>
    </row>
    <row r="1103" spans="1:8" ht="15">
      <c r="A1103" s="95">
        <v>1095</v>
      </c>
      <c r="B1103" s="95" t="s">
        <v>4400</v>
      </c>
      <c r="C1103" s="95" t="s">
        <v>5610</v>
      </c>
      <c r="D1103" s="95" t="s">
        <v>5611</v>
      </c>
      <c r="E1103" s="95" t="s">
        <v>332</v>
      </c>
      <c r="F1103" s="95" t="s">
        <v>3490</v>
      </c>
      <c r="G1103" s="4">
        <v>312.5</v>
      </c>
      <c r="H1103" s="4">
        <v>312.5</v>
      </c>
    </row>
    <row r="1104" spans="1:8" ht="15">
      <c r="A1104" s="95">
        <v>1096</v>
      </c>
      <c r="B1104" s="95" t="s">
        <v>5612</v>
      </c>
      <c r="C1104" s="95" t="s">
        <v>5613</v>
      </c>
      <c r="D1104" s="95" t="s">
        <v>5614</v>
      </c>
      <c r="E1104" s="95" t="s">
        <v>332</v>
      </c>
      <c r="F1104" s="95" t="s">
        <v>3490</v>
      </c>
      <c r="G1104" s="4">
        <v>312.5</v>
      </c>
      <c r="H1104" s="4">
        <v>312.5</v>
      </c>
    </row>
    <row r="1105" spans="1:8" ht="15">
      <c r="A1105" s="95">
        <v>1097</v>
      </c>
      <c r="B1105" s="95" t="s">
        <v>5615</v>
      </c>
      <c r="C1105" s="95" t="s">
        <v>4058</v>
      </c>
      <c r="D1105" s="95" t="s">
        <v>5616</v>
      </c>
      <c r="E1105" s="95" t="s">
        <v>332</v>
      </c>
      <c r="F1105" s="95" t="s">
        <v>3490</v>
      </c>
      <c r="G1105" s="4">
        <v>312.5</v>
      </c>
      <c r="H1105" s="4">
        <v>312.5</v>
      </c>
    </row>
    <row r="1106" spans="1:8" ht="30">
      <c r="A1106" s="95">
        <v>1098</v>
      </c>
      <c r="B1106" s="95" t="s">
        <v>4299</v>
      </c>
      <c r="C1106" s="95" t="s">
        <v>5617</v>
      </c>
      <c r="D1106" s="95" t="s">
        <v>5618</v>
      </c>
      <c r="E1106" s="95" t="s">
        <v>332</v>
      </c>
      <c r="F1106" s="95" t="s">
        <v>3490</v>
      </c>
      <c r="G1106" s="4">
        <v>312.5</v>
      </c>
      <c r="H1106" s="4">
        <v>312.5</v>
      </c>
    </row>
    <row r="1107" spans="1:8" ht="15">
      <c r="A1107" s="95">
        <v>1099</v>
      </c>
      <c r="B1107" s="95" t="s">
        <v>4734</v>
      </c>
      <c r="C1107" s="95" t="s">
        <v>5619</v>
      </c>
      <c r="D1107" s="95" t="s">
        <v>5620</v>
      </c>
      <c r="E1107" s="95" t="s">
        <v>332</v>
      </c>
      <c r="F1107" s="95" t="s">
        <v>3490</v>
      </c>
      <c r="G1107" s="4">
        <v>312.5</v>
      </c>
      <c r="H1107" s="4">
        <v>312.5</v>
      </c>
    </row>
    <row r="1108" spans="1:8" ht="30">
      <c r="A1108" s="95">
        <v>1100</v>
      </c>
      <c r="B1108" s="95" t="s">
        <v>4454</v>
      </c>
      <c r="C1108" s="95" t="s">
        <v>4940</v>
      </c>
      <c r="D1108" s="95" t="s">
        <v>5621</v>
      </c>
      <c r="E1108" s="95" t="s">
        <v>332</v>
      </c>
      <c r="F1108" s="95" t="s">
        <v>3490</v>
      </c>
      <c r="G1108" s="4">
        <v>312.5</v>
      </c>
      <c r="H1108" s="4">
        <v>312.5</v>
      </c>
    </row>
    <row r="1109" spans="1:8" ht="15">
      <c r="A1109" s="95">
        <v>1101</v>
      </c>
      <c r="B1109" s="95" t="s">
        <v>4912</v>
      </c>
      <c r="C1109" s="95" t="s">
        <v>5622</v>
      </c>
      <c r="D1109" s="95" t="s">
        <v>5623</v>
      </c>
      <c r="E1109" s="95" t="s">
        <v>332</v>
      </c>
      <c r="F1109" s="95" t="s">
        <v>3490</v>
      </c>
      <c r="G1109" s="4">
        <v>312.5</v>
      </c>
      <c r="H1109" s="4">
        <v>312.5</v>
      </c>
    </row>
    <row r="1110" spans="1:8" ht="15">
      <c r="A1110" s="95">
        <v>1102</v>
      </c>
      <c r="B1110" s="95" t="s">
        <v>2663</v>
      </c>
      <c r="C1110" s="95" t="s">
        <v>4615</v>
      </c>
      <c r="D1110" s="95" t="s">
        <v>5624</v>
      </c>
      <c r="E1110" s="95" t="s">
        <v>332</v>
      </c>
      <c r="F1110" s="95" t="s">
        <v>3490</v>
      </c>
      <c r="G1110" s="4">
        <v>312.5</v>
      </c>
      <c r="H1110" s="4">
        <v>312.5</v>
      </c>
    </row>
    <row r="1111" spans="1:8" ht="15">
      <c r="A1111" s="95">
        <v>1103</v>
      </c>
      <c r="B1111" s="95" t="s">
        <v>3643</v>
      </c>
      <c r="C1111" s="95" t="s">
        <v>3781</v>
      </c>
      <c r="D1111" s="95" t="s">
        <v>5625</v>
      </c>
      <c r="E1111" s="95" t="s">
        <v>332</v>
      </c>
      <c r="F1111" s="95" t="s">
        <v>3490</v>
      </c>
      <c r="G1111" s="4">
        <v>312.5</v>
      </c>
      <c r="H1111" s="4">
        <v>312.5</v>
      </c>
    </row>
    <row r="1112" spans="1:8" ht="15">
      <c r="A1112" s="95">
        <v>1104</v>
      </c>
      <c r="B1112" s="95" t="s">
        <v>3593</v>
      </c>
      <c r="C1112" s="95" t="s">
        <v>3429</v>
      </c>
      <c r="D1112" s="95" t="s">
        <v>5626</v>
      </c>
      <c r="E1112" s="95" t="s">
        <v>332</v>
      </c>
      <c r="F1112" s="95" t="s">
        <v>3490</v>
      </c>
      <c r="G1112" s="4">
        <v>312.5</v>
      </c>
      <c r="H1112" s="4">
        <v>312.5</v>
      </c>
    </row>
    <row r="1113" spans="1:8" ht="15">
      <c r="A1113" s="95">
        <v>1105</v>
      </c>
      <c r="B1113" s="95" t="s">
        <v>4603</v>
      </c>
      <c r="C1113" s="95" t="s">
        <v>4993</v>
      </c>
      <c r="D1113" s="95" t="s">
        <v>5627</v>
      </c>
      <c r="E1113" s="95" t="s">
        <v>332</v>
      </c>
      <c r="F1113" s="95" t="s">
        <v>3490</v>
      </c>
      <c r="G1113" s="4">
        <v>312.5</v>
      </c>
      <c r="H1113" s="4">
        <v>312.5</v>
      </c>
    </row>
    <row r="1114" spans="1:8" ht="15">
      <c r="A1114" s="95">
        <v>1106</v>
      </c>
      <c r="B1114" s="95" t="s">
        <v>5628</v>
      </c>
      <c r="C1114" s="95" t="s">
        <v>5629</v>
      </c>
      <c r="D1114" s="95" t="s">
        <v>5630</v>
      </c>
      <c r="E1114" s="95" t="s">
        <v>332</v>
      </c>
      <c r="F1114" s="95" t="s">
        <v>3490</v>
      </c>
      <c r="G1114" s="4">
        <v>312.5</v>
      </c>
      <c r="H1114" s="4">
        <v>312.5</v>
      </c>
    </row>
    <row r="1115" spans="1:8" ht="15">
      <c r="A1115" s="95">
        <v>1107</v>
      </c>
      <c r="B1115" s="95" t="s">
        <v>5215</v>
      </c>
      <c r="C1115" s="95" t="s">
        <v>4115</v>
      </c>
      <c r="D1115" s="95" t="s">
        <v>5631</v>
      </c>
      <c r="E1115" s="95" t="s">
        <v>332</v>
      </c>
      <c r="F1115" s="95" t="s">
        <v>3490</v>
      </c>
      <c r="G1115" s="4">
        <v>312.5</v>
      </c>
      <c r="H1115" s="4">
        <v>312.5</v>
      </c>
    </row>
    <row r="1116" spans="1:8" ht="15">
      <c r="A1116" s="95">
        <v>1108</v>
      </c>
      <c r="B1116" s="95" t="s">
        <v>4375</v>
      </c>
      <c r="C1116" s="95" t="s">
        <v>3551</v>
      </c>
      <c r="D1116" s="95" t="s">
        <v>5632</v>
      </c>
      <c r="E1116" s="95" t="s">
        <v>332</v>
      </c>
      <c r="F1116" s="95" t="s">
        <v>3490</v>
      </c>
      <c r="G1116" s="4">
        <v>312.5</v>
      </c>
      <c r="H1116" s="4">
        <v>312.5</v>
      </c>
    </row>
    <row r="1117" spans="1:8" ht="15">
      <c r="A1117" s="95">
        <v>1109</v>
      </c>
      <c r="B1117" s="95" t="s">
        <v>4561</v>
      </c>
      <c r="C1117" s="95" t="s">
        <v>4058</v>
      </c>
      <c r="D1117" s="95" t="s">
        <v>5633</v>
      </c>
      <c r="E1117" s="95" t="s">
        <v>332</v>
      </c>
      <c r="F1117" s="95" t="s">
        <v>3490</v>
      </c>
      <c r="G1117" s="4">
        <v>312.5</v>
      </c>
      <c r="H1117" s="4">
        <v>312.5</v>
      </c>
    </row>
    <row r="1118" spans="1:8" ht="15">
      <c r="A1118" s="95">
        <v>1110</v>
      </c>
      <c r="B1118" s="95" t="s">
        <v>3898</v>
      </c>
      <c r="C1118" s="95" t="s">
        <v>5634</v>
      </c>
      <c r="D1118" s="95" t="s">
        <v>5635</v>
      </c>
      <c r="E1118" s="95" t="s">
        <v>332</v>
      </c>
      <c r="F1118" s="95" t="s">
        <v>3490</v>
      </c>
      <c r="G1118" s="4">
        <v>312.5</v>
      </c>
      <c r="H1118" s="4">
        <v>312.5</v>
      </c>
    </row>
    <row r="1119" spans="1:8" ht="15">
      <c r="A1119" s="95">
        <v>1111</v>
      </c>
      <c r="B1119" s="95" t="s">
        <v>3643</v>
      </c>
      <c r="C1119" s="95" t="s">
        <v>5636</v>
      </c>
      <c r="D1119" s="95" t="s">
        <v>5637</v>
      </c>
      <c r="E1119" s="95" t="s">
        <v>332</v>
      </c>
      <c r="F1119" s="95" t="s">
        <v>3490</v>
      </c>
      <c r="G1119" s="4">
        <v>312.5</v>
      </c>
      <c r="H1119" s="4">
        <v>312.5</v>
      </c>
    </row>
    <row r="1120" spans="1:8" ht="15">
      <c r="A1120" s="95">
        <v>1112</v>
      </c>
      <c r="B1120" s="95" t="s">
        <v>4431</v>
      </c>
      <c r="C1120" s="95" t="s">
        <v>5638</v>
      </c>
      <c r="D1120" s="95" t="s">
        <v>5639</v>
      </c>
      <c r="E1120" s="95" t="s">
        <v>332</v>
      </c>
      <c r="F1120" s="95" t="s">
        <v>3490</v>
      </c>
      <c r="G1120" s="4">
        <v>312.5</v>
      </c>
      <c r="H1120" s="4">
        <v>312.5</v>
      </c>
    </row>
    <row r="1121" spans="1:8" ht="15">
      <c r="A1121" s="95">
        <v>1113</v>
      </c>
      <c r="B1121" s="95" t="s">
        <v>3461</v>
      </c>
      <c r="C1121" s="95" t="s">
        <v>5640</v>
      </c>
      <c r="D1121" s="95" t="s">
        <v>5641</v>
      </c>
      <c r="E1121" s="95" t="s">
        <v>332</v>
      </c>
      <c r="F1121" s="95" t="s">
        <v>3490</v>
      </c>
      <c r="G1121" s="4">
        <v>312.5</v>
      </c>
      <c r="H1121" s="4">
        <v>312.5</v>
      </c>
    </row>
    <row r="1122" spans="1:8" ht="15">
      <c r="A1122" s="95">
        <v>1114</v>
      </c>
      <c r="B1122" s="95" t="s">
        <v>2663</v>
      </c>
      <c r="C1122" s="95" t="s">
        <v>5642</v>
      </c>
      <c r="D1122" s="95" t="s">
        <v>5643</v>
      </c>
      <c r="E1122" s="95" t="s">
        <v>332</v>
      </c>
      <c r="F1122" s="95" t="s">
        <v>3490</v>
      </c>
      <c r="G1122" s="4">
        <v>312.5</v>
      </c>
      <c r="H1122" s="4">
        <v>312.5</v>
      </c>
    </row>
    <row r="1123" spans="1:8" ht="15">
      <c r="A1123" s="95">
        <v>1115</v>
      </c>
      <c r="B1123" s="95" t="s">
        <v>2667</v>
      </c>
      <c r="C1123" s="95" t="s">
        <v>5619</v>
      </c>
      <c r="D1123" s="95" t="s">
        <v>5644</v>
      </c>
      <c r="E1123" s="95" t="s">
        <v>332</v>
      </c>
      <c r="F1123" s="95" t="s">
        <v>3490</v>
      </c>
      <c r="G1123" s="4">
        <v>312.5</v>
      </c>
      <c r="H1123" s="4">
        <v>312.5</v>
      </c>
    </row>
    <row r="1124" spans="1:8" ht="30">
      <c r="A1124" s="95">
        <v>1116</v>
      </c>
      <c r="B1124" s="95" t="s">
        <v>2675</v>
      </c>
      <c r="C1124" s="95" t="s">
        <v>5645</v>
      </c>
      <c r="D1124" s="95" t="s">
        <v>5646</v>
      </c>
      <c r="E1124" s="95" t="s">
        <v>332</v>
      </c>
      <c r="F1124" s="95" t="s">
        <v>3490</v>
      </c>
      <c r="G1124" s="4">
        <v>312.5</v>
      </c>
      <c r="H1124" s="4">
        <v>312.5</v>
      </c>
    </row>
    <row r="1125" spans="1:8" ht="15">
      <c r="A1125" s="95">
        <v>1117</v>
      </c>
      <c r="B1125" s="95" t="s">
        <v>3923</v>
      </c>
      <c r="C1125" s="95" t="s">
        <v>4296</v>
      </c>
      <c r="D1125" s="95" t="s">
        <v>5647</v>
      </c>
      <c r="E1125" s="95" t="s">
        <v>332</v>
      </c>
      <c r="F1125" s="95" t="s">
        <v>3490</v>
      </c>
      <c r="G1125" s="4">
        <v>312.5</v>
      </c>
      <c r="H1125" s="4">
        <v>312.5</v>
      </c>
    </row>
    <row r="1126" spans="1:8" ht="15">
      <c r="A1126" s="95">
        <v>1118</v>
      </c>
      <c r="B1126" s="95" t="s">
        <v>2671</v>
      </c>
      <c r="C1126" s="95" t="s">
        <v>4115</v>
      </c>
      <c r="D1126" s="95" t="s">
        <v>5648</v>
      </c>
      <c r="E1126" s="95" t="s">
        <v>332</v>
      </c>
      <c r="F1126" s="95" t="s">
        <v>3490</v>
      </c>
      <c r="G1126" s="4">
        <v>312.5</v>
      </c>
      <c r="H1126" s="4">
        <v>312.5</v>
      </c>
    </row>
    <row r="1127" spans="1:8" ht="15">
      <c r="A1127" s="95">
        <v>1119</v>
      </c>
      <c r="B1127" s="95" t="s">
        <v>3450</v>
      </c>
      <c r="C1127" s="95" t="s">
        <v>4993</v>
      </c>
      <c r="D1127" s="95" t="s">
        <v>5649</v>
      </c>
      <c r="E1127" s="95" t="s">
        <v>332</v>
      </c>
      <c r="F1127" s="95" t="s">
        <v>3490</v>
      </c>
      <c r="G1127" s="4">
        <v>312.5</v>
      </c>
      <c r="H1127" s="4">
        <v>312.5</v>
      </c>
    </row>
    <row r="1128" spans="1:8" ht="15">
      <c r="A1128" s="95">
        <v>1120</v>
      </c>
      <c r="B1128" s="95" t="s">
        <v>4040</v>
      </c>
      <c r="C1128" s="95" t="s">
        <v>5613</v>
      </c>
      <c r="D1128" s="95" t="s">
        <v>5650</v>
      </c>
      <c r="E1128" s="95" t="s">
        <v>332</v>
      </c>
      <c r="F1128" s="95" t="s">
        <v>3490</v>
      </c>
      <c r="G1128" s="4">
        <v>312.5</v>
      </c>
      <c r="H1128" s="4">
        <v>312.5</v>
      </c>
    </row>
    <row r="1129" spans="1:8" ht="15">
      <c r="A1129" s="95">
        <v>1121</v>
      </c>
      <c r="B1129" s="95" t="s">
        <v>4375</v>
      </c>
      <c r="C1129" s="95" t="s">
        <v>5636</v>
      </c>
      <c r="D1129" s="95" t="s">
        <v>5651</v>
      </c>
      <c r="E1129" s="95" t="s">
        <v>332</v>
      </c>
      <c r="F1129" s="95" t="s">
        <v>3490</v>
      </c>
      <c r="G1129" s="4">
        <v>312.5</v>
      </c>
      <c r="H1129" s="4">
        <v>312.5</v>
      </c>
    </row>
    <row r="1130" spans="1:8" ht="15">
      <c r="A1130" s="95">
        <v>1122</v>
      </c>
      <c r="B1130" s="95" t="s">
        <v>3461</v>
      </c>
      <c r="C1130" s="95" t="s">
        <v>3510</v>
      </c>
      <c r="D1130" s="95" t="s">
        <v>5652</v>
      </c>
      <c r="E1130" s="95" t="s">
        <v>332</v>
      </c>
      <c r="F1130" s="95" t="s">
        <v>3490</v>
      </c>
      <c r="G1130" s="4">
        <v>312.5</v>
      </c>
      <c r="H1130" s="4">
        <v>312.5</v>
      </c>
    </row>
    <row r="1131" spans="1:8" ht="15">
      <c r="A1131" s="95">
        <v>1123</v>
      </c>
      <c r="B1131" s="95" t="s">
        <v>3822</v>
      </c>
      <c r="C1131" s="95" t="s">
        <v>5653</v>
      </c>
      <c r="D1131" s="95" t="s">
        <v>5654</v>
      </c>
      <c r="E1131" s="95" t="s">
        <v>332</v>
      </c>
      <c r="F1131" s="95" t="s">
        <v>3490</v>
      </c>
      <c r="G1131" s="4">
        <v>312.5</v>
      </c>
      <c r="H1131" s="4">
        <v>312.5</v>
      </c>
    </row>
    <row r="1132" spans="1:8" ht="15">
      <c r="A1132" s="95">
        <v>1124</v>
      </c>
      <c r="B1132" s="95" t="s">
        <v>5461</v>
      </c>
      <c r="C1132" s="95" t="s">
        <v>5655</v>
      </c>
      <c r="D1132" s="95" t="s">
        <v>5656</v>
      </c>
      <c r="E1132" s="95" t="s">
        <v>332</v>
      </c>
      <c r="F1132" s="95" t="s">
        <v>3490</v>
      </c>
      <c r="G1132" s="4">
        <v>312.5</v>
      </c>
      <c r="H1132" s="4">
        <v>312.5</v>
      </c>
    </row>
    <row r="1133" spans="1:8" ht="30">
      <c r="A1133" s="95">
        <v>1125</v>
      </c>
      <c r="B1133" s="95" t="s">
        <v>3771</v>
      </c>
      <c r="C1133" s="95" t="s">
        <v>5657</v>
      </c>
      <c r="D1133" s="95" t="s">
        <v>5658</v>
      </c>
      <c r="E1133" s="95" t="s">
        <v>332</v>
      </c>
      <c r="F1133" s="95" t="s">
        <v>3490</v>
      </c>
      <c r="G1133" s="4">
        <v>312.5</v>
      </c>
      <c r="H1133" s="4">
        <v>312.5</v>
      </c>
    </row>
    <row r="1134" spans="1:8" ht="30">
      <c r="A1134" s="95">
        <v>1126</v>
      </c>
      <c r="B1134" s="95" t="s">
        <v>5659</v>
      </c>
      <c r="C1134" s="95" t="s">
        <v>5660</v>
      </c>
      <c r="D1134" s="95" t="s">
        <v>5661</v>
      </c>
      <c r="E1134" s="95" t="s">
        <v>332</v>
      </c>
      <c r="F1134" s="95" t="s">
        <v>3490</v>
      </c>
      <c r="G1134" s="4">
        <v>312.5</v>
      </c>
      <c r="H1134" s="4">
        <v>312.5</v>
      </c>
    </row>
    <row r="1135" spans="1:8" ht="15">
      <c r="A1135" s="95">
        <v>1127</v>
      </c>
      <c r="B1135" s="95" t="s">
        <v>5146</v>
      </c>
      <c r="C1135" s="95" t="s">
        <v>5662</v>
      </c>
      <c r="D1135" s="95" t="s">
        <v>5663</v>
      </c>
      <c r="E1135" s="95" t="s">
        <v>332</v>
      </c>
      <c r="F1135" s="95" t="s">
        <v>3490</v>
      </c>
      <c r="G1135" s="4">
        <v>312.5</v>
      </c>
      <c r="H1135" s="4">
        <v>312.5</v>
      </c>
    </row>
    <row r="1136" spans="1:8" ht="30">
      <c r="A1136" s="95">
        <v>1128</v>
      </c>
      <c r="B1136" s="95" t="s">
        <v>5664</v>
      </c>
      <c r="C1136" s="95" t="s">
        <v>5665</v>
      </c>
      <c r="D1136" s="95" t="s">
        <v>5666</v>
      </c>
      <c r="E1136" s="95" t="s">
        <v>332</v>
      </c>
      <c r="F1136" s="95" t="s">
        <v>3490</v>
      </c>
      <c r="G1136" s="4">
        <v>312.5</v>
      </c>
      <c r="H1136" s="4">
        <v>312.5</v>
      </c>
    </row>
    <row r="1137" spans="1:8" ht="15">
      <c r="A1137" s="95">
        <v>1129</v>
      </c>
      <c r="B1137" s="95" t="s">
        <v>3898</v>
      </c>
      <c r="C1137" s="95" t="s">
        <v>5667</v>
      </c>
      <c r="D1137" s="95" t="s">
        <v>5668</v>
      </c>
      <c r="E1137" s="95" t="s">
        <v>332</v>
      </c>
      <c r="F1137" s="95" t="s">
        <v>3490</v>
      </c>
      <c r="G1137" s="4">
        <v>312.5</v>
      </c>
      <c r="H1137" s="4">
        <v>312.5</v>
      </c>
    </row>
    <row r="1138" spans="1:8" ht="15">
      <c r="A1138" s="95">
        <v>1130</v>
      </c>
      <c r="B1138" s="95" t="s">
        <v>2663</v>
      </c>
      <c r="C1138" s="95" t="s">
        <v>5669</v>
      </c>
      <c r="D1138" s="95" t="s">
        <v>5670</v>
      </c>
      <c r="E1138" s="95" t="s">
        <v>332</v>
      </c>
      <c r="F1138" s="95" t="s">
        <v>3490</v>
      </c>
      <c r="G1138" s="4">
        <v>312.5</v>
      </c>
      <c r="H1138" s="4">
        <v>312.5</v>
      </c>
    </row>
    <row r="1139" spans="1:8" ht="15">
      <c r="A1139" s="95">
        <v>1131</v>
      </c>
      <c r="B1139" s="95" t="s">
        <v>5671</v>
      </c>
      <c r="C1139" s="95" t="s">
        <v>4730</v>
      </c>
      <c r="D1139" s="95" t="s">
        <v>5672</v>
      </c>
      <c r="E1139" s="95" t="s">
        <v>332</v>
      </c>
      <c r="F1139" s="95" t="s">
        <v>3490</v>
      </c>
      <c r="G1139" s="4">
        <v>312.5</v>
      </c>
      <c r="H1139" s="4">
        <v>312.5</v>
      </c>
    </row>
    <row r="1140" spans="1:8" ht="15">
      <c r="A1140" s="95">
        <v>1132</v>
      </c>
      <c r="B1140" s="95" t="s">
        <v>3450</v>
      </c>
      <c r="C1140" s="95" t="s">
        <v>5613</v>
      </c>
      <c r="D1140" s="95" t="s">
        <v>5673</v>
      </c>
      <c r="E1140" s="95" t="s">
        <v>332</v>
      </c>
      <c r="F1140" s="95" t="s">
        <v>3490</v>
      </c>
      <c r="G1140" s="4">
        <v>312.5</v>
      </c>
      <c r="H1140" s="4">
        <v>312.5</v>
      </c>
    </row>
    <row r="1141" spans="1:8" ht="15">
      <c r="A1141" s="95">
        <v>1133</v>
      </c>
      <c r="B1141" s="95" t="s">
        <v>5592</v>
      </c>
      <c r="C1141" s="95" t="s">
        <v>5674</v>
      </c>
      <c r="D1141" s="95" t="s">
        <v>5675</v>
      </c>
      <c r="E1141" s="95" t="s">
        <v>332</v>
      </c>
      <c r="F1141" s="95" t="s">
        <v>3490</v>
      </c>
      <c r="G1141" s="4">
        <v>312.5</v>
      </c>
      <c r="H1141" s="4">
        <v>312.5</v>
      </c>
    </row>
    <row r="1142" spans="1:8" ht="15">
      <c r="A1142" s="95">
        <v>1134</v>
      </c>
      <c r="B1142" s="95" t="s">
        <v>3643</v>
      </c>
      <c r="C1142" s="95" t="s">
        <v>5676</v>
      </c>
      <c r="D1142" s="95" t="s">
        <v>5677</v>
      </c>
      <c r="E1142" s="95" t="s">
        <v>332</v>
      </c>
      <c r="F1142" s="95" t="s">
        <v>3490</v>
      </c>
      <c r="G1142" s="4">
        <v>312.5</v>
      </c>
      <c r="H1142" s="4">
        <v>312.5</v>
      </c>
    </row>
    <row r="1143" spans="1:8" ht="15">
      <c r="A1143" s="95">
        <v>1135</v>
      </c>
      <c r="B1143" s="95" t="s">
        <v>5678</v>
      </c>
      <c r="C1143" s="95" t="s">
        <v>5679</v>
      </c>
      <c r="D1143" s="95" t="s">
        <v>5680</v>
      </c>
      <c r="E1143" s="95" t="s">
        <v>332</v>
      </c>
      <c r="F1143" s="95" t="s">
        <v>3490</v>
      </c>
      <c r="G1143" s="4">
        <v>312.5</v>
      </c>
      <c r="H1143" s="4">
        <v>312.5</v>
      </c>
    </row>
    <row r="1144" spans="1:8" ht="15">
      <c r="A1144" s="95">
        <v>1136</v>
      </c>
      <c r="B1144" s="95" t="s">
        <v>3761</v>
      </c>
      <c r="C1144" s="95" t="s">
        <v>2676</v>
      </c>
      <c r="D1144" s="95" t="s">
        <v>5681</v>
      </c>
      <c r="E1144" s="95" t="s">
        <v>332</v>
      </c>
      <c r="F1144" s="95" t="s">
        <v>3490</v>
      </c>
      <c r="G1144" s="4">
        <v>312.5</v>
      </c>
      <c r="H1144" s="4">
        <v>312.5</v>
      </c>
    </row>
    <row r="1145" spans="1:8" ht="15">
      <c r="A1145" s="95">
        <v>1137</v>
      </c>
      <c r="B1145" s="95" t="s">
        <v>5682</v>
      </c>
      <c r="C1145" s="95" t="s">
        <v>5679</v>
      </c>
      <c r="D1145" s="95" t="s">
        <v>5683</v>
      </c>
      <c r="E1145" s="95" t="s">
        <v>332</v>
      </c>
      <c r="F1145" s="95" t="s">
        <v>3490</v>
      </c>
      <c r="G1145" s="4">
        <v>312.5</v>
      </c>
      <c r="H1145" s="4">
        <v>312.5</v>
      </c>
    </row>
    <row r="1146" spans="1:8" ht="15">
      <c r="A1146" s="95">
        <v>1138</v>
      </c>
      <c r="B1146" s="95" t="s">
        <v>4064</v>
      </c>
      <c r="C1146" s="95" t="s">
        <v>3929</v>
      </c>
      <c r="D1146" s="95" t="s">
        <v>5684</v>
      </c>
      <c r="E1146" s="95" t="s">
        <v>332</v>
      </c>
      <c r="F1146" s="95" t="s">
        <v>3490</v>
      </c>
      <c r="G1146" s="4">
        <v>312.5</v>
      </c>
      <c r="H1146" s="4">
        <v>312.5</v>
      </c>
    </row>
    <row r="1147" spans="1:8" ht="15">
      <c r="A1147" s="95">
        <v>1139</v>
      </c>
      <c r="B1147" s="95" t="s">
        <v>4603</v>
      </c>
      <c r="C1147" s="95" t="s">
        <v>4645</v>
      </c>
      <c r="D1147" s="95" t="s">
        <v>5685</v>
      </c>
      <c r="E1147" s="95" t="s">
        <v>332</v>
      </c>
      <c r="F1147" s="95" t="s">
        <v>3490</v>
      </c>
      <c r="G1147" s="4">
        <v>312.5</v>
      </c>
      <c r="H1147" s="4">
        <v>312.5</v>
      </c>
    </row>
    <row r="1148" spans="1:8" ht="15">
      <c r="A1148" s="95">
        <v>1140</v>
      </c>
      <c r="B1148" s="95" t="s">
        <v>2671</v>
      </c>
      <c r="C1148" s="95" t="s">
        <v>5686</v>
      </c>
      <c r="D1148" s="95" t="s">
        <v>5687</v>
      </c>
      <c r="E1148" s="95" t="s">
        <v>332</v>
      </c>
      <c r="F1148" s="95" t="s">
        <v>3490</v>
      </c>
      <c r="G1148" s="4">
        <v>312.5</v>
      </c>
      <c r="H1148" s="4">
        <v>312.5</v>
      </c>
    </row>
    <row r="1149" spans="1:8" ht="15">
      <c r="A1149" s="95">
        <v>1141</v>
      </c>
      <c r="B1149" s="95" t="s">
        <v>4400</v>
      </c>
      <c r="C1149" s="95" t="s">
        <v>4189</v>
      </c>
      <c r="D1149" s="95" t="s">
        <v>5688</v>
      </c>
      <c r="E1149" s="95" t="s">
        <v>332</v>
      </c>
      <c r="F1149" s="95" t="s">
        <v>3490</v>
      </c>
      <c r="G1149" s="4">
        <v>312.5</v>
      </c>
      <c r="H1149" s="4">
        <v>312.5</v>
      </c>
    </row>
    <row r="1150" spans="1:8" ht="15">
      <c r="A1150" s="95">
        <v>1142</v>
      </c>
      <c r="B1150" s="95" t="s">
        <v>5689</v>
      </c>
      <c r="C1150" s="95" t="s">
        <v>5546</v>
      </c>
      <c r="D1150" s="95" t="s">
        <v>5690</v>
      </c>
      <c r="E1150" s="95" t="s">
        <v>332</v>
      </c>
      <c r="F1150" s="95" t="s">
        <v>3490</v>
      </c>
      <c r="G1150" s="4">
        <v>312.5</v>
      </c>
      <c r="H1150" s="4">
        <v>312.5</v>
      </c>
    </row>
    <row r="1151" spans="1:8" ht="15">
      <c r="A1151" s="95">
        <v>1143</v>
      </c>
      <c r="B1151" s="95" t="s">
        <v>5691</v>
      </c>
      <c r="C1151" s="95" t="s">
        <v>5692</v>
      </c>
      <c r="D1151" s="95" t="s">
        <v>5693</v>
      </c>
      <c r="E1151" s="95" t="s">
        <v>332</v>
      </c>
      <c r="F1151" s="95" t="s">
        <v>3490</v>
      </c>
      <c r="G1151" s="4">
        <v>312.5</v>
      </c>
      <c r="H1151" s="4">
        <v>312.5</v>
      </c>
    </row>
    <row r="1152" spans="1:8" ht="15">
      <c r="A1152" s="95">
        <v>1144</v>
      </c>
      <c r="B1152" s="95" t="s">
        <v>3442</v>
      </c>
      <c r="C1152" s="95" t="s">
        <v>5694</v>
      </c>
      <c r="D1152" s="95" t="s">
        <v>5695</v>
      </c>
      <c r="E1152" s="95" t="s">
        <v>332</v>
      </c>
      <c r="F1152" s="95" t="s">
        <v>3490</v>
      </c>
      <c r="G1152" s="4">
        <v>312.5</v>
      </c>
      <c r="H1152" s="4">
        <v>312.5</v>
      </c>
    </row>
    <row r="1153" spans="1:8" ht="15">
      <c r="A1153" s="95">
        <v>1145</v>
      </c>
      <c r="B1153" s="95" t="s">
        <v>5696</v>
      </c>
      <c r="C1153" s="95" t="s">
        <v>3781</v>
      </c>
      <c r="D1153" s="95" t="s">
        <v>5697</v>
      </c>
      <c r="E1153" s="95" t="s">
        <v>332</v>
      </c>
      <c r="F1153" s="95" t="s">
        <v>3490</v>
      </c>
      <c r="G1153" s="4">
        <v>312.5</v>
      </c>
      <c r="H1153" s="4">
        <v>312.5</v>
      </c>
    </row>
    <row r="1154" spans="1:8" ht="15">
      <c r="A1154" s="95">
        <v>1146</v>
      </c>
      <c r="B1154" s="95" t="s">
        <v>3780</v>
      </c>
      <c r="C1154" s="95" t="s">
        <v>4618</v>
      </c>
      <c r="D1154" s="95" t="s">
        <v>5698</v>
      </c>
      <c r="E1154" s="95" t="s">
        <v>332</v>
      </c>
      <c r="F1154" s="95" t="s">
        <v>3490</v>
      </c>
      <c r="G1154" s="4">
        <v>312.5</v>
      </c>
      <c r="H1154" s="4">
        <v>312.5</v>
      </c>
    </row>
    <row r="1155" spans="1:8" ht="15">
      <c r="A1155" s="95">
        <v>1147</v>
      </c>
      <c r="B1155" s="95" t="s">
        <v>5418</v>
      </c>
      <c r="C1155" s="95" t="s">
        <v>4618</v>
      </c>
      <c r="D1155" s="95" t="s">
        <v>5699</v>
      </c>
      <c r="E1155" s="95" t="s">
        <v>332</v>
      </c>
      <c r="F1155" s="95" t="s">
        <v>3490</v>
      </c>
      <c r="G1155" s="4">
        <v>312.5</v>
      </c>
      <c r="H1155" s="4">
        <v>312.5</v>
      </c>
    </row>
    <row r="1156" spans="1:8" ht="15">
      <c r="A1156" s="95">
        <v>1148</v>
      </c>
      <c r="B1156" s="95" t="s">
        <v>4492</v>
      </c>
      <c r="C1156" s="95" t="s">
        <v>3539</v>
      </c>
      <c r="D1156" s="95" t="s">
        <v>5700</v>
      </c>
      <c r="E1156" s="95" t="s">
        <v>332</v>
      </c>
      <c r="F1156" s="95" t="s">
        <v>3490</v>
      </c>
      <c r="G1156" s="4">
        <v>312.5</v>
      </c>
      <c r="H1156" s="4">
        <v>312.5</v>
      </c>
    </row>
    <row r="1157" spans="1:8" ht="15">
      <c r="A1157" s="95">
        <v>1149</v>
      </c>
      <c r="B1157" s="95" t="s">
        <v>5701</v>
      </c>
      <c r="C1157" s="95" t="s">
        <v>5702</v>
      </c>
      <c r="D1157" s="95" t="s">
        <v>5703</v>
      </c>
      <c r="E1157" s="95" t="s">
        <v>332</v>
      </c>
      <c r="F1157" s="95" t="s">
        <v>3490</v>
      </c>
      <c r="G1157" s="4">
        <v>312.5</v>
      </c>
      <c r="H1157" s="4">
        <v>312.5</v>
      </c>
    </row>
    <row r="1158" spans="1:8" ht="15">
      <c r="A1158" s="95">
        <v>1150</v>
      </c>
      <c r="B1158" s="95" t="s">
        <v>3500</v>
      </c>
      <c r="C1158" s="95" t="s">
        <v>3781</v>
      </c>
      <c r="D1158" s="95" t="s">
        <v>5704</v>
      </c>
      <c r="E1158" s="95" t="s">
        <v>332</v>
      </c>
      <c r="F1158" s="95" t="s">
        <v>3490</v>
      </c>
      <c r="G1158" s="4">
        <v>312.5</v>
      </c>
      <c r="H1158" s="4">
        <v>312.5</v>
      </c>
    </row>
    <row r="1159" spans="1:8" ht="15">
      <c r="A1159" s="95">
        <v>1151</v>
      </c>
      <c r="B1159" s="95" t="s">
        <v>4226</v>
      </c>
      <c r="C1159" s="95" t="s">
        <v>5705</v>
      </c>
      <c r="D1159" s="95" t="s">
        <v>5706</v>
      </c>
      <c r="E1159" s="95" t="s">
        <v>332</v>
      </c>
      <c r="F1159" s="95" t="s">
        <v>3490</v>
      </c>
      <c r="G1159" s="4">
        <v>312.5</v>
      </c>
      <c r="H1159" s="4">
        <v>312.5</v>
      </c>
    </row>
    <row r="1160" spans="1:8" ht="15">
      <c r="A1160" s="95">
        <v>1152</v>
      </c>
      <c r="B1160" s="95" t="s">
        <v>5707</v>
      </c>
      <c r="C1160" s="95" t="s">
        <v>5708</v>
      </c>
      <c r="D1160" s="95" t="s">
        <v>5709</v>
      </c>
      <c r="E1160" s="95" t="s">
        <v>332</v>
      </c>
      <c r="F1160" s="95" t="s">
        <v>3490</v>
      </c>
      <c r="G1160" s="4">
        <v>312.5</v>
      </c>
      <c r="H1160" s="4">
        <v>312.5</v>
      </c>
    </row>
    <row r="1161" spans="1:8" ht="15">
      <c r="A1161" s="95">
        <v>1153</v>
      </c>
      <c r="B1161" s="95" t="s">
        <v>4593</v>
      </c>
      <c r="C1161" s="95" t="s">
        <v>4115</v>
      </c>
      <c r="D1161" s="95" t="s">
        <v>5710</v>
      </c>
      <c r="E1161" s="95" t="s">
        <v>332</v>
      </c>
      <c r="F1161" s="95" t="s">
        <v>3490</v>
      </c>
      <c r="G1161" s="4">
        <v>312.5</v>
      </c>
      <c r="H1161" s="4">
        <v>312.5</v>
      </c>
    </row>
    <row r="1162" spans="1:8" ht="15">
      <c r="A1162" s="95">
        <v>1154</v>
      </c>
      <c r="B1162" s="95" t="s">
        <v>2663</v>
      </c>
      <c r="C1162" s="95" t="s">
        <v>5116</v>
      </c>
      <c r="D1162" s="95" t="s">
        <v>5711</v>
      </c>
      <c r="E1162" s="95" t="s">
        <v>332</v>
      </c>
      <c r="F1162" s="95" t="s">
        <v>3490</v>
      </c>
      <c r="G1162" s="4">
        <v>312.5</v>
      </c>
      <c r="H1162" s="4">
        <v>312.5</v>
      </c>
    </row>
    <row r="1163" spans="1:8" ht="15">
      <c r="A1163" s="95">
        <v>1155</v>
      </c>
      <c r="B1163" s="95" t="s">
        <v>5712</v>
      </c>
      <c r="C1163" s="95" t="s">
        <v>3429</v>
      </c>
      <c r="D1163" s="95" t="s">
        <v>5713</v>
      </c>
      <c r="E1163" s="95" t="s">
        <v>332</v>
      </c>
      <c r="F1163" s="95" t="s">
        <v>3490</v>
      </c>
      <c r="G1163" s="4">
        <v>312.5</v>
      </c>
      <c r="H1163" s="4">
        <v>312.5</v>
      </c>
    </row>
    <row r="1164" spans="1:8" ht="30">
      <c r="A1164" s="95">
        <v>1156</v>
      </c>
      <c r="B1164" s="95" t="s">
        <v>2663</v>
      </c>
      <c r="C1164" s="95" t="s">
        <v>5714</v>
      </c>
      <c r="D1164" s="95" t="s">
        <v>5715</v>
      </c>
      <c r="E1164" s="95" t="s">
        <v>332</v>
      </c>
      <c r="F1164" s="95" t="s">
        <v>3490</v>
      </c>
      <c r="G1164" s="4">
        <v>312.5</v>
      </c>
      <c r="H1164" s="4">
        <v>312.5</v>
      </c>
    </row>
    <row r="1165" spans="1:8" ht="15">
      <c r="A1165" s="95">
        <v>1157</v>
      </c>
      <c r="B1165" s="95" t="s">
        <v>5716</v>
      </c>
      <c r="C1165" s="95" t="s">
        <v>5717</v>
      </c>
      <c r="D1165" s="95" t="s">
        <v>5718</v>
      </c>
      <c r="E1165" s="95" t="s">
        <v>332</v>
      </c>
      <c r="F1165" s="95" t="s">
        <v>3490</v>
      </c>
      <c r="G1165" s="4">
        <v>312.5</v>
      </c>
      <c r="H1165" s="4">
        <v>312.5</v>
      </c>
    </row>
    <row r="1166" spans="1:8" ht="15">
      <c r="A1166" s="95">
        <v>1158</v>
      </c>
      <c r="B1166" s="95" t="s">
        <v>3461</v>
      </c>
      <c r="C1166" s="95" t="s">
        <v>5719</v>
      </c>
      <c r="D1166" s="95" t="s">
        <v>5720</v>
      </c>
      <c r="E1166" s="95" t="s">
        <v>332</v>
      </c>
      <c r="F1166" s="95" t="s">
        <v>3490</v>
      </c>
      <c r="G1166" s="4">
        <v>312.5</v>
      </c>
      <c r="H1166" s="4">
        <v>312.5</v>
      </c>
    </row>
    <row r="1167" spans="1:8" ht="15">
      <c r="A1167" s="95">
        <v>1159</v>
      </c>
      <c r="B1167" s="95" t="s">
        <v>5150</v>
      </c>
      <c r="C1167" s="95" t="s">
        <v>3510</v>
      </c>
      <c r="D1167" s="95" t="s">
        <v>5721</v>
      </c>
      <c r="E1167" s="95" t="s">
        <v>332</v>
      </c>
      <c r="F1167" s="95" t="s">
        <v>3490</v>
      </c>
      <c r="G1167" s="4">
        <v>312.5</v>
      </c>
      <c r="H1167" s="4">
        <v>312.5</v>
      </c>
    </row>
    <row r="1168" spans="1:8" ht="15">
      <c r="A1168" s="95">
        <v>1160</v>
      </c>
      <c r="B1168" s="95" t="s">
        <v>3663</v>
      </c>
      <c r="C1168" s="95" t="s">
        <v>3781</v>
      </c>
      <c r="D1168" s="95" t="s">
        <v>5722</v>
      </c>
      <c r="E1168" s="95" t="s">
        <v>332</v>
      </c>
      <c r="F1168" s="95" t="s">
        <v>3490</v>
      </c>
      <c r="G1168" s="4">
        <v>312.5</v>
      </c>
      <c r="H1168" s="4">
        <v>312.5</v>
      </c>
    </row>
    <row r="1169" spans="1:8" ht="15">
      <c r="A1169" s="95">
        <v>1161</v>
      </c>
      <c r="B1169" s="95" t="s">
        <v>3453</v>
      </c>
      <c r="C1169" s="95" t="s">
        <v>5723</v>
      </c>
      <c r="D1169" s="95" t="s">
        <v>5724</v>
      </c>
      <c r="E1169" s="95" t="s">
        <v>332</v>
      </c>
      <c r="F1169" s="95" t="s">
        <v>3490</v>
      </c>
      <c r="G1169" s="4">
        <v>312.5</v>
      </c>
      <c r="H1169" s="4">
        <v>312.5</v>
      </c>
    </row>
    <row r="1170" spans="1:8" ht="15">
      <c r="A1170" s="95">
        <v>1162</v>
      </c>
      <c r="B1170" s="95" t="s">
        <v>5725</v>
      </c>
      <c r="C1170" s="95" t="s">
        <v>5726</v>
      </c>
      <c r="D1170" s="95" t="s">
        <v>5727</v>
      </c>
      <c r="E1170" s="95" t="s">
        <v>332</v>
      </c>
      <c r="F1170" s="95" t="s">
        <v>3490</v>
      </c>
      <c r="G1170" s="4">
        <v>312.5</v>
      </c>
      <c r="H1170" s="4">
        <v>312.5</v>
      </c>
    </row>
    <row r="1171" spans="1:8" ht="15">
      <c r="A1171" s="95">
        <v>1163</v>
      </c>
      <c r="B1171" s="95" t="s">
        <v>5728</v>
      </c>
      <c r="C1171" s="95" t="s">
        <v>5729</v>
      </c>
      <c r="D1171" s="95" t="s">
        <v>5730</v>
      </c>
      <c r="E1171" s="95" t="s">
        <v>332</v>
      </c>
      <c r="F1171" s="95" t="s">
        <v>3490</v>
      </c>
      <c r="G1171" s="4">
        <v>312.5</v>
      </c>
      <c r="H1171" s="4">
        <v>312.5</v>
      </c>
    </row>
    <row r="1172" spans="1:8" ht="15">
      <c r="A1172" s="95">
        <v>1164</v>
      </c>
      <c r="B1172" s="95" t="s">
        <v>5731</v>
      </c>
      <c r="C1172" s="95" t="s">
        <v>5732</v>
      </c>
      <c r="D1172" s="95" t="s">
        <v>5733</v>
      </c>
      <c r="E1172" s="95" t="s">
        <v>332</v>
      </c>
      <c r="F1172" s="95" t="s">
        <v>3490</v>
      </c>
      <c r="G1172" s="4">
        <v>312.5</v>
      </c>
      <c r="H1172" s="4">
        <v>312.5</v>
      </c>
    </row>
    <row r="1173" spans="1:8" ht="30">
      <c r="A1173" s="95">
        <v>1165</v>
      </c>
      <c r="B1173" s="95" t="s">
        <v>5734</v>
      </c>
      <c r="C1173" s="95" t="s">
        <v>5735</v>
      </c>
      <c r="D1173" s="95" t="s">
        <v>5736</v>
      </c>
      <c r="E1173" s="95" t="s">
        <v>332</v>
      </c>
      <c r="F1173" s="95" t="s">
        <v>3490</v>
      </c>
      <c r="G1173" s="4">
        <v>312.5</v>
      </c>
      <c r="H1173" s="4">
        <v>312.5</v>
      </c>
    </row>
    <row r="1174" spans="1:8" ht="15">
      <c r="A1174" s="95">
        <v>1166</v>
      </c>
      <c r="B1174" s="95" t="s">
        <v>5737</v>
      </c>
      <c r="C1174" s="95" t="s">
        <v>3548</v>
      </c>
      <c r="D1174" s="95" t="s">
        <v>5738</v>
      </c>
      <c r="E1174" s="95" t="s">
        <v>332</v>
      </c>
      <c r="F1174" s="95" t="s">
        <v>3490</v>
      </c>
      <c r="G1174" s="4">
        <v>312.5</v>
      </c>
      <c r="H1174" s="4">
        <v>312.5</v>
      </c>
    </row>
    <row r="1175" spans="1:8" ht="15">
      <c r="A1175" s="95">
        <v>1167</v>
      </c>
      <c r="B1175" s="95" t="s">
        <v>3919</v>
      </c>
      <c r="C1175" s="95" t="s">
        <v>5006</v>
      </c>
      <c r="D1175" s="95" t="s">
        <v>5739</v>
      </c>
      <c r="E1175" s="95" t="s">
        <v>332</v>
      </c>
      <c r="F1175" s="95" t="s">
        <v>3490</v>
      </c>
      <c r="G1175" s="4">
        <v>312.5</v>
      </c>
      <c r="H1175" s="4">
        <v>312.5</v>
      </c>
    </row>
    <row r="1176" spans="1:8" ht="30">
      <c r="A1176" s="95">
        <v>1168</v>
      </c>
      <c r="B1176" s="95" t="s">
        <v>3461</v>
      </c>
      <c r="C1176" s="95" t="s">
        <v>5740</v>
      </c>
      <c r="D1176" s="95" t="s">
        <v>5741</v>
      </c>
      <c r="E1176" s="95" t="s">
        <v>332</v>
      </c>
      <c r="F1176" s="95" t="s">
        <v>3490</v>
      </c>
      <c r="G1176" s="4">
        <v>312.5</v>
      </c>
      <c r="H1176" s="4">
        <v>312.5</v>
      </c>
    </row>
    <row r="1177" spans="1:8" ht="15">
      <c r="A1177" s="95">
        <v>1169</v>
      </c>
      <c r="B1177" s="95" t="s">
        <v>5257</v>
      </c>
      <c r="C1177" s="95" t="s">
        <v>5742</v>
      </c>
      <c r="D1177" s="95" t="s">
        <v>5743</v>
      </c>
      <c r="E1177" s="95" t="s">
        <v>332</v>
      </c>
      <c r="F1177" s="95" t="s">
        <v>3490</v>
      </c>
      <c r="G1177" s="4">
        <v>312.5</v>
      </c>
      <c r="H1177" s="4">
        <v>312.5</v>
      </c>
    </row>
    <row r="1178" spans="1:8" ht="15">
      <c r="A1178" s="95">
        <v>1170</v>
      </c>
      <c r="B1178" s="95" t="s">
        <v>3461</v>
      </c>
      <c r="C1178" s="95" t="s">
        <v>5744</v>
      </c>
      <c r="D1178" s="95" t="s">
        <v>5745</v>
      </c>
      <c r="E1178" s="95" t="s">
        <v>332</v>
      </c>
      <c r="F1178" s="95" t="s">
        <v>3490</v>
      </c>
      <c r="G1178" s="4">
        <v>312.5</v>
      </c>
      <c r="H1178" s="4">
        <v>312.5</v>
      </c>
    </row>
    <row r="1179" spans="1:8" ht="15">
      <c r="A1179" s="95">
        <v>1171</v>
      </c>
      <c r="B1179" s="95" t="s">
        <v>2671</v>
      </c>
      <c r="C1179" s="95" t="s">
        <v>5746</v>
      </c>
      <c r="D1179" s="95" t="s">
        <v>5747</v>
      </c>
      <c r="E1179" s="95" t="s">
        <v>332</v>
      </c>
      <c r="F1179" s="95" t="s">
        <v>3490</v>
      </c>
      <c r="G1179" s="4">
        <v>312.5</v>
      </c>
      <c r="H1179" s="4">
        <v>312.5</v>
      </c>
    </row>
    <row r="1180" spans="1:8" ht="30">
      <c r="A1180" s="95">
        <v>1172</v>
      </c>
      <c r="B1180" s="95" t="s">
        <v>5511</v>
      </c>
      <c r="C1180" s="95" t="s">
        <v>5748</v>
      </c>
      <c r="D1180" s="95" t="s">
        <v>5749</v>
      </c>
      <c r="E1180" s="95" t="s">
        <v>332</v>
      </c>
      <c r="F1180" s="95" t="s">
        <v>3490</v>
      </c>
      <c r="G1180" s="4">
        <v>312.5</v>
      </c>
      <c r="H1180" s="4">
        <v>312.5</v>
      </c>
    </row>
    <row r="1181" spans="1:8" ht="15">
      <c r="A1181" s="95">
        <v>1173</v>
      </c>
      <c r="B1181" s="95" t="s">
        <v>4603</v>
      </c>
      <c r="C1181" s="95" t="s">
        <v>5750</v>
      </c>
      <c r="D1181" s="95" t="s">
        <v>5751</v>
      </c>
      <c r="E1181" s="95" t="s">
        <v>332</v>
      </c>
      <c r="F1181" s="95" t="s">
        <v>3490</v>
      </c>
      <c r="G1181" s="4">
        <v>312.5</v>
      </c>
      <c r="H1181" s="4">
        <v>312.5</v>
      </c>
    </row>
    <row r="1182" spans="1:8" ht="15">
      <c r="A1182" s="95">
        <v>1174</v>
      </c>
      <c r="B1182" s="95" t="s">
        <v>5752</v>
      </c>
      <c r="C1182" s="95" t="s">
        <v>5006</v>
      </c>
      <c r="D1182" s="95" t="s">
        <v>5753</v>
      </c>
      <c r="E1182" s="95" t="s">
        <v>332</v>
      </c>
      <c r="F1182" s="95" t="s">
        <v>3490</v>
      </c>
      <c r="G1182" s="4">
        <v>312.5</v>
      </c>
      <c r="H1182" s="4">
        <v>312.5</v>
      </c>
    </row>
    <row r="1183" spans="1:8" ht="15">
      <c r="A1183" s="95">
        <v>1175</v>
      </c>
      <c r="B1183" s="95" t="s">
        <v>5018</v>
      </c>
      <c r="C1183" s="95" t="s">
        <v>5754</v>
      </c>
      <c r="D1183" s="95" t="s">
        <v>5755</v>
      </c>
      <c r="E1183" s="95" t="s">
        <v>332</v>
      </c>
      <c r="F1183" s="95" t="s">
        <v>3490</v>
      </c>
      <c r="G1183" s="4">
        <v>312.5</v>
      </c>
      <c r="H1183" s="4">
        <v>312.5</v>
      </c>
    </row>
    <row r="1184" spans="1:8" ht="15">
      <c r="A1184" s="95">
        <v>1176</v>
      </c>
      <c r="B1184" s="95" t="s">
        <v>4114</v>
      </c>
      <c r="C1184" s="95" t="s">
        <v>5756</v>
      </c>
      <c r="D1184" s="95" t="s">
        <v>5757</v>
      </c>
      <c r="E1184" s="95" t="s">
        <v>332</v>
      </c>
      <c r="F1184" s="95" t="s">
        <v>3490</v>
      </c>
      <c r="G1184" s="4">
        <v>312.5</v>
      </c>
      <c r="H1184" s="4">
        <v>312.5</v>
      </c>
    </row>
    <row r="1185" spans="1:8" ht="15">
      <c r="A1185" s="95">
        <v>1177</v>
      </c>
      <c r="B1185" s="95" t="s">
        <v>3958</v>
      </c>
      <c r="C1185" s="95" t="s">
        <v>4862</v>
      </c>
      <c r="D1185" s="95" t="s">
        <v>5758</v>
      </c>
      <c r="E1185" s="95" t="s">
        <v>332</v>
      </c>
      <c r="F1185" s="95" t="s">
        <v>3490</v>
      </c>
      <c r="G1185" s="4">
        <v>312.5</v>
      </c>
      <c r="H1185" s="4">
        <v>312.5</v>
      </c>
    </row>
    <row r="1186" spans="1:8" ht="15">
      <c r="A1186" s="95">
        <v>1178</v>
      </c>
      <c r="B1186" s="95" t="s">
        <v>5759</v>
      </c>
      <c r="C1186" s="95" t="s">
        <v>5760</v>
      </c>
      <c r="D1186" s="95" t="s">
        <v>5761</v>
      </c>
      <c r="E1186" s="95" t="s">
        <v>332</v>
      </c>
      <c r="F1186" s="95" t="s">
        <v>3490</v>
      </c>
      <c r="G1186" s="4">
        <v>312.5</v>
      </c>
      <c r="H1186" s="4">
        <v>312.5</v>
      </c>
    </row>
    <row r="1187" spans="1:8" ht="15">
      <c r="A1187" s="95">
        <v>1179</v>
      </c>
      <c r="B1187" s="95" t="s">
        <v>4982</v>
      </c>
      <c r="C1187" s="95" t="s">
        <v>5563</v>
      </c>
      <c r="D1187" s="95" t="s">
        <v>5762</v>
      </c>
      <c r="E1187" s="95" t="s">
        <v>332</v>
      </c>
      <c r="F1187" s="95" t="s">
        <v>3490</v>
      </c>
      <c r="G1187" s="4">
        <v>312.5</v>
      </c>
      <c r="H1187" s="4">
        <v>312.5</v>
      </c>
    </row>
    <row r="1188" spans="1:8" ht="15">
      <c r="A1188" s="95">
        <v>1180</v>
      </c>
      <c r="B1188" s="95" t="s">
        <v>2675</v>
      </c>
      <c r="C1188" s="95" t="s">
        <v>3533</v>
      </c>
      <c r="D1188" s="95" t="s">
        <v>5763</v>
      </c>
      <c r="E1188" s="95" t="s">
        <v>332</v>
      </c>
      <c r="F1188" s="95" t="s">
        <v>3490</v>
      </c>
      <c r="G1188" s="4">
        <v>312.5</v>
      </c>
      <c r="H1188" s="4">
        <v>312.5</v>
      </c>
    </row>
    <row r="1189" spans="1:8" ht="15">
      <c r="A1189" s="95">
        <v>1181</v>
      </c>
      <c r="B1189" s="95" t="s">
        <v>5764</v>
      </c>
      <c r="C1189" s="95" t="s">
        <v>5765</v>
      </c>
      <c r="D1189" s="95" t="s">
        <v>5766</v>
      </c>
      <c r="E1189" s="95" t="s">
        <v>332</v>
      </c>
      <c r="F1189" s="95" t="s">
        <v>3490</v>
      </c>
      <c r="G1189" s="4">
        <v>312.5</v>
      </c>
      <c r="H1189" s="4">
        <v>312.5</v>
      </c>
    </row>
    <row r="1190" spans="1:8" ht="15">
      <c r="A1190" s="95">
        <v>1182</v>
      </c>
      <c r="B1190" s="95" t="s">
        <v>5767</v>
      </c>
      <c r="C1190" s="95" t="s">
        <v>5012</v>
      </c>
      <c r="D1190" s="95" t="s">
        <v>5768</v>
      </c>
      <c r="E1190" s="95" t="s">
        <v>332</v>
      </c>
      <c r="F1190" s="95" t="s">
        <v>3490</v>
      </c>
      <c r="G1190" s="4">
        <v>312.5</v>
      </c>
      <c r="H1190" s="4">
        <v>312.5</v>
      </c>
    </row>
    <row r="1191" spans="1:8" ht="15">
      <c r="A1191" s="95">
        <v>1183</v>
      </c>
      <c r="B1191" s="95" t="s">
        <v>3428</v>
      </c>
      <c r="C1191" s="95" t="s">
        <v>5769</v>
      </c>
      <c r="D1191" s="95" t="s">
        <v>5770</v>
      </c>
      <c r="E1191" s="95" t="s">
        <v>332</v>
      </c>
      <c r="F1191" s="95" t="s">
        <v>3490</v>
      </c>
      <c r="G1191" s="4">
        <v>312.5</v>
      </c>
      <c r="H1191" s="4">
        <v>312.5</v>
      </c>
    </row>
    <row r="1192" spans="1:8" ht="30">
      <c r="A1192" s="95">
        <v>1184</v>
      </c>
      <c r="B1192" s="95" t="s">
        <v>5237</v>
      </c>
      <c r="C1192" s="95" t="s">
        <v>5771</v>
      </c>
      <c r="D1192" s="95" t="s">
        <v>5772</v>
      </c>
      <c r="E1192" s="95" t="s">
        <v>332</v>
      </c>
      <c r="F1192" s="95" t="s">
        <v>3490</v>
      </c>
      <c r="G1192" s="4">
        <v>312.5</v>
      </c>
      <c r="H1192" s="4">
        <v>312.5</v>
      </c>
    </row>
    <row r="1193" spans="1:8" ht="15">
      <c r="A1193" s="95">
        <v>1185</v>
      </c>
      <c r="B1193" s="95" t="s">
        <v>4955</v>
      </c>
      <c r="C1193" s="95" t="s">
        <v>5773</v>
      </c>
      <c r="D1193" s="95" t="s">
        <v>5774</v>
      </c>
      <c r="E1193" s="95" t="s">
        <v>332</v>
      </c>
      <c r="F1193" s="95" t="s">
        <v>3490</v>
      </c>
      <c r="G1193" s="4">
        <v>312.5</v>
      </c>
      <c r="H1193" s="4">
        <v>312.5</v>
      </c>
    </row>
    <row r="1194" spans="1:8" ht="15">
      <c r="A1194" s="95">
        <v>1186</v>
      </c>
      <c r="B1194" s="95" t="s">
        <v>5775</v>
      </c>
      <c r="C1194" s="95" t="s">
        <v>5776</v>
      </c>
      <c r="D1194" s="95" t="s">
        <v>5777</v>
      </c>
      <c r="E1194" s="95" t="s">
        <v>332</v>
      </c>
      <c r="F1194" s="95" t="s">
        <v>3490</v>
      </c>
      <c r="G1194" s="4">
        <v>312.5</v>
      </c>
      <c r="H1194" s="4">
        <v>312.5</v>
      </c>
    </row>
    <row r="1195" spans="1:8" ht="15">
      <c r="A1195" s="95">
        <v>1187</v>
      </c>
      <c r="B1195" s="95" t="s">
        <v>5778</v>
      </c>
      <c r="C1195" s="95" t="s">
        <v>5779</v>
      </c>
      <c r="D1195" s="95" t="s">
        <v>5780</v>
      </c>
      <c r="E1195" s="95" t="s">
        <v>332</v>
      </c>
      <c r="F1195" s="95" t="s">
        <v>3490</v>
      </c>
      <c r="G1195" s="4">
        <v>312.5</v>
      </c>
      <c r="H1195" s="4">
        <v>312.5</v>
      </c>
    </row>
    <row r="1196" spans="1:8" ht="30">
      <c r="A1196" s="95">
        <v>1188</v>
      </c>
      <c r="B1196" s="95" t="s">
        <v>5781</v>
      </c>
      <c r="C1196" s="95" t="s">
        <v>5782</v>
      </c>
      <c r="D1196" s="95" t="s">
        <v>5783</v>
      </c>
      <c r="E1196" s="95" t="s">
        <v>332</v>
      </c>
      <c r="F1196" s="95" t="s">
        <v>3490</v>
      </c>
      <c r="G1196" s="4">
        <v>312.5</v>
      </c>
      <c r="H1196" s="4">
        <v>312.5</v>
      </c>
    </row>
    <row r="1197" spans="1:8" ht="15">
      <c r="A1197" s="95">
        <v>1189</v>
      </c>
      <c r="B1197" s="95" t="s">
        <v>5784</v>
      </c>
      <c r="C1197" s="95" t="s">
        <v>5785</v>
      </c>
      <c r="D1197" s="95" t="s">
        <v>5786</v>
      </c>
      <c r="E1197" s="95" t="s">
        <v>332</v>
      </c>
      <c r="F1197" s="95" t="s">
        <v>3490</v>
      </c>
      <c r="G1197" s="4">
        <v>312.5</v>
      </c>
      <c r="H1197" s="4">
        <v>312.5</v>
      </c>
    </row>
    <row r="1198" spans="1:8" ht="15">
      <c r="A1198" s="95">
        <v>1190</v>
      </c>
      <c r="B1198" s="95" t="s">
        <v>5787</v>
      </c>
      <c r="C1198" s="95" t="s">
        <v>4138</v>
      </c>
      <c r="D1198" s="95" t="s">
        <v>5788</v>
      </c>
      <c r="E1198" s="95" t="s">
        <v>332</v>
      </c>
      <c r="F1198" s="95" t="s">
        <v>3490</v>
      </c>
      <c r="G1198" s="4">
        <v>312.5</v>
      </c>
      <c r="H1198" s="4">
        <v>312.5</v>
      </c>
    </row>
    <row r="1199" spans="1:8" ht="15">
      <c r="A1199" s="95">
        <v>1191</v>
      </c>
      <c r="B1199" s="95" t="s">
        <v>4457</v>
      </c>
      <c r="C1199" s="95" t="s">
        <v>5789</v>
      </c>
      <c r="D1199" s="95" t="s">
        <v>5790</v>
      </c>
      <c r="E1199" s="95" t="s">
        <v>332</v>
      </c>
      <c r="F1199" s="95" t="s">
        <v>3490</v>
      </c>
      <c r="G1199" s="4">
        <v>312.5</v>
      </c>
      <c r="H1199" s="4">
        <v>312.5</v>
      </c>
    </row>
    <row r="1200" spans="1:8" ht="15">
      <c r="A1200" s="95">
        <v>1192</v>
      </c>
      <c r="B1200" s="95" t="s">
        <v>5791</v>
      </c>
      <c r="C1200" s="95" t="s">
        <v>5792</v>
      </c>
      <c r="D1200" s="95" t="s">
        <v>5793</v>
      </c>
      <c r="E1200" s="95" t="s">
        <v>332</v>
      </c>
      <c r="F1200" s="95" t="s">
        <v>3490</v>
      </c>
      <c r="G1200" s="4">
        <v>312.5</v>
      </c>
      <c r="H1200" s="4">
        <v>312.5</v>
      </c>
    </row>
    <row r="1201" spans="1:8" ht="15">
      <c r="A1201" s="95">
        <v>1193</v>
      </c>
      <c r="B1201" s="95" t="s">
        <v>5089</v>
      </c>
      <c r="C1201" s="95" t="s">
        <v>5373</v>
      </c>
      <c r="D1201" s="95" t="s">
        <v>5794</v>
      </c>
      <c r="E1201" s="95" t="s">
        <v>332</v>
      </c>
      <c r="F1201" s="95" t="s">
        <v>3490</v>
      </c>
      <c r="G1201" s="4">
        <v>312.5</v>
      </c>
      <c r="H1201" s="4">
        <v>312.5</v>
      </c>
    </row>
    <row r="1202" spans="1:8" ht="15">
      <c r="A1202" s="95">
        <v>1194</v>
      </c>
      <c r="B1202" s="95" t="s">
        <v>4037</v>
      </c>
      <c r="C1202" s="95" t="s">
        <v>5795</v>
      </c>
      <c r="D1202" s="95" t="s">
        <v>5796</v>
      </c>
      <c r="E1202" s="95" t="s">
        <v>332</v>
      </c>
      <c r="F1202" s="95" t="s">
        <v>3490</v>
      </c>
      <c r="G1202" s="4">
        <v>312.5</v>
      </c>
      <c r="H1202" s="4">
        <v>312.5</v>
      </c>
    </row>
    <row r="1203" spans="1:8" ht="15">
      <c r="A1203" s="95">
        <v>1195</v>
      </c>
      <c r="B1203" s="95" t="s">
        <v>5797</v>
      </c>
      <c r="C1203" s="95" t="s">
        <v>5798</v>
      </c>
      <c r="D1203" s="95" t="s">
        <v>5799</v>
      </c>
      <c r="E1203" s="95" t="s">
        <v>332</v>
      </c>
      <c r="F1203" s="95" t="s">
        <v>3490</v>
      </c>
      <c r="G1203" s="4">
        <v>312.5</v>
      </c>
      <c r="H1203" s="4">
        <v>312.5</v>
      </c>
    </row>
    <row r="1204" spans="1:8" ht="15">
      <c r="A1204" s="95">
        <v>1196</v>
      </c>
      <c r="B1204" s="95" t="s">
        <v>5800</v>
      </c>
      <c r="C1204" s="95" t="s">
        <v>5798</v>
      </c>
      <c r="D1204" s="95" t="s">
        <v>5801</v>
      </c>
      <c r="E1204" s="95" t="s">
        <v>332</v>
      </c>
      <c r="F1204" s="95" t="s">
        <v>3490</v>
      </c>
      <c r="G1204" s="4">
        <v>312.5</v>
      </c>
      <c r="H1204" s="4">
        <v>312.5</v>
      </c>
    </row>
    <row r="1205" spans="1:8" ht="15">
      <c r="A1205" s="95">
        <v>1197</v>
      </c>
      <c r="B1205" s="95" t="s">
        <v>5802</v>
      </c>
      <c r="C1205" s="95" t="s">
        <v>5803</v>
      </c>
      <c r="D1205" s="95" t="s">
        <v>5804</v>
      </c>
      <c r="E1205" s="95" t="s">
        <v>332</v>
      </c>
      <c r="F1205" s="95" t="s">
        <v>3490</v>
      </c>
      <c r="G1205" s="4">
        <v>312.5</v>
      </c>
      <c r="H1205" s="4">
        <v>312.5</v>
      </c>
    </row>
    <row r="1206" spans="1:8" ht="15">
      <c r="A1206" s="95">
        <v>1198</v>
      </c>
      <c r="B1206" s="95" t="s">
        <v>5805</v>
      </c>
      <c r="C1206" s="95" t="s">
        <v>5806</v>
      </c>
      <c r="D1206" s="95" t="s">
        <v>5807</v>
      </c>
      <c r="E1206" s="95" t="s">
        <v>332</v>
      </c>
      <c r="F1206" s="95" t="s">
        <v>3490</v>
      </c>
      <c r="G1206" s="4">
        <v>312.5</v>
      </c>
      <c r="H1206" s="4">
        <v>312.5</v>
      </c>
    </row>
    <row r="1207" spans="1:8" ht="15">
      <c r="A1207" s="95">
        <v>1199</v>
      </c>
      <c r="B1207" s="95" t="s">
        <v>5808</v>
      </c>
      <c r="C1207" s="95" t="s">
        <v>5809</v>
      </c>
      <c r="D1207" s="95" t="s">
        <v>5810</v>
      </c>
      <c r="E1207" s="95" t="s">
        <v>332</v>
      </c>
      <c r="F1207" s="95" t="s">
        <v>3490</v>
      </c>
      <c r="G1207" s="4">
        <v>312.5</v>
      </c>
      <c r="H1207" s="4">
        <v>312.5</v>
      </c>
    </row>
    <row r="1208" spans="1:8" ht="15">
      <c r="A1208" s="95">
        <v>1200</v>
      </c>
      <c r="B1208" s="95" t="s">
        <v>5811</v>
      </c>
      <c r="C1208" s="95" t="s">
        <v>5812</v>
      </c>
      <c r="D1208" s="95" t="s">
        <v>5813</v>
      </c>
      <c r="E1208" s="95" t="s">
        <v>332</v>
      </c>
      <c r="F1208" s="95" t="s">
        <v>3490</v>
      </c>
      <c r="G1208" s="4">
        <v>312.5</v>
      </c>
      <c r="H1208" s="4">
        <v>312.5</v>
      </c>
    </row>
    <row r="1209" spans="1:8" ht="15">
      <c r="A1209" s="95">
        <v>1201</v>
      </c>
      <c r="B1209" s="95" t="s">
        <v>5814</v>
      </c>
      <c r="C1209" s="95" t="s">
        <v>4426</v>
      </c>
      <c r="D1209" s="95" t="s">
        <v>5815</v>
      </c>
      <c r="E1209" s="95" t="s">
        <v>332</v>
      </c>
      <c r="F1209" s="95" t="s">
        <v>3490</v>
      </c>
      <c r="G1209" s="4">
        <v>312.5</v>
      </c>
      <c r="H1209" s="4">
        <v>312.5</v>
      </c>
    </row>
    <row r="1210" spans="1:8" ht="15">
      <c r="A1210" s="95">
        <v>1202</v>
      </c>
      <c r="B1210" s="95" t="s">
        <v>5816</v>
      </c>
      <c r="C1210" s="95" t="s">
        <v>3892</v>
      </c>
      <c r="D1210" s="95" t="s">
        <v>5817</v>
      </c>
      <c r="E1210" s="95" t="s">
        <v>332</v>
      </c>
      <c r="F1210" s="95" t="s">
        <v>3490</v>
      </c>
      <c r="G1210" s="4">
        <v>312.5</v>
      </c>
      <c r="H1210" s="4">
        <v>312.5</v>
      </c>
    </row>
    <row r="1211" spans="1:8" ht="15">
      <c r="A1211" s="95">
        <v>1203</v>
      </c>
      <c r="B1211" s="95" t="s">
        <v>5818</v>
      </c>
      <c r="C1211" s="95" t="s">
        <v>5803</v>
      </c>
      <c r="D1211" s="95" t="s">
        <v>5819</v>
      </c>
      <c r="E1211" s="95" t="s">
        <v>332</v>
      </c>
      <c r="F1211" s="95" t="s">
        <v>3490</v>
      </c>
      <c r="G1211" s="4">
        <v>312.5</v>
      </c>
      <c r="H1211" s="4">
        <v>312.5</v>
      </c>
    </row>
    <row r="1212" spans="1:8" ht="15">
      <c r="A1212" s="95">
        <v>1204</v>
      </c>
      <c r="B1212" s="95" t="s">
        <v>5820</v>
      </c>
      <c r="C1212" s="95" t="s">
        <v>5821</v>
      </c>
      <c r="D1212" s="95" t="s">
        <v>5822</v>
      </c>
      <c r="E1212" s="95" t="s">
        <v>332</v>
      </c>
      <c r="F1212" s="95" t="s">
        <v>3490</v>
      </c>
      <c r="G1212" s="4">
        <v>312.5</v>
      </c>
      <c r="H1212" s="4">
        <v>312.5</v>
      </c>
    </row>
    <row r="1213" spans="1:8" ht="15">
      <c r="A1213" s="95">
        <v>1205</v>
      </c>
      <c r="B1213" s="95" t="s">
        <v>5775</v>
      </c>
      <c r="C1213" s="95" t="s">
        <v>5039</v>
      </c>
      <c r="D1213" s="95" t="s">
        <v>5823</v>
      </c>
      <c r="E1213" s="95" t="s">
        <v>332</v>
      </c>
      <c r="F1213" s="95" t="s">
        <v>3490</v>
      </c>
      <c r="G1213" s="4">
        <v>312.5</v>
      </c>
      <c r="H1213" s="4">
        <v>312.5</v>
      </c>
    </row>
    <row r="1214" spans="1:8" ht="15">
      <c r="A1214" s="95">
        <v>1206</v>
      </c>
      <c r="B1214" s="95" t="s">
        <v>5824</v>
      </c>
      <c r="C1214" s="95" t="s">
        <v>5039</v>
      </c>
      <c r="D1214" s="95" t="s">
        <v>5825</v>
      </c>
      <c r="E1214" s="95" t="s">
        <v>332</v>
      </c>
      <c r="F1214" s="95" t="s">
        <v>3490</v>
      </c>
      <c r="G1214" s="4">
        <v>312.5</v>
      </c>
      <c r="H1214" s="4">
        <v>312.5</v>
      </c>
    </row>
    <row r="1215" spans="1:8" ht="15">
      <c r="A1215" s="95">
        <v>1207</v>
      </c>
      <c r="B1215" s="95" t="s">
        <v>5826</v>
      </c>
      <c r="C1215" s="95" t="s">
        <v>5827</v>
      </c>
      <c r="D1215" s="95" t="s">
        <v>5828</v>
      </c>
      <c r="E1215" s="95" t="s">
        <v>332</v>
      </c>
      <c r="F1215" s="95" t="s">
        <v>3490</v>
      </c>
      <c r="G1215" s="4">
        <v>312.5</v>
      </c>
      <c r="H1215" s="4">
        <v>312.5</v>
      </c>
    </row>
    <row r="1216" spans="1:8" ht="15">
      <c r="A1216" s="95">
        <v>1208</v>
      </c>
      <c r="B1216" s="95" t="s">
        <v>4818</v>
      </c>
      <c r="C1216" s="95" t="s">
        <v>5829</v>
      </c>
      <c r="D1216" s="95" t="s">
        <v>5830</v>
      </c>
      <c r="E1216" s="95" t="s">
        <v>332</v>
      </c>
      <c r="F1216" s="95" t="s">
        <v>3490</v>
      </c>
      <c r="G1216" s="4">
        <v>312.5</v>
      </c>
      <c r="H1216" s="4">
        <v>312.5</v>
      </c>
    </row>
    <row r="1217" spans="1:8" ht="15">
      <c r="A1217" s="95">
        <v>1209</v>
      </c>
      <c r="B1217" s="95" t="s">
        <v>5831</v>
      </c>
      <c r="C1217" s="95" t="s">
        <v>5832</v>
      </c>
      <c r="D1217" s="95" t="s">
        <v>5833</v>
      </c>
      <c r="E1217" s="95" t="s">
        <v>332</v>
      </c>
      <c r="F1217" s="95" t="s">
        <v>3490</v>
      </c>
      <c r="G1217" s="4">
        <v>312.5</v>
      </c>
      <c r="H1217" s="4">
        <v>312.5</v>
      </c>
    </row>
    <row r="1218" spans="1:8" ht="15">
      <c r="A1218" s="95">
        <v>1210</v>
      </c>
      <c r="B1218" s="95" t="s">
        <v>5834</v>
      </c>
      <c r="C1218" s="95" t="s">
        <v>5835</v>
      </c>
      <c r="D1218" s="95" t="s">
        <v>5836</v>
      </c>
      <c r="E1218" s="95" t="s">
        <v>332</v>
      </c>
      <c r="F1218" s="95" t="s">
        <v>3490</v>
      </c>
      <c r="G1218" s="4">
        <v>312.5</v>
      </c>
      <c r="H1218" s="4">
        <v>312.5</v>
      </c>
    </row>
    <row r="1219" spans="1:8" ht="15">
      <c r="A1219" s="95">
        <v>1211</v>
      </c>
      <c r="B1219" s="95" t="s">
        <v>5837</v>
      </c>
      <c r="C1219" s="95" t="s">
        <v>5838</v>
      </c>
      <c r="D1219" s="95" t="s">
        <v>5839</v>
      </c>
      <c r="E1219" s="95" t="s">
        <v>332</v>
      </c>
      <c r="F1219" s="95" t="s">
        <v>3490</v>
      </c>
      <c r="G1219" s="4">
        <v>312.5</v>
      </c>
      <c r="H1219" s="4">
        <v>312.5</v>
      </c>
    </row>
    <row r="1220" spans="1:8" ht="15">
      <c r="A1220" s="95">
        <v>1212</v>
      </c>
      <c r="B1220" s="95" t="s">
        <v>5840</v>
      </c>
      <c r="C1220" s="95" t="s">
        <v>5841</v>
      </c>
      <c r="D1220" s="95" t="s">
        <v>5842</v>
      </c>
      <c r="E1220" s="95" t="s">
        <v>332</v>
      </c>
      <c r="F1220" s="95" t="s">
        <v>3490</v>
      </c>
      <c r="G1220" s="4">
        <v>312.5</v>
      </c>
      <c r="H1220" s="4">
        <v>312.5</v>
      </c>
    </row>
    <row r="1221" spans="1:8" ht="15">
      <c r="A1221" s="95">
        <v>1213</v>
      </c>
      <c r="B1221" s="95" t="s">
        <v>4831</v>
      </c>
      <c r="C1221" s="95" t="s">
        <v>5843</v>
      </c>
      <c r="D1221" s="95" t="s">
        <v>5844</v>
      </c>
      <c r="E1221" s="95" t="s">
        <v>332</v>
      </c>
      <c r="F1221" s="95" t="s">
        <v>3490</v>
      </c>
      <c r="G1221" s="4">
        <v>312.5</v>
      </c>
      <c r="H1221" s="4">
        <v>312.5</v>
      </c>
    </row>
    <row r="1222" spans="1:8" ht="30">
      <c r="A1222" s="95">
        <v>1214</v>
      </c>
      <c r="B1222" s="95" t="s">
        <v>5845</v>
      </c>
      <c r="C1222" s="95" t="s">
        <v>5846</v>
      </c>
      <c r="D1222" s="95" t="s">
        <v>5847</v>
      </c>
      <c r="E1222" s="95" t="s">
        <v>332</v>
      </c>
      <c r="F1222" s="95" t="s">
        <v>3490</v>
      </c>
      <c r="G1222" s="4">
        <v>312.5</v>
      </c>
      <c r="H1222" s="4">
        <v>312.5</v>
      </c>
    </row>
    <row r="1223" spans="1:8" ht="15">
      <c r="A1223" s="95">
        <v>1215</v>
      </c>
      <c r="B1223" s="95" t="s">
        <v>5848</v>
      </c>
      <c r="C1223" s="95" t="s">
        <v>5849</v>
      </c>
      <c r="D1223" s="95" t="s">
        <v>5850</v>
      </c>
      <c r="E1223" s="95" t="s">
        <v>332</v>
      </c>
      <c r="F1223" s="95" t="s">
        <v>3490</v>
      </c>
      <c r="G1223" s="4">
        <v>312.5</v>
      </c>
      <c r="H1223" s="4">
        <v>312.5</v>
      </c>
    </row>
    <row r="1224" spans="1:8" ht="15">
      <c r="A1224" s="95">
        <v>1216</v>
      </c>
      <c r="B1224" s="95" t="s">
        <v>5851</v>
      </c>
      <c r="C1224" s="95" t="s">
        <v>5852</v>
      </c>
      <c r="D1224" s="95" t="s">
        <v>5853</v>
      </c>
      <c r="E1224" s="95" t="s">
        <v>332</v>
      </c>
      <c r="F1224" s="95" t="s">
        <v>3490</v>
      </c>
      <c r="G1224" s="4">
        <v>312.5</v>
      </c>
      <c r="H1224" s="4">
        <v>312.5</v>
      </c>
    </row>
    <row r="1225" spans="1:8" ht="15">
      <c r="A1225" s="95">
        <v>1217</v>
      </c>
      <c r="B1225" s="95" t="s">
        <v>5854</v>
      </c>
      <c r="C1225" s="95" t="s">
        <v>5855</v>
      </c>
      <c r="D1225" s="95" t="s">
        <v>5856</v>
      </c>
      <c r="E1225" s="95" t="s">
        <v>332</v>
      </c>
      <c r="F1225" s="95" t="s">
        <v>3490</v>
      </c>
      <c r="G1225" s="4">
        <v>312.5</v>
      </c>
      <c r="H1225" s="4">
        <v>312.5</v>
      </c>
    </row>
    <row r="1226" spans="1:8" ht="15">
      <c r="A1226" s="95">
        <v>1218</v>
      </c>
      <c r="B1226" s="95" t="s">
        <v>5857</v>
      </c>
      <c r="C1226" s="95" t="s">
        <v>5858</v>
      </c>
      <c r="D1226" s="95" t="s">
        <v>5859</v>
      </c>
      <c r="E1226" s="95" t="s">
        <v>332</v>
      </c>
      <c r="F1226" s="95" t="s">
        <v>3490</v>
      </c>
      <c r="G1226" s="4">
        <v>312.5</v>
      </c>
      <c r="H1226" s="4">
        <v>312.5</v>
      </c>
    </row>
    <row r="1227" spans="1:8" ht="15">
      <c r="A1227" s="95">
        <v>1219</v>
      </c>
      <c r="B1227" s="95" t="s">
        <v>5707</v>
      </c>
      <c r="C1227" s="95" t="s">
        <v>5860</v>
      </c>
      <c r="D1227" s="95" t="s">
        <v>5861</v>
      </c>
      <c r="E1227" s="95" t="s">
        <v>332</v>
      </c>
      <c r="F1227" s="95" t="s">
        <v>3490</v>
      </c>
      <c r="G1227" s="4">
        <v>312.5</v>
      </c>
      <c r="H1227" s="4">
        <v>312.5</v>
      </c>
    </row>
    <row r="1228" spans="1:8" ht="15">
      <c r="A1228" s="95">
        <v>1220</v>
      </c>
      <c r="B1228" s="95" t="s">
        <v>5862</v>
      </c>
      <c r="C1228" s="95" t="s">
        <v>5863</v>
      </c>
      <c r="D1228" s="95" t="s">
        <v>5864</v>
      </c>
      <c r="E1228" s="95" t="s">
        <v>332</v>
      </c>
      <c r="F1228" s="95" t="s">
        <v>3490</v>
      </c>
      <c r="G1228" s="4">
        <v>312.5</v>
      </c>
      <c r="H1228" s="4">
        <v>312.5</v>
      </c>
    </row>
    <row r="1229" spans="1:8" ht="15">
      <c r="A1229" s="95">
        <v>1221</v>
      </c>
      <c r="B1229" s="95" t="s">
        <v>5682</v>
      </c>
      <c r="C1229" s="95" t="s">
        <v>5865</v>
      </c>
      <c r="D1229" s="95" t="s">
        <v>5866</v>
      </c>
      <c r="E1229" s="95" t="s">
        <v>332</v>
      </c>
      <c r="F1229" s="95" t="s">
        <v>3490</v>
      </c>
      <c r="G1229" s="4">
        <v>312.5</v>
      </c>
      <c r="H1229" s="4">
        <v>312.5</v>
      </c>
    </row>
    <row r="1230" spans="1:8" ht="15">
      <c r="A1230" s="95">
        <v>1222</v>
      </c>
      <c r="B1230" s="95" t="s">
        <v>5867</v>
      </c>
      <c r="C1230" s="95" t="s">
        <v>5868</v>
      </c>
      <c r="D1230" s="95" t="s">
        <v>5869</v>
      </c>
      <c r="E1230" s="95" t="s">
        <v>332</v>
      </c>
      <c r="F1230" s="95" t="s">
        <v>3490</v>
      </c>
      <c r="G1230" s="4">
        <v>312.5</v>
      </c>
      <c r="H1230" s="4">
        <v>312.5</v>
      </c>
    </row>
    <row r="1231" spans="1:8" ht="15">
      <c r="A1231" s="95">
        <v>1223</v>
      </c>
      <c r="B1231" s="95" t="s">
        <v>5870</v>
      </c>
      <c r="C1231" s="95" t="s">
        <v>4642</v>
      </c>
      <c r="D1231" s="95" t="s">
        <v>5871</v>
      </c>
      <c r="E1231" s="95" t="s">
        <v>332</v>
      </c>
      <c r="F1231" s="95" t="s">
        <v>3490</v>
      </c>
      <c r="G1231" s="4">
        <v>312.5</v>
      </c>
      <c r="H1231" s="4">
        <v>312.5</v>
      </c>
    </row>
    <row r="1232" spans="1:8" ht="15">
      <c r="A1232" s="95">
        <v>1224</v>
      </c>
      <c r="B1232" s="95" t="s">
        <v>5128</v>
      </c>
      <c r="C1232" s="95" t="s">
        <v>5872</v>
      </c>
      <c r="D1232" s="95" t="s">
        <v>5873</v>
      </c>
      <c r="E1232" s="95" t="s">
        <v>332</v>
      </c>
      <c r="F1232" s="95" t="s">
        <v>3490</v>
      </c>
      <c r="G1232" s="4">
        <v>312.5</v>
      </c>
      <c r="H1232" s="4">
        <v>312.5</v>
      </c>
    </row>
    <row r="1233" spans="1:8" ht="30">
      <c r="A1233" s="95">
        <v>1225</v>
      </c>
      <c r="B1233" s="95" t="s">
        <v>5874</v>
      </c>
      <c r="C1233" s="95" t="s">
        <v>5846</v>
      </c>
      <c r="D1233" s="95" t="s">
        <v>5875</v>
      </c>
      <c r="E1233" s="95" t="s">
        <v>332</v>
      </c>
      <c r="F1233" s="95" t="s">
        <v>3490</v>
      </c>
      <c r="G1233" s="4">
        <v>312.5</v>
      </c>
      <c r="H1233" s="4">
        <v>312.5</v>
      </c>
    </row>
    <row r="1234" spans="1:8" ht="15">
      <c r="A1234" s="95">
        <v>1226</v>
      </c>
      <c r="B1234" s="95" t="s">
        <v>5876</v>
      </c>
      <c r="C1234" s="95" t="s">
        <v>5829</v>
      </c>
      <c r="D1234" s="95" t="s">
        <v>5877</v>
      </c>
      <c r="E1234" s="95" t="s">
        <v>332</v>
      </c>
      <c r="F1234" s="95" t="s">
        <v>3490</v>
      </c>
      <c r="G1234" s="4">
        <v>312.5</v>
      </c>
      <c r="H1234" s="4">
        <v>312.5</v>
      </c>
    </row>
    <row r="1235" spans="1:8" ht="15">
      <c r="A1235" s="95">
        <v>1227</v>
      </c>
      <c r="B1235" s="95" t="s">
        <v>4820</v>
      </c>
      <c r="C1235" s="95" t="s">
        <v>5878</v>
      </c>
      <c r="D1235" s="95" t="s">
        <v>5879</v>
      </c>
      <c r="E1235" s="95" t="s">
        <v>332</v>
      </c>
      <c r="F1235" s="95" t="s">
        <v>3490</v>
      </c>
      <c r="G1235" s="4">
        <v>312.5</v>
      </c>
      <c r="H1235" s="4">
        <v>312.5</v>
      </c>
    </row>
    <row r="1236" spans="1:8" ht="15">
      <c r="A1236" s="95">
        <v>1228</v>
      </c>
      <c r="B1236" s="95" t="s">
        <v>4322</v>
      </c>
      <c r="C1236" s="95" t="s">
        <v>5880</v>
      </c>
      <c r="D1236" s="95" t="s">
        <v>5881</v>
      </c>
      <c r="E1236" s="95" t="s">
        <v>332</v>
      </c>
      <c r="F1236" s="95" t="s">
        <v>3490</v>
      </c>
      <c r="G1236" s="4">
        <v>312.5</v>
      </c>
      <c r="H1236" s="4">
        <v>312.5</v>
      </c>
    </row>
    <row r="1237" spans="1:8" ht="15">
      <c r="A1237" s="95">
        <v>1229</v>
      </c>
      <c r="B1237" s="95" t="s">
        <v>5555</v>
      </c>
      <c r="C1237" s="95" t="s">
        <v>5882</v>
      </c>
      <c r="D1237" s="95" t="s">
        <v>5883</v>
      </c>
      <c r="E1237" s="95" t="s">
        <v>332</v>
      </c>
      <c r="F1237" s="95" t="s">
        <v>3490</v>
      </c>
      <c r="G1237" s="4">
        <v>312.5</v>
      </c>
      <c r="H1237" s="4">
        <v>312.5</v>
      </c>
    </row>
    <row r="1238" spans="1:8" ht="15">
      <c r="A1238" s="95">
        <v>1230</v>
      </c>
      <c r="B1238" s="95" t="s">
        <v>5884</v>
      </c>
      <c r="C1238" s="95" t="s">
        <v>5885</v>
      </c>
      <c r="D1238" s="95" t="s">
        <v>5886</v>
      </c>
      <c r="E1238" s="95" t="s">
        <v>332</v>
      </c>
      <c r="F1238" s="95" t="s">
        <v>3490</v>
      </c>
      <c r="G1238" s="4">
        <v>312.5</v>
      </c>
      <c r="H1238" s="4">
        <v>312.5</v>
      </c>
    </row>
    <row r="1239" spans="1:8" ht="15">
      <c r="A1239" s="95">
        <v>1231</v>
      </c>
      <c r="B1239" s="95" t="s">
        <v>5671</v>
      </c>
      <c r="C1239" s="95" t="s">
        <v>5887</v>
      </c>
      <c r="D1239" s="95" t="s">
        <v>5888</v>
      </c>
      <c r="E1239" s="95" t="s">
        <v>332</v>
      </c>
      <c r="F1239" s="95" t="s">
        <v>3490</v>
      </c>
      <c r="G1239" s="4">
        <v>312.5</v>
      </c>
      <c r="H1239" s="4">
        <v>312.5</v>
      </c>
    </row>
    <row r="1240" spans="1:8" ht="15">
      <c r="A1240" s="95">
        <v>1232</v>
      </c>
      <c r="B1240" s="95" t="s">
        <v>5889</v>
      </c>
      <c r="C1240" s="95" t="s">
        <v>5890</v>
      </c>
      <c r="D1240" s="95" t="s">
        <v>5891</v>
      </c>
      <c r="E1240" s="95" t="s">
        <v>332</v>
      </c>
      <c r="F1240" s="95" t="s">
        <v>3490</v>
      </c>
      <c r="G1240" s="4">
        <v>312.5</v>
      </c>
      <c r="H1240" s="4">
        <v>312.5</v>
      </c>
    </row>
    <row r="1241" spans="1:8" ht="15">
      <c r="A1241" s="95">
        <v>1233</v>
      </c>
      <c r="B1241" s="95" t="s">
        <v>5892</v>
      </c>
      <c r="C1241" s="95" t="s">
        <v>5893</v>
      </c>
      <c r="D1241" s="95" t="s">
        <v>5894</v>
      </c>
      <c r="E1241" s="95" t="s">
        <v>332</v>
      </c>
      <c r="F1241" s="95" t="s">
        <v>3490</v>
      </c>
      <c r="G1241" s="4">
        <v>312.5</v>
      </c>
      <c r="H1241" s="4">
        <v>312.5</v>
      </c>
    </row>
    <row r="1242" spans="1:8" ht="15">
      <c r="A1242" s="95">
        <v>1234</v>
      </c>
      <c r="B1242" s="95" t="s">
        <v>5834</v>
      </c>
      <c r="C1242" s="95" t="s">
        <v>5895</v>
      </c>
      <c r="D1242" s="95" t="s">
        <v>5896</v>
      </c>
      <c r="E1242" s="95" t="s">
        <v>332</v>
      </c>
      <c r="F1242" s="95" t="s">
        <v>3490</v>
      </c>
      <c r="G1242" s="4">
        <v>312.5</v>
      </c>
      <c r="H1242" s="4">
        <v>312.5</v>
      </c>
    </row>
    <row r="1243" spans="1:8" ht="15">
      <c r="A1243" s="95">
        <v>1235</v>
      </c>
      <c r="B1243" s="95" t="s">
        <v>5897</v>
      </c>
      <c r="C1243" s="95" t="s">
        <v>5898</v>
      </c>
      <c r="D1243" s="95" t="s">
        <v>5899</v>
      </c>
      <c r="E1243" s="95" t="s">
        <v>332</v>
      </c>
      <c r="F1243" s="95" t="s">
        <v>3490</v>
      </c>
      <c r="G1243" s="4">
        <v>312.5</v>
      </c>
      <c r="H1243" s="4">
        <v>312.5</v>
      </c>
    </row>
    <row r="1244" spans="1:8" ht="15">
      <c r="A1244" s="95">
        <v>1236</v>
      </c>
      <c r="B1244" s="95" t="s">
        <v>5121</v>
      </c>
      <c r="C1244" s="95" t="s">
        <v>5900</v>
      </c>
      <c r="D1244" s="95" t="s">
        <v>5901</v>
      </c>
      <c r="E1244" s="95" t="s">
        <v>332</v>
      </c>
      <c r="F1244" s="95" t="s">
        <v>3490</v>
      </c>
      <c r="G1244" s="4">
        <v>312.5</v>
      </c>
      <c r="H1244" s="4">
        <v>312.5</v>
      </c>
    </row>
    <row r="1245" spans="1:8" ht="15">
      <c r="A1245" s="95">
        <v>1237</v>
      </c>
      <c r="B1245" s="95" t="s">
        <v>5902</v>
      </c>
      <c r="C1245" s="95" t="s">
        <v>5903</v>
      </c>
      <c r="D1245" s="95" t="s">
        <v>5894</v>
      </c>
      <c r="E1245" s="95" t="s">
        <v>332</v>
      </c>
      <c r="F1245" s="95" t="s">
        <v>3490</v>
      </c>
      <c r="G1245" s="4">
        <v>312.5</v>
      </c>
      <c r="H1245" s="4">
        <v>312.5</v>
      </c>
    </row>
    <row r="1246" spans="1:8" ht="15">
      <c r="A1246" s="95">
        <v>1238</v>
      </c>
      <c r="B1246" s="95" t="s">
        <v>5904</v>
      </c>
      <c r="C1246" s="95" t="s">
        <v>5905</v>
      </c>
      <c r="D1246" s="95" t="s">
        <v>5906</v>
      </c>
      <c r="E1246" s="95" t="s">
        <v>332</v>
      </c>
      <c r="F1246" s="95" t="s">
        <v>3490</v>
      </c>
      <c r="G1246" s="4">
        <v>312.5</v>
      </c>
      <c r="H1246" s="4">
        <v>312.5</v>
      </c>
    </row>
    <row r="1247" spans="1:8" ht="15">
      <c r="A1247" s="95">
        <v>1239</v>
      </c>
      <c r="B1247" s="95" t="s">
        <v>5907</v>
      </c>
      <c r="C1247" s="95" t="s">
        <v>5908</v>
      </c>
      <c r="D1247" s="95" t="s">
        <v>5909</v>
      </c>
      <c r="E1247" s="95" t="s">
        <v>332</v>
      </c>
      <c r="F1247" s="95" t="s">
        <v>3490</v>
      </c>
      <c r="G1247" s="4">
        <v>312.5</v>
      </c>
      <c r="H1247" s="4">
        <v>312.5</v>
      </c>
    </row>
    <row r="1248" spans="1:8" ht="15">
      <c r="A1248" s="95">
        <v>1240</v>
      </c>
      <c r="B1248" s="95" t="s">
        <v>5910</v>
      </c>
      <c r="C1248" s="95" t="s">
        <v>5911</v>
      </c>
      <c r="D1248" s="95" t="s">
        <v>5912</v>
      </c>
      <c r="E1248" s="95" t="s">
        <v>332</v>
      </c>
      <c r="F1248" s="95" t="s">
        <v>3490</v>
      </c>
      <c r="G1248" s="4">
        <v>312.5</v>
      </c>
      <c r="H1248" s="4">
        <v>312.5</v>
      </c>
    </row>
    <row r="1249" spans="1:8" ht="15">
      <c r="A1249" s="95">
        <v>1241</v>
      </c>
      <c r="B1249" s="95" t="s">
        <v>5100</v>
      </c>
      <c r="C1249" s="95" t="s">
        <v>5913</v>
      </c>
      <c r="D1249" s="95" t="s">
        <v>5914</v>
      </c>
      <c r="E1249" s="95" t="s">
        <v>332</v>
      </c>
      <c r="F1249" s="95" t="s">
        <v>3490</v>
      </c>
      <c r="G1249" s="4">
        <v>312.5</v>
      </c>
      <c r="H1249" s="4">
        <v>312.5</v>
      </c>
    </row>
    <row r="1250" spans="1:8" ht="15">
      <c r="A1250" s="95">
        <v>1242</v>
      </c>
      <c r="B1250" s="95" t="s">
        <v>5094</v>
      </c>
      <c r="C1250" s="95" t="s">
        <v>5915</v>
      </c>
      <c r="D1250" s="95" t="s">
        <v>5916</v>
      </c>
      <c r="E1250" s="95" t="s">
        <v>332</v>
      </c>
      <c r="F1250" s="95" t="s">
        <v>3490</v>
      </c>
      <c r="G1250" s="4">
        <v>312.5</v>
      </c>
      <c r="H1250" s="4">
        <v>312.5</v>
      </c>
    </row>
    <row r="1251" spans="1:8" ht="15">
      <c r="A1251" s="95">
        <v>1243</v>
      </c>
      <c r="B1251" s="95" t="s">
        <v>5917</v>
      </c>
      <c r="C1251" s="95" t="s">
        <v>5918</v>
      </c>
      <c r="D1251" s="95" t="s">
        <v>5919</v>
      </c>
      <c r="E1251" s="95" t="s">
        <v>332</v>
      </c>
      <c r="F1251" s="95" t="s">
        <v>3490</v>
      </c>
      <c r="G1251" s="4">
        <v>312.5</v>
      </c>
      <c r="H1251" s="4">
        <v>312.5</v>
      </c>
    </row>
    <row r="1252" spans="1:8" ht="15">
      <c r="A1252" s="95">
        <v>1244</v>
      </c>
      <c r="B1252" s="95" t="s">
        <v>5851</v>
      </c>
      <c r="C1252" s="95" t="s">
        <v>5920</v>
      </c>
      <c r="D1252" s="95" t="s">
        <v>5921</v>
      </c>
      <c r="E1252" s="95" t="s">
        <v>332</v>
      </c>
      <c r="F1252" s="95" t="s">
        <v>3490</v>
      </c>
      <c r="G1252" s="4">
        <v>312.5</v>
      </c>
      <c r="H1252" s="4">
        <v>312.5</v>
      </c>
    </row>
    <row r="1253" spans="1:8" ht="15">
      <c r="A1253" s="95">
        <v>1245</v>
      </c>
      <c r="B1253" s="95" t="s">
        <v>5922</v>
      </c>
      <c r="C1253" s="95" t="s">
        <v>5923</v>
      </c>
      <c r="D1253" s="95" t="s">
        <v>5924</v>
      </c>
      <c r="E1253" s="95" t="s">
        <v>332</v>
      </c>
      <c r="F1253" s="95" t="s">
        <v>3490</v>
      </c>
      <c r="G1253" s="4">
        <v>312.5</v>
      </c>
      <c r="H1253" s="4">
        <v>312.5</v>
      </c>
    </row>
    <row r="1254" spans="1:8" ht="15">
      <c r="A1254" s="95">
        <v>1246</v>
      </c>
      <c r="B1254" s="95" t="s">
        <v>5497</v>
      </c>
      <c r="C1254" s="95" t="s">
        <v>5732</v>
      </c>
      <c r="D1254" s="95" t="s">
        <v>5925</v>
      </c>
      <c r="E1254" s="95" t="s">
        <v>332</v>
      </c>
      <c r="F1254" s="95" t="s">
        <v>3490</v>
      </c>
      <c r="G1254" s="4">
        <v>312.5</v>
      </c>
      <c r="H1254" s="4">
        <v>312.5</v>
      </c>
    </row>
    <row r="1255" spans="1:8" ht="15">
      <c r="A1255" s="95">
        <v>1247</v>
      </c>
      <c r="B1255" s="95" t="s">
        <v>5926</v>
      </c>
      <c r="C1255" s="95" t="s">
        <v>5927</v>
      </c>
      <c r="D1255" s="95" t="s">
        <v>5928</v>
      </c>
      <c r="E1255" s="95" t="s">
        <v>332</v>
      </c>
      <c r="F1255" s="95" t="s">
        <v>3490</v>
      </c>
      <c r="G1255" s="4">
        <v>312.5</v>
      </c>
      <c r="H1255" s="4">
        <v>312.5</v>
      </c>
    </row>
    <row r="1256" spans="1:8" ht="15">
      <c r="A1256" s="95">
        <v>1248</v>
      </c>
      <c r="B1256" s="95" t="s">
        <v>2667</v>
      </c>
      <c r="C1256" s="95" t="s">
        <v>3510</v>
      </c>
      <c r="D1256" s="95" t="s">
        <v>5929</v>
      </c>
      <c r="E1256" s="95" t="s">
        <v>332</v>
      </c>
      <c r="F1256" s="95" t="s">
        <v>3490</v>
      </c>
      <c r="G1256" s="4">
        <v>312.5</v>
      </c>
      <c r="H1256" s="4">
        <v>312.5</v>
      </c>
    </row>
    <row r="1257" spans="1:8" ht="15">
      <c r="A1257" s="95">
        <v>1249</v>
      </c>
      <c r="B1257" s="95" t="s">
        <v>5930</v>
      </c>
      <c r="C1257" s="95" t="s">
        <v>5923</v>
      </c>
      <c r="D1257" s="95" t="s">
        <v>5931</v>
      </c>
      <c r="E1257" s="95" t="s">
        <v>332</v>
      </c>
      <c r="F1257" s="95" t="s">
        <v>3490</v>
      </c>
      <c r="G1257" s="4">
        <v>312.5</v>
      </c>
      <c r="H1257" s="4">
        <v>312.5</v>
      </c>
    </row>
    <row r="1258" spans="1:8" ht="15">
      <c r="A1258" s="95">
        <v>1250</v>
      </c>
      <c r="B1258" s="95" t="s">
        <v>5932</v>
      </c>
      <c r="C1258" s="95" t="s">
        <v>5933</v>
      </c>
      <c r="D1258" s="95" t="s">
        <v>5934</v>
      </c>
      <c r="E1258" s="95" t="s">
        <v>332</v>
      </c>
      <c r="F1258" s="95" t="s">
        <v>3490</v>
      </c>
      <c r="G1258" s="4">
        <v>312.5</v>
      </c>
      <c r="H1258" s="4">
        <v>312.5</v>
      </c>
    </row>
    <row r="1259" spans="1:8" ht="15">
      <c r="A1259" s="95">
        <v>1251</v>
      </c>
      <c r="B1259" s="95" t="s">
        <v>5876</v>
      </c>
      <c r="C1259" s="95" t="s">
        <v>5865</v>
      </c>
      <c r="D1259" s="95" t="s">
        <v>5935</v>
      </c>
      <c r="E1259" s="95" t="s">
        <v>332</v>
      </c>
      <c r="F1259" s="95" t="s">
        <v>3490</v>
      </c>
      <c r="G1259" s="4">
        <v>312.5</v>
      </c>
      <c r="H1259" s="4">
        <v>312.5</v>
      </c>
    </row>
    <row r="1260" spans="1:8" ht="15">
      <c r="A1260" s="95">
        <v>1252</v>
      </c>
      <c r="B1260" s="95" t="s">
        <v>5936</v>
      </c>
      <c r="C1260" s="95" t="s">
        <v>5937</v>
      </c>
      <c r="D1260" s="95" t="s">
        <v>5938</v>
      </c>
      <c r="E1260" s="95" t="s">
        <v>332</v>
      </c>
      <c r="F1260" s="95" t="s">
        <v>3490</v>
      </c>
      <c r="G1260" s="4">
        <v>312.5</v>
      </c>
      <c r="H1260" s="4">
        <v>312.5</v>
      </c>
    </row>
    <row r="1261" spans="1:8" ht="15">
      <c r="A1261" s="95">
        <v>1253</v>
      </c>
      <c r="B1261" s="95" t="s">
        <v>5939</v>
      </c>
      <c r="C1261" s="95" t="s">
        <v>5940</v>
      </c>
      <c r="D1261" s="95" t="s">
        <v>5941</v>
      </c>
      <c r="E1261" s="95" t="s">
        <v>332</v>
      </c>
      <c r="F1261" s="95" t="s">
        <v>3490</v>
      </c>
      <c r="G1261" s="4">
        <v>312.5</v>
      </c>
      <c r="H1261" s="4">
        <v>312.5</v>
      </c>
    </row>
    <row r="1262" spans="1:8" ht="15">
      <c r="A1262" s="95">
        <v>1254</v>
      </c>
      <c r="B1262" s="95" t="s">
        <v>3904</v>
      </c>
      <c r="C1262" s="95" t="s">
        <v>5078</v>
      </c>
      <c r="D1262" s="95" t="s">
        <v>5942</v>
      </c>
      <c r="E1262" s="95" t="s">
        <v>332</v>
      </c>
      <c r="F1262" s="95" t="s">
        <v>3490</v>
      </c>
      <c r="G1262" s="4">
        <v>312.5</v>
      </c>
      <c r="H1262" s="4">
        <v>312.5</v>
      </c>
    </row>
    <row r="1263" spans="1:8" ht="15">
      <c r="A1263" s="95">
        <v>1255</v>
      </c>
      <c r="B1263" s="95" t="s">
        <v>5943</v>
      </c>
      <c r="C1263" s="95" t="s">
        <v>5944</v>
      </c>
      <c r="D1263" s="95" t="s">
        <v>5945</v>
      </c>
      <c r="E1263" s="95" t="s">
        <v>332</v>
      </c>
      <c r="F1263" s="95" t="s">
        <v>3490</v>
      </c>
      <c r="G1263" s="4">
        <v>312.5</v>
      </c>
      <c r="H1263" s="4">
        <v>312.5</v>
      </c>
    </row>
    <row r="1264" spans="1:8" ht="15">
      <c r="A1264" s="95">
        <v>1256</v>
      </c>
      <c r="B1264" s="95" t="s">
        <v>5946</v>
      </c>
      <c r="C1264" s="95" t="s">
        <v>5098</v>
      </c>
      <c r="D1264" s="95" t="s">
        <v>5947</v>
      </c>
      <c r="E1264" s="95" t="s">
        <v>332</v>
      </c>
      <c r="F1264" s="95" t="s">
        <v>3490</v>
      </c>
      <c r="G1264" s="4">
        <v>312.5</v>
      </c>
      <c r="H1264" s="4">
        <v>312.5</v>
      </c>
    </row>
    <row r="1265" spans="1:8" ht="15">
      <c r="A1265" s="95">
        <v>1257</v>
      </c>
      <c r="B1265" s="95" t="s">
        <v>2675</v>
      </c>
      <c r="C1265" s="95" t="s">
        <v>5948</v>
      </c>
      <c r="D1265" s="95" t="s">
        <v>5949</v>
      </c>
      <c r="E1265" s="95" t="s">
        <v>332</v>
      </c>
      <c r="F1265" s="95" t="s">
        <v>3490</v>
      </c>
      <c r="G1265" s="4">
        <v>312.5</v>
      </c>
      <c r="H1265" s="4">
        <v>312.5</v>
      </c>
    </row>
    <row r="1266" spans="1:8" ht="15">
      <c r="A1266" s="95">
        <v>1258</v>
      </c>
      <c r="B1266" s="95" t="s">
        <v>3485</v>
      </c>
      <c r="C1266" s="95" t="s">
        <v>5950</v>
      </c>
      <c r="D1266" s="95" t="s">
        <v>5951</v>
      </c>
      <c r="E1266" s="95" t="s">
        <v>332</v>
      </c>
      <c r="F1266" s="95" t="s">
        <v>3490</v>
      </c>
      <c r="G1266" s="4">
        <v>312.5</v>
      </c>
      <c r="H1266" s="4">
        <v>312.5</v>
      </c>
    </row>
    <row r="1267" spans="1:8" ht="30">
      <c r="A1267" s="95">
        <v>1259</v>
      </c>
      <c r="B1267" s="95" t="s">
        <v>4454</v>
      </c>
      <c r="C1267" s="95" t="s">
        <v>5952</v>
      </c>
      <c r="D1267" s="95" t="s">
        <v>5953</v>
      </c>
      <c r="E1267" s="95" t="s">
        <v>332</v>
      </c>
      <c r="F1267" s="95" t="s">
        <v>3490</v>
      </c>
      <c r="G1267" s="4">
        <v>312.5</v>
      </c>
      <c r="H1267" s="4">
        <v>312.5</v>
      </c>
    </row>
    <row r="1268" spans="1:8" ht="15">
      <c r="A1268" s="95">
        <v>1260</v>
      </c>
      <c r="B1268" s="95" t="s">
        <v>5954</v>
      </c>
      <c r="C1268" s="95" t="s">
        <v>5955</v>
      </c>
      <c r="D1268" s="95" t="s">
        <v>5956</v>
      </c>
      <c r="E1268" s="95" t="s">
        <v>332</v>
      </c>
      <c r="F1268" s="95" t="s">
        <v>3490</v>
      </c>
      <c r="G1268" s="4">
        <v>312.5</v>
      </c>
      <c r="H1268" s="4">
        <v>312.5</v>
      </c>
    </row>
    <row r="1269" spans="1:8" ht="15">
      <c r="A1269" s="95">
        <v>1261</v>
      </c>
      <c r="B1269" s="95" t="s">
        <v>5061</v>
      </c>
      <c r="C1269" s="95" t="s">
        <v>5913</v>
      </c>
      <c r="D1269" s="95" t="s">
        <v>5957</v>
      </c>
      <c r="E1269" s="95" t="s">
        <v>332</v>
      </c>
      <c r="F1269" s="95" t="s">
        <v>3490</v>
      </c>
      <c r="G1269" s="4">
        <v>312.5</v>
      </c>
      <c r="H1269" s="4">
        <v>312.5</v>
      </c>
    </row>
    <row r="1270" spans="1:8" ht="15">
      <c r="A1270" s="95">
        <v>1262</v>
      </c>
      <c r="B1270" s="95" t="s">
        <v>4820</v>
      </c>
      <c r="C1270" s="95" t="s">
        <v>5958</v>
      </c>
      <c r="D1270" s="95" t="s">
        <v>5959</v>
      </c>
      <c r="E1270" s="95" t="s">
        <v>332</v>
      </c>
      <c r="F1270" s="95" t="s">
        <v>3490</v>
      </c>
      <c r="G1270" s="4">
        <v>312.5</v>
      </c>
      <c r="H1270" s="4">
        <v>312.5</v>
      </c>
    </row>
    <row r="1271" spans="1:8" ht="15">
      <c r="A1271" s="95">
        <v>1263</v>
      </c>
      <c r="B1271" s="95" t="s">
        <v>4929</v>
      </c>
      <c r="C1271" s="95" t="s">
        <v>5960</v>
      </c>
      <c r="D1271" s="95" t="s">
        <v>5961</v>
      </c>
      <c r="E1271" s="95" t="s">
        <v>332</v>
      </c>
      <c r="F1271" s="95" t="s">
        <v>3490</v>
      </c>
      <c r="G1271" s="4">
        <v>312.5</v>
      </c>
      <c r="H1271" s="4">
        <v>312.5</v>
      </c>
    </row>
    <row r="1272" spans="1:8" ht="15">
      <c r="A1272" s="95">
        <v>1264</v>
      </c>
      <c r="B1272" s="95" t="s">
        <v>5962</v>
      </c>
      <c r="C1272" s="95" t="s">
        <v>5963</v>
      </c>
      <c r="D1272" s="95" t="s">
        <v>5964</v>
      </c>
      <c r="E1272" s="95" t="s">
        <v>332</v>
      </c>
      <c r="F1272" s="95" t="s">
        <v>3490</v>
      </c>
      <c r="G1272" s="4">
        <v>312.5</v>
      </c>
      <c r="H1272" s="4">
        <v>312.5</v>
      </c>
    </row>
    <row r="1273" spans="1:8" ht="15">
      <c r="A1273" s="95">
        <v>1265</v>
      </c>
      <c r="B1273" s="95" t="s">
        <v>5728</v>
      </c>
      <c r="C1273" s="95" t="s">
        <v>5908</v>
      </c>
      <c r="D1273" s="95" t="s">
        <v>5965</v>
      </c>
      <c r="E1273" s="95" t="s">
        <v>332</v>
      </c>
      <c r="F1273" s="95" t="s">
        <v>3490</v>
      </c>
      <c r="G1273" s="4">
        <v>312.5</v>
      </c>
      <c r="H1273" s="4">
        <v>312.5</v>
      </c>
    </row>
    <row r="1274" spans="1:8" ht="15">
      <c r="A1274" s="95">
        <v>1266</v>
      </c>
      <c r="B1274" s="95" t="s">
        <v>3780</v>
      </c>
      <c r="C1274" s="95" t="s">
        <v>5750</v>
      </c>
      <c r="D1274" s="95" t="s">
        <v>5966</v>
      </c>
      <c r="E1274" s="95" t="s">
        <v>332</v>
      </c>
      <c r="F1274" s="95" t="s">
        <v>3490</v>
      </c>
      <c r="G1274" s="4">
        <v>312.5</v>
      </c>
      <c r="H1274" s="4">
        <v>312.5</v>
      </c>
    </row>
    <row r="1275" spans="1:8" ht="15">
      <c r="A1275" s="95">
        <v>1267</v>
      </c>
      <c r="B1275" s="95" t="s">
        <v>5967</v>
      </c>
      <c r="C1275" s="95" t="s">
        <v>5968</v>
      </c>
      <c r="D1275" s="95" t="s">
        <v>5969</v>
      </c>
      <c r="E1275" s="95" t="s">
        <v>332</v>
      </c>
      <c r="F1275" s="95" t="s">
        <v>3490</v>
      </c>
      <c r="G1275" s="4">
        <v>312.5</v>
      </c>
      <c r="H1275" s="4">
        <v>312.5</v>
      </c>
    </row>
    <row r="1276" spans="1:8" ht="15">
      <c r="A1276" s="95">
        <v>1268</v>
      </c>
      <c r="B1276" s="95" t="s">
        <v>5970</v>
      </c>
      <c r="C1276" s="95" t="s">
        <v>5971</v>
      </c>
      <c r="D1276" s="95" t="s">
        <v>5972</v>
      </c>
      <c r="E1276" s="95" t="s">
        <v>332</v>
      </c>
      <c r="F1276" s="95" t="s">
        <v>3490</v>
      </c>
      <c r="G1276" s="4">
        <v>312.5</v>
      </c>
      <c r="H1276" s="4">
        <v>312.5</v>
      </c>
    </row>
    <row r="1277" spans="1:8" ht="15">
      <c r="A1277" s="95">
        <v>1269</v>
      </c>
      <c r="B1277" s="95" t="s">
        <v>5061</v>
      </c>
      <c r="C1277" s="95" t="s">
        <v>5973</v>
      </c>
      <c r="D1277" s="95" t="s">
        <v>5974</v>
      </c>
      <c r="E1277" s="95" t="s">
        <v>332</v>
      </c>
      <c r="F1277" s="95" t="s">
        <v>3490</v>
      </c>
      <c r="G1277" s="4">
        <v>312.5</v>
      </c>
      <c r="H1277" s="4">
        <v>312.5</v>
      </c>
    </row>
    <row r="1278" spans="1:8" ht="15">
      <c r="A1278" s="95">
        <v>1270</v>
      </c>
      <c r="B1278" s="95" t="s">
        <v>5707</v>
      </c>
      <c r="C1278" s="95" t="s">
        <v>5975</v>
      </c>
      <c r="D1278" s="95" t="s">
        <v>5976</v>
      </c>
      <c r="E1278" s="95" t="s">
        <v>332</v>
      </c>
      <c r="F1278" s="95" t="s">
        <v>3490</v>
      </c>
      <c r="G1278" s="4">
        <v>312.5</v>
      </c>
      <c r="H1278" s="4">
        <v>312.5</v>
      </c>
    </row>
    <row r="1279" spans="1:8" ht="15">
      <c r="A1279" s="95">
        <v>1271</v>
      </c>
      <c r="B1279" s="95" t="s">
        <v>5671</v>
      </c>
      <c r="C1279" s="95" t="s">
        <v>5977</v>
      </c>
      <c r="D1279" s="95" t="s">
        <v>5978</v>
      </c>
      <c r="E1279" s="95" t="s">
        <v>332</v>
      </c>
      <c r="F1279" s="95" t="s">
        <v>3490</v>
      </c>
      <c r="G1279" s="4">
        <v>312.5</v>
      </c>
      <c r="H1279" s="4">
        <v>312.5</v>
      </c>
    </row>
    <row r="1280" spans="1:8" ht="15">
      <c r="A1280" s="95">
        <v>1272</v>
      </c>
      <c r="B1280" s="95" t="s">
        <v>5121</v>
      </c>
      <c r="C1280" s="95" t="s">
        <v>5979</v>
      </c>
      <c r="D1280" s="95" t="s">
        <v>5980</v>
      </c>
      <c r="E1280" s="95" t="s">
        <v>332</v>
      </c>
      <c r="F1280" s="95" t="s">
        <v>3490</v>
      </c>
      <c r="G1280" s="4">
        <v>312.5</v>
      </c>
      <c r="H1280" s="4">
        <v>312.5</v>
      </c>
    </row>
    <row r="1281" spans="1:8" ht="15">
      <c r="A1281" s="95">
        <v>1273</v>
      </c>
      <c r="B1281" s="95" t="s">
        <v>5981</v>
      </c>
      <c r="C1281" s="95" t="s">
        <v>5982</v>
      </c>
      <c r="D1281" s="95" t="s">
        <v>5983</v>
      </c>
      <c r="E1281" s="95" t="s">
        <v>332</v>
      </c>
      <c r="F1281" s="95" t="s">
        <v>3490</v>
      </c>
      <c r="G1281" s="4">
        <v>312.5</v>
      </c>
      <c r="H1281" s="4">
        <v>312.5</v>
      </c>
    </row>
    <row r="1282" spans="1:8" ht="15">
      <c r="A1282" s="95">
        <v>1274</v>
      </c>
      <c r="B1282" s="95" t="s">
        <v>5984</v>
      </c>
      <c r="C1282" s="95" t="s">
        <v>5985</v>
      </c>
      <c r="D1282" s="95" t="s">
        <v>5986</v>
      </c>
      <c r="E1282" s="95" t="s">
        <v>332</v>
      </c>
      <c r="F1282" s="95" t="s">
        <v>3490</v>
      </c>
      <c r="G1282" s="4">
        <v>312.5</v>
      </c>
      <c r="H1282" s="4">
        <v>312.5</v>
      </c>
    </row>
    <row r="1283" spans="1:8" ht="15">
      <c r="A1283" s="95">
        <v>1275</v>
      </c>
      <c r="B1283" s="95" t="s">
        <v>5987</v>
      </c>
      <c r="C1283" s="95" t="s">
        <v>5988</v>
      </c>
      <c r="D1283" s="95" t="s">
        <v>5989</v>
      </c>
      <c r="E1283" s="95" t="s">
        <v>332</v>
      </c>
      <c r="F1283" s="95" t="s">
        <v>3490</v>
      </c>
      <c r="G1283" s="4">
        <v>312.5</v>
      </c>
      <c r="H1283" s="4">
        <v>312.5</v>
      </c>
    </row>
    <row r="1284" spans="1:8" ht="15">
      <c r="A1284" s="95">
        <v>1276</v>
      </c>
      <c r="B1284" s="95" t="s">
        <v>5990</v>
      </c>
      <c r="C1284" s="95" t="s">
        <v>5991</v>
      </c>
      <c r="D1284" s="95" t="s">
        <v>5992</v>
      </c>
      <c r="E1284" s="95" t="s">
        <v>332</v>
      </c>
      <c r="F1284" s="95" t="s">
        <v>3490</v>
      </c>
      <c r="G1284" s="4">
        <v>312.5</v>
      </c>
      <c r="H1284" s="4">
        <v>312.5</v>
      </c>
    </row>
    <row r="1285" spans="1:8" ht="15">
      <c r="A1285" s="95">
        <v>1277</v>
      </c>
      <c r="B1285" s="95" t="s">
        <v>4822</v>
      </c>
      <c r="C1285" s="95" t="s">
        <v>5993</v>
      </c>
      <c r="D1285" s="95">
        <v>32001009502</v>
      </c>
      <c r="E1285" s="95" t="s">
        <v>332</v>
      </c>
      <c r="F1285" s="95" t="s">
        <v>3490</v>
      </c>
      <c r="G1285" s="4">
        <v>312.5</v>
      </c>
      <c r="H1285" s="4">
        <v>312.5</v>
      </c>
    </row>
    <row r="1286" spans="1:8" ht="15">
      <c r="A1286" s="95">
        <v>1278</v>
      </c>
      <c r="B1286" s="95" t="s">
        <v>5094</v>
      </c>
      <c r="C1286" s="95" t="s">
        <v>5994</v>
      </c>
      <c r="D1286" s="95" t="s">
        <v>5995</v>
      </c>
      <c r="E1286" s="95" t="s">
        <v>332</v>
      </c>
      <c r="F1286" s="95" t="s">
        <v>3490</v>
      </c>
      <c r="G1286" s="4">
        <v>312.5</v>
      </c>
      <c r="H1286" s="4">
        <v>312.5</v>
      </c>
    </row>
    <row r="1287" spans="1:8" ht="15">
      <c r="A1287" s="95">
        <v>1279</v>
      </c>
      <c r="B1287" s="95" t="s">
        <v>5996</v>
      </c>
      <c r="C1287" s="95" t="s">
        <v>5997</v>
      </c>
      <c r="D1287" s="95" t="s">
        <v>5998</v>
      </c>
      <c r="E1287" s="95" t="s">
        <v>332</v>
      </c>
      <c r="F1287" s="95" t="s">
        <v>3490</v>
      </c>
      <c r="G1287" s="4">
        <v>312.5</v>
      </c>
      <c r="H1287" s="4">
        <v>312.5</v>
      </c>
    </row>
    <row r="1288" spans="1:8" ht="15">
      <c r="A1288" s="95">
        <v>1280</v>
      </c>
      <c r="B1288" s="95" t="s">
        <v>2671</v>
      </c>
      <c r="C1288" s="95" t="s">
        <v>3510</v>
      </c>
      <c r="D1288" s="95">
        <v>61001025533</v>
      </c>
      <c r="E1288" s="95" t="s">
        <v>332</v>
      </c>
      <c r="F1288" s="95" t="s">
        <v>3490</v>
      </c>
      <c r="G1288" s="4">
        <v>312.5</v>
      </c>
      <c r="H1288" s="4">
        <v>312.5</v>
      </c>
    </row>
    <row r="1289" spans="1:8" ht="15">
      <c r="A1289" s="95">
        <v>1281</v>
      </c>
      <c r="B1289" s="95" t="s">
        <v>5148</v>
      </c>
      <c r="C1289" s="95" t="s">
        <v>5999</v>
      </c>
      <c r="D1289" s="95" t="s">
        <v>6000</v>
      </c>
      <c r="E1289" s="95" t="s">
        <v>332</v>
      </c>
      <c r="F1289" s="95" t="s">
        <v>3490</v>
      </c>
      <c r="G1289" s="4">
        <v>312.5</v>
      </c>
      <c r="H1289" s="4">
        <v>312.5</v>
      </c>
    </row>
    <row r="1290" spans="1:8" ht="15">
      <c r="A1290" s="95">
        <v>1282</v>
      </c>
      <c r="B1290" s="95" t="s">
        <v>6001</v>
      </c>
      <c r="C1290" s="95" t="s">
        <v>6002</v>
      </c>
      <c r="D1290" s="95" t="s">
        <v>6003</v>
      </c>
      <c r="E1290" s="95" t="s">
        <v>332</v>
      </c>
      <c r="F1290" s="95" t="s">
        <v>3490</v>
      </c>
      <c r="G1290" s="4">
        <v>312.5</v>
      </c>
      <c r="H1290" s="4">
        <v>312.5</v>
      </c>
    </row>
    <row r="1291" spans="1:8" ht="15">
      <c r="A1291" s="95">
        <v>1283</v>
      </c>
      <c r="B1291" s="95" t="s">
        <v>6004</v>
      </c>
      <c r="C1291" s="95" t="s">
        <v>6005</v>
      </c>
      <c r="D1291" s="95" t="s">
        <v>6006</v>
      </c>
      <c r="E1291" s="95" t="s">
        <v>332</v>
      </c>
      <c r="F1291" s="95" t="s">
        <v>3490</v>
      </c>
      <c r="G1291" s="4">
        <v>312.5</v>
      </c>
      <c r="H1291" s="4">
        <v>312.5</v>
      </c>
    </row>
    <row r="1292" spans="1:8" ht="15">
      <c r="A1292" s="95">
        <v>1284</v>
      </c>
      <c r="B1292" s="95" t="s">
        <v>6007</v>
      </c>
      <c r="C1292" s="95" t="s">
        <v>6008</v>
      </c>
      <c r="D1292" s="95" t="s">
        <v>6009</v>
      </c>
      <c r="E1292" s="95" t="s">
        <v>332</v>
      </c>
      <c r="F1292" s="95" t="s">
        <v>3490</v>
      </c>
      <c r="G1292" s="4">
        <v>312.5</v>
      </c>
      <c r="H1292" s="4">
        <v>312.5</v>
      </c>
    </row>
    <row r="1293" spans="1:8" ht="15">
      <c r="A1293" s="95">
        <v>1285</v>
      </c>
      <c r="B1293" s="95" t="s">
        <v>6010</v>
      </c>
      <c r="C1293" s="95" t="s">
        <v>6011</v>
      </c>
      <c r="D1293" s="95" t="s">
        <v>6012</v>
      </c>
      <c r="E1293" s="95" t="s">
        <v>332</v>
      </c>
      <c r="F1293" s="95" t="s">
        <v>3490</v>
      </c>
      <c r="G1293" s="4">
        <v>312.5</v>
      </c>
      <c r="H1293" s="4">
        <v>312.5</v>
      </c>
    </row>
    <row r="1294" spans="1:8" ht="15">
      <c r="A1294" s="95">
        <v>1286</v>
      </c>
      <c r="B1294" s="95" t="s">
        <v>2663</v>
      </c>
      <c r="C1294" s="95" t="s">
        <v>3510</v>
      </c>
      <c r="D1294" s="95" t="s">
        <v>6013</v>
      </c>
      <c r="E1294" s="95" t="s">
        <v>332</v>
      </c>
      <c r="F1294" s="95" t="s">
        <v>3490</v>
      </c>
      <c r="G1294" s="4">
        <v>312.5</v>
      </c>
      <c r="H1294" s="4">
        <v>312.5</v>
      </c>
    </row>
    <row r="1295" spans="1:8" ht="15">
      <c r="A1295" s="95">
        <v>1287</v>
      </c>
      <c r="B1295" s="95" t="s">
        <v>6014</v>
      </c>
      <c r="C1295" s="95" t="s">
        <v>6015</v>
      </c>
      <c r="D1295" s="95" t="s">
        <v>6016</v>
      </c>
      <c r="E1295" s="95" t="s">
        <v>332</v>
      </c>
      <c r="F1295" s="95" t="s">
        <v>3490</v>
      </c>
      <c r="G1295" s="4">
        <v>312.5</v>
      </c>
      <c r="H1295" s="4">
        <v>312.5</v>
      </c>
    </row>
    <row r="1296" spans="1:8" ht="15">
      <c r="A1296" s="95">
        <v>1288</v>
      </c>
      <c r="B1296" s="95" t="s">
        <v>5094</v>
      </c>
      <c r="C1296" s="95" t="s">
        <v>6015</v>
      </c>
      <c r="D1296" s="95" t="s">
        <v>6017</v>
      </c>
      <c r="E1296" s="95" t="s">
        <v>332</v>
      </c>
      <c r="F1296" s="95" t="s">
        <v>3490</v>
      </c>
      <c r="G1296" s="4">
        <v>312.5</v>
      </c>
      <c r="H1296" s="4">
        <v>312.5</v>
      </c>
    </row>
    <row r="1297" spans="1:8" ht="15">
      <c r="A1297" s="95">
        <v>1289</v>
      </c>
      <c r="B1297" s="95" t="s">
        <v>6018</v>
      </c>
      <c r="C1297" s="95" t="s">
        <v>6019</v>
      </c>
      <c r="D1297" s="95" t="s">
        <v>6020</v>
      </c>
      <c r="E1297" s="95" t="s">
        <v>332</v>
      </c>
      <c r="F1297" s="95" t="s">
        <v>3490</v>
      </c>
      <c r="G1297" s="4">
        <v>312.5</v>
      </c>
      <c r="H1297" s="4">
        <v>312.5</v>
      </c>
    </row>
    <row r="1298" spans="1:8" ht="15">
      <c r="A1298" s="95">
        <v>1290</v>
      </c>
      <c r="B1298" s="95" t="s">
        <v>5867</v>
      </c>
      <c r="C1298" s="95" t="s">
        <v>6021</v>
      </c>
      <c r="D1298" s="95" t="s">
        <v>6022</v>
      </c>
      <c r="E1298" s="95" t="s">
        <v>332</v>
      </c>
      <c r="F1298" s="95" t="s">
        <v>3490</v>
      </c>
      <c r="G1298" s="4">
        <v>312.5</v>
      </c>
      <c r="H1298" s="4">
        <v>312.5</v>
      </c>
    </row>
    <row r="1299" spans="1:8" ht="15">
      <c r="A1299" s="95">
        <v>1291</v>
      </c>
      <c r="B1299" s="95" t="s">
        <v>5932</v>
      </c>
      <c r="C1299" s="95" t="s">
        <v>6023</v>
      </c>
      <c r="D1299" s="95" t="s">
        <v>6024</v>
      </c>
      <c r="E1299" s="95" t="s">
        <v>332</v>
      </c>
      <c r="F1299" s="95" t="s">
        <v>3490</v>
      </c>
      <c r="G1299" s="4">
        <v>312.5</v>
      </c>
      <c r="H1299" s="4">
        <v>312.5</v>
      </c>
    </row>
    <row r="1300" spans="1:8" ht="15">
      <c r="A1300" s="95">
        <v>1292</v>
      </c>
      <c r="B1300" s="95" t="s">
        <v>6025</v>
      </c>
      <c r="C1300" s="95" t="s">
        <v>5988</v>
      </c>
      <c r="D1300" s="95" t="s">
        <v>6026</v>
      </c>
      <c r="E1300" s="95" t="s">
        <v>332</v>
      </c>
      <c r="F1300" s="95" t="s">
        <v>3490</v>
      </c>
      <c r="G1300" s="4">
        <v>312.5</v>
      </c>
      <c r="H1300" s="4">
        <v>312.5</v>
      </c>
    </row>
    <row r="1301" spans="1:8" ht="15">
      <c r="A1301" s="95">
        <v>1293</v>
      </c>
      <c r="B1301" s="95" t="s">
        <v>5061</v>
      </c>
      <c r="C1301" s="95" t="s">
        <v>6027</v>
      </c>
      <c r="D1301" s="95" t="s">
        <v>6028</v>
      </c>
      <c r="E1301" s="95" t="s">
        <v>332</v>
      </c>
      <c r="F1301" s="95" t="s">
        <v>3490</v>
      </c>
      <c r="G1301" s="4">
        <v>312.5</v>
      </c>
      <c r="H1301" s="4">
        <v>312.5</v>
      </c>
    </row>
    <row r="1302" spans="1:8" ht="15">
      <c r="A1302" s="95">
        <v>1294</v>
      </c>
      <c r="B1302" s="95" t="s">
        <v>6029</v>
      </c>
      <c r="C1302" s="95" t="s">
        <v>6030</v>
      </c>
      <c r="D1302" s="95" t="s">
        <v>6031</v>
      </c>
      <c r="E1302" s="95" t="s">
        <v>332</v>
      </c>
      <c r="F1302" s="95" t="s">
        <v>3490</v>
      </c>
      <c r="G1302" s="4">
        <v>312.5</v>
      </c>
      <c r="H1302" s="4">
        <v>312.5</v>
      </c>
    </row>
    <row r="1303" spans="1:8" ht="15">
      <c r="A1303" s="95">
        <v>1295</v>
      </c>
      <c r="B1303" s="95" t="s">
        <v>6032</v>
      </c>
      <c r="C1303" s="95" t="s">
        <v>6033</v>
      </c>
      <c r="D1303" s="95" t="s">
        <v>6034</v>
      </c>
      <c r="E1303" s="95" t="s">
        <v>332</v>
      </c>
      <c r="F1303" s="95" t="s">
        <v>3490</v>
      </c>
      <c r="G1303" s="4">
        <v>312.5</v>
      </c>
      <c r="H1303" s="4">
        <v>312.5</v>
      </c>
    </row>
    <row r="1304" spans="1:8" ht="15">
      <c r="A1304" s="95">
        <v>1296</v>
      </c>
      <c r="B1304" s="95" t="s">
        <v>5061</v>
      </c>
      <c r="C1304" s="95" t="s">
        <v>6035</v>
      </c>
      <c r="D1304" s="95" t="s">
        <v>6036</v>
      </c>
      <c r="E1304" s="95" t="s">
        <v>332</v>
      </c>
      <c r="F1304" s="95" t="s">
        <v>3490</v>
      </c>
      <c r="G1304" s="4">
        <v>312.5</v>
      </c>
      <c r="H1304" s="4">
        <v>312.5</v>
      </c>
    </row>
    <row r="1305" spans="1:8" ht="15">
      <c r="A1305" s="95">
        <v>1297</v>
      </c>
      <c r="B1305" s="95" t="s">
        <v>6037</v>
      </c>
      <c r="C1305" s="95" t="s">
        <v>6038</v>
      </c>
      <c r="D1305" s="95">
        <v>32001003694</v>
      </c>
      <c r="E1305" s="95" t="s">
        <v>332</v>
      </c>
      <c r="F1305" s="95" t="s">
        <v>3490</v>
      </c>
      <c r="G1305" s="4">
        <v>312.5</v>
      </c>
      <c r="H1305" s="4">
        <v>312.5</v>
      </c>
    </row>
    <row r="1306" spans="1:8" ht="15">
      <c r="A1306" s="95">
        <v>1298</v>
      </c>
      <c r="B1306" s="95" t="s">
        <v>6039</v>
      </c>
      <c r="C1306" s="95" t="s">
        <v>6040</v>
      </c>
      <c r="D1306" s="95" t="s">
        <v>6041</v>
      </c>
      <c r="E1306" s="95" t="s">
        <v>332</v>
      </c>
      <c r="F1306" s="95" t="s">
        <v>3490</v>
      </c>
      <c r="G1306" s="4">
        <v>312.5</v>
      </c>
      <c r="H1306" s="4">
        <v>312.5</v>
      </c>
    </row>
    <row r="1307" spans="1:8" ht="15">
      <c r="A1307" s="95">
        <v>1299</v>
      </c>
      <c r="B1307" s="95" t="s">
        <v>6042</v>
      </c>
      <c r="C1307" s="95" t="s">
        <v>6043</v>
      </c>
      <c r="D1307" s="95" t="s">
        <v>6044</v>
      </c>
      <c r="E1307" s="95" t="s">
        <v>332</v>
      </c>
      <c r="F1307" s="95" t="s">
        <v>3490</v>
      </c>
      <c r="G1307" s="4">
        <v>312.5</v>
      </c>
      <c r="H1307" s="4">
        <v>312.5</v>
      </c>
    </row>
    <row r="1308" spans="1:8" ht="15">
      <c r="A1308" s="95">
        <v>1300</v>
      </c>
      <c r="B1308" s="95" t="s">
        <v>6045</v>
      </c>
      <c r="C1308" s="95" t="s">
        <v>6046</v>
      </c>
      <c r="D1308" s="95" t="s">
        <v>6047</v>
      </c>
      <c r="E1308" s="95" t="s">
        <v>332</v>
      </c>
      <c r="F1308" s="95" t="s">
        <v>3490</v>
      </c>
      <c r="G1308" s="4">
        <v>312.5</v>
      </c>
      <c r="H1308" s="4">
        <v>312.5</v>
      </c>
    </row>
    <row r="1309" spans="1:8" ht="15">
      <c r="A1309" s="95">
        <v>1301</v>
      </c>
      <c r="B1309" s="95" t="s">
        <v>6048</v>
      </c>
      <c r="C1309" s="95" t="s">
        <v>5985</v>
      </c>
      <c r="D1309" s="95" t="s">
        <v>6049</v>
      </c>
      <c r="E1309" s="95" t="s">
        <v>332</v>
      </c>
      <c r="F1309" s="95" t="s">
        <v>3490</v>
      </c>
      <c r="G1309" s="4">
        <v>312.5</v>
      </c>
      <c r="H1309" s="4">
        <v>312.5</v>
      </c>
    </row>
    <row r="1310" spans="1:8" ht="15">
      <c r="A1310" s="95">
        <v>1302</v>
      </c>
      <c r="B1310" s="95" t="s">
        <v>6050</v>
      </c>
      <c r="C1310" s="95" t="s">
        <v>6051</v>
      </c>
      <c r="D1310" s="95" t="s">
        <v>6052</v>
      </c>
      <c r="E1310" s="95" t="s">
        <v>332</v>
      </c>
      <c r="F1310" s="95" t="s">
        <v>3490</v>
      </c>
      <c r="G1310" s="4">
        <v>312.5</v>
      </c>
      <c r="H1310" s="4">
        <v>312.5</v>
      </c>
    </row>
    <row r="1311" spans="1:8" ht="15">
      <c r="A1311" s="95">
        <v>1303</v>
      </c>
      <c r="B1311" s="95" t="s">
        <v>6053</v>
      </c>
      <c r="C1311" s="95" t="s">
        <v>6054</v>
      </c>
      <c r="D1311" s="95" t="s">
        <v>6055</v>
      </c>
      <c r="E1311" s="95" t="s">
        <v>332</v>
      </c>
      <c r="F1311" s="95" t="s">
        <v>3490</v>
      </c>
      <c r="G1311" s="4">
        <v>312.5</v>
      </c>
      <c r="H1311" s="4">
        <v>312.5</v>
      </c>
    </row>
    <row r="1312" spans="1:8" ht="15">
      <c r="A1312" s="95">
        <v>1304</v>
      </c>
      <c r="B1312" s="95" t="s">
        <v>6056</v>
      </c>
      <c r="C1312" s="95" t="s">
        <v>6057</v>
      </c>
      <c r="D1312" s="95" t="s">
        <v>6058</v>
      </c>
      <c r="E1312" s="95" t="s">
        <v>332</v>
      </c>
      <c r="F1312" s="95" t="s">
        <v>3490</v>
      </c>
      <c r="G1312" s="4">
        <v>312.5</v>
      </c>
      <c r="H1312" s="4">
        <v>312.5</v>
      </c>
    </row>
    <row r="1313" spans="1:8" ht="15">
      <c r="A1313" s="95">
        <v>1305</v>
      </c>
      <c r="B1313" s="95" t="s">
        <v>6059</v>
      </c>
      <c r="C1313" s="95" t="s">
        <v>6060</v>
      </c>
      <c r="D1313" s="95" t="s">
        <v>6061</v>
      </c>
      <c r="E1313" s="95" t="s">
        <v>332</v>
      </c>
      <c r="F1313" s="95" t="s">
        <v>3490</v>
      </c>
      <c r="G1313" s="4">
        <v>312.5</v>
      </c>
      <c r="H1313" s="4">
        <v>312.5</v>
      </c>
    </row>
    <row r="1314" spans="1:8" ht="15">
      <c r="A1314" s="95">
        <v>1306</v>
      </c>
      <c r="B1314" s="95" t="s">
        <v>6062</v>
      </c>
      <c r="C1314" s="95" t="s">
        <v>6063</v>
      </c>
      <c r="D1314" s="95" t="s">
        <v>6064</v>
      </c>
      <c r="E1314" s="95" t="s">
        <v>332</v>
      </c>
      <c r="F1314" s="95" t="s">
        <v>3490</v>
      </c>
      <c r="G1314" s="4">
        <v>312.5</v>
      </c>
      <c r="H1314" s="4">
        <v>312.5</v>
      </c>
    </row>
    <row r="1315" spans="1:8" ht="15">
      <c r="A1315" s="95">
        <v>1307</v>
      </c>
      <c r="B1315" s="95" t="s">
        <v>6065</v>
      </c>
      <c r="C1315" s="95" t="s">
        <v>6066</v>
      </c>
      <c r="D1315" s="95">
        <v>32001009347</v>
      </c>
      <c r="E1315" s="95" t="s">
        <v>332</v>
      </c>
      <c r="F1315" s="95" t="s">
        <v>3490</v>
      </c>
      <c r="G1315" s="4">
        <v>312.5</v>
      </c>
      <c r="H1315" s="4">
        <v>312.5</v>
      </c>
    </row>
    <row r="1316" spans="1:8" ht="15">
      <c r="A1316" s="95">
        <v>1308</v>
      </c>
      <c r="B1316" s="95" t="s">
        <v>6067</v>
      </c>
      <c r="C1316" s="95" t="s">
        <v>6068</v>
      </c>
      <c r="D1316" s="95" t="s">
        <v>6069</v>
      </c>
      <c r="E1316" s="95" t="s">
        <v>332</v>
      </c>
      <c r="F1316" s="95" t="s">
        <v>3490</v>
      </c>
      <c r="G1316" s="4">
        <v>312.5</v>
      </c>
      <c r="H1316" s="4">
        <v>312.5</v>
      </c>
    </row>
    <row r="1317" spans="1:8" ht="15">
      <c r="A1317" s="95">
        <v>1309</v>
      </c>
      <c r="B1317" s="95" t="s">
        <v>6070</v>
      </c>
      <c r="C1317" s="95" t="s">
        <v>6071</v>
      </c>
      <c r="D1317" s="95">
        <v>32001000444</v>
      </c>
      <c r="E1317" s="95" t="s">
        <v>332</v>
      </c>
      <c r="F1317" s="95" t="s">
        <v>3490</v>
      </c>
      <c r="G1317" s="4">
        <v>312.5</v>
      </c>
      <c r="H1317" s="4">
        <v>312.5</v>
      </c>
    </row>
    <row r="1318" spans="1:8" ht="15">
      <c r="A1318" s="95">
        <v>1310</v>
      </c>
      <c r="B1318" s="95" t="s">
        <v>5932</v>
      </c>
      <c r="C1318" s="95" t="s">
        <v>6072</v>
      </c>
      <c r="D1318" s="95" t="s">
        <v>6073</v>
      </c>
      <c r="E1318" s="95" t="s">
        <v>332</v>
      </c>
      <c r="F1318" s="95" t="s">
        <v>3490</v>
      </c>
      <c r="G1318" s="4">
        <v>312.5</v>
      </c>
      <c r="H1318" s="4">
        <v>312.5</v>
      </c>
    </row>
    <row r="1319" spans="1:8" ht="15">
      <c r="A1319" s="95">
        <v>1311</v>
      </c>
      <c r="B1319" s="95" t="s">
        <v>6074</v>
      </c>
      <c r="C1319" s="95" t="s">
        <v>6075</v>
      </c>
      <c r="D1319" s="95" t="s">
        <v>6076</v>
      </c>
      <c r="E1319" s="95" t="s">
        <v>332</v>
      </c>
      <c r="F1319" s="95" t="s">
        <v>3490</v>
      </c>
      <c r="G1319" s="4">
        <v>312.5</v>
      </c>
      <c r="H1319" s="4">
        <v>312.5</v>
      </c>
    </row>
    <row r="1320" spans="1:8" ht="15">
      <c r="A1320" s="95">
        <v>1312</v>
      </c>
      <c r="B1320" s="95" t="s">
        <v>3643</v>
      </c>
      <c r="C1320" s="95" t="s">
        <v>6077</v>
      </c>
      <c r="D1320" s="95" t="s">
        <v>6078</v>
      </c>
      <c r="E1320" s="95" t="s">
        <v>332</v>
      </c>
      <c r="F1320" s="95" t="s">
        <v>3490</v>
      </c>
      <c r="G1320" s="4">
        <v>312.5</v>
      </c>
      <c r="H1320" s="4">
        <v>312.5</v>
      </c>
    </row>
    <row r="1321" spans="1:8" ht="15">
      <c r="A1321" s="95">
        <v>1313</v>
      </c>
      <c r="B1321" s="95" t="s">
        <v>4007</v>
      </c>
      <c r="C1321" s="95" t="s">
        <v>3836</v>
      </c>
      <c r="D1321" s="95" t="s">
        <v>6079</v>
      </c>
      <c r="E1321" s="95" t="s">
        <v>332</v>
      </c>
      <c r="F1321" s="95" t="s">
        <v>3490</v>
      </c>
      <c r="G1321" s="4">
        <v>312.5</v>
      </c>
      <c r="H1321" s="4">
        <v>312.5</v>
      </c>
    </row>
    <row r="1322" spans="1:8" ht="15">
      <c r="A1322" s="95">
        <v>1314</v>
      </c>
      <c r="B1322" s="95" t="s">
        <v>6080</v>
      </c>
      <c r="C1322" s="95" t="s">
        <v>6081</v>
      </c>
      <c r="D1322" s="95" t="s">
        <v>6082</v>
      </c>
      <c r="E1322" s="95" t="s">
        <v>332</v>
      </c>
      <c r="F1322" s="95" t="s">
        <v>3490</v>
      </c>
      <c r="G1322" s="4">
        <v>312.5</v>
      </c>
      <c r="H1322" s="4">
        <v>312.5</v>
      </c>
    </row>
    <row r="1323" spans="1:8" ht="15">
      <c r="A1323" s="95">
        <v>1315</v>
      </c>
      <c r="B1323" s="95" t="s">
        <v>3461</v>
      </c>
      <c r="C1323" s="95" t="s">
        <v>6083</v>
      </c>
      <c r="D1323" s="95" t="s">
        <v>6084</v>
      </c>
      <c r="E1323" s="95" t="s">
        <v>332</v>
      </c>
      <c r="F1323" s="95" t="s">
        <v>3490</v>
      </c>
      <c r="G1323" s="4">
        <v>312.5</v>
      </c>
      <c r="H1323" s="4">
        <v>312.5</v>
      </c>
    </row>
    <row r="1324" spans="1:8" ht="15">
      <c r="A1324" s="95">
        <v>1316</v>
      </c>
      <c r="B1324" s="95" t="s">
        <v>3461</v>
      </c>
      <c r="C1324" s="95" t="s">
        <v>6085</v>
      </c>
      <c r="D1324" s="95" t="s">
        <v>6086</v>
      </c>
      <c r="E1324" s="95" t="s">
        <v>332</v>
      </c>
      <c r="F1324" s="95" t="s">
        <v>3490</v>
      </c>
      <c r="G1324" s="4">
        <v>312.5</v>
      </c>
      <c r="H1324" s="4">
        <v>312.5</v>
      </c>
    </row>
    <row r="1325" spans="1:8" ht="30">
      <c r="A1325" s="95">
        <v>1317</v>
      </c>
      <c r="B1325" s="95" t="s">
        <v>3958</v>
      </c>
      <c r="C1325" s="95" t="s">
        <v>6087</v>
      </c>
      <c r="D1325" s="95" t="s">
        <v>6088</v>
      </c>
      <c r="E1325" s="95" t="s">
        <v>332</v>
      </c>
      <c r="F1325" s="95" t="s">
        <v>3490</v>
      </c>
      <c r="G1325" s="4">
        <v>312.5</v>
      </c>
      <c r="H1325" s="4">
        <v>312.5</v>
      </c>
    </row>
    <row r="1326" spans="1:8" ht="30">
      <c r="A1326" s="95">
        <v>1318</v>
      </c>
      <c r="B1326" s="95" t="s">
        <v>6089</v>
      </c>
      <c r="C1326" s="95" t="s">
        <v>6090</v>
      </c>
      <c r="D1326" s="95" t="s">
        <v>6091</v>
      </c>
      <c r="E1326" s="95" t="s">
        <v>332</v>
      </c>
      <c r="F1326" s="95" t="s">
        <v>3490</v>
      </c>
      <c r="G1326" s="4">
        <v>312.5</v>
      </c>
      <c r="H1326" s="4">
        <v>312.5</v>
      </c>
    </row>
    <row r="1327" spans="1:8" ht="15">
      <c r="A1327" s="95">
        <v>1319</v>
      </c>
      <c r="B1327" s="95" t="s">
        <v>6092</v>
      </c>
      <c r="C1327" s="95" t="s">
        <v>3730</v>
      </c>
      <c r="D1327" s="95" t="s">
        <v>6093</v>
      </c>
      <c r="E1327" s="95" t="s">
        <v>332</v>
      </c>
      <c r="F1327" s="95" t="s">
        <v>3490</v>
      </c>
      <c r="G1327" s="4">
        <v>312.5</v>
      </c>
      <c r="H1327" s="4">
        <v>312.5</v>
      </c>
    </row>
    <row r="1328" spans="1:8" ht="15">
      <c r="A1328" s="95">
        <v>1320</v>
      </c>
      <c r="B1328" s="95" t="s">
        <v>5107</v>
      </c>
      <c r="C1328" s="95" t="s">
        <v>3730</v>
      </c>
      <c r="D1328" s="95" t="s">
        <v>6094</v>
      </c>
      <c r="E1328" s="95" t="s">
        <v>332</v>
      </c>
      <c r="F1328" s="95" t="s">
        <v>3490</v>
      </c>
      <c r="G1328" s="4">
        <v>312.5</v>
      </c>
      <c r="H1328" s="4">
        <v>312.5</v>
      </c>
    </row>
    <row r="1329" spans="1:8" ht="30">
      <c r="A1329" s="95">
        <v>1321</v>
      </c>
      <c r="B1329" s="95" t="s">
        <v>6095</v>
      </c>
      <c r="C1329" s="95" t="s">
        <v>6096</v>
      </c>
      <c r="D1329" s="95" t="s">
        <v>6097</v>
      </c>
      <c r="E1329" s="95" t="s">
        <v>332</v>
      </c>
      <c r="F1329" s="95" t="s">
        <v>3490</v>
      </c>
      <c r="G1329" s="4">
        <v>312.5</v>
      </c>
      <c r="H1329" s="4">
        <v>312.5</v>
      </c>
    </row>
    <row r="1330" spans="1:8" ht="15">
      <c r="A1330" s="95">
        <v>1322</v>
      </c>
      <c r="B1330" s="95" t="s">
        <v>4216</v>
      </c>
      <c r="C1330" s="95" t="s">
        <v>4245</v>
      </c>
      <c r="D1330" s="95" t="s">
        <v>6098</v>
      </c>
      <c r="E1330" s="95" t="s">
        <v>332</v>
      </c>
      <c r="F1330" s="95" t="s">
        <v>3490</v>
      </c>
      <c r="G1330" s="4">
        <v>312.5</v>
      </c>
      <c r="H1330" s="4">
        <v>312.5</v>
      </c>
    </row>
    <row r="1331" spans="1:8" ht="15">
      <c r="A1331" s="95">
        <v>1323</v>
      </c>
      <c r="B1331" s="95" t="s">
        <v>4575</v>
      </c>
      <c r="C1331" s="95" t="s">
        <v>6099</v>
      </c>
      <c r="D1331" s="95" t="s">
        <v>6100</v>
      </c>
      <c r="E1331" s="95" t="s">
        <v>332</v>
      </c>
      <c r="F1331" s="95" t="s">
        <v>3490</v>
      </c>
      <c r="G1331" s="4">
        <v>312.5</v>
      </c>
      <c r="H1331" s="4">
        <v>312.5</v>
      </c>
    </row>
    <row r="1332" spans="1:8" ht="15">
      <c r="A1332" s="95">
        <v>1324</v>
      </c>
      <c r="B1332" s="95" t="s">
        <v>4322</v>
      </c>
      <c r="C1332" s="95" t="s">
        <v>4599</v>
      </c>
      <c r="D1332" s="95" t="s">
        <v>6101</v>
      </c>
      <c r="E1332" s="95" t="s">
        <v>332</v>
      </c>
      <c r="F1332" s="95" t="s">
        <v>3490</v>
      </c>
      <c r="G1332" s="4">
        <v>312.5</v>
      </c>
      <c r="H1332" s="4">
        <v>312.5</v>
      </c>
    </row>
    <row r="1333" spans="1:8" ht="30">
      <c r="A1333" s="95">
        <v>1325</v>
      </c>
      <c r="B1333" s="95" t="s">
        <v>5107</v>
      </c>
      <c r="C1333" s="95" t="s">
        <v>6090</v>
      </c>
      <c r="D1333" s="95" t="s">
        <v>6102</v>
      </c>
      <c r="E1333" s="95" t="s">
        <v>332</v>
      </c>
      <c r="F1333" s="95" t="s">
        <v>3490</v>
      </c>
      <c r="G1333" s="4">
        <v>312.5</v>
      </c>
      <c r="H1333" s="4">
        <v>312.5</v>
      </c>
    </row>
    <row r="1334" spans="1:8" ht="15">
      <c r="A1334" s="95">
        <v>1326</v>
      </c>
      <c r="B1334" s="95" t="s">
        <v>5135</v>
      </c>
      <c r="C1334" s="95" t="s">
        <v>6103</v>
      </c>
      <c r="D1334" s="95">
        <v>62007014164</v>
      </c>
      <c r="E1334" s="95" t="s">
        <v>332</v>
      </c>
      <c r="F1334" s="95" t="s">
        <v>3490</v>
      </c>
      <c r="G1334" s="4">
        <v>312.5</v>
      </c>
      <c r="H1334" s="4">
        <v>312.5</v>
      </c>
    </row>
    <row r="1335" spans="1:8" ht="15">
      <c r="A1335" s="95">
        <v>1327</v>
      </c>
      <c r="B1335" s="95" t="s">
        <v>4375</v>
      </c>
      <c r="C1335" s="95" t="s">
        <v>6075</v>
      </c>
      <c r="D1335" s="95" t="s">
        <v>6104</v>
      </c>
      <c r="E1335" s="95" t="s">
        <v>332</v>
      </c>
      <c r="F1335" s="95" t="s">
        <v>3490</v>
      </c>
      <c r="G1335" s="4">
        <v>312.5</v>
      </c>
      <c r="H1335" s="4">
        <v>312.5</v>
      </c>
    </row>
    <row r="1336" spans="1:8" ht="15">
      <c r="A1336" s="95">
        <v>1328</v>
      </c>
      <c r="B1336" s="95" t="s">
        <v>3464</v>
      </c>
      <c r="C1336" s="95" t="s">
        <v>3895</v>
      </c>
      <c r="D1336" s="95" t="s">
        <v>6105</v>
      </c>
      <c r="E1336" s="95" t="s">
        <v>332</v>
      </c>
      <c r="F1336" s="95" t="s">
        <v>3490</v>
      </c>
      <c r="G1336" s="4">
        <v>312.5</v>
      </c>
      <c r="H1336" s="4">
        <v>312.5</v>
      </c>
    </row>
    <row r="1337" spans="1:8" ht="15">
      <c r="A1337" s="95">
        <v>1329</v>
      </c>
      <c r="B1337" s="95" t="s">
        <v>3614</v>
      </c>
      <c r="C1337" s="95" t="s">
        <v>4599</v>
      </c>
      <c r="D1337" s="95" t="s">
        <v>6106</v>
      </c>
      <c r="E1337" s="95" t="s">
        <v>332</v>
      </c>
      <c r="F1337" s="95" t="s">
        <v>3490</v>
      </c>
      <c r="G1337" s="4">
        <v>312.5</v>
      </c>
      <c r="H1337" s="4">
        <v>312.5</v>
      </c>
    </row>
    <row r="1338" spans="1:8" ht="15">
      <c r="A1338" s="95">
        <v>1330</v>
      </c>
      <c r="B1338" s="95" t="s">
        <v>6107</v>
      </c>
      <c r="C1338" s="95" t="s">
        <v>6108</v>
      </c>
      <c r="D1338" s="95" t="s">
        <v>6109</v>
      </c>
      <c r="E1338" s="95" t="s">
        <v>332</v>
      </c>
      <c r="F1338" s="95" t="s">
        <v>3490</v>
      </c>
      <c r="G1338" s="4">
        <v>312.5</v>
      </c>
      <c r="H1338" s="4">
        <v>312.5</v>
      </c>
    </row>
    <row r="1339" spans="1:8" ht="15">
      <c r="A1339" s="95">
        <v>1331</v>
      </c>
      <c r="B1339" s="95" t="s">
        <v>2671</v>
      </c>
      <c r="C1339" s="95" t="s">
        <v>6110</v>
      </c>
      <c r="D1339" s="95" t="s">
        <v>6111</v>
      </c>
      <c r="E1339" s="95" t="s">
        <v>332</v>
      </c>
      <c r="F1339" s="95" t="s">
        <v>3490</v>
      </c>
      <c r="G1339" s="4">
        <v>312.5</v>
      </c>
      <c r="H1339" s="4">
        <v>312.5</v>
      </c>
    </row>
    <row r="1340" spans="1:8" ht="15">
      <c r="A1340" s="95">
        <v>1332</v>
      </c>
      <c r="B1340" s="95" t="s">
        <v>6112</v>
      </c>
      <c r="C1340" s="95" t="s">
        <v>6113</v>
      </c>
      <c r="D1340" s="95" t="s">
        <v>6114</v>
      </c>
      <c r="E1340" s="95" t="s">
        <v>332</v>
      </c>
      <c r="F1340" s="95" t="s">
        <v>3490</v>
      </c>
      <c r="G1340" s="4">
        <v>312.5</v>
      </c>
      <c r="H1340" s="4">
        <v>312.5</v>
      </c>
    </row>
    <row r="1341" spans="1:8" ht="15">
      <c r="A1341" s="95">
        <v>1333</v>
      </c>
      <c r="B1341" s="95" t="s">
        <v>6115</v>
      </c>
      <c r="C1341" s="95" t="s">
        <v>6116</v>
      </c>
      <c r="D1341" s="95" t="s">
        <v>6114</v>
      </c>
      <c r="E1341" s="95" t="s">
        <v>332</v>
      </c>
      <c r="F1341" s="95" t="s">
        <v>3490</v>
      </c>
      <c r="G1341" s="4">
        <v>312.5</v>
      </c>
      <c r="H1341" s="4">
        <v>312.5</v>
      </c>
    </row>
    <row r="1342" spans="1:8" ht="15">
      <c r="A1342" s="95">
        <v>1334</v>
      </c>
      <c r="B1342" s="95" t="s">
        <v>5118</v>
      </c>
      <c r="C1342" s="95" t="s">
        <v>3440</v>
      </c>
      <c r="D1342" s="95" t="s">
        <v>6117</v>
      </c>
      <c r="E1342" s="95" t="s">
        <v>332</v>
      </c>
      <c r="F1342" s="95" t="s">
        <v>3490</v>
      </c>
      <c r="G1342" s="4">
        <v>312.5</v>
      </c>
      <c r="H1342" s="4">
        <v>312.5</v>
      </c>
    </row>
    <row r="1343" spans="1:8" ht="15">
      <c r="A1343" s="95">
        <v>1335</v>
      </c>
      <c r="B1343" s="95" t="s">
        <v>6118</v>
      </c>
      <c r="C1343" s="95" t="s">
        <v>6119</v>
      </c>
      <c r="D1343" s="95" t="s">
        <v>6120</v>
      </c>
      <c r="E1343" s="95" t="s">
        <v>332</v>
      </c>
      <c r="F1343" s="95" t="s">
        <v>3490</v>
      </c>
      <c r="G1343" s="4">
        <v>312.5</v>
      </c>
      <c r="H1343" s="4">
        <v>312.5</v>
      </c>
    </row>
    <row r="1344" spans="1:8" ht="15">
      <c r="A1344" s="95">
        <v>1336</v>
      </c>
      <c r="B1344" s="95" t="s">
        <v>6121</v>
      </c>
      <c r="C1344" s="95" t="s">
        <v>6122</v>
      </c>
      <c r="D1344" s="95" t="s">
        <v>6123</v>
      </c>
      <c r="E1344" s="95" t="s">
        <v>332</v>
      </c>
      <c r="F1344" s="95" t="s">
        <v>3490</v>
      </c>
      <c r="G1344" s="4">
        <v>312.5</v>
      </c>
      <c r="H1344" s="4">
        <v>312.5</v>
      </c>
    </row>
    <row r="1345" spans="1:8" ht="15">
      <c r="A1345" s="95">
        <v>1337</v>
      </c>
      <c r="B1345" s="95" t="s">
        <v>3553</v>
      </c>
      <c r="C1345" s="95" t="s">
        <v>3568</v>
      </c>
      <c r="D1345" s="95" t="s">
        <v>6124</v>
      </c>
      <c r="E1345" s="95" t="s">
        <v>332</v>
      </c>
      <c r="F1345" s="95" t="s">
        <v>3490</v>
      </c>
      <c r="G1345" s="4">
        <v>312.5</v>
      </c>
      <c r="H1345" s="4">
        <v>312.5</v>
      </c>
    </row>
    <row r="1346" spans="1:8" ht="15">
      <c r="A1346" s="95">
        <v>1338</v>
      </c>
      <c r="B1346" s="95" t="s">
        <v>3432</v>
      </c>
      <c r="C1346" s="95" t="s">
        <v>6119</v>
      </c>
      <c r="D1346" s="95" t="s">
        <v>6125</v>
      </c>
      <c r="E1346" s="95" t="s">
        <v>332</v>
      </c>
      <c r="F1346" s="95" t="s">
        <v>3490</v>
      </c>
      <c r="G1346" s="4">
        <v>312.5</v>
      </c>
      <c r="H1346" s="4">
        <v>312.5</v>
      </c>
    </row>
    <row r="1347" spans="1:8" ht="30">
      <c r="A1347" s="95">
        <v>1339</v>
      </c>
      <c r="B1347" s="95" t="s">
        <v>4454</v>
      </c>
      <c r="C1347" s="95" t="s">
        <v>6126</v>
      </c>
      <c r="D1347" s="95" t="s">
        <v>6127</v>
      </c>
      <c r="E1347" s="95" t="s">
        <v>332</v>
      </c>
      <c r="F1347" s="95" t="s">
        <v>3490</v>
      </c>
      <c r="G1347" s="4">
        <v>312.5</v>
      </c>
      <c r="H1347" s="4">
        <v>312.5</v>
      </c>
    </row>
    <row r="1348" spans="1:8" ht="15">
      <c r="A1348" s="95">
        <v>1340</v>
      </c>
      <c r="B1348" s="95" t="s">
        <v>4007</v>
      </c>
      <c r="C1348" s="95" t="s">
        <v>5414</v>
      </c>
      <c r="D1348" s="95" t="s">
        <v>6128</v>
      </c>
      <c r="E1348" s="95" t="s">
        <v>332</v>
      </c>
      <c r="F1348" s="95" t="s">
        <v>3490</v>
      </c>
      <c r="G1348" s="4">
        <v>312.5</v>
      </c>
      <c r="H1348" s="4">
        <v>312.5</v>
      </c>
    </row>
    <row r="1349" spans="1:8" ht="15">
      <c r="A1349" s="95">
        <v>1341</v>
      </c>
      <c r="B1349" s="95" t="s">
        <v>6129</v>
      </c>
      <c r="C1349" s="95" t="s">
        <v>6130</v>
      </c>
      <c r="D1349" s="95" t="s">
        <v>6131</v>
      </c>
      <c r="E1349" s="95" t="s">
        <v>332</v>
      </c>
      <c r="F1349" s="95" t="s">
        <v>3490</v>
      </c>
      <c r="G1349" s="4">
        <v>312.5</v>
      </c>
      <c r="H1349" s="4">
        <v>312.5</v>
      </c>
    </row>
    <row r="1350" spans="1:8" ht="15">
      <c r="A1350" s="95">
        <v>1342</v>
      </c>
      <c r="B1350" s="95" t="s">
        <v>4427</v>
      </c>
      <c r="C1350" s="95" t="s">
        <v>6132</v>
      </c>
      <c r="D1350" s="95" t="s">
        <v>6133</v>
      </c>
      <c r="E1350" s="95" t="s">
        <v>332</v>
      </c>
      <c r="F1350" s="95" t="s">
        <v>3490</v>
      </c>
      <c r="G1350" s="4">
        <v>312.5</v>
      </c>
      <c r="H1350" s="4">
        <v>312.5</v>
      </c>
    </row>
    <row r="1351" spans="1:8" ht="15">
      <c r="A1351" s="95">
        <v>1343</v>
      </c>
      <c r="B1351" s="95" t="s">
        <v>4062</v>
      </c>
      <c r="C1351" s="95" t="s">
        <v>6132</v>
      </c>
      <c r="D1351" s="95" t="s">
        <v>6134</v>
      </c>
      <c r="E1351" s="95" t="s">
        <v>332</v>
      </c>
      <c r="F1351" s="95" t="s">
        <v>3490</v>
      </c>
      <c r="G1351" s="4">
        <v>312.5</v>
      </c>
      <c r="H1351" s="4">
        <v>312.5</v>
      </c>
    </row>
    <row r="1352" spans="1:8" ht="15">
      <c r="A1352" s="95">
        <v>1344</v>
      </c>
      <c r="B1352" s="95" t="s">
        <v>5353</v>
      </c>
      <c r="C1352" s="95" t="s">
        <v>6135</v>
      </c>
      <c r="D1352" s="95" t="s">
        <v>6136</v>
      </c>
      <c r="E1352" s="95" t="s">
        <v>332</v>
      </c>
      <c r="F1352" s="95" t="s">
        <v>3490</v>
      </c>
      <c r="G1352" s="4">
        <v>312.5</v>
      </c>
      <c r="H1352" s="4">
        <v>312.5</v>
      </c>
    </row>
    <row r="1353" spans="1:8" ht="15">
      <c r="A1353" s="95">
        <v>1345</v>
      </c>
      <c r="B1353" s="95" t="s">
        <v>3660</v>
      </c>
      <c r="C1353" s="95" t="s">
        <v>6135</v>
      </c>
      <c r="D1353" s="95" t="s">
        <v>6137</v>
      </c>
      <c r="E1353" s="95" t="s">
        <v>332</v>
      </c>
      <c r="F1353" s="95" t="s">
        <v>3490</v>
      </c>
      <c r="G1353" s="4">
        <v>312.5</v>
      </c>
      <c r="H1353" s="4">
        <v>312.5</v>
      </c>
    </row>
    <row r="1354" spans="1:8" ht="30">
      <c r="A1354" s="95">
        <v>1346</v>
      </c>
      <c r="B1354" s="95" t="s">
        <v>3476</v>
      </c>
      <c r="C1354" s="95" t="s">
        <v>6138</v>
      </c>
      <c r="D1354" s="95" t="s">
        <v>6139</v>
      </c>
      <c r="E1354" s="95" t="s">
        <v>332</v>
      </c>
      <c r="F1354" s="95" t="s">
        <v>3490</v>
      </c>
      <c r="G1354" s="4">
        <v>312.5</v>
      </c>
      <c r="H1354" s="4">
        <v>312.5</v>
      </c>
    </row>
    <row r="1355" spans="1:8" ht="15">
      <c r="A1355" s="95">
        <v>1347</v>
      </c>
      <c r="B1355" s="95" t="s">
        <v>5555</v>
      </c>
      <c r="C1355" s="95" t="s">
        <v>6140</v>
      </c>
      <c r="D1355" s="95" t="s">
        <v>6141</v>
      </c>
      <c r="E1355" s="95" t="s">
        <v>332</v>
      </c>
      <c r="F1355" s="95" t="s">
        <v>3490</v>
      </c>
      <c r="G1355" s="4">
        <v>312.5</v>
      </c>
      <c r="H1355" s="4">
        <v>312.5</v>
      </c>
    </row>
    <row r="1356" spans="1:8" ht="15">
      <c r="A1356" s="95">
        <v>1348</v>
      </c>
      <c r="B1356" s="95" t="s">
        <v>4939</v>
      </c>
      <c r="C1356" s="95" t="s">
        <v>6142</v>
      </c>
      <c r="D1356" s="95" t="s">
        <v>6143</v>
      </c>
      <c r="E1356" s="95" t="s">
        <v>332</v>
      </c>
      <c r="F1356" s="95" t="s">
        <v>3490</v>
      </c>
      <c r="G1356" s="4">
        <v>312.5</v>
      </c>
      <c r="H1356" s="4">
        <v>312.5</v>
      </c>
    </row>
    <row r="1357" spans="1:8" ht="15">
      <c r="A1357" s="95">
        <v>1349</v>
      </c>
      <c r="B1357" s="95" t="s">
        <v>2667</v>
      </c>
      <c r="C1357" s="95" t="s">
        <v>6144</v>
      </c>
      <c r="D1357" s="95" t="s">
        <v>6145</v>
      </c>
      <c r="E1357" s="95" t="s">
        <v>332</v>
      </c>
      <c r="F1357" s="95" t="s">
        <v>3490</v>
      </c>
      <c r="G1357" s="4">
        <v>312.5</v>
      </c>
      <c r="H1357" s="4">
        <v>312.5</v>
      </c>
    </row>
    <row r="1358" spans="1:8" ht="15">
      <c r="A1358" s="95">
        <v>1350</v>
      </c>
      <c r="B1358" s="95" t="s">
        <v>2671</v>
      </c>
      <c r="C1358" s="95" t="s">
        <v>6146</v>
      </c>
      <c r="D1358" s="95" t="s">
        <v>6147</v>
      </c>
      <c r="E1358" s="95" t="s">
        <v>332</v>
      </c>
      <c r="F1358" s="95" t="s">
        <v>3490</v>
      </c>
      <c r="G1358" s="4">
        <v>312.5</v>
      </c>
      <c r="H1358" s="4">
        <v>312.5</v>
      </c>
    </row>
    <row r="1359" spans="1:8" ht="15">
      <c r="A1359" s="95">
        <v>1351</v>
      </c>
      <c r="B1359" s="95" t="s">
        <v>3725</v>
      </c>
      <c r="C1359" s="95" t="s">
        <v>6148</v>
      </c>
      <c r="D1359" s="95" t="s">
        <v>6149</v>
      </c>
      <c r="E1359" s="95" t="s">
        <v>332</v>
      </c>
      <c r="F1359" s="95" t="s">
        <v>3490</v>
      </c>
      <c r="G1359" s="4">
        <v>312.5</v>
      </c>
      <c r="H1359" s="4">
        <v>312.5</v>
      </c>
    </row>
    <row r="1360" spans="1:8" ht="15">
      <c r="A1360" s="95">
        <v>1352</v>
      </c>
      <c r="B1360" s="95" t="s">
        <v>4636</v>
      </c>
      <c r="C1360" s="95" t="s">
        <v>6150</v>
      </c>
      <c r="D1360" s="95" t="s">
        <v>6151</v>
      </c>
      <c r="E1360" s="95" t="s">
        <v>332</v>
      </c>
      <c r="F1360" s="95" t="s">
        <v>3490</v>
      </c>
      <c r="G1360" s="4">
        <v>312.5</v>
      </c>
      <c r="H1360" s="4">
        <v>312.5</v>
      </c>
    </row>
    <row r="1361" spans="1:8" ht="15">
      <c r="A1361" s="95">
        <v>1353</v>
      </c>
      <c r="B1361" s="95" t="s">
        <v>6152</v>
      </c>
      <c r="C1361" s="95" t="s">
        <v>6153</v>
      </c>
      <c r="D1361" s="95" t="s">
        <v>6154</v>
      </c>
      <c r="E1361" s="95" t="s">
        <v>332</v>
      </c>
      <c r="F1361" s="95" t="s">
        <v>3490</v>
      </c>
      <c r="G1361" s="4">
        <v>312.5</v>
      </c>
      <c r="H1361" s="4">
        <v>312.5</v>
      </c>
    </row>
    <row r="1362" spans="1:8" ht="15">
      <c r="A1362" s="95">
        <v>1354</v>
      </c>
      <c r="B1362" s="95" t="s">
        <v>3660</v>
      </c>
      <c r="C1362" s="95" t="s">
        <v>6155</v>
      </c>
      <c r="D1362" s="95" t="s">
        <v>6156</v>
      </c>
      <c r="E1362" s="95" t="s">
        <v>332</v>
      </c>
      <c r="F1362" s="95" t="s">
        <v>3490</v>
      </c>
      <c r="G1362" s="4">
        <v>312.5</v>
      </c>
      <c r="H1362" s="4">
        <v>312.5</v>
      </c>
    </row>
    <row r="1363" spans="1:8" ht="15">
      <c r="A1363" s="95">
        <v>1355</v>
      </c>
      <c r="B1363" s="95" t="s">
        <v>2682</v>
      </c>
      <c r="C1363" s="95" t="s">
        <v>6148</v>
      </c>
      <c r="D1363" s="95" t="s">
        <v>6157</v>
      </c>
      <c r="E1363" s="95" t="s">
        <v>332</v>
      </c>
      <c r="F1363" s="95" t="s">
        <v>3490</v>
      </c>
      <c r="G1363" s="4">
        <v>312.5</v>
      </c>
      <c r="H1363" s="4">
        <v>312.5</v>
      </c>
    </row>
    <row r="1364" spans="1:8" ht="15">
      <c r="A1364" s="95">
        <v>1356</v>
      </c>
      <c r="B1364" s="95" t="s">
        <v>6158</v>
      </c>
      <c r="C1364" s="95" t="s">
        <v>3582</v>
      </c>
      <c r="D1364" s="95" t="s">
        <v>6159</v>
      </c>
      <c r="E1364" s="95" t="s">
        <v>332</v>
      </c>
      <c r="F1364" s="95" t="s">
        <v>3490</v>
      </c>
      <c r="G1364" s="4">
        <v>312.5</v>
      </c>
      <c r="H1364" s="4">
        <v>312.5</v>
      </c>
    </row>
    <row r="1365" spans="1:8" ht="15">
      <c r="A1365" s="95">
        <v>1357</v>
      </c>
      <c r="B1365" s="95" t="s">
        <v>6160</v>
      </c>
      <c r="C1365" s="95" t="s">
        <v>6161</v>
      </c>
      <c r="D1365" s="95" t="s">
        <v>6162</v>
      </c>
      <c r="E1365" s="95" t="s">
        <v>332</v>
      </c>
      <c r="F1365" s="95" t="s">
        <v>3490</v>
      </c>
      <c r="G1365" s="4">
        <v>312.5</v>
      </c>
      <c r="H1365" s="4">
        <v>312.5</v>
      </c>
    </row>
    <row r="1366" spans="1:8" ht="15">
      <c r="A1366" s="95">
        <v>1358</v>
      </c>
      <c r="B1366" s="95" t="s">
        <v>6163</v>
      </c>
      <c r="C1366" s="95" t="s">
        <v>6164</v>
      </c>
      <c r="D1366" s="95" t="s">
        <v>6165</v>
      </c>
      <c r="E1366" s="95" t="s">
        <v>332</v>
      </c>
      <c r="F1366" s="95" t="s">
        <v>3490</v>
      </c>
      <c r="G1366" s="4">
        <v>312.5</v>
      </c>
      <c r="H1366" s="4">
        <v>312.5</v>
      </c>
    </row>
    <row r="1367" spans="1:8" ht="15">
      <c r="A1367" s="95">
        <v>1359</v>
      </c>
      <c r="B1367" s="95" t="s">
        <v>2671</v>
      </c>
      <c r="C1367" s="95" t="s">
        <v>3664</v>
      </c>
      <c r="D1367" s="95" t="s">
        <v>6166</v>
      </c>
      <c r="E1367" s="95" t="s">
        <v>332</v>
      </c>
      <c r="F1367" s="95" t="s">
        <v>3490</v>
      </c>
      <c r="G1367" s="4">
        <v>312.5</v>
      </c>
      <c r="H1367" s="4">
        <v>312.5</v>
      </c>
    </row>
    <row r="1368" spans="1:8" ht="15">
      <c r="A1368" s="95">
        <v>1360</v>
      </c>
      <c r="B1368" s="95" t="s">
        <v>6167</v>
      </c>
      <c r="C1368" s="95" t="s">
        <v>6168</v>
      </c>
      <c r="D1368" s="95" t="s">
        <v>6169</v>
      </c>
      <c r="E1368" s="95" t="s">
        <v>332</v>
      </c>
      <c r="F1368" s="95" t="s">
        <v>3490</v>
      </c>
      <c r="G1368" s="4">
        <v>312.5</v>
      </c>
      <c r="H1368" s="4">
        <v>312.5</v>
      </c>
    </row>
    <row r="1369" spans="1:8" ht="15">
      <c r="A1369" s="95">
        <v>1361</v>
      </c>
      <c r="B1369" s="95" t="s">
        <v>6170</v>
      </c>
      <c r="C1369" s="95" t="s">
        <v>6171</v>
      </c>
      <c r="D1369" s="95" t="s">
        <v>6172</v>
      </c>
      <c r="E1369" s="95" t="s">
        <v>332</v>
      </c>
      <c r="F1369" s="95" t="s">
        <v>3490</v>
      </c>
      <c r="G1369" s="4">
        <v>312.5</v>
      </c>
      <c r="H1369" s="4">
        <v>312.5</v>
      </c>
    </row>
    <row r="1370" spans="1:8" ht="15">
      <c r="A1370" s="95">
        <v>1362</v>
      </c>
      <c r="B1370" s="95" t="s">
        <v>2671</v>
      </c>
      <c r="C1370" s="95" t="s">
        <v>6173</v>
      </c>
      <c r="D1370" s="95" t="s">
        <v>6174</v>
      </c>
      <c r="E1370" s="95" t="s">
        <v>332</v>
      </c>
      <c r="F1370" s="95" t="s">
        <v>3490</v>
      </c>
      <c r="G1370" s="4">
        <v>312.5</v>
      </c>
      <c r="H1370" s="4">
        <v>312.5</v>
      </c>
    </row>
    <row r="1371" spans="1:8" ht="15">
      <c r="A1371" s="95">
        <v>1363</v>
      </c>
      <c r="B1371" s="95" t="s">
        <v>3461</v>
      </c>
      <c r="C1371" s="95" t="s">
        <v>6175</v>
      </c>
      <c r="D1371" s="95">
        <v>49001005086</v>
      </c>
      <c r="E1371" s="95" t="s">
        <v>332</v>
      </c>
      <c r="F1371" s="95" t="s">
        <v>3490</v>
      </c>
      <c r="G1371" s="4">
        <v>312.5</v>
      </c>
      <c r="H1371" s="4">
        <v>312.5</v>
      </c>
    </row>
    <row r="1372" spans="1:8" ht="15">
      <c r="A1372" s="95">
        <v>1364</v>
      </c>
      <c r="B1372" s="95" t="s">
        <v>5826</v>
      </c>
      <c r="C1372" s="95" t="s">
        <v>6175</v>
      </c>
      <c r="D1372" s="95" t="s">
        <v>6176</v>
      </c>
      <c r="E1372" s="95" t="s">
        <v>332</v>
      </c>
      <c r="F1372" s="95" t="s">
        <v>3490</v>
      </c>
      <c r="G1372" s="4">
        <v>312.5</v>
      </c>
      <c r="H1372" s="4">
        <v>312.5</v>
      </c>
    </row>
    <row r="1373" spans="1:8" ht="15">
      <c r="A1373" s="95">
        <v>1365</v>
      </c>
      <c r="B1373" s="95" t="s">
        <v>6177</v>
      </c>
      <c r="C1373" s="95" t="s">
        <v>6178</v>
      </c>
      <c r="D1373" s="95" t="s">
        <v>6179</v>
      </c>
      <c r="E1373" s="95" t="s">
        <v>332</v>
      </c>
      <c r="F1373" s="95" t="s">
        <v>3490</v>
      </c>
      <c r="G1373" s="4">
        <v>312.5</v>
      </c>
      <c r="H1373" s="4">
        <v>312.5</v>
      </c>
    </row>
    <row r="1374" spans="1:8" ht="15">
      <c r="A1374" s="95">
        <v>1366</v>
      </c>
      <c r="B1374" s="95" t="s">
        <v>6074</v>
      </c>
      <c r="C1374" s="95" t="s">
        <v>6180</v>
      </c>
      <c r="D1374" s="95" t="s">
        <v>6181</v>
      </c>
      <c r="E1374" s="95" t="s">
        <v>332</v>
      </c>
      <c r="F1374" s="95" t="s">
        <v>3490</v>
      </c>
      <c r="G1374" s="4">
        <v>312.5</v>
      </c>
      <c r="H1374" s="4">
        <v>312.5</v>
      </c>
    </row>
    <row r="1375" spans="1:8" ht="30">
      <c r="A1375" s="95">
        <v>1367</v>
      </c>
      <c r="B1375" s="95" t="s">
        <v>3461</v>
      </c>
      <c r="C1375" s="95" t="s">
        <v>6182</v>
      </c>
      <c r="D1375" s="95" t="s">
        <v>6183</v>
      </c>
      <c r="E1375" s="95" t="s">
        <v>332</v>
      </c>
      <c r="F1375" s="95" t="s">
        <v>3490</v>
      </c>
      <c r="G1375" s="4">
        <v>312.5</v>
      </c>
      <c r="H1375" s="4">
        <v>312.5</v>
      </c>
    </row>
    <row r="1376" spans="1:8" ht="30">
      <c r="A1376" s="95">
        <v>1368</v>
      </c>
      <c r="B1376" s="95" t="s">
        <v>2663</v>
      </c>
      <c r="C1376" s="95" t="s">
        <v>6182</v>
      </c>
      <c r="D1376" s="95" t="s">
        <v>6184</v>
      </c>
      <c r="E1376" s="95" t="s">
        <v>332</v>
      </c>
      <c r="F1376" s="95" t="s">
        <v>3490</v>
      </c>
      <c r="G1376" s="4">
        <v>312.5</v>
      </c>
      <c r="H1376" s="4">
        <v>312.5</v>
      </c>
    </row>
    <row r="1377" spans="1:8" ht="15">
      <c r="A1377" s="95">
        <v>1369</v>
      </c>
      <c r="B1377" s="95" t="s">
        <v>2671</v>
      </c>
      <c r="C1377" s="95" t="s">
        <v>6185</v>
      </c>
      <c r="D1377" s="95" t="s">
        <v>6186</v>
      </c>
      <c r="E1377" s="95" t="s">
        <v>332</v>
      </c>
      <c r="F1377" s="95" t="s">
        <v>3490</v>
      </c>
      <c r="G1377" s="4">
        <v>312.5</v>
      </c>
      <c r="H1377" s="4">
        <v>312.5</v>
      </c>
    </row>
    <row r="1378" spans="1:8" ht="15">
      <c r="A1378" s="95">
        <v>1370</v>
      </c>
      <c r="B1378" s="95" t="s">
        <v>5107</v>
      </c>
      <c r="C1378" s="95" t="s">
        <v>6187</v>
      </c>
      <c r="D1378" s="95" t="s">
        <v>6188</v>
      </c>
      <c r="E1378" s="95" t="s">
        <v>332</v>
      </c>
      <c r="F1378" s="95" t="s">
        <v>3490</v>
      </c>
      <c r="G1378" s="4">
        <v>312.5</v>
      </c>
      <c r="H1378" s="4">
        <v>312.5</v>
      </c>
    </row>
    <row r="1379" spans="1:8" ht="15">
      <c r="A1379" s="95">
        <v>1371</v>
      </c>
      <c r="B1379" s="95" t="s">
        <v>5578</v>
      </c>
      <c r="C1379" s="95" t="s">
        <v>6189</v>
      </c>
      <c r="D1379" s="95" t="s">
        <v>6190</v>
      </c>
      <c r="E1379" s="95" t="s">
        <v>332</v>
      </c>
      <c r="F1379" s="95" t="s">
        <v>3490</v>
      </c>
      <c r="G1379" s="4">
        <v>312.5</v>
      </c>
      <c r="H1379" s="4">
        <v>312.5</v>
      </c>
    </row>
    <row r="1380" spans="1:8" ht="15">
      <c r="A1380" s="95">
        <v>1372</v>
      </c>
      <c r="B1380" s="95" t="s">
        <v>2671</v>
      </c>
      <c r="C1380" s="95" t="s">
        <v>6191</v>
      </c>
      <c r="D1380" s="95" t="s">
        <v>6192</v>
      </c>
      <c r="E1380" s="95" t="s">
        <v>332</v>
      </c>
      <c r="F1380" s="95" t="s">
        <v>3490</v>
      </c>
      <c r="G1380" s="4">
        <v>312.5</v>
      </c>
      <c r="H1380" s="4">
        <v>312.5</v>
      </c>
    </row>
    <row r="1381" spans="1:8" ht="15">
      <c r="A1381" s="95">
        <v>1373</v>
      </c>
      <c r="B1381" s="95" t="s">
        <v>3476</v>
      </c>
      <c r="C1381" s="95" t="s">
        <v>6193</v>
      </c>
      <c r="D1381" s="95" t="s">
        <v>6194</v>
      </c>
      <c r="E1381" s="95" t="s">
        <v>332</v>
      </c>
      <c r="F1381" s="95" t="s">
        <v>3490</v>
      </c>
      <c r="G1381" s="4">
        <v>312.5</v>
      </c>
      <c r="H1381" s="4">
        <v>312.5</v>
      </c>
    </row>
    <row r="1382" spans="1:8" ht="15">
      <c r="A1382" s="95">
        <v>1374</v>
      </c>
      <c r="B1382" s="95" t="s">
        <v>3923</v>
      </c>
      <c r="C1382" s="95" t="s">
        <v>6195</v>
      </c>
      <c r="D1382" s="95" t="s">
        <v>6196</v>
      </c>
      <c r="E1382" s="95" t="s">
        <v>332</v>
      </c>
      <c r="F1382" s="95" t="s">
        <v>3490</v>
      </c>
      <c r="G1382" s="4">
        <v>312.5</v>
      </c>
      <c r="H1382" s="4">
        <v>312.5</v>
      </c>
    </row>
    <row r="1383" spans="1:8" ht="15">
      <c r="A1383" s="95">
        <v>1375</v>
      </c>
      <c r="B1383" s="95" t="s">
        <v>4310</v>
      </c>
      <c r="C1383" s="95" t="s">
        <v>6197</v>
      </c>
      <c r="D1383" s="95" t="s">
        <v>6198</v>
      </c>
      <c r="E1383" s="95" t="s">
        <v>332</v>
      </c>
      <c r="F1383" s="95" t="s">
        <v>3490</v>
      </c>
      <c r="G1383" s="4">
        <v>312.5</v>
      </c>
      <c r="H1383" s="4">
        <v>312.5</v>
      </c>
    </row>
    <row r="1384" spans="1:8" ht="15">
      <c r="A1384" s="95">
        <v>1376</v>
      </c>
      <c r="B1384" s="95" t="s">
        <v>3958</v>
      </c>
      <c r="C1384" s="95" t="s">
        <v>6199</v>
      </c>
      <c r="D1384" s="95" t="s">
        <v>6200</v>
      </c>
      <c r="E1384" s="95" t="s">
        <v>332</v>
      </c>
      <c r="F1384" s="95" t="s">
        <v>3490</v>
      </c>
      <c r="G1384" s="4">
        <v>312.5</v>
      </c>
      <c r="H1384" s="4">
        <v>312.5</v>
      </c>
    </row>
    <row r="1385" spans="1:8" ht="15">
      <c r="A1385" s="95">
        <v>1377</v>
      </c>
      <c r="B1385" s="95" t="s">
        <v>4034</v>
      </c>
      <c r="C1385" s="95" t="s">
        <v>3987</v>
      </c>
      <c r="D1385" s="95" t="s">
        <v>6201</v>
      </c>
      <c r="E1385" s="95" t="s">
        <v>332</v>
      </c>
      <c r="F1385" s="95" t="s">
        <v>3490</v>
      </c>
      <c r="G1385" s="4">
        <v>312.5</v>
      </c>
      <c r="H1385" s="4">
        <v>312.5</v>
      </c>
    </row>
    <row r="1386" spans="1:8" ht="15">
      <c r="A1386" s="95">
        <v>1378</v>
      </c>
      <c r="B1386" s="95" t="s">
        <v>6202</v>
      </c>
      <c r="C1386" s="95" t="s">
        <v>6203</v>
      </c>
      <c r="D1386" s="95" t="s">
        <v>6204</v>
      </c>
      <c r="E1386" s="95" t="s">
        <v>332</v>
      </c>
      <c r="F1386" s="95" t="s">
        <v>3490</v>
      </c>
      <c r="G1386" s="4">
        <v>312.5</v>
      </c>
      <c r="H1386" s="4">
        <v>312.5</v>
      </c>
    </row>
    <row r="1387" spans="1:8" ht="15">
      <c r="A1387" s="95">
        <v>1379</v>
      </c>
      <c r="B1387" s="95" t="s">
        <v>4734</v>
      </c>
      <c r="C1387" s="95" t="s">
        <v>6205</v>
      </c>
      <c r="D1387" s="95" t="s">
        <v>6206</v>
      </c>
      <c r="E1387" s="95" t="s">
        <v>332</v>
      </c>
      <c r="F1387" s="95" t="s">
        <v>3490</v>
      </c>
      <c r="G1387" s="4">
        <v>312.5</v>
      </c>
      <c r="H1387" s="4">
        <v>312.5</v>
      </c>
    </row>
    <row r="1388" spans="1:8" ht="30">
      <c r="A1388" s="95">
        <v>1380</v>
      </c>
      <c r="B1388" s="95" t="s">
        <v>6207</v>
      </c>
      <c r="C1388" s="95" t="s">
        <v>6208</v>
      </c>
      <c r="D1388" s="95" t="s">
        <v>6209</v>
      </c>
      <c r="E1388" s="95" t="s">
        <v>332</v>
      </c>
      <c r="F1388" s="95" t="s">
        <v>3490</v>
      </c>
      <c r="G1388" s="4">
        <v>312.5</v>
      </c>
      <c r="H1388" s="4">
        <v>312.5</v>
      </c>
    </row>
    <row r="1389" spans="1:8" ht="15">
      <c r="A1389" s="95">
        <v>1381</v>
      </c>
      <c r="B1389" s="95" t="s">
        <v>3608</v>
      </c>
      <c r="C1389" s="95" t="s">
        <v>6210</v>
      </c>
      <c r="D1389" s="95" t="s">
        <v>6211</v>
      </c>
      <c r="E1389" s="95" t="s">
        <v>332</v>
      </c>
      <c r="F1389" s="95" t="s">
        <v>3490</v>
      </c>
      <c r="G1389" s="4">
        <v>312.5</v>
      </c>
      <c r="H1389" s="4">
        <v>312.5</v>
      </c>
    </row>
    <row r="1390" spans="1:8" ht="15">
      <c r="A1390" s="95">
        <v>1382</v>
      </c>
      <c r="B1390" s="95" t="s">
        <v>3732</v>
      </c>
      <c r="C1390" s="95" t="s">
        <v>6212</v>
      </c>
      <c r="D1390" s="95" t="s">
        <v>6213</v>
      </c>
      <c r="E1390" s="95" t="s">
        <v>332</v>
      </c>
      <c r="F1390" s="95" t="s">
        <v>3490</v>
      </c>
      <c r="G1390" s="4">
        <v>312.5</v>
      </c>
      <c r="H1390" s="4">
        <v>312.5</v>
      </c>
    </row>
    <row r="1391" spans="1:8" ht="15">
      <c r="A1391" s="95">
        <v>1383</v>
      </c>
      <c r="B1391" s="95" t="s">
        <v>6214</v>
      </c>
      <c r="C1391" s="95" t="s">
        <v>6153</v>
      </c>
      <c r="D1391" s="95" t="s">
        <v>6215</v>
      </c>
      <c r="E1391" s="95" t="s">
        <v>332</v>
      </c>
      <c r="F1391" s="95" t="s">
        <v>3490</v>
      </c>
      <c r="G1391" s="4">
        <v>312.5</v>
      </c>
      <c r="H1391" s="4">
        <v>312.5</v>
      </c>
    </row>
    <row r="1392" spans="1:8" ht="15">
      <c r="A1392" s="95">
        <v>1384</v>
      </c>
      <c r="B1392" s="95" t="s">
        <v>6216</v>
      </c>
      <c r="C1392" s="95" t="s">
        <v>6217</v>
      </c>
      <c r="D1392" s="95">
        <v>27001003930</v>
      </c>
      <c r="E1392" s="95" t="s">
        <v>332</v>
      </c>
      <c r="F1392" s="95" t="s">
        <v>3490</v>
      </c>
      <c r="G1392" s="4">
        <v>312.5</v>
      </c>
      <c r="H1392" s="4">
        <v>312.5</v>
      </c>
    </row>
    <row r="1393" spans="1:8" ht="15">
      <c r="A1393" s="95">
        <v>1385</v>
      </c>
      <c r="B1393" s="95" t="s">
        <v>3904</v>
      </c>
      <c r="C1393" s="95" t="s">
        <v>5105</v>
      </c>
      <c r="D1393" s="95" t="s">
        <v>6218</v>
      </c>
      <c r="E1393" s="95" t="s">
        <v>332</v>
      </c>
      <c r="F1393" s="95" t="s">
        <v>3490</v>
      </c>
      <c r="G1393" s="4">
        <v>312.5</v>
      </c>
      <c r="H1393" s="4">
        <v>312.5</v>
      </c>
    </row>
    <row r="1394" spans="1:8" ht="15">
      <c r="A1394" s="95">
        <v>1386</v>
      </c>
      <c r="B1394" s="95" t="s">
        <v>6219</v>
      </c>
      <c r="C1394" s="95" t="s">
        <v>6220</v>
      </c>
      <c r="D1394" s="95" t="s">
        <v>6221</v>
      </c>
      <c r="E1394" s="95" t="s">
        <v>332</v>
      </c>
      <c r="F1394" s="95" t="s">
        <v>3490</v>
      </c>
      <c r="G1394" s="4">
        <v>312.5</v>
      </c>
      <c r="H1394" s="4">
        <v>312.5</v>
      </c>
    </row>
    <row r="1395" spans="1:8" ht="15">
      <c r="A1395" s="95">
        <v>1387</v>
      </c>
      <c r="B1395" s="95" t="s">
        <v>5140</v>
      </c>
      <c r="C1395" s="95" t="s">
        <v>6222</v>
      </c>
      <c r="D1395" s="95" t="s">
        <v>6223</v>
      </c>
      <c r="E1395" s="95" t="s">
        <v>332</v>
      </c>
      <c r="F1395" s="95" t="s">
        <v>3490</v>
      </c>
      <c r="G1395" s="4">
        <v>312.5</v>
      </c>
      <c r="H1395" s="4">
        <v>312.5</v>
      </c>
    </row>
    <row r="1396" spans="1:8" ht="15">
      <c r="A1396" s="95">
        <v>1388</v>
      </c>
      <c r="B1396" s="95" t="s">
        <v>4160</v>
      </c>
      <c r="C1396" s="95" t="s">
        <v>6224</v>
      </c>
      <c r="D1396" s="95" t="s">
        <v>6225</v>
      </c>
      <c r="E1396" s="95" t="s">
        <v>332</v>
      </c>
      <c r="F1396" s="95" t="s">
        <v>3490</v>
      </c>
      <c r="G1396" s="4">
        <v>312.5</v>
      </c>
      <c r="H1396" s="4">
        <v>312.5</v>
      </c>
    </row>
    <row r="1397" spans="1:8" ht="15">
      <c r="A1397" s="95">
        <v>1389</v>
      </c>
      <c r="B1397" s="95" t="s">
        <v>6226</v>
      </c>
      <c r="C1397" s="95" t="s">
        <v>3963</v>
      </c>
      <c r="D1397" s="95" t="s">
        <v>6227</v>
      </c>
      <c r="E1397" s="95" t="s">
        <v>332</v>
      </c>
      <c r="F1397" s="95" t="s">
        <v>3490</v>
      </c>
      <c r="G1397" s="4">
        <v>312.5</v>
      </c>
      <c r="H1397" s="4">
        <v>312.5</v>
      </c>
    </row>
    <row r="1398" spans="1:8" ht="15">
      <c r="A1398" s="95">
        <v>1390</v>
      </c>
      <c r="B1398" s="95" t="s">
        <v>6228</v>
      </c>
      <c r="C1398" s="95" t="s">
        <v>3783</v>
      </c>
      <c r="D1398" s="95" t="s">
        <v>6229</v>
      </c>
      <c r="E1398" s="95" t="s">
        <v>332</v>
      </c>
      <c r="F1398" s="95" t="s">
        <v>3490</v>
      </c>
      <c r="G1398" s="4">
        <v>312.5</v>
      </c>
      <c r="H1398" s="4">
        <v>312.5</v>
      </c>
    </row>
    <row r="1399" spans="1:8" ht="30">
      <c r="A1399" s="95">
        <v>1391</v>
      </c>
      <c r="B1399" s="95" t="s">
        <v>3660</v>
      </c>
      <c r="C1399" s="95" t="s">
        <v>4182</v>
      </c>
      <c r="D1399" s="95" t="s">
        <v>6230</v>
      </c>
      <c r="E1399" s="95" t="s">
        <v>332</v>
      </c>
      <c r="F1399" s="95" t="s">
        <v>3490</v>
      </c>
      <c r="G1399" s="4">
        <v>312.5</v>
      </c>
      <c r="H1399" s="4">
        <v>312.5</v>
      </c>
    </row>
    <row r="1400" spans="1:8" ht="15">
      <c r="A1400" s="95">
        <v>1392</v>
      </c>
      <c r="B1400" s="95" t="s">
        <v>6231</v>
      </c>
      <c r="C1400" s="95" t="s">
        <v>6119</v>
      </c>
      <c r="D1400" s="95">
        <v>56001002170</v>
      </c>
      <c r="E1400" s="95" t="s">
        <v>332</v>
      </c>
      <c r="F1400" s="95" t="s">
        <v>3490</v>
      </c>
      <c r="G1400" s="4">
        <v>312.5</v>
      </c>
      <c r="H1400" s="4">
        <v>312.5</v>
      </c>
    </row>
    <row r="1401" spans="1:8" ht="15">
      <c r="A1401" s="95">
        <v>1393</v>
      </c>
      <c r="B1401" s="95" t="s">
        <v>6232</v>
      </c>
      <c r="C1401" s="95" t="s">
        <v>6233</v>
      </c>
      <c r="D1401" s="95">
        <v>56001005052</v>
      </c>
      <c r="E1401" s="95" t="s">
        <v>332</v>
      </c>
      <c r="F1401" s="95" t="s">
        <v>3490</v>
      </c>
      <c r="G1401" s="4">
        <v>312.5</v>
      </c>
      <c r="H1401" s="4">
        <v>312.5</v>
      </c>
    </row>
    <row r="1402" spans="1:8" ht="15">
      <c r="A1402" s="95">
        <v>1394</v>
      </c>
      <c r="B1402" s="95" t="s">
        <v>6234</v>
      </c>
      <c r="C1402" s="95" t="s">
        <v>5744</v>
      </c>
      <c r="D1402" s="95">
        <v>56001015528</v>
      </c>
      <c r="E1402" s="95" t="s">
        <v>332</v>
      </c>
      <c r="F1402" s="95" t="s">
        <v>3490</v>
      </c>
      <c r="G1402" s="4">
        <v>312.5</v>
      </c>
      <c r="H1402" s="4">
        <v>312.5</v>
      </c>
    </row>
    <row r="1403" spans="1:8" ht="15">
      <c r="A1403" s="95">
        <v>1395</v>
      </c>
      <c r="B1403" s="95" t="s">
        <v>6235</v>
      </c>
      <c r="C1403" s="95" t="s">
        <v>5719</v>
      </c>
      <c r="D1403" s="95">
        <v>56001008046</v>
      </c>
      <c r="E1403" s="95" t="s">
        <v>332</v>
      </c>
      <c r="F1403" s="95" t="s">
        <v>3490</v>
      </c>
      <c r="G1403" s="4">
        <v>312.5</v>
      </c>
      <c r="H1403" s="4">
        <v>312.5</v>
      </c>
    </row>
    <row r="1404" spans="1:8" ht="30">
      <c r="A1404" s="95">
        <v>1396</v>
      </c>
      <c r="B1404" s="95" t="s">
        <v>6236</v>
      </c>
      <c r="C1404" s="95" t="s">
        <v>6237</v>
      </c>
      <c r="D1404" s="95">
        <v>56001015432</v>
      </c>
      <c r="E1404" s="95" t="s">
        <v>332</v>
      </c>
      <c r="F1404" s="95" t="s">
        <v>3490</v>
      </c>
      <c r="G1404" s="4">
        <v>312.5</v>
      </c>
      <c r="H1404" s="4">
        <v>312.5</v>
      </c>
    </row>
    <row r="1405" spans="1:8" ht="15">
      <c r="A1405" s="95">
        <v>1397</v>
      </c>
      <c r="B1405" s="95" t="s">
        <v>6238</v>
      </c>
      <c r="C1405" s="95" t="s">
        <v>6239</v>
      </c>
      <c r="D1405" s="95">
        <v>56001002337</v>
      </c>
      <c r="E1405" s="95" t="s">
        <v>332</v>
      </c>
      <c r="F1405" s="95" t="s">
        <v>3490</v>
      </c>
      <c r="G1405" s="4">
        <v>312.5</v>
      </c>
      <c r="H1405" s="4">
        <v>312.5</v>
      </c>
    </row>
    <row r="1406" spans="1:8" ht="15">
      <c r="A1406" s="95">
        <v>1398</v>
      </c>
      <c r="B1406" s="95" t="s">
        <v>3428</v>
      </c>
      <c r="C1406" s="95" t="s">
        <v>4655</v>
      </c>
      <c r="D1406" s="95">
        <v>1001073529</v>
      </c>
      <c r="E1406" s="95" t="s">
        <v>332</v>
      </c>
      <c r="F1406" s="95" t="s">
        <v>3490</v>
      </c>
      <c r="G1406" s="4">
        <v>312.5</v>
      </c>
      <c r="H1406" s="4">
        <v>312.5</v>
      </c>
    </row>
    <row r="1407" spans="1:8" ht="15">
      <c r="A1407" s="95">
        <v>1399</v>
      </c>
      <c r="B1407" s="95" t="s">
        <v>6240</v>
      </c>
      <c r="C1407" s="95" t="s">
        <v>6241</v>
      </c>
      <c r="D1407" s="95">
        <v>56001017220</v>
      </c>
      <c r="E1407" s="95" t="s">
        <v>332</v>
      </c>
      <c r="F1407" s="95" t="s">
        <v>3490</v>
      </c>
      <c r="G1407" s="4">
        <v>312.5</v>
      </c>
      <c r="H1407" s="4">
        <v>312.5</v>
      </c>
    </row>
    <row r="1408" spans="1:8" ht="15">
      <c r="A1408" s="95">
        <v>1400</v>
      </c>
      <c r="B1408" s="95" t="s">
        <v>6242</v>
      </c>
      <c r="C1408" s="95" t="s">
        <v>6243</v>
      </c>
      <c r="D1408" s="95">
        <v>56001001426</v>
      </c>
      <c r="E1408" s="95" t="s">
        <v>332</v>
      </c>
      <c r="F1408" s="95" t="s">
        <v>3490</v>
      </c>
      <c r="G1408" s="4">
        <v>312.5</v>
      </c>
      <c r="H1408" s="4">
        <v>312.5</v>
      </c>
    </row>
    <row r="1409" spans="1:8" ht="15">
      <c r="A1409" s="95">
        <v>1401</v>
      </c>
      <c r="B1409" s="95" t="s">
        <v>3545</v>
      </c>
      <c r="C1409" s="95" t="s">
        <v>5640</v>
      </c>
      <c r="D1409" s="95">
        <v>56001011905</v>
      </c>
      <c r="E1409" s="95" t="s">
        <v>332</v>
      </c>
      <c r="F1409" s="95" t="s">
        <v>3490</v>
      </c>
      <c r="G1409" s="4">
        <v>312.5</v>
      </c>
      <c r="H1409" s="4">
        <v>312.5</v>
      </c>
    </row>
    <row r="1410" spans="1:8" ht="15">
      <c r="A1410" s="95">
        <v>1402</v>
      </c>
      <c r="B1410" s="95" t="s">
        <v>4457</v>
      </c>
      <c r="C1410" s="95" t="s">
        <v>6244</v>
      </c>
      <c r="D1410" s="95">
        <v>56001005001</v>
      </c>
      <c r="E1410" s="95" t="s">
        <v>332</v>
      </c>
      <c r="F1410" s="95" t="s">
        <v>3490</v>
      </c>
      <c r="G1410" s="4">
        <v>312.5</v>
      </c>
      <c r="H1410" s="4">
        <v>312.5</v>
      </c>
    </row>
    <row r="1411" spans="1:8" ht="15">
      <c r="A1411" s="95">
        <v>1403</v>
      </c>
      <c r="B1411" s="95" t="s">
        <v>5775</v>
      </c>
      <c r="C1411" s="95" t="s">
        <v>6245</v>
      </c>
      <c r="D1411" s="95">
        <v>56001019650</v>
      </c>
      <c r="E1411" s="95" t="s">
        <v>332</v>
      </c>
      <c r="F1411" s="95" t="s">
        <v>3490</v>
      </c>
      <c r="G1411" s="4">
        <v>312.5</v>
      </c>
      <c r="H1411" s="4">
        <v>312.5</v>
      </c>
    </row>
    <row r="1412" spans="1:8" ht="15">
      <c r="A1412" s="95">
        <v>1404</v>
      </c>
      <c r="B1412" s="95" t="s">
        <v>4457</v>
      </c>
      <c r="C1412" s="95" t="s">
        <v>6119</v>
      </c>
      <c r="D1412" s="95">
        <v>56001019528</v>
      </c>
      <c r="E1412" s="95" t="s">
        <v>332</v>
      </c>
      <c r="F1412" s="95" t="s">
        <v>3490</v>
      </c>
      <c r="G1412" s="4">
        <v>312.5</v>
      </c>
      <c r="H1412" s="4">
        <v>312.5</v>
      </c>
    </row>
    <row r="1413" spans="1:8" ht="15">
      <c r="A1413" s="95">
        <v>1405</v>
      </c>
      <c r="B1413" s="95" t="s">
        <v>3668</v>
      </c>
      <c r="C1413" s="95" t="s">
        <v>6246</v>
      </c>
      <c r="D1413" s="95">
        <v>56001020822</v>
      </c>
      <c r="E1413" s="95" t="s">
        <v>332</v>
      </c>
      <c r="F1413" s="95" t="s">
        <v>3490</v>
      </c>
      <c r="G1413" s="4">
        <v>312.5</v>
      </c>
      <c r="H1413" s="4">
        <v>312.5</v>
      </c>
    </row>
    <row r="1414" spans="1:8" ht="15">
      <c r="A1414" s="95">
        <v>1406</v>
      </c>
      <c r="B1414" s="95" t="s">
        <v>6247</v>
      </c>
      <c r="C1414" s="95" t="s">
        <v>6248</v>
      </c>
      <c r="D1414" s="95">
        <v>56001014049</v>
      </c>
      <c r="E1414" s="95" t="s">
        <v>332</v>
      </c>
      <c r="F1414" s="95" t="s">
        <v>3490</v>
      </c>
      <c r="G1414" s="4">
        <v>312.5</v>
      </c>
      <c r="H1414" s="4">
        <v>312.5</v>
      </c>
    </row>
    <row r="1415" spans="1:8" ht="30">
      <c r="A1415" s="95">
        <v>1407</v>
      </c>
      <c r="B1415" s="95" t="s">
        <v>6249</v>
      </c>
      <c r="C1415" s="95" t="s">
        <v>4128</v>
      </c>
      <c r="D1415" s="95">
        <v>35001017078</v>
      </c>
      <c r="E1415" s="95" t="s">
        <v>332</v>
      </c>
      <c r="F1415" s="95" t="s">
        <v>3490</v>
      </c>
      <c r="G1415" s="4">
        <v>312.5</v>
      </c>
      <c r="H1415" s="4">
        <v>312.5</v>
      </c>
    </row>
    <row r="1416" spans="1:8" ht="15">
      <c r="A1416" s="95">
        <v>1408</v>
      </c>
      <c r="B1416" s="95" t="s">
        <v>4420</v>
      </c>
      <c r="C1416" s="95" t="s">
        <v>6250</v>
      </c>
      <c r="D1416" s="95">
        <v>56001016245</v>
      </c>
      <c r="E1416" s="95" t="s">
        <v>332</v>
      </c>
      <c r="F1416" s="95" t="s">
        <v>3490</v>
      </c>
      <c r="G1416" s="4">
        <v>312.5</v>
      </c>
      <c r="H1416" s="4">
        <v>312.5</v>
      </c>
    </row>
    <row r="1417" spans="1:8" ht="15">
      <c r="A1417" s="95">
        <v>1409</v>
      </c>
      <c r="B1417" s="95" t="s">
        <v>6251</v>
      </c>
      <c r="C1417" s="95" t="s">
        <v>6135</v>
      </c>
      <c r="D1417" s="95">
        <v>56001000113</v>
      </c>
      <c r="E1417" s="95" t="s">
        <v>332</v>
      </c>
      <c r="F1417" s="95" t="s">
        <v>3490</v>
      </c>
      <c r="G1417" s="4">
        <v>312.5</v>
      </c>
      <c r="H1417" s="4">
        <v>312.5</v>
      </c>
    </row>
    <row r="1418" spans="1:8" ht="15">
      <c r="A1418" s="95">
        <v>1410</v>
      </c>
      <c r="B1418" s="95" t="s">
        <v>5571</v>
      </c>
      <c r="C1418" s="95" t="s">
        <v>6252</v>
      </c>
      <c r="D1418" s="95">
        <v>56001020813</v>
      </c>
      <c r="E1418" s="95" t="s">
        <v>332</v>
      </c>
      <c r="F1418" s="95" t="s">
        <v>3490</v>
      </c>
      <c r="G1418" s="4">
        <v>312.5</v>
      </c>
      <c r="H1418" s="4">
        <v>312.5</v>
      </c>
    </row>
    <row r="1419" spans="1:8" ht="15">
      <c r="A1419" s="95">
        <v>1411</v>
      </c>
      <c r="B1419" s="95" t="s">
        <v>6253</v>
      </c>
      <c r="C1419" s="95" t="s">
        <v>6254</v>
      </c>
      <c r="D1419" s="95">
        <v>56001016022</v>
      </c>
      <c r="E1419" s="95" t="s">
        <v>332</v>
      </c>
      <c r="F1419" s="95" t="s">
        <v>3490</v>
      </c>
      <c r="G1419" s="4">
        <v>312.5</v>
      </c>
      <c r="H1419" s="4">
        <v>312.5</v>
      </c>
    </row>
    <row r="1420" spans="1:8" ht="15">
      <c r="A1420" s="95">
        <v>1412</v>
      </c>
      <c r="B1420" s="95" t="s">
        <v>6255</v>
      </c>
      <c r="C1420" s="95" t="s">
        <v>6256</v>
      </c>
      <c r="D1420" s="95">
        <v>56001002741</v>
      </c>
      <c r="E1420" s="95" t="s">
        <v>332</v>
      </c>
      <c r="F1420" s="95" t="s">
        <v>3490</v>
      </c>
      <c r="G1420" s="4">
        <v>312.5</v>
      </c>
      <c r="H1420" s="4">
        <v>312.5</v>
      </c>
    </row>
    <row r="1421" spans="1:8" ht="15">
      <c r="A1421" s="95">
        <v>1413</v>
      </c>
      <c r="B1421" s="95" t="s">
        <v>6257</v>
      </c>
      <c r="C1421" s="95" t="s">
        <v>6258</v>
      </c>
      <c r="D1421" s="95">
        <v>56001021533</v>
      </c>
      <c r="E1421" s="95" t="s">
        <v>332</v>
      </c>
      <c r="F1421" s="95" t="s">
        <v>3490</v>
      </c>
      <c r="G1421" s="4">
        <v>312.5</v>
      </c>
      <c r="H1421" s="4">
        <v>312.5</v>
      </c>
    </row>
    <row r="1422" spans="1:8" ht="15">
      <c r="A1422" s="95">
        <v>1414</v>
      </c>
      <c r="B1422" s="95" t="s">
        <v>6259</v>
      </c>
      <c r="C1422" s="95" t="s">
        <v>6260</v>
      </c>
      <c r="D1422" s="95">
        <v>56001003326</v>
      </c>
      <c r="E1422" s="95" t="s">
        <v>332</v>
      </c>
      <c r="F1422" s="95" t="s">
        <v>3490</v>
      </c>
      <c r="G1422" s="4">
        <v>312.5</v>
      </c>
      <c r="H1422" s="4">
        <v>312.5</v>
      </c>
    </row>
    <row r="1423" spans="1:8" ht="15">
      <c r="A1423" s="95">
        <v>1415</v>
      </c>
      <c r="B1423" s="95" t="s">
        <v>2663</v>
      </c>
      <c r="C1423" s="95" t="s">
        <v>6261</v>
      </c>
      <c r="D1423" s="95">
        <v>1003019008</v>
      </c>
      <c r="E1423" s="95" t="s">
        <v>332</v>
      </c>
      <c r="F1423" s="95" t="s">
        <v>3490</v>
      </c>
      <c r="G1423" s="4">
        <v>312.5</v>
      </c>
      <c r="H1423" s="4">
        <v>312.5</v>
      </c>
    </row>
    <row r="1424" spans="1:8" ht="15">
      <c r="A1424" s="95">
        <v>1416</v>
      </c>
      <c r="B1424" s="95" t="s">
        <v>6262</v>
      </c>
      <c r="C1424" s="95" t="s">
        <v>6263</v>
      </c>
      <c r="D1424" s="95">
        <v>56001005615</v>
      </c>
      <c r="E1424" s="95" t="s">
        <v>332</v>
      </c>
      <c r="F1424" s="95" t="s">
        <v>3490</v>
      </c>
      <c r="G1424" s="4">
        <v>312.5</v>
      </c>
      <c r="H1424" s="4">
        <v>312.5</v>
      </c>
    </row>
    <row r="1425" spans="1:8" ht="15">
      <c r="A1425" s="95">
        <v>1417</v>
      </c>
      <c r="B1425" s="95" t="s">
        <v>5237</v>
      </c>
      <c r="C1425" s="95" t="s">
        <v>6264</v>
      </c>
      <c r="D1425" s="95">
        <v>56001017515</v>
      </c>
      <c r="E1425" s="95" t="s">
        <v>332</v>
      </c>
      <c r="F1425" s="95" t="s">
        <v>3490</v>
      </c>
      <c r="G1425" s="4">
        <v>312.5</v>
      </c>
      <c r="H1425" s="4">
        <v>312.5</v>
      </c>
    </row>
    <row r="1426" spans="1:8" ht="15">
      <c r="A1426" s="95">
        <v>1418</v>
      </c>
      <c r="B1426" s="95" t="s">
        <v>6265</v>
      </c>
      <c r="C1426" s="95" t="s">
        <v>6266</v>
      </c>
      <c r="D1426" s="95">
        <v>56001002896</v>
      </c>
      <c r="E1426" s="95" t="s">
        <v>332</v>
      </c>
      <c r="F1426" s="95" t="s">
        <v>3490</v>
      </c>
      <c r="G1426" s="4">
        <v>312.5</v>
      </c>
      <c r="H1426" s="4">
        <v>312.5</v>
      </c>
    </row>
    <row r="1427" spans="1:8" ht="15">
      <c r="A1427" s="95">
        <v>1419</v>
      </c>
      <c r="B1427" s="95" t="s">
        <v>6267</v>
      </c>
      <c r="C1427" s="95" t="s">
        <v>6268</v>
      </c>
      <c r="D1427" s="95">
        <v>56001016940</v>
      </c>
      <c r="E1427" s="95" t="s">
        <v>332</v>
      </c>
      <c r="F1427" s="95" t="s">
        <v>3490</v>
      </c>
      <c r="G1427" s="4">
        <v>312.5</v>
      </c>
      <c r="H1427" s="4">
        <v>312.5</v>
      </c>
    </row>
    <row r="1428" spans="1:8" ht="15">
      <c r="A1428" s="95">
        <v>1420</v>
      </c>
      <c r="B1428" s="95" t="s">
        <v>6269</v>
      </c>
      <c r="C1428" s="95" t="s">
        <v>6270</v>
      </c>
      <c r="D1428" s="95">
        <v>56001005988</v>
      </c>
      <c r="E1428" s="95" t="s">
        <v>332</v>
      </c>
      <c r="F1428" s="95" t="s">
        <v>3490</v>
      </c>
      <c r="G1428" s="4">
        <v>312.5</v>
      </c>
      <c r="H1428" s="4">
        <v>312.5</v>
      </c>
    </row>
    <row r="1429" spans="1:8" ht="30">
      <c r="A1429" s="95">
        <v>1421</v>
      </c>
      <c r="B1429" s="95" t="s">
        <v>3574</v>
      </c>
      <c r="C1429" s="95" t="s">
        <v>6126</v>
      </c>
      <c r="D1429" s="95">
        <v>56001014684</v>
      </c>
      <c r="E1429" s="95" t="s">
        <v>332</v>
      </c>
      <c r="F1429" s="95" t="s">
        <v>3490</v>
      </c>
      <c r="G1429" s="4">
        <v>312.5</v>
      </c>
      <c r="H1429" s="4">
        <v>312.5</v>
      </c>
    </row>
    <row r="1430" spans="1:8" ht="15">
      <c r="A1430" s="95">
        <v>1422</v>
      </c>
      <c r="B1430" s="95" t="s">
        <v>6271</v>
      </c>
      <c r="C1430" s="95" t="s">
        <v>6272</v>
      </c>
      <c r="D1430" s="95">
        <v>56001018347</v>
      </c>
      <c r="E1430" s="95" t="s">
        <v>332</v>
      </c>
      <c r="F1430" s="95" t="s">
        <v>3490</v>
      </c>
      <c r="G1430" s="4">
        <v>312.5</v>
      </c>
      <c r="H1430" s="4">
        <v>312.5</v>
      </c>
    </row>
    <row r="1431" spans="1:8" ht="15">
      <c r="A1431" s="95">
        <v>1423</v>
      </c>
      <c r="B1431" s="95" t="s">
        <v>6273</v>
      </c>
      <c r="C1431" s="95" t="s">
        <v>3504</v>
      </c>
      <c r="D1431" s="95">
        <v>56001019579</v>
      </c>
      <c r="E1431" s="95" t="s">
        <v>332</v>
      </c>
      <c r="F1431" s="95" t="s">
        <v>3490</v>
      </c>
      <c r="G1431" s="4">
        <v>312.5</v>
      </c>
      <c r="H1431" s="4">
        <v>312.5</v>
      </c>
    </row>
    <row r="1432" spans="1:8" ht="15">
      <c r="A1432" s="95">
        <v>1424</v>
      </c>
      <c r="B1432" s="95" t="s">
        <v>6274</v>
      </c>
      <c r="C1432" s="95" t="s">
        <v>6275</v>
      </c>
      <c r="D1432" s="95" t="s">
        <v>6276</v>
      </c>
      <c r="E1432" s="95" t="s">
        <v>332</v>
      </c>
      <c r="F1432" s="95" t="s">
        <v>3490</v>
      </c>
      <c r="G1432" s="4">
        <v>312.5</v>
      </c>
      <c r="H1432" s="4">
        <v>312.5</v>
      </c>
    </row>
    <row r="1433" spans="1:8" ht="30">
      <c r="A1433" s="95">
        <v>1425</v>
      </c>
      <c r="B1433" s="95" t="s">
        <v>4752</v>
      </c>
      <c r="C1433" s="95" t="s">
        <v>3625</v>
      </c>
      <c r="D1433" s="95" t="s">
        <v>6277</v>
      </c>
      <c r="E1433" s="95" t="s">
        <v>332</v>
      </c>
      <c r="F1433" s="95" t="s">
        <v>3490</v>
      </c>
      <c r="G1433" s="4">
        <v>312.5</v>
      </c>
      <c r="H1433" s="4">
        <v>312.5</v>
      </c>
    </row>
    <row r="1434" spans="1:8" ht="15">
      <c r="A1434" s="95">
        <v>1426</v>
      </c>
      <c r="B1434" s="95" t="s">
        <v>3958</v>
      </c>
      <c r="C1434" s="95" t="s">
        <v>4189</v>
      </c>
      <c r="D1434" s="95" t="s">
        <v>6278</v>
      </c>
      <c r="E1434" s="95" t="s">
        <v>332</v>
      </c>
      <c r="F1434" s="95" t="s">
        <v>3490</v>
      </c>
      <c r="G1434" s="4">
        <v>312.5</v>
      </c>
      <c r="H1434" s="4">
        <v>312.5</v>
      </c>
    </row>
    <row r="1435" spans="1:8" ht="15">
      <c r="A1435" s="95">
        <v>1427</v>
      </c>
      <c r="B1435" s="95" t="s">
        <v>3586</v>
      </c>
      <c r="C1435" s="95" t="s">
        <v>6279</v>
      </c>
      <c r="D1435" s="95" t="s">
        <v>6280</v>
      </c>
      <c r="E1435" s="95" t="s">
        <v>332</v>
      </c>
      <c r="F1435" s="95" t="s">
        <v>3490</v>
      </c>
      <c r="G1435" s="4">
        <v>312.5</v>
      </c>
      <c r="H1435" s="4">
        <v>312.5</v>
      </c>
    </row>
    <row r="1436" spans="1:8" ht="15">
      <c r="A1436" s="95">
        <v>1428</v>
      </c>
      <c r="B1436" s="95" t="s">
        <v>3833</v>
      </c>
      <c r="C1436" s="95" t="s">
        <v>6281</v>
      </c>
      <c r="D1436" s="95" t="s">
        <v>6282</v>
      </c>
      <c r="E1436" s="95" t="s">
        <v>332</v>
      </c>
      <c r="F1436" s="95" t="s">
        <v>3490</v>
      </c>
      <c r="G1436" s="4">
        <v>312.5</v>
      </c>
      <c r="H1436" s="4">
        <v>312.5</v>
      </c>
    </row>
    <row r="1437" spans="1:8" ht="15">
      <c r="A1437" s="95">
        <v>1429</v>
      </c>
      <c r="B1437" s="95" t="s">
        <v>4957</v>
      </c>
      <c r="C1437" s="95" t="s">
        <v>3615</v>
      </c>
      <c r="D1437" s="95" t="s">
        <v>6283</v>
      </c>
      <c r="E1437" s="95" t="s">
        <v>332</v>
      </c>
      <c r="F1437" s="95" t="s">
        <v>3490</v>
      </c>
      <c r="G1437" s="4">
        <v>312.5</v>
      </c>
      <c r="H1437" s="4">
        <v>312.5</v>
      </c>
    </row>
    <row r="1438" spans="1:8" ht="15">
      <c r="A1438" s="95">
        <v>1430</v>
      </c>
      <c r="B1438" s="95" t="s">
        <v>5146</v>
      </c>
      <c r="C1438" s="95" t="s">
        <v>6284</v>
      </c>
      <c r="D1438" s="95" t="s">
        <v>6285</v>
      </c>
      <c r="E1438" s="95" t="s">
        <v>332</v>
      </c>
      <c r="F1438" s="95" t="s">
        <v>3490</v>
      </c>
      <c r="G1438" s="4">
        <v>312.5</v>
      </c>
      <c r="H1438" s="4">
        <v>312.5</v>
      </c>
    </row>
    <row r="1439" spans="1:8" ht="15">
      <c r="A1439" s="95">
        <v>1431</v>
      </c>
      <c r="B1439" s="95" t="s">
        <v>4957</v>
      </c>
      <c r="C1439" s="95" t="s">
        <v>6286</v>
      </c>
      <c r="D1439" s="95" t="s">
        <v>6287</v>
      </c>
      <c r="E1439" s="95" t="s">
        <v>332</v>
      </c>
      <c r="F1439" s="95" t="s">
        <v>3490</v>
      </c>
      <c r="G1439" s="4">
        <v>312.5</v>
      </c>
      <c r="H1439" s="4">
        <v>312.5</v>
      </c>
    </row>
    <row r="1440" spans="1:8" ht="15">
      <c r="A1440" s="95">
        <v>1432</v>
      </c>
      <c r="B1440" s="95" t="s">
        <v>6288</v>
      </c>
      <c r="C1440" s="95" t="s">
        <v>5717</v>
      </c>
      <c r="D1440" s="95" t="s">
        <v>6289</v>
      </c>
      <c r="E1440" s="95" t="s">
        <v>332</v>
      </c>
      <c r="F1440" s="95" t="s">
        <v>3490</v>
      </c>
      <c r="G1440" s="4">
        <v>312.5</v>
      </c>
      <c r="H1440" s="4">
        <v>312.5</v>
      </c>
    </row>
    <row r="1441" spans="1:8" ht="15">
      <c r="A1441" s="95">
        <v>1433</v>
      </c>
      <c r="B1441" s="95" t="s">
        <v>3476</v>
      </c>
      <c r="C1441" s="95" t="s">
        <v>6290</v>
      </c>
      <c r="D1441" s="95" t="s">
        <v>6291</v>
      </c>
      <c r="E1441" s="95" t="s">
        <v>332</v>
      </c>
      <c r="F1441" s="95" t="s">
        <v>3490</v>
      </c>
      <c r="G1441" s="4">
        <v>312.5</v>
      </c>
      <c r="H1441" s="4">
        <v>312.5</v>
      </c>
    </row>
    <row r="1442" spans="1:8" ht="15">
      <c r="A1442" s="95">
        <v>1434</v>
      </c>
      <c r="B1442" s="95" t="s">
        <v>2687</v>
      </c>
      <c r="C1442" s="95" t="s">
        <v>6292</v>
      </c>
      <c r="D1442" s="95" t="s">
        <v>6293</v>
      </c>
      <c r="E1442" s="95" t="s">
        <v>332</v>
      </c>
      <c r="F1442" s="95" t="s">
        <v>3490</v>
      </c>
      <c r="G1442" s="4">
        <v>312.5</v>
      </c>
      <c r="H1442" s="4">
        <v>312.5</v>
      </c>
    </row>
    <row r="1443" spans="1:8" ht="30">
      <c r="A1443" s="95">
        <v>1435</v>
      </c>
      <c r="B1443" s="95" t="s">
        <v>5615</v>
      </c>
      <c r="C1443" s="95" t="s">
        <v>6294</v>
      </c>
      <c r="D1443" s="95" t="s">
        <v>6295</v>
      </c>
      <c r="E1443" s="95" t="s">
        <v>332</v>
      </c>
      <c r="F1443" s="95" t="s">
        <v>3490</v>
      </c>
      <c r="G1443" s="4">
        <v>312.5</v>
      </c>
      <c r="H1443" s="4">
        <v>312.5</v>
      </c>
    </row>
    <row r="1444" spans="1:8" ht="15">
      <c r="A1444" s="95">
        <v>1436</v>
      </c>
      <c r="B1444" s="95" t="s">
        <v>6296</v>
      </c>
      <c r="C1444" s="95" t="s">
        <v>6297</v>
      </c>
      <c r="D1444" s="95" t="s">
        <v>6298</v>
      </c>
      <c r="E1444" s="95" t="s">
        <v>332</v>
      </c>
      <c r="F1444" s="95" t="s">
        <v>3490</v>
      </c>
      <c r="G1444" s="4">
        <v>312.5</v>
      </c>
      <c r="H1444" s="4">
        <v>312.5</v>
      </c>
    </row>
    <row r="1445" spans="1:8" ht="15">
      <c r="A1445" s="95">
        <v>1437</v>
      </c>
      <c r="B1445" s="95" t="s">
        <v>3859</v>
      </c>
      <c r="C1445" s="95" t="s">
        <v>3572</v>
      </c>
      <c r="D1445" s="95" t="s">
        <v>6299</v>
      </c>
      <c r="E1445" s="95" t="s">
        <v>332</v>
      </c>
      <c r="F1445" s="95" t="s">
        <v>3490</v>
      </c>
      <c r="G1445" s="4">
        <v>312.5</v>
      </c>
      <c r="H1445" s="4">
        <v>312.5</v>
      </c>
    </row>
    <row r="1446" spans="1:8" ht="15">
      <c r="A1446" s="95">
        <v>1438</v>
      </c>
      <c r="B1446" s="95" t="s">
        <v>3725</v>
      </c>
      <c r="C1446" s="95" t="s">
        <v>6300</v>
      </c>
      <c r="D1446" s="95" t="s">
        <v>6301</v>
      </c>
      <c r="E1446" s="95" t="s">
        <v>332</v>
      </c>
      <c r="F1446" s="95" t="s">
        <v>3490</v>
      </c>
      <c r="G1446" s="4">
        <v>312.5</v>
      </c>
      <c r="H1446" s="4">
        <v>312.5</v>
      </c>
    </row>
    <row r="1447" spans="1:8" ht="15">
      <c r="A1447" s="95">
        <v>1439</v>
      </c>
      <c r="B1447" s="95" t="s">
        <v>2682</v>
      </c>
      <c r="C1447" s="95" t="s">
        <v>6279</v>
      </c>
      <c r="D1447" s="95" t="s">
        <v>6302</v>
      </c>
      <c r="E1447" s="95" t="s">
        <v>332</v>
      </c>
      <c r="F1447" s="95" t="s">
        <v>3490</v>
      </c>
      <c r="G1447" s="4">
        <v>312.5</v>
      </c>
      <c r="H1447" s="4">
        <v>312.5</v>
      </c>
    </row>
    <row r="1448" spans="1:8" ht="15">
      <c r="A1448" s="95">
        <v>1440</v>
      </c>
      <c r="B1448" s="95" t="s">
        <v>5146</v>
      </c>
      <c r="C1448" s="95" t="s">
        <v>6303</v>
      </c>
      <c r="D1448" s="95" t="s">
        <v>6304</v>
      </c>
      <c r="E1448" s="95" t="s">
        <v>332</v>
      </c>
      <c r="F1448" s="95" t="s">
        <v>3490</v>
      </c>
      <c r="G1448" s="4">
        <v>312.5</v>
      </c>
      <c r="H1448" s="4">
        <v>312.5</v>
      </c>
    </row>
    <row r="1449" spans="1:8" ht="15">
      <c r="A1449" s="95">
        <v>1441</v>
      </c>
      <c r="B1449" s="95" t="s">
        <v>2663</v>
      </c>
      <c r="C1449" s="95" t="s">
        <v>4862</v>
      </c>
      <c r="D1449" s="95" t="s">
        <v>6305</v>
      </c>
      <c r="E1449" s="95" t="s">
        <v>332</v>
      </c>
      <c r="F1449" s="95" t="s">
        <v>3490</v>
      </c>
      <c r="G1449" s="4">
        <v>312.5</v>
      </c>
      <c r="H1449" s="4">
        <v>312.5</v>
      </c>
    </row>
    <row r="1450" spans="1:8" ht="15">
      <c r="A1450" s="95">
        <v>1442</v>
      </c>
      <c r="B1450" s="95" t="s">
        <v>5107</v>
      </c>
      <c r="C1450" s="95" t="s">
        <v>3883</v>
      </c>
      <c r="D1450" s="95" t="s">
        <v>6306</v>
      </c>
      <c r="E1450" s="95" t="s">
        <v>332</v>
      </c>
      <c r="F1450" s="95" t="s">
        <v>3490</v>
      </c>
      <c r="G1450" s="4">
        <v>312.5</v>
      </c>
      <c r="H1450" s="4">
        <v>312.5</v>
      </c>
    </row>
    <row r="1451" spans="1:8" ht="30">
      <c r="A1451" s="95">
        <v>1443</v>
      </c>
      <c r="B1451" s="95" t="s">
        <v>6307</v>
      </c>
      <c r="C1451" s="95" t="s">
        <v>6308</v>
      </c>
      <c r="D1451" s="95" t="s">
        <v>6309</v>
      </c>
      <c r="E1451" s="95" t="s">
        <v>332</v>
      </c>
      <c r="F1451" s="95" t="s">
        <v>3490</v>
      </c>
      <c r="G1451" s="4">
        <v>312.5</v>
      </c>
      <c r="H1451" s="4">
        <v>312.5</v>
      </c>
    </row>
    <row r="1452" spans="1:8" ht="15">
      <c r="A1452" s="95">
        <v>1444</v>
      </c>
      <c r="B1452" s="95" t="s">
        <v>4012</v>
      </c>
      <c r="C1452" s="95" t="s">
        <v>3572</v>
      </c>
      <c r="D1452" s="95" t="s">
        <v>6310</v>
      </c>
      <c r="E1452" s="95" t="s">
        <v>332</v>
      </c>
      <c r="F1452" s="95" t="s">
        <v>3490</v>
      </c>
      <c r="G1452" s="4">
        <v>312.5</v>
      </c>
      <c r="H1452" s="4">
        <v>312.5</v>
      </c>
    </row>
    <row r="1453" spans="1:8" ht="15">
      <c r="A1453" s="95">
        <v>1445</v>
      </c>
      <c r="B1453" s="95" t="s">
        <v>4982</v>
      </c>
      <c r="C1453" s="95" t="s">
        <v>6311</v>
      </c>
      <c r="D1453" s="95" t="s">
        <v>6312</v>
      </c>
      <c r="E1453" s="95" t="s">
        <v>332</v>
      </c>
      <c r="F1453" s="95" t="s">
        <v>3490</v>
      </c>
      <c r="G1453" s="4">
        <v>312.5</v>
      </c>
      <c r="H1453" s="4">
        <v>312.5</v>
      </c>
    </row>
    <row r="1454" spans="1:8" ht="15">
      <c r="A1454" s="95">
        <v>1446</v>
      </c>
      <c r="B1454" s="95" t="s">
        <v>6232</v>
      </c>
      <c r="C1454" s="95" t="s">
        <v>4211</v>
      </c>
      <c r="D1454" s="95" t="s">
        <v>6313</v>
      </c>
      <c r="E1454" s="95" t="s">
        <v>332</v>
      </c>
      <c r="F1454" s="95" t="s">
        <v>3490</v>
      </c>
      <c r="G1454" s="4">
        <v>312.5</v>
      </c>
      <c r="H1454" s="4">
        <v>312.5</v>
      </c>
    </row>
    <row r="1455" spans="1:8" ht="15">
      <c r="A1455" s="95">
        <v>1447</v>
      </c>
      <c r="B1455" s="95" t="s">
        <v>3732</v>
      </c>
      <c r="C1455" s="95" t="s">
        <v>6314</v>
      </c>
      <c r="D1455" s="95" t="s">
        <v>6315</v>
      </c>
      <c r="E1455" s="95" t="s">
        <v>332</v>
      </c>
      <c r="F1455" s="95" t="s">
        <v>3490</v>
      </c>
      <c r="G1455" s="4">
        <v>312.5</v>
      </c>
      <c r="H1455" s="4">
        <v>312.5</v>
      </c>
    </row>
    <row r="1456" spans="1:8" ht="30">
      <c r="A1456" s="95">
        <v>1448</v>
      </c>
      <c r="B1456" s="95" t="s">
        <v>4140</v>
      </c>
      <c r="C1456" s="95" t="s">
        <v>6316</v>
      </c>
      <c r="D1456" s="95" t="s">
        <v>6317</v>
      </c>
      <c r="E1456" s="95" t="s">
        <v>332</v>
      </c>
      <c r="F1456" s="95" t="s">
        <v>3490</v>
      </c>
      <c r="G1456" s="4">
        <v>312.5</v>
      </c>
      <c r="H1456" s="4">
        <v>312.5</v>
      </c>
    </row>
    <row r="1457" spans="1:8" ht="15">
      <c r="A1457" s="95">
        <v>1449</v>
      </c>
      <c r="B1457" s="95" t="s">
        <v>6318</v>
      </c>
      <c r="C1457" s="95" t="s">
        <v>6319</v>
      </c>
      <c r="D1457" s="95" t="s">
        <v>6320</v>
      </c>
      <c r="E1457" s="95" t="s">
        <v>332</v>
      </c>
      <c r="F1457" s="95" t="s">
        <v>3490</v>
      </c>
      <c r="G1457" s="4">
        <v>312.5</v>
      </c>
      <c r="H1457" s="4">
        <v>312.5</v>
      </c>
    </row>
    <row r="1458" spans="1:8" ht="15">
      <c r="A1458" s="95">
        <v>1450</v>
      </c>
      <c r="B1458" s="95" t="s">
        <v>4926</v>
      </c>
      <c r="C1458" s="95" t="s">
        <v>6321</v>
      </c>
      <c r="D1458" s="95" t="s">
        <v>6322</v>
      </c>
      <c r="E1458" s="95" t="s">
        <v>332</v>
      </c>
      <c r="F1458" s="95" t="s">
        <v>3490</v>
      </c>
      <c r="G1458" s="4">
        <v>312.5</v>
      </c>
      <c r="H1458" s="4">
        <v>312.5</v>
      </c>
    </row>
    <row r="1459" spans="1:8" ht="15">
      <c r="A1459" s="95">
        <v>1451</v>
      </c>
      <c r="B1459" s="95" t="s">
        <v>4457</v>
      </c>
      <c r="C1459" s="95" t="s">
        <v>3488</v>
      </c>
      <c r="D1459" s="95" t="s">
        <v>6323</v>
      </c>
      <c r="E1459" s="95" t="s">
        <v>332</v>
      </c>
      <c r="F1459" s="95" t="s">
        <v>3490</v>
      </c>
      <c r="G1459" s="4">
        <v>312.5</v>
      </c>
      <c r="H1459" s="4">
        <v>312.5</v>
      </c>
    </row>
    <row r="1460" spans="1:8" ht="15">
      <c r="A1460" s="95">
        <v>1452</v>
      </c>
      <c r="B1460" s="95" t="s">
        <v>4567</v>
      </c>
      <c r="C1460" s="95" t="s">
        <v>4472</v>
      </c>
      <c r="D1460" s="95" t="s">
        <v>6324</v>
      </c>
      <c r="E1460" s="95" t="s">
        <v>332</v>
      </c>
      <c r="F1460" s="95" t="s">
        <v>3490</v>
      </c>
      <c r="G1460" s="4">
        <v>312.5</v>
      </c>
      <c r="H1460" s="4">
        <v>312.5</v>
      </c>
    </row>
    <row r="1461" spans="1:8" ht="15">
      <c r="A1461" s="95">
        <v>1453</v>
      </c>
      <c r="B1461" s="95" t="s">
        <v>4607</v>
      </c>
      <c r="C1461" s="95" t="s">
        <v>6325</v>
      </c>
      <c r="D1461" s="95" t="s">
        <v>6326</v>
      </c>
      <c r="E1461" s="95" t="s">
        <v>332</v>
      </c>
      <c r="F1461" s="95" t="s">
        <v>3490</v>
      </c>
      <c r="G1461" s="4">
        <v>312.5</v>
      </c>
      <c r="H1461" s="4">
        <v>312.5</v>
      </c>
    </row>
    <row r="1462" spans="1:8" ht="15">
      <c r="A1462" s="95">
        <v>1454</v>
      </c>
      <c r="B1462" s="95" t="s">
        <v>6327</v>
      </c>
      <c r="C1462" s="95" t="s">
        <v>4141</v>
      </c>
      <c r="D1462" s="95" t="s">
        <v>6328</v>
      </c>
      <c r="E1462" s="95" t="s">
        <v>332</v>
      </c>
      <c r="F1462" s="95" t="s">
        <v>3490</v>
      </c>
      <c r="G1462" s="4">
        <v>312.5</v>
      </c>
      <c r="H1462" s="4">
        <v>312.5</v>
      </c>
    </row>
    <row r="1463" spans="1:8" ht="30">
      <c r="A1463" s="95">
        <v>1455</v>
      </c>
      <c r="B1463" s="95" t="s">
        <v>6329</v>
      </c>
      <c r="C1463" s="95" t="s">
        <v>6330</v>
      </c>
      <c r="D1463" s="95" t="s">
        <v>6331</v>
      </c>
      <c r="E1463" s="95" t="s">
        <v>332</v>
      </c>
      <c r="F1463" s="95" t="s">
        <v>3490</v>
      </c>
      <c r="G1463" s="4">
        <v>312.5</v>
      </c>
      <c r="H1463" s="4">
        <v>312.5</v>
      </c>
    </row>
    <row r="1464" spans="1:8" ht="15">
      <c r="A1464" s="95">
        <v>1456</v>
      </c>
      <c r="B1464" s="95" t="s">
        <v>3579</v>
      </c>
      <c r="C1464" s="95" t="s">
        <v>6332</v>
      </c>
      <c r="D1464" s="95" t="s">
        <v>6333</v>
      </c>
      <c r="E1464" s="95" t="s">
        <v>332</v>
      </c>
      <c r="F1464" s="95" t="s">
        <v>3490</v>
      </c>
      <c r="G1464" s="4">
        <v>312.5</v>
      </c>
      <c r="H1464" s="4">
        <v>312.5</v>
      </c>
    </row>
    <row r="1465" spans="1:8" ht="15">
      <c r="A1465" s="95">
        <v>1457</v>
      </c>
      <c r="B1465" s="95" t="s">
        <v>5816</v>
      </c>
      <c r="C1465" s="95" t="s">
        <v>6334</v>
      </c>
      <c r="D1465" s="95" t="s">
        <v>6335</v>
      </c>
      <c r="E1465" s="95" t="s">
        <v>332</v>
      </c>
      <c r="F1465" s="95" t="s">
        <v>3490</v>
      </c>
      <c r="G1465" s="4">
        <v>312.5</v>
      </c>
      <c r="H1465" s="4">
        <v>312.5</v>
      </c>
    </row>
    <row r="1466" spans="1:8" ht="15">
      <c r="A1466" s="95">
        <v>1458</v>
      </c>
      <c r="B1466" s="95" t="s">
        <v>6336</v>
      </c>
      <c r="C1466" s="95" t="s">
        <v>5136</v>
      </c>
      <c r="D1466" s="95" t="s">
        <v>6337</v>
      </c>
      <c r="E1466" s="95" t="s">
        <v>332</v>
      </c>
      <c r="F1466" s="95" t="s">
        <v>3490</v>
      </c>
      <c r="G1466" s="4">
        <v>312.5</v>
      </c>
      <c r="H1466" s="4">
        <v>312.5</v>
      </c>
    </row>
    <row r="1467" spans="1:8" ht="15">
      <c r="A1467" s="95">
        <v>1459</v>
      </c>
      <c r="B1467" s="95" t="s">
        <v>6338</v>
      </c>
      <c r="C1467" s="95" t="s">
        <v>6339</v>
      </c>
      <c r="D1467" s="95" t="s">
        <v>6340</v>
      </c>
      <c r="E1467" s="95" t="s">
        <v>332</v>
      </c>
      <c r="F1467" s="95" t="s">
        <v>3490</v>
      </c>
      <c r="G1467" s="4">
        <v>312.5</v>
      </c>
      <c r="H1467" s="4">
        <v>312.5</v>
      </c>
    </row>
    <row r="1468" spans="1:8" ht="15">
      <c r="A1468" s="95">
        <v>1460</v>
      </c>
      <c r="B1468" s="95" t="s">
        <v>6341</v>
      </c>
      <c r="C1468" s="95" t="s">
        <v>4426</v>
      </c>
      <c r="D1468" s="95" t="s">
        <v>6342</v>
      </c>
      <c r="E1468" s="95" t="s">
        <v>332</v>
      </c>
      <c r="F1468" s="95" t="s">
        <v>3490</v>
      </c>
      <c r="G1468" s="4">
        <v>312.5</v>
      </c>
      <c r="H1468" s="4">
        <v>312.5</v>
      </c>
    </row>
    <row r="1469" spans="1:8" ht="15">
      <c r="A1469" s="95">
        <v>1461</v>
      </c>
      <c r="B1469" s="95" t="s">
        <v>6343</v>
      </c>
      <c r="C1469" s="95" t="s">
        <v>6344</v>
      </c>
      <c r="D1469" s="95" t="s">
        <v>6345</v>
      </c>
      <c r="E1469" s="95" t="s">
        <v>332</v>
      </c>
      <c r="F1469" s="95" t="s">
        <v>3490</v>
      </c>
      <c r="G1469" s="4">
        <v>312.5</v>
      </c>
      <c r="H1469" s="4">
        <v>312.5</v>
      </c>
    </row>
    <row r="1470" spans="1:8" ht="15">
      <c r="A1470" s="95">
        <v>1462</v>
      </c>
      <c r="B1470" s="95" t="s">
        <v>6346</v>
      </c>
      <c r="C1470" s="95" t="s">
        <v>4232</v>
      </c>
      <c r="D1470" s="95" t="s">
        <v>6347</v>
      </c>
      <c r="E1470" s="95" t="s">
        <v>332</v>
      </c>
      <c r="F1470" s="95" t="s">
        <v>3490</v>
      </c>
      <c r="G1470" s="4">
        <v>312.5</v>
      </c>
      <c r="H1470" s="4">
        <v>312.5</v>
      </c>
    </row>
    <row r="1471" spans="1:8" ht="15">
      <c r="A1471" s="95">
        <v>1463</v>
      </c>
      <c r="B1471" s="95" t="s">
        <v>3801</v>
      </c>
      <c r="C1471" s="95" t="s">
        <v>6348</v>
      </c>
      <c r="D1471" s="95" t="s">
        <v>6349</v>
      </c>
      <c r="E1471" s="95" t="s">
        <v>332</v>
      </c>
      <c r="F1471" s="95" t="s">
        <v>3490</v>
      </c>
      <c r="G1471" s="4">
        <v>312.5</v>
      </c>
      <c r="H1471" s="4">
        <v>312.5</v>
      </c>
    </row>
    <row r="1472" spans="1:8" ht="15">
      <c r="A1472" s="95">
        <v>1464</v>
      </c>
      <c r="B1472" s="95" t="s">
        <v>3579</v>
      </c>
      <c r="C1472" s="95" t="s">
        <v>4599</v>
      </c>
      <c r="D1472" s="95" t="s">
        <v>6350</v>
      </c>
      <c r="E1472" s="95" t="s">
        <v>332</v>
      </c>
      <c r="F1472" s="95" t="s">
        <v>3490</v>
      </c>
      <c r="G1472" s="4">
        <v>312.5</v>
      </c>
      <c r="H1472" s="4">
        <v>312.5</v>
      </c>
    </row>
    <row r="1473" spans="1:8" ht="15">
      <c r="A1473" s="95">
        <v>1465</v>
      </c>
      <c r="B1473" s="95" t="s">
        <v>6351</v>
      </c>
      <c r="C1473" s="95" t="s">
        <v>5136</v>
      </c>
      <c r="D1473" s="95" t="s">
        <v>6352</v>
      </c>
      <c r="E1473" s="95" t="s">
        <v>332</v>
      </c>
      <c r="F1473" s="95" t="s">
        <v>3490</v>
      </c>
      <c r="G1473" s="4">
        <v>312.5</v>
      </c>
      <c r="H1473" s="4">
        <v>312.5</v>
      </c>
    </row>
    <row r="1474" spans="1:8" ht="15">
      <c r="A1474" s="95">
        <v>1466</v>
      </c>
      <c r="B1474" s="95" t="s">
        <v>4031</v>
      </c>
      <c r="C1474" s="95" t="s">
        <v>5563</v>
      </c>
      <c r="D1474" s="95" t="s">
        <v>6353</v>
      </c>
      <c r="E1474" s="95" t="s">
        <v>332</v>
      </c>
      <c r="F1474" s="95" t="s">
        <v>3490</v>
      </c>
      <c r="G1474" s="4">
        <v>312.5</v>
      </c>
      <c r="H1474" s="4">
        <v>312.5</v>
      </c>
    </row>
    <row r="1475" spans="1:8" ht="15">
      <c r="A1475" s="95">
        <v>1467</v>
      </c>
      <c r="B1475" s="95" t="s">
        <v>3574</v>
      </c>
      <c r="C1475" s="95" t="s">
        <v>6354</v>
      </c>
      <c r="D1475" s="95" t="s">
        <v>6355</v>
      </c>
      <c r="E1475" s="95" t="s">
        <v>332</v>
      </c>
      <c r="F1475" s="95" t="s">
        <v>3490</v>
      </c>
      <c r="G1475" s="4">
        <v>312.5</v>
      </c>
      <c r="H1475" s="4">
        <v>312.5</v>
      </c>
    </row>
    <row r="1476" spans="1:8" ht="15">
      <c r="A1476" s="95">
        <v>1468</v>
      </c>
      <c r="B1476" s="95" t="s">
        <v>5569</v>
      </c>
      <c r="C1476" s="95" t="s">
        <v>3741</v>
      </c>
      <c r="D1476" s="95" t="s">
        <v>6356</v>
      </c>
      <c r="E1476" s="95" t="s">
        <v>332</v>
      </c>
      <c r="F1476" s="95" t="s">
        <v>3490</v>
      </c>
      <c r="G1476" s="4">
        <v>312.5</v>
      </c>
      <c r="H1476" s="4">
        <v>312.5</v>
      </c>
    </row>
    <row r="1477" spans="1:8" ht="15">
      <c r="A1477" s="95">
        <v>1469</v>
      </c>
      <c r="B1477" s="95" t="s">
        <v>3801</v>
      </c>
      <c r="C1477" s="95" t="s">
        <v>6357</v>
      </c>
      <c r="D1477" s="95" t="s">
        <v>6358</v>
      </c>
      <c r="E1477" s="95" t="s">
        <v>332</v>
      </c>
      <c r="F1477" s="95" t="s">
        <v>3490</v>
      </c>
      <c r="G1477" s="4">
        <v>312.5</v>
      </c>
      <c r="H1477" s="4">
        <v>312.5</v>
      </c>
    </row>
    <row r="1478" spans="1:8" ht="15">
      <c r="A1478" s="95">
        <v>1470</v>
      </c>
      <c r="B1478" s="95" t="s">
        <v>6265</v>
      </c>
      <c r="C1478" s="95" t="s">
        <v>6359</v>
      </c>
      <c r="D1478" s="95" t="s">
        <v>6360</v>
      </c>
      <c r="E1478" s="95" t="s">
        <v>332</v>
      </c>
      <c r="F1478" s="95" t="s">
        <v>3490</v>
      </c>
      <c r="G1478" s="4">
        <v>312.5</v>
      </c>
      <c r="H1478" s="4">
        <v>312.5</v>
      </c>
    </row>
    <row r="1479" spans="1:8" ht="15">
      <c r="A1479" s="95">
        <v>1471</v>
      </c>
      <c r="B1479" s="95" t="s">
        <v>5569</v>
      </c>
      <c r="C1479" s="95" t="s">
        <v>4211</v>
      </c>
      <c r="D1479" s="95" t="s">
        <v>6361</v>
      </c>
      <c r="E1479" s="95" t="s">
        <v>332</v>
      </c>
      <c r="F1479" s="95" t="s">
        <v>3490</v>
      </c>
      <c r="G1479" s="4">
        <v>312.5</v>
      </c>
      <c r="H1479" s="4">
        <v>312.5</v>
      </c>
    </row>
    <row r="1480" spans="1:8" ht="15">
      <c r="A1480" s="95">
        <v>1472</v>
      </c>
      <c r="B1480" s="95" t="s">
        <v>6362</v>
      </c>
      <c r="C1480" s="95" t="s">
        <v>4115</v>
      </c>
      <c r="D1480" s="95" t="s">
        <v>6363</v>
      </c>
      <c r="E1480" s="95" t="s">
        <v>332</v>
      </c>
      <c r="F1480" s="95" t="s">
        <v>3490</v>
      </c>
      <c r="G1480" s="4">
        <v>312.5</v>
      </c>
      <c r="H1480" s="4">
        <v>312.5</v>
      </c>
    </row>
    <row r="1481" spans="1:8" ht="30">
      <c r="A1481" s="95">
        <v>1473</v>
      </c>
      <c r="B1481" s="95" t="s">
        <v>6364</v>
      </c>
      <c r="C1481" s="95" t="s">
        <v>5606</v>
      </c>
      <c r="D1481" s="95" t="s">
        <v>6365</v>
      </c>
      <c r="E1481" s="95" t="s">
        <v>332</v>
      </c>
      <c r="F1481" s="95" t="s">
        <v>3490</v>
      </c>
      <c r="G1481" s="4">
        <v>312.5</v>
      </c>
      <c r="H1481" s="4">
        <v>312.5</v>
      </c>
    </row>
    <row r="1482" spans="1:8" ht="15">
      <c r="A1482" s="95">
        <v>1474</v>
      </c>
      <c r="B1482" s="95" t="s">
        <v>5805</v>
      </c>
      <c r="C1482" s="95" t="s">
        <v>3539</v>
      </c>
      <c r="D1482" s="95" t="s">
        <v>6366</v>
      </c>
      <c r="E1482" s="95" t="s">
        <v>332</v>
      </c>
      <c r="F1482" s="95" t="s">
        <v>3490</v>
      </c>
      <c r="G1482" s="4">
        <v>312.5</v>
      </c>
      <c r="H1482" s="4">
        <v>312.5</v>
      </c>
    </row>
    <row r="1483" spans="1:8" ht="15">
      <c r="A1483" s="95">
        <v>1475</v>
      </c>
      <c r="B1483" s="95" t="s">
        <v>5014</v>
      </c>
      <c r="C1483" s="95" t="s">
        <v>6367</v>
      </c>
      <c r="D1483" s="95" t="s">
        <v>6368</v>
      </c>
      <c r="E1483" s="95" t="s">
        <v>332</v>
      </c>
      <c r="F1483" s="95" t="s">
        <v>3490</v>
      </c>
      <c r="G1483" s="4">
        <v>312.5</v>
      </c>
      <c r="H1483" s="4">
        <v>312.5</v>
      </c>
    </row>
    <row r="1484" spans="1:8" ht="15">
      <c r="A1484" s="95">
        <v>1476</v>
      </c>
      <c r="B1484" s="95" t="s">
        <v>6369</v>
      </c>
      <c r="C1484" s="95" t="s">
        <v>4630</v>
      </c>
      <c r="D1484" s="95" t="s">
        <v>6370</v>
      </c>
      <c r="E1484" s="95" t="s">
        <v>332</v>
      </c>
      <c r="F1484" s="95" t="s">
        <v>3490</v>
      </c>
      <c r="G1484" s="4">
        <v>312.5</v>
      </c>
      <c r="H1484" s="4">
        <v>312.5</v>
      </c>
    </row>
    <row r="1485" spans="1:8" ht="15">
      <c r="A1485" s="95">
        <v>1477</v>
      </c>
      <c r="B1485" s="95" t="s">
        <v>6371</v>
      </c>
      <c r="C1485" s="95" t="s">
        <v>5193</v>
      </c>
      <c r="D1485" s="95" t="s">
        <v>6372</v>
      </c>
      <c r="E1485" s="95" t="s">
        <v>332</v>
      </c>
      <c r="F1485" s="95" t="s">
        <v>3490</v>
      </c>
      <c r="G1485" s="4">
        <v>312.5</v>
      </c>
      <c r="H1485" s="4">
        <v>312.5</v>
      </c>
    </row>
    <row r="1486" spans="1:8" ht="15">
      <c r="A1486" s="95">
        <v>1478</v>
      </c>
      <c r="B1486" s="95" t="s">
        <v>5805</v>
      </c>
      <c r="C1486" s="95" t="s">
        <v>6354</v>
      </c>
      <c r="D1486" s="95" t="s">
        <v>6373</v>
      </c>
      <c r="E1486" s="95" t="s">
        <v>332</v>
      </c>
      <c r="F1486" s="95" t="s">
        <v>3490</v>
      </c>
      <c r="G1486" s="4">
        <v>312.5</v>
      </c>
      <c r="H1486" s="4">
        <v>312.5</v>
      </c>
    </row>
    <row r="1487" spans="1:8" ht="15">
      <c r="A1487" s="95">
        <v>1479</v>
      </c>
      <c r="B1487" s="95" t="s">
        <v>6232</v>
      </c>
      <c r="C1487" s="95" t="s">
        <v>6374</v>
      </c>
      <c r="D1487" s="95" t="s">
        <v>6375</v>
      </c>
      <c r="E1487" s="95" t="s">
        <v>332</v>
      </c>
      <c r="F1487" s="95" t="s">
        <v>3490</v>
      </c>
      <c r="G1487" s="4">
        <v>312.5</v>
      </c>
      <c r="H1487" s="4">
        <v>312.5</v>
      </c>
    </row>
    <row r="1488" spans="1:8" ht="15">
      <c r="A1488" s="95">
        <v>1480</v>
      </c>
      <c r="B1488" s="95" t="s">
        <v>6376</v>
      </c>
      <c r="C1488" s="95" t="s">
        <v>4620</v>
      </c>
      <c r="D1488" s="95" t="s">
        <v>6377</v>
      </c>
      <c r="E1488" s="95" t="s">
        <v>332</v>
      </c>
      <c r="F1488" s="95" t="s">
        <v>3490</v>
      </c>
      <c r="G1488" s="4">
        <v>312.5</v>
      </c>
      <c r="H1488" s="4">
        <v>312.5</v>
      </c>
    </row>
    <row r="1489" spans="1:8" ht="15">
      <c r="A1489" s="95">
        <v>1481</v>
      </c>
      <c r="B1489" s="95" t="s">
        <v>6378</v>
      </c>
      <c r="C1489" s="95" t="s">
        <v>3781</v>
      </c>
      <c r="D1489" s="95" t="s">
        <v>6379</v>
      </c>
      <c r="E1489" s="95" t="s">
        <v>332</v>
      </c>
      <c r="F1489" s="95" t="s">
        <v>3490</v>
      </c>
      <c r="G1489" s="4">
        <v>312.5</v>
      </c>
      <c r="H1489" s="4">
        <v>312.5</v>
      </c>
    </row>
    <row r="1490" spans="1:8" ht="15">
      <c r="A1490" s="95">
        <v>1482</v>
      </c>
      <c r="B1490" s="95" t="s">
        <v>6380</v>
      </c>
      <c r="C1490" s="95" t="s">
        <v>5563</v>
      </c>
      <c r="D1490" s="95" t="s">
        <v>6381</v>
      </c>
      <c r="E1490" s="95" t="s">
        <v>332</v>
      </c>
      <c r="F1490" s="95" t="s">
        <v>3490</v>
      </c>
      <c r="G1490" s="4">
        <v>312.5</v>
      </c>
      <c r="H1490" s="4">
        <v>312.5</v>
      </c>
    </row>
    <row r="1491" spans="1:8" ht="15">
      <c r="A1491" s="95">
        <v>1483</v>
      </c>
      <c r="B1491" s="95" t="s">
        <v>6382</v>
      </c>
      <c r="C1491" s="95" t="s">
        <v>4256</v>
      </c>
      <c r="D1491" s="95" t="s">
        <v>6383</v>
      </c>
      <c r="E1491" s="95" t="s">
        <v>332</v>
      </c>
      <c r="F1491" s="95" t="s">
        <v>3490</v>
      </c>
      <c r="G1491" s="4">
        <v>312.5</v>
      </c>
      <c r="H1491" s="4">
        <v>312.5</v>
      </c>
    </row>
    <row r="1492" spans="1:8" ht="30">
      <c r="A1492" s="95">
        <v>1484</v>
      </c>
      <c r="B1492" s="95" t="s">
        <v>6384</v>
      </c>
      <c r="C1492" s="95" t="s">
        <v>3559</v>
      </c>
      <c r="D1492" s="95" t="s">
        <v>6385</v>
      </c>
      <c r="E1492" s="95" t="s">
        <v>332</v>
      </c>
      <c r="F1492" s="95" t="s">
        <v>3490</v>
      </c>
      <c r="G1492" s="4">
        <v>312.5</v>
      </c>
      <c r="H1492" s="4">
        <v>312.5</v>
      </c>
    </row>
    <row r="1493" spans="1:8" ht="15">
      <c r="A1493" s="95">
        <v>1485</v>
      </c>
      <c r="B1493" s="95" t="s">
        <v>3574</v>
      </c>
      <c r="C1493" s="95" t="s">
        <v>6386</v>
      </c>
      <c r="D1493" s="95" t="s">
        <v>6387</v>
      </c>
      <c r="E1493" s="95" t="s">
        <v>332</v>
      </c>
      <c r="F1493" s="95" t="s">
        <v>3490</v>
      </c>
      <c r="G1493" s="4">
        <v>312.5</v>
      </c>
      <c r="H1493" s="4">
        <v>312.5</v>
      </c>
    </row>
    <row r="1494" spans="1:8" ht="15">
      <c r="A1494" s="95">
        <v>1486</v>
      </c>
      <c r="B1494" s="95" t="s">
        <v>6388</v>
      </c>
      <c r="C1494" s="95" t="s">
        <v>3748</v>
      </c>
      <c r="D1494" s="95" t="s">
        <v>6389</v>
      </c>
      <c r="E1494" s="95" t="s">
        <v>332</v>
      </c>
      <c r="F1494" s="95" t="s">
        <v>3490</v>
      </c>
      <c r="G1494" s="4">
        <v>312.5</v>
      </c>
      <c r="H1494" s="4">
        <v>312.5</v>
      </c>
    </row>
    <row r="1495" spans="1:8" ht="15">
      <c r="A1495" s="95">
        <v>1487</v>
      </c>
      <c r="B1495" s="95" t="s">
        <v>6053</v>
      </c>
      <c r="C1495" s="95" t="s">
        <v>6390</v>
      </c>
      <c r="D1495" s="95" t="s">
        <v>6391</v>
      </c>
      <c r="E1495" s="95" t="s">
        <v>332</v>
      </c>
      <c r="F1495" s="95" t="s">
        <v>3490</v>
      </c>
      <c r="G1495" s="4">
        <v>312.5</v>
      </c>
      <c r="H1495" s="4">
        <v>312.5</v>
      </c>
    </row>
    <row r="1496" spans="1:8" ht="15">
      <c r="A1496" s="95">
        <v>1488</v>
      </c>
      <c r="B1496" s="95" t="s">
        <v>4037</v>
      </c>
      <c r="C1496" s="95" t="s">
        <v>6392</v>
      </c>
      <c r="D1496" s="95" t="s">
        <v>6393</v>
      </c>
      <c r="E1496" s="95" t="s">
        <v>332</v>
      </c>
      <c r="F1496" s="95" t="s">
        <v>3490</v>
      </c>
      <c r="G1496" s="4">
        <v>312.5</v>
      </c>
      <c r="H1496" s="4">
        <v>312.5</v>
      </c>
    </row>
    <row r="1497" spans="1:8" ht="15">
      <c r="A1497" s="95">
        <v>1489</v>
      </c>
      <c r="B1497" s="95" t="s">
        <v>4652</v>
      </c>
      <c r="C1497" s="95" t="s">
        <v>3730</v>
      </c>
      <c r="D1497" s="95" t="s">
        <v>6394</v>
      </c>
      <c r="E1497" s="95" t="s">
        <v>332</v>
      </c>
      <c r="F1497" s="95" t="s">
        <v>3490</v>
      </c>
      <c r="G1497" s="4">
        <v>312.5</v>
      </c>
      <c r="H1497" s="4">
        <v>312.5</v>
      </c>
    </row>
    <row r="1498" spans="1:8" ht="15">
      <c r="A1498" s="95">
        <v>1490</v>
      </c>
      <c r="B1498" s="95" t="s">
        <v>6343</v>
      </c>
      <c r="C1498" s="95" t="s">
        <v>5462</v>
      </c>
      <c r="D1498" s="95" t="s">
        <v>6395</v>
      </c>
      <c r="E1498" s="95" t="s">
        <v>332</v>
      </c>
      <c r="F1498" s="95" t="s">
        <v>3490</v>
      </c>
      <c r="G1498" s="4">
        <v>312.5</v>
      </c>
      <c r="H1498" s="4">
        <v>312.5</v>
      </c>
    </row>
    <row r="1499" spans="1:8" ht="15">
      <c r="A1499" s="95">
        <v>1491</v>
      </c>
      <c r="B1499" s="95" t="s">
        <v>3771</v>
      </c>
      <c r="C1499" s="95" t="s">
        <v>6396</v>
      </c>
      <c r="D1499" s="95" t="s">
        <v>6397</v>
      </c>
      <c r="E1499" s="95" t="s">
        <v>332</v>
      </c>
      <c r="F1499" s="95" t="s">
        <v>3490</v>
      </c>
      <c r="G1499" s="4">
        <v>312.5</v>
      </c>
      <c r="H1499" s="4">
        <v>312.5</v>
      </c>
    </row>
    <row r="1500" spans="1:8" ht="15">
      <c r="A1500" s="95">
        <v>1492</v>
      </c>
      <c r="B1500" s="95" t="s">
        <v>6398</v>
      </c>
      <c r="C1500" s="95" t="s">
        <v>6399</v>
      </c>
      <c r="D1500" s="95" t="s">
        <v>6400</v>
      </c>
      <c r="E1500" s="95" t="s">
        <v>332</v>
      </c>
      <c r="F1500" s="95" t="s">
        <v>3490</v>
      </c>
      <c r="G1500" s="4">
        <v>312.5</v>
      </c>
      <c r="H1500" s="4">
        <v>312.5</v>
      </c>
    </row>
    <row r="1501" spans="1:8" ht="15">
      <c r="A1501" s="95">
        <v>1493</v>
      </c>
      <c r="B1501" s="95" t="s">
        <v>6232</v>
      </c>
      <c r="C1501" s="95" t="s">
        <v>6401</v>
      </c>
      <c r="D1501" s="95" t="s">
        <v>6402</v>
      </c>
      <c r="E1501" s="95" t="s">
        <v>332</v>
      </c>
      <c r="F1501" s="95" t="s">
        <v>3490</v>
      </c>
      <c r="G1501" s="4">
        <v>312.5</v>
      </c>
      <c r="H1501" s="4">
        <v>312.5</v>
      </c>
    </row>
    <row r="1502" spans="1:8" ht="15">
      <c r="A1502" s="95">
        <v>1494</v>
      </c>
      <c r="B1502" s="95" t="s">
        <v>4322</v>
      </c>
      <c r="C1502" s="95" t="s">
        <v>3929</v>
      </c>
      <c r="D1502" s="95" t="s">
        <v>6403</v>
      </c>
      <c r="E1502" s="95" t="s">
        <v>332</v>
      </c>
      <c r="F1502" s="95" t="s">
        <v>3490</v>
      </c>
      <c r="G1502" s="4">
        <v>312.5</v>
      </c>
      <c r="H1502" s="4">
        <v>312.5</v>
      </c>
    </row>
    <row r="1503" spans="1:8" ht="30">
      <c r="A1503" s="95">
        <v>1495</v>
      </c>
      <c r="B1503" s="95" t="s">
        <v>4007</v>
      </c>
      <c r="C1503" s="95" t="s">
        <v>2668</v>
      </c>
      <c r="D1503" s="95" t="s">
        <v>6404</v>
      </c>
      <c r="E1503" s="95" t="s">
        <v>332</v>
      </c>
      <c r="F1503" s="95" t="s">
        <v>3490</v>
      </c>
      <c r="G1503" s="4">
        <v>312.5</v>
      </c>
      <c r="H1503" s="4">
        <v>312.5</v>
      </c>
    </row>
    <row r="1504" spans="1:8" ht="15">
      <c r="A1504" s="95">
        <v>1496</v>
      </c>
      <c r="B1504" s="95" t="s">
        <v>3593</v>
      </c>
      <c r="C1504" s="95" t="s">
        <v>6344</v>
      </c>
      <c r="D1504" s="95" t="s">
        <v>6405</v>
      </c>
      <c r="E1504" s="95" t="s">
        <v>332</v>
      </c>
      <c r="F1504" s="95" t="s">
        <v>3490</v>
      </c>
      <c r="G1504" s="4">
        <v>312.5</v>
      </c>
      <c r="H1504" s="4">
        <v>312.5</v>
      </c>
    </row>
    <row r="1505" spans="1:8" ht="15">
      <c r="A1505" s="95">
        <v>1497</v>
      </c>
      <c r="B1505" s="95" t="s">
        <v>6406</v>
      </c>
      <c r="C1505" s="95" t="s">
        <v>6407</v>
      </c>
      <c r="D1505" s="95" t="s">
        <v>6408</v>
      </c>
      <c r="E1505" s="95" t="s">
        <v>332</v>
      </c>
      <c r="F1505" s="95" t="s">
        <v>3490</v>
      </c>
      <c r="G1505" s="4">
        <v>312.5</v>
      </c>
      <c r="H1505" s="4">
        <v>312.5</v>
      </c>
    </row>
    <row r="1506" spans="1:8" ht="15">
      <c r="A1506" s="95">
        <v>1498</v>
      </c>
      <c r="B1506" s="95" t="s">
        <v>5107</v>
      </c>
      <c r="C1506" s="95" t="s">
        <v>3721</v>
      </c>
      <c r="D1506" s="95" t="s">
        <v>6409</v>
      </c>
      <c r="E1506" s="95" t="s">
        <v>332</v>
      </c>
      <c r="F1506" s="95" t="s">
        <v>3490</v>
      </c>
      <c r="G1506" s="4">
        <v>312.5</v>
      </c>
      <c r="H1506" s="4">
        <v>312.5</v>
      </c>
    </row>
    <row r="1507" spans="1:8" ht="15">
      <c r="A1507" s="95">
        <v>1499</v>
      </c>
      <c r="B1507" s="95" t="s">
        <v>3725</v>
      </c>
      <c r="C1507" s="95" t="s">
        <v>6410</v>
      </c>
      <c r="D1507" s="95" t="s">
        <v>6411</v>
      </c>
      <c r="E1507" s="95" t="s">
        <v>332</v>
      </c>
      <c r="F1507" s="95" t="s">
        <v>3490</v>
      </c>
      <c r="G1507" s="4">
        <v>312.5</v>
      </c>
      <c r="H1507" s="4">
        <v>312.5</v>
      </c>
    </row>
    <row r="1508" spans="1:8" ht="15">
      <c r="A1508" s="95">
        <v>1500</v>
      </c>
      <c r="B1508" s="95" t="s">
        <v>6412</v>
      </c>
      <c r="C1508" s="95" t="s">
        <v>6413</v>
      </c>
      <c r="D1508" s="95" t="s">
        <v>6414</v>
      </c>
      <c r="E1508" s="95" t="s">
        <v>332</v>
      </c>
      <c r="F1508" s="95" t="s">
        <v>3490</v>
      </c>
      <c r="G1508" s="4">
        <v>312.5</v>
      </c>
      <c r="H1508" s="4">
        <v>312.5</v>
      </c>
    </row>
    <row r="1509" spans="1:8" ht="15">
      <c r="A1509" s="95">
        <v>1501</v>
      </c>
      <c r="B1509" s="95" t="s">
        <v>5712</v>
      </c>
      <c r="C1509" s="95" t="s">
        <v>6415</v>
      </c>
      <c r="D1509" s="95">
        <v>18001004428</v>
      </c>
      <c r="E1509" s="95" t="s">
        <v>332</v>
      </c>
      <c r="F1509" s="95" t="s">
        <v>3490</v>
      </c>
      <c r="G1509" s="4">
        <v>312.5</v>
      </c>
      <c r="H1509" s="4">
        <v>312.5</v>
      </c>
    </row>
    <row r="1510" spans="1:8" ht="15">
      <c r="A1510" s="95">
        <v>1502</v>
      </c>
      <c r="B1510" s="95" t="s">
        <v>3822</v>
      </c>
      <c r="C1510" s="95" t="s">
        <v>3615</v>
      </c>
      <c r="D1510" s="95">
        <v>18001022029</v>
      </c>
      <c r="E1510" s="95" t="s">
        <v>332</v>
      </c>
      <c r="F1510" s="95" t="s">
        <v>3490</v>
      </c>
      <c r="G1510" s="4">
        <v>312.5</v>
      </c>
      <c r="H1510" s="4">
        <v>312.5</v>
      </c>
    </row>
    <row r="1511" spans="1:8" ht="15">
      <c r="A1511" s="95">
        <v>1503</v>
      </c>
      <c r="B1511" s="95" t="s">
        <v>3476</v>
      </c>
      <c r="C1511" s="95" t="s">
        <v>5613</v>
      </c>
      <c r="D1511" s="95">
        <v>18001020207</v>
      </c>
      <c r="E1511" s="95" t="s">
        <v>332</v>
      </c>
      <c r="F1511" s="95" t="s">
        <v>3490</v>
      </c>
      <c r="G1511" s="4">
        <v>312.5</v>
      </c>
      <c r="H1511" s="4">
        <v>312.5</v>
      </c>
    </row>
    <row r="1512" spans="1:8" ht="15">
      <c r="A1512" s="95">
        <v>1504</v>
      </c>
      <c r="B1512" s="95" t="s">
        <v>2663</v>
      </c>
      <c r="C1512" s="95" t="s">
        <v>5640</v>
      </c>
      <c r="D1512" s="95">
        <v>18001033403</v>
      </c>
      <c r="E1512" s="95" t="s">
        <v>332</v>
      </c>
      <c r="F1512" s="95" t="s">
        <v>3490</v>
      </c>
      <c r="G1512" s="4">
        <v>312.5</v>
      </c>
      <c r="H1512" s="4">
        <v>312.5</v>
      </c>
    </row>
    <row r="1513" spans="1:8" ht="30">
      <c r="A1513" s="95">
        <v>1505</v>
      </c>
      <c r="B1513" s="95" t="s">
        <v>4400</v>
      </c>
      <c r="C1513" s="95" t="s">
        <v>6416</v>
      </c>
      <c r="D1513" s="95">
        <v>18001057372</v>
      </c>
      <c r="E1513" s="95" t="s">
        <v>332</v>
      </c>
      <c r="F1513" s="95" t="s">
        <v>3490</v>
      </c>
      <c r="G1513" s="4">
        <v>312.5</v>
      </c>
      <c r="H1513" s="4">
        <v>312.5</v>
      </c>
    </row>
    <row r="1514" spans="1:8" ht="30">
      <c r="A1514" s="95">
        <v>1506</v>
      </c>
      <c r="B1514" s="95" t="s">
        <v>5146</v>
      </c>
      <c r="C1514" s="95" t="s">
        <v>6417</v>
      </c>
      <c r="D1514" s="95">
        <v>18001013996</v>
      </c>
      <c r="E1514" s="95" t="s">
        <v>332</v>
      </c>
      <c r="F1514" s="95" t="s">
        <v>3490</v>
      </c>
      <c r="G1514" s="4">
        <v>312.5</v>
      </c>
      <c r="H1514" s="4">
        <v>312.5</v>
      </c>
    </row>
    <row r="1515" spans="1:8" ht="30">
      <c r="A1515" s="95">
        <v>1507</v>
      </c>
      <c r="B1515" s="95" t="s">
        <v>2667</v>
      </c>
      <c r="C1515" s="95" t="s">
        <v>6418</v>
      </c>
      <c r="D1515" s="95">
        <v>18001009640</v>
      </c>
      <c r="E1515" s="95" t="s">
        <v>332</v>
      </c>
      <c r="F1515" s="95" t="s">
        <v>3490</v>
      </c>
      <c r="G1515" s="4">
        <v>312.5</v>
      </c>
      <c r="H1515" s="4">
        <v>312.5</v>
      </c>
    </row>
    <row r="1516" spans="1:8" ht="15">
      <c r="A1516" s="95">
        <v>1508</v>
      </c>
      <c r="B1516" s="95" t="s">
        <v>4635</v>
      </c>
      <c r="C1516" s="95" t="s">
        <v>4611</v>
      </c>
      <c r="D1516" s="95">
        <v>18001044845</v>
      </c>
      <c r="E1516" s="95" t="s">
        <v>332</v>
      </c>
      <c r="F1516" s="95" t="s">
        <v>3490</v>
      </c>
      <c r="G1516" s="4">
        <v>312.5</v>
      </c>
      <c r="H1516" s="4">
        <v>312.5</v>
      </c>
    </row>
    <row r="1517" spans="1:8" ht="15">
      <c r="A1517" s="95">
        <v>1509</v>
      </c>
      <c r="B1517" s="95" t="s">
        <v>5215</v>
      </c>
      <c r="C1517" s="95" t="s">
        <v>3781</v>
      </c>
      <c r="D1517" s="95">
        <v>18001004572</v>
      </c>
      <c r="E1517" s="95" t="s">
        <v>332</v>
      </c>
      <c r="F1517" s="95" t="s">
        <v>3490</v>
      </c>
      <c r="G1517" s="4">
        <v>312.5</v>
      </c>
      <c r="H1517" s="4">
        <v>312.5</v>
      </c>
    </row>
    <row r="1518" spans="1:8" ht="15">
      <c r="A1518" s="95">
        <v>1510</v>
      </c>
      <c r="B1518" s="95" t="s">
        <v>4605</v>
      </c>
      <c r="C1518" s="95" t="s">
        <v>6142</v>
      </c>
      <c r="D1518" s="95">
        <v>18001012439</v>
      </c>
      <c r="E1518" s="95" t="s">
        <v>332</v>
      </c>
      <c r="F1518" s="95" t="s">
        <v>3490</v>
      </c>
      <c r="G1518" s="4">
        <v>312.5</v>
      </c>
      <c r="H1518" s="4">
        <v>312.5</v>
      </c>
    </row>
    <row r="1519" spans="1:8" ht="15">
      <c r="A1519" s="95">
        <v>1511</v>
      </c>
      <c r="B1519" s="95" t="s">
        <v>6419</v>
      </c>
      <c r="C1519" s="95" t="s">
        <v>6420</v>
      </c>
      <c r="D1519" s="95" t="s">
        <v>6421</v>
      </c>
      <c r="E1519" s="95" t="s">
        <v>332</v>
      </c>
      <c r="F1519" s="95" t="s">
        <v>3490</v>
      </c>
      <c r="G1519" s="4">
        <v>312.5</v>
      </c>
      <c r="H1519" s="4">
        <v>312.5</v>
      </c>
    </row>
    <row r="1520" spans="1:8" ht="15">
      <c r="A1520" s="95">
        <v>1512</v>
      </c>
      <c r="B1520" s="95" t="s">
        <v>6422</v>
      </c>
      <c r="C1520" s="95" t="s">
        <v>6423</v>
      </c>
      <c r="D1520" s="95" t="s">
        <v>6424</v>
      </c>
      <c r="E1520" s="95" t="s">
        <v>332</v>
      </c>
      <c r="F1520" s="95" t="s">
        <v>3490</v>
      </c>
      <c r="G1520" s="4">
        <v>312.5</v>
      </c>
      <c r="H1520" s="4">
        <v>312.5</v>
      </c>
    </row>
    <row r="1521" spans="1:8" ht="15">
      <c r="A1521" s="95">
        <v>1513</v>
      </c>
      <c r="B1521" s="95" t="s">
        <v>5612</v>
      </c>
      <c r="C1521" s="95" t="s">
        <v>6425</v>
      </c>
      <c r="D1521" s="95" t="s">
        <v>6426</v>
      </c>
      <c r="E1521" s="95" t="s">
        <v>332</v>
      </c>
      <c r="F1521" s="95" t="s">
        <v>3490</v>
      </c>
      <c r="G1521" s="4">
        <v>312.5</v>
      </c>
      <c r="H1521" s="4">
        <v>312.5</v>
      </c>
    </row>
    <row r="1522" spans="1:8" ht="15">
      <c r="A1522" s="95">
        <v>1514</v>
      </c>
      <c r="B1522" s="95" t="s">
        <v>3750</v>
      </c>
      <c r="C1522" s="95" t="s">
        <v>6427</v>
      </c>
      <c r="D1522" s="95" t="s">
        <v>6428</v>
      </c>
      <c r="E1522" s="95" t="s">
        <v>332</v>
      </c>
      <c r="F1522" s="95" t="s">
        <v>3490</v>
      </c>
      <c r="G1522" s="4">
        <v>312.5</v>
      </c>
      <c r="H1522" s="4">
        <v>312.5</v>
      </c>
    </row>
    <row r="1523" spans="1:8" ht="15">
      <c r="A1523" s="95">
        <v>1515</v>
      </c>
      <c r="B1523" s="95" t="s">
        <v>2671</v>
      </c>
      <c r="C1523" s="95" t="s">
        <v>4645</v>
      </c>
      <c r="D1523" s="95" t="s">
        <v>6429</v>
      </c>
      <c r="E1523" s="95" t="s">
        <v>332</v>
      </c>
      <c r="F1523" s="95" t="s">
        <v>3490</v>
      </c>
      <c r="G1523" s="4">
        <v>312.5</v>
      </c>
      <c r="H1523" s="4">
        <v>312.5</v>
      </c>
    </row>
    <row r="1524" spans="1:8" ht="15">
      <c r="A1524" s="95">
        <v>1516</v>
      </c>
      <c r="B1524" s="95" t="s">
        <v>5511</v>
      </c>
      <c r="C1524" s="95" t="s">
        <v>5432</v>
      </c>
      <c r="D1524" s="95" t="s">
        <v>6430</v>
      </c>
      <c r="E1524" s="95" t="s">
        <v>332</v>
      </c>
      <c r="F1524" s="95" t="s">
        <v>3490</v>
      </c>
      <c r="G1524" s="4">
        <v>312.5</v>
      </c>
      <c r="H1524" s="4">
        <v>312.5</v>
      </c>
    </row>
    <row r="1525" spans="1:8" ht="15">
      <c r="A1525" s="95">
        <v>1517</v>
      </c>
      <c r="B1525" s="95" t="s">
        <v>5246</v>
      </c>
      <c r="C1525" s="95" t="s">
        <v>5742</v>
      </c>
      <c r="D1525" s="95" t="s">
        <v>6431</v>
      </c>
      <c r="E1525" s="95" t="s">
        <v>332</v>
      </c>
      <c r="F1525" s="95" t="s">
        <v>3490</v>
      </c>
      <c r="G1525" s="4">
        <v>312.5</v>
      </c>
      <c r="H1525" s="4">
        <v>312.5</v>
      </c>
    </row>
    <row r="1526" spans="1:8" ht="15">
      <c r="A1526" s="95">
        <v>1518</v>
      </c>
      <c r="B1526" s="95" t="s">
        <v>5581</v>
      </c>
      <c r="C1526" s="95" t="s">
        <v>3465</v>
      </c>
      <c r="D1526" s="95" t="s">
        <v>6432</v>
      </c>
      <c r="E1526" s="95" t="s">
        <v>332</v>
      </c>
      <c r="F1526" s="95" t="s">
        <v>3490</v>
      </c>
      <c r="G1526" s="4">
        <v>312.5</v>
      </c>
      <c r="H1526" s="4">
        <v>312.5</v>
      </c>
    </row>
    <row r="1527" spans="1:8" ht="15">
      <c r="A1527" s="95">
        <v>1519</v>
      </c>
      <c r="B1527" s="95" t="s">
        <v>6433</v>
      </c>
      <c r="C1527" s="95" t="s">
        <v>6434</v>
      </c>
      <c r="D1527" s="95" t="s">
        <v>6435</v>
      </c>
      <c r="E1527" s="95" t="s">
        <v>332</v>
      </c>
      <c r="F1527" s="95" t="s">
        <v>3490</v>
      </c>
      <c r="G1527" s="4">
        <v>312.5</v>
      </c>
      <c r="H1527" s="4">
        <v>312.5</v>
      </c>
    </row>
    <row r="1528" spans="1:8" ht="15">
      <c r="A1528" s="95">
        <v>1520</v>
      </c>
      <c r="B1528" s="95" t="s">
        <v>6436</v>
      </c>
      <c r="C1528" s="95" t="s">
        <v>6437</v>
      </c>
      <c r="D1528" s="95" t="s">
        <v>6438</v>
      </c>
      <c r="E1528" s="95" t="s">
        <v>332</v>
      </c>
      <c r="F1528" s="95" t="s">
        <v>3490</v>
      </c>
      <c r="G1528" s="4">
        <v>312.5</v>
      </c>
      <c r="H1528" s="4">
        <v>312.5</v>
      </c>
    </row>
    <row r="1529" spans="1:8" ht="30">
      <c r="A1529" s="95">
        <v>1521</v>
      </c>
      <c r="B1529" s="95" t="s">
        <v>4114</v>
      </c>
      <c r="C1529" s="95" t="s">
        <v>6439</v>
      </c>
      <c r="D1529" s="95" t="s">
        <v>6440</v>
      </c>
      <c r="E1529" s="95" t="s">
        <v>332</v>
      </c>
      <c r="F1529" s="95" t="s">
        <v>3490</v>
      </c>
      <c r="G1529" s="4">
        <v>312.5</v>
      </c>
      <c r="H1529" s="4">
        <v>312.5</v>
      </c>
    </row>
    <row r="1530" spans="1:8" ht="15">
      <c r="A1530" s="95">
        <v>1522</v>
      </c>
      <c r="B1530" s="95" t="s">
        <v>2663</v>
      </c>
      <c r="C1530" s="95" t="s">
        <v>6441</v>
      </c>
      <c r="D1530" s="95">
        <v>17001005824</v>
      </c>
      <c r="E1530" s="95" t="s">
        <v>332</v>
      </c>
      <c r="F1530" s="95" t="s">
        <v>3490</v>
      </c>
      <c r="G1530" s="4">
        <v>312.5</v>
      </c>
      <c r="H1530" s="4">
        <v>312.5</v>
      </c>
    </row>
    <row r="1531" spans="1:8" ht="15">
      <c r="A1531" s="95">
        <v>1523</v>
      </c>
      <c r="B1531" s="95" t="s">
        <v>4431</v>
      </c>
      <c r="C1531" s="95" t="s">
        <v>4243</v>
      </c>
      <c r="D1531" s="95">
        <v>17001019556</v>
      </c>
      <c r="E1531" s="95" t="s">
        <v>332</v>
      </c>
      <c r="F1531" s="95" t="s">
        <v>3490</v>
      </c>
      <c r="G1531" s="4">
        <v>312.5</v>
      </c>
      <c r="H1531" s="4">
        <v>312.5</v>
      </c>
    </row>
    <row r="1532" spans="1:8" ht="15">
      <c r="A1532" s="95">
        <v>1524</v>
      </c>
      <c r="B1532" s="95" t="s">
        <v>6442</v>
      </c>
      <c r="C1532" s="95" t="s">
        <v>6443</v>
      </c>
      <c r="D1532" s="95">
        <v>17001004998</v>
      </c>
      <c r="E1532" s="95" t="s">
        <v>332</v>
      </c>
      <c r="F1532" s="95" t="s">
        <v>3490</v>
      </c>
      <c r="G1532" s="4">
        <v>312.5</v>
      </c>
      <c r="H1532" s="4">
        <v>312.5</v>
      </c>
    </row>
    <row r="1533" spans="1:8" ht="15">
      <c r="A1533" s="95">
        <v>1525</v>
      </c>
      <c r="B1533" s="95" t="s">
        <v>3750</v>
      </c>
      <c r="C1533" s="95" t="s">
        <v>6444</v>
      </c>
      <c r="D1533" s="95">
        <v>17001002880</v>
      </c>
      <c r="E1533" s="95" t="s">
        <v>332</v>
      </c>
      <c r="F1533" s="95" t="s">
        <v>3490</v>
      </c>
      <c r="G1533" s="4">
        <v>312.5</v>
      </c>
      <c r="H1533" s="4">
        <v>312.5</v>
      </c>
    </row>
    <row r="1534" spans="1:8" ht="30">
      <c r="A1534" s="95">
        <v>1526</v>
      </c>
      <c r="B1534" s="95" t="s">
        <v>2667</v>
      </c>
      <c r="C1534" s="95" t="s">
        <v>6445</v>
      </c>
      <c r="D1534" s="95">
        <v>17001006398</v>
      </c>
      <c r="E1534" s="95" t="s">
        <v>332</v>
      </c>
      <c r="F1534" s="95" t="s">
        <v>3490</v>
      </c>
      <c r="G1534" s="4">
        <v>312.5</v>
      </c>
      <c r="H1534" s="4">
        <v>312.5</v>
      </c>
    </row>
    <row r="1535" spans="1:8" ht="15">
      <c r="A1535" s="95">
        <v>1527</v>
      </c>
      <c r="B1535" s="95" t="s">
        <v>4479</v>
      </c>
      <c r="C1535" s="95" t="s">
        <v>6446</v>
      </c>
      <c r="D1535" s="95">
        <v>17001026665</v>
      </c>
      <c r="E1535" s="95" t="s">
        <v>332</v>
      </c>
      <c r="F1535" s="95" t="s">
        <v>3490</v>
      </c>
      <c r="G1535" s="4">
        <v>312.5</v>
      </c>
      <c r="H1535" s="4">
        <v>312.5</v>
      </c>
    </row>
    <row r="1536" spans="1:8" ht="15">
      <c r="A1536" s="95">
        <v>1528</v>
      </c>
      <c r="B1536" s="95" t="s">
        <v>6447</v>
      </c>
      <c r="C1536" s="95" t="s">
        <v>5669</v>
      </c>
      <c r="D1536" s="95">
        <v>17001002166</v>
      </c>
      <c r="E1536" s="95" t="s">
        <v>332</v>
      </c>
      <c r="F1536" s="95" t="s">
        <v>3490</v>
      </c>
      <c r="G1536" s="4">
        <v>312.5</v>
      </c>
      <c r="H1536" s="4">
        <v>312.5</v>
      </c>
    </row>
    <row r="1537" spans="1:8" ht="15">
      <c r="A1537" s="95">
        <v>1529</v>
      </c>
      <c r="B1537" s="95" t="s">
        <v>6448</v>
      </c>
      <c r="C1537" s="95" t="s">
        <v>6449</v>
      </c>
      <c r="D1537" s="95">
        <v>17001028921</v>
      </c>
      <c r="E1537" s="95" t="s">
        <v>332</v>
      </c>
      <c r="F1537" s="95" t="s">
        <v>3490</v>
      </c>
      <c r="G1537" s="4">
        <v>312.5</v>
      </c>
      <c r="H1537" s="4">
        <v>312.5</v>
      </c>
    </row>
    <row r="1538" spans="1:8" ht="30">
      <c r="A1538" s="95">
        <v>1530</v>
      </c>
      <c r="B1538" s="95" t="s">
        <v>4226</v>
      </c>
      <c r="C1538" s="95" t="s">
        <v>6450</v>
      </c>
      <c r="D1538" s="95">
        <v>17001006880</v>
      </c>
      <c r="E1538" s="95" t="s">
        <v>332</v>
      </c>
      <c r="F1538" s="95" t="s">
        <v>3490</v>
      </c>
      <c r="G1538" s="4">
        <v>312.5</v>
      </c>
      <c r="H1538" s="4">
        <v>312.5</v>
      </c>
    </row>
    <row r="1539" spans="1:8" ht="15">
      <c r="A1539" s="95">
        <v>1531</v>
      </c>
      <c r="B1539" s="95" t="s">
        <v>5118</v>
      </c>
      <c r="C1539" s="95" t="s">
        <v>3764</v>
      </c>
      <c r="D1539" s="95">
        <v>17001001124</v>
      </c>
      <c r="E1539" s="95" t="s">
        <v>332</v>
      </c>
      <c r="F1539" s="95" t="s">
        <v>3490</v>
      </c>
      <c r="G1539" s="4">
        <v>312.5</v>
      </c>
      <c r="H1539" s="4">
        <v>312.5</v>
      </c>
    </row>
    <row r="1540" spans="1:8" ht="15">
      <c r="A1540" s="95">
        <v>1532</v>
      </c>
      <c r="B1540" s="95" t="s">
        <v>3822</v>
      </c>
      <c r="C1540" s="95" t="s">
        <v>6451</v>
      </c>
      <c r="D1540" s="95">
        <v>17001009726</v>
      </c>
      <c r="E1540" s="95" t="s">
        <v>332</v>
      </c>
      <c r="F1540" s="95" t="s">
        <v>3490</v>
      </c>
      <c r="G1540" s="4">
        <v>312.5</v>
      </c>
      <c r="H1540" s="4">
        <v>312.5</v>
      </c>
    </row>
    <row r="1541" spans="1:8" ht="30">
      <c r="A1541" s="95">
        <v>1533</v>
      </c>
      <c r="B1541" s="95" t="s">
        <v>2675</v>
      </c>
      <c r="C1541" s="95" t="s">
        <v>6452</v>
      </c>
      <c r="D1541" s="95">
        <v>17001007193</v>
      </c>
      <c r="E1541" s="95" t="s">
        <v>332</v>
      </c>
      <c r="F1541" s="95" t="s">
        <v>3490</v>
      </c>
      <c r="G1541" s="4">
        <v>312.5</v>
      </c>
      <c r="H1541" s="4">
        <v>312.5</v>
      </c>
    </row>
    <row r="1542" spans="1:8" ht="15">
      <c r="A1542" s="95">
        <v>1534</v>
      </c>
      <c r="B1542" s="95" t="s">
        <v>5497</v>
      </c>
      <c r="C1542" s="95" t="s">
        <v>4115</v>
      </c>
      <c r="D1542" s="95">
        <v>17001007796</v>
      </c>
      <c r="E1542" s="95" t="s">
        <v>332</v>
      </c>
      <c r="F1542" s="95" t="s">
        <v>3490</v>
      </c>
      <c r="G1542" s="4">
        <v>312.5</v>
      </c>
      <c r="H1542" s="4">
        <v>312.5</v>
      </c>
    </row>
    <row r="1543" spans="1:8" ht="15">
      <c r="A1543" s="95">
        <v>1535</v>
      </c>
      <c r="B1543" s="95" t="s">
        <v>6453</v>
      </c>
      <c r="C1543" s="95" t="s">
        <v>6454</v>
      </c>
      <c r="D1543" s="95" t="s">
        <v>6455</v>
      </c>
      <c r="E1543" s="95" t="s">
        <v>332</v>
      </c>
      <c r="F1543" s="95" t="s">
        <v>3490</v>
      </c>
      <c r="G1543" s="4">
        <v>312.5</v>
      </c>
      <c r="H1543" s="4">
        <v>312.5</v>
      </c>
    </row>
    <row r="1544" spans="1:8" ht="15">
      <c r="A1544" s="95">
        <v>1536</v>
      </c>
      <c r="B1544" s="95" t="s">
        <v>4375</v>
      </c>
      <c r="C1544" s="95" t="s">
        <v>3521</v>
      </c>
      <c r="D1544" s="95">
        <v>17001002874</v>
      </c>
      <c r="E1544" s="95" t="s">
        <v>332</v>
      </c>
      <c r="F1544" s="95" t="s">
        <v>3490</v>
      </c>
      <c r="G1544" s="4">
        <v>312.5</v>
      </c>
      <c r="H1544" s="4">
        <v>312.5</v>
      </c>
    </row>
    <row r="1545" spans="1:8" ht="15">
      <c r="A1545" s="95">
        <v>1537</v>
      </c>
      <c r="B1545" s="95" t="s">
        <v>3461</v>
      </c>
      <c r="C1545" s="95" t="s">
        <v>6456</v>
      </c>
      <c r="D1545" s="95">
        <v>17001009050</v>
      </c>
      <c r="E1545" s="95" t="s">
        <v>332</v>
      </c>
      <c r="F1545" s="95" t="s">
        <v>3490</v>
      </c>
      <c r="G1545" s="4">
        <v>312.5</v>
      </c>
      <c r="H1545" s="4">
        <v>312.5</v>
      </c>
    </row>
    <row r="1546" spans="1:8" ht="15">
      <c r="A1546" s="95">
        <v>1538</v>
      </c>
      <c r="B1546" s="95" t="s">
        <v>6457</v>
      </c>
      <c r="C1546" s="95" t="s">
        <v>6458</v>
      </c>
      <c r="D1546" s="95">
        <v>17001025055</v>
      </c>
      <c r="E1546" s="95" t="s">
        <v>332</v>
      </c>
      <c r="F1546" s="95" t="s">
        <v>3490</v>
      </c>
      <c r="G1546" s="4">
        <v>312.5</v>
      </c>
      <c r="H1546" s="4">
        <v>312.5</v>
      </c>
    </row>
    <row r="1547" spans="1:8" ht="15">
      <c r="A1547" s="95">
        <v>1539</v>
      </c>
      <c r="B1547" s="95" t="s">
        <v>6459</v>
      </c>
      <c r="C1547" s="95" t="s">
        <v>6460</v>
      </c>
      <c r="D1547" s="95">
        <v>17001003905</v>
      </c>
      <c r="E1547" s="95" t="s">
        <v>332</v>
      </c>
      <c r="F1547" s="95" t="s">
        <v>3490</v>
      </c>
      <c r="G1547" s="4">
        <v>312.5</v>
      </c>
      <c r="H1547" s="4">
        <v>312.5</v>
      </c>
    </row>
    <row r="1548" spans="1:8" ht="15">
      <c r="A1548" s="95">
        <v>1540</v>
      </c>
      <c r="B1548" s="95" t="s">
        <v>5353</v>
      </c>
      <c r="C1548" s="95" t="s">
        <v>6461</v>
      </c>
      <c r="D1548" s="95">
        <v>17001014819</v>
      </c>
      <c r="E1548" s="95" t="s">
        <v>332</v>
      </c>
      <c r="F1548" s="95" t="s">
        <v>3490</v>
      </c>
      <c r="G1548" s="4">
        <v>312.5</v>
      </c>
      <c r="H1548" s="4">
        <v>312.5</v>
      </c>
    </row>
    <row r="1549" spans="1:8" ht="15">
      <c r="A1549" s="95">
        <v>1541</v>
      </c>
      <c r="B1549" s="95" t="s">
        <v>3911</v>
      </c>
      <c r="C1549" s="95" t="s">
        <v>6462</v>
      </c>
      <c r="D1549" s="95">
        <v>37001029587</v>
      </c>
      <c r="E1549" s="95" t="s">
        <v>332</v>
      </c>
      <c r="F1549" s="95" t="s">
        <v>3490</v>
      </c>
      <c r="G1549" s="4">
        <v>312.5</v>
      </c>
      <c r="H1549" s="4">
        <v>312.5</v>
      </c>
    </row>
    <row r="1550" spans="1:8" ht="30">
      <c r="A1550" s="95">
        <v>1542</v>
      </c>
      <c r="B1550" s="95" t="s">
        <v>4316</v>
      </c>
      <c r="C1550" s="95" t="s">
        <v>6463</v>
      </c>
      <c r="D1550" s="95">
        <v>17001004600</v>
      </c>
      <c r="E1550" s="95" t="s">
        <v>332</v>
      </c>
      <c r="F1550" s="95" t="s">
        <v>3490</v>
      </c>
      <c r="G1550" s="4">
        <v>312.5</v>
      </c>
      <c r="H1550" s="4">
        <v>312.5</v>
      </c>
    </row>
    <row r="1551" spans="1:8" ht="15">
      <c r="A1551" s="95">
        <v>1543</v>
      </c>
      <c r="B1551" s="95" t="s">
        <v>3859</v>
      </c>
      <c r="C1551" s="95" t="s">
        <v>6464</v>
      </c>
      <c r="D1551" s="95">
        <v>17001010004</v>
      </c>
      <c r="E1551" s="95" t="s">
        <v>332</v>
      </c>
      <c r="F1551" s="95" t="s">
        <v>3490</v>
      </c>
      <c r="G1551" s="4">
        <v>312.5</v>
      </c>
      <c r="H1551" s="4">
        <v>312.5</v>
      </c>
    </row>
    <row r="1552" spans="1:8" ht="15">
      <c r="A1552" s="95">
        <v>1544</v>
      </c>
      <c r="B1552" s="95" t="s">
        <v>6465</v>
      </c>
      <c r="C1552" s="95" t="s">
        <v>6466</v>
      </c>
      <c r="D1552" s="95">
        <v>17001005459</v>
      </c>
      <c r="E1552" s="95" t="s">
        <v>332</v>
      </c>
      <c r="F1552" s="95" t="s">
        <v>3490</v>
      </c>
      <c r="G1552" s="4">
        <v>312.5</v>
      </c>
      <c r="H1552" s="4">
        <v>312.5</v>
      </c>
    </row>
    <row r="1553" spans="1:8" ht="15">
      <c r="A1553" s="95">
        <v>1545</v>
      </c>
      <c r="B1553" s="95" t="s">
        <v>4807</v>
      </c>
      <c r="C1553" s="95" t="s">
        <v>6458</v>
      </c>
      <c r="D1553" s="95">
        <v>17001026471</v>
      </c>
      <c r="E1553" s="95" t="s">
        <v>332</v>
      </c>
      <c r="F1553" s="95" t="s">
        <v>3490</v>
      </c>
      <c r="G1553" s="4">
        <v>312.5</v>
      </c>
      <c r="H1553" s="4">
        <v>312.5</v>
      </c>
    </row>
    <row r="1554" spans="1:8" ht="15">
      <c r="A1554" s="95">
        <v>1546</v>
      </c>
      <c r="B1554" s="95" t="s">
        <v>4454</v>
      </c>
      <c r="C1554" s="95" t="s">
        <v>6467</v>
      </c>
      <c r="D1554" s="95" t="s">
        <v>6468</v>
      </c>
      <c r="E1554" s="95" t="s">
        <v>332</v>
      </c>
      <c r="F1554" s="95" t="s">
        <v>3490</v>
      </c>
      <c r="G1554" s="4">
        <v>312.5</v>
      </c>
      <c r="H1554" s="4">
        <v>312.5</v>
      </c>
    </row>
    <row r="1555" spans="1:8" ht="15">
      <c r="A1555" s="95">
        <v>1547</v>
      </c>
      <c r="B1555" s="95" t="s">
        <v>6469</v>
      </c>
      <c r="C1555" s="95" t="s">
        <v>6470</v>
      </c>
      <c r="D1555" s="95" t="s">
        <v>6471</v>
      </c>
      <c r="E1555" s="95" t="s">
        <v>332</v>
      </c>
      <c r="F1555" s="95" t="s">
        <v>3490</v>
      </c>
      <c r="G1555" s="4">
        <v>312.5</v>
      </c>
      <c r="H1555" s="4">
        <v>312.5</v>
      </c>
    </row>
    <row r="1556" spans="1:8" ht="15">
      <c r="A1556" s="95">
        <v>1548</v>
      </c>
      <c r="B1556" s="95" t="s">
        <v>4412</v>
      </c>
      <c r="C1556" s="95" t="s">
        <v>3949</v>
      </c>
      <c r="D1556" s="95" t="s">
        <v>6472</v>
      </c>
      <c r="E1556" s="95" t="s">
        <v>332</v>
      </c>
      <c r="F1556" s="95" t="s">
        <v>3490</v>
      </c>
      <c r="G1556" s="4">
        <v>312.5</v>
      </c>
      <c r="H1556" s="4">
        <v>312.5</v>
      </c>
    </row>
    <row r="1557" spans="1:8" ht="15">
      <c r="A1557" s="95">
        <v>1549</v>
      </c>
      <c r="B1557" s="95" t="s">
        <v>3700</v>
      </c>
      <c r="C1557" s="95" t="s">
        <v>6473</v>
      </c>
      <c r="D1557" s="95" t="s">
        <v>6474</v>
      </c>
      <c r="E1557" s="95" t="s">
        <v>332</v>
      </c>
      <c r="F1557" s="95" t="s">
        <v>3490</v>
      </c>
      <c r="G1557" s="4">
        <v>312.5</v>
      </c>
      <c r="H1557" s="4">
        <v>312.5</v>
      </c>
    </row>
    <row r="1558" spans="1:8" ht="15">
      <c r="A1558" s="95">
        <v>1550</v>
      </c>
      <c r="B1558" s="95" t="s">
        <v>6475</v>
      </c>
      <c r="C1558" s="95" t="s">
        <v>6476</v>
      </c>
      <c r="D1558" s="95" t="s">
        <v>6477</v>
      </c>
      <c r="E1558" s="95" t="s">
        <v>332</v>
      </c>
      <c r="F1558" s="95" t="s">
        <v>3490</v>
      </c>
      <c r="G1558" s="4">
        <v>312.5</v>
      </c>
      <c r="H1558" s="4">
        <v>312.5</v>
      </c>
    </row>
    <row r="1559" spans="1:8" ht="15">
      <c r="A1559" s="95">
        <v>1551</v>
      </c>
      <c r="B1559" s="95" t="s">
        <v>4431</v>
      </c>
      <c r="C1559" s="95" t="s">
        <v>4482</v>
      </c>
      <c r="D1559" s="95" t="s">
        <v>6478</v>
      </c>
      <c r="E1559" s="95" t="s">
        <v>332</v>
      </c>
      <c r="F1559" s="95" t="s">
        <v>3490</v>
      </c>
      <c r="G1559" s="4">
        <v>312.5</v>
      </c>
      <c r="H1559" s="4">
        <v>312.5</v>
      </c>
    </row>
    <row r="1560" spans="1:8" ht="15">
      <c r="A1560" s="95">
        <v>1552</v>
      </c>
      <c r="B1560" s="95" t="s">
        <v>2663</v>
      </c>
      <c r="C1560" s="95" t="s">
        <v>6479</v>
      </c>
      <c r="D1560" s="95" t="s">
        <v>6480</v>
      </c>
      <c r="E1560" s="95" t="s">
        <v>332</v>
      </c>
      <c r="F1560" s="95" t="s">
        <v>3490</v>
      </c>
      <c r="G1560" s="4">
        <v>312.5</v>
      </c>
      <c r="H1560" s="4">
        <v>312.5</v>
      </c>
    </row>
    <row r="1561" spans="1:8" ht="30">
      <c r="A1561" s="95">
        <v>1553</v>
      </c>
      <c r="B1561" s="95" t="s">
        <v>4322</v>
      </c>
      <c r="C1561" s="95" t="s">
        <v>6182</v>
      </c>
      <c r="D1561" s="95" t="s">
        <v>6481</v>
      </c>
      <c r="E1561" s="95" t="s">
        <v>332</v>
      </c>
      <c r="F1561" s="95" t="s">
        <v>3490</v>
      </c>
      <c r="G1561" s="4">
        <v>312.5</v>
      </c>
      <c r="H1561" s="4">
        <v>312.5</v>
      </c>
    </row>
    <row r="1562" spans="1:8" ht="15">
      <c r="A1562" s="95">
        <v>1554</v>
      </c>
      <c r="B1562" s="95" t="s">
        <v>3643</v>
      </c>
      <c r="C1562" s="95" t="s">
        <v>6482</v>
      </c>
      <c r="D1562" s="95" t="s">
        <v>6483</v>
      </c>
      <c r="E1562" s="95" t="s">
        <v>332</v>
      </c>
      <c r="F1562" s="95" t="s">
        <v>3490</v>
      </c>
      <c r="G1562" s="4">
        <v>312.5</v>
      </c>
      <c r="H1562" s="4">
        <v>312.5</v>
      </c>
    </row>
    <row r="1563" spans="1:8" ht="15">
      <c r="A1563" s="95">
        <v>1555</v>
      </c>
      <c r="B1563" s="95" t="s">
        <v>4695</v>
      </c>
      <c r="C1563" s="95" t="s">
        <v>6484</v>
      </c>
      <c r="D1563" s="95" t="s">
        <v>6485</v>
      </c>
      <c r="E1563" s="95" t="s">
        <v>332</v>
      </c>
      <c r="F1563" s="95" t="s">
        <v>3490</v>
      </c>
      <c r="G1563" s="4">
        <v>312.5</v>
      </c>
      <c r="H1563" s="4">
        <v>312.5</v>
      </c>
    </row>
    <row r="1564" spans="1:8" ht="15">
      <c r="A1564" s="95">
        <v>1556</v>
      </c>
      <c r="B1564" s="95" t="s">
        <v>3482</v>
      </c>
      <c r="C1564" s="95" t="s">
        <v>6486</v>
      </c>
      <c r="D1564" s="95" t="s">
        <v>6487</v>
      </c>
      <c r="E1564" s="95" t="s">
        <v>332</v>
      </c>
      <c r="F1564" s="95" t="s">
        <v>3490</v>
      </c>
      <c r="G1564" s="4">
        <v>312.5</v>
      </c>
      <c r="H1564" s="4">
        <v>312.5</v>
      </c>
    </row>
    <row r="1565" spans="1:8" ht="15">
      <c r="A1565" s="95">
        <v>1557</v>
      </c>
      <c r="B1565" s="95" t="s">
        <v>3593</v>
      </c>
      <c r="C1565" s="95" t="s">
        <v>4482</v>
      </c>
      <c r="D1565" s="95" t="s">
        <v>6488</v>
      </c>
      <c r="E1565" s="95" t="s">
        <v>332</v>
      </c>
      <c r="F1565" s="95" t="s">
        <v>3490</v>
      </c>
      <c r="G1565" s="4">
        <v>312.5</v>
      </c>
      <c r="H1565" s="4">
        <v>312.5</v>
      </c>
    </row>
    <row r="1566" spans="1:8" ht="15">
      <c r="A1566" s="95">
        <v>1558</v>
      </c>
      <c r="B1566" s="95" t="s">
        <v>5168</v>
      </c>
      <c r="C1566" s="95" t="s">
        <v>6489</v>
      </c>
      <c r="D1566" s="95" t="s">
        <v>6490</v>
      </c>
      <c r="E1566" s="95" t="s">
        <v>332</v>
      </c>
      <c r="F1566" s="95" t="s">
        <v>3490</v>
      </c>
      <c r="G1566" s="4">
        <v>312.5</v>
      </c>
      <c r="H1566" s="4">
        <v>312.5</v>
      </c>
    </row>
    <row r="1567" spans="1:8" ht="15">
      <c r="A1567" s="95">
        <v>1559</v>
      </c>
      <c r="B1567" s="95" t="s">
        <v>2682</v>
      </c>
      <c r="C1567" s="95" t="s">
        <v>6491</v>
      </c>
      <c r="D1567" s="95" t="s">
        <v>6492</v>
      </c>
      <c r="E1567" s="95" t="s">
        <v>332</v>
      </c>
      <c r="F1567" s="95" t="s">
        <v>3490</v>
      </c>
      <c r="G1567" s="4">
        <v>312.5</v>
      </c>
      <c r="H1567" s="4">
        <v>312.5</v>
      </c>
    </row>
    <row r="1568" spans="1:8" ht="15">
      <c r="A1568" s="95">
        <v>1560</v>
      </c>
      <c r="B1568" s="95" t="s">
        <v>6493</v>
      </c>
      <c r="C1568" s="95" t="s">
        <v>4237</v>
      </c>
      <c r="D1568" s="95" t="s">
        <v>6494</v>
      </c>
      <c r="E1568" s="95" t="s">
        <v>332</v>
      </c>
      <c r="F1568" s="95" t="s">
        <v>3490</v>
      </c>
      <c r="G1568" s="4">
        <v>312.5</v>
      </c>
      <c r="H1568" s="4">
        <v>312.5</v>
      </c>
    </row>
    <row r="1569" spans="1:8" ht="15">
      <c r="A1569" s="95">
        <v>1561</v>
      </c>
      <c r="B1569" s="95" t="s">
        <v>3636</v>
      </c>
      <c r="C1569" s="95" t="s">
        <v>6495</v>
      </c>
      <c r="D1569" s="95" t="s">
        <v>6496</v>
      </c>
      <c r="E1569" s="95" t="s">
        <v>332</v>
      </c>
      <c r="F1569" s="95" t="s">
        <v>3490</v>
      </c>
      <c r="G1569" s="4">
        <v>312.5</v>
      </c>
      <c r="H1569" s="4">
        <v>312.5</v>
      </c>
    </row>
    <row r="1570" spans="1:8" ht="15">
      <c r="A1570" s="95">
        <v>1562</v>
      </c>
      <c r="B1570" s="95" t="s">
        <v>6497</v>
      </c>
      <c r="C1570" s="95" t="s">
        <v>6498</v>
      </c>
      <c r="D1570" s="95" t="s">
        <v>6499</v>
      </c>
      <c r="E1570" s="95" t="s">
        <v>332</v>
      </c>
      <c r="F1570" s="95" t="s">
        <v>3490</v>
      </c>
      <c r="G1570" s="4">
        <v>312.5</v>
      </c>
      <c r="H1570" s="4">
        <v>312.5</v>
      </c>
    </row>
    <row r="1571" spans="1:8" ht="15">
      <c r="A1571" s="95">
        <v>1563</v>
      </c>
      <c r="B1571" s="95" t="s">
        <v>5146</v>
      </c>
      <c r="C1571" s="95" t="s">
        <v>6500</v>
      </c>
      <c r="D1571" s="95" t="s">
        <v>6501</v>
      </c>
      <c r="E1571" s="95" t="s">
        <v>332</v>
      </c>
      <c r="F1571" s="95" t="s">
        <v>3490</v>
      </c>
      <c r="G1571" s="4">
        <v>312.5</v>
      </c>
      <c r="H1571" s="4">
        <v>312.5</v>
      </c>
    </row>
    <row r="1572" spans="1:8" ht="15">
      <c r="A1572" s="95">
        <v>1564</v>
      </c>
      <c r="B1572" s="95" t="s">
        <v>6502</v>
      </c>
      <c r="C1572" s="95" t="s">
        <v>6503</v>
      </c>
      <c r="D1572" s="95" t="s">
        <v>6504</v>
      </c>
      <c r="E1572" s="95" t="s">
        <v>332</v>
      </c>
      <c r="F1572" s="95" t="s">
        <v>3490</v>
      </c>
      <c r="G1572" s="4">
        <v>312.5</v>
      </c>
      <c r="H1572" s="4">
        <v>312.5</v>
      </c>
    </row>
    <row r="1573" spans="1:8" ht="30">
      <c r="A1573" s="95">
        <v>1565</v>
      </c>
      <c r="B1573" s="95" t="s">
        <v>2663</v>
      </c>
      <c r="C1573" s="95" t="s">
        <v>6463</v>
      </c>
      <c r="D1573" s="95" t="s">
        <v>6505</v>
      </c>
      <c r="E1573" s="95" t="s">
        <v>332</v>
      </c>
      <c r="F1573" s="95" t="s">
        <v>3490</v>
      </c>
      <c r="G1573" s="4">
        <v>312.5</v>
      </c>
      <c r="H1573" s="4">
        <v>312.5</v>
      </c>
    </row>
    <row r="1574" spans="1:8" ht="15">
      <c r="A1574" s="95">
        <v>1566</v>
      </c>
      <c r="B1574" s="95" t="s">
        <v>4322</v>
      </c>
      <c r="C1574" s="95" t="s">
        <v>4136</v>
      </c>
      <c r="D1574" s="95" t="s">
        <v>6506</v>
      </c>
      <c r="E1574" s="95" t="s">
        <v>332</v>
      </c>
      <c r="F1574" s="95" t="s">
        <v>3490</v>
      </c>
      <c r="G1574" s="4">
        <v>312.5</v>
      </c>
      <c r="H1574" s="4">
        <v>312.5</v>
      </c>
    </row>
    <row r="1575" spans="1:8" ht="15">
      <c r="A1575" s="95">
        <v>1567</v>
      </c>
      <c r="B1575" s="95" t="s">
        <v>3700</v>
      </c>
      <c r="C1575" s="95" t="s">
        <v>4253</v>
      </c>
      <c r="D1575" s="95" t="s">
        <v>6507</v>
      </c>
      <c r="E1575" s="95" t="s">
        <v>332</v>
      </c>
      <c r="F1575" s="95" t="s">
        <v>3490</v>
      </c>
      <c r="G1575" s="4">
        <v>312.5</v>
      </c>
      <c r="H1575" s="4">
        <v>312.5</v>
      </c>
    </row>
    <row r="1576" spans="1:8" ht="15">
      <c r="A1576" s="95">
        <v>1568</v>
      </c>
      <c r="B1576" s="95" t="s">
        <v>4255</v>
      </c>
      <c r="C1576" s="95" t="s">
        <v>6508</v>
      </c>
      <c r="D1576" s="95" t="s">
        <v>6509</v>
      </c>
      <c r="E1576" s="95" t="s">
        <v>332</v>
      </c>
      <c r="F1576" s="95" t="s">
        <v>3490</v>
      </c>
      <c r="G1576" s="4">
        <v>312.5</v>
      </c>
      <c r="H1576" s="4">
        <v>312.5</v>
      </c>
    </row>
    <row r="1577" spans="1:8" ht="15">
      <c r="A1577" s="95">
        <v>1569</v>
      </c>
      <c r="B1577" s="95" t="s">
        <v>3948</v>
      </c>
      <c r="C1577" s="95" t="s">
        <v>6510</v>
      </c>
      <c r="D1577" s="95" t="s">
        <v>6511</v>
      </c>
      <c r="E1577" s="95" t="s">
        <v>332</v>
      </c>
      <c r="F1577" s="95" t="s">
        <v>3490</v>
      </c>
      <c r="G1577" s="4">
        <v>312.5</v>
      </c>
      <c r="H1577" s="4">
        <v>312.5</v>
      </c>
    </row>
    <row r="1578" spans="1:8" ht="15">
      <c r="A1578" s="95">
        <v>1570</v>
      </c>
      <c r="B1578" s="95" t="s">
        <v>3891</v>
      </c>
      <c r="C1578" s="95" t="s">
        <v>6275</v>
      </c>
      <c r="D1578" s="95" t="s">
        <v>6512</v>
      </c>
      <c r="E1578" s="95" t="s">
        <v>332</v>
      </c>
      <c r="F1578" s="95" t="s">
        <v>3490</v>
      </c>
      <c r="G1578" s="4">
        <v>312.5</v>
      </c>
      <c r="H1578" s="4">
        <v>312.5</v>
      </c>
    </row>
    <row r="1579" spans="1:8" ht="15">
      <c r="A1579" s="95">
        <v>1571</v>
      </c>
      <c r="B1579" s="95" t="s">
        <v>3432</v>
      </c>
      <c r="C1579" s="95" t="s">
        <v>6498</v>
      </c>
      <c r="D1579" s="95" t="s">
        <v>6513</v>
      </c>
      <c r="E1579" s="95" t="s">
        <v>332</v>
      </c>
      <c r="F1579" s="95" t="s">
        <v>3490</v>
      </c>
      <c r="G1579" s="4">
        <v>312.5</v>
      </c>
      <c r="H1579" s="4">
        <v>312.5</v>
      </c>
    </row>
    <row r="1580" spans="1:8" ht="15">
      <c r="A1580" s="95">
        <v>1572</v>
      </c>
      <c r="B1580" s="95" t="s">
        <v>3586</v>
      </c>
      <c r="C1580" s="95" t="s">
        <v>6514</v>
      </c>
      <c r="D1580" s="95" t="s">
        <v>6515</v>
      </c>
      <c r="E1580" s="95" t="s">
        <v>332</v>
      </c>
      <c r="F1580" s="95" t="s">
        <v>3490</v>
      </c>
      <c r="G1580" s="4">
        <v>312.5</v>
      </c>
      <c r="H1580" s="4">
        <v>312.5</v>
      </c>
    </row>
    <row r="1581" spans="1:8" ht="15">
      <c r="A1581" s="95">
        <v>1573</v>
      </c>
      <c r="B1581" s="95" t="s">
        <v>6422</v>
      </c>
      <c r="C1581" s="95" t="s">
        <v>3721</v>
      </c>
      <c r="D1581" s="95" t="s">
        <v>6516</v>
      </c>
      <c r="E1581" s="95" t="s">
        <v>332</v>
      </c>
      <c r="F1581" s="95" t="s">
        <v>3490</v>
      </c>
      <c r="G1581" s="4">
        <v>312.5</v>
      </c>
      <c r="H1581" s="4">
        <v>312.5</v>
      </c>
    </row>
    <row r="1582" spans="1:8" ht="15">
      <c r="A1582" s="95">
        <v>1574</v>
      </c>
      <c r="B1582" s="95" t="s">
        <v>3687</v>
      </c>
      <c r="C1582" s="95" t="s">
        <v>5719</v>
      </c>
      <c r="D1582" s="95" t="s">
        <v>6517</v>
      </c>
      <c r="E1582" s="95" t="s">
        <v>332</v>
      </c>
      <c r="F1582" s="95" t="s">
        <v>3490</v>
      </c>
      <c r="G1582" s="4">
        <v>312.5</v>
      </c>
      <c r="H1582" s="4">
        <v>312.5</v>
      </c>
    </row>
    <row r="1583" spans="1:8" ht="15">
      <c r="A1583" s="95">
        <v>1575</v>
      </c>
      <c r="B1583" s="95" t="s">
        <v>6074</v>
      </c>
      <c r="C1583" s="95" t="s">
        <v>5563</v>
      </c>
      <c r="D1583" s="95" t="s">
        <v>6518</v>
      </c>
      <c r="E1583" s="95" t="s">
        <v>332</v>
      </c>
      <c r="F1583" s="95" t="s">
        <v>3490</v>
      </c>
      <c r="G1583" s="4">
        <v>312.5</v>
      </c>
      <c r="H1583" s="4">
        <v>312.5</v>
      </c>
    </row>
    <row r="1584" spans="1:8" ht="15">
      <c r="A1584" s="95">
        <v>1576</v>
      </c>
      <c r="B1584" s="95" t="s">
        <v>4093</v>
      </c>
      <c r="C1584" s="95" t="s">
        <v>6519</v>
      </c>
      <c r="D1584" s="95" t="s">
        <v>6520</v>
      </c>
      <c r="E1584" s="95" t="s">
        <v>332</v>
      </c>
      <c r="F1584" s="95" t="s">
        <v>3490</v>
      </c>
      <c r="G1584" s="4">
        <v>312.5</v>
      </c>
      <c r="H1584" s="4">
        <v>312.5</v>
      </c>
    </row>
    <row r="1585" spans="1:8" ht="15">
      <c r="A1585" s="95">
        <v>1577</v>
      </c>
      <c r="B1585" s="95" t="s">
        <v>4093</v>
      </c>
      <c r="C1585" s="95" t="s">
        <v>6521</v>
      </c>
      <c r="D1585" s="95" t="s">
        <v>6522</v>
      </c>
      <c r="E1585" s="95" t="s">
        <v>332</v>
      </c>
      <c r="F1585" s="95" t="s">
        <v>3490</v>
      </c>
      <c r="G1585" s="4">
        <v>312.5</v>
      </c>
      <c r="H1585" s="4">
        <v>312.5</v>
      </c>
    </row>
    <row r="1586" spans="1:8" ht="15">
      <c r="A1586" s="95">
        <v>1578</v>
      </c>
      <c r="B1586" s="95" t="s">
        <v>6523</v>
      </c>
      <c r="C1586" s="95" t="s">
        <v>6524</v>
      </c>
      <c r="D1586" s="95" t="s">
        <v>6525</v>
      </c>
      <c r="E1586" s="95" t="s">
        <v>332</v>
      </c>
      <c r="F1586" s="95" t="s">
        <v>3490</v>
      </c>
      <c r="G1586" s="4">
        <v>312.5</v>
      </c>
      <c r="H1586" s="4">
        <v>312.5</v>
      </c>
    </row>
    <row r="1587" spans="1:8" ht="15">
      <c r="A1587" s="95">
        <v>1579</v>
      </c>
      <c r="B1587" s="95" t="s">
        <v>2667</v>
      </c>
      <c r="C1587" s="95" t="s">
        <v>3447</v>
      </c>
      <c r="D1587" s="95" t="s">
        <v>6526</v>
      </c>
      <c r="E1587" s="95" t="s">
        <v>332</v>
      </c>
      <c r="F1587" s="95" t="s">
        <v>3490</v>
      </c>
      <c r="G1587" s="4">
        <v>312.5</v>
      </c>
      <c r="H1587" s="4">
        <v>312.5</v>
      </c>
    </row>
    <row r="1588" spans="1:8" ht="15">
      <c r="A1588" s="95">
        <v>1580</v>
      </c>
      <c r="B1588" s="95" t="s">
        <v>6527</v>
      </c>
      <c r="C1588" s="95" t="s">
        <v>6528</v>
      </c>
      <c r="D1588" s="95" t="s">
        <v>6529</v>
      </c>
      <c r="E1588" s="95" t="s">
        <v>332</v>
      </c>
      <c r="F1588" s="95" t="s">
        <v>3490</v>
      </c>
      <c r="G1588" s="4">
        <v>312.5</v>
      </c>
      <c r="H1588" s="4">
        <v>312.5</v>
      </c>
    </row>
    <row r="1589" spans="1:8" ht="30">
      <c r="A1589" s="95">
        <v>1581</v>
      </c>
      <c r="B1589" s="95" t="s">
        <v>3509</v>
      </c>
      <c r="C1589" s="95" t="s">
        <v>6530</v>
      </c>
      <c r="D1589" s="95" t="s">
        <v>6531</v>
      </c>
      <c r="E1589" s="95" t="s">
        <v>332</v>
      </c>
      <c r="F1589" s="95" t="s">
        <v>3490</v>
      </c>
      <c r="G1589" s="4">
        <v>312.5</v>
      </c>
      <c r="H1589" s="4">
        <v>312.5</v>
      </c>
    </row>
    <row r="1590" spans="1:8" ht="15">
      <c r="A1590" s="95">
        <v>1582</v>
      </c>
      <c r="B1590" s="95" t="s">
        <v>6532</v>
      </c>
      <c r="C1590" s="95" t="s">
        <v>3521</v>
      </c>
      <c r="D1590" s="95" t="s">
        <v>6533</v>
      </c>
      <c r="E1590" s="95" t="s">
        <v>332</v>
      </c>
      <c r="F1590" s="95" t="s">
        <v>3490</v>
      </c>
      <c r="G1590" s="4">
        <v>312.5</v>
      </c>
      <c r="H1590" s="4">
        <v>312.5</v>
      </c>
    </row>
    <row r="1591" spans="1:8" ht="15">
      <c r="A1591" s="95">
        <v>1583</v>
      </c>
      <c r="B1591" s="95" t="s">
        <v>5215</v>
      </c>
      <c r="C1591" s="95" t="s">
        <v>6534</v>
      </c>
      <c r="D1591" s="95" t="s">
        <v>6535</v>
      </c>
      <c r="E1591" s="95" t="s">
        <v>332</v>
      </c>
      <c r="F1591" s="95" t="s">
        <v>3490</v>
      </c>
      <c r="G1591" s="4">
        <v>312.5</v>
      </c>
      <c r="H1591" s="4">
        <v>312.5</v>
      </c>
    </row>
    <row r="1592" spans="1:8" ht="15">
      <c r="A1592" s="95">
        <v>1584</v>
      </c>
      <c r="B1592" s="95" t="s">
        <v>2687</v>
      </c>
      <c r="C1592" s="95" t="s">
        <v>6521</v>
      </c>
      <c r="D1592" s="95" t="s">
        <v>6536</v>
      </c>
      <c r="E1592" s="95" t="s">
        <v>332</v>
      </c>
      <c r="F1592" s="95" t="s">
        <v>3490</v>
      </c>
      <c r="G1592" s="4">
        <v>312.5</v>
      </c>
      <c r="H1592" s="4">
        <v>312.5</v>
      </c>
    </row>
    <row r="1593" spans="1:8" ht="15">
      <c r="A1593" s="95">
        <v>1585</v>
      </c>
      <c r="B1593" s="95" t="s">
        <v>5146</v>
      </c>
      <c r="C1593" s="95" t="s">
        <v>6537</v>
      </c>
      <c r="D1593" s="95" t="s">
        <v>6538</v>
      </c>
      <c r="E1593" s="95" t="s">
        <v>332</v>
      </c>
      <c r="F1593" s="95" t="s">
        <v>3490</v>
      </c>
      <c r="G1593" s="4">
        <v>312.5</v>
      </c>
      <c r="H1593" s="4">
        <v>312.5</v>
      </c>
    </row>
    <row r="1594" spans="1:8" ht="15">
      <c r="A1594" s="95">
        <v>1586</v>
      </c>
      <c r="B1594" s="95" t="s">
        <v>6539</v>
      </c>
      <c r="C1594" s="95" t="s">
        <v>6540</v>
      </c>
      <c r="D1594" s="95" t="s">
        <v>6541</v>
      </c>
      <c r="E1594" s="95" t="s">
        <v>332</v>
      </c>
      <c r="F1594" s="95" t="s">
        <v>3490</v>
      </c>
      <c r="G1594" s="4">
        <v>312.5</v>
      </c>
      <c r="H1594" s="4">
        <v>312.5</v>
      </c>
    </row>
    <row r="1595" spans="1:8" ht="15">
      <c r="A1595" s="95">
        <v>1587</v>
      </c>
      <c r="B1595" s="95" t="s">
        <v>3472</v>
      </c>
      <c r="C1595" s="95" t="s">
        <v>6508</v>
      </c>
      <c r="D1595" s="95" t="s">
        <v>6542</v>
      </c>
      <c r="E1595" s="95" t="s">
        <v>332</v>
      </c>
      <c r="F1595" s="95" t="s">
        <v>3490</v>
      </c>
      <c r="G1595" s="4">
        <v>312.5</v>
      </c>
      <c r="H1595" s="4">
        <v>312.5</v>
      </c>
    </row>
    <row r="1596" spans="1:8" ht="30">
      <c r="A1596" s="95">
        <v>1588</v>
      </c>
      <c r="B1596" s="95" t="s">
        <v>3561</v>
      </c>
      <c r="C1596" s="95" t="s">
        <v>3559</v>
      </c>
      <c r="D1596" s="95" t="s">
        <v>6543</v>
      </c>
      <c r="E1596" s="95" t="s">
        <v>332</v>
      </c>
      <c r="F1596" s="95" t="s">
        <v>3490</v>
      </c>
      <c r="G1596" s="4">
        <v>312.5</v>
      </c>
      <c r="H1596" s="4">
        <v>312.5</v>
      </c>
    </row>
    <row r="1597" spans="1:8" ht="15">
      <c r="A1597" s="95">
        <v>1589</v>
      </c>
      <c r="B1597" s="95" t="s">
        <v>3461</v>
      </c>
      <c r="C1597" s="95" t="s">
        <v>6544</v>
      </c>
      <c r="D1597" s="95" t="s">
        <v>6545</v>
      </c>
      <c r="E1597" s="95" t="s">
        <v>332</v>
      </c>
      <c r="F1597" s="95" t="s">
        <v>3490</v>
      </c>
      <c r="G1597" s="4">
        <v>312.5</v>
      </c>
      <c r="H1597" s="4">
        <v>312.5</v>
      </c>
    </row>
    <row r="1598" spans="1:8" ht="15">
      <c r="A1598" s="95">
        <v>1590</v>
      </c>
      <c r="B1598" s="95" t="s">
        <v>3461</v>
      </c>
      <c r="C1598" s="95" t="s">
        <v>4370</v>
      </c>
      <c r="D1598" s="95" t="s">
        <v>6546</v>
      </c>
      <c r="E1598" s="95" t="s">
        <v>332</v>
      </c>
      <c r="F1598" s="95" t="s">
        <v>3490</v>
      </c>
      <c r="G1598" s="4">
        <v>312.5</v>
      </c>
      <c r="H1598" s="4">
        <v>312.5</v>
      </c>
    </row>
    <row r="1599" spans="1:8" ht="15">
      <c r="A1599" s="95">
        <v>1591</v>
      </c>
      <c r="B1599" s="95" t="s">
        <v>6547</v>
      </c>
      <c r="C1599" s="95" t="s">
        <v>6275</v>
      </c>
      <c r="D1599" s="95" t="s">
        <v>6548</v>
      </c>
      <c r="E1599" s="95" t="s">
        <v>332</v>
      </c>
      <c r="F1599" s="95" t="s">
        <v>3490</v>
      </c>
      <c r="G1599" s="4">
        <v>312.5</v>
      </c>
      <c r="H1599" s="4">
        <v>312.5</v>
      </c>
    </row>
    <row r="1600" spans="1:8" ht="15">
      <c r="A1600" s="95">
        <v>1592</v>
      </c>
      <c r="B1600" s="95" t="s">
        <v>2671</v>
      </c>
      <c r="C1600" s="95" t="s">
        <v>6549</v>
      </c>
      <c r="D1600" s="95" t="s">
        <v>6550</v>
      </c>
      <c r="E1600" s="95" t="s">
        <v>332</v>
      </c>
      <c r="F1600" s="95" t="s">
        <v>3490</v>
      </c>
      <c r="G1600" s="4">
        <v>312.5</v>
      </c>
      <c r="H1600" s="4">
        <v>312.5</v>
      </c>
    </row>
    <row r="1601" spans="1:8" ht="15">
      <c r="A1601" s="95">
        <v>1593</v>
      </c>
      <c r="B1601" s="95" t="s">
        <v>6551</v>
      </c>
      <c r="C1601" s="95" t="s">
        <v>6552</v>
      </c>
      <c r="D1601" s="95" t="s">
        <v>6553</v>
      </c>
      <c r="E1601" s="95" t="s">
        <v>332</v>
      </c>
      <c r="F1601" s="95" t="s">
        <v>3490</v>
      </c>
      <c r="G1601" s="4">
        <v>312.5</v>
      </c>
      <c r="H1601" s="4">
        <v>312.5</v>
      </c>
    </row>
    <row r="1602" spans="1:8" ht="15">
      <c r="A1602" s="95">
        <v>1594</v>
      </c>
      <c r="B1602" s="95" t="s">
        <v>6554</v>
      </c>
      <c r="C1602" s="95" t="s">
        <v>6555</v>
      </c>
      <c r="D1602" s="95" t="s">
        <v>6556</v>
      </c>
      <c r="E1602" s="95" t="s">
        <v>332</v>
      </c>
      <c r="F1602" s="95" t="s">
        <v>3490</v>
      </c>
      <c r="G1602" s="4">
        <v>312.5</v>
      </c>
      <c r="H1602" s="4">
        <v>312.5</v>
      </c>
    </row>
    <row r="1603" spans="1:8" ht="15">
      <c r="A1603" s="95">
        <v>1595</v>
      </c>
      <c r="B1603" s="95" t="s">
        <v>6422</v>
      </c>
      <c r="C1603" s="95" t="s">
        <v>4602</v>
      </c>
      <c r="D1603" s="95" t="s">
        <v>6557</v>
      </c>
      <c r="E1603" s="95" t="s">
        <v>332</v>
      </c>
      <c r="F1603" s="95" t="s">
        <v>3490</v>
      </c>
      <c r="G1603" s="4">
        <v>312.5</v>
      </c>
      <c r="H1603" s="4">
        <v>312.5</v>
      </c>
    </row>
    <row r="1604" spans="1:8" ht="15">
      <c r="A1604" s="95">
        <v>1596</v>
      </c>
      <c r="B1604" s="95" t="s">
        <v>4239</v>
      </c>
      <c r="C1604" s="95" t="s">
        <v>6558</v>
      </c>
      <c r="D1604" s="95" t="s">
        <v>6559</v>
      </c>
      <c r="E1604" s="95" t="s">
        <v>332</v>
      </c>
      <c r="F1604" s="95" t="s">
        <v>3490</v>
      </c>
      <c r="G1604" s="4">
        <v>312.5</v>
      </c>
      <c r="H1604" s="4">
        <v>312.5</v>
      </c>
    </row>
    <row r="1605" spans="1:8" ht="15">
      <c r="A1605" s="95">
        <v>1597</v>
      </c>
      <c r="B1605" s="95" t="s">
        <v>3468</v>
      </c>
      <c r="C1605" s="95" t="s">
        <v>6560</v>
      </c>
      <c r="D1605" s="95" t="s">
        <v>6561</v>
      </c>
      <c r="E1605" s="95" t="s">
        <v>332</v>
      </c>
      <c r="F1605" s="95" t="s">
        <v>3490</v>
      </c>
      <c r="G1605" s="4">
        <v>312.5</v>
      </c>
      <c r="H1605" s="4">
        <v>312.5</v>
      </c>
    </row>
    <row r="1606" spans="1:8" ht="15">
      <c r="A1606" s="95">
        <v>1598</v>
      </c>
      <c r="B1606" s="95" t="s">
        <v>2685</v>
      </c>
      <c r="C1606" s="95" t="s">
        <v>6562</v>
      </c>
      <c r="D1606" s="95" t="s">
        <v>6563</v>
      </c>
      <c r="E1606" s="95" t="s">
        <v>332</v>
      </c>
      <c r="F1606" s="95" t="s">
        <v>3490</v>
      </c>
      <c r="G1606" s="4">
        <v>312.5</v>
      </c>
      <c r="H1606" s="4">
        <v>312.5</v>
      </c>
    </row>
    <row r="1607" spans="1:8" ht="15">
      <c r="A1607" s="95">
        <v>1599</v>
      </c>
      <c r="B1607" s="95" t="s">
        <v>5516</v>
      </c>
      <c r="C1607" s="95" t="s">
        <v>6564</v>
      </c>
      <c r="D1607" s="95" t="s">
        <v>6565</v>
      </c>
      <c r="E1607" s="95" t="s">
        <v>332</v>
      </c>
      <c r="F1607" s="95" t="s">
        <v>3490</v>
      </c>
      <c r="G1607" s="4">
        <v>312.5</v>
      </c>
      <c r="H1607" s="4">
        <v>312.5</v>
      </c>
    </row>
    <row r="1608" spans="1:8" ht="15">
      <c r="A1608" s="95">
        <v>1600</v>
      </c>
      <c r="B1608" s="95" t="s">
        <v>5192</v>
      </c>
      <c r="C1608" s="95" t="s">
        <v>6566</v>
      </c>
      <c r="D1608" s="95" t="s">
        <v>6567</v>
      </c>
      <c r="E1608" s="95" t="s">
        <v>332</v>
      </c>
      <c r="F1608" s="95" t="s">
        <v>3490</v>
      </c>
      <c r="G1608" s="4">
        <v>312.5</v>
      </c>
      <c r="H1608" s="4">
        <v>312.5</v>
      </c>
    </row>
    <row r="1609" spans="1:8" ht="15">
      <c r="A1609" s="95">
        <v>1601</v>
      </c>
      <c r="B1609" s="95" t="s">
        <v>3948</v>
      </c>
      <c r="C1609" s="95" t="s">
        <v>6568</v>
      </c>
      <c r="D1609" s="95" t="s">
        <v>6569</v>
      </c>
      <c r="E1609" s="95" t="s">
        <v>332</v>
      </c>
      <c r="F1609" s="95" t="s">
        <v>3490</v>
      </c>
      <c r="G1609" s="4">
        <v>312.5</v>
      </c>
      <c r="H1609" s="4">
        <v>312.5</v>
      </c>
    </row>
    <row r="1610" spans="1:8" ht="15">
      <c r="A1610" s="95">
        <v>1602</v>
      </c>
      <c r="B1610" s="95" t="s">
        <v>4452</v>
      </c>
      <c r="C1610" s="95" t="s">
        <v>3539</v>
      </c>
      <c r="D1610" s="95" t="s">
        <v>6570</v>
      </c>
      <c r="E1610" s="95" t="s">
        <v>332</v>
      </c>
      <c r="F1610" s="95" t="s">
        <v>3490</v>
      </c>
      <c r="G1610" s="4">
        <v>312.5</v>
      </c>
      <c r="H1610" s="4">
        <v>312.5</v>
      </c>
    </row>
    <row r="1611" spans="1:8" ht="15">
      <c r="A1611" s="95">
        <v>1603</v>
      </c>
      <c r="B1611" s="95" t="s">
        <v>6571</v>
      </c>
      <c r="C1611" s="95" t="s">
        <v>4518</v>
      </c>
      <c r="D1611" s="95" t="s">
        <v>6572</v>
      </c>
      <c r="E1611" s="95" t="s">
        <v>332</v>
      </c>
      <c r="F1611" s="95" t="s">
        <v>3490</v>
      </c>
      <c r="G1611" s="4">
        <v>312.5</v>
      </c>
      <c r="H1611" s="4">
        <v>312.5</v>
      </c>
    </row>
    <row r="1612" spans="1:8" ht="15">
      <c r="A1612" s="95">
        <v>1604</v>
      </c>
      <c r="B1612" s="95" t="s">
        <v>4454</v>
      </c>
      <c r="C1612" s="95" t="s">
        <v>6573</v>
      </c>
      <c r="D1612" s="95" t="s">
        <v>6574</v>
      </c>
      <c r="E1612" s="95" t="s">
        <v>332</v>
      </c>
      <c r="F1612" s="95" t="s">
        <v>3490</v>
      </c>
      <c r="G1612" s="4">
        <v>312.5</v>
      </c>
      <c r="H1612" s="4">
        <v>312.5</v>
      </c>
    </row>
    <row r="1613" spans="1:8" ht="15">
      <c r="A1613" s="95">
        <v>1605</v>
      </c>
      <c r="B1613" s="95" t="s">
        <v>6575</v>
      </c>
      <c r="C1613" s="95" t="s">
        <v>6576</v>
      </c>
      <c r="D1613" s="95" t="s">
        <v>6577</v>
      </c>
      <c r="E1613" s="95" t="s">
        <v>332</v>
      </c>
      <c r="F1613" s="95" t="s">
        <v>3490</v>
      </c>
      <c r="G1613" s="4">
        <v>312.5</v>
      </c>
      <c r="H1613" s="4">
        <v>312.5</v>
      </c>
    </row>
    <row r="1614" spans="1:8" ht="15">
      <c r="A1614" s="95">
        <v>1606</v>
      </c>
      <c r="B1614" s="95" t="s">
        <v>3476</v>
      </c>
      <c r="C1614" s="95" t="s">
        <v>6578</v>
      </c>
      <c r="D1614" s="95" t="s">
        <v>6579</v>
      </c>
      <c r="E1614" s="95" t="s">
        <v>332</v>
      </c>
      <c r="F1614" s="95" t="s">
        <v>3490</v>
      </c>
      <c r="G1614" s="4">
        <v>312.5</v>
      </c>
      <c r="H1614" s="4">
        <v>312.5</v>
      </c>
    </row>
    <row r="1615" spans="1:8" ht="15">
      <c r="A1615" s="95">
        <v>1607</v>
      </c>
      <c r="B1615" s="95" t="s">
        <v>6580</v>
      </c>
      <c r="C1615" s="95" t="s">
        <v>6581</v>
      </c>
      <c r="D1615" s="95" t="s">
        <v>6582</v>
      </c>
      <c r="E1615" s="95" t="s">
        <v>332</v>
      </c>
      <c r="F1615" s="95" t="s">
        <v>3490</v>
      </c>
      <c r="G1615" s="4">
        <v>312.5</v>
      </c>
      <c r="H1615" s="4">
        <v>312.5</v>
      </c>
    </row>
    <row r="1616" spans="1:8" ht="15">
      <c r="A1616" s="95">
        <v>1608</v>
      </c>
      <c r="B1616" s="95" t="s">
        <v>4007</v>
      </c>
      <c r="C1616" s="95" t="s">
        <v>6583</v>
      </c>
      <c r="D1616" s="95" t="s">
        <v>6584</v>
      </c>
      <c r="E1616" s="95" t="s">
        <v>332</v>
      </c>
      <c r="F1616" s="95" t="s">
        <v>3490</v>
      </c>
      <c r="G1616" s="4">
        <v>312.5</v>
      </c>
      <c r="H1616" s="4">
        <v>312.5</v>
      </c>
    </row>
    <row r="1617" spans="1:8" ht="15">
      <c r="A1617" s="95">
        <v>1609</v>
      </c>
      <c r="B1617" s="95" t="s">
        <v>3461</v>
      </c>
      <c r="C1617" s="95" t="s">
        <v>5563</v>
      </c>
      <c r="D1617" s="95" t="s">
        <v>6585</v>
      </c>
      <c r="E1617" s="95" t="s">
        <v>332</v>
      </c>
      <c r="F1617" s="95" t="s">
        <v>3490</v>
      </c>
      <c r="G1617" s="4">
        <v>312.5</v>
      </c>
      <c r="H1617" s="4">
        <v>312.5</v>
      </c>
    </row>
    <row r="1618" spans="1:8" ht="15">
      <c r="A1618" s="95">
        <v>1610</v>
      </c>
      <c r="B1618" s="95" t="s">
        <v>4322</v>
      </c>
      <c r="C1618" s="95" t="s">
        <v>4645</v>
      </c>
      <c r="D1618" s="95" t="s">
        <v>6586</v>
      </c>
      <c r="E1618" s="95" t="s">
        <v>332</v>
      </c>
      <c r="F1618" s="95" t="s">
        <v>3490</v>
      </c>
      <c r="G1618" s="4">
        <v>312.5</v>
      </c>
      <c r="H1618" s="4">
        <v>312.5</v>
      </c>
    </row>
    <row r="1619" spans="1:8" ht="15">
      <c r="A1619" s="95">
        <v>1611</v>
      </c>
      <c r="B1619" s="95" t="s">
        <v>4479</v>
      </c>
      <c r="C1619" s="95" t="s">
        <v>6587</v>
      </c>
      <c r="D1619" s="95" t="s">
        <v>6588</v>
      </c>
      <c r="E1619" s="95" t="s">
        <v>332</v>
      </c>
      <c r="F1619" s="95" t="s">
        <v>3490</v>
      </c>
      <c r="G1619" s="4">
        <v>312.5</v>
      </c>
      <c r="H1619" s="4">
        <v>312.5</v>
      </c>
    </row>
    <row r="1620" spans="1:8" ht="15">
      <c r="A1620" s="95">
        <v>1612</v>
      </c>
      <c r="B1620" s="95" t="s">
        <v>3663</v>
      </c>
      <c r="C1620" s="95" t="s">
        <v>6589</v>
      </c>
      <c r="D1620" s="95" t="s">
        <v>6590</v>
      </c>
      <c r="E1620" s="95" t="s">
        <v>332</v>
      </c>
      <c r="F1620" s="95" t="s">
        <v>3490</v>
      </c>
      <c r="G1620" s="4">
        <v>312.5</v>
      </c>
      <c r="H1620" s="4">
        <v>312.5</v>
      </c>
    </row>
    <row r="1621" spans="1:8" ht="15">
      <c r="A1621" s="95">
        <v>1613</v>
      </c>
      <c r="B1621" s="95" t="s">
        <v>6591</v>
      </c>
      <c r="C1621" s="95" t="s">
        <v>6592</v>
      </c>
      <c r="D1621" s="95" t="s">
        <v>6593</v>
      </c>
      <c r="E1621" s="95" t="s">
        <v>332</v>
      </c>
      <c r="F1621" s="95" t="s">
        <v>3490</v>
      </c>
      <c r="G1621" s="4">
        <v>312.5</v>
      </c>
      <c r="H1621" s="4">
        <v>312.5</v>
      </c>
    </row>
    <row r="1622" spans="1:8" ht="15">
      <c r="A1622" s="95">
        <v>1614</v>
      </c>
      <c r="B1622" s="95" t="s">
        <v>6594</v>
      </c>
      <c r="C1622" s="95" t="s">
        <v>4044</v>
      </c>
      <c r="D1622" s="95" t="s">
        <v>6595</v>
      </c>
      <c r="E1622" s="95" t="s">
        <v>332</v>
      </c>
      <c r="F1622" s="95" t="s">
        <v>3490</v>
      </c>
      <c r="G1622" s="4">
        <v>312.5</v>
      </c>
      <c r="H1622" s="4">
        <v>312.5</v>
      </c>
    </row>
    <row r="1623" spans="1:8" ht="15">
      <c r="A1623" s="95">
        <v>1615</v>
      </c>
      <c r="B1623" s="95" t="s">
        <v>6296</v>
      </c>
      <c r="C1623" s="95" t="s">
        <v>3721</v>
      </c>
      <c r="D1623" s="95" t="s">
        <v>6596</v>
      </c>
      <c r="E1623" s="95" t="s">
        <v>332</v>
      </c>
      <c r="F1623" s="95" t="s">
        <v>3490</v>
      </c>
      <c r="G1623" s="4">
        <v>312.5</v>
      </c>
      <c r="H1623" s="4">
        <v>312.5</v>
      </c>
    </row>
    <row r="1624" spans="1:8" ht="30">
      <c r="A1624" s="95">
        <v>1616</v>
      </c>
      <c r="B1624" s="95" t="s">
        <v>4454</v>
      </c>
      <c r="C1624" s="95" t="s">
        <v>4259</v>
      </c>
      <c r="D1624" s="95" t="s">
        <v>6597</v>
      </c>
      <c r="E1624" s="95" t="s">
        <v>332</v>
      </c>
      <c r="F1624" s="95" t="s">
        <v>3490</v>
      </c>
      <c r="G1624" s="4">
        <v>312.5</v>
      </c>
      <c r="H1624" s="4">
        <v>312.5</v>
      </c>
    </row>
    <row r="1625" spans="1:8" ht="15">
      <c r="A1625" s="95">
        <v>1617</v>
      </c>
      <c r="B1625" s="95" t="s">
        <v>6598</v>
      </c>
      <c r="C1625" s="95" t="s">
        <v>6599</v>
      </c>
      <c r="D1625" s="95" t="s">
        <v>6600</v>
      </c>
      <c r="E1625" s="95" t="s">
        <v>332</v>
      </c>
      <c r="F1625" s="95" t="s">
        <v>3490</v>
      </c>
      <c r="G1625" s="4">
        <v>312.5</v>
      </c>
      <c r="H1625" s="4">
        <v>312.5</v>
      </c>
    </row>
    <row r="1626" spans="1:8" ht="15">
      <c r="A1626" s="95">
        <v>1618</v>
      </c>
      <c r="B1626" s="95" t="s">
        <v>6601</v>
      </c>
      <c r="C1626" s="95" t="s">
        <v>6602</v>
      </c>
      <c r="D1626" s="95" t="s">
        <v>6603</v>
      </c>
      <c r="E1626" s="95" t="s">
        <v>332</v>
      </c>
      <c r="F1626" s="95" t="s">
        <v>3490</v>
      </c>
      <c r="G1626" s="4">
        <v>312.5</v>
      </c>
      <c r="H1626" s="4">
        <v>312.5</v>
      </c>
    </row>
    <row r="1627" spans="1:8" ht="15">
      <c r="A1627" s="95">
        <v>1619</v>
      </c>
      <c r="B1627" s="95" t="s">
        <v>4593</v>
      </c>
      <c r="C1627" s="95" t="s">
        <v>6279</v>
      </c>
      <c r="D1627" s="95" t="s">
        <v>6604</v>
      </c>
      <c r="E1627" s="95" t="s">
        <v>332</v>
      </c>
      <c r="F1627" s="95" t="s">
        <v>3490</v>
      </c>
      <c r="G1627" s="4">
        <v>312.5</v>
      </c>
      <c r="H1627" s="4">
        <v>312.5</v>
      </c>
    </row>
    <row r="1628" spans="1:8" ht="15">
      <c r="A1628" s="95">
        <v>1620</v>
      </c>
      <c r="B1628" s="95" t="s">
        <v>3432</v>
      </c>
      <c r="C1628" s="95" t="s">
        <v>6605</v>
      </c>
      <c r="D1628" s="95" t="s">
        <v>6606</v>
      </c>
      <c r="E1628" s="95" t="s">
        <v>332</v>
      </c>
      <c r="F1628" s="95" t="s">
        <v>3490</v>
      </c>
      <c r="G1628" s="4">
        <v>312.5</v>
      </c>
      <c r="H1628" s="4">
        <v>312.5</v>
      </c>
    </row>
    <row r="1629" spans="1:8" ht="15">
      <c r="A1629" s="95">
        <v>1621</v>
      </c>
      <c r="B1629" s="95" t="s">
        <v>6607</v>
      </c>
      <c r="C1629" s="95" t="s">
        <v>6608</v>
      </c>
      <c r="D1629" s="95" t="s">
        <v>6609</v>
      </c>
      <c r="E1629" s="95" t="s">
        <v>332</v>
      </c>
      <c r="F1629" s="95" t="s">
        <v>3490</v>
      </c>
      <c r="G1629" s="4">
        <v>312.5</v>
      </c>
      <c r="H1629" s="4">
        <v>312.5</v>
      </c>
    </row>
    <row r="1630" spans="1:8" ht="15">
      <c r="A1630" s="95">
        <v>1622</v>
      </c>
      <c r="B1630" s="95" t="s">
        <v>6610</v>
      </c>
      <c r="C1630" s="95" t="s">
        <v>6611</v>
      </c>
      <c r="D1630" s="95" t="s">
        <v>6612</v>
      </c>
      <c r="E1630" s="95" t="s">
        <v>332</v>
      </c>
      <c r="F1630" s="95" t="s">
        <v>3490</v>
      </c>
      <c r="G1630" s="4">
        <v>312.5</v>
      </c>
      <c r="H1630" s="4">
        <v>312.5</v>
      </c>
    </row>
    <row r="1631" spans="1:8" ht="15">
      <c r="A1631" s="95">
        <v>1623</v>
      </c>
      <c r="B1631" s="95" t="s">
        <v>2667</v>
      </c>
      <c r="C1631" s="95" t="s">
        <v>6613</v>
      </c>
      <c r="D1631" s="95" t="s">
        <v>6614</v>
      </c>
      <c r="E1631" s="95" t="s">
        <v>332</v>
      </c>
      <c r="F1631" s="95" t="s">
        <v>3490</v>
      </c>
      <c r="G1631" s="4">
        <v>312.5</v>
      </c>
      <c r="H1631" s="4">
        <v>312.5</v>
      </c>
    </row>
    <row r="1632" spans="1:8" ht="15">
      <c r="A1632" s="95">
        <v>1624</v>
      </c>
      <c r="B1632" s="95" t="s">
        <v>3822</v>
      </c>
      <c r="C1632" s="95" t="s">
        <v>6444</v>
      </c>
      <c r="D1632" s="95" t="s">
        <v>6615</v>
      </c>
      <c r="E1632" s="95" t="s">
        <v>332</v>
      </c>
      <c r="F1632" s="95" t="s">
        <v>3490</v>
      </c>
      <c r="G1632" s="4">
        <v>312.5</v>
      </c>
      <c r="H1632" s="4">
        <v>312.5</v>
      </c>
    </row>
    <row r="1633" spans="1:8" ht="15">
      <c r="A1633" s="95">
        <v>1625</v>
      </c>
      <c r="B1633" s="95" t="s">
        <v>4145</v>
      </c>
      <c r="C1633" s="95" t="s">
        <v>6616</v>
      </c>
      <c r="D1633" s="95" t="s">
        <v>6617</v>
      </c>
      <c r="E1633" s="95" t="s">
        <v>332</v>
      </c>
      <c r="F1633" s="95" t="s">
        <v>3490</v>
      </c>
      <c r="G1633" s="4">
        <v>312.5</v>
      </c>
      <c r="H1633" s="4">
        <v>312.5</v>
      </c>
    </row>
    <row r="1634" spans="1:8" ht="15">
      <c r="A1634" s="95">
        <v>1626</v>
      </c>
      <c r="B1634" s="95" t="s">
        <v>3700</v>
      </c>
      <c r="C1634" s="95" t="s">
        <v>6618</v>
      </c>
      <c r="D1634" s="95" t="s">
        <v>6619</v>
      </c>
      <c r="E1634" s="95" t="s">
        <v>332</v>
      </c>
      <c r="F1634" s="95" t="s">
        <v>3490</v>
      </c>
      <c r="G1634" s="4">
        <v>312.5</v>
      </c>
      <c r="H1634" s="4">
        <v>312.5</v>
      </c>
    </row>
    <row r="1635" spans="1:8" ht="15">
      <c r="A1635" s="95">
        <v>1627</v>
      </c>
      <c r="B1635" s="95" t="s">
        <v>3725</v>
      </c>
      <c r="C1635" s="95" t="s">
        <v>6602</v>
      </c>
      <c r="D1635" s="95" t="s">
        <v>6620</v>
      </c>
      <c r="E1635" s="95" t="s">
        <v>332</v>
      </c>
      <c r="F1635" s="95" t="s">
        <v>3490</v>
      </c>
      <c r="G1635" s="4">
        <v>312.5</v>
      </c>
      <c r="H1635" s="4">
        <v>312.5</v>
      </c>
    </row>
    <row r="1636" spans="1:8" ht="15">
      <c r="A1636" s="95">
        <v>1628</v>
      </c>
      <c r="B1636" s="95" t="s">
        <v>6621</v>
      </c>
      <c r="C1636" s="95" t="s">
        <v>6622</v>
      </c>
      <c r="D1636" s="95" t="s">
        <v>6623</v>
      </c>
      <c r="E1636" s="95" t="s">
        <v>332</v>
      </c>
      <c r="F1636" s="95" t="s">
        <v>3490</v>
      </c>
      <c r="G1636" s="4">
        <v>312.5</v>
      </c>
      <c r="H1636" s="4">
        <v>312.5</v>
      </c>
    </row>
    <row r="1637" spans="1:8" ht="15">
      <c r="A1637" s="95">
        <v>1629</v>
      </c>
      <c r="B1637" s="95" t="s">
        <v>3561</v>
      </c>
      <c r="C1637" s="95" t="s">
        <v>6624</v>
      </c>
      <c r="D1637" s="95" t="s">
        <v>6625</v>
      </c>
      <c r="E1637" s="95" t="s">
        <v>332</v>
      </c>
      <c r="F1637" s="95" t="s">
        <v>3490</v>
      </c>
      <c r="G1637" s="4">
        <v>312.5</v>
      </c>
      <c r="H1637" s="4">
        <v>312.5</v>
      </c>
    </row>
    <row r="1638" spans="1:8" ht="15">
      <c r="A1638" s="95">
        <v>1630</v>
      </c>
      <c r="B1638" s="95" t="s">
        <v>6626</v>
      </c>
      <c r="C1638" s="95" t="s">
        <v>5719</v>
      </c>
      <c r="D1638" s="95">
        <v>53001018303</v>
      </c>
      <c r="E1638" s="95" t="s">
        <v>332</v>
      </c>
      <c r="F1638" s="95" t="s">
        <v>3490</v>
      </c>
      <c r="G1638" s="4">
        <v>312.5</v>
      </c>
      <c r="H1638" s="4">
        <v>312.5</v>
      </c>
    </row>
    <row r="1639" spans="1:8" ht="15">
      <c r="A1639" s="95">
        <v>1631</v>
      </c>
      <c r="B1639" s="95" t="s">
        <v>3732</v>
      </c>
      <c r="C1639" s="95" t="s">
        <v>5279</v>
      </c>
      <c r="D1639" s="95">
        <v>53001006492</v>
      </c>
      <c r="E1639" s="95" t="s">
        <v>332</v>
      </c>
      <c r="F1639" s="95" t="s">
        <v>3490</v>
      </c>
      <c r="G1639" s="4">
        <v>312.5</v>
      </c>
      <c r="H1639" s="4">
        <v>312.5</v>
      </c>
    </row>
    <row r="1640" spans="1:8" ht="15">
      <c r="A1640" s="95">
        <v>1632</v>
      </c>
      <c r="B1640" s="95" t="s">
        <v>3599</v>
      </c>
      <c r="C1640" s="95" t="s">
        <v>3433</v>
      </c>
      <c r="D1640" s="95">
        <v>53001005887</v>
      </c>
      <c r="E1640" s="95" t="s">
        <v>332</v>
      </c>
      <c r="F1640" s="95" t="s">
        <v>3490</v>
      </c>
      <c r="G1640" s="4">
        <v>312.5</v>
      </c>
      <c r="H1640" s="4">
        <v>312.5</v>
      </c>
    </row>
    <row r="1641" spans="1:8" ht="15">
      <c r="A1641" s="95">
        <v>1633</v>
      </c>
      <c r="B1641" s="95" t="s">
        <v>4375</v>
      </c>
      <c r="C1641" s="95" t="s">
        <v>4058</v>
      </c>
      <c r="D1641" s="95">
        <v>53001002611</v>
      </c>
      <c r="E1641" s="95" t="s">
        <v>332</v>
      </c>
      <c r="F1641" s="95" t="s">
        <v>3490</v>
      </c>
      <c r="G1641" s="4">
        <v>312.5</v>
      </c>
      <c r="H1641" s="4">
        <v>312.5</v>
      </c>
    </row>
    <row r="1642" spans="1:8" ht="15">
      <c r="A1642" s="95">
        <v>1634</v>
      </c>
      <c r="B1642" s="95" t="s">
        <v>6627</v>
      </c>
      <c r="C1642" s="95" t="s">
        <v>6628</v>
      </c>
      <c r="D1642" s="95">
        <v>53001032953</v>
      </c>
      <c r="E1642" s="95" t="s">
        <v>332</v>
      </c>
      <c r="F1642" s="95" t="s">
        <v>3490</v>
      </c>
      <c r="G1642" s="4">
        <v>312.5</v>
      </c>
      <c r="H1642" s="4">
        <v>312.5</v>
      </c>
    </row>
    <row r="1643" spans="1:8" ht="15">
      <c r="A1643" s="95">
        <v>1635</v>
      </c>
      <c r="B1643" s="95" t="s">
        <v>3806</v>
      </c>
      <c r="C1643" s="95" t="s">
        <v>6629</v>
      </c>
      <c r="D1643" s="95">
        <v>53001042769</v>
      </c>
      <c r="E1643" s="95" t="s">
        <v>332</v>
      </c>
      <c r="F1643" s="95" t="s">
        <v>3490</v>
      </c>
      <c r="G1643" s="4">
        <v>312.5</v>
      </c>
      <c r="H1643" s="4">
        <v>312.5</v>
      </c>
    </row>
    <row r="1644" spans="1:8" ht="15">
      <c r="A1644" s="95">
        <v>1636</v>
      </c>
      <c r="B1644" s="95" t="s">
        <v>6630</v>
      </c>
      <c r="C1644" s="95" t="s">
        <v>4872</v>
      </c>
      <c r="D1644" s="95">
        <v>53001015063</v>
      </c>
      <c r="E1644" s="95" t="s">
        <v>332</v>
      </c>
      <c r="F1644" s="95" t="s">
        <v>3490</v>
      </c>
      <c r="G1644" s="4">
        <v>312.5</v>
      </c>
      <c r="H1644" s="4">
        <v>312.5</v>
      </c>
    </row>
    <row r="1645" spans="1:8" ht="15">
      <c r="A1645" s="95">
        <v>1637</v>
      </c>
      <c r="B1645" s="95" t="s">
        <v>3570</v>
      </c>
      <c r="C1645" s="95" t="s">
        <v>6631</v>
      </c>
      <c r="D1645" s="95">
        <v>53001031778</v>
      </c>
      <c r="E1645" s="95" t="s">
        <v>332</v>
      </c>
      <c r="F1645" s="95" t="s">
        <v>3490</v>
      </c>
      <c r="G1645" s="4">
        <v>312.5</v>
      </c>
      <c r="H1645" s="4">
        <v>312.5</v>
      </c>
    </row>
    <row r="1646" spans="1:8" ht="30">
      <c r="A1646" s="95">
        <v>1638</v>
      </c>
      <c r="B1646" s="95" t="s">
        <v>5395</v>
      </c>
      <c r="C1646" s="95" t="s">
        <v>6208</v>
      </c>
      <c r="D1646" s="95">
        <v>53001034692</v>
      </c>
      <c r="E1646" s="95" t="s">
        <v>332</v>
      </c>
      <c r="F1646" s="95" t="s">
        <v>3490</v>
      </c>
      <c r="G1646" s="4">
        <v>312.5</v>
      </c>
      <c r="H1646" s="4">
        <v>312.5</v>
      </c>
    </row>
    <row r="1647" spans="1:8" ht="15">
      <c r="A1647" s="95">
        <v>1639</v>
      </c>
      <c r="B1647" s="95" t="s">
        <v>6632</v>
      </c>
      <c r="C1647" s="95" t="s">
        <v>6633</v>
      </c>
      <c r="D1647" s="95">
        <v>53001007409</v>
      </c>
      <c r="E1647" s="95" t="s">
        <v>332</v>
      </c>
      <c r="F1647" s="95" t="s">
        <v>3490</v>
      </c>
      <c r="G1647" s="4">
        <v>312.5</v>
      </c>
      <c r="H1647" s="4">
        <v>312.5</v>
      </c>
    </row>
    <row r="1648" spans="1:8" ht="15">
      <c r="A1648" s="95">
        <v>1640</v>
      </c>
      <c r="B1648" s="95" t="s">
        <v>3761</v>
      </c>
      <c r="C1648" s="95" t="s">
        <v>5279</v>
      </c>
      <c r="D1648" s="95">
        <v>53001018876</v>
      </c>
      <c r="E1648" s="95" t="s">
        <v>332</v>
      </c>
      <c r="F1648" s="95" t="s">
        <v>3490</v>
      </c>
      <c r="G1648" s="4">
        <v>312.5</v>
      </c>
      <c r="H1648" s="4">
        <v>312.5</v>
      </c>
    </row>
    <row r="1649" spans="1:8" ht="15">
      <c r="A1649" s="95">
        <v>1641</v>
      </c>
      <c r="B1649" s="95" t="s">
        <v>3657</v>
      </c>
      <c r="C1649" s="95" t="s">
        <v>5279</v>
      </c>
      <c r="D1649" s="95">
        <v>53001010264</v>
      </c>
      <c r="E1649" s="95" t="s">
        <v>332</v>
      </c>
      <c r="F1649" s="95" t="s">
        <v>3490</v>
      </c>
      <c r="G1649" s="4">
        <v>312.5</v>
      </c>
      <c r="H1649" s="4">
        <v>312.5</v>
      </c>
    </row>
    <row r="1650" spans="1:8" ht="15">
      <c r="A1650" s="95">
        <v>1642</v>
      </c>
      <c r="B1650" s="95" t="s">
        <v>2675</v>
      </c>
      <c r="C1650" s="95" t="s">
        <v>6634</v>
      </c>
      <c r="D1650" s="95">
        <v>53001037216</v>
      </c>
      <c r="E1650" s="95" t="s">
        <v>332</v>
      </c>
      <c r="F1650" s="95" t="s">
        <v>3490</v>
      </c>
      <c r="G1650" s="4">
        <v>312.5</v>
      </c>
      <c r="H1650" s="4">
        <v>312.5</v>
      </c>
    </row>
    <row r="1651" spans="1:8" ht="15">
      <c r="A1651" s="95">
        <v>1643</v>
      </c>
      <c r="B1651" s="95" t="s">
        <v>3461</v>
      </c>
      <c r="C1651" s="95" t="s">
        <v>6635</v>
      </c>
      <c r="D1651" s="95">
        <v>53001022729</v>
      </c>
      <c r="E1651" s="95" t="s">
        <v>332</v>
      </c>
      <c r="F1651" s="95" t="s">
        <v>3490</v>
      </c>
      <c r="G1651" s="4">
        <v>312.5</v>
      </c>
      <c r="H1651" s="4">
        <v>312.5</v>
      </c>
    </row>
    <row r="1652" spans="1:8" ht="15">
      <c r="A1652" s="95">
        <v>1644</v>
      </c>
      <c r="B1652" s="95" t="s">
        <v>4885</v>
      </c>
      <c r="C1652" s="95" t="s">
        <v>4136</v>
      </c>
      <c r="D1652" s="95">
        <v>53001019627</v>
      </c>
      <c r="E1652" s="95" t="s">
        <v>332</v>
      </c>
      <c r="F1652" s="95" t="s">
        <v>3490</v>
      </c>
      <c r="G1652" s="4">
        <v>312.5</v>
      </c>
      <c r="H1652" s="4">
        <v>312.5</v>
      </c>
    </row>
    <row r="1653" spans="1:8" ht="15">
      <c r="A1653" s="95">
        <v>1645</v>
      </c>
      <c r="B1653" s="95" t="s">
        <v>4007</v>
      </c>
      <c r="C1653" s="95" t="s">
        <v>6636</v>
      </c>
      <c r="D1653" s="95">
        <v>53001006497</v>
      </c>
      <c r="E1653" s="95" t="s">
        <v>332</v>
      </c>
      <c r="F1653" s="95" t="s">
        <v>3490</v>
      </c>
      <c r="G1653" s="4">
        <v>312.5</v>
      </c>
      <c r="H1653" s="4">
        <v>312.5</v>
      </c>
    </row>
    <row r="1654" spans="1:8" ht="15">
      <c r="A1654" s="95">
        <v>1646</v>
      </c>
      <c r="B1654" s="95" t="s">
        <v>3485</v>
      </c>
      <c r="C1654" s="95" t="s">
        <v>6637</v>
      </c>
      <c r="D1654" s="95">
        <v>53001029894</v>
      </c>
      <c r="E1654" s="95" t="s">
        <v>332</v>
      </c>
      <c r="F1654" s="95" t="s">
        <v>3490</v>
      </c>
      <c r="G1654" s="4">
        <v>312.5</v>
      </c>
      <c r="H1654" s="4">
        <v>312.5</v>
      </c>
    </row>
    <row r="1655" spans="1:8" ht="15">
      <c r="A1655" s="95">
        <v>1647</v>
      </c>
      <c r="B1655" s="95" t="s">
        <v>3461</v>
      </c>
      <c r="C1655" s="95" t="s">
        <v>6638</v>
      </c>
      <c r="D1655" s="95">
        <v>53001016925</v>
      </c>
      <c r="E1655" s="95" t="s">
        <v>332</v>
      </c>
      <c r="F1655" s="95" t="s">
        <v>3490</v>
      </c>
      <c r="G1655" s="4">
        <v>312.5</v>
      </c>
      <c r="H1655" s="4">
        <v>312.5</v>
      </c>
    </row>
    <row r="1656" spans="1:8" ht="15">
      <c r="A1656" s="95">
        <v>1648</v>
      </c>
      <c r="B1656" s="95" t="s">
        <v>4007</v>
      </c>
      <c r="C1656" s="95" t="s">
        <v>6639</v>
      </c>
      <c r="D1656" s="95">
        <v>53001042615</v>
      </c>
      <c r="E1656" s="95" t="s">
        <v>332</v>
      </c>
      <c r="F1656" s="95" t="s">
        <v>3490</v>
      </c>
      <c r="G1656" s="4">
        <v>312.5</v>
      </c>
      <c r="H1656" s="4">
        <v>312.5</v>
      </c>
    </row>
    <row r="1657" spans="1:8" ht="15">
      <c r="A1657" s="95">
        <v>1649</v>
      </c>
      <c r="B1657" s="95" t="s">
        <v>2663</v>
      </c>
      <c r="C1657" s="95" t="s">
        <v>6640</v>
      </c>
      <c r="D1657" s="95">
        <v>53001032702</v>
      </c>
      <c r="E1657" s="95" t="s">
        <v>332</v>
      </c>
      <c r="F1657" s="95" t="s">
        <v>3490</v>
      </c>
      <c r="G1657" s="4">
        <v>312.5</v>
      </c>
      <c r="H1657" s="4">
        <v>312.5</v>
      </c>
    </row>
    <row r="1658" spans="1:8" ht="30">
      <c r="A1658" s="95">
        <v>1650</v>
      </c>
      <c r="B1658" s="95" t="s">
        <v>4982</v>
      </c>
      <c r="C1658" s="95" t="s">
        <v>6087</v>
      </c>
      <c r="D1658" s="95">
        <v>60003005164</v>
      </c>
      <c r="E1658" s="95" t="s">
        <v>332</v>
      </c>
      <c r="F1658" s="95" t="s">
        <v>3490</v>
      </c>
      <c r="G1658" s="4">
        <v>312.5</v>
      </c>
      <c r="H1658" s="4">
        <v>312.5</v>
      </c>
    </row>
    <row r="1659" spans="1:8" ht="15">
      <c r="A1659" s="95">
        <v>1651</v>
      </c>
      <c r="B1659" s="95" t="s">
        <v>5814</v>
      </c>
      <c r="C1659" s="95" t="s">
        <v>6641</v>
      </c>
      <c r="D1659" s="95">
        <v>53001006148</v>
      </c>
      <c r="E1659" s="95" t="s">
        <v>332</v>
      </c>
      <c r="F1659" s="95" t="s">
        <v>3490</v>
      </c>
      <c r="G1659" s="4">
        <v>312.5</v>
      </c>
      <c r="H1659" s="4">
        <v>312.5</v>
      </c>
    </row>
    <row r="1660" spans="1:8" ht="15">
      <c r="A1660" s="95">
        <v>1652</v>
      </c>
      <c r="B1660" s="95" t="s">
        <v>4098</v>
      </c>
      <c r="C1660" s="95" t="s">
        <v>6642</v>
      </c>
      <c r="D1660" s="95">
        <v>53001059311</v>
      </c>
      <c r="E1660" s="95" t="s">
        <v>332</v>
      </c>
      <c r="F1660" s="95" t="s">
        <v>3490</v>
      </c>
      <c r="G1660" s="4">
        <v>312.5</v>
      </c>
      <c r="H1660" s="4">
        <v>312.5</v>
      </c>
    </row>
    <row r="1661" spans="1:8" ht="15">
      <c r="A1661" s="95">
        <v>1653</v>
      </c>
      <c r="B1661" s="95" t="s">
        <v>2687</v>
      </c>
      <c r="C1661" s="95" t="s">
        <v>6643</v>
      </c>
      <c r="D1661" s="95">
        <v>53001061219</v>
      </c>
      <c r="E1661" s="95" t="s">
        <v>332</v>
      </c>
      <c r="F1661" s="95" t="s">
        <v>3490</v>
      </c>
      <c r="G1661" s="4">
        <v>312.5</v>
      </c>
      <c r="H1661" s="4">
        <v>312.5</v>
      </c>
    </row>
    <row r="1662" spans="1:8" ht="15">
      <c r="A1662" s="95">
        <v>1654</v>
      </c>
      <c r="B1662" s="95" t="s">
        <v>4926</v>
      </c>
      <c r="C1662" s="95" t="s">
        <v>6644</v>
      </c>
      <c r="D1662" s="95">
        <v>53001034901</v>
      </c>
      <c r="E1662" s="95" t="s">
        <v>332</v>
      </c>
      <c r="F1662" s="95" t="s">
        <v>3490</v>
      </c>
      <c r="G1662" s="4">
        <v>312.5</v>
      </c>
      <c r="H1662" s="4">
        <v>312.5</v>
      </c>
    </row>
    <row r="1663" spans="1:8" ht="15">
      <c r="A1663" s="95">
        <v>1655</v>
      </c>
      <c r="B1663" s="95" t="s">
        <v>4982</v>
      </c>
      <c r="C1663" s="95" t="s">
        <v>5719</v>
      </c>
      <c r="D1663" s="95">
        <v>53001006311</v>
      </c>
      <c r="E1663" s="95" t="s">
        <v>332</v>
      </c>
      <c r="F1663" s="95" t="s">
        <v>3490</v>
      </c>
      <c r="G1663" s="4">
        <v>312.5</v>
      </c>
      <c r="H1663" s="4">
        <v>312.5</v>
      </c>
    </row>
    <row r="1664" spans="1:8" ht="15">
      <c r="A1664" s="95">
        <v>1656</v>
      </c>
      <c r="B1664" s="95" t="s">
        <v>5571</v>
      </c>
      <c r="C1664" s="95" t="s">
        <v>6444</v>
      </c>
      <c r="D1664" s="95">
        <v>53001003205</v>
      </c>
      <c r="E1664" s="95" t="s">
        <v>332</v>
      </c>
      <c r="F1664" s="95" t="s">
        <v>3490</v>
      </c>
      <c r="G1664" s="4">
        <v>312.5</v>
      </c>
      <c r="H1664" s="4">
        <v>312.5</v>
      </c>
    </row>
    <row r="1665" spans="1:8" ht="15">
      <c r="A1665" s="95">
        <v>1657</v>
      </c>
      <c r="B1665" s="95" t="s">
        <v>6645</v>
      </c>
      <c r="C1665" s="95" t="s">
        <v>6444</v>
      </c>
      <c r="D1665" s="95">
        <v>53001021183</v>
      </c>
      <c r="E1665" s="95" t="s">
        <v>332</v>
      </c>
      <c r="F1665" s="95" t="s">
        <v>3490</v>
      </c>
      <c r="G1665" s="4">
        <v>312.5</v>
      </c>
      <c r="H1665" s="4">
        <v>312.5</v>
      </c>
    </row>
    <row r="1666" spans="1:8" ht="15">
      <c r="A1666" s="95">
        <v>1658</v>
      </c>
      <c r="B1666" s="95" t="s">
        <v>4322</v>
      </c>
      <c r="C1666" s="95" t="s">
        <v>6646</v>
      </c>
      <c r="D1666" s="95">
        <v>53001031269</v>
      </c>
      <c r="E1666" s="95" t="s">
        <v>332</v>
      </c>
      <c r="F1666" s="95" t="s">
        <v>3490</v>
      </c>
      <c r="G1666" s="4">
        <v>312.5</v>
      </c>
      <c r="H1666" s="4">
        <v>312.5</v>
      </c>
    </row>
    <row r="1667" spans="1:8" ht="30">
      <c r="A1667" s="95">
        <v>1659</v>
      </c>
      <c r="B1667" s="95" t="s">
        <v>4603</v>
      </c>
      <c r="C1667" s="95" t="s">
        <v>6316</v>
      </c>
      <c r="D1667" s="95">
        <v>53001018356</v>
      </c>
      <c r="E1667" s="95" t="s">
        <v>332</v>
      </c>
      <c r="F1667" s="95" t="s">
        <v>3490</v>
      </c>
      <c r="G1667" s="4">
        <v>312.5</v>
      </c>
      <c r="H1667" s="4">
        <v>312.5</v>
      </c>
    </row>
    <row r="1668" spans="1:8" ht="15">
      <c r="A1668" s="95">
        <v>1660</v>
      </c>
      <c r="B1668" s="95" t="s">
        <v>5595</v>
      </c>
      <c r="C1668" s="95" t="s">
        <v>6647</v>
      </c>
      <c r="D1668" s="95">
        <v>53001010394</v>
      </c>
      <c r="E1668" s="95" t="s">
        <v>332</v>
      </c>
      <c r="F1668" s="95" t="s">
        <v>3490</v>
      </c>
      <c r="G1668" s="4">
        <v>312.5</v>
      </c>
      <c r="H1668" s="4">
        <v>312.5</v>
      </c>
    </row>
    <row r="1669" spans="1:8" ht="15">
      <c r="A1669" s="95">
        <v>1661</v>
      </c>
      <c r="B1669" s="95" t="s">
        <v>5192</v>
      </c>
      <c r="C1669" s="95" t="s">
        <v>4111</v>
      </c>
      <c r="D1669" s="95">
        <v>60003010922</v>
      </c>
      <c r="E1669" s="95" t="s">
        <v>332</v>
      </c>
      <c r="F1669" s="95" t="s">
        <v>3490</v>
      </c>
      <c r="G1669" s="4">
        <v>312.5</v>
      </c>
      <c r="H1669" s="4">
        <v>312.5</v>
      </c>
    </row>
    <row r="1670" spans="1:8" ht="30">
      <c r="A1670" s="95">
        <v>1662</v>
      </c>
      <c r="B1670" s="95" t="s">
        <v>5107</v>
      </c>
      <c r="C1670" s="95" t="s">
        <v>4182</v>
      </c>
      <c r="D1670" s="95">
        <v>53001041638</v>
      </c>
      <c r="E1670" s="95" t="s">
        <v>332</v>
      </c>
      <c r="F1670" s="95" t="s">
        <v>3490</v>
      </c>
      <c r="G1670" s="4">
        <v>312.5</v>
      </c>
      <c r="H1670" s="4">
        <v>312.5</v>
      </c>
    </row>
    <row r="1671" spans="1:8" ht="15">
      <c r="A1671" s="95">
        <v>1663</v>
      </c>
      <c r="B1671" s="95" t="s">
        <v>5816</v>
      </c>
      <c r="C1671" s="95" t="s">
        <v>6648</v>
      </c>
      <c r="D1671" s="95">
        <v>60001049291</v>
      </c>
      <c r="E1671" s="95" t="s">
        <v>332</v>
      </c>
      <c r="F1671" s="95" t="s">
        <v>3490</v>
      </c>
      <c r="G1671" s="4">
        <v>312.5</v>
      </c>
      <c r="H1671" s="4">
        <v>312.5</v>
      </c>
    </row>
    <row r="1672" spans="1:8" ht="15">
      <c r="A1672" s="95">
        <v>1664</v>
      </c>
      <c r="B1672" s="95" t="s">
        <v>5146</v>
      </c>
      <c r="C1672" s="95" t="s">
        <v>6649</v>
      </c>
      <c r="D1672" s="95">
        <v>60003011717</v>
      </c>
      <c r="E1672" s="95" t="s">
        <v>332</v>
      </c>
      <c r="F1672" s="95" t="s">
        <v>3490</v>
      </c>
      <c r="G1672" s="4">
        <v>312.5</v>
      </c>
      <c r="H1672" s="4">
        <v>312.5</v>
      </c>
    </row>
    <row r="1673" spans="1:8" ht="15">
      <c r="A1673" s="95">
        <v>1665</v>
      </c>
      <c r="B1673" s="95" t="s">
        <v>3898</v>
      </c>
      <c r="C1673" s="95" t="s">
        <v>6650</v>
      </c>
      <c r="D1673" s="95">
        <v>53001050181</v>
      </c>
      <c r="E1673" s="95" t="s">
        <v>332</v>
      </c>
      <c r="F1673" s="95" t="s">
        <v>3490</v>
      </c>
      <c r="G1673" s="4">
        <v>312.5</v>
      </c>
      <c r="H1673" s="4">
        <v>312.5</v>
      </c>
    </row>
    <row r="1674" spans="1:8" ht="15">
      <c r="A1674" s="95">
        <v>1666</v>
      </c>
      <c r="B1674" s="95" t="s">
        <v>4170</v>
      </c>
      <c r="C1674" s="95" t="s">
        <v>6110</v>
      </c>
      <c r="D1674" s="95">
        <v>60001121271</v>
      </c>
      <c r="E1674" s="95" t="s">
        <v>332</v>
      </c>
      <c r="F1674" s="95" t="s">
        <v>3490</v>
      </c>
      <c r="G1674" s="4">
        <v>312.5</v>
      </c>
      <c r="H1674" s="4">
        <v>312.5</v>
      </c>
    </row>
    <row r="1675" spans="1:8" ht="15">
      <c r="A1675" s="95">
        <v>1667</v>
      </c>
      <c r="B1675" s="95" t="s">
        <v>3461</v>
      </c>
      <c r="C1675" s="95" t="s">
        <v>6651</v>
      </c>
      <c r="D1675" s="95">
        <v>60003003146</v>
      </c>
      <c r="E1675" s="95" t="s">
        <v>332</v>
      </c>
      <c r="F1675" s="95" t="s">
        <v>3490</v>
      </c>
      <c r="G1675" s="4">
        <v>312.5</v>
      </c>
      <c r="H1675" s="4">
        <v>312.5</v>
      </c>
    </row>
    <row r="1676" spans="1:8" ht="15">
      <c r="A1676" s="95">
        <v>1668</v>
      </c>
      <c r="B1676" s="95" t="s">
        <v>6645</v>
      </c>
      <c r="C1676" s="95" t="s">
        <v>6286</v>
      </c>
      <c r="D1676" s="95">
        <v>53001052213</v>
      </c>
      <c r="E1676" s="95" t="s">
        <v>332</v>
      </c>
      <c r="F1676" s="95" t="s">
        <v>3490</v>
      </c>
      <c r="G1676" s="4">
        <v>312.5</v>
      </c>
      <c r="H1676" s="4">
        <v>312.5</v>
      </c>
    </row>
    <row r="1677" spans="1:8" ht="15">
      <c r="A1677" s="95">
        <v>1669</v>
      </c>
      <c r="B1677" s="95" t="s">
        <v>6652</v>
      </c>
      <c r="C1677" s="95" t="s">
        <v>6653</v>
      </c>
      <c r="D1677" s="95">
        <v>53001041967</v>
      </c>
      <c r="E1677" s="95" t="s">
        <v>332</v>
      </c>
      <c r="F1677" s="95" t="s">
        <v>3490</v>
      </c>
      <c r="G1677" s="4">
        <v>312.5</v>
      </c>
      <c r="H1677" s="4">
        <v>312.5</v>
      </c>
    </row>
    <row r="1678" spans="1:8" ht="15">
      <c r="A1678" s="95">
        <v>1670</v>
      </c>
      <c r="B1678" s="95" t="s">
        <v>4939</v>
      </c>
      <c r="C1678" s="95" t="s">
        <v>6654</v>
      </c>
      <c r="D1678" s="95">
        <v>60002007551</v>
      </c>
      <c r="E1678" s="95" t="s">
        <v>332</v>
      </c>
      <c r="F1678" s="95" t="s">
        <v>3490</v>
      </c>
      <c r="G1678" s="4">
        <v>312.5</v>
      </c>
      <c r="H1678" s="4">
        <v>312.5</v>
      </c>
    </row>
    <row r="1679" spans="1:8" ht="15">
      <c r="A1679" s="95">
        <v>1671</v>
      </c>
      <c r="B1679" s="95" t="s">
        <v>3660</v>
      </c>
      <c r="C1679" s="95" t="s">
        <v>6655</v>
      </c>
      <c r="D1679" s="95">
        <v>53001051784</v>
      </c>
      <c r="E1679" s="95" t="s">
        <v>332</v>
      </c>
      <c r="F1679" s="95" t="s">
        <v>3490</v>
      </c>
      <c r="G1679" s="4">
        <v>312.5</v>
      </c>
      <c r="H1679" s="4">
        <v>312.5</v>
      </c>
    </row>
    <row r="1680" spans="1:8" ht="15">
      <c r="A1680" s="95">
        <v>1672</v>
      </c>
      <c r="B1680" s="95" t="s">
        <v>4425</v>
      </c>
      <c r="C1680" s="95" t="s">
        <v>6656</v>
      </c>
      <c r="D1680" s="95">
        <v>53001013929</v>
      </c>
      <c r="E1680" s="95" t="s">
        <v>332</v>
      </c>
      <c r="F1680" s="95" t="s">
        <v>3490</v>
      </c>
      <c r="G1680" s="4">
        <v>312.5</v>
      </c>
      <c r="H1680" s="4">
        <v>312.5</v>
      </c>
    </row>
    <row r="1681" spans="1:8" ht="15">
      <c r="A1681" s="95">
        <v>1673</v>
      </c>
      <c r="B1681" s="95" t="s">
        <v>5146</v>
      </c>
      <c r="C1681" s="95" t="s">
        <v>6657</v>
      </c>
      <c r="D1681" s="95">
        <v>53001035559</v>
      </c>
      <c r="E1681" s="95" t="s">
        <v>332</v>
      </c>
      <c r="F1681" s="95" t="s">
        <v>3490</v>
      </c>
      <c r="G1681" s="4">
        <v>312.5</v>
      </c>
      <c r="H1681" s="4">
        <v>312.5</v>
      </c>
    </row>
    <row r="1682" spans="1:8" ht="15">
      <c r="A1682" s="95">
        <v>1674</v>
      </c>
      <c r="B1682" s="95" t="s">
        <v>6658</v>
      </c>
      <c r="C1682" s="95" t="s">
        <v>6659</v>
      </c>
      <c r="D1682" s="95">
        <v>53001020400</v>
      </c>
      <c r="E1682" s="95" t="s">
        <v>332</v>
      </c>
      <c r="F1682" s="95" t="s">
        <v>3490</v>
      </c>
      <c r="G1682" s="4">
        <v>312.5</v>
      </c>
      <c r="H1682" s="4">
        <v>312.5</v>
      </c>
    </row>
    <row r="1683" spans="1:8" ht="15">
      <c r="A1683" s="95">
        <v>1675</v>
      </c>
      <c r="B1683" s="95" t="s">
        <v>4160</v>
      </c>
      <c r="C1683" s="95" t="s">
        <v>6660</v>
      </c>
      <c r="D1683" s="95">
        <v>53001026237</v>
      </c>
      <c r="E1683" s="95" t="s">
        <v>332</v>
      </c>
      <c r="F1683" s="95" t="s">
        <v>3490</v>
      </c>
      <c r="G1683" s="4">
        <v>312.5</v>
      </c>
      <c r="H1683" s="4">
        <v>312.5</v>
      </c>
    </row>
    <row r="1684" spans="1:8" ht="15">
      <c r="A1684" s="95">
        <v>1676</v>
      </c>
      <c r="B1684" s="95" t="s">
        <v>4375</v>
      </c>
      <c r="C1684" s="95" t="s">
        <v>6661</v>
      </c>
      <c r="D1684" s="95">
        <v>53001005251</v>
      </c>
      <c r="E1684" s="95" t="s">
        <v>332</v>
      </c>
      <c r="F1684" s="95" t="s">
        <v>3490</v>
      </c>
      <c r="G1684" s="4">
        <v>312.5</v>
      </c>
      <c r="H1684" s="4">
        <v>312.5</v>
      </c>
    </row>
    <row r="1685" spans="1:8" ht="15">
      <c r="A1685" s="95">
        <v>1677</v>
      </c>
      <c r="B1685" s="95" t="s">
        <v>3822</v>
      </c>
      <c r="C1685" s="95" t="s">
        <v>6662</v>
      </c>
      <c r="D1685" s="95">
        <v>62003012891</v>
      </c>
      <c r="E1685" s="95" t="s">
        <v>332</v>
      </c>
      <c r="F1685" s="95" t="s">
        <v>3490</v>
      </c>
      <c r="G1685" s="4">
        <v>312.5</v>
      </c>
      <c r="H1685" s="4">
        <v>312.5</v>
      </c>
    </row>
    <row r="1686" spans="1:8" ht="15">
      <c r="A1686" s="95">
        <v>1678</v>
      </c>
      <c r="B1686" s="95" t="s">
        <v>3450</v>
      </c>
      <c r="C1686" s="95" t="s">
        <v>6663</v>
      </c>
      <c r="D1686" s="95">
        <v>53001054485</v>
      </c>
      <c r="E1686" s="95" t="s">
        <v>332</v>
      </c>
      <c r="F1686" s="95" t="s">
        <v>3490</v>
      </c>
      <c r="G1686" s="4">
        <v>312.5</v>
      </c>
      <c r="H1686" s="4">
        <v>312.5</v>
      </c>
    </row>
    <row r="1687" spans="1:8" ht="15">
      <c r="A1687" s="95">
        <v>1679</v>
      </c>
      <c r="B1687" s="95" t="s">
        <v>3636</v>
      </c>
      <c r="C1687" s="95" t="s">
        <v>6664</v>
      </c>
      <c r="D1687" s="95">
        <v>60001036796</v>
      </c>
      <c r="E1687" s="95" t="s">
        <v>332</v>
      </c>
      <c r="F1687" s="95" t="s">
        <v>3490</v>
      </c>
      <c r="G1687" s="4">
        <v>312.5</v>
      </c>
      <c r="H1687" s="4">
        <v>312.5</v>
      </c>
    </row>
    <row r="1688" spans="1:8" ht="15">
      <c r="A1688" s="95">
        <v>1680</v>
      </c>
      <c r="B1688" s="95" t="s">
        <v>3958</v>
      </c>
      <c r="C1688" s="95" t="s">
        <v>6460</v>
      </c>
      <c r="D1688" s="95">
        <v>53001009028</v>
      </c>
      <c r="E1688" s="95" t="s">
        <v>332</v>
      </c>
      <c r="F1688" s="95" t="s">
        <v>3490</v>
      </c>
      <c r="G1688" s="4">
        <v>312.5</v>
      </c>
      <c r="H1688" s="4">
        <v>312.5</v>
      </c>
    </row>
    <row r="1689" spans="1:8" ht="15">
      <c r="A1689" s="95">
        <v>1681</v>
      </c>
      <c r="B1689" s="95" t="s">
        <v>3684</v>
      </c>
      <c r="C1689" s="95" t="s">
        <v>5619</v>
      </c>
      <c r="D1689" s="95">
        <v>60001113193</v>
      </c>
      <c r="E1689" s="95" t="s">
        <v>332</v>
      </c>
      <c r="F1689" s="95" t="s">
        <v>3490</v>
      </c>
      <c r="G1689" s="4">
        <v>312.5</v>
      </c>
      <c r="H1689" s="4">
        <v>312.5</v>
      </c>
    </row>
    <row r="1690" spans="1:8" ht="15">
      <c r="A1690" s="95">
        <v>1682</v>
      </c>
      <c r="B1690" s="95" t="s">
        <v>3461</v>
      </c>
      <c r="C1690" s="95" t="s">
        <v>6665</v>
      </c>
      <c r="D1690" s="95">
        <v>60401167627</v>
      </c>
      <c r="E1690" s="95" t="s">
        <v>332</v>
      </c>
      <c r="F1690" s="95" t="s">
        <v>3490</v>
      </c>
      <c r="G1690" s="4">
        <v>312.5</v>
      </c>
      <c r="H1690" s="4">
        <v>312.5</v>
      </c>
    </row>
    <row r="1691" spans="1:8" ht="15">
      <c r="A1691" s="95">
        <v>1683</v>
      </c>
      <c r="B1691" s="95" t="s">
        <v>2671</v>
      </c>
      <c r="C1691" s="95" t="s">
        <v>3572</v>
      </c>
      <c r="D1691" s="95">
        <v>60001105016</v>
      </c>
      <c r="E1691" s="95" t="s">
        <v>332</v>
      </c>
      <c r="F1691" s="95" t="s">
        <v>3490</v>
      </c>
      <c r="G1691" s="4">
        <v>312.5</v>
      </c>
      <c r="H1691" s="4">
        <v>312.5</v>
      </c>
    </row>
    <row r="1692" spans="1:8" ht="15">
      <c r="A1692" s="95">
        <v>1684</v>
      </c>
      <c r="B1692" s="95" t="s">
        <v>4431</v>
      </c>
      <c r="C1692" s="95" t="s">
        <v>6666</v>
      </c>
      <c r="D1692" s="95">
        <v>60001045023</v>
      </c>
      <c r="E1692" s="95" t="s">
        <v>332</v>
      </c>
      <c r="F1692" s="95" t="s">
        <v>3490</v>
      </c>
      <c r="G1692" s="4">
        <v>312.5</v>
      </c>
      <c r="H1692" s="4">
        <v>312.5</v>
      </c>
    </row>
    <row r="1693" spans="1:8" ht="15">
      <c r="A1693" s="95">
        <v>1685</v>
      </c>
      <c r="B1693" s="95" t="s">
        <v>3758</v>
      </c>
      <c r="C1693" s="95" t="s">
        <v>6470</v>
      </c>
      <c r="D1693" s="95">
        <v>60001043844</v>
      </c>
      <c r="E1693" s="95" t="s">
        <v>332</v>
      </c>
      <c r="F1693" s="95" t="s">
        <v>3490</v>
      </c>
      <c r="G1693" s="4">
        <v>312.5</v>
      </c>
      <c r="H1693" s="4">
        <v>312.5</v>
      </c>
    </row>
    <row r="1694" spans="1:8" ht="15">
      <c r="A1694" s="95">
        <v>1686</v>
      </c>
      <c r="B1694" s="95" t="s">
        <v>3472</v>
      </c>
      <c r="C1694" s="95" t="s">
        <v>6667</v>
      </c>
      <c r="D1694" s="95">
        <v>60001091532</v>
      </c>
      <c r="E1694" s="95" t="s">
        <v>332</v>
      </c>
      <c r="F1694" s="95" t="s">
        <v>3490</v>
      </c>
      <c r="G1694" s="4">
        <v>312.5</v>
      </c>
      <c r="H1694" s="4">
        <v>312.5</v>
      </c>
    </row>
    <row r="1695" spans="1:8" ht="30">
      <c r="A1695" s="95">
        <v>1687</v>
      </c>
      <c r="B1695" s="95" t="s">
        <v>4299</v>
      </c>
      <c r="C1695" s="95" t="s">
        <v>6668</v>
      </c>
      <c r="D1695" s="95">
        <v>33001015243</v>
      </c>
      <c r="E1695" s="95" t="s">
        <v>332</v>
      </c>
      <c r="F1695" s="95" t="s">
        <v>3490</v>
      </c>
      <c r="G1695" s="4">
        <v>312.5</v>
      </c>
      <c r="H1695" s="4">
        <v>312.5</v>
      </c>
    </row>
    <row r="1696" spans="1:8" ht="15">
      <c r="A1696" s="95">
        <v>1688</v>
      </c>
      <c r="B1696" s="95" t="s">
        <v>6669</v>
      </c>
      <c r="C1696" s="95" t="s">
        <v>6670</v>
      </c>
      <c r="D1696" s="95">
        <v>59001073616</v>
      </c>
      <c r="E1696" s="95" t="s">
        <v>332</v>
      </c>
      <c r="F1696" s="95" t="s">
        <v>3490</v>
      </c>
      <c r="G1696" s="4">
        <v>312.5</v>
      </c>
      <c r="H1696" s="4">
        <v>312.5</v>
      </c>
    </row>
    <row r="1697" spans="1:8" ht="15">
      <c r="A1697" s="95">
        <v>1689</v>
      </c>
      <c r="B1697" s="95" t="s">
        <v>3649</v>
      </c>
      <c r="C1697" s="95" t="s">
        <v>6671</v>
      </c>
      <c r="D1697" s="95">
        <v>60001044254</v>
      </c>
      <c r="E1697" s="95" t="s">
        <v>332</v>
      </c>
      <c r="F1697" s="95" t="s">
        <v>3490</v>
      </c>
      <c r="G1697" s="4">
        <v>312.5</v>
      </c>
      <c r="H1697" s="4">
        <v>312.5</v>
      </c>
    </row>
    <row r="1698" spans="1:8" ht="15">
      <c r="A1698" s="95">
        <v>1690</v>
      </c>
      <c r="B1698" s="95" t="s">
        <v>3526</v>
      </c>
      <c r="C1698" s="95" t="s">
        <v>6672</v>
      </c>
      <c r="D1698" s="95">
        <v>60001114184</v>
      </c>
      <c r="E1698" s="95" t="s">
        <v>332</v>
      </c>
      <c r="F1698" s="95" t="s">
        <v>3490</v>
      </c>
      <c r="G1698" s="4">
        <v>312.5</v>
      </c>
      <c r="H1698" s="4">
        <v>312.5</v>
      </c>
    </row>
    <row r="1699" spans="1:8" ht="15">
      <c r="A1699" s="95">
        <v>1691</v>
      </c>
      <c r="B1699" s="95" t="s">
        <v>3755</v>
      </c>
      <c r="C1699" s="95" t="s">
        <v>6279</v>
      </c>
      <c r="D1699" s="95">
        <v>60001119801</v>
      </c>
      <c r="E1699" s="95" t="s">
        <v>332</v>
      </c>
      <c r="F1699" s="95" t="s">
        <v>3490</v>
      </c>
      <c r="G1699" s="4">
        <v>312.5</v>
      </c>
      <c r="H1699" s="4">
        <v>312.5</v>
      </c>
    </row>
    <row r="1700" spans="1:8" ht="15">
      <c r="A1700" s="95">
        <v>1692</v>
      </c>
      <c r="B1700" s="95" t="s">
        <v>4040</v>
      </c>
      <c r="C1700" s="95" t="s">
        <v>6673</v>
      </c>
      <c r="D1700" s="95">
        <v>60002008484</v>
      </c>
      <c r="E1700" s="95" t="s">
        <v>332</v>
      </c>
      <c r="F1700" s="95" t="s">
        <v>3490</v>
      </c>
      <c r="G1700" s="4">
        <v>312.5</v>
      </c>
      <c r="H1700" s="4">
        <v>312.5</v>
      </c>
    </row>
    <row r="1701" spans="1:8" ht="30">
      <c r="A1701" s="95">
        <v>1693</v>
      </c>
      <c r="B1701" s="95" t="s">
        <v>5434</v>
      </c>
      <c r="C1701" s="95" t="s">
        <v>4450</v>
      </c>
      <c r="D1701" s="95">
        <v>60002004844</v>
      </c>
      <c r="E1701" s="95" t="s">
        <v>332</v>
      </c>
      <c r="F1701" s="95" t="s">
        <v>3490</v>
      </c>
      <c r="G1701" s="4">
        <v>312.5</v>
      </c>
      <c r="H1701" s="4">
        <v>312.5</v>
      </c>
    </row>
    <row r="1702" spans="1:8" ht="15">
      <c r="A1702" s="95">
        <v>1694</v>
      </c>
      <c r="B1702" s="95" t="s">
        <v>4007</v>
      </c>
      <c r="C1702" s="95" t="s">
        <v>6674</v>
      </c>
      <c r="D1702" s="95">
        <v>60001048298</v>
      </c>
      <c r="E1702" s="95" t="s">
        <v>332</v>
      </c>
      <c r="F1702" s="95" t="s">
        <v>3490</v>
      </c>
      <c r="G1702" s="4">
        <v>312.5</v>
      </c>
      <c r="H1702" s="4">
        <v>312.5</v>
      </c>
    </row>
    <row r="1703" spans="1:8" ht="15">
      <c r="A1703" s="95">
        <v>1695</v>
      </c>
      <c r="B1703" s="95" t="s">
        <v>3676</v>
      </c>
      <c r="C1703" s="95" t="s">
        <v>6675</v>
      </c>
      <c r="D1703" s="95">
        <v>60001050280</v>
      </c>
      <c r="E1703" s="95" t="s">
        <v>332</v>
      </c>
      <c r="F1703" s="95" t="s">
        <v>3490</v>
      </c>
      <c r="G1703" s="4">
        <v>312.5</v>
      </c>
      <c r="H1703" s="4">
        <v>312.5</v>
      </c>
    </row>
    <row r="1704" spans="1:8" ht="15">
      <c r="A1704" s="95">
        <v>1696</v>
      </c>
      <c r="B1704" s="95" t="s">
        <v>6676</v>
      </c>
      <c r="C1704" s="95" t="s">
        <v>6677</v>
      </c>
      <c r="D1704" s="95">
        <v>60001043289</v>
      </c>
      <c r="E1704" s="95" t="s">
        <v>332</v>
      </c>
      <c r="F1704" s="95" t="s">
        <v>3490</v>
      </c>
      <c r="G1704" s="4">
        <v>312.5</v>
      </c>
      <c r="H1704" s="4">
        <v>312.5</v>
      </c>
    </row>
    <row r="1705" spans="1:8" ht="15">
      <c r="A1705" s="95">
        <v>1697</v>
      </c>
      <c r="B1705" s="95" t="s">
        <v>3432</v>
      </c>
      <c r="C1705" s="95" t="s">
        <v>6678</v>
      </c>
      <c r="D1705" s="95">
        <v>60002012394</v>
      </c>
      <c r="E1705" s="95" t="s">
        <v>332</v>
      </c>
      <c r="F1705" s="95" t="s">
        <v>3490</v>
      </c>
      <c r="G1705" s="4">
        <v>312.5</v>
      </c>
      <c r="H1705" s="4">
        <v>312.5</v>
      </c>
    </row>
    <row r="1706" spans="1:8" ht="15">
      <c r="A1706" s="95">
        <v>1698</v>
      </c>
      <c r="B1706" s="95" t="s">
        <v>4078</v>
      </c>
      <c r="C1706" s="95" t="s">
        <v>4058</v>
      </c>
      <c r="D1706" s="95">
        <v>62003010737</v>
      </c>
      <c r="E1706" s="95" t="s">
        <v>332</v>
      </c>
      <c r="F1706" s="95" t="s">
        <v>3490</v>
      </c>
      <c r="G1706" s="4">
        <v>312.5</v>
      </c>
      <c r="H1706" s="4">
        <v>312.5</v>
      </c>
    </row>
    <row r="1707" spans="1:8" ht="15">
      <c r="A1707" s="95">
        <v>1699</v>
      </c>
      <c r="B1707" s="95" t="s">
        <v>3676</v>
      </c>
      <c r="C1707" s="95" t="s">
        <v>6679</v>
      </c>
      <c r="D1707" s="95">
        <v>60001065180</v>
      </c>
      <c r="E1707" s="95" t="s">
        <v>332</v>
      </c>
      <c r="F1707" s="95" t="s">
        <v>3490</v>
      </c>
      <c r="G1707" s="4">
        <v>312.5</v>
      </c>
      <c r="H1707" s="4">
        <v>312.5</v>
      </c>
    </row>
    <row r="1708" spans="1:8" ht="15">
      <c r="A1708" s="95">
        <v>1700</v>
      </c>
      <c r="B1708" s="95" t="s">
        <v>2671</v>
      </c>
      <c r="C1708" s="95" t="s">
        <v>6680</v>
      </c>
      <c r="D1708" s="95">
        <v>60001114188</v>
      </c>
      <c r="E1708" s="95" t="s">
        <v>332</v>
      </c>
      <c r="F1708" s="95" t="s">
        <v>3490</v>
      </c>
      <c r="G1708" s="4">
        <v>312.5</v>
      </c>
      <c r="H1708" s="4">
        <v>312.5</v>
      </c>
    </row>
    <row r="1709" spans="1:8" ht="15">
      <c r="A1709" s="95">
        <v>1701</v>
      </c>
      <c r="B1709" s="95" t="s">
        <v>2663</v>
      </c>
      <c r="C1709" s="95" t="s">
        <v>6681</v>
      </c>
      <c r="D1709" s="95">
        <v>60001036448</v>
      </c>
      <c r="E1709" s="95" t="s">
        <v>332</v>
      </c>
      <c r="F1709" s="95" t="s">
        <v>3490</v>
      </c>
      <c r="G1709" s="4">
        <v>312.5</v>
      </c>
      <c r="H1709" s="4">
        <v>312.5</v>
      </c>
    </row>
    <row r="1710" spans="1:8" ht="30">
      <c r="A1710" s="95">
        <v>1702</v>
      </c>
      <c r="B1710" s="95" t="s">
        <v>4093</v>
      </c>
      <c r="C1710" s="95" t="s">
        <v>6294</v>
      </c>
      <c r="D1710" s="95">
        <v>60001095906</v>
      </c>
      <c r="E1710" s="95" t="s">
        <v>332</v>
      </c>
      <c r="F1710" s="95" t="s">
        <v>3490</v>
      </c>
      <c r="G1710" s="4">
        <v>312.5</v>
      </c>
      <c r="H1710" s="4">
        <v>312.5</v>
      </c>
    </row>
    <row r="1711" spans="1:8" ht="15">
      <c r="A1711" s="95">
        <v>1703</v>
      </c>
      <c r="B1711" s="95" t="s">
        <v>3676</v>
      </c>
      <c r="C1711" s="95" t="s">
        <v>6682</v>
      </c>
      <c r="D1711" s="95">
        <v>60001117396</v>
      </c>
      <c r="E1711" s="95" t="s">
        <v>332</v>
      </c>
      <c r="F1711" s="95" t="s">
        <v>3490</v>
      </c>
      <c r="G1711" s="4">
        <v>312.5</v>
      </c>
      <c r="H1711" s="4">
        <v>312.5</v>
      </c>
    </row>
    <row r="1712" spans="1:8" ht="15">
      <c r="A1712" s="95">
        <v>1704</v>
      </c>
      <c r="B1712" s="95" t="s">
        <v>6307</v>
      </c>
      <c r="C1712" s="95" t="s">
        <v>6683</v>
      </c>
      <c r="D1712" s="95">
        <v>60002008579</v>
      </c>
      <c r="E1712" s="95" t="s">
        <v>332</v>
      </c>
      <c r="F1712" s="95" t="s">
        <v>3490</v>
      </c>
      <c r="G1712" s="4">
        <v>312.5</v>
      </c>
      <c r="H1712" s="4">
        <v>312.5</v>
      </c>
    </row>
    <row r="1713" spans="1:8" ht="30">
      <c r="A1713" s="95">
        <v>1705</v>
      </c>
      <c r="B1713" s="95" t="s">
        <v>3668</v>
      </c>
      <c r="C1713" s="95" t="s">
        <v>6126</v>
      </c>
      <c r="D1713" s="95">
        <v>60002015597</v>
      </c>
      <c r="E1713" s="95" t="s">
        <v>332</v>
      </c>
      <c r="F1713" s="95" t="s">
        <v>3490</v>
      </c>
      <c r="G1713" s="4">
        <v>312.5</v>
      </c>
      <c r="H1713" s="4">
        <v>312.5</v>
      </c>
    </row>
    <row r="1714" spans="1:8" ht="15">
      <c r="A1714" s="95">
        <v>1706</v>
      </c>
      <c r="B1714" s="95" t="s">
        <v>3780</v>
      </c>
      <c r="C1714" s="95" t="s">
        <v>6684</v>
      </c>
      <c r="D1714" s="95">
        <v>60001025378</v>
      </c>
      <c r="E1714" s="95" t="s">
        <v>332</v>
      </c>
      <c r="F1714" s="95" t="s">
        <v>3490</v>
      </c>
      <c r="G1714" s="4">
        <v>312.5</v>
      </c>
      <c r="H1714" s="4">
        <v>312.5</v>
      </c>
    </row>
    <row r="1715" spans="1:8" ht="15">
      <c r="A1715" s="95">
        <v>1707</v>
      </c>
      <c r="B1715" s="95" t="s">
        <v>5870</v>
      </c>
      <c r="C1715" s="95" t="s">
        <v>6685</v>
      </c>
      <c r="D1715" s="95">
        <v>60002002253</v>
      </c>
      <c r="E1715" s="95" t="s">
        <v>332</v>
      </c>
      <c r="F1715" s="95" t="s">
        <v>3490</v>
      </c>
      <c r="G1715" s="4">
        <v>312.5</v>
      </c>
      <c r="H1715" s="4">
        <v>312.5</v>
      </c>
    </row>
    <row r="1716" spans="1:8" ht="15">
      <c r="A1716" s="95">
        <v>1708</v>
      </c>
      <c r="B1716" s="95" t="s">
        <v>4527</v>
      </c>
      <c r="C1716" s="95" t="s">
        <v>6686</v>
      </c>
      <c r="D1716" s="95">
        <v>60001109834</v>
      </c>
      <c r="E1716" s="95" t="s">
        <v>332</v>
      </c>
      <c r="F1716" s="95" t="s">
        <v>3490</v>
      </c>
      <c r="G1716" s="4">
        <v>312.5</v>
      </c>
      <c r="H1716" s="4">
        <v>312.5</v>
      </c>
    </row>
    <row r="1717" spans="1:8" ht="45">
      <c r="A1717" s="95">
        <v>1709</v>
      </c>
      <c r="B1717" s="95" t="s">
        <v>5516</v>
      </c>
      <c r="C1717" s="95" t="s">
        <v>6687</v>
      </c>
      <c r="D1717" s="95">
        <v>60001017839</v>
      </c>
      <c r="E1717" s="95" t="s">
        <v>332</v>
      </c>
      <c r="F1717" s="95" t="s">
        <v>3490</v>
      </c>
      <c r="G1717" s="4">
        <v>312.5</v>
      </c>
      <c r="H1717" s="4">
        <v>312.5</v>
      </c>
    </row>
    <row r="1718" spans="1:8" ht="15">
      <c r="A1718" s="95">
        <v>1710</v>
      </c>
      <c r="B1718" s="95" t="s">
        <v>3676</v>
      </c>
      <c r="C1718" s="95" t="s">
        <v>6688</v>
      </c>
      <c r="D1718" s="95">
        <v>60003007092</v>
      </c>
      <c r="E1718" s="95" t="s">
        <v>332</v>
      </c>
      <c r="F1718" s="95" t="s">
        <v>3490</v>
      </c>
      <c r="G1718" s="4">
        <v>312.5</v>
      </c>
      <c r="H1718" s="4">
        <v>312.5</v>
      </c>
    </row>
    <row r="1719" spans="1:8" ht="15">
      <c r="A1719" s="95">
        <v>1711</v>
      </c>
      <c r="B1719" s="95" t="s">
        <v>3676</v>
      </c>
      <c r="C1719" s="95" t="s">
        <v>6476</v>
      </c>
      <c r="D1719" s="95">
        <v>37001036331</v>
      </c>
      <c r="E1719" s="95" t="s">
        <v>332</v>
      </c>
      <c r="F1719" s="95" t="s">
        <v>3490</v>
      </c>
      <c r="G1719" s="4">
        <v>312.5</v>
      </c>
      <c r="H1719" s="4">
        <v>312.5</v>
      </c>
    </row>
    <row r="1720" spans="1:8" ht="15">
      <c r="A1720" s="95">
        <v>1712</v>
      </c>
      <c r="B1720" s="95" t="s">
        <v>5418</v>
      </c>
      <c r="C1720" s="95" t="s">
        <v>6689</v>
      </c>
      <c r="D1720" s="95">
        <v>60003011301</v>
      </c>
      <c r="E1720" s="95" t="s">
        <v>332</v>
      </c>
      <c r="F1720" s="95" t="s">
        <v>3490</v>
      </c>
      <c r="G1720" s="4">
        <v>312.5</v>
      </c>
      <c r="H1720" s="4">
        <v>312.5</v>
      </c>
    </row>
    <row r="1721" spans="1:8" ht="15">
      <c r="A1721" s="95">
        <v>1713</v>
      </c>
      <c r="B1721" s="95" t="s">
        <v>3657</v>
      </c>
      <c r="C1721" s="95" t="s">
        <v>6690</v>
      </c>
      <c r="D1721" s="95">
        <v>62006020611</v>
      </c>
      <c r="E1721" s="95" t="s">
        <v>332</v>
      </c>
      <c r="F1721" s="95" t="s">
        <v>3490</v>
      </c>
      <c r="G1721" s="4">
        <v>312.5</v>
      </c>
      <c r="H1721" s="4">
        <v>312.5</v>
      </c>
    </row>
    <row r="1722" spans="1:8" ht="15">
      <c r="A1722" s="95">
        <v>1714</v>
      </c>
      <c r="B1722" s="95" t="s">
        <v>4198</v>
      </c>
      <c r="C1722" s="95" t="s">
        <v>6164</v>
      </c>
      <c r="D1722" s="95">
        <v>62003013057</v>
      </c>
      <c r="E1722" s="95" t="s">
        <v>332</v>
      </c>
      <c r="F1722" s="95" t="s">
        <v>3490</v>
      </c>
      <c r="G1722" s="4">
        <v>312.5</v>
      </c>
      <c r="H1722" s="4">
        <v>312.5</v>
      </c>
    </row>
    <row r="1723" spans="1:8" ht="15">
      <c r="A1723" s="95">
        <v>1715</v>
      </c>
      <c r="B1723" s="95" t="s">
        <v>3596</v>
      </c>
      <c r="C1723" s="95" t="s">
        <v>6691</v>
      </c>
      <c r="D1723" s="95">
        <v>60001048700</v>
      </c>
      <c r="E1723" s="95" t="s">
        <v>332</v>
      </c>
      <c r="F1723" s="95" t="s">
        <v>3490</v>
      </c>
      <c r="G1723" s="4">
        <v>312.5</v>
      </c>
      <c r="H1723" s="4">
        <v>312.5</v>
      </c>
    </row>
    <row r="1724" spans="1:8" ht="15">
      <c r="A1724" s="95">
        <v>1716</v>
      </c>
      <c r="B1724" s="95" t="s">
        <v>3593</v>
      </c>
      <c r="C1724" s="95" t="s">
        <v>6638</v>
      </c>
      <c r="D1724" s="95">
        <v>60003002698</v>
      </c>
      <c r="E1724" s="95" t="s">
        <v>332</v>
      </c>
      <c r="F1724" s="95" t="s">
        <v>3490</v>
      </c>
      <c r="G1724" s="4">
        <v>312.5</v>
      </c>
      <c r="H1724" s="4">
        <v>312.5</v>
      </c>
    </row>
    <row r="1725" spans="1:8" ht="15">
      <c r="A1725" s="95">
        <v>1717</v>
      </c>
      <c r="B1725" s="95" t="s">
        <v>6216</v>
      </c>
      <c r="C1725" s="95" t="s">
        <v>4189</v>
      </c>
      <c r="D1725" s="95">
        <v>60001094309</v>
      </c>
      <c r="E1725" s="95" t="s">
        <v>332</v>
      </c>
      <c r="F1725" s="95" t="s">
        <v>3490</v>
      </c>
      <c r="G1725" s="4">
        <v>312.5</v>
      </c>
      <c r="H1725" s="4">
        <v>312.5</v>
      </c>
    </row>
    <row r="1726" spans="1:8" ht="15">
      <c r="A1726" s="95">
        <v>1718</v>
      </c>
      <c r="B1726" s="95" t="s">
        <v>6362</v>
      </c>
      <c r="C1726" s="95" t="s">
        <v>6444</v>
      </c>
      <c r="D1726" s="95">
        <v>60001000586</v>
      </c>
      <c r="E1726" s="95" t="s">
        <v>332</v>
      </c>
      <c r="F1726" s="95" t="s">
        <v>3490</v>
      </c>
      <c r="G1726" s="4">
        <v>312.5</v>
      </c>
      <c r="H1726" s="4">
        <v>312.5</v>
      </c>
    </row>
    <row r="1727" spans="1:8" ht="15">
      <c r="A1727" s="95">
        <v>1719</v>
      </c>
      <c r="B1727" s="95" t="s">
        <v>3780</v>
      </c>
      <c r="C1727" s="95" t="s">
        <v>6175</v>
      </c>
      <c r="D1727" s="95">
        <v>60001000544</v>
      </c>
      <c r="E1727" s="95" t="s">
        <v>332</v>
      </c>
      <c r="F1727" s="95" t="s">
        <v>3490</v>
      </c>
      <c r="G1727" s="4">
        <v>312.5</v>
      </c>
      <c r="H1727" s="4">
        <v>312.5</v>
      </c>
    </row>
    <row r="1728" spans="1:8" ht="15">
      <c r="A1728" s="95">
        <v>1720</v>
      </c>
      <c r="B1728" s="95" t="s">
        <v>4636</v>
      </c>
      <c r="C1728" s="95" t="s">
        <v>3775</v>
      </c>
      <c r="D1728" s="95">
        <v>60003002538</v>
      </c>
      <c r="E1728" s="95" t="s">
        <v>332</v>
      </c>
      <c r="F1728" s="95" t="s">
        <v>3490</v>
      </c>
      <c r="G1728" s="4">
        <v>312.5</v>
      </c>
      <c r="H1728" s="4">
        <v>312.5</v>
      </c>
    </row>
    <row r="1729" spans="1:8" ht="15">
      <c r="A1729" s="95">
        <v>1721</v>
      </c>
      <c r="B1729" s="95" t="s">
        <v>3468</v>
      </c>
      <c r="C1729" s="95" t="s">
        <v>6692</v>
      </c>
      <c r="D1729" s="95">
        <v>60001055466</v>
      </c>
      <c r="E1729" s="95" t="s">
        <v>332</v>
      </c>
      <c r="F1729" s="95" t="s">
        <v>3490</v>
      </c>
      <c r="G1729" s="4">
        <v>312.5</v>
      </c>
      <c r="H1729" s="4">
        <v>312.5</v>
      </c>
    </row>
    <row r="1730" spans="1:8" ht="15">
      <c r="A1730" s="95">
        <v>1722</v>
      </c>
      <c r="B1730" s="95" t="s">
        <v>3472</v>
      </c>
      <c r="C1730" s="95" t="s">
        <v>4893</v>
      </c>
      <c r="D1730" s="95">
        <v>60001120081</v>
      </c>
      <c r="E1730" s="95" t="s">
        <v>332</v>
      </c>
      <c r="F1730" s="95" t="s">
        <v>3490</v>
      </c>
      <c r="G1730" s="4">
        <v>312.5</v>
      </c>
      <c r="H1730" s="4">
        <v>312.5</v>
      </c>
    </row>
    <row r="1731" spans="1:8" ht="15">
      <c r="A1731" s="95">
        <v>1723</v>
      </c>
      <c r="B1731" s="95" t="s">
        <v>3461</v>
      </c>
      <c r="C1731" s="95" t="s">
        <v>6693</v>
      </c>
      <c r="D1731" s="95">
        <v>60001024873</v>
      </c>
      <c r="E1731" s="95" t="s">
        <v>332</v>
      </c>
      <c r="F1731" s="95" t="s">
        <v>3490</v>
      </c>
      <c r="G1731" s="4">
        <v>312.5</v>
      </c>
      <c r="H1731" s="4">
        <v>312.5</v>
      </c>
    </row>
    <row r="1732" spans="1:8" ht="15">
      <c r="A1732" s="95">
        <v>1724</v>
      </c>
      <c r="B1732" s="95" t="s">
        <v>3663</v>
      </c>
      <c r="C1732" s="95" t="s">
        <v>6694</v>
      </c>
      <c r="D1732" s="95">
        <v>60001097006</v>
      </c>
      <c r="E1732" s="95" t="s">
        <v>332</v>
      </c>
      <c r="F1732" s="95" t="s">
        <v>3490</v>
      </c>
      <c r="G1732" s="4">
        <v>312.5</v>
      </c>
      <c r="H1732" s="4">
        <v>312.5</v>
      </c>
    </row>
    <row r="1733" spans="1:8" ht="15">
      <c r="A1733" s="95">
        <v>1725</v>
      </c>
      <c r="B1733" s="95" t="s">
        <v>2667</v>
      </c>
      <c r="C1733" s="95" t="s">
        <v>3447</v>
      </c>
      <c r="D1733" s="95">
        <v>53001007112</v>
      </c>
      <c r="E1733" s="95" t="s">
        <v>332</v>
      </c>
      <c r="F1733" s="95" t="s">
        <v>3490</v>
      </c>
      <c r="G1733" s="4">
        <v>312.5</v>
      </c>
      <c r="H1733" s="4">
        <v>312.5</v>
      </c>
    </row>
    <row r="1734" spans="1:8" ht="15">
      <c r="A1734" s="95">
        <v>1726</v>
      </c>
      <c r="B1734" s="95" t="s">
        <v>4412</v>
      </c>
      <c r="C1734" s="95" t="s">
        <v>6695</v>
      </c>
      <c r="D1734" s="95">
        <v>60001044001</v>
      </c>
      <c r="E1734" s="95" t="s">
        <v>332</v>
      </c>
      <c r="F1734" s="95" t="s">
        <v>3490</v>
      </c>
      <c r="G1734" s="4">
        <v>312.5</v>
      </c>
      <c r="H1734" s="4">
        <v>312.5</v>
      </c>
    </row>
    <row r="1735" spans="1:8" ht="15">
      <c r="A1735" s="95">
        <v>1727</v>
      </c>
      <c r="B1735" s="95" t="s">
        <v>3747</v>
      </c>
      <c r="C1735" s="95" t="s">
        <v>6696</v>
      </c>
      <c r="D1735" s="95">
        <v>6000110654</v>
      </c>
      <c r="E1735" s="95" t="s">
        <v>332</v>
      </c>
      <c r="F1735" s="95" t="s">
        <v>3490</v>
      </c>
      <c r="G1735" s="4">
        <v>312.5</v>
      </c>
      <c r="H1735" s="4">
        <v>312.5</v>
      </c>
    </row>
    <row r="1736" spans="1:8" ht="15">
      <c r="A1736" s="95">
        <v>1728</v>
      </c>
      <c r="B1736" s="95" t="s">
        <v>4326</v>
      </c>
      <c r="C1736" s="95" t="s">
        <v>6697</v>
      </c>
      <c r="D1736" s="95">
        <v>21001040852</v>
      </c>
      <c r="E1736" s="95" t="s">
        <v>332</v>
      </c>
      <c r="F1736" s="95" t="s">
        <v>3490</v>
      </c>
      <c r="G1736" s="4">
        <v>312.5</v>
      </c>
      <c r="H1736" s="4">
        <v>312.5</v>
      </c>
    </row>
    <row r="1737" spans="1:8" ht="15">
      <c r="A1737" s="95">
        <v>1729</v>
      </c>
      <c r="B1737" s="95" t="s">
        <v>5358</v>
      </c>
      <c r="C1737" s="95" t="s">
        <v>6698</v>
      </c>
      <c r="D1737" s="95" t="s">
        <v>6699</v>
      </c>
      <c r="E1737" s="95" t="s">
        <v>332</v>
      </c>
      <c r="F1737" s="95" t="s">
        <v>3490</v>
      </c>
      <c r="G1737" s="4">
        <v>312.5</v>
      </c>
      <c r="H1737" s="4">
        <v>312.5</v>
      </c>
    </row>
    <row r="1738" spans="1:8" ht="15">
      <c r="A1738" s="95">
        <v>1730</v>
      </c>
      <c r="B1738" s="95" t="s">
        <v>4165</v>
      </c>
      <c r="C1738" s="95" t="s">
        <v>6700</v>
      </c>
      <c r="D1738" s="95">
        <v>60001027113</v>
      </c>
      <c r="E1738" s="95" t="s">
        <v>332</v>
      </c>
      <c r="F1738" s="95" t="s">
        <v>3490</v>
      </c>
      <c r="G1738" s="4">
        <v>312.5</v>
      </c>
      <c r="H1738" s="4">
        <v>312.5</v>
      </c>
    </row>
    <row r="1739" spans="1:8" ht="15">
      <c r="A1739" s="95">
        <v>1731</v>
      </c>
      <c r="B1739" s="95" t="s">
        <v>6701</v>
      </c>
      <c r="C1739" s="95" t="s">
        <v>6702</v>
      </c>
      <c r="D1739" s="95">
        <v>60001007342</v>
      </c>
      <c r="E1739" s="95" t="s">
        <v>332</v>
      </c>
      <c r="F1739" s="95" t="s">
        <v>3490</v>
      </c>
      <c r="G1739" s="4">
        <v>312.5</v>
      </c>
      <c r="H1739" s="4">
        <v>312.5</v>
      </c>
    </row>
    <row r="1740" spans="1:8" ht="15">
      <c r="A1740" s="95">
        <v>1732</v>
      </c>
      <c r="B1740" s="95" t="s">
        <v>3476</v>
      </c>
      <c r="C1740" s="95" t="s">
        <v>3655</v>
      </c>
      <c r="D1740" s="95">
        <v>60001008794</v>
      </c>
      <c r="E1740" s="95" t="s">
        <v>332</v>
      </c>
      <c r="F1740" s="95" t="s">
        <v>3490</v>
      </c>
      <c r="G1740" s="4">
        <v>312.5</v>
      </c>
      <c r="H1740" s="4">
        <v>312.5</v>
      </c>
    </row>
    <row r="1741" spans="1:8" ht="15">
      <c r="A1741" s="95">
        <v>1733</v>
      </c>
      <c r="B1741" s="95" t="s">
        <v>4326</v>
      </c>
      <c r="C1741" s="95" t="s">
        <v>6279</v>
      </c>
      <c r="D1741" s="95">
        <v>60001008903</v>
      </c>
      <c r="E1741" s="95" t="s">
        <v>332</v>
      </c>
      <c r="F1741" s="95" t="s">
        <v>3490</v>
      </c>
      <c r="G1741" s="4">
        <v>312.5</v>
      </c>
      <c r="H1741" s="4">
        <v>312.5</v>
      </c>
    </row>
    <row r="1742" spans="1:8" ht="15">
      <c r="A1742" s="95">
        <v>1734</v>
      </c>
      <c r="B1742" s="95" t="s">
        <v>6703</v>
      </c>
      <c r="C1742" s="95" t="s">
        <v>6704</v>
      </c>
      <c r="D1742" s="95">
        <v>60001068640</v>
      </c>
      <c r="E1742" s="95" t="s">
        <v>332</v>
      </c>
      <c r="F1742" s="95" t="s">
        <v>3490</v>
      </c>
      <c r="G1742" s="4">
        <v>312.5</v>
      </c>
      <c r="H1742" s="4">
        <v>312.5</v>
      </c>
    </row>
    <row r="1743" spans="1:8" ht="15">
      <c r="A1743" s="95">
        <v>1735</v>
      </c>
      <c r="B1743" s="95" t="s">
        <v>4067</v>
      </c>
      <c r="C1743" s="95" t="s">
        <v>6705</v>
      </c>
      <c r="D1743" s="95">
        <v>60001122917</v>
      </c>
      <c r="E1743" s="95" t="s">
        <v>332</v>
      </c>
      <c r="F1743" s="95" t="s">
        <v>3490</v>
      </c>
      <c r="G1743" s="4">
        <v>312.5</v>
      </c>
      <c r="H1743" s="4">
        <v>312.5</v>
      </c>
    </row>
    <row r="1744" spans="1:8" ht="15">
      <c r="A1744" s="95">
        <v>1736</v>
      </c>
      <c r="B1744" s="95" t="s">
        <v>6706</v>
      </c>
      <c r="C1744" s="95" t="s">
        <v>6707</v>
      </c>
      <c r="D1744" s="95">
        <v>60001000539</v>
      </c>
      <c r="E1744" s="95" t="s">
        <v>332</v>
      </c>
      <c r="F1744" s="95" t="s">
        <v>3490</v>
      </c>
      <c r="G1744" s="4">
        <v>312.5</v>
      </c>
      <c r="H1744" s="4">
        <v>312.5</v>
      </c>
    </row>
    <row r="1745" spans="1:8" ht="15">
      <c r="A1745" s="95">
        <v>1737</v>
      </c>
      <c r="B1745" s="95" t="s">
        <v>6274</v>
      </c>
      <c r="C1745" s="95" t="s">
        <v>6708</v>
      </c>
      <c r="D1745" s="95">
        <v>60001016470</v>
      </c>
      <c r="E1745" s="95" t="s">
        <v>332</v>
      </c>
      <c r="F1745" s="95" t="s">
        <v>3490</v>
      </c>
      <c r="G1745" s="4">
        <v>312.5</v>
      </c>
      <c r="H1745" s="4">
        <v>312.5</v>
      </c>
    </row>
    <row r="1746" spans="1:8" ht="15">
      <c r="A1746" s="95">
        <v>1738</v>
      </c>
      <c r="B1746" s="95" t="s">
        <v>5595</v>
      </c>
      <c r="C1746" s="95" t="s">
        <v>6709</v>
      </c>
      <c r="D1746" s="95">
        <v>60001004904</v>
      </c>
      <c r="E1746" s="95" t="s">
        <v>332</v>
      </c>
      <c r="F1746" s="95" t="s">
        <v>3490</v>
      </c>
      <c r="G1746" s="4">
        <v>312.5</v>
      </c>
      <c r="H1746" s="4">
        <v>312.5</v>
      </c>
    </row>
    <row r="1747" spans="1:8" ht="15">
      <c r="A1747" s="95">
        <v>1739</v>
      </c>
      <c r="B1747" s="95" t="s">
        <v>3700</v>
      </c>
      <c r="C1747" s="95" t="s">
        <v>6636</v>
      </c>
      <c r="D1747" s="95">
        <v>60001113212</v>
      </c>
      <c r="E1747" s="95" t="s">
        <v>332</v>
      </c>
      <c r="F1747" s="95" t="s">
        <v>3490</v>
      </c>
      <c r="G1747" s="4">
        <v>312.5</v>
      </c>
      <c r="H1747" s="4">
        <v>312.5</v>
      </c>
    </row>
    <row r="1748" spans="1:8" ht="15">
      <c r="A1748" s="95">
        <v>1740</v>
      </c>
      <c r="B1748" s="95" t="s">
        <v>3676</v>
      </c>
      <c r="C1748" s="95" t="s">
        <v>6710</v>
      </c>
      <c r="D1748" s="95">
        <v>60001059087</v>
      </c>
      <c r="E1748" s="95" t="s">
        <v>332</v>
      </c>
      <c r="F1748" s="95" t="s">
        <v>3490</v>
      </c>
      <c r="G1748" s="4">
        <v>312.5</v>
      </c>
      <c r="H1748" s="4">
        <v>312.5</v>
      </c>
    </row>
    <row r="1749" spans="1:8" ht="15">
      <c r="A1749" s="95">
        <v>1741</v>
      </c>
      <c r="B1749" s="95" t="s">
        <v>6711</v>
      </c>
      <c r="C1749" s="95" t="s">
        <v>6446</v>
      </c>
      <c r="D1749" s="95">
        <v>60001110672</v>
      </c>
      <c r="E1749" s="95" t="s">
        <v>332</v>
      </c>
      <c r="F1749" s="95" t="s">
        <v>3490</v>
      </c>
      <c r="G1749" s="4">
        <v>312.5</v>
      </c>
      <c r="H1749" s="4">
        <v>312.5</v>
      </c>
    </row>
    <row r="1750" spans="1:8" ht="15">
      <c r="A1750" s="95">
        <v>1742</v>
      </c>
      <c r="B1750" s="95" t="s">
        <v>5002</v>
      </c>
      <c r="C1750" s="95" t="s">
        <v>6712</v>
      </c>
      <c r="D1750" s="95">
        <v>60001044107</v>
      </c>
      <c r="E1750" s="95" t="s">
        <v>332</v>
      </c>
      <c r="F1750" s="95" t="s">
        <v>3490</v>
      </c>
      <c r="G1750" s="4">
        <v>312.5</v>
      </c>
      <c r="H1750" s="4">
        <v>312.5</v>
      </c>
    </row>
    <row r="1751" spans="1:8" ht="15">
      <c r="A1751" s="95">
        <v>1743</v>
      </c>
      <c r="B1751" s="95" t="s">
        <v>4096</v>
      </c>
      <c r="C1751" s="95" t="s">
        <v>6639</v>
      </c>
      <c r="D1751" s="95">
        <v>60001133722</v>
      </c>
      <c r="E1751" s="95" t="s">
        <v>332</v>
      </c>
      <c r="F1751" s="95" t="s">
        <v>3490</v>
      </c>
      <c r="G1751" s="4">
        <v>312.5</v>
      </c>
      <c r="H1751" s="4">
        <v>312.5</v>
      </c>
    </row>
    <row r="1752" spans="1:8" ht="15">
      <c r="A1752" s="95">
        <v>1744</v>
      </c>
      <c r="B1752" s="95" t="s">
        <v>3596</v>
      </c>
      <c r="C1752" s="95" t="s">
        <v>6680</v>
      </c>
      <c r="D1752" s="95">
        <v>55001001773</v>
      </c>
      <c r="E1752" s="95" t="s">
        <v>332</v>
      </c>
      <c r="F1752" s="95" t="s">
        <v>3490</v>
      </c>
      <c r="G1752" s="4">
        <v>312.5</v>
      </c>
      <c r="H1752" s="4">
        <v>312.5</v>
      </c>
    </row>
    <row r="1753" spans="1:8" ht="15">
      <c r="A1753" s="95">
        <v>1745</v>
      </c>
      <c r="B1753" s="95" t="s">
        <v>6713</v>
      </c>
      <c r="C1753" s="95" t="s">
        <v>6714</v>
      </c>
      <c r="D1753" s="95">
        <v>60001074694</v>
      </c>
      <c r="E1753" s="95" t="s">
        <v>332</v>
      </c>
      <c r="F1753" s="95" t="s">
        <v>3490</v>
      </c>
      <c r="G1753" s="4">
        <v>312.5</v>
      </c>
      <c r="H1753" s="4">
        <v>312.5</v>
      </c>
    </row>
    <row r="1754" spans="1:8" ht="15">
      <c r="A1754" s="95">
        <v>1746</v>
      </c>
      <c r="B1754" s="95" t="s">
        <v>3523</v>
      </c>
      <c r="C1754" s="95" t="s">
        <v>4227</v>
      </c>
      <c r="D1754" s="95">
        <v>35001113883</v>
      </c>
      <c r="E1754" s="95" t="s">
        <v>332</v>
      </c>
      <c r="F1754" s="95" t="s">
        <v>3490</v>
      </c>
      <c r="G1754" s="4">
        <v>312.5</v>
      </c>
      <c r="H1754" s="4">
        <v>312.5</v>
      </c>
    </row>
    <row r="1755" spans="1:8" ht="15">
      <c r="A1755" s="95">
        <v>1747</v>
      </c>
      <c r="B1755" s="95" t="s">
        <v>3761</v>
      </c>
      <c r="C1755" s="95" t="s">
        <v>4649</v>
      </c>
      <c r="D1755" s="95">
        <v>60001098336</v>
      </c>
      <c r="E1755" s="95" t="s">
        <v>332</v>
      </c>
      <c r="F1755" s="95" t="s">
        <v>3490</v>
      </c>
      <c r="G1755" s="4">
        <v>312.5</v>
      </c>
      <c r="H1755" s="4">
        <v>312.5</v>
      </c>
    </row>
    <row r="1756" spans="1:8" ht="15">
      <c r="A1756" s="95">
        <v>1748</v>
      </c>
      <c r="B1756" s="95" t="s">
        <v>4040</v>
      </c>
      <c r="C1756" s="95" t="s">
        <v>4245</v>
      </c>
      <c r="D1756" s="95">
        <v>60001144918</v>
      </c>
      <c r="E1756" s="95" t="s">
        <v>332</v>
      </c>
      <c r="F1756" s="95" t="s">
        <v>3490</v>
      </c>
      <c r="G1756" s="4">
        <v>312.5</v>
      </c>
      <c r="H1756" s="4">
        <v>312.5</v>
      </c>
    </row>
    <row r="1757" spans="1:8" ht="15">
      <c r="A1757" s="95">
        <v>1749</v>
      </c>
      <c r="B1757" s="95" t="s">
        <v>5110</v>
      </c>
      <c r="C1757" s="95" t="s">
        <v>6715</v>
      </c>
      <c r="D1757" s="95">
        <v>60001149454</v>
      </c>
      <c r="E1757" s="95" t="s">
        <v>332</v>
      </c>
      <c r="F1757" s="95" t="s">
        <v>3490</v>
      </c>
      <c r="G1757" s="4">
        <v>312.5</v>
      </c>
      <c r="H1757" s="4">
        <v>312.5</v>
      </c>
    </row>
    <row r="1758" spans="1:8" ht="15">
      <c r="A1758" s="95">
        <v>1750</v>
      </c>
      <c r="B1758" s="95" t="s">
        <v>3643</v>
      </c>
      <c r="C1758" s="95" t="s">
        <v>6716</v>
      </c>
      <c r="D1758" s="95">
        <v>60001078585</v>
      </c>
      <c r="E1758" s="95" t="s">
        <v>332</v>
      </c>
      <c r="F1758" s="95" t="s">
        <v>3490</v>
      </c>
      <c r="G1758" s="4">
        <v>312.5</v>
      </c>
      <c r="H1758" s="4">
        <v>312.5</v>
      </c>
    </row>
    <row r="1759" spans="1:8" ht="30">
      <c r="A1759" s="95">
        <v>1751</v>
      </c>
      <c r="B1759" s="95" t="s">
        <v>4695</v>
      </c>
      <c r="C1759" s="95" t="s">
        <v>6717</v>
      </c>
      <c r="D1759" s="95">
        <v>60001037548</v>
      </c>
      <c r="E1759" s="95" t="s">
        <v>332</v>
      </c>
      <c r="F1759" s="95" t="s">
        <v>3490</v>
      </c>
      <c r="G1759" s="4">
        <v>312.5</v>
      </c>
      <c r="H1759" s="4">
        <v>312.5</v>
      </c>
    </row>
    <row r="1760" spans="1:8" ht="15">
      <c r="A1760" s="95">
        <v>1752</v>
      </c>
      <c r="B1760" s="95" t="s">
        <v>3593</v>
      </c>
      <c r="C1760" s="95" t="s">
        <v>6146</v>
      </c>
      <c r="D1760" s="95">
        <v>60001079193</v>
      </c>
      <c r="E1760" s="95" t="s">
        <v>332</v>
      </c>
      <c r="F1760" s="95" t="s">
        <v>3490</v>
      </c>
      <c r="G1760" s="4">
        <v>312.5</v>
      </c>
      <c r="H1760" s="4">
        <v>312.5</v>
      </c>
    </row>
    <row r="1761" spans="1:8" ht="15">
      <c r="A1761" s="95">
        <v>1753</v>
      </c>
      <c r="B1761" s="95" t="s">
        <v>4431</v>
      </c>
      <c r="C1761" s="95" t="s">
        <v>6718</v>
      </c>
      <c r="D1761" s="95">
        <v>60001031752</v>
      </c>
      <c r="E1761" s="95" t="s">
        <v>332</v>
      </c>
      <c r="F1761" s="95" t="s">
        <v>3490</v>
      </c>
      <c r="G1761" s="4">
        <v>312.5</v>
      </c>
      <c r="H1761" s="4">
        <v>312.5</v>
      </c>
    </row>
    <row r="1762" spans="1:8" ht="15">
      <c r="A1762" s="95">
        <v>1754</v>
      </c>
      <c r="B1762" s="95" t="s">
        <v>4575</v>
      </c>
      <c r="C1762" s="95" t="s">
        <v>6719</v>
      </c>
      <c r="D1762" s="95">
        <v>21001006382</v>
      </c>
      <c r="E1762" s="95" t="s">
        <v>332</v>
      </c>
      <c r="F1762" s="95" t="s">
        <v>3490</v>
      </c>
      <c r="G1762" s="4">
        <v>312.5</v>
      </c>
      <c r="H1762" s="4">
        <v>312.5</v>
      </c>
    </row>
    <row r="1763" spans="1:8" ht="15">
      <c r="A1763" s="95">
        <v>1755</v>
      </c>
      <c r="B1763" s="95" t="s">
        <v>3596</v>
      </c>
      <c r="C1763" s="95" t="s">
        <v>6692</v>
      </c>
      <c r="D1763" s="95">
        <v>60001063662</v>
      </c>
      <c r="E1763" s="95" t="s">
        <v>332</v>
      </c>
      <c r="F1763" s="95" t="s">
        <v>3490</v>
      </c>
      <c r="G1763" s="4">
        <v>312.5</v>
      </c>
      <c r="H1763" s="4">
        <v>312.5</v>
      </c>
    </row>
    <row r="1764" spans="1:8" ht="15">
      <c r="A1764" s="95">
        <v>1756</v>
      </c>
      <c r="B1764" s="95" t="s">
        <v>6720</v>
      </c>
      <c r="C1764" s="95" t="s">
        <v>6721</v>
      </c>
      <c r="D1764" s="95">
        <v>60003006971</v>
      </c>
      <c r="E1764" s="95" t="s">
        <v>332</v>
      </c>
      <c r="F1764" s="95" t="s">
        <v>3490</v>
      </c>
      <c r="G1764" s="4">
        <v>312.5</v>
      </c>
      <c r="H1764" s="4">
        <v>312.5</v>
      </c>
    </row>
    <row r="1765" spans="1:8" ht="15">
      <c r="A1765" s="95">
        <v>1757</v>
      </c>
      <c r="B1765" s="95" t="s">
        <v>4636</v>
      </c>
      <c r="C1765" s="95" t="s">
        <v>6722</v>
      </c>
      <c r="D1765" s="95">
        <v>60001078784</v>
      </c>
      <c r="E1765" s="95" t="s">
        <v>332</v>
      </c>
      <c r="F1765" s="95" t="s">
        <v>3490</v>
      </c>
      <c r="G1765" s="4">
        <v>312.5</v>
      </c>
      <c r="H1765" s="4">
        <v>312.5</v>
      </c>
    </row>
    <row r="1766" spans="1:8" ht="15">
      <c r="A1766" s="95">
        <v>1758</v>
      </c>
      <c r="B1766" s="95" t="s">
        <v>4093</v>
      </c>
      <c r="C1766" s="95" t="s">
        <v>6460</v>
      </c>
      <c r="D1766" s="95">
        <v>60001057954</v>
      </c>
      <c r="E1766" s="95" t="s">
        <v>332</v>
      </c>
      <c r="F1766" s="95" t="s">
        <v>3490</v>
      </c>
      <c r="G1766" s="4">
        <v>312.5</v>
      </c>
      <c r="H1766" s="4">
        <v>312.5</v>
      </c>
    </row>
    <row r="1767" spans="1:8" ht="30">
      <c r="A1767" s="95">
        <v>1759</v>
      </c>
      <c r="B1767" s="95" t="s">
        <v>3461</v>
      </c>
      <c r="C1767" s="95" t="s">
        <v>6723</v>
      </c>
      <c r="D1767" s="95">
        <v>60001119251</v>
      </c>
      <c r="E1767" s="95" t="s">
        <v>332</v>
      </c>
      <c r="F1767" s="95" t="s">
        <v>3490</v>
      </c>
      <c r="G1767" s="4">
        <v>312.5</v>
      </c>
      <c r="H1767" s="4">
        <v>312.5</v>
      </c>
    </row>
    <row r="1768" spans="1:8" ht="15">
      <c r="A1768" s="95">
        <v>1760</v>
      </c>
      <c r="B1768" s="95" t="s">
        <v>5146</v>
      </c>
      <c r="C1768" s="95" t="s">
        <v>6724</v>
      </c>
      <c r="D1768" s="95">
        <v>60001115977</v>
      </c>
      <c r="E1768" s="95" t="s">
        <v>332</v>
      </c>
      <c r="F1768" s="95" t="s">
        <v>3490</v>
      </c>
      <c r="G1768" s="4">
        <v>312.5</v>
      </c>
      <c r="H1768" s="4">
        <v>312.5</v>
      </c>
    </row>
    <row r="1769" spans="1:8" ht="15">
      <c r="A1769" s="95">
        <v>1761</v>
      </c>
      <c r="B1769" s="95" t="s">
        <v>2687</v>
      </c>
      <c r="C1769" s="95" t="s">
        <v>6189</v>
      </c>
      <c r="D1769" s="95">
        <v>49001000435</v>
      </c>
      <c r="E1769" s="95" t="s">
        <v>332</v>
      </c>
      <c r="F1769" s="95" t="s">
        <v>3490</v>
      </c>
      <c r="G1769" s="4">
        <v>312.5</v>
      </c>
      <c r="H1769" s="4">
        <v>312.5</v>
      </c>
    </row>
    <row r="1770" spans="1:8" ht="15">
      <c r="A1770" s="95">
        <v>1762</v>
      </c>
      <c r="B1770" s="95" t="s">
        <v>3948</v>
      </c>
      <c r="C1770" s="95" t="s">
        <v>6725</v>
      </c>
      <c r="D1770" s="95">
        <v>60001059798</v>
      </c>
      <c r="E1770" s="95" t="s">
        <v>332</v>
      </c>
      <c r="F1770" s="95" t="s">
        <v>3490</v>
      </c>
      <c r="G1770" s="4">
        <v>312.5</v>
      </c>
      <c r="H1770" s="4">
        <v>312.5</v>
      </c>
    </row>
    <row r="1771" spans="1:8" ht="15">
      <c r="A1771" s="95">
        <v>1763</v>
      </c>
      <c r="B1771" s="95" t="s">
        <v>6706</v>
      </c>
      <c r="C1771" s="95" t="s">
        <v>6726</v>
      </c>
      <c r="D1771" s="95">
        <v>60001014297</v>
      </c>
      <c r="E1771" s="95" t="s">
        <v>332</v>
      </c>
      <c r="F1771" s="95" t="s">
        <v>3490</v>
      </c>
      <c r="G1771" s="4">
        <v>312.5</v>
      </c>
      <c r="H1771" s="4">
        <v>312.5</v>
      </c>
    </row>
    <row r="1772" spans="1:8" ht="15">
      <c r="A1772" s="95">
        <v>1764</v>
      </c>
      <c r="B1772" s="95" t="s">
        <v>6257</v>
      </c>
      <c r="C1772" s="95" t="s">
        <v>6180</v>
      </c>
      <c r="D1772" s="95">
        <v>62001009828</v>
      </c>
      <c r="E1772" s="95" t="s">
        <v>332</v>
      </c>
      <c r="F1772" s="95" t="s">
        <v>3490</v>
      </c>
      <c r="G1772" s="4">
        <v>312.5</v>
      </c>
      <c r="H1772" s="4">
        <v>312.5</v>
      </c>
    </row>
    <row r="1773" spans="1:8" ht="15">
      <c r="A1773" s="95">
        <v>1765</v>
      </c>
      <c r="B1773" s="95" t="s">
        <v>3926</v>
      </c>
      <c r="C1773" s="95" t="s">
        <v>4115</v>
      </c>
      <c r="D1773" s="95">
        <v>17001003684</v>
      </c>
      <c r="E1773" s="95" t="s">
        <v>332</v>
      </c>
      <c r="F1773" s="95" t="s">
        <v>3490</v>
      </c>
      <c r="G1773" s="4">
        <v>312.5</v>
      </c>
      <c r="H1773" s="4">
        <v>312.5</v>
      </c>
    </row>
    <row r="1774" spans="1:8" ht="15">
      <c r="A1774" s="95">
        <v>1766</v>
      </c>
      <c r="B1774" s="95" t="s">
        <v>3476</v>
      </c>
      <c r="C1774" s="95" t="s">
        <v>6727</v>
      </c>
      <c r="D1774" s="95">
        <v>60002013836</v>
      </c>
      <c r="E1774" s="95" t="s">
        <v>332</v>
      </c>
      <c r="F1774" s="95" t="s">
        <v>3490</v>
      </c>
      <c r="G1774" s="4">
        <v>312.5</v>
      </c>
      <c r="H1774" s="4">
        <v>312.5</v>
      </c>
    </row>
    <row r="1775" spans="1:8" ht="15">
      <c r="A1775" s="95">
        <v>1767</v>
      </c>
      <c r="B1775" s="95" t="s">
        <v>3654</v>
      </c>
      <c r="C1775" s="95" t="s">
        <v>4100</v>
      </c>
      <c r="D1775" s="95">
        <v>60201161686</v>
      </c>
      <c r="E1775" s="95" t="s">
        <v>332</v>
      </c>
      <c r="F1775" s="95" t="s">
        <v>3490</v>
      </c>
      <c r="G1775" s="4">
        <v>312.5</v>
      </c>
      <c r="H1775" s="4">
        <v>312.5</v>
      </c>
    </row>
    <row r="1776" spans="1:8" ht="15">
      <c r="A1776" s="95">
        <v>1768</v>
      </c>
      <c r="B1776" s="95" t="s">
        <v>5118</v>
      </c>
      <c r="C1776" s="95" t="s">
        <v>6728</v>
      </c>
      <c r="D1776" s="95">
        <v>60001112608</v>
      </c>
      <c r="E1776" s="95" t="s">
        <v>332</v>
      </c>
      <c r="F1776" s="95" t="s">
        <v>3490</v>
      </c>
      <c r="G1776" s="4">
        <v>312.5</v>
      </c>
      <c r="H1776" s="4">
        <v>312.5</v>
      </c>
    </row>
    <row r="1777" spans="1:8" ht="15">
      <c r="A1777" s="95">
        <v>1769</v>
      </c>
      <c r="B1777" s="95" t="s">
        <v>3528</v>
      </c>
      <c r="C1777" s="95" t="s">
        <v>6729</v>
      </c>
      <c r="D1777" s="95">
        <v>60001022213</v>
      </c>
      <c r="E1777" s="95" t="s">
        <v>332</v>
      </c>
      <c r="F1777" s="95" t="s">
        <v>3490</v>
      </c>
      <c r="G1777" s="4">
        <v>312.5</v>
      </c>
      <c r="H1777" s="4">
        <v>312.5</v>
      </c>
    </row>
    <row r="1778" spans="1:8" ht="15">
      <c r="A1778" s="95">
        <v>1770</v>
      </c>
      <c r="B1778" s="95" t="s">
        <v>6706</v>
      </c>
      <c r="C1778" s="95" t="s">
        <v>6730</v>
      </c>
      <c r="D1778" s="95">
        <v>60001057134</v>
      </c>
      <c r="E1778" s="95" t="s">
        <v>332</v>
      </c>
      <c r="F1778" s="95" t="s">
        <v>3490</v>
      </c>
      <c r="G1778" s="4">
        <v>312.5</v>
      </c>
      <c r="H1778" s="4">
        <v>312.5</v>
      </c>
    </row>
    <row r="1779" spans="1:8" ht="15">
      <c r="A1779" s="95">
        <v>1771</v>
      </c>
      <c r="B1779" s="95" t="s">
        <v>3528</v>
      </c>
      <c r="C1779" s="95" t="s">
        <v>6731</v>
      </c>
      <c r="D1779" s="95">
        <v>60001054047</v>
      </c>
      <c r="E1779" s="95" t="s">
        <v>332</v>
      </c>
      <c r="F1779" s="95" t="s">
        <v>3490</v>
      </c>
      <c r="G1779" s="4">
        <v>312.5</v>
      </c>
      <c r="H1779" s="4">
        <v>312.5</v>
      </c>
    </row>
    <row r="1780" spans="1:8" ht="15">
      <c r="A1780" s="95">
        <v>1772</v>
      </c>
      <c r="B1780" s="95" t="s">
        <v>3526</v>
      </c>
      <c r="C1780" s="95" t="s">
        <v>4649</v>
      </c>
      <c r="D1780" s="95">
        <v>62006006554</v>
      </c>
      <c r="E1780" s="95" t="s">
        <v>332</v>
      </c>
      <c r="F1780" s="95" t="s">
        <v>3490</v>
      </c>
      <c r="G1780" s="4">
        <v>312.5</v>
      </c>
      <c r="H1780" s="4">
        <v>312.5</v>
      </c>
    </row>
    <row r="1781" spans="1:8" ht="15">
      <c r="A1781" s="95">
        <v>1773</v>
      </c>
      <c r="B1781" s="95" t="s">
        <v>5930</v>
      </c>
      <c r="C1781" s="95" t="s">
        <v>3956</v>
      </c>
      <c r="D1781" s="95">
        <v>60001113544</v>
      </c>
      <c r="E1781" s="95" t="s">
        <v>332</v>
      </c>
      <c r="F1781" s="95" t="s">
        <v>3490</v>
      </c>
      <c r="G1781" s="4">
        <v>312.5</v>
      </c>
      <c r="H1781" s="4">
        <v>312.5</v>
      </c>
    </row>
    <row r="1782" spans="1:8" ht="15">
      <c r="A1782" s="95">
        <v>1774</v>
      </c>
      <c r="B1782" s="95" t="s">
        <v>4198</v>
      </c>
      <c r="C1782" s="95" t="s">
        <v>6732</v>
      </c>
      <c r="D1782" s="95">
        <v>60001044872</v>
      </c>
      <c r="E1782" s="95" t="s">
        <v>332</v>
      </c>
      <c r="F1782" s="95" t="s">
        <v>3490</v>
      </c>
      <c r="G1782" s="4">
        <v>312.5</v>
      </c>
      <c r="H1782" s="4">
        <v>312.5</v>
      </c>
    </row>
    <row r="1783" spans="1:8" ht="15">
      <c r="A1783" s="95">
        <v>1775</v>
      </c>
      <c r="B1783" s="95" t="s">
        <v>6733</v>
      </c>
      <c r="C1783" s="95" t="s">
        <v>6635</v>
      </c>
      <c r="D1783" s="95">
        <v>60001006473</v>
      </c>
      <c r="E1783" s="95" t="s">
        <v>332</v>
      </c>
      <c r="F1783" s="95" t="s">
        <v>3490</v>
      </c>
      <c r="G1783" s="4">
        <v>312.5</v>
      </c>
      <c r="H1783" s="4">
        <v>312.5</v>
      </c>
    </row>
    <row r="1784" spans="1:8" ht="15">
      <c r="A1784" s="95">
        <v>1776</v>
      </c>
      <c r="B1784" s="95" t="s">
        <v>5308</v>
      </c>
      <c r="C1784" s="95" t="s">
        <v>6592</v>
      </c>
      <c r="D1784" s="95">
        <v>60001107019</v>
      </c>
      <c r="E1784" s="95" t="s">
        <v>332</v>
      </c>
      <c r="F1784" s="95" t="s">
        <v>3490</v>
      </c>
      <c r="G1784" s="4">
        <v>312.5</v>
      </c>
      <c r="H1784" s="4">
        <v>312.5</v>
      </c>
    </row>
    <row r="1785" spans="1:8" ht="15">
      <c r="A1785" s="95">
        <v>1777</v>
      </c>
      <c r="B1785" s="95" t="s">
        <v>3611</v>
      </c>
      <c r="C1785" s="95" t="s">
        <v>4518</v>
      </c>
      <c r="D1785" s="95">
        <v>60001078606</v>
      </c>
      <c r="E1785" s="95" t="s">
        <v>332</v>
      </c>
      <c r="F1785" s="95" t="s">
        <v>3490</v>
      </c>
      <c r="G1785" s="4">
        <v>312.5</v>
      </c>
      <c r="H1785" s="4">
        <v>312.5</v>
      </c>
    </row>
    <row r="1786" spans="1:8" ht="30">
      <c r="A1786" s="95">
        <v>1778</v>
      </c>
      <c r="B1786" s="95" t="s">
        <v>3684</v>
      </c>
      <c r="C1786" s="95" t="s">
        <v>6126</v>
      </c>
      <c r="D1786" s="95">
        <v>60001029556</v>
      </c>
      <c r="E1786" s="95" t="s">
        <v>332</v>
      </c>
      <c r="F1786" s="95" t="s">
        <v>3490</v>
      </c>
      <c r="G1786" s="4">
        <v>312.5</v>
      </c>
      <c r="H1786" s="4">
        <v>312.5</v>
      </c>
    </row>
    <row r="1787" spans="1:8" ht="15">
      <c r="A1787" s="95">
        <v>1779</v>
      </c>
      <c r="B1787" s="95" t="s">
        <v>6235</v>
      </c>
      <c r="C1787" s="95" t="s">
        <v>3572</v>
      </c>
      <c r="D1787" s="95">
        <v>60001093908</v>
      </c>
      <c r="E1787" s="95" t="s">
        <v>332</v>
      </c>
      <c r="F1787" s="95" t="s">
        <v>3490</v>
      </c>
      <c r="G1787" s="4">
        <v>312.5</v>
      </c>
      <c r="H1787" s="4">
        <v>312.5</v>
      </c>
    </row>
    <row r="1788" spans="1:8" ht="15">
      <c r="A1788" s="95">
        <v>1780</v>
      </c>
      <c r="B1788" s="95" t="s">
        <v>3684</v>
      </c>
      <c r="C1788" s="95" t="s">
        <v>6423</v>
      </c>
      <c r="D1788" s="95">
        <v>60001064520</v>
      </c>
      <c r="E1788" s="95" t="s">
        <v>332</v>
      </c>
      <c r="F1788" s="95" t="s">
        <v>3490</v>
      </c>
      <c r="G1788" s="4">
        <v>312.5</v>
      </c>
      <c r="H1788" s="4">
        <v>312.5</v>
      </c>
    </row>
    <row r="1789" spans="1:8" ht="15">
      <c r="A1789" s="95">
        <v>1781</v>
      </c>
      <c r="B1789" s="95" t="s">
        <v>4603</v>
      </c>
      <c r="C1789" s="95" t="s">
        <v>6734</v>
      </c>
      <c r="D1789" s="95">
        <v>60001130706</v>
      </c>
      <c r="E1789" s="95" t="s">
        <v>332</v>
      </c>
      <c r="F1789" s="95" t="s">
        <v>3490</v>
      </c>
      <c r="G1789" s="4">
        <v>312.5</v>
      </c>
      <c r="H1789" s="4">
        <v>312.5</v>
      </c>
    </row>
    <row r="1790" spans="1:8" ht="15">
      <c r="A1790" s="95">
        <v>1782</v>
      </c>
      <c r="B1790" s="95" t="s">
        <v>4012</v>
      </c>
      <c r="C1790" s="95" t="s">
        <v>6444</v>
      </c>
      <c r="D1790" s="95">
        <v>60001067217</v>
      </c>
      <c r="E1790" s="95" t="s">
        <v>332</v>
      </c>
      <c r="F1790" s="95" t="s">
        <v>3490</v>
      </c>
      <c r="G1790" s="4">
        <v>312.5</v>
      </c>
      <c r="H1790" s="4">
        <v>312.5</v>
      </c>
    </row>
    <row r="1791" spans="1:8" ht="15">
      <c r="A1791" s="95">
        <v>1783</v>
      </c>
      <c r="B1791" s="95" t="s">
        <v>3442</v>
      </c>
      <c r="C1791" s="95" t="s">
        <v>6735</v>
      </c>
      <c r="D1791" s="95">
        <v>60001018116</v>
      </c>
      <c r="E1791" s="95" t="s">
        <v>332</v>
      </c>
      <c r="F1791" s="95" t="s">
        <v>3490</v>
      </c>
      <c r="G1791" s="4">
        <v>312.5</v>
      </c>
      <c r="H1791" s="4">
        <v>312.5</v>
      </c>
    </row>
    <row r="1792" spans="1:8" ht="15">
      <c r="A1792" s="95">
        <v>1784</v>
      </c>
      <c r="B1792" s="95" t="s">
        <v>6235</v>
      </c>
      <c r="C1792" s="95" t="s">
        <v>6736</v>
      </c>
      <c r="D1792" s="95">
        <v>60002008687</v>
      </c>
      <c r="E1792" s="95" t="s">
        <v>332</v>
      </c>
      <c r="F1792" s="95" t="s">
        <v>3490</v>
      </c>
      <c r="G1792" s="4">
        <v>312.5</v>
      </c>
      <c r="H1792" s="4">
        <v>312.5</v>
      </c>
    </row>
    <row r="1793" spans="1:8" ht="15">
      <c r="A1793" s="95">
        <v>1785</v>
      </c>
      <c r="B1793" s="95" t="s">
        <v>3506</v>
      </c>
      <c r="C1793" s="95" t="s">
        <v>6495</v>
      </c>
      <c r="D1793" s="95">
        <v>60001006091</v>
      </c>
      <c r="E1793" s="95" t="s">
        <v>332</v>
      </c>
      <c r="F1793" s="95" t="s">
        <v>3490</v>
      </c>
      <c r="G1793" s="4">
        <v>312.5</v>
      </c>
      <c r="H1793" s="4">
        <v>312.5</v>
      </c>
    </row>
    <row r="1794" spans="1:8" ht="15">
      <c r="A1794" s="95">
        <v>1786</v>
      </c>
      <c r="B1794" s="95" t="s">
        <v>6737</v>
      </c>
      <c r="C1794" s="95" t="s">
        <v>6738</v>
      </c>
      <c r="D1794" s="95">
        <v>62004003475</v>
      </c>
      <c r="E1794" s="95" t="s">
        <v>332</v>
      </c>
      <c r="F1794" s="95" t="s">
        <v>3490</v>
      </c>
      <c r="G1794" s="4">
        <v>312.5</v>
      </c>
      <c r="H1794" s="4">
        <v>312.5</v>
      </c>
    </row>
    <row r="1795" spans="1:8" ht="15">
      <c r="A1795" s="95">
        <v>1787</v>
      </c>
      <c r="B1795" s="95" t="s">
        <v>3439</v>
      </c>
      <c r="C1795" s="95" t="s">
        <v>6739</v>
      </c>
      <c r="D1795" s="95">
        <v>41001026202</v>
      </c>
      <c r="E1795" s="95" t="s">
        <v>332</v>
      </c>
      <c r="F1795" s="95" t="s">
        <v>3490</v>
      </c>
      <c r="G1795" s="4">
        <v>312.5</v>
      </c>
      <c r="H1795" s="4">
        <v>312.5</v>
      </c>
    </row>
    <row r="1796" spans="1:8" ht="15">
      <c r="A1796" s="95">
        <v>1788</v>
      </c>
      <c r="B1796" s="95" t="s">
        <v>2671</v>
      </c>
      <c r="C1796" s="95" t="s">
        <v>6740</v>
      </c>
      <c r="D1796" s="95">
        <v>60001037915</v>
      </c>
      <c r="E1796" s="95" t="s">
        <v>332</v>
      </c>
      <c r="F1796" s="95" t="s">
        <v>3490</v>
      </c>
      <c r="G1796" s="4">
        <v>312.5</v>
      </c>
      <c r="H1796" s="4">
        <v>312.5</v>
      </c>
    </row>
    <row r="1797" spans="1:8" ht="30">
      <c r="A1797" s="95">
        <v>1789</v>
      </c>
      <c r="B1797" s="95" t="s">
        <v>3506</v>
      </c>
      <c r="C1797" s="95" t="s">
        <v>6741</v>
      </c>
      <c r="D1797" s="95">
        <v>60001131886</v>
      </c>
      <c r="E1797" s="95" t="s">
        <v>332</v>
      </c>
      <c r="F1797" s="95" t="s">
        <v>3490</v>
      </c>
      <c r="G1797" s="4">
        <v>312.5</v>
      </c>
      <c r="H1797" s="4">
        <v>312.5</v>
      </c>
    </row>
    <row r="1798" spans="1:8" ht="15">
      <c r="A1798" s="95">
        <v>1790</v>
      </c>
      <c r="B1798" s="95" t="s">
        <v>4561</v>
      </c>
      <c r="C1798" s="95" t="s">
        <v>6742</v>
      </c>
      <c r="D1798" s="95">
        <v>60001072104</v>
      </c>
      <c r="E1798" s="95" t="s">
        <v>332</v>
      </c>
      <c r="F1798" s="95" t="s">
        <v>3490</v>
      </c>
      <c r="G1798" s="4">
        <v>312.5</v>
      </c>
      <c r="H1798" s="4">
        <v>312.5</v>
      </c>
    </row>
    <row r="1799" spans="1:8" ht="15">
      <c r="A1799" s="95">
        <v>1791</v>
      </c>
      <c r="B1799" s="95" t="s">
        <v>5110</v>
      </c>
      <c r="C1799" s="95" t="s">
        <v>6642</v>
      </c>
      <c r="D1799" s="95">
        <v>60001011540</v>
      </c>
      <c r="E1799" s="95" t="s">
        <v>332</v>
      </c>
      <c r="F1799" s="95" t="s">
        <v>3490</v>
      </c>
      <c r="G1799" s="4">
        <v>312.5</v>
      </c>
      <c r="H1799" s="4">
        <v>312.5</v>
      </c>
    </row>
    <row r="1800" spans="1:8" ht="30">
      <c r="A1800" s="95">
        <v>1792</v>
      </c>
      <c r="B1800" s="95" t="s">
        <v>6743</v>
      </c>
      <c r="C1800" s="95" t="s">
        <v>6300</v>
      </c>
      <c r="D1800" s="95">
        <v>60003007799</v>
      </c>
      <c r="E1800" s="95" t="s">
        <v>332</v>
      </c>
      <c r="F1800" s="95" t="s">
        <v>3490</v>
      </c>
      <c r="G1800" s="4">
        <v>312.5</v>
      </c>
      <c r="H1800" s="4">
        <v>312.5</v>
      </c>
    </row>
    <row r="1801" spans="1:8" ht="15">
      <c r="A1801" s="95">
        <v>1793</v>
      </c>
      <c r="B1801" s="95" t="s">
        <v>6362</v>
      </c>
      <c r="C1801" s="95" t="s">
        <v>6744</v>
      </c>
      <c r="D1801" s="95">
        <v>60002012559</v>
      </c>
      <c r="E1801" s="95" t="s">
        <v>332</v>
      </c>
      <c r="F1801" s="95" t="s">
        <v>3490</v>
      </c>
      <c r="G1801" s="4">
        <v>312.5</v>
      </c>
      <c r="H1801" s="4">
        <v>312.5</v>
      </c>
    </row>
    <row r="1802" spans="1:8" ht="15">
      <c r="A1802" s="95">
        <v>1794</v>
      </c>
      <c r="B1802" s="95" t="s">
        <v>4040</v>
      </c>
      <c r="C1802" s="95" t="s">
        <v>6745</v>
      </c>
      <c r="D1802" s="95">
        <v>60001145798</v>
      </c>
      <c r="E1802" s="95" t="s">
        <v>332</v>
      </c>
      <c r="F1802" s="95" t="s">
        <v>3490</v>
      </c>
      <c r="G1802" s="4">
        <v>312.5</v>
      </c>
      <c r="H1802" s="4">
        <v>312.5</v>
      </c>
    </row>
    <row r="1803" spans="1:8" ht="15">
      <c r="A1803" s="95">
        <v>1795</v>
      </c>
      <c r="B1803" s="95" t="s">
        <v>2663</v>
      </c>
      <c r="C1803" s="95" t="s">
        <v>6746</v>
      </c>
      <c r="D1803" s="95">
        <v>60001020778</v>
      </c>
      <c r="E1803" s="95" t="s">
        <v>332</v>
      </c>
      <c r="F1803" s="95" t="s">
        <v>3490</v>
      </c>
      <c r="G1803" s="4">
        <v>312.5</v>
      </c>
      <c r="H1803" s="4">
        <v>312.5</v>
      </c>
    </row>
    <row r="1804" spans="1:8" ht="15">
      <c r="A1804" s="95">
        <v>1796</v>
      </c>
      <c r="B1804" s="95" t="s">
        <v>5615</v>
      </c>
      <c r="C1804" s="95" t="s">
        <v>3764</v>
      </c>
      <c r="D1804" s="95">
        <v>60001116039</v>
      </c>
      <c r="E1804" s="95" t="s">
        <v>332</v>
      </c>
      <c r="F1804" s="95" t="s">
        <v>3490</v>
      </c>
      <c r="G1804" s="4">
        <v>312.5</v>
      </c>
      <c r="H1804" s="4">
        <v>312.5</v>
      </c>
    </row>
    <row r="1805" spans="1:8" ht="45">
      <c r="A1805" s="95">
        <v>1797</v>
      </c>
      <c r="B1805" s="95" t="s">
        <v>3596</v>
      </c>
      <c r="C1805" s="95" t="s">
        <v>6747</v>
      </c>
      <c r="D1805" s="95">
        <v>60001096159</v>
      </c>
      <c r="E1805" s="95" t="s">
        <v>332</v>
      </c>
      <c r="F1805" s="95" t="s">
        <v>3490</v>
      </c>
      <c r="G1805" s="4">
        <v>312.5</v>
      </c>
      <c r="H1805" s="4">
        <v>312.5</v>
      </c>
    </row>
    <row r="1806" spans="1:8" ht="15">
      <c r="A1806" s="95">
        <v>1798</v>
      </c>
      <c r="B1806" s="95" t="s">
        <v>6748</v>
      </c>
      <c r="C1806" s="95" t="s">
        <v>6611</v>
      </c>
      <c r="D1806" s="95">
        <v>60001071777</v>
      </c>
      <c r="E1806" s="95" t="s">
        <v>332</v>
      </c>
      <c r="F1806" s="95" t="s">
        <v>3490</v>
      </c>
      <c r="G1806" s="4">
        <v>312.5</v>
      </c>
      <c r="H1806" s="4">
        <v>312.5</v>
      </c>
    </row>
    <row r="1807" spans="1:8" ht="15">
      <c r="A1807" s="95">
        <v>1799</v>
      </c>
      <c r="B1807" s="95" t="s">
        <v>3593</v>
      </c>
      <c r="C1807" s="95" t="s">
        <v>6749</v>
      </c>
      <c r="D1807" s="95" t="s">
        <v>6750</v>
      </c>
      <c r="E1807" s="95" t="s">
        <v>332</v>
      </c>
      <c r="F1807" s="95" t="s">
        <v>3490</v>
      </c>
      <c r="G1807" s="4">
        <v>312.5</v>
      </c>
      <c r="H1807" s="4">
        <v>312.5</v>
      </c>
    </row>
    <row r="1808" spans="1:8" ht="15">
      <c r="A1808" s="95">
        <v>1800</v>
      </c>
      <c r="B1808" s="95" t="s">
        <v>4040</v>
      </c>
      <c r="C1808" s="95" t="s">
        <v>6460</v>
      </c>
      <c r="D1808" s="95" t="s">
        <v>6751</v>
      </c>
      <c r="E1808" s="95" t="s">
        <v>332</v>
      </c>
      <c r="F1808" s="95" t="s">
        <v>3490</v>
      </c>
      <c r="G1808" s="4">
        <v>312.5</v>
      </c>
      <c r="H1808" s="4">
        <v>312.5</v>
      </c>
    </row>
    <row r="1809" spans="1:8" ht="30">
      <c r="A1809" s="95">
        <v>1801</v>
      </c>
      <c r="B1809" s="95" t="s">
        <v>4697</v>
      </c>
      <c r="C1809" s="95" t="s">
        <v>3580</v>
      </c>
      <c r="D1809" s="95" t="s">
        <v>6752</v>
      </c>
      <c r="E1809" s="95" t="s">
        <v>332</v>
      </c>
      <c r="F1809" s="95" t="s">
        <v>3490</v>
      </c>
      <c r="G1809" s="4">
        <v>312.5</v>
      </c>
      <c r="H1809" s="4">
        <v>312.5</v>
      </c>
    </row>
    <row r="1810" spans="1:8" ht="15">
      <c r="A1810" s="95">
        <v>1802</v>
      </c>
      <c r="B1810" s="95" t="s">
        <v>3485</v>
      </c>
      <c r="C1810" s="95" t="s">
        <v>6753</v>
      </c>
      <c r="D1810" s="95" t="s">
        <v>6754</v>
      </c>
      <c r="E1810" s="95" t="s">
        <v>332</v>
      </c>
      <c r="F1810" s="95" t="s">
        <v>3490</v>
      </c>
      <c r="G1810" s="4">
        <v>312.5</v>
      </c>
      <c r="H1810" s="4">
        <v>312.5</v>
      </c>
    </row>
    <row r="1811" spans="1:8" ht="15">
      <c r="A1811" s="95">
        <v>1803</v>
      </c>
      <c r="B1811" s="95" t="s">
        <v>6755</v>
      </c>
      <c r="C1811" s="95" t="s">
        <v>5039</v>
      </c>
      <c r="D1811" s="95" t="s">
        <v>6756</v>
      </c>
      <c r="E1811" s="95" t="s">
        <v>332</v>
      </c>
      <c r="F1811" s="95" t="s">
        <v>3490</v>
      </c>
      <c r="G1811" s="4">
        <v>312.5</v>
      </c>
      <c r="H1811" s="4">
        <v>312.5</v>
      </c>
    </row>
    <row r="1812" spans="1:8" ht="15">
      <c r="A1812" s="95">
        <v>1804</v>
      </c>
      <c r="B1812" s="95" t="s">
        <v>3593</v>
      </c>
      <c r="C1812" s="95" t="s">
        <v>6757</v>
      </c>
      <c r="D1812" s="95" t="s">
        <v>6758</v>
      </c>
      <c r="E1812" s="95" t="s">
        <v>332</v>
      </c>
      <c r="F1812" s="95" t="s">
        <v>3490</v>
      </c>
      <c r="G1812" s="4">
        <v>312.5</v>
      </c>
      <c r="H1812" s="4">
        <v>312.5</v>
      </c>
    </row>
    <row r="1813" spans="1:8" ht="15">
      <c r="A1813" s="95">
        <v>1805</v>
      </c>
      <c r="B1813" s="95" t="s">
        <v>3911</v>
      </c>
      <c r="C1813" s="95" t="s">
        <v>5776</v>
      </c>
      <c r="D1813" s="95" t="s">
        <v>6759</v>
      </c>
      <c r="E1813" s="95" t="s">
        <v>332</v>
      </c>
      <c r="F1813" s="95" t="s">
        <v>3490</v>
      </c>
      <c r="G1813" s="4">
        <v>312.5</v>
      </c>
      <c r="H1813" s="4">
        <v>312.5</v>
      </c>
    </row>
    <row r="1814" spans="1:8" ht="15">
      <c r="A1814" s="95">
        <v>1806</v>
      </c>
      <c r="B1814" s="95" t="s">
        <v>3461</v>
      </c>
      <c r="C1814" s="95" t="s">
        <v>6760</v>
      </c>
      <c r="D1814" s="95" t="s">
        <v>6761</v>
      </c>
      <c r="E1814" s="95" t="s">
        <v>332</v>
      </c>
      <c r="F1814" s="95" t="s">
        <v>3490</v>
      </c>
      <c r="G1814" s="4">
        <v>312.5</v>
      </c>
      <c r="H1814" s="4">
        <v>312.5</v>
      </c>
    </row>
    <row r="1815" spans="1:8" ht="15">
      <c r="A1815" s="95">
        <v>1807</v>
      </c>
      <c r="B1815" s="95" t="s">
        <v>3725</v>
      </c>
      <c r="C1815" s="95" t="s">
        <v>6762</v>
      </c>
      <c r="D1815" s="95" t="s">
        <v>6763</v>
      </c>
      <c r="E1815" s="95" t="s">
        <v>332</v>
      </c>
      <c r="F1815" s="95" t="s">
        <v>3490</v>
      </c>
      <c r="G1815" s="4">
        <v>312.5</v>
      </c>
      <c r="H1815" s="4">
        <v>312.5</v>
      </c>
    </row>
    <row r="1816" spans="1:8" ht="15">
      <c r="A1816" s="95">
        <v>1808</v>
      </c>
      <c r="B1816" s="95" t="s">
        <v>5146</v>
      </c>
      <c r="C1816" s="95" t="s">
        <v>6736</v>
      </c>
      <c r="D1816" s="95" t="s">
        <v>6764</v>
      </c>
      <c r="E1816" s="95" t="s">
        <v>332</v>
      </c>
      <c r="F1816" s="95" t="s">
        <v>3490</v>
      </c>
      <c r="G1816" s="4">
        <v>312.5</v>
      </c>
      <c r="H1816" s="4">
        <v>312.5</v>
      </c>
    </row>
    <row r="1817" spans="1:8" ht="15">
      <c r="A1817" s="95">
        <v>1809</v>
      </c>
      <c r="B1817" s="95" t="s">
        <v>4322</v>
      </c>
      <c r="C1817" s="95" t="s">
        <v>6765</v>
      </c>
      <c r="D1817" s="95" t="s">
        <v>6766</v>
      </c>
      <c r="E1817" s="95" t="s">
        <v>332</v>
      </c>
      <c r="F1817" s="95" t="s">
        <v>3490</v>
      </c>
      <c r="G1817" s="4">
        <v>312.5</v>
      </c>
      <c r="H1817" s="4">
        <v>312.5</v>
      </c>
    </row>
    <row r="1818" spans="1:8" ht="15">
      <c r="A1818" s="95">
        <v>1810</v>
      </c>
      <c r="B1818" s="95" t="s">
        <v>2671</v>
      </c>
      <c r="C1818" s="95" t="s">
        <v>5744</v>
      </c>
      <c r="D1818" s="95" t="s">
        <v>6767</v>
      </c>
      <c r="E1818" s="95" t="s">
        <v>332</v>
      </c>
      <c r="F1818" s="95" t="s">
        <v>3490</v>
      </c>
      <c r="G1818" s="4">
        <v>312.5</v>
      </c>
      <c r="H1818" s="4">
        <v>312.5</v>
      </c>
    </row>
    <row r="1819" spans="1:8" ht="15">
      <c r="A1819" s="95">
        <v>1811</v>
      </c>
      <c r="B1819" s="95" t="s">
        <v>6768</v>
      </c>
      <c r="C1819" s="95" t="s">
        <v>3677</v>
      </c>
      <c r="D1819" s="95" t="s">
        <v>6769</v>
      </c>
      <c r="E1819" s="95" t="s">
        <v>332</v>
      </c>
      <c r="F1819" s="95" t="s">
        <v>3490</v>
      </c>
      <c r="G1819" s="4">
        <v>312.5</v>
      </c>
      <c r="H1819" s="4">
        <v>312.5</v>
      </c>
    </row>
    <row r="1820" spans="1:8" ht="15">
      <c r="A1820" s="95">
        <v>1812</v>
      </c>
      <c r="B1820" s="95" t="s">
        <v>2671</v>
      </c>
      <c r="C1820" s="95" t="s">
        <v>6770</v>
      </c>
      <c r="D1820" s="95" t="s">
        <v>6771</v>
      </c>
      <c r="E1820" s="95" t="s">
        <v>332</v>
      </c>
      <c r="F1820" s="95" t="s">
        <v>3490</v>
      </c>
      <c r="G1820" s="4">
        <v>312.5</v>
      </c>
      <c r="H1820" s="4">
        <v>312.5</v>
      </c>
    </row>
    <row r="1821" spans="1:8" ht="15">
      <c r="A1821" s="95">
        <v>1813</v>
      </c>
      <c r="B1821" s="95" t="s">
        <v>4114</v>
      </c>
      <c r="C1821" s="95" t="s">
        <v>6772</v>
      </c>
      <c r="D1821" s="95" t="s">
        <v>6773</v>
      </c>
      <c r="E1821" s="95" t="s">
        <v>332</v>
      </c>
      <c r="F1821" s="95" t="s">
        <v>3490</v>
      </c>
      <c r="G1821" s="4">
        <v>312.5</v>
      </c>
      <c r="H1821" s="4">
        <v>312.5</v>
      </c>
    </row>
    <row r="1822" spans="1:8" ht="15">
      <c r="A1822" s="95">
        <v>1814</v>
      </c>
      <c r="B1822" s="95" t="s">
        <v>4322</v>
      </c>
      <c r="C1822" s="95" t="s">
        <v>6774</v>
      </c>
      <c r="D1822" s="95" t="s">
        <v>6775</v>
      </c>
      <c r="E1822" s="95" t="s">
        <v>332</v>
      </c>
      <c r="F1822" s="95" t="s">
        <v>3490</v>
      </c>
      <c r="G1822" s="4">
        <v>312.5</v>
      </c>
      <c r="H1822" s="4">
        <v>312.5</v>
      </c>
    </row>
    <row r="1823" spans="1:8" ht="30">
      <c r="A1823" s="95">
        <v>1815</v>
      </c>
      <c r="B1823" s="95" t="s">
        <v>5353</v>
      </c>
      <c r="C1823" s="95" t="s">
        <v>6776</v>
      </c>
      <c r="D1823" s="95" t="s">
        <v>6777</v>
      </c>
      <c r="E1823" s="95" t="s">
        <v>332</v>
      </c>
      <c r="F1823" s="95" t="s">
        <v>3490</v>
      </c>
      <c r="G1823" s="4">
        <v>312.5</v>
      </c>
      <c r="H1823" s="4">
        <v>312.5</v>
      </c>
    </row>
    <row r="1824" spans="1:8" ht="15">
      <c r="A1824" s="95">
        <v>1816</v>
      </c>
      <c r="B1824" s="95" t="s">
        <v>4695</v>
      </c>
      <c r="C1824" s="95" t="s">
        <v>6778</v>
      </c>
      <c r="D1824" s="95" t="s">
        <v>6779</v>
      </c>
      <c r="E1824" s="95" t="s">
        <v>332</v>
      </c>
      <c r="F1824" s="95" t="s">
        <v>3490</v>
      </c>
      <c r="G1824" s="4">
        <v>312.5</v>
      </c>
      <c r="H1824" s="4">
        <v>312.5</v>
      </c>
    </row>
    <row r="1825" spans="1:8" ht="15">
      <c r="A1825" s="95">
        <v>1817</v>
      </c>
      <c r="B1825" s="95" t="s">
        <v>3649</v>
      </c>
      <c r="C1825" s="95" t="s">
        <v>6780</v>
      </c>
      <c r="D1825" s="95" t="s">
        <v>6781</v>
      </c>
      <c r="E1825" s="95" t="s">
        <v>332</v>
      </c>
      <c r="F1825" s="95" t="s">
        <v>3490</v>
      </c>
      <c r="G1825" s="4">
        <v>312.5</v>
      </c>
      <c r="H1825" s="4">
        <v>312.5</v>
      </c>
    </row>
    <row r="1826" spans="1:8" ht="15">
      <c r="A1826" s="95">
        <v>1818</v>
      </c>
      <c r="B1826" s="95" t="s">
        <v>4114</v>
      </c>
      <c r="C1826" s="95" t="s">
        <v>6573</v>
      </c>
      <c r="D1826" s="95" t="s">
        <v>6782</v>
      </c>
      <c r="E1826" s="95" t="s">
        <v>332</v>
      </c>
      <c r="F1826" s="95" t="s">
        <v>3490</v>
      </c>
      <c r="G1826" s="4">
        <v>312.5</v>
      </c>
      <c r="H1826" s="4">
        <v>312.5</v>
      </c>
    </row>
    <row r="1827" spans="1:8" ht="15">
      <c r="A1827" s="95">
        <v>1819</v>
      </c>
      <c r="B1827" s="95" t="s">
        <v>5554</v>
      </c>
      <c r="C1827" s="95" t="s">
        <v>6783</v>
      </c>
      <c r="D1827" s="95" t="s">
        <v>6784</v>
      </c>
      <c r="E1827" s="95" t="s">
        <v>332</v>
      </c>
      <c r="F1827" s="95" t="s">
        <v>3490</v>
      </c>
      <c r="G1827" s="4">
        <v>312.5</v>
      </c>
      <c r="H1827" s="4">
        <v>312.5</v>
      </c>
    </row>
    <row r="1828" spans="1:8" ht="15">
      <c r="A1828" s="95">
        <v>1820</v>
      </c>
      <c r="B1828" s="95" t="s">
        <v>6785</v>
      </c>
      <c r="C1828" s="95" t="s">
        <v>3818</v>
      </c>
      <c r="D1828" s="95" t="s">
        <v>6786</v>
      </c>
      <c r="E1828" s="95" t="s">
        <v>332</v>
      </c>
      <c r="F1828" s="95" t="s">
        <v>3490</v>
      </c>
      <c r="G1828" s="4">
        <v>312.5</v>
      </c>
      <c r="H1828" s="4">
        <v>312.5</v>
      </c>
    </row>
    <row r="1829" spans="1:8" ht="15">
      <c r="A1829" s="95">
        <v>1821</v>
      </c>
      <c r="B1829" s="95" t="s">
        <v>3725</v>
      </c>
      <c r="C1829" s="95" t="s">
        <v>6787</v>
      </c>
      <c r="D1829" s="95" t="s">
        <v>6788</v>
      </c>
      <c r="E1829" s="95" t="s">
        <v>332</v>
      </c>
      <c r="F1829" s="95" t="s">
        <v>3490</v>
      </c>
      <c r="G1829" s="4">
        <v>312.5</v>
      </c>
      <c r="H1829" s="4">
        <v>312.5</v>
      </c>
    </row>
    <row r="1830" spans="1:8" ht="15">
      <c r="A1830" s="95">
        <v>1822</v>
      </c>
      <c r="B1830" s="95" t="s">
        <v>6539</v>
      </c>
      <c r="C1830" s="95" t="s">
        <v>6789</v>
      </c>
      <c r="D1830" s="95" t="s">
        <v>6790</v>
      </c>
      <c r="E1830" s="95" t="s">
        <v>332</v>
      </c>
      <c r="F1830" s="95" t="s">
        <v>3490</v>
      </c>
      <c r="G1830" s="4">
        <v>312.5</v>
      </c>
      <c r="H1830" s="4">
        <v>312.5</v>
      </c>
    </row>
    <row r="1831" spans="1:8" ht="15">
      <c r="A1831" s="95">
        <v>1823</v>
      </c>
      <c r="B1831" s="95" t="s">
        <v>3586</v>
      </c>
      <c r="C1831" s="95" t="s">
        <v>3912</v>
      </c>
      <c r="D1831" s="95" t="s">
        <v>6791</v>
      </c>
      <c r="E1831" s="95" t="s">
        <v>332</v>
      </c>
      <c r="F1831" s="95" t="s">
        <v>3490</v>
      </c>
      <c r="G1831" s="4">
        <v>312.5</v>
      </c>
      <c r="H1831" s="4">
        <v>312.5</v>
      </c>
    </row>
    <row r="1832" spans="1:8" ht="15">
      <c r="A1832" s="95">
        <v>1824</v>
      </c>
      <c r="B1832" s="95" t="s">
        <v>4454</v>
      </c>
      <c r="C1832" s="95" t="s">
        <v>6792</v>
      </c>
      <c r="D1832" s="95" t="s">
        <v>6793</v>
      </c>
      <c r="E1832" s="95" t="s">
        <v>332</v>
      </c>
      <c r="F1832" s="95" t="s">
        <v>3490</v>
      </c>
      <c r="G1832" s="4">
        <v>312.5</v>
      </c>
      <c r="H1832" s="4">
        <v>312.5</v>
      </c>
    </row>
    <row r="1833" spans="1:8" ht="15">
      <c r="A1833" s="95">
        <v>1825</v>
      </c>
      <c r="B1833" s="95" t="s">
        <v>3450</v>
      </c>
      <c r="C1833" s="95" t="s">
        <v>6794</v>
      </c>
      <c r="D1833" s="95" t="s">
        <v>6795</v>
      </c>
      <c r="E1833" s="95" t="s">
        <v>332</v>
      </c>
      <c r="F1833" s="95" t="s">
        <v>3490</v>
      </c>
      <c r="G1833" s="4">
        <v>312.5</v>
      </c>
      <c r="H1833" s="4">
        <v>312.5</v>
      </c>
    </row>
    <row r="1834" spans="1:8" ht="15">
      <c r="A1834" s="95">
        <v>1826</v>
      </c>
      <c r="B1834" s="95" t="s">
        <v>4160</v>
      </c>
      <c r="C1834" s="95" t="s">
        <v>6796</v>
      </c>
      <c r="D1834" s="95" t="s">
        <v>6797</v>
      </c>
      <c r="E1834" s="95" t="s">
        <v>332</v>
      </c>
      <c r="F1834" s="95" t="s">
        <v>3490</v>
      </c>
      <c r="G1834" s="4">
        <v>312.5</v>
      </c>
      <c r="H1834" s="4">
        <v>312.5</v>
      </c>
    </row>
    <row r="1835" spans="1:8" ht="15">
      <c r="A1835" s="95">
        <v>1827</v>
      </c>
      <c r="B1835" s="95" t="s">
        <v>2667</v>
      </c>
      <c r="C1835" s="95" t="s">
        <v>6798</v>
      </c>
      <c r="D1835" s="95" t="s">
        <v>6799</v>
      </c>
      <c r="E1835" s="95" t="s">
        <v>332</v>
      </c>
      <c r="F1835" s="95" t="s">
        <v>3490</v>
      </c>
      <c r="G1835" s="4">
        <v>312.5</v>
      </c>
      <c r="H1835" s="4">
        <v>312.5</v>
      </c>
    </row>
    <row r="1836" spans="1:8" ht="15">
      <c r="A1836" s="95">
        <v>1828</v>
      </c>
      <c r="B1836" s="95" t="s">
        <v>3777</v>
      </c>
      <c r="C1836" s="95" t="s">
        <v>6800</v>
      </c>
      <c r="D1836" s="95" t="s">
        <v>6801</v>
      </c>
      <c r="E1836" s="95" t="s">
        <v>332</v>
      </c>
      <c r="F1836" s="95" t="s">
        <v>3490</v>
      </c>
      <c r="G1836" s="4">
        <v>312.5</v>
      </c>
      <c r="H1836" s="4">
        <v>312.5</v>
      </c>
    </row>
    <row r="1837" spans="1:8" ht="15">
      <c r="A1837" s="95">
        <v>1829</v>
      </c>
      <c r="B1837" s="95" t="s">
        <v>6802</v>
      </c>
      <c r="C1837" s="95" t="s">
        <v>6749</v>
      </c>
      <c r="D1837" s="95" t="s">
        <v>6803</v>
      </c>
      <c r="E1837" s="95" t="s">
        <v>332</v>
      </c>
      <c r="F1837" s="95" t="s">
        <v>3490</v>
      </c>
      <c r="G1837" s="4">
        <v>312.5</v>
      </c>
      <c r="H1837" s="4">
        <v>312.5</v>
      </c>
    </row>
    <row r="1838" spans="1:8" ht="15">
      <c r="A1838" s="95">
        <v>1830</v>
      </c>
      <c r="B1838" s="95" t="s">
        <v>5018</v>
      </c>
      <c r="C1838" s="95" t="s">
        <v>6760</v>
      </c>
      <c r="D1838" s="95" t="s">
        <v>6804</v>
      </c>
      <c r="E1838" s="95" t="s">
        <v>332</v>
      </c>
      <c r="F1838" s="95" t="s">
        <v>3490</v>
      </c>
      <c r="G1838" s="4">
        <v>312.5</v>
      </c>
      <c r="H1838" s="4">
        <v>312.5</v>
      </c>
    </row>
    <row r="1839" spans="1:8" ht="15">
      <c r="A1839" s="95">
        <v>1831</v>
      </c>
      <c r="B1839" s="95" t="s">
        <v>5569</v>
      </c>
      <c r="C1839" s="95" t="s">
        <v>6631</v>
      </c>
      <c r="D1839" s="95" t="s">
        <v>6805</v>
      </c>
      <c r="E1839" s="95" t="s">
        <v>332</v>
      </c>
      <c r="F1839" s="95" t="s">
        <v>3490</v>
      </c>
      <c r="G1839" s="4">
        <v>312.5</v>
      </c>
      <c r="H1839" s="4">
        <v>312.5</v>
      </c>
    </row>
    <row r="1840" spans="1:8" ht="15">
      <c r="A1840" s="95">
        <v>1832</v>
      </c>
      <c r="B1840" s="95" t="s">
        <v>4322</v>
      </c>
      <c r="C1840" s="95" t="s">
        <v>6798</v>
      </c>
      <c r="D1840" s="95" t="s">
        <v>6806</v>
      </c>
      <c r="E1840" s="95" t="s">
        <v>332</v>
      </c>
      <c r="F1840" s="95" t="s">
        <v>3490</v>
      </c>
      <c r="G1840" s="4">
        <v>312.5</v>
      </c>
      <c r="H1840" s="4">
        <v>312.5</v>
      </c>
    </row>
    <row r="1841" spans="1:8" ht="15">
      <c r="A1841" s="95">
        <v>1833</v>
      </c>
      <c r="B1841" s="95" t="s">
        <v>5118</v>
      </c>
      <c r="C1841" s="95" t="s">
        <v>6807</v>
      </c>
      <c r="D1841" s="95" t="s">
        <v>6808</v>
      </c>
      <c r="E1841" s="95" t="s">
        <v>332</v>
      </c>
      <c r="F1841" s="95" t="s">
        <v>3490</v>
      </c>
      <c r="G1841" s="4">
        <v>312.5</v>
      </c>
      <c r="H1841" s="4">
        <v>312.5</v>
      </c>
    </row>
    <row r="1842" spans="1:8" ht="15">
      <c r="A1842" s="95">
        <v>1834</v>
      </c>
      <c r="B1842" s="95" t="s">
        <v>3432</v>
      </c>
      <c r="C1842" s="95" t="s">
        <v>6332</v>
      </c>
      <c r="D1842" s="95" t="s">
        <v>6809</v>
      </c>
      <c r="E1842" s="95" t="s">
        <v>332</v>
      </c>
      <c r="F1842" s="95" t="s">
        <v>3490</v>
      </c>
      <c r="G1842" s="4">
        <v>312.5</v>
      </c>
      <c r="H1842" s="4">
        <v>312.5</v>
      </c>
    </row>
    <row r="1843" spans="1:8" ht="15">
      <c r="A1843" s="95">
        <v>1835</v>
      </c>
      <c r="B1843" s="95" t="s">
        <v>6810</v>
      </c>
      <c r="C1843" s="95" t="s">
        <v>5006</v>
      </c>
      <c r="D1843" s="95" t="s">
        <v>6811</v>
      </c>
      <c r="E1843" s="95" t="s">
        <v>332</v>
      </c>
      <c r="F1843" s="95" t="s">
        <v>3490</v>
      </c>
      <c r="G1843" s="4">
        <v>312.5</v>
      </c>
      <c r="H1843" s="4">
        <v>312.5</v>
      </c>
    </row>
    <row r="1844" spans="1:8" ht="15">
      <c r="A1844" s="95">
        <v>1836</v>
      </c>
      <c r="B1844" s="95" t="s">
        <v>3886</v>
      </c>
      <c r="C1844" s="95" t="s">
        <v>6812</v>
      </c>
      <c r="D1844" s="95" t="s">
        <v>6813</v>
      </c>
      <c r="E1844" s="95" t="s">
        <v>332</v>
      </c>
      <c r="F1844" s="95" t="s">
        <v>3490</v>
      </c>
      <c r="G1844" s="4">
        <v>312.5</v>
      </c>
      <c r="H1844" s="4">
        <v>312.5</v>
      </c>
    </row>
    <row r="1845" spans="1:8" ht="15">
      <c r="A1845" s="95">
        <v>1837</v>
      </c>
      <c r="B1845" s="95" t="s">
        <v>4412</v>
      </c>
      <c r="C1845" s="95" t="s">
        <v>6814</v>
      </c>
      <c r="D1845" s="95">
        <v>26001022932</v>
      </c>
      <c r="E1845" s="95" t="s">
        <v>332</v>
      </c>
      <c r="F1845" s="95" t="s">
        <v>3490</v>
      </c>
      <c r="G1845" s="4">
        <v>312.5</v>
      </c>
      <c r="H1845" s="4">
        <v>312.5</v>
      </c>
    </row>
    <row r="1846" spans="1:8" ht="15">
      <c r="A1846" s="95">
        <v>1838</v>
      </c>
      <c r="B1846" s="95" t="s">
        <v>3593</v>
      </c>
      <c r="C1846" s="95" t="s">
        <v>3949</v>
      </c>
      <c r="D1846" s="95">
        <v>26001014932</v>
      </c>
      <c r="E1846" s="95" t="s">
        <v>332</v>
      </c>
      <c r="F1846" s="95" t="s">
        <v>3490</v>
      </c>
      <c r="G1846" s="4">
        <v>312.5</v>
      </c>
      <c r="H1846" s="4">
        <v>312.5</v>
      </c>
    </row>
    <row r="1847" spans="1:8" ht="15">
      <c r="A1847" s="95">
        <v>1839</v>
      </c>
      <c r="B1847" s="95" t="s">
        <v>6815</v>
      </c>
      <c r="C1847" s="95" t="s">
        <v>6816</v>
      </c>
      <c r="D1847" s="95">
        <v>26001029472</v>
      </c>
      <c r="E1847" s="95" t="s">
        <v>332</v>
      </c>
      <c r="F1847" s="95" t="s">
        <v>3490</v>
      </c>
      <c r="G1847" s="4">
        <v>312.5</v>
      </c>
      <c r="H1847" s="4">
        <v>312.5</v>
      </c>
    </row>
    <row r="1848" spans="1:8" ht="15">
      <c r="A1848" s="95">
        <v>1840</v>
      </c>
      <c r="B1848" s="95" t="s">
        <v>2663</v>
      </c>
      <c r="C1848" s="95" t="s">
        <v>6817</v>
      </c>
      <c r="D1848" s="95">
        <v>26001001963</v>
      </c>
      <c r="E1848" s="95" t="s">
        <v>332</v>
      </c>
      <c r="F1848" s="95" t="s">
        <v>3490</v>
      </c>
      <c r="G1848" s="4">
        <v>312.5</v>
      </c>
      <c r="H1848" s="4">
        <v>312.5</v>
      </c>
    </row>
    <row r="1849" spans="1:8" ht="15">
      <c r="A1849" s="95">
        <v>1841</v>
      </c>
      <c r="B1849" s="95" t="s">
        <v>3450</v>
      </c>
      <c r="C1849" s="95" t="s">
        <v>3949</v>
      </c>
      <c r="D1849" s="95">
        <v>26001004015</v>
      </c>
      <c r="E1849" s="95" t="s">
        <v>332</v>
      </c>
      <c r="F1849" s="95" t="s">
        <v>3490</v>
      </c>
      <c r="G1849" s="4">
        <v>312.5</v>
      </c>
      <c r="H1849" s="4">
        <v>312.5</v>
      </c>
    </row>
    <row r="1850" spans="1:8" ht="15">
      <c r="A1850" s="95">
        <v>1842</v>
      </c>
      <c r="B1850" s="95" t="s">
        <v>4603</v>
      </c>
      <c r="C1850" s="95" t="s">
        <v>6818</v>
      </c>
      <c r="D1850" s="95">
        <v>26001026945</v>
      </c>
      <c r="E1850" s="95" t="s">
        <v>332</v>
      </c>
      <c r="F1850" s="95" t="s">
        <v>3490</v>
      </c>
      <c r="G1850" s="4">
        <v>312.5</v>
      </c>
      <c r="H1850" s="4">
        <v>312.5</v>
      </c>
    </row>
    <row r="1851" spans="1:8" ht="15">
      <c r="A1851" s="95">
        <v>1843</v>
      </c>
      <c r="B1851" s="95" t="s">
        <v>6819</v>
      </c>
      <c r="C1851" s="95" t="s">
        <v>6820</v>
      </c>
      <c r="D1851" s="95">
        <v>26001027515</v>
      </c>
      <c r="E1851" s="95" t="s">
        <v>332</v>
      </c>
      <c r="F1851" s="95" t="s">
        <v>3490</v>
      </c>
      <c r="G1851" s="4">
        <v>312.5</v>
      </c>
      <c r="H1851" s="4">
        <v>312.5</v>
      </c>
    </row>
    <row r="1852" spans="1:8" ht="15">
      <c r="A1852" s="95">
        <v>1844</v>
      </c>
      <c r="B1852" s="95" t="s">
        <v>6821</v>
      </c>
      <c r="C1852" s="95" t="s">
        <v>6822</v>
      </c>
      <c r="D1852" s="95">
        <v>26001013693</v>
      </c>
      <c r="E1852" s="95" t="s">
        <v>332</v>
      </c>
      <c r="F1852" s="95" t="s">
        <v>3490</v>
      </c>
      <c r="G1852" s="4">
        <v>312.5</v>
      </c>
      <c r="H1852" s="4">
        <v>312.5</v>
      </c>
    </row>
    <row r="1853" spans="1:8" ht="15">
      <c r="A1853" s="95">
        <v>1845</v>
      </c>
      <c r="B1853" s="95" t="s">
        <v>4297</v>
      </c>
      <c r="C1853" s="95" t="s">
        <v>6311</v>
      </c>
      <c r="D1853" s="95">
        <v>26001015600</v>
      </c>
      <c r="E1853" s="95" t="s">
        <v>332</v>
      </c>
      <c r="F1853" s="95" t="s">
        <v>3490</v>
      </c>
      <c r="G1853" s="4">
        <v>312.5</v>
      </c>
      <c r="H1853" s="4">
        <v>312.5</v>
      </c>
    </row>
    <row r="1854" spans="1:8" ht="15">
      <c r="A1854" s="95">
        <v>1846</v>
      </c>
      <c r="B1854" s="95" t="s">
        <v>4375</v>
      </c>
      <c r="C1854" s="95" t="s">
        <v>6823</v>
      </c>
      <c r="D1854" s="95">
        <v>26001008209</v>
      </c>
      <c r="E1854" s="95" t="s">
        <v>332</v>
      </c>
      <c r="F1854" s="95" t="s">
        <v>3490</v>
      </c>
      <c r="G1854" s="4">
        <v>312.5</v>
      </c>
      <c r="H1854" s="4">
        <v>312.5</v>
      </c>
    </row>
    <row r="1855" spans="1:8" ht="15">
      <c r="A1855" s="95">
        <v>1847</v>
      </c>
      <c r="B1855" s="95" t="s">
        <v>6824</v>
      </c>
      <c r="C1855" s="95" t="s">
        <v>6825</v>
      </c>
      <c r="D1855" s="95">
        <v>26001012112</v>
      </c>
      <c r="E1855" s="95" t="s">
        <v>332</v>
      </c>
      <c r="F1855" s="95" t="s">
        <v>3490</v>
      </c>
      <c r="G1855" s="4">
        <v>312.5</v>
      </c>
      <c r="H1855" s="4">
        <v>312.5</v>
      </c>
    </row>
    <row r="1856" spans="1:8" ht="15">
      <c r="A1856" s="95">
        <v>1848</v>
      </c>
      <c r="B1856" s="95" t="s">
        <v>6826</v>
      </c>
      <c r="C1856" s="95" t="s">
        <v>3543</v>
      </c>
      <c r="D1856" s="95">
        <v>26001031399</v>
      </c>
      <c r="E1856" s="95" t="s">
        <v>332</v>
      </c>
      <c r="F1856" s="95" t="s">
        <v>3490</v>
      </c>
      <c r="G1856" s="4">
        <v>312.5</v>
      </c>
      <c r="H1856" s="4">
        <v>312.5</v>
      </c>
    </row>
    <row r="1857" spans="1:8" ht="30">
      <c r="A1857" s="95">
        <v>1849</v>
      </c>
      <c r="B1857" s="95" t="s">
        <v>6827</v>
      </c>
      <c r="C1857" s="95" t="s">
        <v>6828</v>
      </c>
      <c r="D1857" s="95">
        <v>26001001957</v>
      </c>
      <c r="E1857" s="95" t="s">
        <v>332</v>
      </c>
      <c r="F1857" s="95" t="s">
        <v>3490</v>
      </c>
      <c r="G1857" s="4">
        <v>312.5</v>
      </c>
      <c r="H1857" s="4">
        <v>312.5</v>
      </c>
    </row>
    <row r="1858" spans="1:8" ht="15">
      <c r="A1858" s="95">
        <v>1850</v>
      </c>
      <c r="B1858" s="95" t="s">
        <v>4037</v>
      </c>
      <c r="C1858" s="95" t="s">
        <v>6829</v>
      </c>
      <c r="D1858" s="95">
        <v>26001000263</v>
      </c>
      <c r="E1858" s="95" t="s">
        <v>332</v>
      </c>
      <c r="F1858" s="95" t="s">
        <v>3490</v>
      </c>
      <c r="G1858" s="4">
        <v>312.5</v>
      </c>
      <c r="H1858" s="4">
        <v>312.5</v>
      </c>
    </row>
    <row r="1859" spans="1:8" ht="15">
      <c r="A1859" s="95">
        <v>1851</v>
      </c>
      <c r="B1859" s="95" t="s">
        <v>6830</v>
      </c>
      <c r="C1859" s="95" t="s">
        <v>6831</v>
      </c>
      <c r="D1859" s="95">
        <v>26001009480</v>
      </c>
      <c r="E1859" s="95" t="s">
        <v>332</v>
      </c>
      <c r="F1859" s="95" t="s">
        <v>3490</v>
      </c>
      <c r="G1859" s="4">
        <v>312.5</v>
      </c>
      <c r="H1859" s="4">
        <v>312.5</v>
      </c>
    </row>
    <row r="1860" spans="1:8" ht="15">
      <c r="A1860" s="95">
        <v>1852</v>
      </c>
      <c r="B1860" s="95" t="s">
        <v>4037</v>
      </c>
      <c r="C1860" s="95" t="s">
        <v>6832</v>
      </c>
      <c r="D1860" s="95">
        <v>26001029893</v>
      </c>
      <c r="E1860" s="95" t="s">
        <v>332</v>
      </c>
      <c r="F1860" s="95" t="s">
        <v>3490</v>
      </c>
      <c r="G1860" s="4">
        <v>312.5</v>
      </c>
      <c r="H1860" s="4">
        <v>312.5</v>
      </c>
    </row>
    <row r="1861" spans="1:8" ht="15">
      <c r="A1861" s="95">
        <v>1853</v>
      </c>
      <c r="B1861" s="95" t="s">
        <v>3761</v>
      </c>
      <c r="C1861" s="95" t="s">
        <v>6833</v>
      </c>
      <c r="D1861" s="95">
        <v>26001021136</v>
      </c>
      <c r="E1861" s="95" t="s">
        <v>332</v>
      </c>
      <c r="F1861" s="95" t="s">
        <v>3490</v>
      </c>
      <c r="G1861" s="4">
        <v>312.5</v>
      </c>
      <c r="H1861" s="4">
        <v>312.5</v>
      </c>
    </row>
    <row r="1862" spans="1:8" ht="15">
      <c r="A1862" s="95">
        <v>1854</v>
      </c>
      <c r="B1862" s="95" t="s">
        <v>6834</v>
      </c>
      <c r="C1862" s="95" t="s">
        <v>4038</v>
      </c>
      <c r="D1862" s="95">
        <v>26001027006</v>
      </c>
      <c r="E1862" s="95" t="s">
        <v>332</v>
      </c>
      <c r="F1862" s="95" t="s">
        <v>3490</v>
      </c>
      <c r="G1862" s="4">
        <v>312.5</v>
      </c>
      <c r="H1862" s="4">
        <v>312.5</v>
      </c>
    </row>
    <row r="1863" spans="1:8" ht="15">
      <c r="A1863" s="95">
        <v>1855</v>
      </c>
      <c r="B1863" s="95" t="s">
        <v>5184</v>
      </c>
      <c r="C1863" s="95" t="s">
        <v>6835</v>
      </c>
      <c r="D1863" s="95">
        <v>26001002710</v>
      </c>
      <c r="E1863" s="95" t="s">
        <v>332</v>
      </c>
      <c r="F1863" s="95" t="s">
        <v>3490</v>
      </c>
      <c r="G1863" s="4">
        <v>312.5</v>
      </c>
      <c r="H1863" s="4">
        <v>312.5</v>
      </c>
    </row>
    <row r="1864" spans="1:8" ht="15">
      <c r="A1864" s="95">
        <v>1856</v>
      </c>
      <c r="B1864" s="95" t="s">
        <v>4412</v>
      </c>
      <c r="C1864" s="95" t="s">
        <v>6836</v>
      </c>
      <c r="D1864" s="95">
        <v>26001006805</v>
      </c>
      <c r="E1864" s="95" t="s">
        <v>332</v>
      </c>
      <c r="F1864" s="95" t="s">
        <v>3490</v>
      </c>
      <c r="G1864" s="4">
        <v>312.5</v>
      </c>
      <c r="H1864" s="4">
        <v>312.5</v>
      </c>
    </row>
    <row r="1865" spans="1:8" ht="15">
      <c r="A1865" s="95">
        <v>1857</v>
      </c>
      <c r="B1865" s="95" t="s">
        <v>4749</v>
      </c>
      <c r="C1865" s="95" t="s">
        <v>6473</v>
      </c>
      <c r="D1865" s="95">
        <v>26001026778</v>
      </c>
      <c r="E1865" s="95" t="s">
        <v>332</v>
      </c>
      <c r="F1865" s="95" t="s">
        <v>3490</v>
      </c>
      <c r="G1865" s="4">
        <v>312.5</v>
      </c>
      <c r="H1865" s="4">
        <v>312.5</v>
      </c>
    </row>
    <row r="1866" spans="1:8" ht="15">
      <c r="A1866" s="95">
        <v>1858</v>
      </c>
      <c r="B1866" s="95" t="s">
        <v>3668</v>
      </c>
      <c r="C1866" s="95" t="s">
        <v>6831</v>
      </c>
      <c r="D1866" s="95">
        <v>26001010070</v>
      </c>
      <c r="E1866" s="95" t="s">
        <v>332</v>
      </c>
      <c r="F1866" s="95" t="s">
        <v>3490</v>
      </c>
      <c r="G1866" s="4">
        <v>312.5</v>
      </c>
      <c r="H1866" s="4">
        <v>312.5</v>
      </c>
    </row>
    <row r="1867" spans="1:8" ht="15">
      <c r="A1867" s="95">
        <v>1859</v>
      </c>
      <c r="B1867" s="95" t="s">
        <v>4037</v>
      </c>
      <c r="C1867" s="95" t="s">
        <v>3677</v>
      </c>
      <c r="D1867" s="95">
        <v>26001017811</v>
      </c>
      <c r="E1867" s="95" t="s">
        <v>332</v>
      </c>
      <c r="F1867" s="95" t="s">
        <v>3490</v>
      </c>
      <c r="G1867" s="4">
        <v>312.5</v>
      </c>
      <c r="H1867" s="4">
        <v>312.5</v>
      </c>
    </row>
    <row r="1868" spans="1:8" ht="15">
      <c r="A1868" s="95">
        <v>1860</v>
      </c>
      <c r="B1868" s="95" t="s">
        <v>3453</v>
      </c>
      <c r="C1868" s="95" t="s">
        <v>6837</v>
      </c>
      <c r="D1868" s="95">
        <v>26001002129</v>
      </c>
      <c r="E1868" s="95" t="s">
        <v>332</v>
      </c>
      <c r="F1868" s="95" t="s">
        <v>3490</v>
      </c>
      <c r="G1868" s="4">
        <v>312.5</v>
      </c>
      <c r="H1868" s="4">
        <v>312.5</v>
      </c>
    </row>
    <row r="1869" spans="1:8" ht="15">
      <c r="A1869" s="95">
        <v>1861</v>
      </c>
      <c r="B1869" s="95" t="s">
        <v>6838</v>
      </c>
      <c r="C1869" s="95" t="s">
        <v>6839</v>
      </c>
      <c r="D1869" s="95">
        <v>26001023607</v>
      </c>
      <c r="E1869" s="95" t="s">
        <v>332</v>
      </c>
      <c r="F1869" s="95" t="s">
        <v>3490</v>
      </c>
      <c r="G1869" s="4">
        <v>312.5</v>
      </c>
      <c r="H1869" s="4">
        <v>312.5</v>
      </c>
    </row>
    <row r="1870" spans="1:8" ht="15">
      <c r="A1870" s="95">
        <v>1862</v>
      </c>
      <c r="B1870" s="95" t="s">
        <v>3732</v>
      </c>
      <c r="C1870" s="95" t="s">
        <v>6840</v>
      </c>
      <c r="D1870" s="95">
        <v>26001003953</v>
      </c>
      <c r="E1870" s="95" t="s">
        <v>332</v>
      </c>
      <c r="F1870" s="95" t="s">
        <v>3490</v>
      </c>
      <c r="G1870" s="4">
        <v>312.5</v>
      </c>
      <c r="H1870" s="4">
        <v>312.5</v>
      </c>
    </row>
    <row r="1871" spans="1:8" ht="15">
      <c r="A1871" s="95">
        <v>1863</v>
      </c>
      <c r="B1871" s="95" t="s">
        <v>6841</v>
      </c>
      <c r="C1871" s="95" t="s">
        <v>6842</v>
      </c>
      <c r="D1871" s="95">
        <v>26001002641</v>
      </c>
      <c r="E1871" s="95" t="s">
        <v>332</v>
      </c>
      <c r="F1871" s="95" t="s">
        <v>3490</v>
      </c>
      <c r="G1871" s="4">
        <v>312.5</v>
      </c>
      <c r="H1871" s="4">
        <v>312.5</v>
      </c>
    </row>
    <row r="1872" spans="1:8" ht="15">
      <c r="A1872" s="95">
        <v>1864</v>
      </c>
      <c r="B1872" s="95" t="s">
        <v>3761</v>
      </c>
      <c r="C1872" s="95" t="s">
        <v>6843</v>
      </c>
      <c r="D1872" s="95">
        <v>26001024034</v>
      </c>
      <c r="E1872" s="95" t="s">
        <v>332</v>
      </c>
      <c r="F1872" s="95" t="s">
        <v>3490</v>
      </c>
      <c r="G1872" s="4">
        <v>312.5</v>
      </c>
      <c r="H1872" s="4">
        <v>312.5</v>
      </c>
    </row>
    <row r="1873" spans="1:8" ht="15">
      <c r="A1873" s="95">
        <v>1865</v>
      </c>
      <c r="B1873" s="95" t="s">
        <v>5237</v>
      </c>
      <c r="C1873" s="95" t="s">
        <v>6762</v>
      </c>
      <c r="D1873" s="95">
        <v>26001025855</v>
      </c>
      <c r="E1873" s="95" t="s">
        <v>332</v>
      </c>
      <c r="F1873" s="95" t="s">
        <v>3490</v>
      </c>
      <c r="G1873" s="4">
        <v>312.5</v>
      </c>
      <c r="H1873" s="4">
        <v>312.5</v>
      </c>
    </row>
    <row r="1874" spans="1:8" ht="15">
      <c r="A1874" s="95">
        <v>1866</v>
      </c>
      <c r="B1874" s="95" t="s">
        <v>2663</v>
      </c>
      <c r="C1874" s="95" t="s">
        <v>6844</v>
      </c>
      <c r="D1874" s="95">
        <v>26001027829</v>
      </c>
      <c r="E1874" s="95" t="s">
        <v>332</v>
      </c>
      <c r="F1874" s="95" t="s">
        <v>3490</v>
      </c>
      <c r="G1874" s="4">
        <v>312.5</v>
      </c>
      <c r="H1874" s="4">
        <v>312.5</v>
      </c>
    </row>
    <row r="1875" spans="1:8" ht="15">
      <c r="A1875" s="95">
        <v>1867</v>
      </c>
      <c r="B1875" s="95" t="s">
        <v>6834</v>
      </c>
      <c r="C1875" s="95" t="s">
        <v>5369</v>
      </c>
      <c r="D1875" s="95">
        <v>26001005032</v>
      </c>
      <c r="E1875" s="95" t="s">
        <v>332</v>
      </c>
      <c r="F1875" s="95" t="s">
        <v>3490</v>
      </c>
      <c r="G1875" s="4">
        <v>312.5</v>
      </c>
      <c r="H1875" s="4">
        <v>312.5</v>
      </c>
    </row>
    <row r="1876" spans="1:8" ht="15">
      <c r="A1876" s="95">
        <v>1868</v>
      </c>
      <c r="B1876" s="95" t="s">
        <v>4007</v>
      </c>
      <c r="C1876" s="95" t="s">
        <v>6845</v>
      </c>
      <c r="D1876" s="95">
        <v>26001009381</v>
      </c>
      <c r="E1876" s="95" t="s">
        <v>332</v>
      </c>
      <c r="F1876" s="95" t="s">
        <v>3490</v>
      </c>
      <c r="G1876" s="4">
        <v>312.5</v>
      </c>
      <c r="H1876" s="4">
        <v>312.5</v>
      </c>
    </row>
    <row r="1877" spans="1:8" ht="15">
      <c r="A1877" s="95">
        <v>1869</v>
      </c>
      <c r="B1877" s="95" t="s">
        <v>2663</v>
      </c>
      <c r="C1877" s="95" t="s">
        <v>4158</v>
      </c>
      <c r="D1877" s="95">
        <v>26001031764</v>
      </c>
      <c r="E1877" s="95" t="s">
        <v>332</v>
      </c>
      <c r="F1877" s="95" t="s">
        <v>3490</v>
      </c>
      <c r="G1877" s="4">
        <v>312.5</v>
      </c>
      <c r="H1877" s="4">
        <v>312.5</v>
      </c>
    </row>
    <row r="1878" spans="1:8" ht="15">
      <c r="A1878" s="95">
        <v>1870</v>
      </c>
      <c r="B1878" s="95" t="s">
        <v>5028</v>
      </c>
      <c r="C1878" s="95" t="s">
        <v>6829</v>
      </c>
      <c r="D1878" s="95">
        <v>26001021233</v>
      </c>
      <c r="E1878" s="95" t="s">
        <v>332</v>
      </c>
      <c r="F1878" s="95" t="s">
        <v>3490</v>
      </c>
      <c r="G1878" s="4">
        <v>312.5</v>
      </c>
      <c r="H1878" s="4">
        <v>312.5</v>
      </c>
    </row>
    <row r="1879" spans="1:8" ht="30">
      <c r="A1879" s="95">
        <v>1871</v>
      </c>
      <c r="B1879" s="95" t="s">
        <v>4114</v>
      </c>
      <c r="C1879" s="95" t="s">
        <v>6846</v>
      </c>
      <c r="D1879" s="95">
        <v>26001009827</v>
      </c>
      <c r="E1879" s="95" t="s">
        <v>332</v>
      </c>
      <c r="F1879" s="95" t="s">
        <v>3490</v>
      </c>
      <c r="G1879" s="4">
        <v>312.5</v>
      </c>
      <c r="H1879" s="4">
        <v>312.5</v>
      </c>
    </row>
    <row r="1880" spans="1:8" ht="15">
      <c r="A1880" s="95">
        <v>1872</v>
      </c>
      <c r="B1880" s="95" t="s">
        <v>3614</v>
      </c>
      <c r="C1880" s="95" t="s">
        <v>5369</v>
      </c>
      <c r="D1880" s="95">
        <v>26001019732</v>
      </c>
      <c r="E1880" s="95" t="s">
        <v>332</v>
      </c>
      <c r="F1880" s="95" t="s">
        <v>3490</v>
      </c>
      <c r="G1880" s="4">
        <v>312.5</v>
      </c>
      <c r="H1880" s="4">
        <v>312.5</v>
      </c>
    </row>
    <row r="1881" spans="1:8" ht="15">
      <c r="A1881" s="95">
        <v>1873</v>
      </c>
      <c r="B1881" s="95" t="s">
        <v>4475</v>
      </c>
      <c r="C1881" s="95" t="s">
        <v>3949</v>
      </c>
      <c r="D1881" s="95">
        <v>26001031436</v>
      </c>
      <c r="E1881" s="95" t="s">
        <v>332</v>
      </c>
      <c r="F1881" s="95" t="s">
        <v>3490</v>
      </c>
      <c r="G1881" s="4">
        <v>312.5</v>
      </c>
      <c r="H1881" s="4">
        <v>312.5</v>
      </c>
    </row>
    <row r="1882" spans="1:8" ht="15">
      <c r="A1882" s="95">
        <v>1874</v>
      </c>
      <c r="B1882" s="95" t="s">
        <v>5581</v>
      </c>
      <c r="C1882" s="95" t="s">
        <v>6847</v>
      </c>
      <c r="D1882" s="95">
        <v>26001014777</v>
      </c>
      <c r="E1882" s="95" t="s">
        <v>332</v>
      </c>
      <c r="F1882" s="95" t="s">
        <v>3490</v>
      </c>
      <c r="G1882" s="4">
        <v>312.5</v>
      </c>
      <c r="H1882" s="4">
        <v>312.5</v>
      </c>
    </row>
    <row r="1883" spans="1:8" ht="15">
      <c r="A1883" s="95">
        <v>1875</v>
      </c>
      <c r="B1883" s="95" t="s">
        <v>4457</v>
      </c>
      <c r="C1883" s="95" t="s">
        <v>6848</v>
      </c>
      <c r="D1883" s="95" t="s">
        <v>6849</v>
      </c>
      <c r="E1883" s="95" t="s">
        <v>332</v>
      </c>
      <c r="F1883" s="95" t="s">
        <v>3490</v>
      </c>
      <c r="G1883" s="4">
        <v>312.5</v>
      </c>
      <c r="H1883" s="4">
        <v>312.5</v>
      </c>
    </row>
    <row r="1884" spans="1:8" ht="15">
      <c r="A1884" s="95">
        <v>1876</v>
      </c>
      <c r="B1884" s="95" t="s">
        <v>6265</v>
      </c>
      <c r="C1884" s="95" t="s">
        <v>6850</v>
      </c>
      <c r="D1884" s="95">
        <v>46001005050</v>
      </c>
      <c r="E1884" s="95" t="s">
        <v>332</v>
      </c>
      <c r="F1884" s="95" t="s">
        <v>3490</v>
      </c>
      <c r="G1884" s="4">
        <v>312.5</v>
      </c>
      <c r="H1884" s="4">
        <v>312.5</v>
      </c>
    </row>
    <row r="1885" spans="1:8" ht="15">
      <c r="A1885" s="95">
        <v>1877</v>
      </c>
      <c r="B1885" s="95" t="s">
        <v>6851</v>
      </c>
      <c r="C1885" s="95" t="s">
        <v>6852</v>
      </c>
      <c r="D1885" s="95">
        <v>46001002195</v>
      </c>
      <c r="E1885" s="95" t="s">
        <v>332</v>
      </c>
      <c r="F1885" s="95" t="s">
        <v>3490</v>
      </c>
      <c r="G1885" s="4">
        <v>312.5</v>
      </c>
      <c r="H1885" s="4">
        <v>312.5</v>
      </c>
    </row>
    <row r="1886" spans="1:8" ht="15">
      <c r="A1886" s="95">
        <v>1878</v>
      </c>
      <c r="B1886" s="95" t="s">
        <v>6610</v>
      </c>
      <c r="C1886" s="95" t="s">
        <v>6853</v>
      </c>
      <c r="D1886" s="95">
        <v>46001003729</v>
      </c>
      <c r="E1886" s="95" t="s">
        <v>332</v>
      </c>
      <c r="F1886" s="95" t="s">
        <v>3490</v>
      </c>
      <c r="G1886" s="4">
        <v>312.5</v>
      </c>
      <c r="H1886" s="4">
        <v>312.5</v>
      </c>
    </row>
    <row r="1887" spans="1:8" ht="45">
      <c r="A1887" s="95">
        <v>1879</v>
      </c>
      <c r="B1887" s="95" t="s">
        <v>3428</v>
      </c>
      <c r="C1887" s="95" t="s">
        <v>6854</v>
      </c>
      <c r="D1887" s="95">
        <v>61001026075</v>
      </c>
      <c r="E1887" s="95" t="s">
        <v>332</v>
      </c>
      <c r="F1887" s="95" t="s">
        <v>3490</v>
      </c>
      <c r="G1887" s="4">
        <v>312.5</v>
      </c>
      <c r="H1887" s="4">
        <v>312.5</v>
      </c>
    </row>
    <row r="1888" spans="1:8" ht="15">
      <c r="A1888" s="95">
        <v>1880</v>
      </c>
      <c r="B1888" s="95" t="s">
        <v>3859</v>
      </c>
      <c r="C1888" s="95" t="s">
        <v>6855</v>
      </c>
      <c r="D1888" s="95">
        <v>46001018233</v>
      </c>
      <c r="E1888" s="95" t="s">
        <v>332</v>
      </c>
      <c r="F1888" s="95" t="s">
        <v>3490</v>
      </c>
      <c r="G1888" s="4">
        <v>312.5</v>
      </c>
      <c r="H1888" s="4">
        <v>312.5</v>
      </c>
    </row>
    <row r="1889" spans="1:8" ht="15">
      <c r="A1889" s="95">
        <v>1881</v>
      </c>
      <c r="B1889" s="95" t="s">
        <v>4037</v>
      </c>
      <c r="C1889" s="95" t="s">
        <v>4324</v>
      </c>
      <c r="D1889" s="95">
        <v>35001036164</v>
      </c>
      <c r="E1889" s="95" t="s">
        <v>332</v>
      </c>
      <c r="F1889" s="95" t="s">
        <v>3490</v>
      </c>
      <c r="G1889" s="4">
        <v>312.5</v>
      </c>
      <c r="H1889" s="4">
        <v>312.5</v>
      </c>
    </row>
    <row r="1890" spans="1:8" ht="30">
      <c r="A1890" s="95">
        <v>1882</v>
      </c>
      <c r="B1890" s="95" t="s">
        <v>4299</v>
      </c>
      <c r="C1890" s="95" t="s">
        <v>6856</v>
      </c>
      <c r="D1890" s="95">
        <v>46001015356</v>
      </c>
      <c r="E1890" s="95" t="s">
        <v>332</v>
      </c>
      <c r="F1890" s="95" t="s">
        <v>3490</v>
      </c>
      <c r="G1890" s="4">
        <v>312.5</v>
      </c>
      <c r="H1890" s="4">
        <v>312.5</v>
      </c>
    </row>
    <row r="1891" spans="1:8" ht="15">
      <c r="A1891" s="95">
        <v>1883</v>
      </c>
      <c r="B1891" s="95" t="s">
        <v>6232</v>
      </c>
      <c r="C1891" s="95" t="s">
        <v>5667</v>
      </c>
      <c r="D1891" s="95">
        <v>46001017472</v>
      </c>
      <c r="E1891" s="95" t="s">
        <v>332</v>
      </c>
      <c r="F1891" s="95" t="s">
        <v>3490</v>
      </c>
      <c r="G1891" s="4">
        <v>312.5</v>
      </c>
      <c r="H1891" s="4">
        <v>312.5</v>
      </c>
    </row>
    <row r="1892" spans="1:8" ht="15">
      <c r="A1892" s="95">
        <v>1884</v>
      </c>
      <c r="B1892" s="95" t="s">
        <v>4160</v>
      </c>
      <c r="C1892" s="95" t="s">
        <v>6712</v>
      </c>
      <c r="D1892" s="95">
        <v>46001004768</v>
      </c>
      <c r="E1892" s="95" t="s">
        <v>332</v>
      </c>
      <c r="F1892" s="95" t="s">
        <v>3490</v>
      </c>
      <c r="G1892" s="4">
        <v>312.5</v>
      </c>
      <c r="H1892" s="4">
        <v>312.5</v>
      </c>
    </row>
    <row r="1893" spans="1:8" ht="15">
      <c r="A1893" s="95">
        <v>1885</v>
      </c>
      <c r="B1893" s="95" t="s">
        <v>2685</v>
      </c>
      <c r="C1893" s="95" t="s">
        <v>6857</v>
      </c>
      <c r="D1893" s="95">
        <v>46001009622</v>
      </c>
      <c r="E1893" s="95" t="s">
        <v>332</v>
      </c>
      <c r="F1893" s="95" t="s">
        <v>3490</v>
      </c>
      <c r="G1893" s="4">
        <v>312.5</v>
      </c>
      <c r="H1893" s="4">
        <v>312.5</v>
      </c>
    </row>
    <row r="1894" spans="1:8" ht="15">
      <c r="A1894" s="95">
        <v>1886</v>
      </c>
      <c r="B1894" s="95" t="s">
        <v>4297</v>
      </c>
      <c r="C1894" s="95" t="s">
        <v>6858</v>
      </c>
      <c r="D1894" s="95">
        <v>46001005565</v>
      </c>
      <c r="E1894" s="95" t="s">
        <v>332</v>
      </c>
      <c r="F1894" s="95" t="s">
        <v>3490</v>
      </c>
      <c r="G1894" s="4">
        <v>312.5</v>
      </c>
      <c r="H1894" s="4">
        <v>312.5</v>
      </c>
    </row>
    <row r="1895" spans="1:8" ht="45">
      <c r="A1895" s="95">
        <v>1887</v>
      </c>
      <c r="B1895" s="95" t="s">
        <v>5289</v>
      </c>
      <c r="C1895" s="95" t="s">
        <v>6859</v>
      </c>
      <c r="D1895" s="95">
        <v>46001001224</v>
      </c>
      <c r="E1895" s="95" t="s">
        <v>332</v>
      </c>
      <c r="F1895" s="95" t="s">
        <v>3490</v>
      </c>
      <c r="G1895" s="4">
        <v>312.5</v>
      </c>
      <c r="H1895" s="4">
        <v>312.5</v>
      </c>
    </row>
    <row r="1896" spans="1:8" ht="15">
      <c r="A1896" s="95">
        <v>1888</v>
      </c>
      <c r="B1896" s="95" t="s">
        <v>6232</v>
      </c>
      <c r="C1896" s="95" t="s">
        <v>6860</v>
      </c>
      <c r="D1896" s="95">
        <v>46001014549</v>
      </c>
      <c r="E1896" s="95" t="s">
        <v>332</v>
      </c>
      <c r="F1896" s="95" t="s">
        <v>3490</v>
      </c>
      <c r="G1896" s="4">
        <v>312.5</v>
      </c>
      <c r="H1896" s="4">
        <v>312.5</v>
      </c>
    </row>
    <row r="1897" spans="1:8" ht="15">
      <c r="A1897" s="95">
        <v>1889</v>
      </c>
      <c r="B1897" s="95" t="s">
        <v>4457</v>
      </c>
      <c r="C1897" s="95" t="s">
        <v>6861</v>
      </c>
      <c r="D1897" s="95">
        <v>46001003433</v>
      </c>
      <c r="E1897" s="95" t="s">
        <v>332</v>
      </c>
      <c r="F1897" s="95" t="s">
        <v>3490</v>
      </c>
      <c r="G1897" s="4">
        <v>312.5</v>
      </c>
      <c r="H1897" s="4">
        <v>312.5</v>
      </c>
    </row>
    <row r="1898" spans="1:8" ht="15">
      <c r="A1898" s="95">
        <v>1890</v>
      </c>
      <c r="B1898" s="95" t="s">
        <v>5800</v>
      </c>
      <c r="C1898" s="95" t="s">
        <v>5717</v>
      </c>
      <c r="D1898" s="95">
        <v>46001019180</v>
      </c>
      <c r="E1898" s="95" t="s">
        <v>332</v>
      </c>
      <c r="F1898" s="95" t="s">
        <v>3490</v>
      </c>
      <c r="G1898" s="4">
        <v>312.5</v>
      </c>
      <c r="H1898" s="4">
        <v>312.5</v>
      </c>
    </row>
    <row r="1899" spans="1:8" ht="15">
      <c r="A1899" s="95">
        <v>1891</v>
      </c>
      <c r="B1899" s="95" t="s">
        <v>2663</v>
      </c>
      <c r="C1899" s="95" t="s">
        <v>6862</v>
      </c>
      <c r="D1899" s="95" t="s">
        <v>6863</v>
      </c>
      <c r="E1899" s="95" t="s">
        <v>332</v>
      </c>
      <c r="F1899" s="95" t="s">
        <v>3490</v>
      </c>
      <c r="G1899" s="4">
        <v>312.5</v>
      </c>
      <c r="H1899" s="4">
        <v>312.5</v>
      </c>
    </row>
    <row r="1900" spans="1:8" ht="15">
      <c r="A1900" s="95">
        <v>1892</v>
      </c>
      <c r="B1900" s="95" t="s">
        <v>6864</v>
      </c>
      <c r="C1900" s="95" t="s">
        <v>6835</v>
      </c>
      <c r="D1900" s="95">
        <v>46001014227</v>
      </c>
      <c r="E1900" s="95" t="s">
        <v>332</v>
      </c>
      <c r="F1900" s="95" t="s">
        <v>3490</v>
      </c>
      <c r="G1900" s="4">
        <v>312.5</v>
      </c>
      <c r="H1900" s="4">
        <v>312.5</v>
      </c>
    </row>
    <row r="1901" spans="1:8" ht="15">
      <c r="A1901" s="95">
        <v>1893</v>
      </c>
      <c r="B1901" s="95" t="s">
        <v>2663</v>
      </c>
      <c r="C1901" s="95" t="s">
        <v>6865</v>
      </c>
      <c r="D1901" s="95">
        <v>46001016232</v>
      </c>
      <c r="E1901" s="95" t="s">
        <v>332</v>
      </c>
      <c r="F1901" s="95" t="s">
        <v>3490</v>
      </c>
      <c r="G1901" s="4">
        <v>312.5</v>
      </c>
      <c r="H1901" s="4">
        <v>312.5</v>
      </c>
    </row>
    <row r="1902" spans="1:8" ht="30">
      <c r="A1902" s="95">
        <v>1894</v>
      </c>
      <c r="B1902" s="95" t="s">
        <v>6232</v>
      </c>
      <c r="C1902" s="95" t="s">
        <v>6866</v>
      </c>
      <c r="D1902" s="95">
        <v>46001016262</v>
      </c>
      <c r="E1902" s="95" t="s">
        <v>332</v>
      </c>
      <c r="F1902" s="95" t="s">
        <v>3490</v>
      </c>
      <c r="G1902" s="4">
        <v>312.5</v>
      </c>
      <c r="H1902" s="4">
        <v>312.5</v>
      </c>
    </row>
    <row r="1903" spans="1:8" ht="15">
      <c r="A1903" s="95">
        <v>1895</v>
      </c>
      <c r="B1903" s="95" t="s">
        <v>6819</v>
      </c>
      <c r="C1903" s="95" t="s">
        <v>6608</v>
      </c>
      <c r="D1903" s="95">
        <v>46001006406</v>
      </c>
      <c r="E1903" s="95" t="s">
        <v>332</v>
      </c>
      <c r="F1903" s="95" t="s">
        <v>3490</v>
      </c>
      <c r="G1903" s="4">
        <v>312.5</v>
      </c>
      <c r="H1903" s="4">
        <v>312.5</v>
      </c>
    </row>
    <row r="1904" spans="1:8" ht="15">
      <c r="A1904" s="95">
        <v>1896</v>
      </c>
      <c r="B1904" s="95" t="s">
        <v>6338</v>
      </c>
      <c r="C1904" s="95" t="s">
        <v>6867</v>
      </c>
      <c r="D1904" s="95">
        <v>46001008065</v>
      </c>
      <c r="E1904" s="95" t="s">
        <v>332</v>
      </c>
      <c r="F1904" s="95" t="s">
        <v>3490</v>
      </c>
      <c r="G1904" s="4">
        <v>312.5</v>
      </c>
      <c r="H1904" s="4">
        <v>312.5</v>
      </c>
    </row>
    <row r="1905" spans="1:8" ht="15">
      <c r="A1905" s="95">
        <v>1897</v>
      </c>
      <c r="B1905" s="95" t="s">
        <v>5289</v>
      </c>
      <c r="C1905" s="95" t="s">
        <v>6868</v>
      </c>
      <c r="D1905" s="95">
        <v>46001001161</v>
      </c>
      <c r="E1905" s="95" t="s">
        <v>332</v>
      </c>
      <c r="F1905" s="95" t="s">
        <v>3490</v>
      </c>
      <c r="G1905" s="4">
        <v>312.5</v>
      </c>
      <c r="H1905" s="4">
        <v>312.5</v>
      </c>
    </row>
    <row r="1906" spans="1:8" ht="15">
      <c r="A1906" s="95">
        <v>1898</v>
      </c>
      <c r="B1906" s="95" t="s">
        <v>4412</v>
      </c>
      <c r="C1906" s="95" t="s">
        <v>6869</v>
      </c>
      <c r="D1906" s="95">
        <v>46001016451</v>
      </c>
      <c r="E1906" s="95" t="s">
        <v>332</v>
      </c>
      <c r="F1906" s="95" t="s">
        <v>3490</v>
      </c>
      <c r="G1906" s="4">
        <v>312.5</v>
      </c>
      <c r="H1906" s="4">
        <v>312.5</v>
      </c>
    </row>
    <row r="1907" spans="1:8" ht="15">
      <c r="A1907" s="95">
        <v>1899</v>
      </c>
      <c r="B1907" s="95" t="s">
        <v>6160</v>
      </c>
      <c r="C1907" s="95" t="s">
        <v>4038</v>
      </c>
      <c r="D1907" s="95">
        <v>46001013823</v>
      </c>
      <c r="E1907" s="95" t="s">
        <v>332</v>
      </c>
      <c r="F1907" s="95" t="s">
        <v>3490</v>
      </c>
      <c r="G1907" s="4">
        <v>312.5</v>
      </c>
      <c r="H1907" s="4">
        <v>312.5</v>
      </c>
    </row>
    <row r="1908" spans="1:8" ht="15">
      <c r="A1908" s="95">
        <v>1900</v>
      </c>
      <c r="B1908" s="95" t="s">
        <v>6870</v>
      </c>
      <c r="C1908" s="95" t="s">
        <v>6868</v>
      </c>
      <c r="D1908" s="95">
        <v>46001017862</v>
      </c>
      <c r="E1908" s="95" t="s">
        <v>332</v>
      </c>
      <c r="F1908" s="95" t="s">
        <v>3490</v>
      </c>
      <c r="G1908" s="4">
        <v>312.5</v>
      </c>
      <c r="H1908" s="4">
        <v>312.5</v>
      </c>
    </row>
    <row r="1909" spans="1:8" ht="15">
      <c r="A1909" s="95">
        <v>1901</v>
      </c>
      <c r="B1909" s="95" t="s">
        <v>6232</v>
      </c>
      <c r="C1909" s="95" t="s">
        <v>3706</v>
      </c>
      <c r="D1909" s="95">
        <v>46001003663</v>
      </c>
      <c r="E1909" s="95" t="s">
        <v>332</v>
      </c>
      <c r="F1909" s="95" t="s">
        <v>3490</v>
      </c>
      <c r="G1909" s="4">
        <v>312.5</v>
      </c>
      <c r="H1909" s="4">
        <v>312.5</v>
      </c>
    </row>
    <row r="1910" spans="1:8" ht="15">
      <c r="A1910" s="95">
        <v>1902</v>
      </c>
      <c r="B1910" s="95" t="s">
        <v>6871</v>
      </c>
      <c r="C1910" s="95" t="s">
        <v>6872</v>
      </c>
      <c r="D1910" s="95">
        <v>46001004596</v>
      </c>
      <c r="E1910" s="95" t="s">
        <v>332</v>
      </c>
      <c r="F1910" s="95" t="s">
        <v>3490</v>
      </c>
      <c r="G1910" s="4">
        <v>312.5</v>
      </c>
      <c r="H1910" s="4">
        <v>312.5</v>
      </c>
    </row>
    <row r="1911" spans="1:8" ht="15">
      <c r="A1911" s="95">
        <v>1903</v>
      </c>
      <c r="B1911" s="95" t="s">
        <v>6873</v>
      </c>
      <c r="C1911" s="95" t="s">
        <v>6874</v>
      </c>
      <c r="D1911" s="95">
        <v>46001003736</v>
      </c>
      <c r="E1911" s="95" t="s">
        <v>332</v>
      </c>
      <c r="F1911" s="95" t="s">
        <v>3490</v>
      </c>
      <c r="G1911" s="4">
        <v>312.5</v>
      </c>
      <c r="H1911" s="4">
        <v>312.5</v>
      </c>
    </row>
    <row r="1912" spans="1:8" ht="15">
      <c r="A1912" s="95">
        <v>1904</v>
      </c>
      <c r="B1912" s="95" t="s">
        <v>6875</v>
      </c>
      <c r="C1912" s="95" t="s">
        <v>6876</v>
      </c>
      <c r="D1912" s="95">
        <v>46001003722</v>
      </c>
      <c r="E1912" s="95" t="s">
        <v>332</v>
      </c>
      <c r="F1912" s="95" t="s">
        <v>3490</v>
      </c>
      <c r="G1912" s="4">
        <v>312.5</v>
      </c>
      <c r="H1912" s="4">
        <v>312.5</v>
      </c>
    </row>
    <row r="1913" spans="1:8" ht="15">
      <c r="A1913" s="95">
        <v>1905</v>
      </c>
      <c r="B1913" s="95" t="s">
        <v>3700</v>
      </c>
      <c r="C1913" s="95" t="s">
        <v>6877</v>
      </c>
      <c r="D1913" s="95">
        <v>46001015311</v>
      </c>
      <c r="E1913" s="95" t="s">
        <v>332</v>
      </c>
      <c r="F1913" s="95" t="s">
        <v>3490</v>
      </c>
      <c r="G1913" s="4">
        <v>312.5</v>
      </c>
      <c r="H1913" s="4">
        <v>312.5</v>
      </c>
    </row>
    <row r="1914" spans="1:8" ht="30">
      <c r="A1914" s="95">
        <v>1906</v>
      </c>
      <c r="B1914" s="95" t="s">
        <v>6834</v>
      </c>
      <c r="C1914" s="95" t="s">
        <v>6878</v>
      </c>
      <c r="D1914" s="95">
        <v>46001005504</v>
      </c>
      <c r="E1914" s="95" t="s">
        <v>332</v>
      </c>
      <c r="F1914" s="95" t="s">
        <v>3490</v>
      </c>
      <c r="G1914" s="4">
        <v>312.5</v>
      </c>
      <c r="H1914" s="4">
        <v>312.5</v>
      </c>
    </row>
    <row r="1915" spans="1:8" ht="15">
      <c r="A1915" s="95">
        <v>1907</v>
      </c>
      <c r="B1915" s="95" t="s">
        <v>6879</v>
      </c>
      <c r="C1915" s="95" t="s">
        <v>6880</v>
      </c>
      <c r="D1915" s="95" t="s">
        <v>6881</v>
      </c>
      <c r="E1915" s="95" t="s">
        <v>332</v>
      </c>
      <c r="F1915" s="95" t="s">
        <v>3490</v>
      </c>
      <c r="G1915" s="4">
        <v>312.5</v>
      </c>
      <c r="H1915" s="4">
        <v>312.5</v>
      </c>
    </row>
    <row r="1916" spans="1:8" ht="15">
      <c r="A1916" s="95">
        <v>1908</v>
      </c>
      <c r="B1916" s="95" t="s">
        <v>6882</v>
      </c>
      <c r="C1916" s="95" t="s">
        <v>3792</v>
      </c>
      <c r="D1916" s="95">
        <v>46001015301</v>
      </c>
      <c r="E1916" s="95" t="s">
        <v>332</v>
      </c>
      <c r="F1916" s="95" t="s">
        <v>3490</v>
      </c>
      <c r="G1916" s="4">
        <v>312.5</v>
      </c>
      <c r="H1916" s="4">
        <v>312.5</v>
      </c>
    </row>
    <row r="1917" spans="1:8" ht="15">
      <c r="A1917" s="95">
        <v>1909</v>
      </c>
      <c r="B1917" s="95" t="s">
        <v>3806</v>
      </c>
      <c r="C1917" s="95" t="s">
        <v>6883</v>
      </c>
      <c r="D1917" s="95">
        <v>1019050088</v>
      </c>
      <c r="E1917" s="95" t="s">
        <v>332</v>
      </c>
      <c r="F1917" s="95" t="s">
        <v>3490</v>
      </c>
      <c r="G1917" s="4">
        <v>312.5</v>
      </c>
      <c r="H1917" s="4">
        <v>312.5</v>
      </c>
    </row>
    <row r="1918" spans="1:8" ht="15">
      <c r="A1918" s="95">
        <v>1910</v>
      </c>
      <c r="B1918" s="95" t="s">
        <v>3668</v>
      </c>
      <c r="C1918" s="95" t="s">
        <v>6168</v>
      </c>
      <c r="D1918" s="95" t="s">
        <v>6884</v>
      </c>
      <c r="E1918" s="95" t="s">
        <v>332</v>
      </c>
      <c r="F1918" s="95" t="s">
        <v>3490</v>
      </c>
      <c r="G1918" s="4">
        <v>312.5</v>
      </c>
      <c r="H1918" s="4">
        <v>312.5</v>
      </c>
    </row>
    <row r="1919" spans="1:8" ht="15">
      <c r="A1919" s="95">
        <v>1911</v>
      </c>
      <c r="B1919" s="95" t="s">
        <v>4982</v>
      </c>
      <c r="C1919" s="95" t="s">
        <v>6885</v>
      </c>
      <c r="D1919" s="95" t="s">
        <v>6886</v>
      </c>
      <c r="E1919" s="95" t="s">
        <v>332</v>
      </c>
      <c r="F1919" s="95" t="s">
        <v>3490</v>
      </c>
      <c r="G1919" s="4">
        <v>312.5</v>
      </c>
      <c r="H1919" s="4">
        <v>312.5</v>
      </c>
    </row>
    <row r="1920" spans="1:8" ht="15">
      <c r="A1920" s="95">
        <v>1912</v>
      </c>
      <c r="B1920" s="95" t="s">
        <v>4593</v>
      </c>
      <c r="C1920" s="95" t="s">
        <v>6887</v>
      </c>
      <c r="D1920" s="95" t="s">
        <v>6888</v>
      </c>
      <c r="E1920" s="95" t="s">
        <v>332</v>
      </c>
      <c r="F1920" s="95" t="s">
        <v>3490</v>
      </c>
      <c r="G1920" s="4">
        <v>312.5</v>
      </c>
      <c r="H1920" s="4">
        <v>312.5</v>
      </c>
    </row>
    <row r="1921" spans="1:8" ht="15">
      <c r="A1921" s="95">
        <v>1913</v>
      </c>
      <c r="B1921" s="95" t="s">
        <v>4007</v>
      </c>
      <c r="C1921" s="95" t="s">
        <v>6889</v>
      </c>
      <c r="D1921" s="95" t="s">
        <v>6890</v>
      </c>
      <c r="E1921" s="95" t="s">
        <v>332</v>
      </c>
      <c r="F1921" s="95" t="s">
        <v>3490</v>
      </c>
      <c r="G1921" s="4">
        <v>312.5</v>
      </c>
      <c r="H1921" s="4">
        <v>312.5</v>
      </c>
    </row>
    <row r="1922" spans="1:8" ht="15">
      <c r="A1922" s="95">
        <v>1914</v>
      </c>
      <c r="B1922" s="95" t="s">
        <v>4140</v>
      </c>
      <c r="C1922" s="95" t="s">
        <v>6891</v>
      </c>
      <c r="D1922" s="95" t="s">
        <v>6892</v>
      </c>
      <c r="E1922" s="95" t="s">
        <v>332</v>
      </c>
      <c r="F1922" s="95" t="s">
        <v>3490</v>
      </c>
      <c r="G1922" s="4">
        <v>312.5</v>
      </c>
      <c r="H1922" s="4">
        <v>312.5</v>
      </c>
    </row>
    <row r="1923" spans="1:8" ht="15">
      <c r="A1923" s="95">
        <v>1915</v>
      </c>
      <c r="B1923" s="95" t="s">
        <v>6893</v>
      </c>
      <c r="C1923" s="95" t="s">
        <v>6894</v>
      </c>
      <c r="D1923" s="95" t="s">
        <v>6895</v>
      </c>
      <c r="E1923" s="95" t="s">
        <v>332</v>
      </c>
      <c r="F1923" s="95" t="s">
        <v>3490</v>
      </c>
      <c r="G1923" s="4">
        <v>312.5</v>
      </c>
      <c r="H1923" s="4">
        <v>312.5</v>
      </c>
    </row>
    <row r="1924" spans="1:8" ht="30">
      <c r="A1924" s="95">
        <v>1916</v>
      </c>
      <c r="B1924" s="95" t="s">
        <v>6896</v>
      </c>
      <c r="C1924" s="95" t="s">
        <v>6897</v>
      </c>
      <c r="D1924" s="95" t="s">
        <v>6898</v>
      </c>
      <c r="E1924" s="95" t="s">
        <v>332</v>
      </c>
      <c r="F1924" s="95" t="s">
        <v>3490</v>
      </c>
      <c r="G1924" s="4">
        <v>312.5</v>
      </c>
      <c r="H1924" s="4">
        <v>312.5</v>
      </c>
    </row>
    <row r="1925" spans="1:8" ht="15">
      <c r="A1925" s="95">
        <v>1917</v>
      </c>
      <c r="B1925" s="95" t="s">
        <v>4695</v>
      </c>
      <c r="C1925" s="95" t="s">
        <v>6899</v>
      </c>
      <c r="D1925" s="95" t="s">
        <v>6900</v>
      </c>
      <c r="E1925" s="95" t="s">
        <v>332</v>
      </c>
      <c r="F1925" s="95" t="s">
        <v>3490</v>
      </c>
      <c r="G1925" s="4">
        <v>312.5</v>
      </c>
      <c r="H1925" s="4">
        <v>312.5</v>
      </c>
    </row>
    <row r="1926" spans="1:8" ht="15">
      <c r="A1926" s="95">
        <v>1918</v>
      </c>
      <c r="B1926" s="95" t="s">
        <v>6338</v>
      </c>
      <c r="C1926" s="95" t="s">
        <v>6901</v>
      </c>
      <c r="D1926" s="95" t="s">
        <v>6902</v>
      </c>
      <c r="E1926" s="95" t="s">
        <v>332</v>
      </c>
      <c r="F1926" s="95" t="s">
        <v>3490</v>
      </c>
      <c r="G1926" s="4">
        <v>312.5</v>
      </c>
      <c r="H1926" s="4">
        <v>312.5</v>
      </c>
    </row>
    <row r="1927" spans="1:8" ht="15">
      <c r="A1927" s="95">
        <v>1919</v>
      </c>
      <c r="B1927" s="95" t="s">
        <v>5107</v>
      </c>
      <c r="C1927" s="95" t="s">
        <v>6903</v>
      </c>
      <c r="D1927" s="95" t="s">
        <v>6904</v>
      </c>
      <c r="E1927" s="95" t="s">
        <v>332</v>
      </c>
      <c r="F1927" s="95" t="s">
        <v>3490</v>
      </c>
      <c r="G1927" s="4">
        <v>312.5</v>
      </c>
      <c r="H1927" s="4">
        <v>312.5</v>
      </c>
    </row>
    <row r="1928" spans="1:8" ht="15">
      <c r="A1928" s="95">
        <v>1920</v>
      </c>
      <c r="B1928" s="95" t="s">
        <v>4605</v>
      </c>
      <c r="C1928" s="95" t="s">
        <v>5414</v>
      </c>
      <c r="D1928" s="95" t="s">
        <v>6905</v>
      </c>
      <c r="E1928" s="95" t="s">
        <v>332</v>
      </c>
      <c r="F1928" s="95" t="s">
        <v>3490</v>
      </c>
      <c r="G1928" s="4">
        <v>312.5</v>
      </c>
      <c r="H1928" s="4">
        <v>312.5</v>
      </c>
    </row>
    <row r="1929" spans="1:8" ht="15">
      <c r="A1929" s="95">
        <v>1921</v>
      </c>
      <c r="B1929" s="95" t="s">
        <v>4423</v>
      </c>
      <c r="C1929" s="95" t="s">
        <v>6906</v>
      </c>
      <c r="D1929" s="95" t="s">
        <v>6907</v>
      </c>
      <c r="E1929" s="95" t="s">
        <v>332</v>
      </c>
      <c r="F1929" s="95" t="s">
        <v>3490</v>
      </c>
      <c r="G1929" s="4">
        <v>312.5</v>
      </c>
      <c r="H1929" s="4">
        <v>312.5</v>
      </c>
    </row>
    <row r="1930" spans="1:8" ht="15">
      <c r="A1930" s="95">
        <v>1922</v>
      </c>
      <c r="B1930" s="95" t="s">
        <v>5146</v>
      </c>
      <c r="C1930" s="95" t="s">
        <v>6908</v>
      </c>
      <c r="D1930" s="95" t="s">
        <v>6909</v>
      </c>
      <c r="E1930" s="95" t="s">
        <v>332</v>
      </c>
      <c r="F1930" s="95" t="s">
        <v>3490</v>
      </c>
      <c r="G1930" s="4">
        <v>312.5</v>
      </c>
      <c r="H1930" s="4">
        <v>312.5</v>
      </c>
    </row>
    <row r="1931" spans="1:8" ht="15">
      <c r="A1931" s="95">
        <v>1923</v>
      </c>
      <c r="B1931" s="95" t="s">
        <v>2671</v>
      </c>
      <c r="C1931" s="95" t="s">
        <v>6910</v>
      </c>
      <c r="D1931" s="95" t="s">
        <v>6911</v>
      </c>
      <c r="E1931" s="95" t="s">
        <v>332</v>
      </c>
      <c r="F1931" s="95" t="s">
        <v>3490</v>
      </c>
      <c r="G1931" s="4">
        <v>312.5</v>
      </c>
      <c r="H1931" s="4">
        <v>312.5</v>
      </c>
    </row>
    <row r="1932" spans="1:8" ht="15">
      <c r="A1932" s="95">
        <v>1924</v>
      </c>
      <c r="B1932" s="95" t="s">
        <v>6912</v>
      </c>
      <c r="C1932" s="95" t="s">
        <v>4597</v>
      </c>
      <c r="D1932" s="95" t="s">
        <v>6913</v>
      </c>
      <c r="E1932" s="95" t="s">
        <v>332</v>
      </c>
      <c r="F1932" s="95" t="s">
        <v>3490</v>
      </c>
      <c r="G1932" s="4">
        <v>312.5</v>
      </c>
      <c r="H1932" s="4">
        <v>312.5</v>
      </c>
    </row>
    <row r="1933" spans="1:8" ht="15">
      <c r="A1933" s="95">
        <v>1925</v>
      </c>
      <c r="B1933" s="95" t="s">
        <v>5759</v>
      </c>
      <c r="C1933" s="95" t="s">
        <v>6914</v>
      </c>
      <c r="D1933" s="95" t="s">
        <v>6915</v>
      </c>
      <c r="E1933" s="95" t="s">
        <v>332</v>
      </c>
      <c r="F1933" s="95" t="s">
        <v>3490</v>
      </c>
      <c r="G1933" s="4">
        <v>312.5</v>
      </c>
      <c r="H1933" s="4">
        <v>312.5</v>
      </c>
    </row>
    <row r="1934" spans="1:8" ht="15">
      <c r="A1934" s="95">
        <v>1926</v>
      </c>
      <c r="B1934" s="95" t="s">
        <v>6916</v>
      </c>
      <c r="C1934" s="95" t="s">
        <v>6917</v>
      </c>
      <c r="D1934" s="95" t="s">
        <v>6918</v>
      </c>
      <c r="E1934" s="95" t="s">
        <v>332</v>
      </c>
      <c r="F1934" s="95" t="s">
        <v>3490</v>
      </c>
      <c r="G1934" s="4">
        <v>312.5</v>
      </c>
      <c r="H1934" s="4">
        <v>312.5</v>
      </c>
    </row>
    <row r="1935" spans="1:8" ht="15">
      <c r="A1935" s="95">
        <v>1927</v>
      </c>
      <c r="B1935" s="95" t="s">
        <v>3629</v>
      </c>
      <c r="C1935" s="95" t="s">
        <v>4217</v>
      </c>
      <c r="D1935" s="95" t="s">
        <v>6919</v>
      </c>
      <c r="E1935" s="95" t="s">
        <v>332</v>
      </c>
      <c r="F1935" s="95" t="s">
        <v>3490</v>
      </c>
      <c r="G1935" s="4">
        <v>312.5</v>
      </c>
      <c r="H1935" s="4">
        <v>312.5</v>
      </c>
    </row>
    <row r="1936" spans="1:8" ht="15">
      <c r="A1936" s="95">
        <v>1928</v>
      </c>
      <c r="B1936" s="95" t="s">
        <v>3643</v>
      </c>
      <c r="C1936" s="95" t="s">
        <v>6920</v>
      </c>
      <c r="D1936" s="95" t="s">
        <v>6921</v>
      </c>
      <c r="E1936" s="95" t="s">
        <v>332</v>
      </c>
      <c r="F1936" s="95" t="s">
        <v>3490</v>
      </c>
      <c r="G1936" s="4">
        <v>312.5</v>
      </c>
      <c r="H1936" s="4">
        <v>312.5</v>
      </c>
    </row>
    <row r="1937" spans="1:8" ht="30">
      <c r="A1937" s="95">
        <v>1929</v>
      </c>
      <c r="B1937" s="95" t="s">
        <v>6922</v>
      </c>
      <c r="C1937" s="95" t="s">
        <v>6923</v>
      </c>
      <c r="D1937" s="95" t="s">
        <v>6924</v>
      </c>
      <c r="E1937" s="95" t="s">
        <v>332</v>
      </c>
      <c r="F1937" s="95" t="s">
        <v>3490</v>
      </c>
      <c r="G1937" s="4">
        <v>312.5</v>
      </c>
      <c r="H1937" s="4">
        <v>312.5</v>
      </c>
    </row>
    <row r="1938" spans="1:8" ht="15">
      <c r="A1938" s="95">
        <v>1930</v>
      </c>
      <c r="B1938" s="95" t="s">
        <v>6925</v>
      </c>
      <c r="C1938" s="95" t="s">
        <v>6910</v>
      </c>
      <c r="D1938" s="95" t="s">
        <v>6926</v>
      </c>
      <c r="E1938" s="95" t="s">
        <v>332</v>
      </c>
      <c r="F1938" s="95" t="s">
        <v>3490</v>
      </c>
      <c r="G1938" s="4">
        <v>312.5</v>
      </c>
      <c r="H1938" s="4">
        <v>312.5</v>
      </c>
    </row>
    <row r="1939" spans="1:8" ht="15">
      <c r="A1939" s="95">
        <v>1931</v>
      </c>
      <c r="B1939" s="95" t="s">
        <v>5712</v>
      </c>
      <c r="C1939" s="95" t="s">
        <v>6927</v>
      </c>
      <c r="D1939" s="95" t="s">
        <v>6928</v>
      </c>
      <c r="E1939" s="95" t="s">
        <v>332</v>
      </c>
      <c r="F1939" s="95" t="s">
        <v>3490</v>
      </c>
      <c r="G1939" s="4">
        <v>312.5</v>
      </c>
      <c r="H1939" s="4">
        <v>312.5</v>
      </c>
    </row>
    <row r="1940" spans="1:8" ht="30">
      <c r="A1940" s="95">
        <v>1932</v>
      </c>
      <c r="B1940" s="95" t="s">
        <v>4479</v>
      </c>
      <c r="C1940" s="95" t="s">
        <v>6182</v>
      </c>
      <c r="D1940" s="95" t="s">
        <v>6929</v>
      </c>
      <c r="E1940" s="95" t="s">
        <v>332</v>
      </c>
      <c r="F1940" s="95" t="s">
        <v>3490</v>
      </c>
      <c r="G1940" s="4">
        <v>312.5</v>
      </c>
      <c r="H1940" s="4">
        <v>312.5</v>
      </c>
    </row>
    <row r="1941" spans="1:8" ht="15">
      <c r="A1941" s="95">
        <v>1933</v>
      </c>
      <c r="B1941" s="95" t="s">
        <v>6930</v>
      </c>
      <c r="C1941" s="95" t="s">
        <v>6931</v>
      </c>
      <c r="D1941" s="95" t="s">
        <v>6932</v>
      </c>
      <c r="E1941" s="95" t="s">
        <v>332</v>
      </c>
      <c r="F1941" s="95" t="s">
        <v>3490</v>
      </c>
      <c r="G1941" s="4">
        <v>312.5</v>
      </c>
      <c r="H1941" s="4">
        <v>312.5</v>
      </c>
    </row>
    <row r="1942" spans="1:8" ht="15">
      <c r="A1942" s="95">
        <v>1934</v>
      </c>
      <c r="B1942" s="95" t="s">
        <v>6933</v>
      </c>
      <c r="C1942" s="95" t="s">
        <v>6934</v>
      </c>
      <c r="D1942" s="95" t="s">
        <v>6935</v>
      </c>
      <c r="E1942" s="95" t="s">
        <v>332</v>
      </c>
      <c r="F1942" s="95" t="s">
        <v>3490</v>
      </c>
      <c r="G1942" s="4">
        <v>312.5</v>
      </c>
      <c r="H1942" s="4">
        <v>312.5</v>
      </c>
    </row>
    <row r="1943" spans="1:8" ht="15">
      <c r="A1943" s="95">
        <v>1935</v>
      </c>
      <c r="B1943" s="95" t="s">
        <v>4012</v>
      </c>
      <c r="C1943" s="95" t="s">
        <v>6936</v>
      </c>
      <c r="D1943" s="95" t="s">
        <v>6937</v>
      </c>
      <c r="E1943" s="95" t="s">
        <v>332</v>
      </c>
      <c r="F1943" s="95" t="s">
        <v>3490</v>
      </c>
      <c r="G1943" s="4">
        <v>312.5</v>
      </c>
      <c r="H1943" s="4">
        <v>312.5</v>
      </c>
    </row>
    <row r="1944" spans="1:8" ht="30">
      <c r="A1944" s="95">
        <v>1936</v>
      </c>
      <c r="B1944" s="95" t="s">
        <v>6938</v>
      </c>
      <c r="C1944" s="95" t="s">
        <v>6939</v>
      </c>
      <c r="D1944" s="95" t="s">
        <v>6940</v>
      </c>
      <c r="E1944" s="95" t="s">
        <v>332</v>
      </c>
      <c r="F1944" s="95" t="s">
        <v>3490</v>
      </c>
      <c r="G1944" s="4">
        <v>312.5</v>
      </c>
      <c r="H1944" s="4">
        <v>312.5</v>
      </c>
    </row>
    <row r="1945" spans="1:8" ht="15">
      <c r="A1945" s="95">
        <v>1937</v>
      </c>
      <c r="B1945" s="95" t="s">
        <v>6074</v>
      </c>
      <c r="C1945" s="95" t="s">
        <v>6941</v>
      </c>
      <c r="D1945" s="95" t="s">
        <v>6942</v>
      </c>
      <c r="E1945" s="95" t="s">
        <v>332</v>
      </c>
      <c r="F1945" s="95" t="s">
        <v>3490</v>
      </c>
      <c r="G1945" s="4">
        <v>312.5</v>
      </c>
      <c r="H1945" s="4">
        <v>312.5</v>
      </c>
    </row>
    <row r="1946" spans="1:8" ht="15">
      <c r="A1946" s="95">
        <v>1938</v>
      </c>
      <c r="B1946" s="95" t="s">
        <v>3919</v>
      </c>
      <c r="C1946" s="95" t="s">
        <v>6943</v>
      </c>
      <c r="D1946" s="95" t="s">
        <v>6944</v>
      </c>
      <c r="E1946" s="95" t="s">
        <v>332</v>
      </c>
      <c r="F1946" s="95" t="s">
        <v>3490</v>
      </c>
      <c r="G1946" s="4">
        <v>312.5</v>
      </c>
      <c r="H1946" s="4">
        <v>312.5</v>
      </c>
    </row>
    <row r="1947" spans="1:8" ht="15">
      <c r="A1947" s="95">
        <v>1939</v>
      </c>
      <c r="B1947" s="95" t="s">
        <v>4593</v>
      </c>
      <c r="C1947" s="95" t="s">
        <v>6945</v>
      </c>
      <c r="D1947" s="95" t="s">
        <v>6946</v>
      </c>
      <c r="E1947" s="95" t="s">
        <v>332</v>
      </c>
      <c r="F1947" s="95" t="s">
        <v>3490</v>
      </c>
      <c r="G1947" s="4">
        <v>312.5</v>
      </c>
      <c r="H1947" s="4">
        <v>312.5</v>
      </c>
    </row>
    <row r="1948" spans="1:8" ht="15">
      <c r="A1948" s="95">
        <v>1940</v>
      </c>
      <c r="B1948" s="95" t="s">
        <v>6947</v>
      </c>
      <c r="C1948" s="95" t="s">
        <v>6948</v>
      </c>
      <c r="D1948" s="95" t="s">
        <v>6949</v>
      </c>
      <c r="E1948" s="95" t="s">
        <v>332</v>
      </c>
      <c r="F1948" s="95" t="s">
        <v>3490</v>
      </c>
      <c r="G1948" s="4">
        <v>312.5</v>
      </c>
      <c r="H1948" s="4">
        <v>312.5</v>
      </c>
    </row>
    <row r="1949" spans="1:8" ht="15">
      <c r="A1949" s="95">
        <v>1941</v>
      </c>
      <c r="B1949" s="95" t="s">
        <v>5107</v>
      </c>
      <c r="C1949" s="95" t="s">
        <v>6950</v>
      </c>
      <c r="D1949" s="95" t="s">
        <v>6951</v>
      </c>
      <c r="E1949" s="95" t="s">
        <v>332</v>
      </c>
      <c r="F1949" s="95" t="s">
        <v>3490</v>
      </c>
      <c r="G1949" s="4">
        <v>312.5</v>
      </c>
      <c r="H1949" s="4">
        <v>312.5</v>
      </c>
    </row>
    <row r="1950" spans="1:8" ht="15">
      <c r="A1950" s="95">
        <v>1942</v>
      </c>
      <c r="B1950" s="95" t="s">
        <v>4114</v>
      </c>
      <c r="C1950" s="95" t="s">
        <v>3766</v>
      </c>
      <c r="D1950" s="95" t="s">
        <v>6952</v>
      </c>
      <c r="E1950" s="95" t="s">
        <v>332</v>
      </c>
      <c r="F1950" s="95" t="s">
        <v>3490</v>
      </c>
      <c r="G1950" s="4">
        <v>312.5</v>
      </c>
      <c r="H1950" s="4">
        <v>312.5</v>
      </c>
    </row>
    <row r="1951" spans="1:8" ht="15">
      <c r="A1951" s="95">
        <v>1943</v>
      </c>
      <c r="B1951" s="95" t="s">
        <v>3643</v>
      </c>
      <c r="C1951" s="95" t="s">
        <v>6953</v>
      </c>
      <c r="D1951" s="95" t="s">
        <v>6954</v>
      </c>
      <c r="E1951" s="95" t="s">
        <v>332</v>
      </c>
      <c r="F1951" s="95" t="s">
        <v>3490</v>
      </c>
      <c r="G1951" s="4">
        <v>312.5</v>
      </c>
      <c r="H1951" s="4">
        <v>312.5</v>
      </c>
    </row>
    <row r="1952" spans="1:8" ht="15">
      <c r="A1952" s="95">
        <v>1944</v>
      </c>
      <c r="B1952" s="95" t="s">
        <v>4454</v>
      </c>
      <c r="C1952" s="95" t="s">
        <v>6168</v>
      </c>
      <c r="D1952" s="95" t="s">
        <v>6955</v>
      </c>
      <c r="E1952" s="95" t="s">
        <v>332</v>
      </c>
      <c r="F1952" s="95" t="s">
        <v>3490</v>
      </c>
      <c r="G1952" s="4">
        <v>312.5</v>
      </c>
      <c r="H1952" s="4">
        <v>312.5</v>
      </c>
    </row>
    <row r="1953" spans="1:8" ht="15">
      <c r="A1953" s="95">
        <v>1945</v>
      </c>
      <c r="B1953" s="95" t="s">
        <v>6956</v>
      </c>
      <c r="C1953" s="95" t="s">
        <v>6957</v>
      </c>
      <c r="D1953" s="95" t="s">
        <v>6958</v>
      </c>
      <c r="E1953" s="95" t="s">
        <v>332</v>
      </c>
      <c r="F1953" s="95" t="s">
        <v>3490</v>
      </c>
      <c r="G1953" s="4">
        <v>312.5</v>
      </c>
      <c r="H1953" s="4">
        <v>312.5</v>
      </c>
    </row>
    <row r="1954" spans="1:8" ht="15">
      <c r="A1954" s="95">
        <v>1946</v>
      </c>
      <c r="B1954" s="95" t="s">
        <v>6959</v>
      </c>
      <c r="C1954" s="95" t="s">
        <v>6960</v>
      </c>
      <c r="D1954" s="95">
        <v>29001029249</v>
      </c>
      <c r="E1954" s="95" t="s">
        <v>332</v>
      </c>
      <c r="F1954" s="95" t="s">
        <v>3490</v>
      </c>
      <c r="G1954" s="4">
        <v>312.5</v>
      </c>
      <c r="H1954" s="4">
        <v>312.5</v>
      </c>
    </row>
    <row r="1955" spans="1:8" ht="15">
      <c r="A1955" s="95">
        <v>1947</v>
      </c>
      <c r="B1955" s="95" t="s">
        <v>6961</v>
      </c>
      <c r="C1955" s="95" t="s">
        <v>6962</v>
      </c>
      <c r="D1955" s="95" t="s">
        <v>6963</v>
      </c>
      <c r="E1955" s="95" t="s">
        <v>332</v>
      </c>
      <c r="F1955" s="95" t="s">
        <v>3490</v>
      </c>
      <c r="G1955" s="4">
        <v>312.5</v>
      </c>
      <c r="H1955" s="4">
        <v>312.5</v>
      </c>
    </row>
    <row r="1956" spans="1:8" ht="15">
      <c r="A1956" s="95">
        <v>1948</v>
      </c>
      <c r="B1956" s="95" t="s">
        <v>3482</v>
      </c>
      <c r="C1956" s="95" t="s">
        <v>6964</v>
      </c>
      <c r="D1956" s="95" t="s">
        <v>6965</v>
      </c>
      <c r="E1956" s="95" t="s">
        <v>332</v>
      </c>
      <c r="F1956" s="95" t="s">
        <v>3490</v>
      </c>
      <c r="G1956" s="4">
        <v>312.5</v>
      </c>
      <c r="H1956" s="4">
        <v>312.5</v>
      </c>
    </row>
    <row r="1957" spans="1:8" ht="15">
      <c r="A1957" s="95">
        <v>1949</v>
      </c>
      <c r="B1957" s="95" t="s">
        <v>5064</v>
      </c>
      <c r="C1957" s="95" t="s">
        <v>6966</v>
      </c>
      <c r="D1957" s="95" t="s">
        <v>6967</v>
      </c>
      <c r="E1957" s="95" t="s">
        <v>332</v>
      </c>
      <c r="F1957" s="95" t="s">
        <v>3490</v>
      </c>
      <c r="G1957" s="4">
        <v>312.5</v>
      </c>
      <c r="H1957" s="4">
        <v>312.5</v>
      </c>
    </row>
    <row r="1958" spans="1:8" ht="15">
      <c r="A1958" s="95">
        <v>1950</v>
      </c>
      <c r="B1958" s="95" t="s">
        <v>6053</v>
      </c>
      <c r="C1958" s="95" t="s">
        <v>6968</v>
      </c>
      <c r="D1958" s="95" t="s">
        <v>6969</v>
      </c>
      <c r="E1958" s="95" t="s">
        <v>332</v>
      </c>
      <c r="F1958" s="95" t="s">
        <v>3490</v>
      </c>
      <c r="G1958" s="4">
        <v>312.5</v>
      </c>
      <c r="H1958" s="4">
        <v>312.5</v>
      </c>
    </row>
    <row r="1959" spans="1:8" ht="15">
      <c r="A1959" s="95">
        <v>1951</v>
      </c>
      <c r="B1959" s="95" t="s">
        <v>6970</v>
      </c>
      <c r="C1959" s="95" t="s">
        <v>3961</v>
      </c>
      <c r="D1959" s="95" t="s">
        <v>6971</v>
      </c>
      <c r="E1959" s="95" t="s">
        <v>332</v>
      </c>
      <c r="F1959" s="95" t="s">
        <v>3490</v>
      </c>
      <c r="G1959" s="4">
        <v>312.5</v>
      </c>
      <c r="H1959" s="4">
        <v>312.5</v>
      </c>
    </row>
    <row r="1960" spans="1:8" ht="15">
      <c r="A1960" s="95">
        <v>1952</v>
      </c>
      <c r="B1960" s="95" t="s">
        <v>6972</v>
      </c>
      <c r="C1960" s="95" t="s">
        <v>6973</v>
      </c>
      <c r="D1960" s="95" t="s">
        <v>6974</v>
      </c>
      <c r="E1960" s="95" t="s">
        <v>332</v>
      </c>
      <c r="F1960" s="95" t="s">
        <v>3490</v>
      </c>
      <c r="G1960" s="4">
        <v>312.5</v>
      </c>
      <c r="H1960" s="4">
        <v>312.5</v>
      </c>
    </row>
    <row r="1961" spans="1:8" ht="15">
      <c r="A1961" s="95">
        <v>1953</v>
      </c>
      <c r="B1961" s="95" t="s">
        <v>3464</v>
      </c>
      <c r="C1961" s="95" t="s">
        <v>6975</v>
      </c>
      <c r="D1961" s="95" t="s">
        <v>6976</v>
      </c>
      <c r="E1961" s="95" t="s">
        <v>332</v>
      </c>
      <c r="F1961" s="95" t="s">
        <v>3490</v>
      </c>
      <c r="G1961" s="4">
        <v>312.5</v>
      </c>
      <c r="H1961" s="4">
        <v>312.5</v>
      </c>
    </row>
    <row r="1962" spans="1:8" ht="15">
      <c r="A1962" s="95">
        <v>1954</v>
      </c>
      <c r="B1962" s="95" t="s">
        <v>3468</v>
      </c>
      <c r="C1962" s="95" t="s">
        <v>6917</v>
      </c>
      <c r="D1962" s="95" t="s">
        <v>6977</v>
      </c>
      <c r="E1962" s="95" t="s">
        <v>332</v>
      </c>
      <c r="F1962" s="95" t="s">
        <v>3490</v>
      </c>
      <c r="G1962" s="4">
        <v>312.5</v>
      </c>
      <c r="H1962" s="4">
        <v>312.5</v>
      </c>
    </row>
    <row r="1963" spans="1:8" ht="15">
      <c r="A1963" s="95">
        <v>1955</v>
      </c>
      <c r="B1963" s="95" t="s">
        <v>6978</v>
      </c>
      <c r="C1963" s="95" t="s">
        <v>6917</v>
      </c>
      <c r="D1963" s="95" t="s">
        <v>6979</v>
      </c>
      <c r="E1963" s="95" t="s">
        <v>332</v>
      </c>
      <c r="F1963" s="95" t="s">
        <v>3490</v>
      </c>
      <c r="G1963" s="4">
        <v>312.5</v>
      </c>
      <c r="H1963" s="4">
        <v>312.5</v>
      </c>
    </row>
    <row r="1964" spans="1:8" ht="15">
      <c r="A1964" s="95">
        <v>1956</v>
      </c>
      <c r="B1964" s="95" t="s">
        <v>4452</v>
      </c>
      <c r="C1964" s="95" t="s">
        <v>6980</v>
      </c>
      <c r="D1964" s="95" t="s">
        <v>6981</v>
      </c>
      <c r="E1964" s="95" t="s">
        <v>332</v>
      </c>
      <c r="F1964" s="95" t="s">
        <v>3490</v>
      </c>
      <c r="G1964" s="4">
        <v>312.5</v>
      </c>
      <c r="H1964" s="4">
        <v>312.5</v>
      </c>
    </row>
    <row r="1965" spans="1:8" ht="15">
      <c r="A1965" s="95">
        <v>1957</v>
      </c>
      <c r="B1965" s="95" t="s">
        <v>6982</v>
      </c>
      <c r="C1965" s="95" t="s">
        <v>6983</v>
      </c>
      <c r="D1965" s="95" t="s">
        <v>6984</v>
      </c>
      <c r="E1965" s="95" t="s">
        <v>332</v>
      </c>
      <c r="F1965" s="95" t="s">
        <v>3490</v>
      </c>
      <c r="G1965" s="4">
        <v>312.5</v>
      </c>
      <c r="H1965" s="4">
        <v>312.5</v>
      </c>
    </row>
    <row r="1966" spans="1:8" ht="15">
      <c r="A1966" s="95">
        <v>1958</v>
      </c>
      <c r="B1966" s="95" t="s">
        <v>6985</v>
      </c>
      <c r="C1966" s="95" t="s">
        <v>6908</v>
      </c>
      <c r="D1966" s="95" t="s">
        <v>6986</v>
      </c>
      <c r="E1966" s="95" t="s">
        <v>332</v>
      </c>
      <c r="F1966" s="95" t="s">
        <v>3490</v>
      </c>
      <c r="G1966" s="4">
        <v>312.5</v>
      </c>
      <c r="H1966" s="4">
        <v>312.5</v>
      </c>
    </row>
    <row r="1967" spans="1:8" ht="15">
      <c r="A1967" s="95">
        <v>1959</v>
      </c>
      <c r="B1967" s="95" t="s">
        <v>3732</v>
      </c>
      <c r="C1967" s="95" t="s">
        <v>6987</v>
      </c>
      <c r="D1967" s="95" t="s">
        <v>6988</v>
      </c>
      <c r="E1967" s="95" t="s">
        <v>332</v>
      </c>
      <c r="F1967" s="95" t="s">
        <v>3490</v>
      </c>
      <c r="G1967" s="4">
        <v>312.5</v>
      </c>
      <c r="H1967" s="4">
        <v>312.5</v>
      </c>
    </row>
    <row r="1968" spans="1:8" ht="15">
      <c r="A1968" s="95">
        <v>1960</v>
      </c>
      <c r="B1968" s="95" t="s">
        <v>3450</v>
      </c>
      <c r="C1968" s="95" t="s">
        <v>6989</v>
      </c>
      <c r="D1968" s="95" t="s">
        <v>6990</v>
      </c>
      <c r="E1968" s="95" t="s">
        <v>332</v>
      </c>
      <c r="F1968" s="95" t="s">
        <v>3490</v>
      </c>
      <c r="G1968" s="4">
        <v>312.5</v>
      </c>
      <c r="H1968" s="4">
        <v>312.5</v>
      </c>
    </row>
    <row r="1969" spans="1:8" ht="15">
      <c r="A1969" s="95">
        <v>1961</v>
      </c>
      <c r="B1969" s="95" t="s">
        <v>4603</v>
      </c>
      <c r="C1969" s="95" t="s">
        <v>6991</v>
      </c>
      <c r="D1969" s="95" t="s">
        <v>6992</v>
      </c>
      <c r="E1969" s="95" t="s">
        <v>332</v>
      </c>
      <c r="F1969" s="95" t="s">
        <v>3490</v>
      </c>
      <c r="G1969" s="4">
        <v>312.5</v>
      </c>
      <c r="H1969" s="4">
        <v>312.5</v>
      </c>
    </row>
    <row r="1970" spans="1:8" ht="15">
      <c r="A1970" s="95">
        <v>1962</v>
      </c>
      <c r="B1970" s="95" t="s">
        <v>5018</v>
      </c>
      <c r="C1970" s="95" t="s">
        <v>6993</v>
      </c>
      <c r="D1970" s="95" t="s">
        <v>6994</v>
      </c>
      <c r="E1970" s="95" t="s">
        <v>332</v>
      </c>
      <c r="F1970" s="95" t="s">
        <v>3490</v>
      </c>
      <c r="G1970" s="4">
        <v>312.5</v>
      </c>
      <c r="H1970" s="4">
        <v>312.5</v>
      </c>
    </row>
    <row r="1971" spans="1:8" ht="15">
      <c r="A1971" s="95">
        <v>1963</v>
      </c>
      <c r="B1971" s="95" t="s">
        <v>6995</v>
      </c>
      <c r="C1971" s="95" t="s">
        <v>6996</v>
      </c>
      <c r="D1971" s="95"/>
      <c r="E1971" s="95" t="s">
        <v>332</v>
      </c>
      <c r="F1971" s="95" t="s">
        <v>3490</v>
      </c>
      <c r="G1971" s="4">
        <v>312.5</v>
      </c>
      <c r="H1971" s="4">
        <v>312.5</v>
      </c>
    </row>
    <row r="1972" spans="1:8" ht="15">
      <c r="A1972" s="95">
        <v>1964</v>
      </c>
      <c r="B1972" s="95" t="s">
        <v>3472</v>
      </c>
      <c r="C1972" s="95" t="s">
        <v>6997</v>
      </c>
      <c r="D1972" s="95" t="s">
        <v>6998</v>
      </c>
      <c r="E1972" s="95" t="s">
        <v>332</v>
      </c>
      <c r="F1972" s="95" t="s">
        <v>3490</v>
      </c>
      <c r="G1972" s="4">
        <v>312.5</v>
      </c>
      <c r="H1972" s="4">
        <v>312.5</v>
      </c>
    </row>
    <row r="1973" spans="1:8" ht="15">
      <c r="A1973" s="95">
        <v>1965</v>
      </c>
      <c r="B1973" s="95" t="s">
        <v>3593</v>
      </c>
      <c r="C1973" s="95" t="s">
        <v>6999</v>
      </c>
      <c r="D1973" s="95" t="s">
        <v>7000</v>
      </c>
      <c r="E1973" s="95" t="s">
        <v>332</v>
      </c>
      <c r="F1973" s="95" t="s">
        <v>3490</v>
      </c>
      <c r="G1973" s="4">
        <v>312.5</v>
      </c>
      <c r="H1973" s="4">
        <v>312.5</v>
      </c>
    </row>
    <row r="1974" spans="1:8" ht="15">
      <c r="A1974" s="95">
        <v>1966</v>
      </c>
      <c r="B1974" s="95" t="s">
        <v>3453</v>
      </c>
      <c r="C1974" s="95" t="s">
        <v>7001</v>
      </c>
      <c r="D1974" s="95" t="s">
        <v>7002</v>
      </c>
      <c r="E1974" s="95" t="s">
        <v>332</v>
      </c>
      <c r="F1974" s="95" t="s">
        <v>3490</v>
      </c>
      <c r="G1974" s="4">
        <v>312.5</v>
      </c>
      <c r="H1974" s="4">
        <v>312.5</v>
      </c>
    </row>
    <row r="1975" spans="1:8" ht="15">
      <c r="A1975" s="95">
        <v>1967</v>
      </c>
      <c r="B1975" s="95" t="s">
        <v>4423</v>
      </c>
      <c r="C1975" s="95" t="s">
        <v>7003</v>
      </c>
      <c r="D1975" s="95" t="s">
        <v>7004</v>
      </c>
      <c r="E1975" s="95" t="s">
        <v>332</v>
      </c>
      <c r="F1975" s="95" t="s">
        <v>3490</v>
      </c>
      <c r="G1975" s="4">
        <v>312.5</v>
      </c>
      <c r="H1975" s="4">
        <v>312.5</v>
      </c>
    </row>
    <row r="1976" spans="1:8" ht="15">
      <c r="A1976" s="95">
        <v>1968</v>
      </c>
      <c r="B1976" s="95" t="s">
        <v>7005</v>
      </c>
      <c r="C1976" s="95" t="s">
        <v>7006</v>
      </c>
      <c r="D1976" s="95" t="s">
        <v>7007</v>
      </c>
      <c r="E1976" s="95" t="s">
        <v>332</v>
      </c>
      <c r="F1976" s="95" t="s">
        <v>3490</v>
      </c>
      <c r="G1976" s="4">
        <v>312.5</v>
      </c>
      <c r="H1976" s="4">
        <v>312.5</v>
      </c>
    </row>
    <row r="1977" spans="1:8" ht="15">
      <c r="A1977" s="95">
        <v>1969</v>
      </c>
      <c r="B1977" s="95" t="s">
        <v>6737</v>
      </c>
      <c r="C1977" s="95" t="s">
        <v>7008</v>
      </c>
      <c r="D1977" s="95" t="s">
        <v>7009</v>
      </c>
      <c r="E1977" s="95" t="s">
        <v>332</v>
      </c>
      <c r="F1977" s="95" t="s">
        <v>3490</v>
      </c>
      <c r="G1977" s="4">
        <v>312.5</v>
      </c>
      <c r="H1977" s="4">
        <v>312.5</v>
      </c>
    </row>
    <row r="1978" spans="1:8" ht="15">
      <c r="A1978" s="95">
        <v>1970</v>
      </c>
      <c r="B1978" s="95" t="s">
        <v>7010</v>
      </c>
      <c r="C1978" s="95" t="s">
        <v>7011</v>
      </c>
      <c r="D1978" s="95">
        <v>19001011569</v>
      </c>
      <c r="E1978" s="95" t="s">
        <v>332</v>
      </c>
      <c r="F1978" s="95" t="s">
        <v>3490</v>
      </c>
      <c r="G1978" s="4">
        <v>312.5</v>
      </c>
      <c r="H1978" s="4">
        <v>312.5</v>
      </c>
    </row>
    <row r="1979" spans="1:8" ht="15">
      <c r="A1979" s="95">
        <v>1971</v>
      </c>
      <c r="B1979" s="95" t="s">
        <v>3629</v>
      </c>
      <c r="C1979" s="95" t="s">
        <v>4640</v>
      </c>
      <c r="D1979" s="95">
        <v>19001082920</v>
      </c>
      <c r="E1979" s="95" t="s">
        <v>332</v>
      </c>
      <c r="F1979" s="95" t="s">
        <v>3490</v>
      </c>
      <c r="G1979" s="4">
        <v>312.5</v>
      </c>
      <c r="H1979" s="4">
        <v>312.5</v>
      </c>
    </row>
    <row r="1980" spans="1:8" ht="15">
      <c r="A1980" s="95">
        <v>1972</v>
      </c>
      <c r="B1980" s="95" t="s">
        <v>3671</v>
      </c>
      <c r="C1980" s="95" t="s">
        <v>7012</v>
      </c>
      <c r="D1980" s="95">
        <v>19001002830</v>
      </c>
      <c r="E1980" s="95" t="s">
        <v>332</v>
      </c>
      <c r="F1980" s="95" t="s">
        <v>3490</v>
      </c>
      <c r="G1980" s="4">
        <v>312.5</v>
      </c>
      <c r="H1980" s="4">
        <v>312.5</v>
      </c>
    </row>
    <row r="1981" spans="1:8" ht="15">
      <c r="A1981" s="95">
        <v>1973</v>
      </c>
      <c r="B1981" s="95" t="s">
        <v>3619</v>
      </c>
      <c r="C1981" s="95" t="s">
        <v>7013</v>
      </c>
      <c r="D1981" s="95">
        <v>19001033973</v>
      </c>
      <c r="E1981" s="95" t="s">
        <v>332</v>
      </c>
      <c r="F1981" s="95" t="s">
        <v>3490</v>
      </c>
      <c r="G1981" s="4">
        <v>312.5</v>
      </c>
      <c r="H1981" s="4">
        <v>312.5</v>
      </c>
    </row>
    <row r="1982" spans="1:8" ht="15">
      <c r="A1982" s="95">
        <v>1974</v>
      </c>
      <c r="B1982" s="95" t="s">
        <v>3923</v>
      </c>
      <c r="C1982" s="95" t="s">
        <v>7014</v>
      </c>
      <c r="D1982" s="95">
        <v>19001061759</v>
      </c>
      <c r="E1982" s="95" t="s">
        <v>332</v>
      </c>
      <c r="F1982" s="95" t="s">
        <v>3490</v>
      </c>
      <c r="G1982" s="4">
        <v>312.5</v>
      </c>
      <c r="H1982" s="4">
        <v>312.5</v>
      </c>
    </row>
    <row r="1983" spans="1:8" ht="15">
      <c r="A1983" s="95">
        <v>1975</v>
      </c>
      <c r="B1983" s="95" t="s">
        <v>3934</v>
      </c>
      <c r="C1983" s="95" t="s">
        <v>7015</v>
      </c>
      <c r="D1983" s="95">
        <v>19001010205</v>
      </c>
      <c r="E1983" s="95" t="s">
        <v>332</v>
      </c>
      <c r="F1983" s="95" t="s">
        <v>3490</v>
      </c>
      <c r="G1983" s="4">
        <v>312.5</v>
      </c>
      <c r="H1983" s="4">
        <v>312.5</v>
      </c>
    </row>
    <row r="1984" spans="1:8" ht="15">
      <c r="A1984" s="95">
        <v>1976</v>
      </c>
      <c r="B1984" s="95" t="s">
        <v>7016</v>
      </c>
      <c r="C1984" s="95" t="s">
        <v>7017</v>
      </c>
      <c r="D1984" s="95">
        <v>19001011501</v>
      </c>
      <c r="E1984" s="95" t="s">
        <v>332</v>
      </c>
      <c r="F1984" s="95" t="s">
        <v>3490</v>
      </c>
      <c r="G1984" s="4">
        <v>312.5</v>
      </c>
      <c r="H1984" s="4">
        <v>312.5</v>
      </c>
    </row>
    <row r="1985" spans="1:8" ht="15">
      <c r="A1985" s="95">
        <v>1977</v>
      </c>
      <c r="B1985" s="95" t="s">
        <v>3750</v>
      </c>
      <c r="C1985" s="95" t="s">
        <v>7018</v>
      </c>
      <c r="D1985" s="95">
        <v>19001009418</v>
      </c>
      <c r="E1985" s="95" t="s">
        <v>332</v>
      </c>
      <c r="F1985" s="95" t="s">
        <v>3490</v>
      </c>
      <c r="G1985" s="4">
        <v>312.5</v>
      </c>
      <c r="H1985" s="4">
        <v>312.5</v>
      </c>
    </row>
    <row r="1986" spans="1:8" ht="15">
      <c r="A1986" s="95">
        <v>1978</v>
      </c>
      <c r="B1986" s="95" t="s">
        <v>7019</v>
      </c>
      <c r="C1986" s="95" t="s">
        <v>7020</v>
      </c>
      <c r="D1986" s="95">
        <v>19001064278</v>
      </c>
      <c r="E1986" s="95" t="s">
        <v>332</v>
      </c>
      <c r="F1986" s="95" t="s">
        <v>3490</v>
      </c>
      <c r="G1986" s="4">
        <v>312.5</v>
      </c>
      <c r="H1986" s="4">
        <v>312.5</v>
      </c>
    </row>
    <row r="1987" spans="1:8" ht="15">
      <c r="A1987" s="95">
        <v>1979</v>
      </c>
      <c r="B1987" s="95" t="s">
        <v>3715</v>
      </c>
      <c r="C1987" s="95" t="s">
        <v>3632</v>
      </c>
      <c r="D1987" s="95">
        <v>19001033614</v>
      </c>
      <c r="E1987" s="95" t="s">
        <v>332</v>
      </c>
      <c r="F1987" s="95" t="s">
        <v>3490</v>
      </c>
      <c r="G1987" s="4">
        <v>312.5</v>
      </c>
      <c r="H1987" s="4">
        <v>312.5</v>
      </c>
    </row>
    <row r="1988" spans="1:8" ht="15">
      <c r="A1988" s="95">
        <v>1980</v>
      </c>
      <c r="B1988" s="95" t="s">
        <v>5107</v>
      </c>
      <c r="C1988" s="95" t="s">
        <v>6953</v>
      </c>
      <c r="D1988" s="95" t="s">
        <v>7021</v>
      </c>
      <c r="E1988" s="95" t="s">
        <v>332</v>
      </c>
      <c r="F1988" s="95" t="s">
        <v>3490</v>
      </c>
      <c r="G1988" s="4">
        <v>312.5</v>
      </c>
      <c r="H1988" s="4">
        <v>312.5</v>
      </c>
    </row>
    <row r="1989" spans="1:8" ht="15">
      <c r="A1989" s="95">
        <v>1981</v>
      </c>
      <c r="B1989" s="95" t="s">
        <v>3948</v>
      </c>
      <c r="C1989" s="95" t="s">
        <v>7022</v>
      </c>
      <c r="D1989" s="95" t="s">
        <v>7023</v>
      </c>
      <c r="E1989" s="95" t="s">
        <v>332</v>
      </c>
      <c r="F1989" s="95" t="s">
        <v>3490</v>
      </c>
      <c r="G1989" s="4">
        <v>312.5</v>
      </c>
      <c r="H1989" s="4">
        <v>312.5</v>
      </c>
    </row>
    <row r="1990" spans="1:8" ht="15">
      <c r="A1990" s="95">
        <v>1982</v>
      </c>
      <c r="B1990" s="95" t="s">
        <v>4291</v>
      </c>
      <c r="C1990" s="95" t="s">
        <v>7024</v>
      </c>
      <c r="D1990" s="95" t="s">
        <v>7025</v>
      </c>
      <c r="E1990" s="95" t="s">
        <v>332</v>
      </c>
      <c r="F1990" s="95" t="s">
        <v>3490</v>
      </c>
      <c r="G1990" s="4">
        <v>312.5</v>
      </c>
      <c r="H1990" s="4">
        <v>312.5</v>
      </c>
    </row>
    <row r="1991" spans="1:8" ht="15">
      <c r="A1991" s="95">
        <v>1983</v>
      </c>
      <c r="B1991" s="95" t="s">
        <v>6042</v>
      </c>
      <c r="C1991" s="95" t="s">
        <v>7026</v>
      </c>
      <c r="D1991" s="95" t="s">
        <v>7027</v>
      </c>
      <c r="E1991" s="95" t="s">
        <v>332</v>
      </c>
      <c r="F1991" s="95" t="s">
        <v>3490</v>
      </c>
      <c r="G1991" s="4">
        <v>312.5</v>
      </c>
      <c r="H1991" s="4">
        <v>312.5</v>
      </c>
    </row>
    <row r="1992" spans="1:8" ht="15">
      <c r="A1992" s="95">
        <v>1984</v>
      </c>
      <c r="B1992" s="95" t="s">
        <v>4198</v>
      </c>
      <c r="C1992" s="95" t="s">
        <v>7028</v>
      </c>
      <c r="D1992" s="95">
        <v>51001013042</v>
      </c>
      <c r="E1992" s="95" t="s">
        <v>332</v>
      </c>
      <c r="F1992" s="95" t="s">
        <v>3490</v>
      </c>
      <c r="G1992" s="4">
        <v>312.5</v>
      </c>
      <c r="H1992" s="4">
        <v>312.5</v>
      </c>
    </row>
    <row r="1993" spans="1:8" ht="15">
      <c r="A1993" s="95">
        <v>1985</v>
      </c>
      <c r="B1993" s="95" t="s">
        <v>4454</v>
      </c>
      <c r="C1993" s="95" t="s">
        <v>7029</v>
      </c>
      <c r="D1993" s="95">
        <v>19001075781</v>
      </c>
      <c r="E1993" s="95" t="s">
        <v>332</v>
      </c>
      <c r="F1993" s="95" t="s">
        <v>3490</v>
      </c>
      <c r="G1993" s="4">
        <v>312.5</v>
      </c>
      <c r="H1993" s="4">
        <v>312.5</v>
      </c>
    </row>
    <row r="1994" spans="1:8" ht="15">
      <c r="A1994" s="95">
        <v>1986</v>
      </c>
      <c r="B1994" s="95" t="s">
        <v>3472</v>
      </c>
      <c r="C1994" s="95" t="s">
        <v>3790</v>
      </c>
      <c r="D1994" s="95" t="s">
        <v>7030</v>
      </c>
      <c r="E1994" s="95" t="s">
        <v>332</v>
      </c>
      <c r="F1994" s="95" t="s">
        <v>3490</v>
      </c>
      <c r="G1994" s="4">
        <v>312.5</v>
      </c>
      <c r="H1994" s="4">
        <v>312.5</v>
      </c>
    </row>
    <row r="1995" spans="1:8" ht="15">
      <c r="A1995" s="95">
        <v>1987</v>
      </c>
      <c r="B1995" s="95" t="s">
        <v>5816</v>
      </c>
      <c r="C1995" s="95" t="s">
        <v>7031</v>
      </c>
      <c r="D1995" s="95">
        <v>19001082535</v>
      </c>
      <c r="E1995" s="95" t="s">
        <v>332</v>
      </c>
      <c r="F1995" s="95" t="s">
        <v>3490</v>
      </c>
      <c r="G1995" s="4">
        <v>312.5</v>
      </c>
      <c r="H1995" s="4">
        <v>312.5</v>
      </c>
    </row>
    <row r="1996" spans="1:8" ht="15">
      <c r="A1996" s="95">
        <v>1988</v>
      </c>
      <c r="B1996" s="95" t="s">
        <v>5826</v>
      </c>
      <c r="C1996" s="95" t="s">
        <v>7032</v>
      </c>
      <c r="D1996" s="95">
        <v>19001040760</v>
      </c>
      <c r="E1996" s="95" t="s">
        <v>332</v>
      </c>
      <c r="F1996" s="95" t="s">
        <v>3490</v>
      </c>
      <c r="G1996" s="4">
        <v>312.5</v>
      </c>
      <c r="H1996" s="4">
        <v>312.5</v>
      </c>
    </row>
    <row r="1997" spans="1:8" ht="15">
      <c r="A1997" s="95">
        <v>1989</v>
      </c>
      <c r="B1997" s="95" t="s">
        <v>2663</v>
      </c>
      <c r="C1997" s="95" t="s">
        <v>7033</v>
      </c>
      <c r="D1997" s="95">
        <v>19001000451</v>
      </c>
      <c r="E1997" s="95" t="s">
        <v>332</v>
      </c>
      <c r="F1997" s="95" t="s">
        <v>3490</v>
      </c>
      <c r="G1997" s="4">
        <v>312.5</v>
      </c>
      <c r="H1997" s="4">
        <v>312.5</v>
      </c>
    </row>
    <row r="1998" spans="1:8" ht="15">
      <c r="A1998" s="95">
        <v>1990</v>
      </c>
      <c r="B1998" s="95" t="s">
        <v>4104</v>
      </c>
      <c r="C1998" s="95" t="s">
        <v>7034</v>
      </c>
      <c r="D1998" s="95">
        <v>19001097350</v>
      </c>
      <c r="E1998" s="95" t="s">
        <v>332</v>
      </c>
      <c r="F1998" s="95" t="s">
        <v>3490</v>
      </c>
      <c r="G1998" s="4">
        <v>312.5</v>
      </c>
      <c r="H1998" s="4">
        <v>312.5</v>
      </c>
    </row>
    <row r="1999" spans="1:8" ht="15">
      <c r="A1999" s="95">
        <v>1991</v>
      </c>
      <c r="B1999" s="95" t="s">
        <v>7035</v>
      </c>
      <c r="C1999" s="95" t="s">
        <v>7036</v>
      </c>
      <c r="D1999" s="95">
        <v>19001017732</v>
      </c>
      <c r="E1999" s="95" t="s">
        <v>332</v>
      </c>
      <c r="F1999" s="95" t="s">
        <v>3490</v>
      </c>
      <c r="G1999" s="4">
        <v>312.5</v>
      </c>
      <c r="H1999" s="4">
        <v>312.5</v>
      </c>
    </row>
    <row r="2000" spans="1:8" ht="15">
      <c r="A2000" s="95">
        <v>1992</v>
      </c>
      <c r="B2000" s="95" t="s">
        <v>7037</v>
      </c>
      <c r="C2000" s="95" t="s">
        <v>7038</v>
      </c>
      <c r="D2000" s="95">
        <v>19001093378</v>
      </c>
      <c r="E2000" s="95" t="s">
        <v>332</v>
      </c>
      <c r="F2000" s="95" t="s">
        <v>3490</v>
      </c>
      <c r="G2000" s="4">
        <v>312.5</v>
      </c>
      <c r="H2000" s="4">
        <v>312.5</v>
      </c>
    </row>
    <row r="2001" spans="1:8" ht="30">
      <c r="A2001" s="95">
        <v>1993</v>
      </c>
      <c r="B2001" s="95" t="s">
        <v>7039</v>
      </c>
      <c r="C2001" s="95" t="s">
        <v>6182</v>
      </c>
      <c r="D2001" s="95">
        <v>19001011730</v>
      </c>
      <c r="E2001" s="95" t="s">
        <v>332</v>
      </c>
      <c r="F2001" s="95" t="s">
        <v>3490</v>
      </c>
      <c r="G2001" s="4">
        <v>312.5</v>
      </c>
      <c r="H2001" s="4">
        <v>312.5</v>
      </c>
    </row>
    <row r="2002" spans="1:8" ht="15">
      <c r="A2002" s="95">
        <v>1994</v>
      </c>
      <c r="B2002" s="95" t="s">
        <v>3660</v>
      </c>
      <c r="C2002" s="95" t="s">
        <v>7040</v>
      </c>
      <c r="D2002" s="95">
        <v>19001016288</v>
      </c>
      <c r="E2002" s="95" t="s">
        <v>332</v>
      </c>
      <c r="F2002" s="95" t="s">
        <v>3490</v>
      </c>
      <c r="G2002" s="4">
        <v>312.5</v>
      </c>
      <c r="H2002" s="4">
        <v>312.5</v>
      </c>
    </row>
    <row r="2003" spans="1:8" ht="15">
      <c r="A2003" s="95">
        <v>1995</v>
      </c>
      <c r="B2003" s="95" t="s">
        <v>7041</v>
      </c>
      <c r="C2003" s="95" t="s">
        <v>7042</v>
      </c>
      <c r="D2003" s="95">
        <v>19001074943</v>
      </c>
      <c r="E2003" s="95" t="s">
        <v>332</v>
      </c>
      <c r="F2003" s="95" t="s">
        <v>3490</v>
      </c>
      <c r="G2003" s="4">
        <v>312.5</v>
      </c>
      <c r="H2003" s="4">
        <v>312.5</v>
      </c>
    </row>
    <row r="2004" spans="1:8" ht="15">
      <c r="A2004" s="95">
        <v>1996</v>
      </c>
      <c r="B2004" s="95" t="s">
        <v>7043</v>
      </c>
      <c r="C2004" s="95" t="s">
        <v>6889</v>
      </c>
      <c r="D2004" s="95">
        <v>19001028912</v>
      </c>
      <c r="E2004" s="95" t="s">
        <v>332</v>
      </c>
      <c r="F2004" s="95" t="s">
        <v>3490</v>
      </c>
      <c r="G2004" s="4">
        <v>312.5</v>
      </c>
      <c r="H2004" s="4">
        <v>312.5</v>
      </c>
    </row>
    <row r="2005" spans="1:8" ht="15">
      <c r="A2005" s="95">
        <v>1997</v>
      </c>
      <c r="B2005" s="95" t="s">
        <v>4291</v>
      </c>
      <c r="C2005" s="95" t="s">
        <v>7044</v>
      </c>
      <c r="D2005" s="95">
        <v>19001092393</v>
      </c>
      <c r="E2005" s="95" t="s">
        <v>332</v>
      </c>
      <c r="F2005" s="95" t="s">
        <v>3490</v>
      </c>
      <c r="G2005" s="4">
        <v>312.5</v>
      </c>
      <c r="H2005" s="4">
        <v>312.5</v>
      </c>
    </row>
    <row r="2006" spans="1:8" ht="15">
      <c r="A2006" s="95">
        <v>1998</v>
      </c>
      <c r="B2006" s="95" t="s">
        <v>7045</v>
      </c>
      <c r="C2006" s="95" t="s">
        <v>7046</v>
      </c>
      <c r="D2006" s="95">
        <v>19001094010</v>
      </c>
      <c r="E2006" s="95" t="s">
        <v>332</v>
      </c>
      <c r="F2006" s="95" t="s">
        <v>3490</v>
      </c>
      <c r="G2006" s="4">
        <v>312.5</v>
      </c>
      <c r="H2006" s="4">
        <v>312.5</v>
      </c>
    </row>
    <row r="2007" spans="1:8" ht="15">
      <c r="A2007" s="95">
        <v>1999</v>
      </c>
      <c r="B2007" s="95" t="s">
        <v>4605</v>
      </c>
      <c r="C2007" s="95" t="s">
        <v>7047</v>
      </c>
      <c r="D2007" s="95">
        <v>19001009856</v>
      </c>
      <c r="E2007" s="95" t="s">
        <v>332</v>
      </c>
      <c r="F2007" s="95" t="s">
        <v>3490</v>
      </c>
      <c r="G2007" s="4">
        <v>312.5</v>
      </c>
      <c r="H2007" s="4">
        <v>312.5</v>
      </c>
    </row>
    <row r="2008" spans="1:8" ht="15">
      <c r="A2008" s="95">
        <v>2000</v>
      </c>
      <c r="B2008" s="95" t="s">
        <v>4400</v>
      </c>
      <c r="C2008" s="95" t="s">
        <v>7048</v>
      </c>
      <c r="D2008" s="95">
        <v>19001012572</v>
      </c>
      <c r="E2008" s="95" t="s">
        <v>332</v>
      </c>
      <c r="F2008" s="95" t="s">
        <v>3490</v>
      </c>
      <c r="G2008" s="4">
        <v>312.5</v>
      </c>
      <c r="H2008" s="4">
        <v>312.5</v>
      </c>
    </row>
    <row r="2009" spans="1:8" ht="15">
      <c r="A2009" s="95">
        <v>2001</v>
      </c>
      <c r="B2009" s="95" t="s">
        <v>5554</v>
      </c>
      <c r="C2009" s="95" t="s">
        <v>7049</v>
      </c>
      <c r="D2009" s="95">
        <v>19001011703</v>
      </c>
      <c r="E2009" s="95" t="s">
        <v>332</v>
      </c>
      <c r="F2009" s="95" t="s">
        <v>3490</v>
      </c>
      <c r="G2009" s="4">
        <v>312.5</v>
      </c>
      <c r="H2009" s="4">
        <v>312.5</v>
      </c>
    </row>
    <row r="2010" spans="1:8" ht="15">
      <c r="A2010" s="95">
        <v>2002</v>
      </c>
      <c r="B2010" s="95" t="s">
        <v>4402</v>
      </c>
      <c r="C2010" s="95" t="s">
        <v>6130</v>
      </c>
      <c r="D2010" s="95">
        <v>19001072873</v>
      </c>
      <c r="E2010" s="95" t="s">
        <v>332</v>
      </c>
      <c r="F2010" s="95" t="s">
        <v>3490</v>
      </c>
      <c r="G2010" s="4">
        <v>312.5</v>
      </c>
      <c r="H2010" s="4">
        <v>312.5</v>
      </c>
    </row>
    <row r="2011" spans="1:8" ht="15">
      <c r="A2011" s="95">
        <v>2003</v>
      </c>
      <c r="B2011" s="95" t="s">
        <v>4114</v>
      </c>
      <c r="C2011" s="95" t="s">
        <v>7050</v>
      </c>
      <c r="D2011" s="95">
        <v>19001088090</v>
      </c>
      <c r="E2011" s="95" t="s">
        <v>332</v>
      </c>
      <c r="F2011" s="95" t="s">
        <v>3490</v>
      </c>
      <c r="G2011" s="4">
        <v>312.5</v>
      </c>
      <c r="H2011" s="4">
        <v>312.5</v>
      </c>
    </row>
    <row r="2012" spans="1:8" ht="15">
      <c r="A2012" s="95">
        <v>2004</v>
      </c>
      <c r="B2012" s="95" t="s">
        <v>7051</v>
      </c>
      <c r="C2012" s="95" t="s">
        <v>7052</v>
      </c>
      <c r="D2012" s="95">
        <v>19001033884</v>
      </c>
      <c r="E2012" s="95" t="s">
        <v>332</v>
      </c>
      <c r="F2012" s="95" t="s">
        <v>3490</v>
      </c>
      <c r="G2012" s="4">
        <v>312.5</v>
      </c>
      <c r="H2012" s="4">
        <v>312.5</v>
      </c>
    </row>
    <row r="2013" spans="1:8" ht="15">
      <c r="A2013" s="95">
        <v>2005</v>
      </c>
      <c r="B2013" s="95" t="s">
        <v>7053</v>
      </c>
      <c r="C2013" s="95" t="s">
        <v>7054</v>
      </c>
      <c r="D2013" s="95">
        <v>19001094579</v>
      </c>
      <c r="E2013" s="95" t="s">
        <v>332</v>
      </c>
      <c r="F2013" s="95" t="s">
        <v>3490</v>
      </c>
      <c r="G2013" s="4">
        <v>312.5</v>
      </c>
      <c r="H2013" s="4">
        <v>312.5</v>
      </c>
    </row>
    <row r="2014" spans="1:8" ht="15">
      <c r="A2014" s="95">
        <v>2006</v>
      </c>
      <c r="B2014" s="95" t="s">
        <v>7055</v>
      </c>
      <c r="C2014" s="95" t="s">
        <v>7022</v>
      </c>
      <c r="D2014" s="95">
        <v>19001005146</v>
      </c>
      <c r="E2014" s="95" t="s">
        <v>332</v>
      </c>
      <c r="F2014" s="95" t="s">
        <v>3490</v>
      </c>
      <c r="G2014" s="4">
        <v>312.5</v>
      </c>
      <c r="H2014" s="4">
        <v>312.5</v>
      </c>
    </row>
    <row r="2015" spans="1:8" ht="15">
      <c r="A2015" s="95">
        <v>2007</v>
      </c>
      <c r="B2015" s="95" t="s">
        <v>2663</v>
      </c>
      <c r="C2015" s="95" t="s">
        <v>7056</v>
      </c>
      <c r="D2015" s="95">
        <v>19001100974</v>
      </c>
      <c r="E2015" s="95" t="s">
        <v>332</v>
      </c>
      <c r="F2015" s="95" t="s">
        <v>3490</v>
      </c>
      <c r="G2015" s="4">
        <v>312.5</v>
      </c>
      <c r="H2015" s="4">
        <v>312.5</v>
      </c>
    </row>
    <row r="2016" spans="1:8" ht="15">
      <c r="A2016" s="95">
        <v>2008</v>
      </c>
      <c r="B2016" s="95" t="s">
        <v>3461</v>
      </c>
      <c r="C2016" s="95" t="s">
        <v>7057</v>
      </c>
      <c r="D2016" s="95">
        <v>19001007524</v>
      </c>
      <c r="E2016" s="95" t="s">
        <v>332</v>
      </c>
      <c r="F2016" s="95" t="s">
        <v>3490</v>
      </c>
      <c r="G2016" s="4">
        <v>312.5</v>
      </c>
      <c r="H2016" s="4">
        <v>312.5</v>
      </c>
    </row>
    <row r="2017" spans="1:8" ht="15">
      <c r="A2017" s="95">
        <v>2009</v>
      </c>
      <c r="B2017" s="95" t="s">
        <v>6571</v>
      </c>
      <c r="C2017" s="95" t="s">
        <v>7029</v>
      </c>
      <c r="D2017" s="95">
        <v>19001010252</v>
      </c>
      <c r="E2017" s="95" t="s">
        <v>332</v>
      </c>
      <c r="F2017" s="95" t="s">
        <v>3490</v>
      </c>
      <c r="G2017" s="4">
        <v>312.5</v>
      </c>
      <c r="H2017" s="4">
        <v>312.5</v>
      </c>
    </row>
    <row r="2018" spans="1:8" ht="15">
      <c r="A2018" s="95">
        <v>2010</v>
      </c>
      <c r="B2018" s="95" t="s">
        <v>4431</v>
      </c>
      <c r="C2018" s="95" t="s">
        <v>7058</v>
      </c>
      <c r="D2018" s="95">
        <v>19001003801</v>
      </c>
      <c r="E2018" s="95" t="s">
        <v>332</v>
      </c>
      <c r="F2018" s="95" t="s">
        <v>3490</v>
      </c>
      <c r="G2018" s="4">
        <v>312.5</v>
      </c>
      <c r="H2018" s="4">
        <v>312.5</v>
      </c>
    </row>
    <row r="2019" spans="1:8" ht="15">
      <c r="A2019" s="95">
        <v>2011</v>
      </c>
      <c r="B2019" s="95" t="s">
        <v>3461</v>
      </c>
      <c r="C2019" s="95" t="s">
        <v>7057</v>
      </c>
      <c r="D2019" s="95">
        <v>19001000973</v>
      </c>
      <c r="E2019" s="95" t="s">
        <v>332</v>
      </c>
      <c r="F2019" s="95" t="s">
        <v>3490</v>
      </c>
      <c r="G2019" s="4">
        <v>312.5</v>
      </c>
      <c r="H2019" s="4">
        <v>312.5</v>
      </c>
    </row>
    <row r="2020" spans="1:8" ht="15">
      <c r="A2020" s="95">
        <v>2012</v>
      </c>
      <c r="B2020" s="95" t="s">
        <v>4170</v>
      </c>
      <c r="C2020" s="95" t="s">
        <v>7059</v>
      </c>
      <c r="D2020" s="95">
        <v>62009007099</v>
      </c>
      <c r="E2020" s="95" t="s">
        <v>332</v>
      </c>
      <c r="F2020" s="95" t="s">
        <v>3490</v>
      </c>
      <c r="G2020" s="4">
        <v>312.5</v>
      </c>
      <c r="H2020" s="4">
        <v>312.5</v>
      </c>
    </row>
    <row r="2021" spans="1:8" ht="15">
      <c r="A2021" s="95">
        <v>2013</v>
      </c>
      <c r="B2021" s="95" t="s">
        <v>2663</v>
      </c>
      <c r="C2021" s="95" t="s">
        <v>7060</v>
      </c>
      <c r="D2021" s="95">
        <v>62005029704</v>
      </c>
      <c r="E2021" s="95" t="s">
        <v>332</v>
      </c>
      <c r="F2021" s="95" t="s">
        <v>3490</v>
      </c>
      <c r="G2021" s="4">
        <v>312.5</v>
      </c>
      <c r="H2021" s="4">
        <v>312.5</v>
      </c>
    </row>
    <row r="2022" spans="1:8" ht="15">
      <c r="A2022" s="95">
        <v>2014</v>
      </c>
      <c r="B2022" s="95" t="s">
        <v>3461</v>
      </c>
      <c r="C2022" s="95" t="s">
        <v>7061</v>
      </c>
      <c r="D2022" s="95">
        <v>62001017506</v>
      </c>
      <c r="E2022" s="95" t="s">
        <v>332</v>
      </c>
      <c r="F2022" s="95" t="s">
        <v>3490</v>
      </c>
      <c r="G2022" s="4">
        <v>312.5</v>
      </c>
      <c r="H2022" s="4">
        <v>312.5</v>
      </c>
    </row>
    <row r="2023" spans="1:8" ht="15">
      <c r="A2023" s="95">
        <v>2015</v>
      </c>
      <c r="B2023" s="95" t="s">
        <v>5237</v>
      </c>
      <c r="C2023" s="95" t="s">
        <v>7062</v>
      </c>
      <c r="D2023" s="95">
        <v>19001079295</v>
      </c>
      <c r="E2023" s="95" t="s">
        <v>332</v>
      </c>
      <c r="F2023" s="95" t="s">
        <v>3490</v>
      </c>
      <c r="G2023" s="4">
        <v>312.5</v>
      </c>
      <c r="H2023" s="4">
        <v>312.5</v>
      </c>
    </row>
    <row r="2024" spans="1:8" ht="15">
      <c r="A2024" s="95">
        <v>2016</v>
      </c>
      <c r="B2024" s="95" t="s">
        <v>3958</v>
      </c>
      <c r="C2024" s="95" t="s">
        <v>7063</v>
      </c>
      <c r="D2024" s="95">
        <v>19001005962</v>
      </c>
      <c r="E2024" s="95" t="s">
        <v>332</v>
      </c>
      <c r="F2024" s="95" t="s">
        <v>3490</v>
      </c>
      <c r="G2024" s="4">
        <v>312.5</v>
      </c>
      <c r="H2024" s="4">
        <v>312.5</v>
      </c>
    </row>
    <row r="2025" spans="1:8" ht="15">
      <c r="A2025" s="95">
        <v>2017</v>
      </c>
      <c r="B2025" s="95" t="s">
        <v>2671</v>
      </c>
      <c r="C2025" s="95" t="s">
        <v>7064</v>
      </c>
      <c r="D2025" s="95">
        <v>19001082269</v>
      </c>
      <c r="E2025" s="95" t="s">
        <v>332</v>
      </c>
      <c r="F2025" s="95" t="s">
        <v>3490</v>
      </c>
      <c r="G2025" s="4">
        <v>312.5</v>
      </c>
      <c r="H2025" s="4">
        <v>312.5</v>
      </c>
    </row>
    <row r="2026" spans="1:8" ht="15">
      <c r="A2026" s="95">
        <v>2018</v>
      </c>
      <c r="B2026" s="95" t="s">
        <v>3958</v>
      </c>
      <c r="C2026" s="95" t="s">
        <v>7065</v>
      </c>
      <c r="D2026" s="95">
        <v>19001077201</v>
      </c>
      <c r="E2026" s="95" t="s">
        <v>332</v>
      </c>
      <c r="F2026" s="95" t="s">
        <v>3490</v>
      </c>
      <c r="G2026" s="4">
        <v>312.5</v>
      </c>
      <c r="H2026" s="4">
        <v>312.5</v>
      </c>
    </row>
    <row r="2027" spans="1:8" ht="15">
      <c r="A2027" s="95">
        <v>2019</v>
      </c>
      <c r="B2027" s="95" t="s">
        <v>7066</v>
      </c>
      <c r="C2027" s="95" t="s">
        <v>7067</v>
      </c>
      <c r="D2027" s="95">
        <v>19001090381</v>
      </c>
      <c r="E2027" s="95" t="s">
        <v>332</v>
      </c>
      <c r="F2027" s="95" t="s">
        <v>3490</v>
      </c>
      <c r="G2027" s="4">
        <v>312.5</v>
      </c>
      <c r="H2027" s="4">
        <v>312.5</v>
      </c>
    </row>
    <row r="2028" spans="1:8" ht="15">
      <c r="A2028" s="95">
        <v>2020</v>
      </c>
      <c r="B2028" s="95" t="s">
        <v>3586</v>
      </c>
      <c r="C2028" s="95" t="s">
        <v>6975</v>
      </c>
      <c r="D2028" s="95">
        <v>19001011724</v>
      </c>
      <c r="E2028" s="95" t="s">
        <v>332</v>
      </c>
      <c r="F2028" s="95" t="s">
        <v>3490</v>
      </c>
      <c r="G2028" s="4">
        <v>312.5</v>
      </c>
      <c r="H2028" s="4">
        <v>312.5</v>
      </c>
    </row>
    <row r="2029" spans="1:8" ht="15">
      <c r="A2029" s="95">
        <v>2021</v>
      </c>
      <c r="B2029" s="95" t="s">
        <v>7068</v>
      </c>
      <c r="C2029" s="95" t="s">
        <v>3766</v>
      </c>
      <c r="D2029" s="95">
        <v>19001038216</v>
      </c>
      <c r="E2029" s="95" t="s">
        <v>332</v>
      </c>
      <c r="F2029" s="95" t="s">
        <v>3490</v>
      </c>
      <c r="G2029" s="4">
        <v>312.5</v>
      </c>
      <c r="H2029" s="4">
        <v>312.5</v>
      </c>
    </row>
    <row r="2030" spans="1:8" ht="15">
      <c r="A2030" s="95">
        <v>2022</v>
      </c>
      <c r="B2030" s="95" t="s">
        <v>4982</v>
      </c>
      <c r="C2030" s="95" t="s">
        <v>7069</v>
      </c>
      <c r="D2030" s="95">
        <v>19001057525</v>
      </c>
      <c r="E2030" s="95" t="s">
        <v>332</v>
      </c>
      <c r="F2030" s="95" t="s">
        <v>3490</v>
      </c>
      <c r="G2030" s="4">
        <v>312.5</v>
      </c>
      <c r="H2030" s="4">
        <v>312.5</v>
      </c>
    </row>
    <row r="2031" spans="1:8" ht="15">
      <c r="A2031" s="95">
        <v>2023</v>
      </c>
      <c r="B2031" s="95" t="s">
        <v>5418</v>
      </c>
      <c r="C2031" s="95" t="s">
        <v>7032</v>
      </c>
      <c r="D2031" s="95">
        <v>19001070645</v>
      </c>
      <c r="E2031" s="95" t="s">
        <v>332</v>
      </c>
      <c r="F2031" s="95" t="s">
        <v>3490</v>
      </c>
      <c r="G2031" s="4">
        <v>312.5</v>
      </c>
      <c r="H2031" s="4">
        <v>312.5</v>
      </c>
    </row>
    <row r="2032" spans="1:8" ht="15">
      <c r="A2032" s="95">
        <v>2024</v>
      </c>
      <c r="B2032" s="95" t="s">
        <v>4561</v>
      </c>
      <c r="C2032" s="95" t="s">
        <v>7070</v>
      </c>
      <c r="D2032" s="95">
        <v>19001067970</v>
      </c>
      <c r="E2032" s="95" t="s">
        <v>332</v>
      </c>
      <c r="F2032" s="95" t="s">
        <v>3490</v>
      </c>
      <c r="G2032" s="4">
        <v>312.5</v>
      </c>
      <c r="H2032" s="4">
        <v>312.5</v>
      </c>
    </row>
    <row r="2033" spans="1:8" ht="15">
      <c r="A2033" s="95">
        <v>2025</v>
      </c>
      <c r="B2033" s="95" t="s">
        <v>5289</v>
      </c>
      <c r="C2033" s="95" t="s">
        <v>3501</v>
      </c>
      <c r="D2033" s="95" t="s">
        <v>7071</v>
      </c>
      <c r="E2033" s="95" t="s">
        <v>332</v>
      </c>
      <c r="F2033" s="95" t="s">
        <v>3490</v>
      </c>
      <c r="G2033" s="4">
        <v>312.5</v>
      </c>
      <c r="H2033" s="4">
        <v>312.5</v>
      </c>
    </row>
    <row r="2034" spans="1:8" ht="15">
      <c r="A2034" s="95">
        <v>2026</v>
      </c>
      <c r="B2034" s="95" t="s">
        <v>6095</v>
      </c>
      <c r="C2034" s="95" t="s">
        <v>7072</v>
      </c>
      <c r="D2034" s="95">
        <v>19001022697</v>
      </c>
      <c r="E2034" s="95" t="s">
        <v>332</v>
      </c>
      <c r="F2034" s="95" t="s">
        <v>3490</v>
      </c>
      <c r="G2034" s="4">
        <v>312.5</v>
      </c>
      <c r="H2034" s="4">
        <v>312.5</v>
      </c>
    </row>
    <row r="2035" spans="1:8" ht="15">
      <c r="A2035" s="95">
        <v>2027</v>
      </c>
      <c r="B2035" s="95" t="s">
        <v>5549</v>
      </c>
      <c r="C2035" s="95" t="s">
        <v>7073</v>
      </c>
      <c r="D2035" s="95">
        <v>30001000789</v>
      </c>
      <c r="E2035" s="95" t="s">
        <v>332</v>
      </c>
      <c r="F2035" s="95" t="s">
        <v>3490</v>
      </c>
      <c r="G2035" s="4">
        <v>312.5</v>
      </c>
      <c r="H2035" s="4">
        <v>312.5</v>
      </c>
    </row>
    <row r="2036" spans="1:8" ht="15">
      <c r="A2036" s="95">
        <v>2028</v>
      </c>
      <c r="B2036" s="95" t="s">
        <v>2663</v>
      </c>
      <c r="C2036" s="95" t="s">
        <v>7022</v>
      </c>
      <c r="D2036" s="95">
        <v>35801136778</v>
      </c>
      <c r="E2036" s="95" t="s">
        <v>332</v>
      </c>
      <c r="F2036" s="95" t="s">
        <v>3490</v>
      </c>
      <c r="G2036" s="4">
        <v>312.5</v>
      </c>
      <c r="H2036" s="4">
        <v>312.5</v>
      </c>
    </row>
    <row r="2037" spans="1:8" ht="15">
      <c r="A2037" s="95">
        <v>2029</v>
      </c>
      <c r="B2037" s="95" t="s">
        <v>5140</v>
      </c>
      <c r="C2037" s="95" t="s">
        <v>7074</v>
      </c>
      <c r="D2037" s="95">
        <v>19001050561</v>
      </c>
      <c r="E2037" s="95" t="s">
        <v>332</v>
      </c>
      <c r="F2037" s="95" t="s">
        <v>3490</v>
      </c>
      <c r="G2037" s="4">
        <v>312.5</v>
      </c>
      <c r="H2037" s="4">
        <v>312.5</v>
      </c>
    </row>
    <row r="2038" spans="1:8" ht="15">
      <c r="A2038" s="95">
        <v>2030</v>
      </c>
      <c r="B2038" s="95" t="s">
        <v>7075</v>
      </c>
      <c r="C2038" s="95" t="s">
        <v>6953</v>
      </c>
      <c r="D2038" s="95">
        <v>19001018243</v>
      </c>
      <c r="E2038" s="95" t="s">
        <v>332</v>
      </c>
      <c r="F2038" s="95" t="s">
        <v>3490</v>
      </c>
      <c r="G2038" s="4">
        <v>312.5</v>
      </c>
      <c r="H2038" s="4">
        <v>312.5</v>
      </c>
    </row>
    <row r="2039" spans="1:8" ht="15">
      <c r="A2039" s="95">
        <v>2031</v>
      </c>
      <c r="B2039" s="95" t="s">
        <v>3629</v>
      </c>
      <c r="C2039" s="95" t="s">
        <v>7076</v>
      </c>
      <c r="D2039" s="95">
        <v>60001097595</v>
      </c>
      <c r="E2039" s="95" t="s">
        <v>332</v>
      </c>
      <c r="F2039" s="95" t="s">
        <v>3490</v>
      </c>
      <c r="G2039" s="4">
        <v>312.5</v>
      </c>
      <c r="H2039" s="4">
        <v>312.5</v>
      </c>
    </row>
    <row r="2040" spans="1:8" ht="15">
      <c r="A2040" s="95">
        <v>2032</v>
      </c>
      <c r="B2040" s="95" t="s">
        <v>6152</v>
      </c>
      <c r="C2040" s="95" t="s">
        <v>7077</v>
      </c>
      <c r="D2040" s="95">
        <v>19001022066</v>
      </c>
      <c r="E2040" s="95" t="s">
        <v>332</v>
      </c>
      <c r="F2040" s="95" t="s">
        <v>3490</v>
      </c>
      <c r="G2040" s="4">
        <v>312.5</v>
      </c>
      <c r="H2040" s="4">
        <v>312.5</v>
      </c>
    </row>
    <row r="2041" spans="1:8" ht="15">
      <c r="A2041" s="95">
        <v>2033</v>
      </c>
      <c r="B2041" s="95" t="s">
        <v>7078</v>
      </c>
      <c r="C2041" s="95" t="s">
        <v>7062</v>
      </c>
      <c r="D2041" s="95">
        <v>19001088451</v>
      </c>
      <c r="E2041" s="95" t="s">
        <v>332</v>
      </c>
      <c r="F2041" s="95" t="s">
        <v>3490</v>
      </c>
      <c r="G2041" s="4">
        <v>312.5</v>
      </c>
      <c r="H2041" s="4">
        <v>312.5</v>
      </c>
    </row>
    <row r="2042" spans="1:8" ht="15">
      <c r="A2042" s="95">
        <v>2034</v>
      </c>
      <c r="B2042" s="95" t="s">
        <v>7079</v>
      </c>
      <c r="C2042" s="95" t="s">
        <v>7080</v>
      </c>
      <c r="D2042" s="95">
        <v>19001002375</v>
      </c>
      <c r="E2042" s="95" t="s">
        <v>332</v>
      </c>
      <c r="F2042" s="95" t="s">
        <v>3490</v>
      </c>
      <c r="G2042" s="4">
        <v>312.5</v>
      </c>
      <c r="H2042" s="4">
        <v>312.5</v>
      </c>
    </row>
    <row r="2043" spans="1:8" ht="15">
      <c r="A2043" s="95">
        <v>2035</v>
      </c>
      <c r="B2043" s="95" t="s">
        <v>7081</v>
      </c>
      <c r="C2043" s="95" t="s">
        <v>7082</v>
      </c>
      <c r="D2043" s="95">
        <v>19001022712</v>
      </c>
      <c r="E2043" s="95" t="s">
        <v>332</v>
      </c>
      <c r="F2043" s="95" t="s">
        <v>3490</v>
      </c>
      <c r="G2043" s="4">
        <v>312.5</v>
      </c>
      <c r="H2043" s="4">
        <v>312.5</v>
      </c>
    </row>
    <row r="2044" spans="1:8" ht="15">
      <c r="A2044" s="95">
        <v>2036</v>
      </c>
      <c r="B2044" s="95" t="s">
        <v>4457</v>
      </c>
      <c r="C2044" s="95" t="s">
        <v>3556</v>
      </c>
      <c r="D2044" s="95">
        <v>62001036781</v>
      </c>
      <c r="E2044" s="95" t="s">
        <v>332</v>
      </c>
      <c r="F2044" s="95" t="s">
        <v>3490</v>
      </c>
      <c r="G2044" s="4">
        <v>312.5</v>
      </c>
      <c r="H2044" s="4">
        <v>312.5</v>
      </c>
    </row>
    <row r="2045" spans="1:8" ht="15">
      <c r="A2045" s="95">
        <v>2037</v>
      </c>
      <c r="B2045" s="95" t="s">
        <v>7083</v>
      </c>
      <c r="C2045" s="95" t="s">
        <v>7084</v>
      </c>
      <c r="D2045" s="95">
        <v>19001072554</v>
      </c>
      <c r="E2045" s="95" t="s">
        <v>332</v>
      </c>
      <c r="F2045" s="95" t="s">
        <v>3490</v>
      </c>
      <c r="G2045" s="4">
        <v>312.5</v>
      </c>
      <c r="H2045" s="4">
        <v>312.5</v>
      </c>
    </row>
    <row r="2046" spans="1:8" ht="15">
      <c r="A2046" s="95">
        <v>2038</v>
      </c>
      <c r="B2046" s="95" t="s">
        <v>7085</v>
      </c>
      <c r="C2046" s="95" t="s">
        <v>7086</v>
      </c>
      <c r="D2046" s="95">
        <v>19001033478</v>
      </c>
      <c r="E2046" s="95" t="s">
        <v>332</v>
      </c>
      <c r="F2046" s="95" t="s">
        <v>3490</v>
      </c>
      <c r="G2046" s="4">
        <v>312.5</v>
      </c>
      <c r="H2046" s="4">
        <v>312.5</v>
      </c>
    </row>
    <row r="2047" spans="1:8" ht="15">
      <c r="A2047" s="95">
        <v>2039</v>
      </c>
      <c r="B2047" s="95" t="s">
        <v>3558</v>
      </c>
      <c r="C2047" s="95" t="s">
        <v>7074</v>
      </c>
      <c r="D2047" s="95" t="s">
        <v>7087</v>
      </c>
      <c r="E2047" s="95" t="s">
        <v>332</v>
      </c>
      <c r="F2047" s="95" t="s">
        <v>3490</v>
      </c>
      <c r="G2047" s="4">
        <v>312.5</v>
      </c>
      <c r="H2047" s="4">
        <v>312.5</v>
      </c>
    </row>
    <row r="2048" spans="1:8" ht="15">
      <c r="A2048" s="95">
        <v>2040</v>
      </c>
      <c r="B2048" s="95" t="s">
        <v>3822</v>
      </c>
      <c r="C2048" s="95" t="s">
        <v>3701</v>
      </c>
      <c r="D2048" s="95">
        <v>19001051266</v>
      </c>
      <c r="E2048" s="95" t="s">
        <v>332</v>
      </c>
      <c r="F2048" s="95" t="s">
        <v>3490</v>
      </c>
      <c r="G2048" s="4">
        <v>312.5</v>
      </c>
      <c r="H2048" s="4">
        <v>312.5</v>
      </c>
    </row>
    <row r="2049" spans="1:8" ht="15">
      <c r="A2049" s="95">
        <v>2041</v>
      </c>
      <c r="B2049" s="95" t="s">
        <v>4636</v>
      </c>
      <c r="C2049" s="95" t="s">
        <v>7088</v>
      </c>
      <c r="D2049" s="95" t="s">
        <v>7089</v>
      </c>
      <c r="E2049" s="95" t="s">
        <v>332</v>
      </c>
      <c r="F2049" s="95" t="s">
        <v>3490</v>
      </c>
      <c r="G2049" s="4">
        <v>312.5</v>
      </c>
      <c r="H2049" s="4">
        <v>312.5</v>
      </c>
    </row>
    <row r="2050" spans="1:8" ht="15">
      <c r="A2050" s="95">
        <v>2042</v>
      </c>
      <c r="B2050" s="95" t="s">
        <v>7090</v>
      </c>
      <c r="C2050" s="95" t="s">
        <v>4592</v>
      </c>
      <c r="D2050" s="95">
        <v>19001035308</v>
      </c>
      <c r="E2050" s="95" t="s">
        <v>332</v>
      </c>
      <c r="F2050" s="95" t="s">
        <v>3490</v>
      </c>
      <c r="G2050" s="4">
        <v>312.5</v>
      </c>
      <c r="H2050" s="4">
        <v>312.5</v>
      </c>
    </row>
    <row r="2051" spans="1:8" ht="15">
      <c r="A2051" s="95">
        <v>2043</v>
      </c>
      <c r="B2051" s="95" t="s">
        <v>3750</v>
      </c>
      <c r="C2051" s="95" t="s">
        <v>4168</v>
      </c>
      <c r="D2051" s="95">
        <v>19001006975</v>
      </c>
      <c r="E2051" s="95" t="s">
        <v>332</v>
      </c>
      <c r="F2051" s="95" t="s">
        <v>3490</v>
      </c>
      <c r="G2051" s="4">
        <v>312.5</v>
      </c>
      <c r="H2051" s="4">
        <v>312.5</v>
      </c>
    </row>
    <row r="2052" spans="1:8" ht="15">
      <c r="A2052" s="95">
        <v>2044</v>
      </c>
      <c r="B2052" s="95" t="s">
        <v>6502</v>
      </c>
      <c r="C2052" s="95" t="s">
        <v>7091</v>
      </c>
      <c r="D2052" s="95">
        <v>19001021449</v>
      </c>
      <c r="E2052" s="95" t="s">
        <v>332</v>
      </c>
      <c r="F2052" s="95" t="s">
        <v>3490</v>
      </c>
      <c r="G2052" s="4">
        <v>312.5</v>
      </c>
      <c r="H2052" s="4">
        <v>312.5</v>
      </c>
    </row>
    <row r="2053" spans="1:8" ht="15">
      <c r="A2053" s="95">
        <v>2045</v>
      </c>
      <c r="B2053" s="95" t="s">
        <v>7092</v>
      </c>
      <c r="C2053" s="95" t="s">
        <v>7093</v>
      </c>
      <c r="D2053" s="95">
        <v>19001099551</v>
      </c>
      <c r="E2053" s="95" t="s">
        <v>332</v>
      </c>
      <c r="F2053" s="95" t="s">
        <v>3490</v>
      </c>
      <c r="G2053" s="4">
        <v>312.5</v>
      </c>
      <c r="H2053" s="4">
        <v>312.5</v>
      </c>
    </row>
    <row r="2054" spans="1:8" ht="15">
      <c r="A2054" s="95">
        <v>2046</v>
      </c>
      <c r="B2054" s="95" t="s">
        <v>3468</v>
      </c>
      <c r="C2054" s="95" t="s">
        <v>7031</v>
      </c>
      <c r="D2054" s="95">
        <v>19001063374</v>
      </c>
      <c r="E2054" s="95" t="s">
        <v>332</v>
      </c>
      <c r="F2054" s="95" t="s">
        <v>3490</v>
      </c>
      <c r="G2054" s="4">
        <v>312.5</v>
      </c>
      <c r="H2054" s="4">
        <v>312.5</v>
      </c>
    </row>
    <row r="2055" spans="1:8" ht="15">
      <c r="A2055" s="95">
        <v>2047</v>
      </c>
      <c r="B2055" s="95" t="s">
        <v>7094</v>
      </c>
      <c r="C2055" s="95" t="s">
        <v>7095</v>
      </c>
      <c r="D2055" s="95">
        <v>19001082720</v>
      </c>
      <c r="E2055" s="95" t="s">
        <v>332</v>
      </c>
      <c r="F2055" s="95" t="s">
        <v>3490</v>
      </c>
      <c r="G2055" s="4">
        <v>312.5</v>
      </c>
      <c r="H2055" s="4">
        <v>312.5</v>
      </c>
    </row>
    <row r="2056" spans="1:8" ht="15">
      <c r="A2056" s="95">
        <v>2048</v>
      </c>
      <c r="B2056" s="95" t="s">
        <v>4007</v>
      </c>
      <c r="C2056" s="95" t="s">
        <v>7080</v>
      </c>
      <c r="D2056" s="95">
        <v>19001032169</v>
      </c>
      <c r="E2056" s="95" t="s">
        <v>332</v>
      </c>
      <c r="F2056" s="95" t="s">
        <v>3490</v>
      </c>
      <c r="G2056" s="4">
        <v>312.5</v>
      </c>
      <c r="H2056" s="4">
        <v>312.5</v>
      </c>
    </row>
    <row r="2057" spans="1:8" ht="15">
      <c r="A2057" s="95">
        <v>2049</v>
      </c>
      <c r="B2057" s="95" t="s">
        <v>7096</v>
      </c>
      <c r="C2057" s="95" t="s">
        <v>7097</v>
      </c>
      <c r="D2057" s="95">
        <v>19001025103</v>
      </c>
      <c r="E2057" s="95" t="s">
        <v>332</v>
      </c>
      <c r="F2057" s="95" t="s">
        <v>3490</v>
      </c>
      <c r="G2057" s="4">
        <v>312.5</v>
      </c>
      <c r="H2057" s="4">
        <v>312.5</v>
      </c>
    </row>
    <row r="2058" spans="1:8" ht="15">
      <c r="A2058" s="95">
        <v>2050</v>
      </c>
      <c r="B2058" s="95" t="s">
        <v>5578</v>
      </c>
      <c r="C2058" s="95" t="s">
        <v>6950</v>
      </c>
      <c r="D2058" s="95">
        <v>19001093801</v>
      </c>
      <c r="E2058" s="95" t="s">
        <v>332</v>
      </c>
      <c r="F2058" s="95" t="s">
        <v>3490</v>
      </c>
      <c r="G2058" s="4">
        <v>312.5</v>
      </c>
      <c r="H2058" s="4">
        <v>312.5</v>
      </c>
    </row>
    <row r="2059" spans="1:8" ht="15">
      <c r="A2059" s="95">
        <v>2051</v>
      </c>
      <c r="B2059" s="95" t="s">
        <v>7098</v>
      </c>
      <c r="C2059" s="95" t="s">
        <v>7099</v>
      </c>
      <c r="D2059" s="95">
        <v>19001050688</v>
      </c>
      <c r="E2059" s="95" t="s">
        <v>332</v>
      </c>
      <c r="F2059" s="95" t="s">
        <v>3490</v>
      </c>
      <c r="G2059" s="4">
        <v>312.5</v>
      </c>
      <c r="H2059" s="4">
        <v>312.5</v>
      </c>
    </row>
    <row r="2060" spans="1:8" ht="15">
      <c r="A2060" s="95">
        <v>2052</v>
      </c>
      <c r="B2060" s="95" t="s">
        <v>3755</v>
      </c>
      <c r="C2060" s="95" t="s">
        <v>7100</v>
      </c>
      <c r="D2060" s="95">
        <v>19001088670</v>
      </c>
      <c r="E2060" s="95" t="s">
        <v>332</v>
      </c>
      <c r="F2060" s="95" t="s">
        <v>3490</v>
      </c>
      <c r="G2060" s="4">
        <v>312.5</v>
      </c>
      <c r="H2060" s="4">
        <v>312.5</v>
      </c>
    </row>
    <row r="2061" spans="1:8" ht="15">
      <c r="A2061" s="95">
        <v>2053</v>
      </c>
      <c r="B2061" s="95" t="s">
        <v>2663</v>
      </c>
      <c r="C2061" s="95" t="s">
        <v>7101</v>
      </c>
      <c r="D2061" s="95">
        <v>19001097718</v>
      </c>
      <c r="E2061" s="95" t="s">
        <v>332</v>
      </c>
      <c r="F2061" s="95" t="s">
        <v>3490</v>
      </c>
      <c r="G2061" s="4">
        <v>312.5</v>
      </c>
      <c r="H2061" s="4">
        <v>312.5</v>
      </c>
    </row>
    <row r="2062" spans="1:8" ht="15">
      <c r="A2062" s="95">
        <v>2054</v>
      </c>
      <c r="B2062" s="95" t="s">
        <v>2663</v>
      </c>
      <c r="C2062" s="95" t="s">
        <v>3551</v>
      </c>
      <c r="D2062" s="95">
        <v>19001026983</v>
      </c>
      <c r="E2062" s="95" t="s">
        <v>332</v>
      </c>
      <c r="F2062" s="95" t="s">
        <v>3490</v>
      </c>
      <c r="G2062" s="4">
        <v>312.5</v>
      </c>
      <c r="H2062" s="4">
        <v>312.5</v>
      </c>
    </row>
    <row r="2063" spans="1:8" ht="15">
      <c r="A2063" s="95">
        <v>2055</v>
      </c>
      <c r="B2063" s="95" t="s">
        <v>5418</v>
      </c>
      <c r="C2063" s="95" t="s">
        <v>7102</v>
      </c>
      <c r="D2063" s="95">
        <v>19001084564</v>
      </c>
      <c r="E2063" s="95" t="s">
        <v>332</v>
      </c>
      <c r="F2063" s="95" t="s">
        <v>3490</v>
      </c>
      <c r="G2063" s="4">
        <v>312.5</v>
      </c>
      <c r="H2063" s="4">
        <v>312.5</v>
      </c>
    </row>
    <row r="2064" spans="1:8" ht="15">
      <c r="A2064" s="95">
        <v>2056</v>
      </c>
      <c r="B2064" s="95" t="s">
        <v>3750</v>
      </c>
      <c r="C2064" s="95" t="s">
        <v>7103</v>
      </c>
      <c r="D2064" s="95">
        <v>19001028148</v>
      </c>
      <c r="E2064" s="95" t="s">
        <v>332</v>
      </c>
      <c r="F2064" s="95" t="s">
        <v>3490</v>
      </c>
      <c r="G2064" s="4">
        <v>312.5</v>
      </c>
      <c r="H2064" s="4">
        <v>312.5</v>
      </c>
    </row>
    <row r="2065" spans="1:8" ht="15">
      <c r="A2065" s="95">
        <v>2057</v>
      </c>
      <c r="B2065" s="95" t="s">
        <v>4020</v>
      </c>
      <c r="C2065" s="95" t="s">
        <v>7104</v>
      </c>
      <c r="D2065" s="95">
        <v>62001026852</v>
      </c>
      <c r="E2065" s="95" t="s">
        <v>332</v>
      </c>
      <c r="F2065" s="95" t="s">
        <v>3490</v>
      </c>
      <c r="G2065" s="4">
        <v>312.5</v>
      </c>
      <c r="H2065" s="4">
        <v>312.5</v>
      </c>
    </row>
    <row r="2066" spans="1:8" ht="15">
      <c r="A2066" s="95">
        <v>2058</v>
      </c>
      <c r="B2066" s="95" t="s">
        <v>7105</v>
      </c>
      <c r="C2066" s="95" t="s">
        <v>4056</v>
      </c>
      <c r="D2066" s="95">
        <v>19001019140</v>
      </c>
      <c r="E2066" s="95" t="s">
        <v>332</v>
      </c>
      <c r="F2066" s="95" t="s">
        <v>3490</v>
      </c>
      <c r="G2066" s="4">
        <v>312.5</v>
      </c>
      <c r="H2066" s="4">
        <v>312.5</v>
      </c>
    </row>
    <row r="2067" spans="1:8" ht="15">
      <c r="A2067" s="95">
        <v>2059</v>
      </c>
      <c r="B2067" s="95" t="s">
        <v>3643</v>
      </c>
      <c r="C2067" s="95" t="s">
        <v>7106</v>
      </c>
      <c r="D2067" s="95">
        <v>19001077537</v>
      </c>
      <c r="E2067" s="95" t="s">
        <v>332</v>
      </c>
      <c r="F2067" s="95" t="s">
        <v>3490</v>
      </c>
      <c r="G2067" s="4">
        <v>312.5</v>
      </c>
      <c r="H2067" s="4">
        <v>312.5</v>
      </c>
    </row>
    <row r="2068" spans="1:8" ht="15">
      <c r="A2068" s="95">
        <v>2060</v>
      </c>
      <c r="B2068" s="95" t="s">
        <v>7107</v>
      </c>
      <c r="C2068" s="95" t="s">
        <v>7048</v>
      </c>
      <c r="D2068" s="95">
        <v>62006001250</v>
      </c>
      <c r="E2068" s="95" t="s">
        <v>332</v>
      </c>
      <c r="F2068" s="95" t="s">
        <v>3490</v>
      </c>
      <c r="G2068" s="4">
        <v>312.5</v>
      </c>
      <c r="H2068" s="4">
        <v>312.5</v>
      </c>
    </row>
    <row r="2069" spans="1:8" ht="15">
      <c r="A2069" s="95">
        <v>2061</v>
      </c>
      <c r="B2069" s="95" t="s">
        <v>5775</v>
      </c>
      <c r="C2069" s="95" t="s">
        <v>7108</v>
      </c>
      <c r="D2069" s="95">
        <v>62004002173</v>
      </c>
      <c r="E2069" s="95" t="s">
        <v>332</v>
      </c>
      <c r="F2069" s="95" t="s">
        <v>3490</v>
      </c>
      <c r="G2069" s="4">
        <v>312.5</v>
      </c>
      <c r="H2069" s="4">
        <v>312.5</v>
      </c>
    </row>
    <row r="2070" spans="1:8" ht="15">
      <c r="A2070" s="95">
        <v>2062</v>
      </c>
      <c r="B2070" s="95" t="s">
        <v>3732</v>
      </c>
      <c r="C2070" s="95" t="s">
        <v>7017</v>
      </c>
      <c r="D2070" s="95">
        <v>62006001402</v>
      </c>
      <c r="E2070" s="95" t="s">
        <v>332</v>
      </c>
      <c r="F2070" s="95" t="s">
        <v>3490</v>
      </c>
      <c r="G2070" s="4">
        <v>312.5</v>
      </c>
      <c r="H2070" s="4">
        <v>312.5</v>
      </c>
    </row>
    <row r="2071" spans="1:8" ht="15">
      <c r="A2071" s="95">
        <v>2063</v>
      </c>
      <c r="B2071" s="95" t="s">
        <v>7109</v>
      </c>
      <c r="C2071" s="95" t="s">
        <v>7110</v>
      </c>
      <c r="D2071" s="95">
        <v>62006036598</v>
      </c>
      <c r="E2071" s="95" t="s">
        <v>332</v>
      </c>
      <c r="F2071" s="95" t="s">
        <v>3490</v>
      </c>
      <c r="G2071" s="4">
        <v>312.5</v>
      </c>
      <c r="H2071" s="4">
        <v>312.5</v>
      </c>
    </row>
    <row r="2072" spans="1:8" ht="15">
      <c r="A2072" s="95">
        <v>2064</v>
      </c>
      <c r="B2072" s="95" t="s">
        <v>7111</v>
      </c>
      <c r="C2072" s="95" t="s">
        <v>7112</v>
      </c>
      <c r="D2072" s="95">
        <v>62006051035</v>
      </c>
      <c r="E2072" s="95" t="s">
        <v>332</v>
      </c>
      <c r="F2072" s="95" t="s">
        <v>3490</v>
      </c>
      <c r="G2072" s="4">
        <v>312.5</v>
      </c>
      <c r="H2072" s="4">
        <v>312.5</v>
      </c>
    </row>
    <row r="2073" spans="1:8" ht="15">
      <c r="A2073" s="95">
        <v>2065</v>
      </c>
      <c r="B2073" s="95" t="s">
        <v>5787</v>
      </c>
      <c r="C2073" s="95" t="s">
        <v>7113</v>
      </c>
      <c r="D2073" s="95">
        <v>62006052887</v>
      </c>
      <c r="E2073" s="95" t="s">
        <v>332</v>
      </c>
      <c r="F2073" s="95" t="s">
        <v>3490</v>
      </c>
      <c r="G2073" s="4">
        <v>312.5</v>
      </c>
      <c r="H2073" s="4">
        <v>312.5</v>
      </c>
    </row>
    <row r="2074" spans="1:8" ht="15">
      <c r="A2074" s="95">
        <v>2066</v>
      </c>
      <c r="B2074" s="95" t="s">
        <v>3663</v>
      </c>
      <c r="C2074" s="95" t="s">
        <v>6248</v>
      </c>
      <c r="D2074" s="95" t="s">
        <v>7114</v>
      </c>
      <c r="E2074" s="95" t="s">
        <v>332</v>
      </c>
      <c r="F2074" s="95" t="s">
        <v>3490</v>
      </c>
      <c r="G2074" s="4">
        <v>312.5</v>
      </c>
      <c r="H2074" s="4">
        <v>312.5</v>
      </c>
    </row>
    <row r="2075" spans="1:8" ht="15">
      <c r="A2075" s="95">
        <v>2067</v>
      </c>
      <c r="B2075" s="95" t="s">
        <v>3561</v>
      </c>
      <c r="C2075" s="95" t="s">
        <v>7115</v>
      </c>
      <c r="D2075" s="95" t="s">
        <v>7116</v>
      </c>
      <c r="E2075" s="95" t="s">
        <v>332</v>
      </c>
      <c r="F2075" s="95" t="s">
        <v>3490</v>
      </c>
      <c r="G2075" s="4">
        <v>312.5</v>
      </c>
      <c r="H2075" s="4">
        <v>312.5</v>
      </c>
    </row>
    <row r="2076" spans="1:8" ht="15">
      <c r="A2076" s="95">
        <v>2068</v>
      </c>
      <c r="B2076" s="95" t="s">
        <v>3461</v>
      </c>
      <c r="C2076" s="95" t="s">
        <v>7117</v>
      </c>
      <c r="D2076" s="95" t="s">
        <v>7118</v>
      </c>
      <c r="E2076" s="95" t="s">
        <v>332</v>
      </c>
      <c r="F2076" s="95" t="s">
        <v>3490</v>
      </c>
      <c r="G2076" s="4">
        <v>312.5</v>
      </c>
      <c r="H2076" s="4">
        <v>312.5</v>
      </c>
    </row>
    <row r="2077" spans="1:8" ht="15">
      <c r="A2077" s="95">
        <v>2069</v>
      </c>
      <c r="B2077" s="95" t="s">
        <v>3671</v>
      </c>
      <c r="C2077" s="95" t="s">
        <v>7119</v>
      </c>
      <c r="D2077" s="95" t="s">
        <v>7120</v>
      </c>
      <c r="E2077" s="95" t="s">
        <v>332</v>
      </c>
      <c r="F2077" s="95" t="s">
        <v>3490</v>
      </c>
      <c r="G2077" s="4">
        <v>312.5</v>
      </c>
      <c r="H2077" s="4">
        <v>312.5</v>
      </c>
    </row>
    <row r="2078" spans="1:8" ht="15">
      <c r="A2078" s="95">
        <v>2070</v>
      </c>
      <c r="B2078" s="95" t="s">
        <v>5306</v>
      </c>
      <c r="C2078" s="95" t="s">
        <v>3462</v>
      </c>
      <c r="D2078" s="95" t="s">
        <v>7121</v>
      </c>
      <c r="E2078" s="95" t="s">
        <v>332</v>
      </c>
      <c r="F2078" s="95" t="s">
        <v>3490</v>
      </c>
      <c r="G2078" s="4">
        <v>312.5</v>
      </c>
      <c r="H2078" s="4">
        <v>312.5</v>
      </c>
    </row>
    <row r="2079" spans="1:8" ht="15">
      <c r="A2079" s="95">
        <v>2071</v>
      </c>
      <c r="B2079" s="95" t="s">
        <v>5493</v>
      </c>
      <c r="C2079" s="95" t="s">
        <v>7122</v>
      </c>
      <c r="D2079" s="95">
        <v>48001004932</v>
      </c>
      <c r="E2079" s="95" t="s">
        <v>332</v>
      </c>
      <c r="F2079" s="95" t="s">
        <v>3490</v>
      </c>
      <c r="G2079" s="4">
        <v>312.5</v>
      </c>
      <c r="H2079" s="4">
        <v>312.5</v>
      </c>
    </row>
    <row r="2080" spans="1:8" ht="15">
      <c r="A2080" s="95">
        <v>2072</v>
      </c>
      <c r="B2080" s="95" t="s">
        <v>3806</v>
      </c>
      <c r="C2080" s="95" t="s">
        <v>7117</v>
      </c>
      <c r="D2080" s="95">
        <v>51001002088</v>
      </c>
      <c r="E2080" s="95" t="s">
        <v>332</v>
      </c>
      <c r="F2080" s="95" t="s">
        <v>3490</v>
      </c>
      <c r="G2080" s="4">
        <v>312.5</v>
      </c>
      <c r="H2080" s="4">
        <v>312.5</v>
      </c>
    </row>
    <row r="2081" spans="1:8" ht="15">
      <c r="A2081" s="95">
        <v>2073</v>
      </c>
      <c r="B2081" s="95" t="s">
        <v>4957</v>
      </c>
      <c r="C2081" s="95" t="s">
        <v>7123</v>
      </c>
      <c r="D2081" s="95">
        <v>48001020978</v>
      </c>
      <c r="E2081" s="95" t="s">
        <v>332</v>
      </c>
      <c r="F2081" s="95" t="s">
        <v>3490</v>
      </c>
      <c r="G2081" s="4">
        <v>312.5</v>
      </c>
      <c r="H2081" s="4">
        <v>312.5</v>
      </c>
    </row>
    <row r="2082" spans="1:8" ht="15">
      <c r="A2082" s="95">
        <v>2074</v>
      </c>
      <c r="B2082" s="95" t="s">
        <v>4583</v>
      </c>
      <c r="C2082" s="95" t="s">
        <v>7124</v>
      </c>
      <c r="D2082" s="95">
        <v>62001032350</v>
      </c>
      <c r="E2082" s="95" t="s">
        <v>332</v>
      </c>
      <c r="F2082" s="95" t="s">
        <v>3490</v>
      </c>
      <c r="G2082" s="4">
        <v>312.5</v>
      </c>
      <c r="H2082" s="4">
        <v>312.5</v>
      </c>
    </row>
    <row r="2083" spans="1:8" ht="15">
      <c r="A2083" s="95">
        <v>2075</v>
      </c>
      <c r="B2083" s="95" t="s">
        <v>7125</v>
      </c>
      <c r="C2083" s="95" t="s">
        <v>7126</v>
      </c>
      <c r="D2083" s="95">
        <v>48001004911</v>
      </c>
      <c r="E2083" s="95" t="s">
        <v>332</v>
      </c>
      <c r="F2083" s="95" t="s">
        <v>3490</v>
      </c>
      <c r="G2083" s="4">
        <v>312.5</v>
      </c>
      <c r="H2083" s="4">
        <v>312.5</v>
      </c>
    </row>
    <row r="2084" spans="1:8" ht="15">
      <c r="A2084" s="95">
        <v>2076</v>
      </c>
      <c r="B2084" s="95" t="s">
        <v>3864</v>
      </c>
      <c r="C2084" s="95" t="s">
        <v>7126</v>
      </c>
      <c r="D2084" s="95">
        <v>48001007635</v>
      </c>
      <c r="E2084" s="95" t="s">
        <v>332</v>
      </c>
      <c r="F2084" s="95" t="s">
        <v>3490</v>
      </c>
      <c r="G2084" s="4">
        <v>312.5</v>
      </c>
      <c r="H2084" s="4">
        <v>312.5</v>
      </c>
    </row>
    <row r="2085" spans="1:8" ht="15">
      <c r="A2085" s="95">
        <v>2077</v>
      </c>
      <c r="B2085" s="95" t="s">
        <v>5775</v>
      </c>
      <c r="C2085" s="95" t="s">
        <v>7127</v>
      </c>
      <c r="D2085" s="95">
        <v>62004010362</v>
      </c>
      <c r="E2085" s="95" t="s">
        <v>332</v>
      </c>
      <c r="F2085" s="95" t="s">
        <v>3490</v>
      </c>
      <c r="G2085" s="4">
        <v>312.5</v>
      </c>
      <c r="H2085" s="4">
        <v>312.5</v>
      </c>
    </row>
    <row r="2086" spans="1:8" ht="15">
      <c r="A2086" s="95">
        <v>2078</v>
      </c>
      <c r="B2086" s="95" t="s">
        <v>7128</v>
      </c>
      <c r="C2086" s="95" t="s">
        <v>7129</v>
      </c>
      <c r="D2086" s="95">
        <v>48001006314</v>
      </c>
      <c r="E2086" s="95" t="s">
        <v>332</v>
      </c>
      <c r="F2086" s="95" t="s">
        <v>3490</v>
      </c>
      <c r="G2086" s="4">
        <v>312.5</v>
      </c>
      <c r="H2086" s="4">
        <v>312.5</v>
      </c>
    </row>
    <row r="2087" spans="1:8" ht="15">
      <c r="A2087" s="95">
        <v>2079</v>
      </c>
      <c r="B2087" s="95" t="s">
        <v>6985</v>
      </c>
      <c r="C2087" s="95" t="s">
        <v>4735</v>
      </c>
      <c r="D2087" s="95">
        <v>48001019422</v>
      </c>
      <c r="E2087" s="95" t="s">
        <v>332</v>
      </c>
      <c r="F2087" s="95" t="s">
        <v>3490</v>
      </c>
      <c r="G2087" s="4">
        <v>312.5</v>
      </c>
      <c r="H2087" s="4">
        <v>312.5</v>
      </c>
    </row>
    <row r="2088" spans="1:8" ht="15">
      <c r="A2088" s="95">
        <v>2080</v>
      </c>
      <c r="B2088" s="95" t="s">
        <v>4114</v>
      </c>
      <c r="C2088" s="95" t="s">
        <v>7130</v>
      </c>
      <c r="D2088" s="95">
        <v>48001017910</v>
      </c>
      <c r="E2088" s="95" t="s">
        <v>332</v>
      </c>
      <c r="F2088" s="95" t="s">
        <v>3490</v>
      </c>
      <c r="G2088" s="4">
        <v>312.5</v>
      </c>
      <c r="H2088" s="4">
        <v>312.5</v>
      </c>
    </row>
    <row r="2089" spans="1:8" ht="15">
      <c r="A2089" s="95">
        <v>2081</v>
      </c>
      <c r="B2089" s="95" t="s">
        <v>7131</v>
      </c>
      <c r="C2089" s="95" t="s">
        <v>3764</v>
      </c>
      <c r="D2089" s="95">
        <v>48001018633</v>
      </c>
      <c r="E2089" s="95" t="s">
        <v>332</v>
      </c>
      <c r="F2089" s="95" t="s">
        <v>3490</v>
      </c>
      <c r="G2089" s="4">
        <v>312.5</v>
      </c>
      <c r="H2089" s="4">
        <v>312.5</v>
      </c>
    </row>
    <row r="2090" spans="1:8" ht="15">
      <c r="A2090" s="95">
        <v>2082</v>
      </c>
      <c r="B2090" s="95" t="s">
        <v>7132</v>
      </c>
      <c r="C2090" s="95" t="s">
        <v>7133</v>
      </c>
      <c r="D2090" s="95">
        <v>62003007316</v>
      </c>
      <c r="E2090" s="95" t="s">
        <v>332</v>
      </c>
      <c r="F2090" s="95" t="s">
        <v>3490</v>
      </c>
      <c r="G2090" s="4">
        <v>312.5</v>
      </c>
      <c r="H2090" s="4">
        <v>312.5</v>
      </c>
    </row>
    <row r="2091" spans="1:8" ht="15">
      <c r="A2091" s="95">
        <v>2083</v>
      </c>
      <c r="B2091" s="95" t="s">
        <v>7134</v>
      </c>
      <c r="C2091" s="95" t="s">
        <v>7135</v>
      </c>
      <c r="D2091" s="95">
        <v>48001022477</v>
      </c>
      <c r="E2091" s="95" t="s">
        <v>332</v>
      </c>
      <c r="F2091" s="95" t="s">
        <v>3490</v>
      </c>
      <c r="G2091" s="4">
        <v>312.5</v>
      </c>
      <c r="H2091" s="4">
        <v>312.5</v>
      </c>
    </row>
    <row r="2092" spans="1:8" ht="15">
      <c r="A2092" s="95">
        <v>2084</v>
      </c>
      <c r="B2092" s="95" t="s">
        <v>7136</v>
      </c>
      <c r="C2092" s="95" t="s">
        <v>7042</v>
      </c>
      <c r="D2092" s="95">
        <v>48001014448</v>
      </c>
      <c r="E2092" s="95" t="s">
        <v>332</v>
      </c>
      <c r="F2092" s="95" t="s">
        <v>3490</v>
      </c>
      <c r="G2092" s="4">
        <v>312.5</v>
      </c>
      <c r="H2092" s="4">
        <v>312.5</v>
      </c>
    </row>
    <row r="2093" spans="1:8" ht="15">
      <c r="A2093" s="95">
        <v>2085</v>
      </c>
      <c r="B2093" s="95" t="s">
        <v>4412</v>
      </c>
      <c r="C2093" s="95" t="s">
        <v>7137</v>
      </c>
      <c r="D2093" s="95">
        <v>48001015530</v>
      </c>
      <c r="E2093" s="95" t="s">
        <v>332</v>
      </c>
      <c r="F2093" s="95" t="s">
        <v>3490</v>
      </c>
      <c r="G2093" s="4">
        <v>312.5</v>
      </c>
      <c r="H2093" s="4">
        <v>312.5</v>
      </c>
    </row>
    <row r="2094" spans="1:8" ht="15">
      <c r="A2094" s="95">
        <v>2086</v>
      </c>
      <c r="B2094" s="95" t="s">
        <v>6232</v>
      </c>
      <c r="C2094" s="95" t="s">
        <v>3756</v>
      </c>
      <c r="D2094" s="95">
        <v>48001007297</v>
      </c>
      <c r="E2094" s="95" t="s">
        <v>332</v>
      </c>
      <c r="F2094" s="95" t="s">
        <v>3490</v>
      </c>
      <c r="G2094" s="4">
        <v>312.5</v>
      </c>
      <c r="H2094" s="4">
        <v>312.5</v>
      </c>
    </row>
    <row r="2095" spans="1:8" ht="15">
      <c r="A2095" s="95">
        <v>2087</v>
      </c>
      <c r="B2095" s="95" t="s">
        <v>5569</v>
      </c>
      <c r="C2095" s="95" t="s">
        <v>7044</v>
      </c>
      <c r="D2095" s="95">
        <v>48001011876</v>
      </c>
      <c r="E2095" s="95" t="s">
        <v>332</v>
      </c>
      <c r="F2095" s="95" t="s">
        <v>3490</v>
      </c>
      <c r="G2095" s="4">
        <v>312.5</v>
      </c>
      <c r="H2095" s="4">
        <v>312.5</v>
      </c>
    </row>
    <row r="2096" spans="1:8" ht="15">
      <c r="A2096" s="95">
        <v>2088</v>
      </c>
      <c r="B2096" s="95" t="s">
        <v>7107</v>
      </c>
      <c r="C2096" s="95" t="s">
        <v>7138</v>
      </c>
      <c r="D2096" s="95">
        <v>48001024643</v>
      </c>
      <c r="E2096" s="95" t="s">
        <v>332</v>
      </c>
      <c r="F2096" s="95" t="s">
        <v>3490</v>
      </c>
      <c r="G2096" s="4">
        <v>312.5</v>
      </c>
      <c r="H2096" s="4">
        <v>312.5</v>
      </c>
    </row>
    <row r="2097" spans="1:8" ht="15">
      <c r="A2097" s="95">
        <v>2089</v>
      </c>
      <c r="B2097" s="95" t="s">
        <v>7010</v>
      </c>
      <c r="C2097" s="95" t="s">
        <v>7139</v>
      </c>
      <c r="D2097" s="95">
        <v>48001001924</v>
      </c>
      <c r="E2097" s="95" t="s">
        <v>332</v>
      </c>
      <c r="F2097" s="95" t="s">
        <v>3490</v>
      </c>
      <c r="G2097" s="4">
        <v>312.5</v>
      </c>
      <c r="H2097" s="4">
        <v>312.5</v>
      </c>
    </row>
    <row r="2098" spans="1:8" ht="15">
      <c r="A2098" s="95">
        <v>2090</v>
      </c>
      <c r="B2098" s="95" t="s">
        <v>3820</v>
      </c>
      <c r="C2098" s="95" t="s">
        <v>7140</v>
      </c>
      <c r="D2098" s="95">
        <v>48001007298</v>
      </c>
      <c r="E2098" s="95" t="s">
        <v>332</v>
      </c>
      <c r="F2098" s="95" t="s">
        <v>3490</v>
      </c>
      <c r="G2098" s="4">
        <v>312.5</v>
      </c>
      <c r="H2098" s="4">
        <v>312.5</v>
      </c>
    </row>
    <row r="2099" spans="1:8" ht="15">
      <c r="A2099" s="95">
        <v>2091</v>
      </c>
      <c r="B2099" s="95" t="s">
        <v>4420</v>
      </c>
      <c r="C2099" s="95" t="s">
        <v>7054</v>
      </c>
      <c r="D2099" s="95">
        <v>48001003705</v>
      </c>
      <c r="E2099" s="95" t="s">
        <v>332</v>
      </c>
      <c r="F2099" s="95" t="s">
        <v>3490</v>
      </c>
      <c r="G2099" s="4">
        <v>312.5</v>
      </c>
      <c r="H2099" s="4">
        <v>312.5</v>
      </c>
    </row>
    <row r="2100" spans="1:8" ht="15">
      <c r="A2100" s="95">
        <v>2092</v>
      </c>
      <c r="B2100" s="95" t="s">
        <v>5064</v>
      </c>
      <c r="C2100" s="95" t="s">
        <v>7141</v>
      </c>
      <c r="D2100" s="95">
        <v>48001020508</v>
      </c>
      <c r="E2100" s="95" t="s">
        <v>332</v>
      </c>
      <c r="F2100" s="95" t="s">
        <v>3490</v>
      </c>
      <c r="G2100" s="4">
        <v>312.5</v>
      </c>
      <c r="H2100" s="4">
        <v>312.5</v>
      </c>
    </row>
    <row r="2101" spans="1:8" ht="15">
      <c r="A2101" s="95">
        <v>2093</v>
      </c>
      <c r="B2101" s="95" t="s">
        <v>5140</v>
      </c>
      <c r="C2101" s="95" t="s">
        <v>7142</v>
      </c>
      <c r="D2101" s="95">
        <v>48001016600</v>
      </c>
      <c r="E2101" s="95" t="s">
        <v>332</v>
      </c>
      <c r="F2101" s="95" t="s">
        <v>3490</v>
      </c>
      <c r="G2101" s="4">
        <v>312.5</v>
      </c>
      <c r="H2101" s="4">
        <v>312.5</v>
      </c>
    </row>
    <row r="2102" spans="1:8" ht="15">
      <c r="A2102" s="95">
        <v>2094</v>
      </c>
      <c r="B2102" s="95" t="s">
        <v>4310</v>
      </c>
      <c r="C2102" s="95" t="s">
        <v>6715</v>
      </c>
      <c r="D2102" s="95">
        <v>48001004660</v>
      </c>
      <c r="E2102" s="95" t="s">
        <v>332</v>
      </c>
      <c r="F2102" s="95" t="s">
        <v>3490</v>
      </c>
      <c r="G2102" s="4">
        <v>312.5</v>
      </c>
      <c r="H2102" s="4">
        <v>312.5</v>
      </c>
    </row>
    <row r="2103" spans="1:8" ht="15">
      <c r="A2103" s="95">
        <v>2095</v>
      </c>
      <c r="B2103" s="95" t="s">
        <v>5569</v>
      </c>
      <c r="C2103" s="95" t="s">
        <v>6715</v>
      </c>
      <c r="D2103" s="95">
        <v>48001000493</v>
      </c>
      <c r="E2103" s="95" t="s">
        <v>332</v>
      </c>
      <c r="F2103" s="95" t="s">
        <v>3490</v>
      </c>
      <c r="G2103" s="4">
        <v>312.5</v>
      </c>
      <c r="H2103" s="4">
        <v>312.5</v>
      </c>
    </row>
    <row r="2104" spans="1:8" ht="15">
      <c r="A2104" s="95">
        <v>2096</v>
      </c>
      <c r="B2104" s="95" t="s">
        <v>5787</v>
      </c>
      <c r="C2104" s="95" t="s">
        <v>4649</v>
      </c>
      <c r="D2104" s="95">
        <v>48001000111</v>
      </c>
      <c r="E2104" s="95" t="s">
        <v>332</v>
      </c>
      <c r="F2104" s="95" t="s">
        <v>3490</v>
      </c>
      <c r="G2104" s="4">
        <v>312.5</v>
      </c>
      <c r="H2104" s="4">
        <v>312.5</v>
      </c>
    </row>
    <row r="2105" spans="1:8" ht="15">
      <c r="A2105" s="95">
        <v>2097</v>
      </c>
      <c r="B2105" s="95" t="s">
        <v>5775</v>
      </c>
      <c r="C2105" s="95" t="s">
        <v>7143</v>
      </c>
      <c r="D2105" s="95">
        <v>48001014056</v>
      </c>
      <c r="E2105" s="95" t="s">
        <v>332</v>
      </c>
      <c r="F2105" s="95" t="s">
        <v>3490</v>
      </c>
      <c r="G2105" s="4">
        <v>312.5</v>
      </c>
      <c r="H2105" s="4">
        <v>312.5</v>
      </c>
    </row>
    <row r="2106" spans="1:8" ht="15">
      <c r="A2106" s="95">
        <v>2098</v>
      </c>
      <c r="B2106" s="95" t="s">
        <v>7144</v>
      </c>
      <c r="C2106" s="95" t="s">
        <v>7145</v>
      </c>
      <c r="D2106" s="95">
        <v>42001039040</v>
      </c>
      <c r="E2106" s="95" t="s">
        <v>332</v>
      </c>
      <c r="F2106" s="95" t="s">
        <v>3490</v>
      </c>
      <c r="G2106" s="4">
        <v>312.5</v>
      </c>
      <c r="H2106" s="4">
        <v>312.5</v>
      </c>
    </row>
    <row r="2107" spans="1:8" ht="15">
      <c r="A2107" s="95">
        <v>2099</v>
      </c>
      <c r="B2107" s="95" t="s">
        <v>3553</v>
      </c>
      <c r="C2107" s="95" t="s">
        <v>3741</v>
      </c>
      <c r="D2107" s="95">
        <v>42001013670</v>
      </c>
      <c r="E2107" s="95" t="s">
        <v>332</v>
      </c>
      <c r="F2107" s="95" t="s">
        <v>3490</v>
      </c>
      <c r="G2107" s="4">
        <v>312.5</v>
      </c>
      <c r="H2107" s="4">
        <v>312.5</v>
      </c>
    </row>
    <row r="2108" spans="1:8" ht="15">
      <c r="A2108" s="95">
        <v>2100</v>
      </c>
      <c r="B2108" s="95" t="s">
        <v>3579</v>
      </c>
      <c r="C2108" s="95" t="s">
        <v>6950</v>
      </c>
      <c r="D2108" s="95">
        <v>42001012253</v>
      </c>
      <c r="E2108" s="95" t="s">
        <v>332</v>
      </c>
      <c r="F2108" s="95" t="s">
        <v>3490</v>
      </c>
      <c r="G2108" s="4">
        <v>312.5</v>
      </c>
      <c r="H2108" s="4">
        <v>312.5</v>
      </c>
    </row>
    <row r="2109" spans="1:8" ht="15">
      <c r="A2109" s="95">
        <v>2101</v>
      </c>
      <c r="B2109" s="95" t="s">
        <v>2663</v>
      </c>
      <c r="C2109" s="95" t="s">
        <v>7146</v>
      </c>
      <c r="D2109" s="95">
        <v>42001024870</v>
      </c>
      <c r="E2109" s="95" t="s">
        <v>332</v>
      </c>
      <c r="F2109" s="95" t="s">
        <v>3490</v>
      </c>
      <c r="G2109" s="4">
        <v>312.5</v>
      </c>
      <c r="H2109" s="4">
        <v>312.5</v>
      </c>
    </row>
    <row r="2110" spans="1:8" ht="15">
      <c r="A2110" s="95">
        <v>2102</v>
      </c>
      <c r="B2110" s="95" t="s">
        <v>7147</v>
      </c>
      <c r="C2110" s="95" t="s">
        <v>7148</v>
      </c>
      <c r="D2110" s="95">
        <v>42001008610</v>
      </c>
      <c r="E2110" s="95" t="s">
        <v>332</v>
      </c>
      <c r="F2110" s="95" t="s">
        <v>3490</v>
      </c>
      <c r="G2110" s="4">
        <v>312.5</v>
      </c>
      <c r="H2110" s="4">
        <v>312.5</v>
      </c>
    </row>
    <row r="2111" spans="1:8" ht="15">
      <c r="A2111" s="95">
        <v>2103</v>
      </c>
      <c r="B2111" s="95" t="s">
        <v>4096</v>
      </c>
      <c r="C2111" s="95" t="s">
        <v>7149</v>
      </c>
      <c r="D2111" s="95">
        <v>42001015233</v>
      </c>
      <c r="E2111" s="95" t="s">
        <v>332</v>
      </c>
      <c r="F2111" s="95" t="s">
        <v>3490</v>
      </c>
      <c r="G2111" s="4">
        <v>312.5</v>
      </c>
      <c r="H2111" s="4">
        <v>312.5</v>
      </c>
    </row>
    <row r="2112" spans="1:8" ht="15">
      <c r="A2112" s="95">
        <v>2104</v>
      </c>
      <c r="B2112" s="95" t="s">
        <v>4492</v>
      </c>
      <c r="C2112" s="95" t="s">
        <v>7150</v>
      </c>
      <c r="D2112" s="95">
        <v>42001005665</v>
      </c>
      <c r="E2112" s="95" t="s">
        <v>332</v>
      </c>
      <c r="F2112" s="95" t="s">
        <v>3490</v>
      </c>
      <c r="G2112" s="4">
        <v>312.5</v>
      </c>
      <c r="H2112" s="4">
        <v>312.5</v>
      </c>
    </row>
    <row r="2113" spans="1:8" ht="15">
      <c r="A2113" s="95">
        <v>2105</v>
      </c>
      <c r="B2113" s="95" t="s">
        <v>7151</v>
      </c>
      <c r="C2113" s="95" t="s">
        <v>7152</v>
      </c>
      <c r="D2113" s="95">
        <v>62005001669</v>
      </c>
      <c r="E2113" s="95" t="s">
        <v>332</v>
      </c>
      <c r="F2113" s="95" t="s">
        <v>3490</v>
      </c>
      <c r="G2113" s="4">
        <v>312.5</v>
      </c>
      <c r="H2113" s="4">
        <v>312.5</v>
      </c>
    </row>
    <row r="2114" spans="1:8" ht="15">
      <c r="A2114" s="95">
        <v>2106</v>
      </c>
      <c r="B2114" s="95" t="s">
        <v>7153</v>
      </c>
      <c r="C2114" s="95" t="s">
        <v>7154</v>
      </c>
      <c r="D2114" s="95">
        <v>62006004507</v>
      </c>
      <c r="E2114" s="95" t="s">
        <v>332</v>
      </c>
      <c r="F2114" s="95" t="s">
        <v>3490</v>
      </c>
      <c r="G2114" s="4">
        <v>312.5</v>
      </c>
      <c r="H2114" s="4">
        <v>312.5</v>
      </c>
    </row>
    <row r="2115" spans="1:8" ht="15">
      <c r="A2115" s="95">
        <v>2107</v>
      </c>
      <c r="B2115" s="95" t="s">
        <v>7155</v>
      </c>
      <c r="C2115" s="95" t="s">
        <v>7156</v>
      </c>
      <c r="D2115" s="95">
        <v>42001018463</v>
      </c>
      <c r="E2115" s="95" t="s">
        <v>332</v>
      </c>
      <c r="F2115" s="95" t="s">
        <v>3490</v>
      </c>
      <c r="G2115" s="4">
        <v>312.5</v>
      </c>
      <c r="H2115" s="4">
        <v>312.5</v>
      </c>
    </row>
    <row r="2116" spans="1:8" ht="15">
      <c r="A2116" s="95">
        <v>2108</v>
      </c>
      <c r="B2116" s="95" t="s">
        <v>4226</v>
      </c>
      <c r="C2116" s="95" t="s">
        <v>7157</v>
      </c>
      <c r="D2116" s="95" t="s">
        <v>7158</v>
      </c>
      <c r="E2116" s="95" t="s">
        <v>332</v>
      </c>
      <c r="F2116" s="95" t="s">
        <v>3490</v>
      </c>
      <c r="G2116" s="4">
        <v>312.5</v>
      </c>
      <c r="H2116" s="4">
        <v>312.5</v>
      </c>
    </row>
    <row r="2117" spans="1:8" ht="15">
      <c r="A2117" s="95">
        <v>2109</v>
      </c>
      <c r="B2117" s="95" t="s">
        <v>4431</v>
      </c>
      <c r="C2117" s="95" t="s">
        <v>7159</v>
      </c>
      <c r="D2117" s="95" t="s">
        <v>7160</v>
      </c>
      <c r="E2117" s="95" t="s">
        <v>332</v>
      </c>
      <c r="F2117" s="95" t="s">
        <v>3490</v>
      </c>
      <c r="G2117" s="4">
        <v>312.5</v>
      </c>
      <c r="H2117" s="4">
        <v>312.5</v>
      </c>
    </row>
    <row r="2118" spans="1:8" ht="15">
      <c r="A2118" s="95">
        <v>2110</v>
      </c>
      <c r="B2118" s="95" t="s">
        <v>3528</v>
      </c>
      <c r="C2118" s="95" t="s">
        <v>7161</v>
      </c>
      <c r="D2118" s="95" t="s">
        <v>7162</v>
      </c>
      <c r="E2118" s="95" t="s">
        <v>332</v>
      </c>
      <c r="F2118" s="95" t="s">
        <v>3490</v>
      </c>
      <c r="G2118" s="4">
        <v>312.5</v>
      </c>
      <c r="H2118" s="4">
        <v>312.5</v>
      </c>
    </row>
    <row r="2119" spans="1:8" ht="15">
      <c r="A2119" s="95">
        <v>2111</v>
      </c>
      <c r="B2119" s="95" t="s">
        <v>7163</v>
      </c>
      <c r="C2119" s="95" t="s">
        <v>7164</v>
      </c>
      <c r="D2119" s="95" t="s">
        <v>7165</v>
      </c>
      <c r="E2119" s="95" t="s">
        <v>332</v>
      </c>
      <c r="F2119" s="95" t="s">
        <v>3490</v>
      </c>
      <c r="G2119" s="4">
        <v>312.5</v>
      </c>
      <c r="H2119" s="4">
        <v>312.5</v>
      </c>
    </row>
    <row r="2120" spans="1:8" ht="15">
      <c r="A2120" s="95">
        <v>2112</v>
      </c>
      <c r="B2120" s="95" t="s">
        <v>2663</v>
      </c>
      <c r="C2120" s="95" t="s">
        <v>7166</v>
      </c>
      <c r="D2120" s="95" t="s">
        <v>7167</v>
      </c>
      <c r="E2120" s="95" t="s">
        <v>332</v>
      </c>
      <c r="F2120" s="95" t="s">
        <v>3490</v>
      </c>
      <c r="G2120" s="4">
        <v>312.5</v>
      </c>
      <c r="H2120" s="4">
        <v>312.5</v>
      </c>
    </row>
    <row r="2121" spans="1:8" ht="15">
      <c r="A2121" s="95">
        <v>2113</v>
      </c>
      <c r="B2121" s="95" t="s">
        <v>6343</v>
      </c>
      <c r="C2121" s="95" t="s">
        <v>7168</v>
      </c>
      <c r="D2121" s="95" t="s">
        <v>7169</v>
      </c>
      <c r="E2121" s="95" t="s">
        <v>332</v>
      </c>
      <c r="F2121" s="95" t="s">
        <v>3490</v>
      </c>
      <c r="G2121" s="4">
        <v>312.5</v>
      </c>
      <c r="H2121" s="4">
        <v>312.5</v>
      </c>
    </row>
    <row r="2122" spans="1:8" ht="15">
      <c r="A2122" s="95">
        <v>2114</v>
      </c>
      <c r="B2122" s="95" t="s">
        <v>7170</v>
      </c>
      <c r="C2122" s="95" t="s">
        <v>7171</v>
      </c>
      <c r="D2122" s="95" t="s">
        <v>7172</v>
      </c>
      <c r="E2122" s="95" t="s">
        <v>332</v>
      </c>
      <c r="F2122" s="95" t="s">
        <v>3490</v>
      </c>
      <c r="G2122" s="4">
        <v>312.5</v>
      </c>
      <c r="H2122" s="4">
        <v>312.5</v>
      </c>
    </row>
    <row r="2123" spans="1:8" ht="15">
      <c r="A2123" s="95">
        <v>2115</v>
      </c>
      <c r="B2123" s="95" t="s">
        <v>4820</v>
      </c>
      <c r="C2123" s="95" t="s">
        <v>7173</v>
      </c>
      <c r="D2123" s="95" t="s">
        <v>7174</v>
      </c>
      <c r="E2123" s="95" t="s">
        <v>332</v>
      </c>
      <c r="F2123" s="95" t="s">
        <v>3490</v>
      </c>
      <c r="G2123" s="4">
        <v>312.5</v>
      </c>
      <c r="H2123" s="4">
        <v>312.5</v>
      </c>
    </row>
    <row r="2124" spans="1:8" ht="15">
      <c r="A2124" s="95">
        <v>2116</v>
      </c>
      <c r="B2124" s="95" t="s">
        <v>7175</v>
      </c>
      <c r="C2124" s="95" t="s">
        <v>7029</v>
      </c>
      <c r="D2124" s="95" t="s">
        <v>7176</v>
      </c>
      <c r="E2124" s="95" t="s">
        <v>332</v>
      </c>
      <c r="F2124" s="95" t="s">
        <v>3490</v>
      </c>
      <c r="G2124" s="4">
        <v>312.5</v>
      </c>
      <c r="H2124" s="4">
        <v>312.5</v>
      </c>
    </row>
    <row r="2125" spans="1:8" ht="15">
      <c r="A2125" s="95">
        <v>2117</v>
      </c>
      <c r="B2125" s="95" t="s">
        <v>7177</v>
      </c>
      <c r="C2125" s="95" t="s">
        <v>3620</v>
      </c>
      <c r="D2125" s="95" t="s">
        <v>7178</v>
      </c>
      <c r="E2125" s="95" t="s">
        <v>332</v>
      </c>
      <c r="F2125" s="95" t="s">
        <v>3490</v>
      </c>
      <c r="G2125" s="4">
        <v>312.5</v>
      </c>
      <c r="H2125" s="4">
        <v>312.5</v>
      </c>
    </row>
    <row r="2126" spans="1:8" ht="15">
      <c r="A2126" s="95">
        <v>2118</v>
      </c>
      <c r="B2126" s="95" t="s">
        <v>6956</v>
      </c>
      <c r="C2126" s="95" t="s">
        <v>7179</v>
      </c>
      <c r="D2126" s="95">
        <v>61005009455</v>
      </c>
      <c r="E2126" s="95" t="s">
        <v>332</v>
      </c>
      <c r="F2126" s="95" t="s">
        <v>3490</v>
      </c>
      <c r="G2126" s="4">
        <v>312.5</v>
      </c>
      <c r="H2126" s="4">
        <v>312.5</v>
      </c>
    </row>
    <row r="2127" spans="1:8" ht="15">
      <c r="A2127" s="95">
        <v>2119</v>
      </c>
      <c r="B2127" s="95" t="s">
        <v>3859</v>
      </c>
      <c r="C2127" s="95" t="s">
        <v>7180</v>
      </c>
      <c r="D2127" s="95">
        <v>61007000789</v>
      </c>
      <c r="E2127" s="95" t="s">
        <v>332</v>
      </c>
      <c r="F2127" s="95" t="s">
        <v>3490</v>
      </c>
      <c r="G2127" s="4">
        <v>312.5</v>
      </c>
      <c r="H2127" s="4">
        <v>312.5</v>
      </c>
    </row>
    <row r="2128" spans="1:8" ht="15">
      <c r="A2128" s="95">
        <v>2120</v>
      </c>
      <c r="B2128" s="95" t="s">
        <v>7181</v>
      </c>
      <c r="C2128" s="95" t="s">
        <v>7142</v>
      </c>
      <c r="D2128" s="95">
        <v>62003009784</v>
      </c>
      <c r="E2128" s="95" t="s">
        <v>332</v>
      </c>
      <c r="F2128" s="95" t="s">
        <v>3490</v>
      </c>
      <c r="G2128" s="4">
        <v>312.5</v>
      </c>
      <c r="H2128" s="4">
        <v>312.5</v>
      </c>
    </row>
    <row r="2129" spans="1:8" ht="15">
      <c r="A2129" s="95">
        <v>2121</v>
      </c>
      <c r="B2129" s="95" t="s">
        <v>7182</v>
      </c>
      <c r="C2129" s="95" t="s">
        <v>3533</v>
      </c>
      <c r="D2129" s="95">
        <v>61001049168</v>
      </c>
      <c r="E2129" s="95" t="s">
        <v>332</v>
      </c>
      <c r="F2129" s="95" t="s">
        <v>3490</v>
      </c>
      <c r="G2129" s="4">
        <v>312.5</v>
      </c>
      <c r="H2129" s="4">
        <v>312.5</v>
      </c>
    </row>
    <row r="2130" spans="1:8" ht="15">
      <c r="A2130" s="95">
        <v>2122</v>
      </c>
      <c r="B2130" s="95" t="s">
        <v>3574</v>
      </c>
      <c r="C2130" s="95" t="s">
        <v>7183</v>
      </c>
      <c r="D2130" s="95">
        <v>61003003526</v>
      </c>
      <c r="E2130" s="95" t="s">
        <v>332</v>
      </c>
      <c r="F2130" s="95" t="s">
        <v>3490</v>
      </c>
      <c r="G2130" s="4">
        <v>312.5</v>
      </c>
      <c r="H2130" s="4">
        <v>312.5</v>
      </c>
    </row>
    <row r="2131" spans="1:8" ht="15">
      <c r="A2131" s="95">
        <v>2123</v>
      </c>
      <c r="B2131" s="95" t="s">
        <v>6871</v>
      </c>
      <c r="C2131" s="95" t="s">
        <v>7184</v>
      </c>
      <c r="D2131" s="95">
        <v>61009003248</v>
      </c>
      <c r="E2131" s="95" t="s">
        <v>332</v>
      </c>
      <c r="F2131" s="95" t="s">
        <v>3490</v>
      </c>
      <c r="G2131" s="4">
        <v>312.5</v>
      </c>
      <c r="H2131" s="4">
        <v>312.5</v>
      </c>
    </row>
    <row r="2132" spans="1:8" ht="15">
      <c r="A2132" s="95">
        <v>2124</v>
      </c>
      <c r="B2132" s="95" t="s">
        <v>4427</v>
      </c>
      <c r="C2132" s="95" t="s">
        <v>3510</v>
      </c>
      <c r="D2132" s="95">
        <v>61003003286</v>
      </c>
      <c r="E2132" s="95" t="s">
        <v>332</v>
      </c>
      <c r="F2132" s="95" t="s">
        <v>3490</v>
      </c>
      <c r="G2132" s="4">
        <v>312.5</v>
      </c>
      <c r="H2132" s="4">
        <v>312.5</v>
      </c>
    </row>
    <row r="2133" spans="1:8" ht="15">
      <c r="A2133" s="95">
        <v>2125</v>
      </c>
      <c r="B2133" s="95" t="s">
        <v>7185</v>
      </c>
      <c r="C2133" s="95" t="s">
        <v>7186</v>
      </c>
      <c r="D2133" s="95">
        <v>61008003205</v>
      </c>
      <c r="E2133" s="95" t="s">
        <v>332</v>
      </c>
      <c r="F2133" s="95" t="s">
        <v>3490</v>
      </c>
      <c r="G2133" s="4">
        <v>312.5</v>
      </c>
      <c r="H2133" s="4">
        <v>312.5</v>
      </c>
    </row>
    <row r="2134" spans="1:8" ht="15">
      <c r="A2134" s="95">
        <v>2126</v>
      </c>
      <c r="B2134" s="95" t="s">
        <v>4457</v>
      </c>
      <c r="C2134" s="95" t="s">
        <v>7187</v>
      </c>
      <c r="D2134" s="95">
        <v>61002007660</v>
      </c>
      <c r="E2134" s="95" t="s">
        <v>332</v>
      </c>
      <c r="F2134" s="95" t="s">
        <v>3490</v>
      </c>
      <c r="G2134" s="4">
        <v>312.5</v>
      </c>
      <c r="H2134" s="4">
        <v>312.5</v>
      </c>
    </row>
    <row r="2135" spans="1:8" ht="15">
      <c r="A2135" s="95">
        <v>2127</v>
      </c>
      <c r="B2135" s="95" t="s">
        <v>3579</v>
      </c>
      <c r="C2135" s="95" t="s">
        <v>6608</v>
      </c>
      <c r="D2135" s="95">
        <v>61001021351</v>
      </c>
      <c r="E2135" s="95" t="s">
        <v>332</v>
      </c>
      <c r="F2135" s="95" t="s">
        <v>3490</v>
      </c>
      <c r="G2135" s="4">
        <v>312.5</v>
      </c>
      <c r="H2135" s="4">
        <v>312.5</v>
      </c>
    </row>
    <row r="2136" spans="1:8" ht="15">
      <c r="A2136" s="95">
        <v>2128</v>
      </c>
      <c r="B2136" s="95" t="s">
        <v>4457</v>
      </c>
      <c r="C2136" s="95" t="s">
        <v>3701</v>
      </c>
      <c r="D2136" s="95">
        <v>61001065619</v>
      </c>
      <c r="E2136" s="95" t="s">
        <v>332</v>
      </c>
      <c r="F2136" s="95" t="s">
        <v>3490</v>
      </c>
      <c r="G2136" s="4">
        <v>312.5</v>
      </c>
      <c r="H2136" s="4">
        <v>312.5</v>
      </c>
    </row>
    <row r="2137" spans="1:8" ht="15">
      <c r="A2137" s="95">
        <v>2129</v>
      </c>
      <c r="B2137" s="95" t="s">
        <v>7188</v>
      </c>
      <c r="C2137" s="95" t="s">
        <v>7189</v>
      </c>
      <c r="D2137" s="95">
        <v>61006014597</v>
      </c>
      <c r="E2137" s="95" t="s">
        <v>332</v>
      </c>
      <c r="F2137" s="95" t="s">
        <v>3490</v>
      </c>
      <c r="G2137" s="4">
        <v>312.5</v>
      </c>
      <c r="H2137" s="4">
        <v>312.5</v>
      </c>
    </row>
    <row r="2138" spans="1:8" ht="15">
      <c r="A2138" s="95">
        <v>2130</v>
      </c>
      <c r="B2138" s="95" t="s">
        <v>7188</v>
      </c>
      <c r="C2138" s="95" t="s">
        <v>7190</v>
      </c>
      <c r="D2138" s="95">
        <v>61008000251</v>
      </c>
      <c r="E2138" s="95" t="s">
        <v>332</v>
      </c>
      <c r="F2138" s="95" t="s">
        <v>3490</v>
      </c>
      <c r="G2138" s="4">
        <v>312.5</v>
      </c>
      <c r="H2138" s="4">
        <v>312.5</v>
      </c>
    </row>
    <row r="2139" spans="1:8" ht="15">
      <c r="A2139" s="95">
        <v>2131</v>
      </c>
      <c r="B2139" s="95" t="s">
        <v>3520</v>
      </c>
      <c r="C2139" s="95" t="s">
        <v>4432</v>
      </c>
      <c r="D2139" s="95">
        <v>61006034270</v>
      </c>
      <c r="E2139" s="95" t="s">
        <v>332</v>
      </c>
      <c r="F2139" s="95" t="s">
        <v>3490</v>
      </c>
      <c r="G2139" s="4">
        <v>312.5</v>
      </c>
      <c r="H2139" s="4">
        <v>312.5</v>
      </c>
    </row>
    <row r="2140" spans="1:8" ht="15">
      <c r="A2140" s="95">
        <v>2132</v>
      </c>
      <c r="B2140" s="95" t="s">
        <v>3428</v>
      </c>
      <c r="C2140" s="95" t="s">
        <v>3927</v>
      </c>
      <c r="D2140" s="95">
        <v>61006005585</v>
      </c>
      <c r="E2140" s="95" t="s">
        <v>332</v>
      </c>
      <c r="F2140" s="95" t="s">
        <v>3490</v>
      </c>
      <c r="G2140" s="4">
        <v>312.5</v>
      </c>
      <c r="H2140" s="4">
        <v>312.5</v>
      </c>
    </row>
    <row r="2141" spans="1:8" ht="15">
      <c r="A2141" s="95">
        <v>2133</v>
      </c>
      <c r="B2141" s="95" t="s">
        <v>7191</v>
      </c>
      <c r="C2141" s="95" t="s">
        <v>7192</v>
      </c>
      <c r="D2141" s="95">
        <v>61006006943</v>
      </c>
      <c r="E2141" s="95" t="s">
        <v>332</v>
      </c>
      <c r="F2141" s="95" t="s">
        <v>3490</v>
      </c>
      <c r="G2141" s="4">
        <v>312.5</v>
      </c>
      <c r="H2141" s="4">
        <v>312.5</v>
      </c>
    </row>
    <row r="2142" spans="1:8" ht="15">
      <c r="A2142" s="95">
        <v>2134</v>
      </c>
      <c r="B2142" s="95" t="s">
        <v>2675</v>
      </c>
      <c r="C2142" s="95" t="s">
        <v>7193</v>
      </c>
      <c r="D2142" s="95">
        <v>61006003678</v>
      </c>
      <c r="E2142" s="95" t="s">
        <v>332</v>
      </c>
      <c r="F2142" s="95" t="s">
        <v>3490</v>
      </c>
      <c r="G2142" s="4">
        <v>312.5</v>
      </c>
      <c r="H2142" s="4">
        <v>312.5</v>
      </c>
    </row>
    <row r="2143" spans="1:8" ht="15">
      <c r="A2143" s="95">
        <v>2135</v>
      </c>
      <c r="B2143" s="95" t="s">
        <v>7194</v>
      </c>
      <c r="C2143" s="95" t="s">
        <v>7195</v>
      </c>
      <c r="D2143" s="95">
        <v>61006001180</v>
      </c>
      <c r="E2143" s="95" t="s">
        <v>332</v>
      </c>
      <c r="F2143" s="95" t="s">
        <v>3490</v>
      </c>
      <c r="G2143" s="4">
        <v>312.5</v>
      </c>
      <c r="H2143" s="4">
        <v>312.5</v>
      </c>
    </row>
    <row r="2144" spans="1:8" ht="15">
      <c r="A2144" s="95">
        <v>2136</v>
      </c>
      <c r="B2144" s="95" t="s">
        <v>6346</v>
      </c>
      <c r="C2144" s="95" t="s">
        <v>7196</v>
      </c>
      <c r="D2144" s="95">
        <v>61006033345</v>
      </c>
      <c r="E2144" s="95" t="s">
        <v>332</v>
      </c>
      <c r="F2144" s="95" t="s">
        <v>3490</v>
      </c>
      <c r="G2144" s="4">
        <v>312.5</v>
      </c>
      <c r="H2144" s="4">
        <v>312.5</v>
      </c>
    </row>
    <row r="2145" spans="1:8" ht="15">
      <c r="A2145" s="95">
        <v>2137</v>
      </c>
      <c r="B2145" s="95" t="s">
        <v>7197</v>
      </c>
      <c r="C2145" s="95" t="s">
        <v>7198</v>
      </c>
      <c r="D2145" s="95">
        <v>61009001330</v>
      </c>
      <c r="E2145" s="95" t="s">
        <v>332</v>
      </c>
      <c r="F2145" s="95" t="s">
        <v>3490</v>
      </c>
      <c r="G2145" s="4">
        <v>312.5</v>
      </c>
      <c r="H2145" s="4">
        <v>312.5</v>
      </c>
    </row>
    <row r="2146" spans="1:8" ht="15">
      <c r="A2146" s="95">
        <v>2138</v>
      </c>
      <c r="B2146" s="95" t="s">
        <v>6232</v>
      </c>
      <c r="C2146" s="95" t="s">
        <v>3927</v>
      </c>
      <c r="D2146" s="95">
        <v>61001065669</v>
      </c>
      <c r="E2146" s="95" t="s">
        <v>332</v>
      </c>
      <c r="F2146" s="95" t="s">
        <v>3490</v>
      </c>
      <c r="G2146" s="4">
        <v>312.5</v>
      </c>
      <c r="H2146" s="4">
        <v>312.5</v>
      </c>
    </row>
    <row r="2147" spans="1:8" ht="15">
      <c r="A2147" s="95">
        <v>2139</v>
      </c>
      <c r="B2147" s="95" t="s">
        <v>3570</v>
      </c>
      <c r="C2147" s="95" t="s">
        <v>7199</v>
      </c>
      <c r="D2147" s="95">
        <v>61001042762</v>
      </c>
      <c r="E2147" s="95" t="s">
        <v>332</v>
      </c>
      <c r="F2147" s="95" t="s">
        <v>3490</v>
      </c>
      <c r="G2147" s="4">
        <v>312.5</v>
      </c>
      <c r="H2147" s="4">
        <v>312.5</v>
      </c>
    </row>
    <row r="2148" spans="1:8" ht="15">
      <c r="A2148" s="95">
        <v>2140</v>
      </c>
      <c r="B2148" s="95" t="s">
        <v>6870</v>
      </c>
      <c r="C2148" s="95" t="s">
        <v>7200</v>
      </c>
      <c r="D2148" s="95">
        <v>61008005571</v>
      </c>
      <c r="E2148" s="95" t="s">
        <v>332</v>
      </c>
      <c r="F2148" s="95" t="s">
        <v>3490</v>
      </c>
      <c r="G2148" s="4">
        <v>312.5</v>
      </c>
      <c r="H2148" s="4">
        <v>312.5</v>
      </c>
    </row>
    <row r="2149" spans="1:8" ht="15">
      <c r="A2149" s="95">
        <v>2141</v>
      </c>
      <c r="B2149" s="95" t="s">
        <v>7201</v>
      </c>
      <c r="C2149" s="95" t="s">
        <v>5065</v>
      </c>
      <c r="D2149" s="95">
        <v>33001052802</v>
      </c>
      <c r="E2149" s="95" t="s">
        <v>332</v>
      </c>
      <c r="F2149" s="95" t="s">
        <v>3490</v>
      </c>
      <c r="G2149" s="4">
        <v>312.5</v>
      </c>
      <c r="H2149" s="4">
        <v>312.5</v>
      </c>
    </row>
    <row r="2150" spans="1:8" ht="30">
      <c r="A2150" s="95">
        <v>2142</v>
      </c>
      <c r="B2150" s="95" t="s">
        <v>7202</v>
      </c>
      <c r="C2150" s="95" t="s">
        <v>7203</v>
      </c>
      <c r="D2150" s="95">
        <v>61001031803</v>
      </c>
      <c r="E2150" s="95" t="s">
        <v>332</v>
      </c>
      <c r="F2150" s="95" t="s">
        <v>3490</v>
      </c>
      <c r="G2150" s="4">
        <v>312.5</v>
      </c>
      <c r="H2150" s="4">
        <v>312.5</v>
      </c>
    </row>
    <row r="2151" spans="1:8" ht="15">
      <c r="A2151" s="95">
        <v>2143</v>
      </c>
      <c r="B2151" s="95" t="s">
        <v>3801</v>
      </c>
      <c r="C2151" s="95" t="s">
        <v>7204</v>
      </c>
      <c r="D2151" s="95">
        <v>61001028560</v>
      </c>
      <c r="E2151" s="95" t="s">
        <v>332</v>
      </c>
      <c r="F2151" s="95" t="s">
        <v>3490</v>
      </c>
      <c r="G2151" s="4">
        <v>312.5</v>
      </c>
      <c r="H2151" s="4">
        <v>312.5</v>
      </c>
    </row>
    <row r="2152" spans="1:8" ht="15">
      <c r="A2152" s="95">
        <v>2144</v>
      </c>
      <c r="B2152" s="95" t="s">
        <v>7205</v>
      </c>
      <c r="C2152" s="95" t="s">
        <v>3515</v>
      </c>
      <c r="D2152" s="95">
        <v>61006018106</v>
      </c>
      <c r="E2152" s="95" t="s">
        <v>332</v>
      </c>
      <c r="F2152" s="95" t="s">
        <v>3490</v>
      </c>
      <c r="G2152" s="4">
        <v>312.5</v>
      </c>
      <c r="H2152" s="4">
        <v>312.5</v>
      </c>
    </row>
    <row r="2153" spans="1:8" ht="15">
      <c r="A2153" s="95">
        <v>2145</v>
      </c>
      <c r="B2153" s="95" t="s">
        <v>7206</v>
      </c>
      <c r="C2153" s="95" t="s">
        <v>3510</v>
      </c>
      <c r="D2153" s="95">
        <v>61001002331</v>
      </c>
      <c r="E2153" s="95" t="s">
        <v>332</v>
      </c>
      <c r="F2153" s="95" t="s">
        <v>3490</v>
      </c>
      <c r="G2153" s="4">
        <v>312.5</v>
      </c>
      <c r="H2153" s="4">
        <v>312.5</v>
      </c>
    </row>
    <row r="2154" spans="1:8" ht="15">
      <c r="A2154" s="95">
        <v>2146</v>
      </c>
      <c r="B2154" s="95" t="s">
        <v>4198</v>
      </c>
      <c r="C2154" s="95" t="s">
        <v>3927</v>
      </c>
      <c r="D2154" s="95">
        <v>61001022155</v>
      </c>
      <c r="E2154" s="95" t="s">
        <v>332</v>
      </c>
      <c r="F2154" s="95" t="s">
        <v>3490</v>
      </c>
      <c r="G2154" s="4">
        <v>312.5</v>
      </c>
      <c r="H2154" s="4">
        <v>312.5</v>
      </c>
    </row>
    <row r="2155" spans="1:8" ht="15">
      <c r="A2155" s="95">
        <v>2147</v>
      </c>
      <c r="B2155" s="95" t="s">
        <v>6419</v>
      </c>
      <c r="C2155" s="95" t="s">
        <v>7207</v>
      </c>
      <c r="D2155" s="95">
        <v>26001000920</v>
      </c>
      <c r="E2155" s="95" t="s">
        <v>332</v>
      </c>
      <c r="F2155" s="95" t="s">
        <v>3490</v>
      </c>
      <c r="G2155" s="4">
        <v>312.5</v>
      </c>
      <c r="H2155" s="4">
        <v>312.5</v>
      </c>
    </row>
    <row r="2156" spans="1:8" ht="15">
      <c r="A2156" s="95">
        <v>2148</v>
      </c>
      <c r="B2156" s="95" t="s">
        <v>7208</v>
      </c>
      <c r="C2156" s="95" t="s">
        <v>4638</v>
      </c>
      <c r="D2156" s="95">
        <v>61001024661</v>
      </c>
      <c r="E2156" s="95" t="s">
        <v>332</v>
      </c>
      <c r="F2156" s="95" t="s">
        <v>3490</v>
      </c>
      <c r="G2156" s="4">
        <v>312.5</v>
      </c>
      <c r="H2156" s="4">
        <v>312.5</v>
      </c>
    </row>
    <row r="2157" spans="1:8" ht="15">
      <c r="A2157" s="95">
        <v>2149</v>
      </c>
      <c r="B2157" s="95" t="s">
        <v>3989</v>
      </c>
      <c r="C2157" s="95" t="s">
        <v>7072</v>
      </c>
      <c r="D2157" s="95">
        <v>61005001008</v>
      </c>
      <c r="E2157" s="95" t="s">
        <v>332</v>
      </c>
      <c r="F2157" s="95" t="s">
        <v>3490</v>
      </c>
      <c r="G2157" s="4">
        <v>312.5</v>
      </c>
      <c r="H2157" s="4">
        <v>312.5</v>
      </c>
    </row>
    <row r="2158" spans="1:8" ht="15">
      <c r="A2158" s="95">
        <v>2150</v>
      </c>
      <c r="B2158" s="95" t="s">
        <v>3841</v>
      </c>
      <c r="C2158" s="95" t="s">
        <v>3510</v>
      </c>
      <c r="D2158" s="95">
        <v>61002011143</v>
      </c>
      <c r="E2158" s="95" t="s">
        <v>332</v>
      </c>
      <c r="F2158" s="95" t="s">
        <v>3490</v>
      </c>
      <c r="G2158" s="4">
        <v>312.5</v>
      </c>
      <c r="H2158" s="4">
        <v>312.5</v>
      </c>
    </row>
    <row r="2159" spans="1:8" ht="15">
      <c r="A2159" s="95">
        <v>2151</v>
      </c>
      <c r="B2159" s="95" t="s">
        <v>4037</v>
      </c>
      <c r="C2159" s="95" t="s">
        <v>7209</v>
      </c>
      <c r="D2159" s="95">
        <v>61006008817</v>
      </c>
      <c r="E2159" s="95" t="s">
        <v>332</v>
      </c>
      <c r="F2159" s="95" t="s">
        <v>3490</v>
      </c>
      <c r="G2159" s="4">
        <v>312.5</v>
      </c>
      <c r="H2159" s="4">
        <v>312.5</v>
      </c>
    </row>
    <row r="2160" spans="1:8" ht="15">
      <c r="A2160" s="95">
        <v>2152</v>
      </c>
      <c r="B2160" s="95" t="s">
        <v>7210</v>
      </c>
      <c r="C2160" s="95" t="s">
        <v>7211</v>
      </c>
      <c r="D2160" s="95">
        <v>61001009991</v>
      </c>
      <c r="E2160" s="95" t="s">
        <v>332</v>
      </c>
      <c r="F2160" s="95" t="s">
        <v>3490</v>
      </c>
      <c r="G2160" s="4">
        <v>312.5</v>
      </c>
      <c r="H2160" s="4">
        <v>312.5</v>
      </c>
    </row>
    <row r="2161" spans="1:8" ht="15">
      <c r="A2161" s="95">
        <v>2153</v>
      </c>
      <c r="B2161" s="95" t="s">
        <v>7212</v>
      </c>
      <c r="C2161" s="95" t="s">
        <v>3510</v>
      </c>
      <c r="D2161" s="95">
        <v>61001066643</v>
      </c>
      <c r="E2161" s="95" t="s">
        <v>332</v>
      </c>
      <c r="F2161" s="95" t="s">
        <v>3490</v>
      </c>
      <c r="G2161" s="4">
        <v>312.5</v>
      </c>
      <c r="H2161" s="4">
        <v>312.5</v>
      </c>
    </row>
    <row r="2162" spans="1:8" ht="30">
      <c r="A2162" s="95">
        <v>2154</v>
      </c>
      <c r="B2162" s="95" t="s">
        <v>7213</v>
      </c>
      <c r="C2162" s="95" t="s">
        <v>7214</v>
      </c>
      <c r="D2162" s="95">
        <v>61001019431</v>
      </c>
      <c r="E2162" s="95" t="s">
        <v>332</v>
      </c>
      <c r="F2162" s="95" t="s">
        <v>3490</v>
      </c>
      <c r="G2162" s="4">
        <v>312.5</v>
      </c>
      <c r="H2162" s="4">
        <v>312.5</v>
      </c>
    </row>
    <row r="2163" spans="1:8" ht="15">
      <c r="A2163" s="95">
        <v>2155</v>
      </c>
      <c r="B2163" s="95" t="s">
        <v>3801</v>
      </c>
      <c r="C2163" s="95" t="s">
        <v>7215</v>
      </c>
      <c r="D2163" s="95">
        <v>61002000302</v>
      </c>
      <c r="E2163" s="95" t="s">
        <v>332</v>
      </c>
      <c r="F2163" s="95" t="s">
        <v>3490</v>
      </c>
      <c r="G2163" s="4">
        <v>312.5</v>
      </c>
      <c r="H2163" s="4">
        <v>312.5</v>
      </c>
    </row>
    <row r="2164" spans="1:8" ht="15">
      <c r="A2164" s="95">
        <v>2156</v>
      </c>
      <c r="B2164" s="95" t="s">
        <v>7216</v>
      </c>
      <c r="C2164" s="95" t="s">
        <v>7072</v>
      </c>
      <c r="D2164" s="95">
        <v>61002001197</v>
      </c>
      <c r="E2164" s="95" t="s">
        <v>332</v>
      </c>
      <c r="F2164" s="95" t="s">
        <v>3490</v>
      </c>
      <c r="G2164" s="4">
        <v>312.5</v>
      </c>
      <c r="H2164" s="4">
        <v>312.5</v>
      </c>
    </row>
    <row r="2165" spans="1:8" ht="15">
      <c r="A2165" s="95">
        <v>2157</v>
      </c>
      <c r="B2165" s="95" t="s">
        <v>7125</v>
      </c>
      <c r="C2165" s="95" t="s">
        <v>6712</v>
      </c>
      <c r="D2165" s="95">
        <v>61002001940</v>
      </c>
      <c r="E2165" s="95" t="s">
        <v>332</v>
      </c>
      <c r="F2165" s="95" t="s">
        <v>3490</v>
      </c>
      <c r="G2165" s="4">
        <v>312.5</v>
      </c>
      <c r="H2165" s="4">
        <v>312.5</v>
      </c>
    </row>
    <row r="2166" spans="1:8" ht="15">
      <c r="A2166" s="95">
        <v>2158</v>
      </c>
      <c r="B2166" s="95" t="s">
        <v>5064</v>
      </c>
      <c r="C2166" s="95" t="s">
        <v>7217</v>
      </c>
      <c r="D2166" s="95" t="s">
        <v>7218</v>
      </c>
      <c r="E2166" s="95" t="s">
        <v>332</v>
      </c>
      <c r="F2166" s="95" t="s">
        <v>3490</v>
      </c>
      <c r="G2166" s="4">
        <v>312.5</v>
      </c>
      <c r="H2166" s="4">
        <v>312.5</v>
      </c>
    </row>
    <row r="2167" spans="1:8" ht="15">
      <c r="A2167" s="95">
        <v>2159</v>
      </c>
      <c r="B2167" s="95" t="s">
        <v>4037</v>
      </c>
      <c r="C2167" s="95" t="s">
        <v>7219</v>
      </c>
      <c r="D2167" s="95">
        <v>61001036001</v>
      </c>
      <c r="E2167" s="95" t="s">
        <v>332</v>
      </c>
      <c r="F2167" s="95" t="s">
        <v>3490</v>
      </c>
      <c r="G2167" s="4">
        <v>312.5</v>
      </c>
      <c r="H2167" s="4">
        <v>312.5</v>
      </c>
    </row>
    <row r="2168" spans="1:8" ht="15">
      <c r="A2168" s="95">
        <v>2160</v>
      </c>
      <c r="B2168" s="95" t="s">
        <v>7220</v>
      </c>
      <c r="C2168" s="95" t="s">
        <v>7217</v>
      </c>
      <c r="D2168" s="95">
        <v>61002009983</v>
      </c>
      <c r="E2168" s="95" t="s">
        <v>332</v>
      </c>
      <c r="F2168" s="95" t="s">
        <v>3490</v>
      </c>
      <c r="G2168" s="4">
        <v>312.5</v>
      </c>
      <c r="H2168" s="4">
        <v>312.5</v>
      </c>
    </row>
    <row r="2169" spans="1:8" ht="30">
      <c r="A2169" s="95">
        <v>2161</v>
      </c>
      <c r="B2169" s="95" t="s">
        <v>7221</v>
      </c>
      <c r="C2169" s="95" t="s">
        <v>7222</v>
      </c>
      <c r="D2169" s="95">
        <v>33001038003</v>
      </c>
      <c r="E2169" s="95" t="s">
        <v>332</v>
      </c>
      <c r="F2169" s="95" t="s">
        <v>3490</v>
      </c>
      <c r="G2169" s="4">
        <v>312.5</v>
      </c>
      <c r="H2169" s="4">
        <v>312.5</v>
      </c>
    </row>
    <row r="2170" spans="1:8" ht="15">
      <c r="A2170" s="95">
        <v>2162</v>
      </c>
      <c r="B2170" s="95" t="s">
        <v>7223</v>
      </c>
      <c r="C2170" s="95" t="s">
        <v>7224</v>
      </c>
      <c r="D2170" s="95">
        <v>61002003376</v>
      </c>
      <c r="E2170" s="95" t="s">
        <v>332</v>
      </c>
      <c r="F2170" s="95" t="s">
        <v>3490</v>
      </c>
      <c r="G2170" s="4">
        <v>312.5</v>
      </c>
      <c r="H2170" s="4">
        <v>312.5</v>
      </c>
    </row>
    <row r="2171" spans="1:8" ht="15">
      <c r="A2171" s="95">
        <v>2163</v>
      </c>
      <c r="B2171" s="95" t="s">
        <v>7225</v>
      </c>
      <c r="C2171" s="95" t="s">
        <v>3987</v>
      </c>
      <c r="D2171" s="95">
        <v>61002006839</v>
      </c>
      <c r="E2171" s="95" t="s">
        <v>332</v>
      </c>
      <c r="F2171" s="95" t="s">
        <v>3490</v>
      </c>
      <c r="G2171" s="4">
        <v>312.5</v>
      </c>
      <c r="H2171" s="4">
        <v>312.5</v>
      </c>
    </row>
    <row r="2172" spans="1:8" ht="15">
      <c r="A2172" s="95">
        <v>2164</v>
      </c>
      <c r="B2172" s="95" t="s">
        <v>6819</v>
      </c>
      <c r="C2172" s="95" t="s">
        <v>7226</v>
      </c>
      <c r="D2172" s="95">
        <v>61001018445</v>
      </c>
      <c r="E2172" s="95" t="s">
        <v>332</v>
      </c>
      <c r="F2172" s="95" t="s">
        <v>3490</v>
      </c>
      <c r="G2172" s="4">
        <v>312.5</v>
      </c>
      <c r="H2172" s="4">
        <v>312.5</v>
      </c>
    </row>
    <row r="2173" spans="1:8" ht="15">
      <c r="A2173" s="95">
        <v>2165</v>
      </c>
      <c r="B2173" s="95" t="s">
        <v>7227</v>
      </c>
      <c r="C2173" s="95" t="s">
        <v>5369</v>
      </c>
      <c r="D2173" s="95">
        <v>61001079239</v>
      </c>
      <c r="E2173" s="95" t="s">
        <v>332</v>
      </c>
      <c r="F2173" s="95" t="s">
        <v>3490</v>
      </c>
      <c r="G2173" s="4">
        <v>312.5</v>
      </c>
      <c r="H2173" s="4">
        <v>312.5</v>
      </c>
    </row>
    <row r="2174" spans="1:8" ht="15">
      <c r="A2174" s="95">
        <v>2166</v>
      </c>
      <c r="B2174" s="95" t="s">
        <v>7228</v>
      </c>
      <c r="C2174" s="95" t="s">
        <v>5116</v>
      </c>
      <c r="D2174" s="95">
        <v>61006024985</v>
      </c>
      <c r="E2174" s="95" t="s">
        <v>332</v>
      </c>
      <c r="F2174" s="95" t="s">
        <v>3490</v>
      </c>
      <c r="G2174" s="4">
        <v>312.5</v>
      </c>
      <c r="H2174" s="4">
        <v>312.5</v>
      </c>
    </row>
    <row r="2175" spans="1:8" ht="15">
      <c r="A2175" s="95">
        <v>2167</v>
      </c>
      <c r="B2175" s="95" t="s">
        <v>6871</v>
      </c>
      <c r="C2175" s="95" t="s">
        <v>7226</v>
      </c>
      <c r="D2175" s="95">
        <v>61001066960</v>
      </c>
      <c r="E2175" s="95" t="s">
        <v>332</v>
      </c>
      <c r="F2175" s="95" t="s">
        <v>3490</v>
      </c>
      <c r="G2175" s="4">
        <v>312.5</v>
      </c>
      <c r="H2175" s="4">
        <v>312.5</v>
      </c>
    </row>
    <row r="2176" spans="1:8" ht="15">
      <c r="A2176" s="95">
        <v>2168</v>
      </c>
      <c r="B2176" s="95" t="s">
        <v>3436</v>
      </c>
      <c r="C2176" s="95" t="s">
        <v>4189</v>
      </c>
      <c r="D2176" s="95">
        <v>61001047913</v>
      </c>
      <c r="E2176" s="95" t="s">
        <v>332</v>
      </c>
      <c r="F2176" s="95" t="s">
        <v>3490</v>
      </c>
      <c r="G2176" s="4">
        <v>312.5</v>
      </c>
      <c r="H2176" s="4">
        <v>312.5</v>
      </c>
    </row>
    <row r="2177" spans="1:8" ht="15">
      <c r="A2177" s="95">
        <v>2169</v>
      </c>
      <c r="B2177" s="95" t="s">
        <v>5775</v>
      </c>
      <c r="C2177" s="95" t="s">
        <v>7229</v>
      </c>
      <c r="D2177" s="95">
        <v>61001014279</v>
      </c>
      <c r="E2177" s="95" t="s">
        <v>332</v>
      </c>
      <c r="F2177" s="95" t="s">
        <v>3490</v>
      </c>
      <c r="G2177" s="4">
        <v>312.5</v>
      </c>
      <c r="H2177" s="4">
        <v>312.5</v>
      </c>
    </row>
    <row r="2178" spans="1:8" ht="15">
      <c r="A2178" s="95">
        <v>2170</v>
      </c>
      <c r="B2178" s="95" t="s">
        <v>5775</v>
      </c>
      <c r="C2178" s="95" t="s">
        <v>4432</v>
      </c>
      <c r="D2178" s="95">
        <v>61006001222</v>
      </c>
      <c r="E2178" s="95" t="s">
        <v>332</v>
      </c>
      <c r="F2178" s="95" t="s">
        <v>3490</v>
      </c>
      <c r="G2178" s="4">
        <v>312.5</v>
      </c>
      <c r="H2178" s="4">
        <v>312.5</v>
      </c>
    </row>
    <row r="2179" spans="1:8" ht="15">
      <c r="A2179" s="95">
        <v>2171</v>
      </c>
      <c r="B2179" s="95" t="s">
        <v>7194</v>
      </c>
      <c r="C2179" s="95" t="s">
        <v>7230</v>
      </c>
      <c r="D2179" s="95">
        <v>61006028348</v>
      </c>
      <c r="E2179" s="95" t="s">
        <v>332</v>
      </c>
      <c r="F2179" s="95" t="s">
        <v>3490</v>
      </c>
      <c r="G2179" s="4">
        <v>312.5</v>
      </c>
      <c r="H2179" s="4">
        <v>312.5</v>
      </c>
    </row>
    <row r="2180" spans="1:8" ht="15">
      <c r="A2180" s="95">
        <v>2172</v>
      </c>
      <c r="B2180" s="95" t="s">
        <v>7231</v>
      </c>
      <c r="C2180" s="95" t="s">
        <v>6456</v>
      </c>
      <c r="D2180" s="95">
        <v>61006020394</v>
      </c>
      <c r="E2180" s="95" t="s">
        <v>332</v>
      </c>
      <c r="F2180" s="95" t="s">
        <v>3490</v>
      </c>
      <c r="G2180" s="4">
        <v>312.5</v>
      </c>
      <c r="H2180" s="4">
        <v>312.5</v>
      </c>
    </row>
    <row r="2181" spans="1:8" ht="15">
      <c r="A2181" s="95">
        <v>2173</v>
      </c>
      <c r="B2181" s="95" t="s">
        <v>6115</v>
      </c>
      <c r="C2181" s="95" t="s">
        <v>4432</v>
      </c>
      <c r="D2181" s="95">
        <v>61006055434</v>
      </c>
      <c r="E2181" s="95" t="s">
        <v>332</v>
      </c>
      <c r="F2181" s="95" t="s">
        <v>3490</v>
      </c>
      <c r="G2181" s="4">
        <v>312.5</v>
      </c>
      <c r="H2181" s="4">
        <v>312.5</v>
      </c>
    </row>
    <row r="2182" spans="1:8" ht="15">
      <c r="A2182" s="95">
        <v>2174</v>
      </c>
      <c r="B2182" s="95" t="s">
        <v>7232</v>
      </c>
      <c r="C2182" s="95" t="s">
        <v>7233</v>
      </c>
      <c r="D2182" s="95">
        <v>61006020596</v>
      </c>
      <c r="E2182" s="95" t="s">
        <v>332</v>
      </c>
      <c r="F2182" s="95" t="s">
        <v>3490</v>
      </c>
      <c r="G2182" s="4">
        <v>312.5</v>
      </c>
      <c r="H2182" s="4">
        <v>312.5</v>
      </c>
    </row>
    <row r="2183" spans="1:8" ht="15">
      <c r="A2183" s="95">
        <v>2175</v>
      </c>
      <c r="B2183" s="95" t="s">
        <v>7234</v>
      </c>
      <c r="C2183" s="95" t="s">
        <v>7235</v>
      </c>
      <c r="D2183" s="95">
        <v>61006020043</v>
      </c>
      <c r="E2183" s="95" t="s">
        <v>332</v>
      </c>
      <c r="F2183" s="95" t="s">
        <v>3490</v>
      </c>
      <c r="G2183" s="4">
        <v>312.5</v>
      </c>
      <c r="H2183" s="4">
        <v>312.5</v>
      </c>
    </row>
    <row r="2184" spans="1:8" ht="15">
      <c r="A2184" s="95">
        <v>2176</v>
      </c>
      <c r="B2184" s="95" t="s">
        <v>7234</v>
      </c>
      <c r="C2184" s="95" t="s">
        <v>7236</v>
      </c>
      <c r="D2184" s="95">
        <v>61006004114</v>
      </c>
      <c r="E2184" s="95" t="s">
        <v>332</v>
      </c>
      <c r="F2184" s="95" t="s">
        <v>3490</v>
      </c>
      <c r="G2184" s="4">
        <v>312.5</v>
      </c>
      <c r="H2184" s="4">
        <v>312.5</v>
      </c>
    </row>
    <row r="2185" spans="1:8" ht="15">
      <c r="A2185" s="95">
        <v>2177</v>
      </c>
      <c r="B2185" s="95" t="s">
        <v>7237</v>
      </c>
      <c r="C2185" s="95" t="s">
        <v>7217</v>
      </c>
      <c r="D2185" s="95">
        <v>61006034210</v>
      </c>
      <c r="E2185" s="95" t="s">
        <v>332</v>
      </c>
      <c r="F2185" s="95" t="s">
        <v>3490</v>
      </c>
      <c r="G2185" s="4">
        <v>312.5</v>
      </c>
      <c r="H2185" s="4">
        <v>312.5</v>
      </c>
    </row>
    <row r="2186" spans="1:8" ht="15">
      <c r="A2186" s="95">
        <v>2178</v>
      </c>
      <c r="B2186" s="95" t="s">
        <v>3579</v>
      </c>
      <c r="C2186" s="95" t="s">
        <v>7238</v>
      </c>
      <c r="D2186" s="95">
        <v>61001020161</v>
      </c>
      <c r="E2186" s="95" t="s">
        <v>332</v>
      </c>
      <c r="F2186" s="95" t="s">
        <v>3490</v>
      </c>
      <c r="G2186" s="4">
        <v>312.5</v>
      </c>
      <c r="H2186" s="4">
        <v>312.5</v>
      </c>
    </row>
    <row r="2187" spans="1:8" ht="15">
      <c r="A2187" s="95">
        <v>2179</v>
      </c>
      <c r="B2187" s="95" t="s">
        <v>7239</v>
      </c>
      <c r="C2187" s="95" t="s">
        <v>7230</v>
      </c>
      <c r="D2187" s="95">
        <v>61006025867</v>
      </c>
      <c r="E2187" s="95" t="s">
        <v>332</v>
      </c>
      <c r="F2187" s="95" t="s">
        <v>3490</v>
      </c>
      <c r="G2187" s="4">
        <v>312.5</v>
      </c>
      <c r="H2187" s="4">
        <v>312.5</v>
      </c>
    </row>
    <row r="2188" spans="1:8" ht="15">
      <c r="A2188" s="95">
        <v>2180</v>
      </c>
      <c r="B2188" s="95" t="s">
        <v>4605</v>
      </c>
      <c r="C2188" s="95" t="s">
        <v>7072</v>
      </c>
      <c r="D2188" s="95" t="s">
        <v>7240</v>
      </c>
      <c r="E2188" s="95" t="s">
        <v>332</v>
      </c>
      <c r="F2188" s="95" t="s">
        <v>3490</v>
      </c>
      <c r="G2188" s="4">
        <v>312.5</v>
      </c>
      <c r="H2188" s="4">
        <v>312.5</v>
      </c>
    </row>
    <row r="2189" spans="1:8" ht="15">
      <c r="A2189" s="95">
        <v>2181</v>
      </c>
      <c r="B2189" s="95" t="s">
        <v>7075</v>
      </c>
      <c r="C2189" s="95" t="s">
        <v>7241</v>
      </c>
      <c r="D2189" s="95" t="s">
        <v>7242</v>
      </c>
      <c r="E2189" s="95" t="s">
        <v>332</v>
      </c>
      <c r="F2189" s="95" t="s">
        <v>3490</v>
      </c>
      <c r="G2189" s="4">
        <v>312.5</v>
      </c>
      <c r="H2189" s="4">
        <v>312.5</v>
      </c>
    </row>
    <row r="2190" spans="1:8" ht="15">
      <c r="A2190" s="95">
        <v>2182</v>
      </c>
      <c r="B2190" s="95" t="s">
        <v>4375</v>
      </c>
      <c r="C2190" s="95" t="s">
        <v>7243</v>
      </c>
      <c r="D2190" s="95" t="s">
        <v>7244</v>
      </c>
      <c r="E2190" s="95" t="s">
        <v>332</v>
      </c>
      <c r="F2190" s="95" t="s">
        <v>3490</v>
      </c>
      <c r="G2190" s="4">
        <v>312.5</v>
      </c>
      <c r="H2190" s="4">
        <v>312.5</v>
      </c>
    </row>
    <row r="2191" spans="1:8" ht="15">
      <c r="A2191" s="95">
        <v>2183</v>
      </c>
      <c r="B2191" s="95" t="s">
        <v>3636</v>
      </c>
      <c r="C2191" s="95" t="s">
        <v>7245</v>
      </c>
      <c r="D2191" s="95" t="s">
        <v>7246</v>
      </c>
      <c r="E2191" s="95" t="s">
        <v>332</v>
      </c>
      <c r="F2191" s="95" t="s">
        <v>3490</v>
      </c>
      <c r="G2191" s="4">
        <v>312.5</v>
      </c>
      <c r="H2191" s="4">
        <v>312.5</v>
      </c>
    </row>
    <row r="2192" spans="1:8" ht="15">
      <c r="A2192" s="95">
        <v>2184</v>
      </c>
      <c r="B2192" s="95" t="s">
        <v>6539</v>
      </c>
      <c r="C2192" s="95" t="s">
        <v>5369</v>
      </c>
      <c r="D2192" s="95" t="s">
        <v>7247</v>
      </c>
      <c r="E2192" s="95" t="s">
        <v>332</v>
      </c>
      <c r="F2192" s="95" t="s">
        <v>3490</v>
      </c>
      <c r="G2192" s="4">
        <v>312.5</v>
      </c>
      <c r="H2192" s="4">
        <v>312.5</v>
      </c>
    </row>
    <row r="2193" spans="1:8" ht="15">
      <c r="A2193" s="95">
        <v>2185</v>
      </c>
      <c r="B2193" s="95" t="s">
        <v>4807</v>
      </c>
      <c r="C2193" s="95" t="s">
        <v>7248</v>
      </c>
      <c r="D2193" s="95" t="s">
        <v>7249</v>
      </c>
      <c r="E2193" s="95" t="s">
        <v>332</v>
      </c>
      <c r="F2193" s="95" t="s">
        <v>3490</v>
      </c>
      <c r="G2193" s="4">
        <v>312.5</v>
      </c>
      <c r="H2193" s="4">
        <v>312.5</v>
      </c>
    </row>
    <row r="2194" spans="1:8" ht="15">
      <c r="A2194" s="95">
        <v>2186</v>
      </c>
      <c r="B2194" s="95" t="s">
        <v>5539</v>
      </c>
      <c r="C2194" s="95" t="s">
        <v>4432</v>
      </c>
      <c r="D2194" s="95" t="s">
        <v>7250</v>
      </c>
      <c r="E2194" s="95" t="s">
        <v>332</v>
      </c>
      <c r="F2194" s="95" t="s">
        <v>3490</v>
      </c>
      <c r="G2194" s="4">
        <v>312.5</v>
      </c>
      <c r="H2194" s="4">
        <v>312.5</v>
      </c>
    </row>
    <row r="2195" spans="1:8" ht="15">
      <c r="A2195" s="95">
        <v>2187</v>
      </c>
      <c r="B2195" s="95" t="s">
        <v>3919</v>
      </c>
      <c r="C2195" s="95" t="s">
        <v>6608</v>
      </c>
      <c r="D2195" s="95" t="s">
        <v>7251</v>
      </c>
      <c r="E2195" s="95" t="s">
        <v>332</v>
      </c>
      <c r="F2195" s="95" t="s">
        <v>3490</v>
      </c>
      <c r="G2195" s="4">
        <v>312.5</v>
      </c>
      <c r="H2195" s="4">
        <v>312.5</v>
      </c>
    </row>
    <row r="2196" spans="1:8" ht="15">
      <c r="A2196" s="95">
        <v>2188</v>
      </c>
      <c r="B2196" s="95" t="s">
        <v>3464</v>
      </c>
      <c r="C2196" s="95" t="s">
        <v>7252</v>
      </c>
      <c r="D2196" s="95" t="s">
        <v>7253</v>
      </c>
      <c r="E2196" s="95" t="s">
        <v>332</v>
      </c>
      <c r="F2196" s="95" t="s">
        <v>3490</v>
      </c>
      <c r="G2196" s="4">
        <v>312.5</v>
      </c>
      <c r="H2196" s="4">
        <v>312.5</v>
      </c>
    </row>
    <row r="2197" spans="1:8" ht="15">
      <c r="A2197" s="95">
        <v>2189</v>
      </c>
      <c r="B2197" s="95" t="s">
        <v>5064</v>
      </c>
      <c r="C2197" s="95" t="s">
        <v>3533</v>
      </c>
      <c r="D2197" s="95" t="s">
        <v>7254</v>
      </c>
      <c r="E2197" s="95" t="s">
        <v>332</v>
      </c>
      <c r="F2197" s="95" t="s">
        <v>3490</v>
      </c>
      <c r="G2197" s="4">
        <v>312.5</v>
      </c>
      <c r="H2197" s="4">
        <v>312.5</v>
      </c>
    </row>
    <row r="2198" spans="1:8" ht="15">
      <c r="A2198" s="95">
        <v>2190</v>
      </c>
      <c r="B2198" s="95" t="s">
        <v>5664</v>
      </c>
      <c r="C2198" s="95" t="s">
        <v>7255</v>
      </c>
      <c r="D2198" s="95" t="s">
        <v>7256</v>
      </c>
      <c r="E2198" s="95" t="s">
        <v>332</v>
      </c>
      <c r="F2198" s="95" t="s">
        <v>3490</v>
      </c>
      <c r="G2198" s="4">
        <v>312.5</v>
      </c>
      <c r="H2198" s="4">
        <v>312.5</v>
      </c>
    </row>
    <row r="2199" spans="1:8" ht="15">
      <c r="A2199" s="95">
        <v>2191</v>
      </c>
      <c r="B2199" s="95" t="s">
        <v>3660</v>
      </c>
      <c r="C2199" s="95" t="s">
        <v>5369</v>
      </c>
      <c r="D2199" s="95" t="s">
        <v>7257</v>
      </c>
      <c r="E2199" s="95" t="s">
        <v>332</v>
      </c>
      <c r="F2199" s="95" t="s">
        <v>3490</v>
      </c>
      <c r="G2199" s="4">
        <v>312.5</v>
      </c>
      <c r="H2199" s="4">
        <v>312.5</v>
      </c>
    </row>
    <row r="2200" spans="1:8" ht="15">
      <c r="A2200" s="95">
        <v>2192</v>
      </c>
      <c r="B2200" s="95" t="s">
        <v>4861</v>
      </c>
      <c r="C2200" s="95" t="s">
        <v>4862</v>
      </c>
      <c r="D2200" s="95" t="s">
        <v>7258</v>
      </c>
      <c r="E2200" s="95" t="s">
        <v>332</v>
      </c>
      <c r="F2200" s="95" t="s">
        <v>3490</v>
      </c>
      <c r="G2200" s="4">
        <v>312.5</v>
      </c>
      <c r="H2200" s="4">
        <v>312.5</v>
      </c>
    </row>
    <row r="2201" spans="1:8" ht="15">
      <c r="A2201" s="95">
        <v>2193</v>
      </c>
      <c r="B2201" s="95" t="s">
        <v>4731</v>
      </c>
      <c r="C2201" s="95" t="s">
        <v>7259</v>
      </c>
      <c r="D2201" s="95" t="s">
        <v>7260</v>
      </c>
      <c r="E2201" s="95" t="s">
        <v>332</v>
      </c>
      <c r="F2201" s="95" t="s">
        <v>3490</v>
      </c>
      <c r="G2201" s="4">
        <v>312.5</v>
      </c>
      <c r="H2201" s="4">
        <v>312.5</v>
      </c>
    </row>
    <row r="2202" spans="1:8" ht="15">
      <c r="A2202" s="95">
        <v>2194</v>
      </c>
      <c r="B2202" s="95" t="s">
        <v>4635</v>
      </c>
      <c r="C2202" s="95" t="s">
        <v>7245</v>
      </c>
      <c r="D2202" s="95" t="s">
        <v>7261</v>
      </c>
      <c r="E2202" s="95" t="s">
        <v>332</v>
      </c>
      <c r="F2202" s="95" t="s">
        <v>3490</v>
      </c>
      <c r="G2202" s="4">
        <v>312.5</v>
      </c>
      <c r="H2202" s="4">
        <v>312.5</v>
      </c>
    </row>
    <row r="2203" spans="1:8" ht="15">
      <c r="A2203" s="95">
        <v>2195</v>
      </c>
      <c r="B2203" s="95" t="s">
        <v>4583</v>
      </c>
      <c r="C2203" s="95" t="s">
        <v>6718</v>
      </c>
      <c r="D2203" s="95" t="s">
        <v>7262</v>
      </c>
      <c r="E2203" s="95" t="s">
        <v>332</v>
      </c>
      <c r="F2203" s="95" t="s">
        <v>3490</v>
      </c>
      <c r="G2203" s="4">
        <v>312.5</v>
      </c>
      <c r="H2203" s="4">
        <v>312.5</v>
      </c>
    </row>
    <row r="2204" spans="1:8" ht="15">
      <c r="A2204" s="95">
        <v>2196</v>
      </c>
      <c r="B2204" s="95" t="s">
        <v>3545</v>
      </c>
      <c r="C2204" s="95" t="s">
        <v>7263</v>
      </c>
      <c r="D2204" s="95" t="s">
        <v>7264</v>
      </c>
      <c r="E2204" s="95" t="s">
        <v>332</v>
      </c>
      <c r="F2204" s="95" t="s">
        <v>3490</v>
      </c>
      <c r="G2204" s="4">
        <v>312.5</v>
      </c>
      <c r="H2204" s="4">
        <v>312.5</v>
      </c>
    </row>
    <row r="2205" spans="1:8" ht="15">
      <c r="A2205" s="95">
        <v>2197</v>
      </c>
      <c r="B2205" s="95" t="s">
        <v>5064</v>
      </c>
      <c r="C2205" s="95" t="s">
        <v>7263</v>
      </c>
      <c r="D2205" s="95" t="s">
        <v>7265</v>
      </c>
      <c r="E2205" s="95" t="s">
        <v>332</v>
      </c>
      <c r="F2205" s="95" t="s">
        <v>3490</v>
      </c>
      <c r="G2205" s="4">
        <v>312.5</v>
      </c>
      <c r="H2205" s="4">
        <v>312.5</v>
      </c>
    </row>
    <row r="2206" spans="1:8" ht="15">
      <c r="A2206" s="95">
        <v>2198</v>
      </c>
      <c r="B2206" s="95" t="s">
        <v>2667</v>
      </c>
      <c r="C2206" s="95" t="s">
        <v>7255</v>
      </c>
      <c r="D2206" s="95" t="s">
        <v>7266</v>
      </c>
      <c r="E2206" s="95" t="s">
        <v>332</v>
      </c>
      <c r="F2206" s="95" t="s">
        <v>3490</v>
      </c>
      <c r="G2206" s="4">
        <v>312.5</v>
      </c>
      <c r="H2206" s="4">
        <v>312.5</v>
      </c>
    </row>
    <row r="2207" spans="1:8" ht="15">
      <c r="A2207" s="95">
        <v>2199</v>
      </c>
      <c r="B2207" s="95" t="s">
        <v>6265</v>
      </c>
      <c r="C2207" s="95" t="s">
        <v>6718</v>
      </c>
      <c r="D2207" s="95" t="s">
        <v>7267</v>
      </c>
      <c r="E2207" s="95" t="s">
        <v>332</v>
      </c>
      <c r="F2207" s="95" t="s">
        <v>3490</v>
      </c>
      <c r="G2207" s="4">
        <v>312.5</v>
      </c>
      <c r="H2207" s="4">
        <v>312.5</v>
      </c>
    </row>
    <row r="2208" spans="1:8" ht="15">
      <c r="A2208" s="95">
        <v>2200</v>
      </c>
      <c r="B2208" s="95" t="s">
        <v>3485</v>
      </c>
      <c r="C2208" s="95" t="s">
        <v>7190</v>
      </c>
      <c r="D2208" s="95" t="s">
        <v>7268</v>
      </c>
      <c r="E2208" s="95" t="s">
        <v>332</v>
      </c>
      <c r="F2208" s="95" t="s">
        <v>3490</v>
      </c>
      <c r="G2208" s="4">
        <v>312.5</v>
      </c>
      <c r="H2208" s="4">
        <v>312.5</v>
      </c>
    </row>
    <row r="2209" spans="1:8" ht="15">
      <c r="A2209" s="95">
        <v>2201</v>
      </c>
      <c r="B2209" s="95" t="s">
        <v>5064</v>
      </c>
      <c r="C2209" s="95" t="s">
        <v>3736</v>
      </c>
      <c r="D2209" s="95" t="s">
        <v>7269</v>
      </c>
      <c r="E2209" s="95" t="s">
        <v>332</v>
      </c>
      <c r="F2209" s="95" t="s">
        <v>3490</v>
      </c>
      <c r="G2209" s="4">
        <v>312.5</v>
      </c>
      <c r="H2209" s="4">
        <v>312.5</v>
      </c>
    </row>
    <row r="2210" spans="1:8" ht="15">
      <c r="A2210" s="95">
        <v>2202</v>
      </c>
      <c r="B2210" s="95" t="s">
        <v>5255</v>
      </c>
      <c r="C2210" s="95" t="s">
        <v>4149</v>
      </c>
      <c r="D2210" s="95" t="s">
        <v>7270</v>
      </c>
      <c r="E2210" s="95" t="s">
        <v>332</v>
      </c>
      <c r="F2210" s="95" t="s">
        <v>3490</v>
      </c>
      <c r="G2210" s="4">
        <v>312.5</v>
      </c>
      <c r="H2210" s="4">
        <v>312.5</v>
      </c>
    </row>
    <row r="2211" spans="1:8" ht="15">
      <c r="A2211" s="95">
        <v>2203</v>
      </c>
      <c r="B2211" s="95" t="s">
        <v>6985</v>
      </c>
      <c r="C2211" s="95" t="s">
        <v>7271</v>
      </c>
      <c r="D2211" s="95" t="s">
        <v>7272</v>
      </c>
      <c r="E2211" s="95" t="s">
        <v>332</v>
      </c>
      <c r="F2211" s="95" t="s">
        <v>3490</v>
      </c>
      <c r="G2211" s="4">
        <v>312.5</v>
      </c>
      <c r="H2211" s="4">
        <v>312.5</v>
      </c>
    </row>
    <row r="2212" spans="1:8" ht="15">
      <c r="A2212" s="95">
        <v>2204</v>
      </c>
      <c r="B2212" s="95" t="s">
        <v>6652</v>
      </c>
      <c r="C2212" s="95" t="s">
        <v>6140</v>
      </c>
      <c r="D2212" s="95" t="s">
        <v>7273</v>
      </c>
      <c r="E2212" s="95" t="s">
        <v>332</v>
      </c>
      <c r="F2212" s="95" t="s">
        <v>3490</v>
      </c>
      <c r="G2212" s="4">
        <v>312.5</v>
      </c>
      <c r="H2212" s="4">
        <v>312.5</v>
      </c>
    </row>
    <row r="2213" spans="1:8" ht="15">
      <c r="A2213" s="95">
        <v>2205</v>
      </c>
      <c r="B2213" s="95" t="s">
        <v>5818</v>
      </c>
      <c r="C2213" s="95" t="s">
        <v>6861</v>
      </c>
      <c r="D2213" s="95" t="s">
        <v>7274</v>
      </c>
      <c r="E2213" s="95" t="s">
        <v>332</v>
      </c>
      <c r="F2213" s="95" t="s">
        <v>3490</v>
      </c>
      <c r="G2213" s="4">
        <v>312.5</v>
      </c>
      <c r="H2213" s="4">
        <v>312.5</v>
      </c>
    </row>
    <row r="2214" spans="1:8" ht="15">
      <c r="A2214" s="95">
        <v>2206</v>
      </c>
      <c r="B2214" s="95" t="s">
        <v>2675</v>
      </c>
      <c r="C2214" s="95" t="s">
        <v>7198</v>
      </c>
      <c r="D2214" s="95" t="s">
        <v>7275</v>
      </c>
      <c r="E2214" s="95" t="s">
        <v>332</v>
      </c>
      <c r="F2214" s="95" t="s">
        <v>3490</v>
      </c>
      <c r="G2214" s="4">
        <v>312.5</v>
      </c>
      <c r="H2214" s="4">
        <v>312.5</v>
      </c>
    </row>
    <row r="2215" spans="1:8" ht="15">
      <c r="A2215" s="95">
        <v>2207</v>
      </c>
      <c r="B2215" s="95" t="s">
        <v>3720</v>
      </c>
      <c r="C2215" s="95" t="s">
        <v>5369</v>
      </c>
      <c r="D2215" s="95" t="s">
        <v>7276</v>
      </c>
      <c r="E2215" s="95" t="s">
        <v>332</v>
      </c>
      <c r="F2215" s="95" t="s">
        <v>3490</v>
      </c>
      <c r="G2215" s="4">
        <v>312.5</v>
      </c>
      <c r="H2215" s="4">
        <v>312.5</v>
      </c>
    </row>
    <row r="2216" spans="1:8" ht="15">
      <c r="A2216" s="95">
        <v>2208</v>
      </c>
      <c r="B2216" s="95" t="s">
        <v>5752</v>
      </c>
      <c r="C2216" s="95" t="s">
        <v>6736</v>
      </c>
      <c r="D2216" s="95" t="s">
        <v>7277</v>
      </c>
      <c r="E2216" s="95" t="s">
        <v>332</v>
      </c>
      <c r="F2216" s="95" t="s">
        <v>3490</v>
      </c>
      <c r="G2216" s="4">
        <v>312.5</v>
      </c>
      <c r="H2216" s="4">
        <v>312.5</v>
      </c>
    </row>
    <row r="2217" spans="1:8" ht="15">
      <c r="A2217" s="95">
        <v>2209</v>
      </c>
      <c r="B2217" s="95" t="s">
        <v>6539</v>
      </c>
      <c r="C2217" s="95" t="s">
        <v>7278</v>
      </c>
      <c r="D2217" s="95" t="s">
        <v>7279</v>
      </c>
      <c r="E2217" s="95" t="s">
        <v>332</v>
      </c>
      <c r="F2217" s="95" t="s">
        <v>3490</v>
      </c>
      <c r="G2217" s="4">
        <v>312.5</v>
      </c>
      <c r="H2217" s="4">
        <v>312.5</v>
      </c>
    </row>
    <row r="2218" spans="1:8" ht="15">
      <c r="A2218" s="95">
        <v>2210</v>
      </c>
      <c r="B2218" s="95" t="s">
        <v>5255</v>
      </c>
      <c r="C2218" s="95" t="s">
        <v>3706</v>
      </c>
      <c r="D2218" s="95" t="s">
        <v>7280</v>
      </c>
      <c r="E2218" s="95" t="s">
        <v>332</v>
      </c>
      <c r="F2218" s="95" t="s">
        <v>3490</v>
      </c>
      <c r="G2218" s="4">
        <v>312.5</v>
      </c>
      <c r="H2218" s="4">
        <v>312.5</v>
      </c>
    </row>
    <row r="2219" spans="1:8" ht="15">
      <c r="A2219" s="95">
        <v>2211</v>
      </c>
      <c r="B2219" s="95" t="s">
        <v>3958</v>
      </c>
      <c r="C2219" s="95" t="s">
        <v>6142</v>
      </c>
      <c r="D2219" s="95" t="s">
        <v>7281</v>
      </c>
      <c r="E2219" s="95" t="s">
        <v>332</v>
      </c>
      <c r="F2219" s="95" t="s">
        <v>3490</v>
      </c>
      <c r="G2219" s="4">
        <v>312.5</v>
      </c>
      <c r="H2219" s="4">
        <v>312.5</v>
      </c>
    </row>
    <row r="2220" spans="1:8" ht="15">
      <c r="A2220" s="95">
        <v>2212</v>
      </c>
      <c r="B2220" s="95" t="s">
        <v>4375</v>
      </c>
      <c r="C2220" s="95" t="s">
        <v>7282</v>
      </c>
      <c r="D2220" s="95" t="s">
        <v>7283</v>
      </c>
      <c r="E2220" s="95" t="s">
        <v>332</v>
      </c>
      <c r="F2220" s="95" t="s">
        <v>3490</v>
      </c>
      <c r="G2220" s="4">
        <v>312.5</v>
      </c>
      <c r="H2220" s="4">
        <v>312.5</v>
      </c>
    </row>
    <row r="2221" spans="1:8" ht="15">
      <c r="A2221" s="95">
        <v>2213</v>
      </c>
      <c r="B2221" s="95" t="s">
        <v>5549</v>
      </c>
      <c r="C2221" s="95" t="s">
        <v>6829</v>
      </c>
      <c r="D2221" s="95" t="s">
        <v>7284</v>
      </c>
      <c r="E2221" s="95" t="s">
        <v>332</v>
      </c>
      <c r="F2221" s="95" t="s">
        <v>3490</v>
      </c>
      <c r="G2221" s="4">
        <v>312.5</v>
      </c>
      <c r="H2221" s="4">
        <v>312.5</v>
      </c>
    </row>
    <row r="2222" spans="1:8" ht="15">
      <c r="A2222" s="95">
        <v>2214</v>
      </c>
      <c r="B2222" s="95" t="s">
        <v>4731</v>
      </c>
      <c r="C2222" s="95" t="s">
        <v>5556</v>
      </c>
      <c r="D2222" s="95" t="s">
        <v>7285</v>
      </c>
      <c r="E2222" s="95" t="s">
        <v>332</v>
      </c>
      <c r="F2222" s="95" t="s">
        <v>3490</v>
      </c>
      <c r="G2222" s="4">
        <v>312.5</v>
      </c>
      <c r="H2222" s="4">
        <v>312.5</v>
      </c>
    </row>
    <row r="2223" spans="1:8" ht="15">
      <c r="A2223" s="95">
        <v>2215</v>
      </c>
      <c r="B2223" s="95" t="s">
        <v>5192</v>
      </c>
      <c r="C2223" s="95" t="s">
        <v>7286</v>
      </c>
      <c r="D2223" s="95" t="s">
        <v>7287</v>
      </c>
      <c r="E2223" s="95" t="s">
        <v>332</v>
      </c>
      <c r="F2223" s="95" t="s">
        <v>3490</v>
      </c>
      <c r="G2223" s="4">
        <v>312.5</v>
      </c>
      <c r="H2223" s="4">
        <v>312.5</v>
      </c>
    </row>
    <row r="2224" spans="1:8" ht="15">
      <c r="A2224" s="95">
        <v>2216</v>
      </c>
      <c r="B2224" s="95" t="s">
        <v>4452</v>
      </c>
      <c r="C2224" s="95" t="s">
        <v>5556</v>
      </c>
      <c r="D2224" s="95" t="s">
        <v>7288</v>
      </c>
      <c r="E2224" s="95" t="s">
        <v>332</v>
      </c>
      <c r="F2224" s="95" t="s">
        <v>3490</v>
      </c>
      <c r="G2224" s="4">
        <v>312.5</v>
      </c>
      <c r="H2224" s="4">
        <v>312.5</v>
      </c>
    </row>
    <row r="2225" spans="1:8" ht="15">
      <c r="A2225" s="95">
        <v>2217</v>
      </c>
      <c r="B2225" s="95" t="s">
        <v>6925</v>
      </c>
      <c r="C2225" s="95" t="s">
        <v>7289</v>
      </c>
      <c r="D2225" s="95" t="s">
        <v>7290</v>
      </c>
      <c r="E2225" s="95" t="s">
        <v>332</v>
      </c>
      <c r="F2225" s="95" t="s">
        <v>3490</v>
      </c>
      <c r="G2225" s="4">
        <v>312.5</v>
      </c>
      <c r="H2225" s="4">
        <v>312.5</v>
      </c>
    </row>
    <row r="2226" spans="1:8" ht="30">
      <c r="A2226" s="95">
        <v>2218</v>
      </c>
      <c r="B2226" s="95" t="s">
        <v>3461</v>
      </c>
      <c r="C2226" s="95" t="s">
        <v>7291</v>
      </c>
      <c r="D2226" s="95" t="s">
        <v>7292</v>
      </c>
      <c r="E2226" s="95" t="s">
        <v>332</v>
      </c>
      <c r="F2226" s="95" t="s">
        <v>3490</v>
      </c>
      <c r="G2226" s="4">
        <v>312.5</v>
      </c>
      <c r="H2226" s="4">
        <v>312.5</v>
      </c>
    </row>
    <row r="2227" spans="1:8" ht="15">
      <c r="A2227" s="95">
        <v>2219</v>
      </c>
      <c r="B2227" s="95" t="s">
        <v>3599</v>
      </c>
      <c r="C2227" s="95" t="s">
        <v>7293</v>
      </c>
      <c r="D2227" s="95" t="s">
        <v>7294</v>
      </c>
      <c r="E2227" s="95" t="s">
        <v>332</v>
      </c>
      <c r="F2227" s="95" t="s">
        <v>3490</v>
      </c>
      <c r="G2227" s="4">
        <v>312.5</v>
      </c>
      <c r="H2227" s="4">
        <v>312.5</v>
      </c>
    </row>
    <row r="2228" spans="1:8" ht="15">
      <c r="A2228" s="95">
        <v>2220</v>
      </c>
      <c r="B2228" s="95" t="s">
        <v>7295</v>
      </c>
      <c r="C2228" s="95" t="s">
        <v>7296</v>
      </c>
      <c r="D2228" s="95" t="s">
        <v>7297</v>
      </c>
      <c r="E2228" s="95" t="s">
        <v>332</v>
      </c>
      <c r="F2228" s="95" t="s">
        <v>3490</v>
      </c>
      <c r="G2228" s="4">
        <v>312.5</v>
      </c>
      <c r="H2228" s="4">
        <v>312.5</v>
      </c>
    </row>
    <row r="2229" spans="1:8" ht="15">
      <c r="A2229" s="95">
        <v>2221</v>
      </c>
      <c r="B2229" s="95" t="s">
        <v>7298</v>
      </c>
      <c r="C2229" s="95" t="s">
        <v>7259</v>
      </c>
      <c r="D2229" s="95" t="s">
        <v>7299</v>
      </c>
      <c r="E2229" s="95" t="s">
        <v>332</v>
      </c>
      <c r="F2229" s="95" t="s">
        <v>3490</v>
      </c>
      <c r="G2229" s="4">
        <v>312.5</v>
      </c>
      <c r="H2229" s="4">
        <v>312.5</v>
      </c>
    </row>
    <row r="2230" spans="1:8" ht="15">
      <c r="A2230" s="95">
        <v>2222</v>
      </c>
      <c r="B2230" s="95" t="s">
        <v>3750</v>
      </c>
      <c r="C2230" s="95" t="s">
        <v>7286</v>
      </c>
      <c r="D2230" s="95" t="s">
        <v>7300</v>
      </c>
      <c r="E2230" s="95" t="s">
        <v>332</v>
      </c>
      <c r="F2230" s="95" t="s">
        <v>3490</v>
      </c>
      <c r="G2230" s="4">
        <v>312.5</v>
      </c>
      <c r="H2230" s="4">
        <v>312.5</v>
      </c>
    </row>
    <row r="2231" spans="1:8" ht="15">
      <c r="A2231" s="95">
        <v>2223</v>
      </c>
      <c r="B2231" s="95" t="s">
        <v>4496</v>
      </c>
      <c r="C2231" s="95" t="s">
        <v>7301</v>
      </c>
      <c r="D2231" s="95" t="s">
        <v>7302</v>
      </c>
      <c r="E2231" s="95" t="s">
        <v>332</v>
      </c>
      <c r="F2231" s="95" t="s">
        <v>3490</v>
      </c>
      <c r="G2231" s="4">
        <v>312.5</v>
      </c>
      <c r="H2231" s="4">
        <v>312.5</v>
      </c>
    </row>
    <row r="2232" spans="1:8" ht="15">
      <c r="A2232" s="95">
        <v>2224</v>
      </c>
      <c r="B2232" s="95" t="s">
        <v>3923</v>
      </c>
      <c r="C2232" s="95" t="s">
        <v>7286</v>
      </c>
      <c r="D2232" s="95" t="s">
        <v>7303</v>
      </c>
      <c r="E2232" s="95" t="s">
        <v>332</v>
      </c>
      <c r="F2232" s="95" t="s">
        <v>3490</v>
      </c>
      <c r="G2232" s="4">
        <v>312.5</v>
      </c>
      <c r="H2232" s="4">
        <v>312.5</v>
      </c>
    </row>
    <row r="2233" spans="1:8" ht="15">
      <c r="A2233" s="95">
        <v>2225</v>
      </c>
      <c r="B2233" s="95" t="s">
        <v>6112</v>
      </c>
      <c r="C2233" s="95" t="s">
        <v>5006</v>
      </c>
      <c r="D2233" s="95" t="s">
        <v>7304</v>
      </c>
      <c r="E2233" s="95" t="s">
        <v>332</v>
      </c>
      <c r="F2233" s="95" t="s">
        <v>3490</v>
      </c>
      <c r="G2233" s="4">
        <v>312.5</v>
      </c>
      <c r="H2233" s="4">
        <v>312.5</v>
      </c>
    </row>
    <row r="2234" spans="1:8" ht="15">
      <c r="A2234" s="95">
        <v>2226</v>
      </c>
      <c r="B2234" s="95" t="s">
        <v>4310</v>
      </c>
      <c r="C2234" s="95" t="s">
        <v>7198</v>
      </c>
      <c r="D2234" s="95" t="s">
        <v>7305</v>
      </c>
      <c r="E2234" s="95" t="s">
        <v>332</v>
      </c>
      <c r="F2234" s="95" t="s">
        <v>3490</v>
      </c>
      <c r="G2234" s="4">
        <v>312.5</v>
      </c>
      <c r="H2234" s="4">
        <v>312.5</v>
      </c>
    </row>
    <row r="2235" spans="1:8" ht="15">
      <c r="A2235" s="95">
        <v>2227</v>
      </c>
      <c r="B2235" s="95" t="s">
        <v>4322</v>
      </c>
      <c r="C2235" s="95" t="s">
        <v>7306</v>
      </c>
      <c r="D2235" s="95" t="s">
        <v>7307</v>
      </c>
      <c r="E2235" s="95" t="s">
        <v>332</v>
      </c>
      <c r="F2235" s="95" t="s">
        <v>3490</v>
      </c>
      <c r="G2235" s="4">
        <v>312.5</v>
      </c>
      <c r="H2235" s="4">
        <v>312.5</v>
      </c>
    </row>
    <row r="2236" spans="1:8" ht="15">
      <c r="A2236" s="95">
        <v>2228</v>
      </c>
      <c r="B2236" s="95" t="s">
        <v>7308</v>
      </c>
      <c r="C2236" s="95" t="s">
        <v>7309</v>
      </c>
      <c r="D2236" s="95" t="s">
        <v>7310</v>
      </c>
      <c r="E2236" s="95" t="s">
        <v>332</v>
      </c>
      <c r="F2236" s="95" t="s">
        <v>3490</v>
      </c>
      <c r="G2236" s="4">
        <v>312.5</v>
      </c>
      <c r="H2236" s="4">
        <v>312.5</v>
      </c>
    </row>
    <row r="2237" spans="1:8" ht="15">
      <c r="A2237" s="95">
        <v>2229</v>
      </c>
      <c r="B2237" s="95" t="s">
        <v>4879</v>
      </c>
      <c r="C2237" s="95" t="s">
        <v>7311</v>
      </c>
      <c r="D2237" s="95" t="s">
        <v>7312</v>
      </c>
      <c r="E2237" s="95" t="s">
        <v>332</v>
      </c>
      <c r="F2237" s="95" t="s">
        <v>3490</v>
      </c>
      <c r="G2237" s="4">
        <v>312.5</v>
      </c>
      <c r="H2237" s="4">
        <v>312.5</v>
      </c>
    </row>
    <row r="2238" spans="1:8" ht="15">
      <c r="A2238" s="95">
        <v>2230</v>
      </c>
      <c r="B2238" s="95" t="s">
        <v>2663</v>
      </c>
      <c r="C2238" s="95" t="s">
        <v>3515</v>
      </c>
      <c r="D2238" s="95" t="s">
        <v>7313</v>
      </c>
      <c r="E2238" s="95" t="s">
        <v>332</v>
      </c>
      <c r="F2238" s="95" t="s">
        <v>3490</v>
      </c>
      <c r="G2238" s="4">
        <v>312.5</v>
      </c>
      <c r="H2238" s="4">
        <v>312.5</v>
      </c>
    </row>
    <row r="2239" spans="1:8" ht="15">
      <c r="A2239" s="95">
        <v>2231</v>
      </c>
      <c r="B2239" s="95" t="s">
        <v>5168</v>
      </c>
      <c r="C2239" s="95" t="s">
        <v>7296</v>
      </c>
      <c r="D2239" s="95" t="s">
        <v>7314</v>
      </c>
      <c r="E2239" s="95" t="s">
        <v>332</v>
      </c>
      <c r="F2239" s="95" t="s">
        <v>3490</v>
      </c>
      <c r="G2239" s="4">
        <v>312.5</v>
      </c>
      <c r="H2239" s="4">
        <v>312.5</v>
      </c>
    </row>
    <row r="2240" spans="1:8" ht="15">
      <c r="A2240" s="95">
        <v>2232</v>
      </c>
      <c r="B2240" s="95" t="s">
        <v>4375</v>
      </c>
      <c r="C2240" s="95" t="s">
        <v>2683</v>
      </c>
      <c r="D2240" s="95" t="s">
        <v>7315</v>
      </c>
      <c r="E2240" s="95" t="s">
        <v>332</v>
      </c>
      <c r="F2240" s="95" t="s">
        <v>3490</v>
      </c>
      <c r="G2240" s="4">
        <v>312.5</v>
      </c>
      <c r="H2240" s="4">
        <v>312.5</v>
      </c>
    </row>
    <row r="2241" spans="1:8" ht="15">
      <c r="A2241" s="95">
        <v>2233</v>
      </c>
      <c r="B2241" s="95" t="s">
        <v>4375</v>
      </c>
      <c r="C2241" s="95" t="s">
        <v>3515</v>
      </c>
      <c r="D2241" s="95" t="s">
        <v>7316</v>
      </c>
      <c r="E2241" s="95" t="s">
        <v>332</v>
      </c>
      <c r="F2241" s="95" t="s">
        <v>3490</v>
      </c>
      <c r="G2241" s="4">
        <v>312.5</v>
      </c>
      <c r="H2241" s="4">
        <v>312.5</v>
      </c>
    </row>
    <row r="2242" spans="1:8" ht="15">
      <c r="A2242" s="95">
        <v>2234</v>
      </c>
      <c r="B2242" s="95" t="s">
        <v>7317</v>
      </c>
      <c r="C2242" s="95" t="s">
        <v>7318</v>
      </c>
      <c r="D2242" s="95" t="s">
        <v>7319</v>
      </c>
      <c r="E2242" s="95" t="s">
        <v>332</v>
      </c>
      <c r="F2242" s="95" t="s">
        <v>3490</v>
      </c>
      <c r="G2242" s="4">
        <v>312.5</v>
      </c>
      <c r="H2242" s="4">
        <v>312.5</v>
      </c>
    </row>
    <row r="2243" spans="1:8" ht="15">
      <c r="A2243" s="95">
        <v>2235</v>
      </c>
      <c r="B2243" s="95" t="s">
        <v>4479</v>
      </c>
      <c r="C2243" s="95" t="s">
        <v>7301</v>
      </c>
      <c r="D2243" s="95" t="s">
        <v>7320</v>
      </c>
      <c r="E2243" s="95" t="s">
        <v>332</v>
      </c>
      <c r="F2243" s="95" t="s">
        <v>3490</v>
      </c>
      <c r="G2243" s="4">
        <v>312.5</v>
      </c>
      <c r="H2243" s="4">
        <v>312.5</v>
      </c>
    </row>
    <row r="2244" spans="1:8" ht="30">
      <c r="A2244" s="95">
        <v>2236</v>
      </c>
      <c r="B2244" s="95" t="s">
        <v>4475</v>
      </c>
      <c r="C2244" s="95" t="s">
        <v>7321</v>
      </c>
      <c r="D2244" s="95" t="s">
        <v>7322</v>
      </c>
      <c r="E2244" s="95" t="s">
        <v>332</v>
      </c>
      <c r="F2244" s="95" t="s">
        <v>3490</v>
      </c>
      <c r="G2244" s="4">
        <v>312.5</v>
      </c>
      <c r="H2244" s="4">
        <v>312.5</v>
      </c>
    </row>
    <row r="2245" spans="1:8" ht="15">
      <c r="A2245" s="95">
        <v>2237</v>
      </c>
      <c r="B2245" s="95" t="s">
        <v>3660</v>
      </c>
      <c r="C2245" s="95" t="s">
        <v>6753</v>
      </c>
      <c r="D2245" s="95" t="s">
        <v>7323</v>
      </c>
      <c r="E2245" s="95" t="s">
        <v>332</v>
      </c>
      <c r="F2245" s="95" t="s">
        <v>3490</v>
      </c>
      <c r="G2245" s="4">
        <v>312.5</v>
      </c>
      <c r="H2245" s="4">
        <v>312.5</v>
      </c>
    </row>
    <row r="2246" spans="1:8" ht="30">
      <c r="A2246" s="95">
        <v>2238</v>
      </c>
      <c r="B2246" s="95" t="s">
        <v>4603</v>
      </c>
      <c r="C2246" s="95" t="s">
        <v>7324</v>
      </c>
      <c r="D2246" s="95" t="s">
        <v>7325</v>
      </c>
      <c r="E2246" s="95" t="s">
        <v>332</v>
      </c>
      <c r="F2246" s="95" t="s">
        <v>3490</v>
      </c>
      <c r="G2246" s="4">
        <v>312.5</v>
      </c>
      <c r="H2246" s="4">
        <v>312.5</v>
      </c>
    </row>
    <row r="2247" spans="1:8" ht="15">
      <c r="A2247" s="95">
        <v>2239</v>
      </c>
      <c r="B2247" s="95" t="s">
        <v>4114</v>
      </c>
      <c r="C2247" s="95" t="s">
        <v>7193</v>
      </c>
      <c r="D2247" s="95" t="s">
        <v>7326</v>
      </c>
      <c r="E2247" s="95" t="s">
        <v>332</v>
      </c>
      <c r="F2247" s="95" t="s">
        <v>3490</v>
      </c>
      <c r="G2247" s="4">
        <v>312.5</v>
      </c>
      <c r="H2247" s="4">
        <v>312.5</v>
      </c>
    </row>
    <row r="2248" spans="1:8" ht="15">
      <c r="A2248" s="95">
        <v>2240</v>
      </c>
      <c r="B2248" s="95" t="s">
        <v>6851</v>
      </c>
      <c r="C2248" s="95" t="s">
        <v>7327</v>
      </c>
      <c r="D2248" s="95" t="s">
        <v>7328</v>
      </c>
      <c r="E2248" s="95" t="s">
        <v>332</v>
      </c>
      <c r="F2248" s="95" t="s">
        <v>3490</v>
      </c>
      <c r="G2248" s="4">
        <v>312.5</v>
      </c>
      <c r="H2248" s="4">
        <v>312.5</v>
      </c>
    </row>
    <row r="2249" spans="1:8" ht="15">
      <c r="A2249" s="95">
        <v>2241</v>
      </c>
      <c r="B2249" s="95" t="s">
        <v>4861</v>
      </c>
      <c r="C2249" s="95" t="s">
        <v>7329</v>
      </c>
      <c r="D2249" s="95" t="s">
        <v>7330</v>
      </c>
      <c r="E2249" s="95" t="s">
        <v>332</v>
      </c>
      <c r="F2249" s="95" t="s">
        <v>3490</v>
      </c>
      <c r="G2249" s="4">
        <v>312.5</v>
      </c>
      <c r="H2249" s="4">
        <v>312.5</v>
      </c>
    </row>
    <row r="2250" spans="1:8" ht="15">
      <c r="A2250" s="95">
        <v>2242</v>
      </c>
      <c r="B2250" s="95" t="s">
        <v>3593</v>
      </c>
      <c r="C2250" s="95" t="s">
        <v>6861</v>
      </c>
      <c r="D2250" s="95" t="s">
        <v>7331</v>
      </c>
      <c r="E2250" s="95" t="s">
        <v>332</v>
      </c>
      <c r="F2250" s="95" t="s">
        <v>3490</v>
      </c>
      <c r="G2250" s="4">
        <v>312.5</v>
      </c>
      <c r="H2250" s="4">
        <v>312.5</v>
      </c>
    </row>
    <row r="2251" spans="1:8" ht="15">
      <c r="A2251" s="95">
        <v>2243</v>
      </c>
      <c r="B2251" s="95" t="s">
        <v>7096</v>
      </c>
      <c r="C2251" s="95" t="s">
        <v>3887</v>
      </c>
      <c r="D2251" s="95" t="s">
        <v>7332</v>
      </c>
      <c r="E2251" s="95" t="s">
        <v>332</v>
      </c>
      <c r="F2251" s="95" t="s">
        <v>3490</v>
      </c>
      <c r="G2251" s="4">
        <v>312.5</v>
      </c>
      <c r="H2251" s="4">
        <v>312.5</v>
      </c>
    </row>
    <row r="2252" spans="1:8" ht="15">
      <c r="A2252" s="95">
        <v>2244</v>
      </c>
      <c r="B2252" s="95" t="s">
        <v>3976</v>
      </c>
      <c r="C2252" s="95" t="s">
        <v>7333</v>
      </c>
      <c r="D2252" s="95" t="s">
        <v>7334</v>
      </c>
      <c r="E2252" s="95" t="s">
        <v>332</v>
      </c>
      <c r="F2252" s="95" t="s">
        <v>3490</v>
      </c>
      <c r="G2252" s="4">
        <v>312.5</v>
      </c>
      <c r="H2252" s="4">
        <v>312.5</v>
      </c>
    </row>
    <row r="2253" spans="1:8" ht="15">
      <c r="A2253" s="95">
        <v>2245</v>
      </c>
      <c r="B2253" s="95" t="s">
        <v>4427</v>
      </c>
      <c r="C2253" s="95" t="s">
        <v>7335</v>
      </c>
      <c r="D2253" s="95" t="s">
        <v>7336</v>
      </c>
      <c r="E2253" s="95" t="s">
        <v>332</v>
      </c>
      <c r="F2253" s="95" t="s">
        <v>3490</v>
      </c>
      <c r="G2253" s="4">
        <v>312.5</v>
      </c>
      <c r="H2253" s="4">
        <v>312.5</v>
      </c>
    </row>
    <row r="2254" spans="1:8" ht="15">
      <c r="A2254" s="95">
        <v>2246</v>
      </c>
      <c r="B2254" s="95" t="s">
        <v>4400</v>
      </c>
      <c r="C2254" s="95" t="s">
        <v>7337</v>
      </c>
      <c r="D2254" s="95" t="s">
        <v>7338</v>
      </c>
      <c r="E2254" s="95" t="s">
        <v>332</v>
      </c>
      <c r="F2254" s="95" t="s">
        <v>3490</v>
      </c>
      <c r="G2254" s="4">
        <v>312.5</v>
      </c>
      <c r="H2254" s="4">
        <v>312.5</v>
      </c>
    </row>
    <row r="2255" spans="1:8" ht="15">
      <c r="A2255" s="95">
        <v>2247</v>
      </c>
      <c r="B2255" s="95" t="s">
        <v>3660</v>
      </c>
      <c r="C2255" s="95" t="s">
        <v>7339</v>
      </c>
      <c r="D2255" s="95" t="s">
        <v>7340</v>
      </c>
      <c r="E2255" s="95" t="s">
        <v>332</v>
      </c>
      <c r="F2255" s="95" t="s">
        <v>3490</v>
      </c>
      <c r="G2255" s="4">
        <v>312.5</v>
      </c>
      <c r="H2255" s="4">
        <v>312.5</v>
      </c>
    </row>
    <row r="2256" spans="1:8" ht="15">
      <c r="A2256" s="95">
        <v>2248</v>
      </c>
      <c r="B2256" s="95" t="s">
        <v>5246</v>
      </c>
      <c r="C2256" s="95" t="s">
        <v>6140</v>
      </c>
      <c r="D2256" s="95" t="s">
        <v>7341</v>
      </c>
      <c r="E2256" s="95" t="s">
        <v>332</v>
      </c>
      <c r="F2256" s="95" t="s">
        <v>3490</v>
      </c>
      <c r="G2256" s="4">
        <v>312.5</v>
      </c>
      <c r="H2256" s="4">
        <v>312.5</v>
      </c>
    </row>
    <row r="2257" spans="1:8" ht="15">
      <c r="A2257" s="95">
        <v>2249</v>
      </c>
      <c r="B2257" s="95" t="s">
        <v>4861</v>
      </c>
      <c r="C2257" s="95" t="s">
        <v>7342</v>
      </c>
      <c r="D2257" s="95" t="s">
        <v>7343</v>
      </c>
      <c r="E2257" s="95" t="s">
        <v>332</v>
      </c>
      <c r="F2257" s="95" t="s">
        <v>3490</v>
      </c>
      <c r="G2257" s="4">
        <v>312.5</v>
      </c>
      <c r="H2257" s="4">
        <v>312.5</v>
      </c>
    </row>
    <row r="2258" spans="1:8" ht="15">
      <c r="A2258" s="95">
        <v>2250</v>
      </c>
      <c r="B2258" s="95" t="s">
        <v>5206</v>
      </c>
      <c r="C2258" s="95" t="s">
        <v>3515</v>
      </c>
      <c r="D2258" s="95" t="s">
        <v>7344</v>
      </c>
      <c r="E2258" s="95" t="s">
        <v>332</v>
      </c>
      <c r="F2258" s="95" t="s">
        <v>3490</v>
      </c>
      <c r="G2258" s="4">
        <v>312.5</v>
      </c>
      <c r="H2258" s="4">
        <v>312.5</v>
      </c>
    </row>
    <row r="2259" spans="1:8" ht="15">
      <c r="A2259" s="95">
        <v>2251</v>
      </c>
      <c r="B2259" s="95" t="s">
        <v>4375</v>
      </c>
      <c r="C2259" s="95" t="s">
        <v>7345</v>
      </c>
      <c r="D2259" s="95" t="s">
        <v>7346</v>
      </c>
      <c r="E2259" s="95" t="s">
        <v>332</v>
      </c>
      <c r="F2259" s="95" t="s">
        <v>3490</v>
      </c>
      <c r="G2259" s="4">
        <v>312.5</v>
      </c>
      <c r="H2259" s="4">
        <v>312.5</v>
      </c>
    </row>
    <row r="2260" spans="1:8" ht="15">
      <c r="A2260" s="95">
        <v>2252</v>
      </c>
      <c r="B2260" s="95" t="s">
        <v>5089</v>
      </c>
      <c r="C2260" s="95" t="s">
        <v>7347</v>
      </c>
      <c r="D2260" s="95" t="s">
        <v>7348</v>
      </c>
      <c r="E2260" s="95" t="s">
        <v>332</v>
      </c>
      <c r="F2260" s="95" t="s">
        <v>3490</v>
      </c>
      <c r="G2260" s="4">
        <v>312.5</v>
      </c>
      <c r="H2260" s="4">
        <v>312.5</v>
      </c>
    </row>
    <row r="2261" spans="1:8" ht="15">
      <c r="A2261" s="95">
        <v>2253</v>
      </c>
      <c r="B2261" s="95" t="s">
        <v>5038</v>
      </c>
      <c r="C2261" s="95" t="s">
        <v>6760</v>
      </c>
      <c r="D2261" s="95" t="s">
        <v>7349</v>
      </c>
      <c r="E2261" s="95" t="s">
        <v>332</v>
      </c>
      <c r="F2261" s="95" t="s">
        <v>3490</v>
      </c>
      <c r="G2261" s="4">
        <v>312.5</v>
      </c>
      <c r="H2261" s="4">
        <v>312.5</v>
      </c>
    </row>
    <row r="2262" spans="1:8" ht="15">
      <c r="A2262" s="95">
        <v>2254</v>
      </c>
      <c r="B2262" s="95" t="s">
        <v>4603</v>
      </c>
      <c r="C2262" s="95" t="s">
        <v>7230</v>
      </c>
      <c r="D2262" s="95" t="s">
        <v>7350</v>
      </c>
      <c r="E2262" s="95" t="s">
        <v>332</v>
      </c>
      <c r="F2262" s="95" t="s">
        <v>3490</v>
      </c>
      <c r="G2262" s="4">
        <v>312.5</v>
      </c>
      <c r="H2262" s="4">
        <v>312.5</v>
      </c>
    </row>
    <row r="2263" spans="1:8" ht="15">
      <c r="A2263" s="95">
        <v>2255</v>
      </c>
      <c r="B2263" s="95" t="s">
        <v>4375</v>
      </c>
      <c r="C2263" s="95" t="s">
        <v>7351</v>
      </c>
      <c r="D2263" s="95" t="s">
        <v>7352</v>
      </c>
      <c r="E2263" s="95" t="s">
        <v>332</v>
      </c>
      <c r="F2263" s="95" t="s">
        <v>3490</v>
      </c>
      <c r="G2263" s="4">
        <v>312.5</v>
      </c>
      <c r="H2263" s="4">
        <v>312.5</v>
      </c>
    </row>
    <row r="2264" spans="1:8" ht="15">
      <c r="A2264" s="95">
        <v>2256</v>
      </c>
      <c r="B2264" s="95" t="s">
        <v>5554</v>
      </c>
      <c r="C2264" s="95" t="s">
        <v>7351</v>
      </c>
      <c r="D2264" s="95" t="s">
        <v>7353</v>
      </c>
      <c r="E2264" s="95" t="s">
        <v>332</v>
      </c>
      <c r="F2264" s="95" t="s">
        <v>3490</v>
      </c>
      <c r="G2264" s="4">
        <v>312.5</v>
      </c>
      <c r="H2264" s="4">
        <v>312.5</v>
      </c>
    </row>
    <row r="2265" spans="1:8" ht="15">
      <c r="A2265" s="95">
        <v>2257</v>
      </c>
      <c r="B2265" s="95" t="s">
        <v>5549</v>
      </c>
      <c r="C2265" s="95" t="s">
        <v>3515</v>
      </c>
      <c r="D2265" s="95" t="s">
        <v>7354</v>
      </c>
      <c r="E2265" s="95" t="s">
        <v>332</v>
      </c>
      <c r="F2265" s="95" t="s">
        <v>3490</v>
      </c>
      <c r="G2265" s="4">
        <v>312.5</v>
      </c>
      <c r="H2265" s="4">
        <v>312.5</v>
      </c>
    </row>
    <row r="2266" spans="1:8" ht="15">
      <c r="A2266" s="95">
        <v>2258</v>
      </c>
      <c r="B2266" s="95" t="s">
        <v>4427</v>
      </c>
      <c r="C2266" s="95" t="s">
        <v>7224</v>
      </c>
      <c r="D2266" s="95" t="s">
        <v>7355</v>
      </c>
      <c r="E2266" s="95" t="s">
        <v>332</v>
      </c>
      <c r="F2266" s="95" t="s">
        <v>3490</v>
      </c>
      <c r="G2266" s="4">
        <v>312.5</v>
      </c>
      <c r="H2266" s="4">
        <v>312.5</v>
      </c>
    </row>
    <row r="2267" spans="1:8" ht="15">
      <c r="A2267" s="95">
        <v>2259</v>
      </c>
      <c r="B2267" s="95" t="s">
        <v>4322</v>
      </c>
      <c r="C2267" s="95" t="s">
        <v>7217</v>
      </c>
      <c r="D2267" s="95" t="s">
        <v>7356</v>
      </c>
      <c r="E2267" s="95" t="s">
        <v>332</v>
      </c>
      <c r="F2267" s="95" t="s">
        <v>3490</v>
      </c>
      <c r="G2267" s="4">
        <v>312.5</v>
      </c>
      <c r="H2267" s="4">
        <v>312.5</v>
      </c>
    </row>
    <row r="2268" spans="1:8" ht="15">
      <c r="A2268" s="95">
        <v>2260</v>
      </c>
      <c r="B2268" s="95" t="s">
        <v>4879</v>
      </c>
      <c r="C2268" s="95" t="s">
        <v>7245</v>
      </c>
      <c r="D2268" s="95" t="s">
        <v>7357</v>
      </c>
      <c r="E2268" s="95" t="s">
        <v>332</v>
      </c>
      <c r="F2268" s="95" t="s">
        <v>3490</v>
      </c>
      <c r="G2268" s="4">
        <v>312.5</v>
      </c>
      <c r="H2268" s="4">
        <v>312.5</v>
      </c>
    </row>
    <row r="2269" spans="1:8" ht="15">
      <c r="A2269" s="95">
        <v>2261</v>
      </c>
      <c r="B2269" s="95" t="s">
        <v>6711</v>
      </c>
      <c r="C2269" s="95" t="s">
        <v>2683</v>
      </c>
      <c r="D2269" s="95" t="s">
        <v>7358</v>
      </c>
      <c r="E2269" s="95" t="s">
        <v>332</v>
      </c>
      <c r="F2269" s="95" t="s">
        <v>3490</v>
      </c>
      <c r="G2269" s="4">
        <v>312.5</v>
      </c>
      <c r="H2269" s="4">
        <v>312.5</v>
      </c>
    </row>
    <row r="2270" spans="1:8" ht="15">
      <c r="A2270" s="95">
        <v>2262</v>
      </c>
      <c r="B2270" s="95" t="s">
        <v>3822</v>
      </c>
      <c r="C2270" s="95" t="s">
        <v>6736</v>
      </c>
      <c r="D2270" s="95" t="s">
        <v>7359</v>
      </c>
      <c r="E2270" s="95" t="s">
        <v>332</v>
      </c>
      <c r="F2270" s="95" t="s">
        <v>3490</v>
      </c>
      <c r="G2270" s="4">
        <v>312.5</v>
      </c>
      <c r="H2270" s="4">
        <v>312.5</v>
      </c>
    </row>
    <row r="2271" spans="1:8" ht="15">
      <c r="A2271" s="95">
        <v>2263</v>
      </c>
      <c r="B2271" s="95" t="s">
        <v>4427</v>
      </c>
      <c r="C2271" s="95" t="s">
        <v>7255</v>
      </c>
      <c r="D2271" s="95" t="s">
        <v>7360</v>
      </c>
      <c r="E2271" s="95" t="s">
        <v>332</v>
      </c>
      <c r="F2271" s="95" t="s">
        <v>3490</v>
      </c>
      <c r="G2271" s="4">
        <v>312.5</v>
      </c>
      <c r="H2271" s="4">
        <v>312.5</v>
      </c>
    </row>
    <row r="2272" spans="1:8" ht="15">
      <c r="A2272" s="95">
        <v>2264</v>
      </c>
      <c r="B2272" s="95" t="s">
        <v>2675</v>
      </c>
      <c r="C2272" s="95" t="s">
        <v>7193</v>
      </c>
      <c r="D2272" s="95" t="s">
        <v>7361</v>
      </c>
      <c r="E2272" s="95" t="s">
        <v>332</v>
      </c>
      <c r="F2272" s="95" t="s">
        <v>3490</v>
      </c>
      <c r="G2272" s="4">
        <v>312.5</v>
      </c>
      <c r="H2272" s="4">
        <v>312.5</v>
      </c>
    </row>
    <row r="2273" spans="1:8" ht="15">
      <c r="A2273" s="95">
        <v>2265</v>
      </c>
      <c r="B2273" s="95" t="s">
        <v>3923</v>
      </c>
      <c r="C2273" s="95" t="s">
        <v>7362</v>
      </c>
      <c r="D2273" s="95" t="s">
        <v>7363</v>
      </c>
      <c r="E2273" s="95" t="s">
        <v>332</v>
      </c>
      <c r="F2273" s="95" t="s">
        <v>3490</v>
      </c>
      <c r="G2273" s="4">
        <v>312.5</v>
      </c>
      <c r="H2273" s="4">
        <v>312.5</v>
      </c>
    </row>
    <row r="2274" spans="1:8" ht="15">
      <c r="A2274" s="95">
        <v>2266</v>
      </c>
      <c r="B2274" s="95" t="s">
        <v>5168</v>
      </c>
      <c r="C2274" s="95" t="s">
        <v>7364</v>
      </c>
      <c r="D2274" s="95" t="s">
        <v>7365</v>
      </c>
      <c r="E2274" s="95" t="s">
        <v>332</v>
      </c>
      <c r="F2274" s="95" t="s">
        <v>3490</v>
      </c>
      <c r="G2274" s="4">
        <v>312.5</v>
      </c>
      <c r="H2274" s="4">
        <v>312.5</v>
      </c>
    </row>
    <row r="2275" spans="1:8" ht="15">
      <c r="A2275" s="95">
        <v>2267</v>
      </c>
      <c r="B2275" s="95" t="s">
        <v>5089</v>
      </c>
      <c r="C2275" s="95" t="s">
        <v>7351</v>
      </c>
      <c r="D2275" s="95" t="s">
        <v>7366</v>
      </c>
      <c r="E2275" s="95" t="s">
        <v>332</v>
      </c>
      <c r="F2275" s="95" t="s">
        <v>3490</v>
      </c>
      <c r="G2275" s="4">
        <v>312.5</v>
      </c>
      <c r="H2275" s="4">
        <v>312.5</v>
      </c>
    </row>
    <row r="2276" spans="1:8" ht="15">
      <c r="A2276" s="95">
        <v>2268</v>
      </c>
      <c r="B2276" s="95" t="s">
        <v>5168</v>
      </c>
      <c r="C2276" s="95" t="s">
        <v>7367</v>
      </c>
      <c r="D2276" s="95" t="s">
        <v>7368</v>
      </c>
      <c r="E2276" s="95" t="s">
        <v>332</v>
      </c>
      <c r="F2276" s="95" t="s">
        <v>3490</v>
      </c>
      <c r="G2276" s="4">
        <v>312.5</v>
      </c>
      <c r="H2276" s="4">
        <v>312.5</v>
      </c>
    </row>
    <row r="2277" spans="1:8" ht="15">
      <c r="A2277" s="95">
        <v>2269</v>
      </c>
      <c r="B2277" s="95" t="s">
        <v>4420</v>
      </c>
      <c r="C2277" s="95" t="s">
        <v>6861</v>
      </c>
      <c r="D2277" s="95" t="s">
        <v>7369</v>
      </c>
      <c r="E2277" s="95" t="s">
        <v>332</v>
      </c>
      <c r="F2277" s="95" t="s">
        <v>3490</v>
      </c>
      <c r="G2277" s="4">
        <v>312.5</v>
      </c>
      <c r="H2277" s="4">
        <v>312.5</v>
      </c>
    </row>
    <row r="2278" spans="1:8" ht="15">
      <c r="A2278" s="95">
        <v>2270</v>
      </c>
      <c r="B2278" s="95" t="s">
        <v>7197</v>
      </c>
      <c r="C2278" s="95" t="s">
        <v>6753</v>
      </c>
      <c r="D2278" s="95" t="s">
        <v>7370</v>
      </c>
      <c r="E2278" s="95" t="s">
        <v>332</v>
      </c>
      <c r="F2278" s="95" t="s">
        <v>3490</v>
      </c>
      <c r="G2278" s="4">
        <v>312.5</v>
      </c>
      <c r="H2278" s="4">
        <v>312.5</v>
      </c>
    </row>
    <row r="2279" spans="1:8" ht="30">
      <c r="A2279" s="95">
        <v>2271</v>
      </c>
      <c r="B2279" s="95" t="s">
        <v>3485</v>
      </c>
      <c r="C2279" s="95" t="s">
        <v>7371</v>
      </c>
      <c r="D2279" s="95" t="s">
        <v>7372</v>
      </c>
      <c r="E2279" s="95" t="s">
        <v>332</v>
      </c>
      <c r="F2279" s="95" t="s">
        <v>3490</v>
      </c>
      <c r="G2279" s="4">
        <v>312.5</v>
      </c>
      <c r="H2279" s="4">
        <v>312.5</v>
      </c>
    </row>
    <row r="2280" spans="1:8" ht="15">
      <c r="A2280" s="95">
        <v>2272</v>
      </c>
      <c r="B2280" s="95" t="s">
        <v>4409</v>
      </c>
      <c r="C2280" s="95" t="s">
        <v>3515</v>
      </c>
      <c r="D2280" s="95" t="s">
        <v>7373</v>
      </c>
      <c r="E2280" s="95" t="s">
        <v>332</v>
      </c>
      <c r="F2280" s="95" t="s">
        <v>3490</v>
      </c>
      <c r="G2280" s="4">
        <v>312.5</v>
      </c>
      <c r="H2280" s="4">
        <v>312.5</v>
      </c>
    </row>
    <row r="2281" spans="1:8" ht="15">
      <c r="A2281" s="95">
        <v>2273</v>
      </c>
      <c r="B2281" s="95" t="s">
        <v>3614</v>
      </c>
      <c r="C2281" s="95" t="s">
        <v>7374</v>
      </c>
      <c r="D2281" s="95" t="s">
        <v>7375</v>
      </c>
      <c r="E2281" s="95" t="s">
        <v>332</v>
      </c>
      <c r="F2281" s="95" t="s">
        <v>3490</v>
      </c>
      <c r="G2281" s="4">
        <v>312.5</v>
      </c>
      <c r="H2281" s="4">
        <v>312.5</v>
      </c>
    </row>
    <row r="2282" spans="1:8" ht="15">
      <c r="A2282" s="95">
        <v>2274</v>
      </c>
      <c r="B2282" s="95" t="s">
        <v>5168</v>
      </c>
      <c r="C2282" s="95" t="s">
        <v>7263</v>
      </c>
      <c r="D2282" s="95" t="s">
        <v>7376</v>
      </c>
      <c r="E2282" s="95" t="s">
        <v>332</v>
      </c>
      <c r="F2282" s="95" t="s">
        <v>3490</v>
      </c>
      <c r="G2282" s="4">
        <v>312.5</v>
      </c>
      <c r="H2282" s="4">
        <v>312.5</v>
      </c>
    </row>
    <row r="2283" spans="1:8" ht="15">
      <c r="A2283" s="95">
        <v>2275</v>
      </c>
      <c r="B2283" s="95" t="s">
        <v>3822</v>
      </c>
      <c r="C2283" s="95" t="s">
        <v>7217</v>
      </c>
      <c r="D2283" s="95" t="s">
        <v>7377</v>
      </c>
      <c r="E2283" s="95" t="s">
        <v>332</v>
      </c>
      <c r="F2283" s="95" t="s">
        <v>3490</v>
      </c>
      <c r="G2283" s="4">
        <v>312.5</v>
      </c>
      <c r="H2283" s="4">
        <v>312.5</v>
      </c>
    </row>
    <row r="2284" spans="1:8" ht="15">
      <c r="A2284" s="95">
        <v>2276</v>
      </c>
      <c r="B2284" s="95" t="s">
        <v>4322</v>
      </c>
      <c r="C2284" s="95" t="s">
        <v>3927</v>
      </c>
      <c r="D2284" s="95" t="s">
        <v>7378</v>
      </c>
      <c r="E2284" s="95" t="s">
        <v>332</v>
      </c>
      <c r="F2284" s="95" t="s">
        <v>3490</v>
      </c>
      <c r="G2284" s="4">
        <v>312.5</v>
      </c>
      <c r="H2284" s="4">
        <v>312.5</v>
      </c>
    </row>
    <row r="2285" spans="1:8" ht="15">
      <c r="A2285" s="95">
        <v>2277</v>
      </c>
      <c r="B2285" s="95" t="s">
        <v>4749</v>
      </c>
      <c r="C2285" s="95" t="s">
        <v>3515</v>
      </c>
      <c r="D2285" s="95" t="s">
        <v>7379</v>
      </c>
      <c r="E2285" s="95" t="s">
        <v>332</v>
      </c>
      <c r="F2285" s="95" t="s">
        <v>3490</v>
      </c>
      <c r="G2285" s="4">
        <v>312.5</v>
      </c>
      <c r="H2285" s="4">
        <v>312.5</v>
      </c>
    </row>
    <row r="2286" spans="1:8" ht="15">
      <c r="A2286" s="95">
        <v>2278</v>
      </c>
      <c r="B2286" s="95" t="s">
        <v>4160</v>
      </c>
      <c r="C2286" s="95" t="s">
        <v>7380</v>
      </c>
      <c r="D2286" s="95" t="s">
        <v>7381</v>
      </c>
      <c r="E2286" s="95" t="s">
        <v>332</v>
      </c>
      <c r="F2286" s="95" t="s">
        <v>3490</v>
      </c>
      <c r="G2286" s="4">
        <v>312.5</v>
      </c>
      <c r="H2286" s="4">
        <v>312.5</v>
      </c>
    </row>
    <row r="2287" spans="1:8" ht="15">
      <c r="A2287" s="95">
        <v>2279</v>
      </c>
      <c r="B2287" s="95" t="s">
        <v>3833</v>
      </c>
      <c r="C2287" s="95" t="s">
        <v>7226</v>
      </c>
      <c r="D2287" s="95" t="s">
        <v>7382</v>
      </c>
      <c r="E2287" s="95" t="s">
        <v>332</v>
      </c>
      <c r="F2287" s="95" t="s">
        <v>3490</v>
      </c>
      <c r="G2287" s="4">
        <v>312.5</v>
      </c>
      <c r="H2287" s="4">
        <v>312.5</v>
      </c>
    </row>
    <row r="2288" spans="1:8" ht="15">
      <c r="A2288" s="95">
        <v>2280</v>
      </c>
      <c r="B2288" s="95" t="s">
        <v>4695</v>
      </c>
      <c r="C2288" s="95" t="s">
        <v>7226</v>
      </c>
      <c r="D2288" s="95" t="s">
        <v>7383</v>
      </c>
      <c r="E2288" s="95" t="s">
        <v>332</v>
      </c>
      <c r="F2288" s="95" t="s">
        <v>3490</v>
      </c>
      <c r="G2288" s="4">
        <v>312.5</v>
      </c>
      <c r="H2288" s="4">
        <v>312.5</v>
      </c>
    </row>
    <row r="2289" spans="1:8" ht="15">
      <c r="A2289" s="95">
        <v>2281</v>
      </c>
      <c r="B2289" s="95" t="s">
        <v>7384</v>
      </c>
      <c r="C2289" s="95" t="s">
        <v>7245</v>
      </c>
      <c r="D2289" s="95" t="s">
        <v>7385</v>
      </c>
      <c r="E2289" s="95" t="s">
        <v>332</v>
      </c>
      <c r="F2289" s="95" t="s">
        <v>3490</v>
      </c>
      <c r="G2289" s="4">
        <v>312.5</v>
      </c>
      <c r="H2289" s="4">
        <v>312.5</v>
      </c>
    </row>
    <row r="2290" spans="1:8" ht="15">
      <c r="A2290" s="95">
        <v>2282</v>
      </c>
      <c r="B2290" s="95" t="s">
        <v>7386</v>
      </c>
      <c r="C2290" s="95" t="s">
        <v>7387</v>
      </c>
      <c r="D2290" s="95" t="s">
        <v>7388</v>
      </c>
      <c r="E2290" s="95" t="s">
        <v>332</v>
      </c>
      <c r="F2290" s="95" t="s">
        <v>3490</v>
      </c>
      <c r="G2290" s="4">
        <v>312.5</v>
      </c>
      <c r="H2290" s="4">
        <v>312.5</v>
      </c>
    </row>
    <row r="2291" spans="1:8" ht="15">
      <c r="A2291" s="95">
        <v>2283</v>
      </c>
      <c r="B2291" s="95" t="s">
        <v>4527</v>
      </c>
      <c r="C2291" s="95" t="s">
        <v>6861</v>
      </c>
      <c r="D2291" s="95" t="s">
        <v>7389</v>
      </c>
      <c r="E2291" s="95" t="s">
        <v>332</v>
      </c>
      <c r="F2291" s="95" t="s">
        <v>3490</v>
      </c>
      <c r="G2291" s="4">
        <v>312.5</v>
      </c>
      <c r="H2291" s="4">
        <v>312.5</v>
      </c>
    </row>
    <row r="2292" spans="1:8" ht="15">
      <c r="A2292" s="95">
        <v>2284</v>
      </c>
      <c r="B2292" s="95" t="s">
        <v>4114</v>
      </c>
      <c r="C2292" s="95" t="s">
        <v>3927</v>
      </c>
      <c r="D2292" s="95" t="s">
        <v>7390</v>
      </c>
      <c r="E2292" s="95" t="s">
        <v>332</v>
      </c>
      <c r="F2292" s="95" t="s">
        <v>3490</v>
      </c>
      <c r="G2292" s="4">
        <v>312.5</v>
      </c>
      <c r="H2292" s="4">
        <v>312.5</v>
      </c>
    </row>
    <row r="2293" spans="1:8" ht="15">
      <c r="A2293" s="95">
        <v>2285</v>
      </c>
      <c r="B2293" s="95" t="s">
        <v>5255</v>
      </c>
      <c r="C2293" s="95" t="s">
        <v>3527</v>
      </c>
      <c r="D2293" s="95" t="s">
        <v>7391</v>
      </c>
      <c r="E2293" s="95" t="s">
        <v>332</v>
      </c>
      <c r="F2293" s="95" t="s">
        <v>3490</v>
      </c>
      <c r="G2293" s="4">
        <v>312.5</v>
      </c>
      <c r="H2293" s="4">
        <v>312.5</v>
      </c>
    </row>
    <row r="2294" spans="1:8" ht="15">
      <c r="A2294" s="95">
        <v>2286</v>
      </c>
      <c r="B2294" s="95" t="s">
        <v>5206</v>
      </c>
      <c r="C2294" s="95" t="s">
        <v>7226</v>
      </c>
      <c r="D2294" s="95" t="s">
        <v>7392</v>
      </c>
      <c r="E2294" s="95" t="s">
        <v>332</v>
      </c>
      <c r="F2294" s="95" t="s">
        <v>3490</v>
      </c>
      <c r="G2294" s="4">
        <v>312.5</v>
      </c>
      <c r="H2294" s="4">
        <v>312.5</v>
      </c>
    </row>
    <row r="2295" spans="1:8" ht="15">
      <c r="A2295" s="95">
        <v>2287</v>
      </c>
      <c r="B2295" s="95" t="s">
        <v>2663</v>
      </c>
      <c r="C2295" s="95" t="s">
        <v>7226</v>
      </c>
      <c r="D2295" s="95" t="s">
        <v>7393</v>
      </c>
      <c r="E2295" s="95" t="s">
        <v>332</v>
      </c>
      <c r="F2295" s="95" t="s">
        <v>3490</v>
      </c>
      <c r="G2295" s="4">
        <v>312.5</v>
      </c>
      <c r="H2295" s="4">
        <v>312.5</v>
      </c>
    </row>
    <row r="2296" spans="1:8" ht="15">
      <c r="A2296" s="95">
        <v>2288</v>
      </c>
      <c r="B2296" s="95" t="s">
        <v>4007</v>
      </c>
      <c r="C2296" s="95" t="s">
        <v>7394</v>
      </c>
      <c r="D2296" s="95" t="s">
        <v>7395</v>
      </c>
      <c r="E2296" s="95" t="s">
        <v>332</v>
      </c>
      <c r="F2296" s="95" t="s">
        <v>3490</v>
      </c>
      <c r="G2296" s="4">
        <v>312.5</v>
      </c>
      <c r="H2296" s="4">
        <v>312.5</v>
      </c>
    </row>
    <row r="2297" spans="1:8" ht="15">
      <c r="A2297" s="95">
        <v>2289</v>
      </c>
      <c r="B2297" s="95" t="s">
        <v>3476</v>
      </c>
      <c r="C2297" s="95" t="s">
        <v>7226</v>
      </c>
      <c r="D2297" s="95" t="s">
        <v>7396</v>
      </c>
      <c r="E2297" s="95" t="s">
        <v>332</v>
      </c>
      <c r="F2297" s="95" t="s">
        <v>3490</v>
      </c>
      <c r="G2297" s="4">
        <v>312.5</v>
      </c>
      <c r="H2297" s="4">
        <v>312.5</v>
      </c>
    </row>
    <row r="2298" spans="1:8" ht="15">
      <c r="A2298" s="95">
        <v>2290</v>
      </c>
      <c r="B2298" s="95" t="s">
        <v>3690</v>
      </c>
      <c r="C2298" s="95" t="s">
        <v>7226</v>
      </c>
      <c r="D2298" s="95" t="s">
        <v>7397</v>
      </c>
      <c r="E2298" s="95" t="s">
        <v>332</v>
      </c>
      <c r="F2298" s="95" t="s">
        <v>3490</v>
      </c>
      <c r="G2298" s="4">
        <v>312.5</v>
      </c>
      <c r="H2298" s="4">
        <v>312.5</v>
      </c>
    </row>
    <row r="2299" spans="1:8" ht="15">
      <c r="A2299" s="95">
        <v>2291</v>
      </c>
      <c r="B2299" s="95" t="s">
        <v>3608</v>
      </c>
      <c r="C2299" s="95" t="s">
        <v>4100</v>
      </c>
      <c r="D2299" s="95" t="s">
        <v>7398</v>
      </c>
      <c r="E2299" s="95" t="s">
        <v>332</v>
      </c>
      <c r="F2299" s="95" t="s">
        <v>3490</v>
      </c>
      <c r="G2299" s="4">
        <v>312.5</v>
      </c>
      <c r="H2299" s="4">
        <v>312.5</v>
      </c>
    </row>
    <row r="2300" spans="1:8" ht="15">
      <c r="A2300" s="95">
        <v>2292</v>
      </c>
      <c r="B2300" s="95" t="s">
        <v>4114</v>
      </c>
      <c r="C2300" s="95" t="s">
        <v>3510</v>
      </c>
      <c r="D2300" s="95" t="s">
        <v>7399</v>
      </c>
      <c r="E2300" s="95" t="s">
        <v>332</v>
      </c>
      <c r="F2300" s="95" t="s">
        <v>3490</v>
      </c>
      <c r="G2300" s="4">
        <v>312.5</v>
      </c>
      <c r="H2300" s="4">
        <v>312.5</v>
      </c>
    </row>
    <row r="2301" spans="1:8" ht="15">
      <c r="A2301" s="95">
        <v>2293</v>
      </c>
      <c r="B2301" s="95" t="s">
        <v>7400</v>
      </c>
      <c r="C2301" s="95" t="s">
        <v>3510</v>
      </c>
      <c r="D2301" s="95" t="s">
        <v>7401</v>
      </c>
      <c r="E2301" s="95" t="s">
        <v>332</v>
      </c>
      <c r="F2301" s="95" t="s">
        <v>3490</v>
      </c>
      <c r="G2301" s="4">
        <v>312.5</v>
      </c>
      <c r="H2301" s="4">
        <v>312.5</v>
      </c>
    </row>
    <row r="2302" spans="1:8" ht="15">
      <c r="A2302" s="95">
        <v>2294</v>
      </c>
      <c r="B2302" s="95" t="s">
        <v>3923</v>
      </c>
      <c r="C2302" s="95" t="s">
        <v>7402</v>
      </c>
      <c r="D2302" s="95" t="s">
        <v>7403</v>
      </c>
      <c r="E2302" s="95" t="s">
        <v>332</v>
      </c>
      <c r="F2302" s="95" t="s">
        <v>3490</v>
      </c>
      <c r="G2302" s="4">
        <v>312.5</v>
      </c>
      <c r="H2302" s="4">
        <v>312.5</v>
      </c>
    </row>
    <row r="2303" spans="1:8" ht="15">
      <c r="A2303" s="95">
        <v>2295</v>
      </c>
      <c r="B2303" s="95" t="s">
        <v>3464</v>
      </c>
      <c r="C2303" s="95" t="s">
        <v>7404</v>
      </c>
      <c r="D2303" s="95" t="s">
        <v>7405</v>
      </c>
      <c r="E2303" s="95" t="s">
        <v>332</v>
      </c>
      <c r="F2303" s="95" t="s">
        <v>3490</v>
      </c>
      <c r="G2303" s="4">
        <v>312.5</v>
      </c>
      <c r="H2303" s="4">
        <v>312.5</v>
      </c>
    </row>
    <row r="2304" spans="1:8" ht="15">
      <c r="A2304" s="95">
        <v>2296</v>
      </c>
      <c r="B2304" s="95" t="s">
        <v>6539</v>
      </c>
      <c r="C2304" s="95" t="s">
        <v>7226</v>
      </c>
      <c r="D2304" s="95" t="s">
        <v>7406</v>
      </c>
      <c r="E2304" s="95" t="s">
        <v>332</v>
      </c>
      <c r="F2304" s="95" t="s">
        <v>3490</v>
      </c>
      <c r="G2304" s="4">
        <v>312.5</v>
      </c>
      <c r="H2304" s="4">
        <v>312.5</v>
      </c>
    </row>
    <row r="2305" spans="1:8" ht="15">
      <c r="A2305" s="95">
        <v>2297</v>
      </c>
      <c r="B2305" s="95" t="s">
        <v>4695</v>
      </c>
      <c r="C2305" s="95" t="s">
        <v>7184</v>
      </c>
      <c r="D2305" s="95" t="s">
        <v>7407</v>
      </c>
      <c r="E2305" s="95" t="s">
        <v>332</v>
      </c>
      <c r="F2305" s="95" t="s">
        <v>3490</v>
      </c>
      <c r="G2305" s="4">
        <v>312.5</v>
      </c>
      <c r="H2305" s="4">
        <v>312.5</v>
      </c>
    </row>
    <row r="2306" spans="1:8" ht="15">
      <c r="A2306" s="95">
        <v>2298</v>
      </c>
      <c r="B2306" s="95" t="s">
        <v>2667</v>
      </c>
      <c r="C2306" s="95" t="s">
        <v>3510</v>
      </c>
      <c r="D2306" s="95" t="s">
        <v>7408</v>
      </c>
      <c r="E2306" s="95" t="s">
        <v>332</v>
      </c>
      <c r="F2306" s="95" t="s">
        <v>3490</v>
      </c>
      <c r="G2306" s="4">
        <v>312.5</v>
      </c>
      <c r="H2306" s="4">
        <v>312.5</v>
      </c>
    </row>
    <row r="2307" spans="1:8" ht="15">
      <c r="A2307" s="95">
        <v>2299</v>
      </c>
      <c r="B2307" s="95" t="s">
        <v>3461</v>
      </c>
      <c r="C2307" s="95" t="s">
        <v>7217</v>
      </c>
      <c r="D2307" s="95" t="s">
        <v>7409</v>
      </c>
      <c r="E2307" s="95" t="s">
        <v>332</v>
      </c>
      <c r="F2307" s="95" t="s">
        <v>3490</v>
      </c>
      <c r="G2307" s="4">
        <v>312.5</v>
      </c>
      <c r="H2307" s="4">
        <v>312.5</v>
      </c>
    </row>
    <row r="2308" spans="1:8" ht="15">
      <c r="A2308" s="95">
        <v>2300</v>
      </c>
      <c r="B2308" s="95" t="s">
        <v>4583</v>
      </c>
      <c r="C2308" s="95" t="s">
        <v>5006</v>
      </c>
      <c r="D2308" s="95" t="s">
        <v>7410</v>
      </c>
      <c r="E2308" s="95" t="s">
        <v>332</v>
      </c>
      <c r="F2308" s="95" t="s">
        <v>3490</v>
      </c>
      <c r="G2308" s="4">
        <v>312.5</v>
      </c>
      <c r="H2308" s="4">
        <v>312.5</v>
      </c>
    </row>
    <row r="2309" spans="1:8" ht="15">
      <c r="A2309" s="95">
        <v>2301</v>
      </c>
      <c r="B2309" s="95" t="s">
        <v>3614</v>
      </c>
      <c r="C2309" s="95" t="s">
        <v>7411</v>
      </c>
      <c r="D2309" s="95" t="s">
        <v>7412</v>
      </c>
      <c r="E2309" s="95" t="s">
        <v>332</v>
      </c>
      <c r="F2309" s="95" t="s">
        <v>3490</v>
      </c>
      <c r="G2309" s="4">
        <v>312.5</v>
      </c>
      <c r="H2309" s="4">
        <v>312.5</v>
      </c>
    </row>
    <row r="2310" spans="1:8" ht="15">
      <c r="A2310" s="95">
        <v>2302</v>
      </c>
      <c r="B2310" s="95" t="s">
        <v>4936</v>
      </c>
      <c r="C2310" s="95" t="s">
        <v>6753</v>
      </c>
      <c r="D2310" s="95" t="s">
        <v>7413</v>
      </c>
      <c r="E2310" s="95" t="s">
        <v>332</v>
      </c>
      <c r="F2310" s="95" t="s">
        <v>3490</v>
      </c>
      <c r="G2310" s="4">
        <v>312.5</v>
      </c>
      <c r="H2310" s="4">
        <v>312.5</v>
      </c>
    </row>
    <row r="2311" spans="1:8" ht="15">
      <c r="A2311" s="95">
        <v>2303</v>
      </c>
      <c r="B2311" s="95" t="s">
        <v>7041</v>
      </c>
      <c r="C2311" s="95" t="s">
        <v>7411</v>
      </c>
      <c r="D2311" s="95" t="s">
        <v>7414</v>
      </c>
      <c r="E2311" s="95" t="s">
        <v>332</v>
      </c>
      <c r="F2311" s="95" t="s">
        <v>3490</v>
      </c>
      <c r="G2311" s="4">
        <v>312.5</v>
      </c>
      <c r="H2311" s="4">
        <v>312.5</v>
      </c>
    </row>
    <row r="2312" spans="1:8" ht="15">
      <c r="A2312" s="95">
        <v>2304</v>
      </c>
      <c r="B2312" s="95" t="s">
        <v>4695</v>
      </c>
      <c r="C2312" s="95" t="s">
        <v>7263</v>
      </c>
      <c r="D2312" s="95" t="s">
        <v>7415</v>
      </c>
      <c r="E2312" s="95" t="s">
        <v>332</v>
      </c>
      <c r="F2312" s="95" t="s">
        <v>3490</v>
      </c>
      <c r="G2312" s="4">
        <v>312.5</v>
      </c>
      <c r="H2312" s="4">
        <v>312.5</v>
      </c>
    </row>
    <row r="2313" spans="1:8" ht="30">
      <c r="A2313" s="95">
        <v>2305</v>
      </c>
      <c r="B2313" s="95" t="s">
        <v>4299</v>
      </c>
      <c r="C2313" s="95" t="s">
        <v>2683</v>
      </c>
      <c r="D2313" s="95" t="s">
        <v>7416</v>
      </c>
      <c r="E2313" s="95" t="s">
        <v>332</v>
      </c>
      <c r="F2313" s="95" t="s">
        <v>3490</v>
      </c>
      <c r="G2313" s="4">
        <v>312.5</v>
      </c>
      <c r="H2313" s="4">
        <v>312.5</v>
      </c>
    </row>
    <row r="2314" spans="1:8" ht="15">
      <c r="A2314" s="95">
        <v>2306</v>
      </c>
      <c r="B2314" s="95" t="s">
        <v>5146</v>
      </c>
      <c r="C2314" s="95" t="s">
        <v>7417</v>
      </c>
      <c r="D2314" s="95" t="s">
        <v>7418</v>
      </c>
      <c r="E2314" s="95" t="s">
        <v>332</v>
      </c>
      <c r="F2314" s="95" t="s">
        <v>3490</v>
      </c>
      <c r="G2314" s="4">
        <v>312.5</v>
      </c>
      <c r="H2314" s="4">
        <v>312.5</v>
      </c>
    </row>
    <row r="2315" spans="1:8" ht="15">
      <c r="A2315" s="95">
        <v>2307</v>
      </c>
      <c r="B2315" s="95" t="s">
        <v>4043</v>
      </c>
      <c r="C2315" s="95" t="s">
        <v>3515</v>
      </c>
      <c r="D2315" s="95" t="s">
        <v>7419</v>
      </c>
      <c r="E2315" s="95" t="s">
        <v>332</v>
      </c>
      <c r="F2315" s="95" t="s">
        <v>3490</v>
      </c>
      <c r="G2315" s="4">
        <v>312.5</v>
      </c>
      <c r="H2315" s="4">
        <v>312.5</v>
      </c>
    </row>
    <row r="2316" spans="1:8" ht="15">
      <c r="A2316" s="95">
        <v>2308</v>
      </c>
      <c r="B2316" s="95" t="s">
        <v>5571</v>
      </c>
      <c r="C2316" s="95" t="s">
        <v>7420</v>
      </c>
      <c r="D2316" s="95" t="s">
        <v>7421</v>
      </c>
      <c r="E2316" s="95" t="s">
        <v>332</v>
      </c>
      <c r="F2316" s="95" t="s">
        <v>3490</v>
      </c>
      <c r="G2316" s="4">
        <v>312.5</v>
      </c>
      <c r="H2316" s="4">
        <v>312.5</v>
      </c>
    </row>
    <row r="2317" spans="1:8" ht="15">
      <c r="A2317" s="95">
        <v>2309</v>
      </c>
      <c r="B2317" s="95" t="s">
        <v>4322</v>
      </c>
      <c r="C2317" s="95" t="s">
        <v>7193</v>
      </c>
      <c r="D2317" s="95" t="s">
        <v>7422</v>
      </c>
      <c r="E2317" s="95" t="s">
        <v>332</v>
      </c>
      <c r="F2317" s="95" t="s">
        <v>3490</v>
      </c>
      <c r="G2317" s="4">
        <v>312.5</v>
      </c>
      <c r="H2317" s="4">
        <v>312.5</v>
      </c>
    </row>
    <row r="2318" spans="1:8" ht="15">
      <c r="A2318" s="95">
        <v>2310</v>
      </c>
      <c r="B2318" s="95" t="s">
        <v>7423</v>
      </c>
      <c r="C2318" s="95" t="s">
        <v>7424</v>
      </c>
      <c r="D2318" s="95" t="s">
        <v>7425</v>
      </c>
      <c r="E2318" s="95" t="s">
        <v>332</v>
      </c>
      <c r="F2318" s="95" t="s">
        <v>3490</v>
      </c>
      <c r="G2318" s="4">
        <v>312.5</v>
      </c>
      <c r="H2318" s="4">
        <v>312.5</v>
      </c>
    </row>
    <row r="2319" spans="1:8" ht="15">
      <c r="A2319" s="95">
        <v>2311</v>
      </c>
      <c r="B2319" s="95" t="s">
        <v>7426</v>
      </c>
      <c r="C2319" s="95" t="s">
        <v>7427</v>
      </c>
      <c r="D2319" s="95" t="s">
        <v>7428</v>
      </c>
      <c r="E2319" s="95" t="s">
        <v>332</v>
      </c>
      <c r="F2319" s="95" t="s">
        <v>3490</v>
      </c>
      <c r="G2319" s="4">
        <v>312.5</v>
      </c>
      <c r="H2319" s="4">
        <v>312.5</v>
      </c>
    </row>
    <row r="2320" spans="1:8" ht="15">
      <c r="A2320" s="95">
        <v>2312</v>
      </c>
      <c r="B2320" s="95" t="s">
        <v>7429</v>
      </c>
      <c r="C2320" s="95" t="s">
        <v>7430</v>
      </c>
      <c r="D2320" s="95" t="s">
        <v>7431</v>
      </c>
      <c r="E2320" s="95" t="s">
        <v>332</v>
      </c>
      <c r="F2320" s="95" t="s">
        <v>3490</v>
      </c>
      <c r="G2320" s="4">
        <v>312.5</v>
      </c>
      <c r="H2320" s="4">
        <v>312.5</v>
      </c>
    </row>
    <row r="2321" spans="1:8" ht="15">
      <c r="A2321" s="95">
        <v>2313</v>
      </c>
      <c r="B2321" s="95" t="s">
        <v>7232</v>
      </c>
      <c r="C2321" s="95" t="s">
        <v>7255</v>
      </c>
      <c r="D2321" s="95" t="s">
        <v>7432</v>
      </c>
      <c r="E2321" s="95" t="s">
        <v>332</v>
      </c>
      <c r="F2321" s="95" t="s">
        <v>3490</v>
      </c>
      <c r="G2321" s="4">
        <v>312.5</v>
      </c>
      <c r="H2321" s="4">
        <v>312.5</v>
      </c>
    </row>
    <row r="2322" spans="1:8" ht="15">
      <c r="A2322" s="95">
        <v>2314</v>
      </c>
      <c r="B2322" s="95" t="s">
        <v>3550</v>
      </c>
      <c r="C2322" s="95" t="s">
        <v>3510</v>
      </c>
      <c r="D2322" s="95" t="s">
        <v>7433</v>
      </c>
      <c r="E2322" s="95" t="s">
        <v>332</v>
      </c>
      <c r="F2322" s="95" t="s">
        <v>3490</v>
      </c>
      <c r="G2322" s="4">
        <v>312.5</v>
      </c>
      <c r="H2322" s="4">
        <v>312.5</v>
      </c>
    </row>
    <row r="2323" spans="1:8" ht="15">
      <c r="A2323" s="95">
        <v>2315</v>
      </c>
      <c r="B2323" s="95" t="s">
        <v>7075</v>
      </c>
      <c r="C2323" s="95" t="s">
        <v>7309</v>
      </c>
      <c r="D2323" s="95" t="s">
        <v>7434</v>
      </c>
      <c r="E2323" s="95" t="s">
        <v>332</v>
      </c>
      <c r="F2323" s="95" t="s">
        <v>3490</v>
      </c>
      <c r="G2323" s="4">
        <v>312.5</v>
      </c>
      <c r="H2323" s="4">
        <v>312.5</v>
      </c>
    </row>
    <row r="2324" spans="1:8" ht="15">
      <c r="A2324" s="95">
        <v>2316</v>
      </c>
      <c r="B2324" s="95" t="s">
        <v>6457</v>
      </c>
      <c r="C2324" s="95" t="s">
        <v>4862</v>
      </c>
      <c r="D2324" s="95" t="s">
        <v>7435</v>
      </c>
      <c r="E2324" s="95" t="s">
        <v>332</v>
      </c>
      <c r="F2324" s="95" t="s">
        <v>3490</v>
      </c>
      <c r="G2324" s="4">
        <v>312.5</v>
      </c>
      <c r="H2324" s="4">
        <v>312.5</v>
      </c>
    </row>
    <row r="2325" spans="1:8" ht="15">
      <c r="A2325" s="95">
        <v>2317</v>
      </c>
      <c r="B2325" s="95" t="s">
        <v>7436</v>
      </c>
      <c r="C2325" s="95" t="s">
        <v>7437</v>
      </c>
      <c r="D2325" s="95" t="s">
        <v>7438</v>
      </c>
      <c r="E2325" s="95" t="s">
        <v>332</v>
      </c>
      <c r="F2325" s="95" t="s">
        <v>3490</v>
      </c>
      <c r="G2325" s="4">
        <v>312.5</v>
      </c>
      <c r="H2325" s="4">
        <v>312.5</v>
      </c>
    </row>
    <row r="2326" spans="1:8" ht="15">
      <c r="A2326" s="95">
        <v>2318</v>
      </c>
      <c r="B2326" s="95" t="s">
        <v>7439</v>
      </c>
      <c r="C2326" s="95" t="s">
        <v>6573</v>
      </c>
      <c r="D2326" s="95" t="s">
        <v>7440</v>
      </c>
      <c r="E2326" s="95" t="s">
        <v>332</v>
      </c>
      <c r="F2326" s="95" t="s">
        <v>3490</v>
      </c>
      <c r="G2326" s="4">
        <v>312.5</v>
      </c>
      <c r="H2326" s="4">
        <v>312.5</v>
      </c>
    </row>
    <row r="2327" spans="1:8" ht="15">
      <c r="A2327" s="95">
        <v>2319</v>
      </c>
      <c r="B2327" s="95" t="s">
        <v>7234</v>
      </c>
      <c r="C2327" s="95" t="s">
        <v>7190</v>
      </c>
      <c r="D2327" s="95" t="s">
        <v>7441</v>
      </c>
      <c r="E2327" s="95" t="s">
        <v>332</v>
      </c>
      <c r="F2327" s="95" t="s">
        <v>3490</v>
      </c>
      <c r="G2327" s="4">
        <v>312.5</v>
      </c>
      <c r="H2327" s="4">
        <v>312.5</v>
      </c>
    </row>
    <row r="2328" spans="1:8" ht="15">
      <c r="A2328" s="95">
        <v>2320</v>
      </c>
      <c r="B2328" s="95" t="s">
        <v>3643</v>
      </c>
      <c r="C2328" s="95" t="s">
        <v>7442</v>
      </c>
      <c r="D2328" s="95" t="s">
        <v>7443</v>
      </c>
      <c r="E2328" s="95" t="s">
        <v>332</v>
      </c>
      <c r="F2328" s="95" t="s">
        <v>3490</v>
      </c>
      <c r="G2328" s="4">
        <v>312.5</v>
      </c>
      <c r="H2328" s="4">
        <v>312.5</v>
      </c>
    </row>
    <row r="2329" spans="1:8" ht="15">
      <c r="A2329" s="95">
        <v>2321</v>
      </c>
      <c r="B2329" s="95" t="s">
        <v>7429</v>
      </c>
      <c r="C2329" s="95" t="s">
        <v>7444</v>
      </c>
      <c r="D2329" s="95" t="s">
        <v>7445</v>
      </c>
      <c r="E2329" s="95" t="s">
        <v>332</v>
      </c>
      <c r="F2329" s="95" t="s">
        <v>3490</v>
      </c>
      <c r="G2329" s="4">
        <v>312.5</v>
      </c>
      <c r="H2329" s="4">
        <v>312.5</v>
      </c>
    </row>
    <row r="2330" spans="1:8" ht="15">
      <c r="A2330" s="95">
        <v>2322</v>
      </c>
      <c r="B2330" s="95" t="s">
        <v>6875</v>
      </c>
      <c r="C2330" s="95" t="s">
        <v>7446</v>
      </c>
      <c r="D2330" s="95" t="s">
        <v>7447</v>
      </c>
      <c r="E2330" s="95" t="s">
        <v>332</v>
      </c>
      <c r="F2330" s="95" t="s">
        <v>3490</v>
      </c>
      <c r="G2330" s="4">
        <v>312.5</v>
      </c>
      <c r="H2330" s="4">
        <v>312.5</v>
      </c>
    </row>
    <row r="2331" spans="1:8" ht="15">
      <c r="A2331" s="95">
        <v>2323</v>
      </c>
      <c r="B2331" s="95" t="s">
        <v>5775</v>
      </c>
      <c r="C2331" s="95" t="s">
        <v>3927</v>
      </c>
      <c r="D2331" s="95" t="s">
        <v>7448</v>
      </c>
      <c r="E2331" s="95" t="s">
        <v>332</v>
      </c>
      <c r="F2331" s="95" t="s">
        <v>3490</v>
      </c>
      <c r="G2331" s="4">
        <v>312.5</v>
      </c>
      <c r="H2331" s="4">
        <v>312.5</v>
      </c>
    </row>
    <row r="2332" spans="1:8" ht="15">
      <c r="A2332" s="95">
        <v>2324</v>
      </c>
      <c r="B2332" s="95" t="s">
        <v>6875</v>
      </c>
      <c r="C2332" s="95" t="s">
        <v>7449</v>
      </c>
      <c r="D2332" s="95" t="s">
        <v>7450</v>
      </c>
      <c r="E2332" s="95" t="s">
        <v>332</v>
      </c>
      <c r="F2332" s="95" t="s">
        <v>3490</v>
      </c>
      <c r="G2332" s="4">
        <v>312.5</v>
      </c>
      <c r="H2332" s="4">
        <v>312.5</v>
      </c>
    </row>
    <row r="2333" spans="1:8" ht="15">
      <c r="A2333" s="95">
        <v>2325</v>
      </c>
      <c r="B2333" s="95" t="s">
        <v>5168</v>
      </c>
      <c r="C2333" s="95" t="s">
        <v>7219</v>
      </c>
      <c r="D2333" s="95" t="s">
        <v>7451</v>
      </c>
      <c r="E2333" s="95" t="s">
        <v>332</v>
      </c>
      <c r="F2333" s="95" t="s">
        <v>3490</v>
      </c>
      <c r="G2333" s="4">
        <v>312.5</v>
      </c>
      <c r="H2333" s="4">
        <v>312.5</v>
      </c>
    </row>
    <row r="2334" spans="1:8" ht="15">
      <c r="A2334" s="95">
        <v>2326</v>
      </c>
      <c r="B2334" s="95" t="s">
        <v>3428</v>
      </c>
      <c r="C2334" s="95" t="s">
        <v>7452</v>
      </c>
      <c r="D2334" s="95" t="s">
        <v>7453</v>
      </c>
      <c r="E2334" s="95" t="s">
        <v>332</v>
      </c>
      <c r="F2334" s="95" t="s">
        <v>3490</v>
      </c>
      <c r="G2334" s="4">
        <v>312.5</v>
      </c>
      <c r="H2334" s="4">
        <v>312.5</v>
      </c>
    </row>
    <row r="2335" spans="1:8" ht="15">
      <c r="A2335" s="95">
        <v>2327</v>
      </c>
      <c r="B2335" s="95" t="s">
        <v>5775</v>
      </c>
      <c r="C2335" s="95" t="s">
        <v>2683</v>
      </c>
      <c r="D2335" s="95" t="s">
        <v>7454</v>
      </c>
      <c r="E2335" s="95" t="s">
        <v>332</v>
      </c>
      <c r="F2335" s="95" t="s">
        <v>3490</v>
      </c>
      <c r="G2335" s="4">
        <v>312.5</v>
      </c>
      <c r="H2335" s="4">
        <v>312.5</v>
      </c>
    </row>
    <row r="2336" spans="1:8" ht="15">
      <c r="A2336" s="95">
        <v>2328</v>
      </c>
      <c r="B2336" s="95" t="s">
        <v>6875</v>
      </c>
      <c r="C2336" s="95" t="s">
        <v>6736</v>
      </c>
      <c r="D2336" s="95" t="s">
        <v>7455</v>
      </c>
      <c r="E2336" s="95" t="s">
        <v>332</v>
      </c>
      <c r="F2336" s="95" t="s">
        <v>3490</v>
      </c>
      <c r="G2336" s="4">
        <v>312.5</v>
      </c>
      <c r="H2336" s="4">
        <v>312.5</v>
      </c>
    </row>
    <row r="2337" spans="1:8" ht="15">
      <c r="A2337" s="95">
        <v>2329</v>
      </c>
      <c r="B2337" s="95" t="s">
        <v>3614</v>
      </c>
      <c r="C2337" s="95" t="s">
        <v>7456</v>
      </c>
      <c r="D2337" s="95" t="s">
        <v>7457</v>
      </c>
      <c r="E2337" s="95" t="s">
        <v>332</v>
      </c>
      <c r="F2337" s="95" t="s">
        <v>3490</v>
      </c>
      <c r="G2337" s="4">
        <v>312.5</v>
      </c>
      <c r="H2337" s="4">
        <v>312.5</v>
      </c>
    </row>
    <row r="2338" spans="1:8" ht="15">
      <c r="A2338" s="95">
        <v>2330</v>
      </c>
      <c r="B2338" s="95" t="s">
        <v>3461</v>
      </c>
      <c r="C2338" s="95" t="s">
        <v>7193</v>
      </c>
      <c r="D2338" s="95" t="s">
        <v>7458</v>
      </c>
      <c r="E2338" s="95" t="s">
        <v>332</v>
      </c>
      <c r="F2338" s="95" t="s">
        <v>3490</v>
      </c>
      <c r="G2338" s="4">
        <v>312.5</v>
      </c>
      <c r="H2338" s="4">
        <v>312.5</v>
      </c>
    </row>
    <row r="2339" spans="1:8" ht="15">
      <c r="A2339" s="95">
        <v>2331</v>
      </c>
      <c r="B2339" s="95" t="s">
        <v>3464</v>
      </c>
      <c r="C2339" s="95" t="s">
        <v>7329</v>
      </c>
      <c r="D2339" s="95" t="s">
        <v>7459</v>
      </c>
      <c r="E2339" s="95" t="s">
        <v>332</v>
      </c>
      <c r="F2339" s="95" t="s">
        <v>3490</v>
      </c>
      <c r="G2339" s="4">
        <v>312.5</v>
      </c>
      <c r="H2339" s="4">
        <v>312.5</v>
      </c>
    </row>
    <row r="2340" spans="1:8" ht="15">
      <c r="A2340" s="95">
        <v>2332</v>
      </c>
      <c r="B2340" s="95" t="s">
        <v>3535</v>
      </c>
      <c r="C2340" s="95" t="s">
        <v>7456</v>
      </c>
      <c r="D2340" s="95" t="s">
        <v>7460</v>
      </c>
      <c r="E2340" s="95" t="s">
        <v>332</v>
      </c>
      <c r="F2340" s="95" t="s">
        <v>3490</v>
      </c>
      <c r="G2340" s="4">
        <v>312.5</v>
      </c>
      <c r="H2340" s="4">
        <v>312.5</v>
      </c>
    </row>
    <row r="2341" spans="1:8" ht="15">
      <c r="A2341" s="95">
        <v>2333</v>
      </c>
      <c r="B2341" s="95" t="s">
        <v>4043</v>
      </c>
      <c r="C2341" s="95" t="s">
        <v>5773</v>
      </c>
      <c r="D2341" s="95" t="s">
        <v>7461</v>
      </c>
      <c r="E2341" s="95" t="s">
        <v>332</v>
      </c>
      <c r="F2341" s="95" t="s">
        <v>3490</v>
      </c>
      <c r="G2341" s="4">
        <v>312.5</v>
      </c>
      <c r="H2341" s="4">
        <v>312.5</v>
      </c>
    </row>
    <row r="2342" spans="1:8" ht="15">
      <c r="A2342" s="95">
        <v>2334</v>
      </c>
      <c r="B2342" s="95" t="s">
        <v>4831</v>
      </c>
      <c r="C2342" s="95" t="s">
        <v>7238</v>
      </c>
      <c r="D2342" s="95" t="s">
        <v>7462</v>
      </c>
      <c r="E2342" s="95" t="s">
        <v>332</v>
      </c>
      <c r="F2342" s="95" t="s">
        <v>3490</v>
      </c>
      <c r="G2342" s="4">
        <v>312.5</v>
      </c>
      <c r="H2342" s="4">
        <v>312.5</v>
      </c>
    </row>
    <row r="2343" spans="1:8" ht="15">
      <c r="A2343" s="95">
        <v>2335</v>
      </c>
      <c r="B2343" s="95" t="s">
        <v>3614</v>
      </c>
      <c r="C2343" s="95" t="s">
        <v>3736</v>
      </c>
      <c r="D2343" s="95" t="s">
        <v>7463</v>
      </c>
      <c r="E2343" s="95" t="s">
        <v>332</v>
      </c>
      <c r="F2343" s="95" t="s">
        <v>3490</v>
      </c>
      <c r="G2343" s="4">
        <v>312.5</v>
      </c>
      <c r="H2343" s="4">
        <v>312.5</v>
      </c>
    </row>
    <row r="2344" spans="1:8" ht="30">
      <c r="A2344" s="95">
        <v>2336</v>
      </c>
      <c r="B2344" s="95" t="s">
        <v>3820</v>
      </c>
      <c r="C2344" s="95" t="s">
        <v>5952</v>
      </c>
      <c r="D2344" s="95" t="s">
        <v>7464</v>
      </c>
      <c r="E2344" s="95" t="s">
        <v>332</v>
      </c>
      <c r="F2344" s="95" t="s">
        <v>3490</v>
      </c>
      <c r="G2344" s="4">
        <v>312.5</v>
      </c>
      <c r="H2344" s="4">
        <v>312.5</v>
      </c>
    </row>
    <row r="2345" spans="1:8" ht="15">
      <c r="A2345" s="95">
        <v>2337</v>
      </c>
      <c r="B2345" s="95" t="s">
        <v>7078</v>
      </c>
      <c r="C2345" s="95" t="s">
        <v>7278</v>
      </c>
      <c r="D2345" s="95" t="s">
        <v>7465</v>
      </c>
      <c r="E2345" s="95" t="s">
        <v>332</v>
      </c>
      <c r="F2345" s="95" t="s">
        <v>3490</v>
      </c>
      <c r="G2345" s="4">
        <v>312.5</v>
      </c>
      <c r="H2345" s="4">
        <v>312.5</v>
      </c>
    </row>
    <row r="2346" spans="1:8" ht="15">
      <c r="A2346" s="95">
        <v>2338</v>
      </c>
      <c r="B2346" s="95" t="s">
        <v>3747</v>
      </c>
      <c r="C2346" s="95" t="s">
        <v>7263</v>
      </c>
      <c r="D2346" s="95" t="s">
        <v>7466</v>
      </c>
      <c r="E2346" s="95" t="s">
        <v>332</v>
      </c>
      <c r="F2346" s="95" t="s">
        <v>3490</v>
      </c>
      <c r="G2346" s="4">
        <v>312.5</v>
      </c>
      <c r="H2346" s="4">
        <v>312.5</v>
      </c>
    </row>
    <row r="2347" spans="1:8" ht="15">
      <c r="A2347" s="95">
        <v>2339</v>
      </c>
      <c r="B2347" s="95" t="s">
        <v>3614</v>
      </c>
      <c r="C2347" s="95" t="s">
        <v>7467</v>
      </c>
      <c r="D2347" s="95" t="s">
        <v>7468</v>
      </c>
      <c r="E2347" s="95" t="s">
        <v>332</v>
      </c>
      <c r="F2347" s="95" t="s">
        <v>3490</v>
      </c>
      <c r="G2347" s="4">
        <v>312.5</v>
      </c>
      <c r="H2347" s="4">
        <v>312.5</v>
      </c>
    </row>
    <row r="2348" spans="1:8" ht="15">
      <c r="A2348" s="95">
        <v>2340</v>
      </c>
      <c r="B2348" s="95" t="s">
        <v>7469</v>
      </c>
      <c r="C2348" s="95" t="s">
        <v>7217</v>
      </c>
      <c r="D2348" s="95" t="s">
        <v>7470</v>
      </c>
      <c r="E2348" s="95" t="s">
        <v>332</v>
      </c>
      <c r="F2348" s="95" t="s">
        <v>3490</v>
      </c>
      <c r="G2348" s="4">
        <v>312.5</v>
      </c>
      <c r="H2348" s="4">
        <v>312.5</v>
      </c>
    </row>
    <row r="2349" spans="1:8" ht="15">
      <c r="A2349" s="95">
        <v>2341</v>
      </c>
      <c r="B2349" s="95" t="s">
        <v>4420</v>
      </c>
      <c r="C2349" s="95" t="s">
        <v>6833</v>
      </c>
      <c r="D2349" s="95" t="s">
        <v>7471</v>
      </c>
      <c r="E2349" s="95" t="s">
        <v>332</v>
      </c>
      <c r="F2349" s="95" t="s">
        <v>3490</v>
      </c>
      <c r="G2349" s="4">
        <v>312.5</v>
      </c>
      <c r="H2349" s="4">
        <v>312.5</v>
      </c>
    </row>
    <row r="2350" spans="1:8" ht="15">
      <c r="A2350" s="95">
        <v>2342</v>
      </c>
      <c r="B2350" s="95" t="s">
        <v>7472</v>
      </c>
      <c r="C2350" s="95" t="s">
        <v>7224</v>
      </c>
      <c r="D2350" s="95" t="s">
        <v>7473</v>
      </c>
      <c r="E2350" s="95" t="s">
        <v>332</v>
      </c>
      <c r="F2350" s="95" t="s">
        <v>3490</v>
      </c>
      <c r="G2350" s="4">
        <v>312.5</v>
      </c>
      <c r="H2350" s="4">
        <v>312.5</v>
      </c>
    </row>
    <row r="2351" spans="1:8" ht="15">
      <c r="A2351" s="95">
        <v>2343</v>
      </c>
      <c r="B2351" s="95" t="s">
        <v>7474</v>
      </c>
      <c r="C2351" s="95" t="s">
        <v>7475</v>
      </c>
      <c r="D2351" s="95" t="s">
        <v>7476</v>
      </c>
      <c r="E2351" s="95" t="s">
        <v>332</v>
      </c>
      <c r="F2351" s="95" t="s">
        <v>3490</v>
      </c>
      <c r="G2351" s="4">
        <v>312.5</v>
      </c>
      <c r="H2351" s="4">
        <v>312.5</v>
      </c>
    </row>
    <row r="2352" spans="1:8" ht="15">
      <c r="A2352" s="95">
        <v>2344</v>
      </c>
      <c r="B2352" s="95" t="s">
        <v>7477</v>
      </c>
      <c r="C2352" s="95" t="s">
        <v>5136</v>
      </c>
      <c r="D2352" s="95" t="s">
        <v>7478</v>
      </c>
      <c r="E2352" s="95" t="s">
        <v>332</v>
      </c>
      <c r="F2352" s="95" t="s">
        <v>3490</v>
      </c>
      <c r="G2352" s="4">
        <v>312.5</v>
      </c>
      <c r="H2352" s="4">
        <v>312.5</v>
      </c>
    </row>
    <row r="2353" spans="1:8" ht="15">
      <c r="A2353" s="95">
        <v>2345</v>
      </c>
      <c r="B2353" s="95" t="s">
        <v>3476</v>
      </c>
      <c r="C2353" s="95" t="s">
        <v>7479</v>
      </c>
      <c r="D2353" s="95" t="s">
        <v>7480</v>
      </c>
      <c r="E2353" s="95" t="s">
        <v>332</v>
      </c>
      <c r="F2353" s="95" t="s">
        <v>3490</v>
      </c>
      <c r="G2353" s="4">
        <v>312.5</v>
      </c>
      <c r="H2353" s="4">
        <v>312.5</v>
      </c>
    </row>
    <row r="2354" spans="1:8" ht="15">
      <c r="A2354" s="95">
        <v>2346</v>
      </c>
      <c r="B2354" s="95" t="s">
        <v>6115</v>
      </c>
      <c r="C2354" s="95" t="s">
        <v>7481</v>
      </c>
      <c r="D2354" s="95" t="s">
        <v>7482</v>
      </c>
      <c r="E2354" s="95" t="s">
        <v>332</v>
      </c>
      <c r="F2354" s="95" t="s">
        <v>3490</v>
      </c>
      <c r="G2354" s="4">
        <v>312.5</v>
      </c>
      <c r="H2354" s="4">
        <v>312.5</v>
      </c>
    </row>
    <row r="2355" spans="1:8" ht="15">
      <c r="A2355" s="95">
        <v>2347</v>
      </c>
      <c r="B2355" s="95" t="s">
        <v>3643</v>
      </c>
      <c r="C2355" s="95" t="s">
        <v>7483</v>
      </c>
      <c r="D2355" s="95" t="s">
        <v>7484</v>
      </c>
      <c r="E2355" s="95" t="s">
        <v>332</v>
      </c>
      <c r="F2355" s="95" t="s">
        <v>3490</v>
      </c>
      <c r="G2355" s="4">
        <v>312.5</v>
      </c>
      <c r="H2355" s="4">
        <v>312.5</v>
      </c>
    </row>
    <row r="2356" spans="1:8" ht="15">
      <c r="A2356" s="95">
        <v>2348</v>
      </c>
      <c r="B2356" s="95" t="s">
        <v>7485</v>
      </c>
      <c r="C2356" s="95" t="s">
        <v>7486</v>
      </c>
      <c r="D2356" s="95" t="s">
        <v>7487</v>
      </c>
      <c r="E2356" s="95" t="s">
        <v>332</v>
      </c>
      <c r="F2356" s="95" t="s">
        <v>3490</v>
      </c>
      <c r="G2356" s="4">
        <v>312.5</v>
      </c>
      <c r="H2356" s="4">
        <v>312.5</v>
      </c>
    </row>
    <row r="2357" spans="1:8" ht="15">
      <c r="A2357" s="95">
        <v>2349</v>
      </c>
      <c r="B2357" s="95" t="s">
        <v>7010</v>
      </c>
      <c r="C2357" s="95" t="s">
        <v>7488</v>
      </c>
      <c r="D2357" s="95" t="s">
        <v>7489</v>
      </c>
      <c r="E2357" s="95" t="s">
        <v>332</v>
      </c>
      <c r="F2357" s="95" t="s">
        <v>3490</v>
      </c>
      <c r="G2357" s="4">
        <v>312.5</v>
      </c>
      <c r="H2357" s="4">
        <v>312.5</v>
      </c>
    </row>
    <row r="2358" spans="1:8" ht="15">
      <c r="A2358" s="95">
        <v>2350</v>
      </c>
      <c r="B2358" s="95" t="s">
        <v>3428</v>
      </c>
      <c r="C2358" s="95" t="s">
        <v>5006</v>
      </c>
      <c r="D2358" s="95" t="s">
        <v>7490</v>
      </c>
      <c r="E2358" s="95" t="s">
        <v>332</v>
      </c>
      <c r="F2358" s="95" t="s">
        <v>3490</v>
      </c>
      <c r="G2358" s="4">
        <v>312.5</v>
      </c>
      <c r="H2358" s="4">
        <v>312.5</v>
      </c>
    </row>
    <row r="2359" spans="1:8" ht="15">
      <c r="A2359" s="95">
        <v>2351</v>
      </c>
      <c r="B2359" s="95" t="s">
        <v>4322</v>
      </c>
      <c r="C2359" s="95" t="s">
        <v>7491</v>
      </c>
      <c r="D2359" s="95" t="s">
        <v>7492</v>
      </c>
      <c r="E2359" s="95" t="s">
        <v>332</v>
      </c>
      <c r="F2359" s="95" t="s">
        <v>3490</v>
      </c>
      <c r="G2359" s="4">
        <v>312.5</v>
      </c>
      <c r="H2359" s="4">
        <v>312.5</v>
      </c>
    </row>
    <row r="2360" spans="1:8" ht="15">
      <c r="A2360" s="95">
        <v>2352</v>
      </c>
      <c r="B2360" s="95" t="s">
        <v>7493</v>
      </c>
      <c r="C2360" s="95" t="s">
        <v>5065</v>
      </c>
      <c r="D2360" s="95">
        <v>61009003978</v>
      </c>
      <c r="E2360" s="95" t="s">
        <v>332</v>
      </c>
      <c r="F2360" s="95" t="s">
        <v>3490</v>
      </c>
      <c r="G2360" s="4">
        <v>312.5</v>
      </c>
      <c r="H2360" s="4">
        <v>312.5</v>
      </c>
    </row>
    <row r="2361" spans="1:8" ht="15">
      <c r="A2361" s="95">
        <v>2353</v>
      </c>
      <c r="B2361" s="95" t="s">
        <v>7494</v>
      </c>
      <c r="C2361" s="95" t="s">
        <v>3887</v>
      </c>
      <c r="D2361" s="95">
        <v>61009001269</v>
      </c>
      <c r="E2361" s="95" t="s">
        <v>332</v>
      </c>
      <c r="F2361" s="95" t="s">
        <v>3490</v>
      </c>
      <c r="G2361" s="4">
        <v>312.5</v>
      </c>
      <c r="H2361" s="4">
        <v>312.5</v>
      </c>
    </row>
    <row r="2362" spans="1:8" ht="15">
      <c r="A2362" s="95">
        <v>2354</v>
      </c>
      <c r="B2362" s="95" t="s">
        <v>4160</v>
      </c>
      <c r="C2362" s="95" t="s">
        <v>5071</v>
      </c>
      <c r="D2362" s="95">
        <v>61009007803</v>
      </c>
      <c r="E2362" s="95" t="s">
        <v>332</v>
      </c>
      <c r="F2362" s="95" t="s">
        <v>3490</v>
      </c>
      <c r="G2362" s="4">
        <v>312.5</v>
      </c>
      <c r="H2362" s="4">
        <v>312.5</v>
      </c>
    </row>
    <row r="2363" spans="1:8" ht="15">
      <c r="A2363" s="95">
        <v>2355</v>
      </c>
      <c r="B2363" s="95" t="s">
        <v>6412</v>
      </c>
      <c r="C2363" s="95" t="s">
        <v>5071</v>
      </c>
      <c r="D2363" s="95">
        <v>61009006412</v>
      </c>
      <c r="E2363" s="95" t="s">
        <v>332</v>
      </c>
      <c r="F2363" s="95" t="s">
        <v>3490</v>
      </c>
      <c r="G2363" s="4">
        <v>312.5</v>
      </c>
      <c r="H2363" s="4">
        <v>312.5</v>
      </c>
    </row>
    <row r="2364" spans="1:8" ht="15">
      <c r="A2364" s="95">
        <v>2356</v>
      </c>
      <c r="B2364" s="95" t="s">
        <v>6412</v>
      </c>
      <c r="C2364" s="95" t="s">
        <v>7309</v>
      </c>
      <c r="D2364" s="95">
        <v>61009010948</v>
      </c>
      <c r="E2364" s="95" t="s">
        <v>332</v>
      </c>
      <c r="F2364" s="95" t="s">
        <v>3490</v>
      </c>
      <c r="G2364" s="4">
        <v>312.5</v>
      </c>
      <c r="H2364" s="4">
        <v>312.5</v>
      </c>
    </row>
    <row r="2365" spans="1:8" ht="15">
      <c r="A2365" s="95">
        <v>2357</v>
      </c>
      <c r="B2365" s="95" t="s">
        <v>4807</v>
      </c>
      <c r="C2365" s="95" t="s">
        <v>5765</v>
      </c>
      <c r="D2365" s="95">
        <v>61009023080</v>
      </c>
      <c r="E2365" s="95" t="s">
        <v>332</v>
      </c>
      <c r="F2365" s="95" t="s">
        <v>3490</v>
      </c>
      <c r="G2365" s="4">
        <v>312.5</v>
      </c>
      <c r="H2365" s="4">
        <v>312.5</v>
      </c>
    </row>
    <row r="2366" spans="1:8" ht="15">
      <c r="A2366" s="95">
        <v>2358</v>
      </c>
      <c r="B2366" s="95" t="s">
        <v>3428</v>
      </c>
      <c r="C2366" s="95" t="s">
        <v>5065</v>
      </c>
      <c r="D2366" s="95">
        <v>61009010671</v>
      </c>
      <c r="E2366" s="95" t="s">
        <v>332</v>
      </c>
      <c r="F2366" s="95" t="s">
        <v>3490</v>
      </c>
      <c r="G2366" s="4">
        <v>312.5</v>
      </c>
      <c r="H2366" s="4">
        <v>312.5</v>
      </c>
    </row>
    <row r="2367" spans="1:8" ht="15">
      <c r="A2367" s="95">
        <v>2359</v>
      </c>
      <c r="B2367" s="95" t="s">
        <v>6875</v>
      </c>
      <c r="C2367" s="95" t="s">
        <v>5039</v>
      </c>
      <c r="D2367" s="95">
        <v>61009003823</v>
      </c>
      <c r="E2367" s="95" t="s">
        <v>332</v>
      </c>
      <c r="F2367" s="95" t="s">
        <v>3490</v>
      </c>
      <c r="G2367" s="4">
        <v>312.5</v>
      </c>
      <c r="H2367" s="4">
        <v>312.5</v>
      </c>
    </row>
    <row r="2368" spans="1:8" ht="15">
      <c r="A2368" s="95">
        <v>2360</v>
      </c>
      <c r="B2368" s="95" t="s">
        <v>7495</v>
      </c>
      <c r="C2368" s="95" t="s">
        <v>6503</v>
      </c>
      <c r="D2368" s="95">
        <v>61009008647</v>
      </c>
      <c r="E2368" s="95" t="s">
        <v>332</v>
      </c>
      <c r="F2368" s="95" t="s">
        <v>3490</v>
      </c>
      <c r="G2368" s="4">
        <v>312.5</v>
      </c>
      <c r="H2368" s="4">
        <v>312.5</v>
      </c>
    </row>
    <row r="2369" spans="1:8" ht="15">
      <c r="A2369" s="95">
        <v>2361</v>
      </c>
      <c r="B2369" s="95" t="s">
        <v>3614</v>
      </c>
      <c r="C2369" s="95" t="s">
        <v>7496</v>
      </c>
      <c r="D2369" s="95">
        <v>61009003022</v>
      </c>
      <c r="E2369" s="95" t="s">
        <v>332</v>
      </c>
      <c r="F2369" s="95" t="s">
        <v>3490</v>
      </c>
      <c r="G2369" s="4">
        <v>312.5</v>
      </c>
      <c r="H2369" s="4">
        <v>312.5</v>
      </c>
    </row>
    <row r="2370" spans="1:8" ht="15">
      <c r="A2370" s="95">
        <v>2362</v>
      </c>
      <c r="B2370" s="95" t="s">
        <v>6925</v>
      </c>
      <c r="C2370" s="95" t="s">
        <v>7497</v>
      </c>
      <c r="D2370" s="95" t="s">
        <v>7498</v>
      </c>
      <c r="E2370" s="95" t="s">
        <v>332</v>
      </c>
      <c r="F2370" s="95" t="s">
        <v>7499</v>
      </c>
      <c r="G2370" s="4">
        <v>75</v>
      </c>
      <c r="H2370" s="4">
        <v>75</v>
      </c>
    </row>
    <row r="2371" spans="1:8" ht="15">
      <c r="A2371" s="95">
        <v>2363</v>
      </c>
      <c r="B2371" s="95" t="s">
        <v>4064</v>
      </c>
      <c r="C2371" s="95" t="s">
        <v>6608</v>
      </c>
      <c r="D2371" s="95" t="s">
        <v>7500</v>
      </c>
      <c r="E2371" s="95" t="s">
        <v>332</v>
      </c>
      <c r="F2371" s="95" t="s">
        <v>7499</v>
      </c>
      <c r="G2371" s="4">
        <v>50</v>
      </c>
      <c r="H2371" s="4">
        <v>50</v>
      </c>
    </row>
    <row r="2372" spans="1:8" ht="15">
      <c r="A2372" s="95">
        <v>2364</v>
      </c>
      <c r="B2372" s="95" t="s">
        <v>4040</v>
      </c>
      <c r="C2372" s="95" t="s">
        <v>4649</v>
      </c>
      <c r="D2372" s="95" t="s">
        <v>7501</v>
      </c>
      <c r="E2372" s="95" t="s">
        <v>332</v>
      </c>
      <c r="F2372" s="95" t="s">
        <v>7499</v>
      </c>
      <c r="G2372" s="4">
        <v>50</v>
      </c>
      <c r="H2372" s="4">
        <v>50</v>
      </c>
    </row>
    <row r="2373" spans="1:8" ht="15">
      <c r="A2373" s="95">
        <v>2365</v>
      </c>
      <c r="B2373" s="95" t="s">
        <v>4040</v>
      </c>
      <c r="C2373" s="95" t="s">
        <v>7502</v>
      </c>
      <c r="D2373" s="95" t="s">
        <v>7503</v>
      </c>
      <c r="E2373" s="95" t="s">
        <v>332</v>
      </c>
      <c r="F2373" s="95" t="s">
        <v>7499</v>
      </c>
      <c r="G2373" s="4">
        <v>50</v>
      </c>
      <c r="H2373" s="4">
        <v>50</v>
      </c>
    </row>
    <row r="2374" spans="1:8" ht="30">
      <c r="A2374" s="95">
        <v>2366</v>
      </c>
      <c r="B2374" s="95" t="s">
        <v>4316</v>
      </c>
      <c r="C2374" s="95" t="s">
        <v>6416</v>
      </c>
      <c r="D2374" s="95" t="s">
        <v>7504</v>
      </c>
      <c r="E2374" s="95" t="s">
        <v>332</v>
      </c>
      <c r="F2374" s="95" t="s">
        <v>7499</v>
      </c>
      <c r="G2374" s="4">
        <v>50</v>
      </c>
      <c r="H2374" s="4">
        <v>50</v>
      </c>
    </row>
    <row r="2375" spans="1:8" ht="15">
      <c r="A2375" s="95">
        <v>2367</v>
      </c>
      <c r="B2375" s="95" t="s">
        <v>2667</v>
      </c>
      <c r="C2375" s="95" t="s">
        <v>7505</v>
      </c>
      <c r="D2375" s="95" t="s">
        <v>7506</v>
      </c>
      <c r="E2375" s="95" t="s">
        <v>332</v>
      </c>
      <c r="F2375" s="95" t="s">
        <v>7499</v>
      </c>
      <c r="G2375" s="4">
        <v>50</v>
      </c>
      <c r="H2375" s="4">
        <v>50</v>
      </c>
    </row>
    <row r="2376" spans="1:8" ht="15">
      <c r="A2376" s="95">
        <v>2368</v>
      </c>
      <c r="B2376" s="95" t="s">
        <v>2663</v>
      </c>
      <c r="C2376" s="95" t="s">
        <v>7507</v>
      </c>
      <c r="D2376" s="95" t="s">
        <v>7508</v>
      </c>
      <c r="E2376" s="95" t="s">
        <v>332</v>
      </c>
      <c r="F2376" s="95" t="s">
        <v>7499</v>
      </c>
      <c r="G2376" s="4">
        <v>50</v>
      </c>
      <c r="H2376" s="4">
        <v>50</v>
      </c>
    </row>
    <row r="2377" spans="1:8" ht="15">
      <c r="A2377" s="95">
        <v>2369</v>
      </c>
      <c r="B2377" s="95" t="s">
        <v>7509</v>
      </c>
      <c r="C2377" s="95" t="s">
        <v>7510</v>
      </c>
      <c r="D2377" s="95" t="s">
        <v>7511</v>
      </c>
      <c r="E2377" s="95" t="s">
        <v>332</v>
      </c>
      <c r="F2377" s="95" t="s">
        <v>7499</v>
      </c>
      <c r="G2377" s="4">
        <v>50</v>
      </c>
      <c r="H2377" s="4">
        <v>50</v>
      </c>
    </row>
    <row r="2378" spans="1:8" ht="30">
      <c r="A2378" s="95">
        <v>2370</v>
      </c>
      <c r="B2378" s="95" t="s">
        <v>7177</v>
      </c>
      <c r="C2378" s="95" t="s">
        <v>7512</v>
      </c>
      <c r="D2378" s="95" t="s">
        <v>7513</v>
      </c>
      <c r="E2378" s="95" t="s">
        <v>332</v>
      </c>
      <c r="F2378" s="95" t="s">
        <v>7499</v>
      </c>
      <c r="G2378" s="4">
        <v>50</v>
      </c>
      <c r="H2378" s="4">
        <v>50</v>
      </c>
    </row>
    <row r="2379" spans="1:8" ht="30">
      <c r="A2379" s="95">
        <v>2371</v>
      </c>
      <c r="B2379" s="95" t="s">
        <v>4299</v>
      </c>
      <c r="C2379" s="95" t="s">
        <v>7514</v>
      </c>
      <c r="D2379" s="95" t="s">
        <v>7515</v>
      </c>
      <c r="E2379" s="95" t="s">
        <v>332</v>
      </c>
      <c r="F2379" s="95" t="s">
        <v>7499</v>
      </c>
      <c r="G2379" s="4">
        <v>50</v>
      </c>
      <c r="H2379" s="4">
        <v>50</v>
      </c>
    </row>
    <row r="2380" spans="1:8" ht="15">
      <c r="A2380" s="95">
        <v>2372</v>
      </c>
      <c r="B2380" s="95" t="s">
        <v>3526</v>
      </c>
      <c r="C2380" s="95" t="s">
        <v>7516</v>
      </c>
      <c r="D2380" s="95" t="s">
        <v>7517</v>
      </c>
      <c r="E2380" s="95" t="s">
        <v>332</v>
      </c>
      <c r="F2380" s="95" t="s">
        <v>7499</v>
      </c>
      <c r="G2380" s="4">
        <v>50</v>
      </c>
      <c r="H2380" s="4">
        <v>50</v>
      </c>
    </row>
    <row r="2381" spans="1:8" ht="15">
      <c r="A2381" s="95">
        <v>2373</v>
      </c>
      <c r="B2381" s="95" t="s">
        <v>3432</v>
      </c>
      <c r="C2381" s="95" t="s">
        <v>7241</v>
      </c>
      <c r="D2381" s="95" t="s">
        <v>7518</v>
      </c>
      <c r="E2381" s="95" t="s">
        <v>332</v>
      </c>
      <c r="F2381" s="95" t="s">
        <v>7499</v>
      </c>
      <c r="G2381" s="4">
        <v>50</v>
      </c>
      <c r="H2381" s="4">
        <v>50</v>
      </c>
    </row>
    <row r="2382" spans="1:8" ht="15">
      <c r="A2382" s="95">
        <v>2374</v>
      </c>
      <c r="B2382" s="95" t="s">
        <v>5308</v>
      </c>
      <c r="C2382" s="95" t="s">
        <v>7519</v>
      </c>
      <c r="D2382" s="95" t="s">
        <v>7520</v>
      </c>
      <c r="E2382" s="95" t="s">
        <v>332</v>
      </c>
      <c r="F2382" s="95" t="s">
        <v>7499</v>
      </c>
      <c r="G2382" s="4">
        <v>50</v>
      </c>
      <c r="H2382" s="4">
        <v>50</v>
      </c>
    </row>
    <row r="2383" spans="1:8" ht="30">
      <c r="A2383" s="95">
        <v>2375</v>
      </c>
      <c r="B2383" s="95" t="s">
        <v>3523</v>
      </c>
      <c r="C2383" s="95" t="s">
        <v>7521</v>
      </c>
      <c r="D2383" s="95" t="s">
        <v>7522</v>
      </c>
      <c r="E2383" s="95" t="s">
        <v>332</v>
      </c>
      <c r="F2383" s="95" t="s">
        <v>7499</v>
      </c>
      <c r="G2383" s="4">
        <v>50</v>
      </c>
      <c r="H2383" s="4">
        <v>50</v>
      </c>
    </row>
    <row r="2384" spans="1:8" ht="15">
      <c r="A2384" s="95">
        <v>2376</v>
      </c>
      <c r="B2384" s="95" t="s">
        <v>4134</v>
      </c>
      <c r="C2384" s="95" t="s">
        <v>7523</v>
      </c>
      <c r="D2384" s="95" t="s">
        <v>7524</v>
      </c>
      <c r="E2384" s="95" t="s">
        <v>332</v>
      </c>
      <c r="F2384" s="95" t="s">
        <v>7499</v>
      </c>
      <c r="G2384" s="4">
        <v>50</v>
      </c>
      <c r="H2384" s="4">
        <v>50</v>
      </c>
    </row>
    <row r="2385" spans="1:8" ht="15">
      <c r="A2385" s="95">
        <v>2377</v>
      </c>
      <c r="B2385" s="95" t="s">
        <v>7525</v>
      </c>
      <c r="C2385" s="95" t="s">
        <v>7526</v>
      </c>
      <c r="D2385" s="95" t="s">
        <v>7527</v>
      </c>
      <c r="E2385" s="95" t="s">
        <v>332</v>
      </c>
      <c r="F2385" s="95" t="s">
        <v>7499</v>
      </c>
      <c r="G2385" s="4">
        <v>50</v>
      </c>
      <c r="H2385" s="4">
        <v>50</v>
      </c>
    </row>
    <row r="2386" spans="1:8" ht="30">
      <c r="A2386" s="95">
        <v>2378</v>
      </c>
      <c r="B2386" s="95" t="s">
        <v>4605</v>
      </c>
      <c r="C2386" s="95" t="s">
        <v>7528</v>
      </c>
      <c r="D2386" s="95" t="s">
        <v>7529</v>
      </c>
      <c r="E2386" s="95" t="s">
        <v>332</v>
      </c>
      <c r="F2386" s="95" t="s">
        <v>7499</v>
      </c>
      <c r="G2386" s="4">
        <v>50</v>
      </c>
      <c r="H2386" s="4">
        <v>50</v>
      </c>
    </row>
    <row r="2387" spans="1:8" ht="15">
      <c r="A2387" s="95">
        <v>2379</v>
      </c>
      <c r="B2387" s="95" t="s">
        <v>3619</v>
      </c>
      <c r="C2387" s="95" t="s">
        <v>7530</v>
      </c>
      <c r="D2387" s="95" t="s">
        <v>7531</v>
      </c>
      <c r="E2387" s="95" t="s">
        <v>332</v>
      </c>
      <c r="F2387" s="95" t="s">
        <v>7499</v>
      </c>
      <c r="G2387" s="4">
        <v>50</v>
      </c>
      <c r="H2387" s="4">
        <v>50</v>
      </c>
    </row>
    <row r="2388" spans="1:8" ht="15">
      <c r="A2388" s="95">
        <v>2380</v>
      </c>
      <c r="B2388" s="95" t="s">
        <v>3676</v>
      </c>
      <c r="C2388" s="95" t="s">
        <v>7507</v>
      </c>
      <c r="D2388" s="95" t="s">
        <v>7532</v>
      </c>
      <c r="E2388" s="95" t="s">
        <v>332</v>
      </c>
      <c r="F2388" s="95" t="s">
        <v>7499</v>
      </c>
      <c r="G2388" s="4">
        <v>50</v>
      </c>
      <c r="H2388" s="4">
        <v>50</v>
      </c>
    </row>
    <row r="2389" spans="1:8" ht="15">
      <c r="A2389" s="95">
        <v>2381</v>
      </c>
      <c r="B2389" s="95" t="s">
        <v>4067</v>
      </c>
      <c r="C2389" s="95" t="s">
        <v>7533</v>
      </c>
      <c r="D2389" s="95" t="s">
        <v>7534</v>
      </c>
      <c r="E2389" s="95" t="s">
        <v>332</v>
      </c>
      <c r="F2389" s="95" t="s">
        <v>7499</v>
      </c>
      <c r="G2389" s="4">
        <v>50</v>
      </c>
      <c r="H2389" s="4">
        <v>50</v>
      </c>
    </row>
    <row r="2390" spans="1:8" ht="15">
      <c r="A2390" s="95">
        <v>2382</v>
      </c>
      <c r="B2390" s="95" t="s">
        <v>3676</v>
      </c>
      <c r="C2390" s="95" t="s">
        <v>3783</v>
      </c>
      <c r="D2390" s="95" t="s">
        <v>7535</v>
      </c>
      <c r="E2390" s="95" t="s">
        <v>332</v>
      </c>
      <c r="F2390" s="95" t="s">
        <v>7499</v>
      </c>
      <c r="G2390" s="4">
        <v>50</v>
      </c>
      <c r="H2390" s="4">
        <v>50</v>
      </c>
    </row>
    <row r="2391" spans="1:8" ht="30">
      <c r="A2391" s="95">
        <v>2383</v>
      </c>
      <c r="B2391" s="95" t="s">
        <v>4734</v>
      </c>
      <c r="C2391" s="95" t="s">
        <v>7536</v>
      </c>
      <c r="D2391" s="95" t="s">
        <v>7537</v>
      </c>
      <c r="E2391" s="95" t="s">
        <v>332</v>
      </c>
      <c r="F2391" s="95" t="s">
        <v>7499</v>
      </c>
      <c r="G2391" s="4">
        <v>50</v>
      </c>
      <c r="H2391" s="4">
        <v>50</v>
      </c>
    </row>
    <row r="2392" spans="1:8" ht="30">
      <c r="A2392" s="95">
        <v>2384</v>
      </c>
      <c r="B2392" s="95" t="s">
        <v>4982</v>
      </c>
      <c r="C2392" s="95" t="s">
        <v>7536</v>
      </c>
      <c r="D2392" s="95" t="s">
        <v>7538</v>
      </c>
      <c r="E2392" s="95" t="s">
        <v>332</v>
      </c>
      <c r="F2392" s="95" t="s">
        <v>7499</v>
      </c>
      <c r="G2392" s="4">
        <v>50</v>
      </c>
      <c r="H2392" s="4">
        <v>50</v>
      </c>
    </row>
    <row r="2393" spans="1:8" ht="15">
      <c r="A2393" s="95">
        <v>2385</v>
      </c>
      <c r="B2393" s="95" t="s">
        <v>2663</v>
      </c>
      <c r="C2393" s="95" t="s">
        <v>6245</v>
      </c>
      <c r="D2393" s="95" t="s">
        <v>7539</v>
      </c>
      <c r="E2393" s="95" t="s">
        <v>332</v>
      </c>
      <c r="F2393" s="95" t="s">
        <v>7499</v>
      </c>
      <c r="G2393" s="4">
        <v>50</v>
      </c>
      <c r="H2393" s="4">
        <v>50</v>
      </c>
    </row>
    <row r="2394" spans="1:8" ht="30">
      <c r="A2394" s="95">
        <v>2386</v>
      </c>
      <c r="B2394" s="95" t="s">
        <v>3676</v>
      </c>
      <c r="C2394" s="95" t="s">
        <v>7540</v>
      </c>
      <c r="D2394" s="95" t="s">
        <v>7541</v>
      </c>
      <c r="E2394" s="95" t="s">
        <v>332</v>
      </c>
      <c r="F2394" s="95" t="s">
        <v>7499</v>
      </c>
      <c r="G2394" s="4">
        <v>50</v>
      </c>
      <c r="H2394" s="4">
        <v>50</v>
      </c>
    </row>
    <row r="2395" spans="1:8" ht="15">
      <c r="A2395" s="95">
        <v>2387</v>
      </c>
      <c r="B2395" s="95" t="s">
        <v>3593</v>
      </c>
      <c r="C2395" s="95" t="s">
        <v>7542</v>
      </c>
      <c r="D2395" s="95" t="s">
        <v>7543</v>
      </c>
      <c r="E2395" s="95" t="s">
        <v>332</v>
      </c>
      <c r="F2395" s="95" t="s">
        <v>7499</v>
      </c>
      <c r="G2395" s="4">
        <v>50</v>
      </c>
      <c r="H2395" s="4">
        <v>50</v>
      </c>
    </row>
    <row r="2396" spans="1:8" ht="15">
      <c r="A2396" s="95">
        <v>2388</v>
      </c>
      <c r="B2396" s="95" t="s">
        <v>4643</v>
      </c>
      <c r="C2396" s="95" t="s">
        <v>7190</v>
      </c>
      <c r="D2396" s="95" t="s">
        <v>7544</v>
      </c>
      <c r="E2396" s="95" t="s">
        <v>332</v>
      </c>
      <c r="F2396" s="95" t="s">
        <v>7499</v>
      </c>
      <c r="G2396" s="4">
        <v>50</v>
      </c>
      <c r="H2396" s="4">
        <v>50</v>
      </c>
    </row>
    <row r="2397" spans="1:8" ht="15">
      <c r="A2397" s="95">
        <v>2389</v>
      </c>
      <c r="B2397" s="95" t="s">
        <v>4040</v>
      </c>
      <c r="C2397" s="95" t="s">
        <v>7545</v>
      </c>
      <c r="D2397" s="95" t="s">
        <v>7546</v>
      </c>
      <c r="E2397" s="95" t="s">
        <v>332</v>
      </c>
      <c r="F2397" s="95" t="s">
        <v>7499</v>
      </c>
      <c r="G2397" s="4">
        <v>50</v>
      </c>
      <c r="H2397" s="4">
        <v>50</v>
      </c>
    </row>
    <row r="2398" spans="1:8" ht="15">
      <c r="A2398" s="95">
        <v>2390</v>
      </c>
      <c r="B2398" s="95" t="s">
        <v>7547</v>
      </c>
      <c r="C2398" s="95" t="s">
        <v>6303</v>
      </c>
      <c r="D2398" s="95" t="s">
        <v>7548</v>
      </c>
      <c r="E2398" s="95" t="s">
        <v>332</v>
      </c>
      <c r="F2398" s="95" t="s">
        <v>7499</v>
      </c>
      <c r="G2398" s="4">
        <v>50</v>
      </c>
      <c r="H2398" s="4">
        <v>50</v>
      </c>
    </row>
    <row r="2399" spans="1:8" ht="15">
      <c r="A2399" s="95">
        <v>2391</v>
      </c>
      <c r="B2399" s="95" t="s">
        <v>3676</v>
      </c>
      <c r="C2399" s="95" t="s">
        <v>4245</v>
      </c>
      <c r="D2399" s="95" t="s">
        <v>7549</v>
      </c>
      <c r="E2399" s="95" t="s">
        <v>332</v>
      </c>
      <c r="F2399" s="95" t="s">
        <v>7499</v>
      </c>
      <c r="G2399" s="4">
        <v>50</v>
      </c>
      <c r="H2399" s="4">
        <v>50</v>
      </c>
    </row>
    <row r="2400" spans="1:8" ht="15">
      <c r="A2400" s="95">
        <v>2392</v>
      </c>
      <c r="B2400" s="95" t="s">
        <v>4067</v>
      </c>
      <c r="C2400" s="95" t="s">
        <v>7550</v>
      </c>
      <c r="D2400" s="95" t="s">
        <v>7551</v>
      </c>
      <c r="E2400" s="95" t="s">
        <v>332</v>
      </c>
      <c r="F2400" s="95" t="s">
        <v>7499</v>
      </c>
      <c r="G2400" s="4">
        <v>50</v>
      </c>
      <c r="H2400" s="4">
        <v>50</v>
      </c>
    </row>
    <row r="2401" spans="1:8" ht="15">
      <c r="A2401" s="95">
        <v>2393</v>
      </c>
      <c r="B2401" s="95" t="s">
        <v>3593</v>
      </c>
      <c r="C2401" s="95" t="s">
        <v>7552</v>
      </c>
      <c r="D2401" s="95" t="s">
        <v>7553</v>
      </c>
      <c r="E2401" s="95" t="s">
        <v>332</v>
      </c>
      <c r="F2401" s="95" t="s">
        <v>7499</v>
      </c>
      <c r="G2401" s="4">
        <v>50</v>
      </c>
      <c r="H2401" s="4">
        <v>50</v>
      </c>
    </row>
    <row r="2402" spans="1:8" ht="15">
      <c r="A2402" s="95">
        <v>2394</v>
      </c>
      <c r="B2402" s="95" t="s">
        <v>4179</v>
      </c>
      <c r="C2402" s="95" t="s">
        <v>4085</v>
      </c>
      <c r="D2402" s="95" t="s">
        <v>7554</v>
      </c>
      <c r="E2402" s="95" t="s">
        <v>332</v>
      </c>
      <c r="F2402" s="95" t="s">
        <v>7499</v>
      </c>
      <c r="G2402" s="4">
        <v>50</v>
      </c>
      <c r="H2402" s="4">
        <v>50</v>
      </c>
    </row>
    <row r="2403" spans="1:8" ht="15">
      <c r="A2403" s="95">
        <v>2395</v>
      </c>
      <c r="B2403" s="95" t="s">
        <v>7096</v>
      </c>
      <c r="C2403" s="95" t="s">
        <v>7555</v>
      </c>
      <c r="D2403" s="95" t="s">
        <v>7556</v>
      </c>
      <c r="E2403" s="95" t="s">
        <v>332</v>
      </c>
      <c r="F2403" s="95" t="s">
        <v>7499</v>
      </c>
      <c r="G2403" s="4">
        <v>50</v>
      </c>
      <c r="H2403" s="4">
        <v>50</v>
      </c>
    </row>
    <row r="2404" spans="1:8" ht="15">
      <c r="A2404" s="95">
        <v>2396</v>
      </c>
      <c r="B2404" s="95" t="s">
        <v>7557</v>
      </c>
      <c r="C2404" s="95" t="s">
        <v>5563</v>
      </c>
      <c r="D2404" s="95" t="s">
        <v>7558</v>
      </c>
      <c r="E2404" s="95" t="s">
        <v>332</v>
      </c>
      <c r="F2404" s="95" t="s">
        <v>7499</v>
      </c>
      <c r="G2404" s="4">
        <v>50</v>
      </c>
      <c r="H2404" s="4">
        <v>50</v>
      </c>
    </row>
    <row r="2405" spans="1:8" ht="15">
      <c r="A2405" s="95">
        <v>2397</v>
      </c>
      <c r="B2405" s="95" t="s">
        <v>4040</v>
      </c>
      <c r="C2405" s="95" t="s">
        <v>3730</v>
      </c>
      <c r="D2405" s="95" t="s">
        <v>7559</v>
      </c>
      <c r="E2405" s="95" t="s">
        <v>332</v>
      </c>
      <c r="F2405" s="95" t="s">
        <v>7499</v>
      </c>
      <c r="G2405" s="4">
        <v>50</v>
      </c>
      <c r="H2405" s="4">
        <v>50</v>
      </c>
    </row>
    <row r="2406" spans="1:8" ht="15">
      <c r="A2406" s="95">
        <v>2398</v>
      </c>
      <c r="B2406" s="95" t="s">
        <v>3668</v>
      </c>
      <c r="C2406" s="95" t="s">
        <v>6189</v>
      </c>
      <c r="D2406" s="95" t="s">
        <v>7560</v>
      </c>
      <c r="E2406" s="95" t="s">
        <v>332</v>
      </c>
      <c r="F2406" s="95" t="s">
        <v>7499</v>
      </c>
      <c r="G2406" s="4">
        <v>50</v>
      </c>
      <c r="H2406" s="4">
        <v>50</v>
      </c>
    </row>
    <row r="2407" spans="1:8" ht="30">
      <c r="A2407" s="95">
        <v>2399</v>
      </c>
      <c r="B2407" s="95" t="s">
        <v>3599</v>
      </c>
      <c r="C2407" s="95" t="s">
        <v>7561</v>
      </c>
      <c r="D2407" s="95" t="s">
        <v>7562</v>
      </c>
      <c r="E2407" s="95" t="s">
        <v>332</v>
      </c>
      <c r="F2407" s="95" t="s">
        <v>7499</v>
      </c>
      <c r="G2407" s="4">
        <v>50</v>
      </c>
      <c r="H2407" s="4">
        <v>50</v>
      </c>
    </row>
    <row r="2408" spans="1:8" ht="15">
      <c r="A2408" s="95">
        <v>2400</v>
      </c>
      <c r="B2408" s="95" t="s">
        <v>3668</v>
      </c>
      <c r="C2408" s="95" t="s">
        <v>7563</v>
      </c>
      <c r="D2408" s="95" t="s">
        <v>7564</v>
      </c>
      <c r="E2408" s="95" t="s">
        <v>332</v>
      </c>
      <c r="F2408" s="95" t="s">
        <v>7499</v>
      </c>
      <c r="G2408" s="4">
        <v>50</v>
      </c>
      <c r="H2408" s="4">
        <v>50</v>
      </c>
    </row>
    <row r="2409" spans="1:8" ht="15">
      <c r="A2409" s="95">
        <v>2401</v>
      </c>
      <c r="B2409" s="95" t="s">
        <v>7565</v>
      </c>
      <c r="C2409" s="95" t="s">
        <v>3703</v>
      </c>
      <c r="D2409" s="95" t="s">
        <v>7566</v>
      </c>
      <c r="E2409" s="95" t="s">
        <v>332</v>
      </c>
      <c r="F2409" s="95" t="s">
        <v>7499</v>
      </c>
      <c r="G2409" s="4">
        <v>50</v>
      </c>
      <c r="H2409" s="4">
        <v>50</v>
      </c>
    </row>
    <row r="2410" spans="1:8" ht="15">
      <c r="A2410" s="95">
        <v>2402</v>
      </c>
      <c r="B2410" s="95" t="s">
        <v>3432</v>
      </c>
      <c r="C2410" s="95" t="s">
        <v>7567</v>
      </c>
      <c r="D2410" s="95" t="s">
        <v>7568</v>
      </c>
      <c r="E2410" s="95" t="s">
        <v>332</v>
      </c>
      <c r="F2410" s="95" t="s">
        <v>7499</v>
      </c>
      <c r="G2410" s="4">
        <v>50</v>
      </c>
      <c r="H2410" s="4">
        <v>50</v>
      </c>
    </row>
    <row r="2411" spans="1:8" ht="15">
      <c r="A2411" s="95">
        <v>2403</v>
      </c>
      <c r="B2411" s="95" t="s">
        <v>4239</v>
      </c>
      <c r="C2411" s="95" t="s">
        <v>7569</v>
      </c>
      <c r="D2411" s="95" t="s">
        <v>7570</v>
      </c>
      <c r="E2411" s="95" t="s">
        <v>332</v>
      </c>
      <c r="F2411" s="95" t="s">
        <v>7499</v>
      </c>
      <c r="G2411" s="4">
        <v>50</v>
      </c>
      <c r="H2411" s="4">
        <v>50</v>
      </c>
    </row>
    <row r="2412" spans="1:8" ht="15">
      <c r="A2412" s="95">
        <v>2404</v>
      </c>
      <c r="B2412" s="95" t="s">
        <v>4454</v>
      </c>
      <c r="C2412" s="95" t="s">
        <v>7571</v>
      </c>
      <c r="D2412" s="95" t="s">
        <v>7572</v>
      </c>
      <c r="E2412" s="95" t="s">
        <v>332</v>
      </c>
      <c r="F2412" s="95" t="s">
        <v>7499</v>
      </c>
      <c r="G2412" s="4">
        <v>50</v>
      </c>
      <c r="H2412" s="4">
        <v>50</v>
      </c>
    </row>
    <row r="2413" spans="1:8" ht="15">
      <c r="A2413" s="95">
        <v>2405</v>
      </c>
      <c r="B2413" s="95" t="s">
        <v>3593</v>
      </c>
      <c r="C2413" s="95" t="s">
        <v>7573</v>
      </c>
      <c r="D2413" s="95" t="s">
        <v>7574</v>
      </c>
      <c r="E2413" s="95" t="s">
        <v>332</v>
      </c>
      <c r="F2413" s="95" t="s">
        <v>7499</v>
      </c>
      <c r="G2413" s="4">
        <v>50</v>
      </c>
      <c r="H2413" s="4">
        <v>50</v>
      </c>
    </row>
    <row r="2414" spans="1:8" ht="15">
      <c r="A2414" s="95">
        <v>2406</v>
      </c>
      <c r="B2414" s="95" t="s">
        <v>4487</v>
      </c>
      <c r="C2414" s="95" t="s">
        <v>7573</v>
      </c>
      <c r="D2414" s="95" t="s">
        <v>7575</v>
      </c>
      <c r="E2414" s="95" t="s">
        <v>332</v>
      </c>
      <c r="F2414" s="95" t="s">
        <v>7499</v>
      </c>
      <c r="G2414" s="4">
        <v>50</v>
      </c>
      <c r="H2414" s="4">
        <v>50</v>
      </c>
    </row>
    <row r="2415" spans="1:8" ht="15">
      <c r="A2415" s="95">
        <v>2407</v>
      </c>
      <c r="B2415" s="95" t="s">
        <v>3700</v>
      </c>
      <c r="C2415" s="95" t="s">
        <v>3987</v>
      </c>
      <c r="D2415" s="95" t="s">
        <v>7576</v>
      </c>
      <c r="E2415" s="95" t="s">
        <v>332</v>
      </c>
      <c r="F2415" s="95" t="s">
        <v>7499</v>
      </c>
      <c r="G2415" s="4">
        <v>50</v>
      </c>
      <c r="H2415" s="4">
        <v>50</v>
      </c>
    </row>
    <row r="2416" spans="1:8" ht="15">
      <c r="A2416" s="95">
        <v>2408</v>
      </c>
      <c r="B2416" s="95" t="s">
        <v>7577</v>
      </c>
      <c r="C2416" s="95" t="s">
        <v>4655</v>
      </c>
      <c r="D2416" s="95" t="s">
        <v>7578</v>
      </c>
      <c r="E2416" s="95" t="s">
        <v>332</v>
      </c>
      <c r="F2416" s="95" t="s">
        <v>7499</v>
      </c>
      <c r="G2416" s="4">
        <v>50</v>
      </c>
      <c r="H2416" s="4">
        <v>50</v>
      </c>
    </row>
    <row r="2417" spans="1:8" ht="15">
      <c r="A2417" s="95">
        <v>2409</v>
      </c>
      <c r="B2417" s="95" t="s">
        <v>3509</v>
      </c>
      <c r="C2417" s="95" t="s">
        <v>6142</v>
      </c>
      <c r="D2417" s="95" t="s">
        <v>7579</v>
      </c>
      <c r="E2417" s="95" t="s">
        <v>332</v>
      </c>
      <c r="F2417" s="95" t="s">
        <v>7499</v>
      </c>
      <c r="G2417" s="4">
        <v>50</v>
      </c>
      <c r="H2417" s="4">
        <v>50</v>
      </c>
    </row>
    <row r="2418" spans="1:8" ht="15">
      <c r="A2418" s="95">
        <v>2410</v>
      </c>
      <c r="B2418" s="95" t="s">
        <v>3593</v>
      </c>
      <c r="C2418" s="95" t="s">
        <v>7580</v>
      </c>
      <c r="D2418" s="95" t="s">
        <v>7581</v>
      </c>
      <c r="E2418" s="95" t="s">
        <v>332</v>
      </c>
      <c r="F2418" s="95" t="s">
        <v>7499</v>
      </c>
      <c r="G2418" s="4">
        <v>50</v>
      </c>
      <c r="H2418" s="4">
        <v>50</v>
      </c>
    </row>
    <row r="2419" spans="1:8" ht="15">
      <c r="A2419" s="95">
        <v>2411</v>
      </c>
      <c r="B2419" s="95" t="s">
        <v>3432</v>
      </c>
      <c r="C2419" s="95" t="s">
        <v>6592</v>
      </c>
      <c r="D2419" s="95" t="s">
        <v>7582</v>
      </c>
      <c r="E2419" s="95" t="s">
        <v>332</v>
      </c>
      <c r="F2419" s="95" t="s">
        <v>7499</v>
      </c>
      <c r="G2419" s="4">
        <v>50</v>
      </c>
      <c r="H2419" s="4">
        <v>50</v>
      </c>
    </row>
    <row r="2420" spans="1:8" ht="15">
      <c r="A2420" s="95">
        <v>2412</v>
      </c>
      <c r="B2420" s="95" t="s">
        <v>3461</v>
      </c>
      <c r="C2420" s="95" t="s">
        <v>7583</v>
      </c>
      <c r="D2420" s="95" t="s">
        <v>7584</v>
      </c>
      <c r="E2420" s="95" t="s">
        <v>332</v>
      </c>
      <c r="F2420" s="95" t="s">
        <v>7499</v>
      </c>
      <c r="G2420" s="4">
        <v>50</v>
      </c>
      <c r="H2420" s="4">
        <v>50</v>
      </c>
    </row>
    <row r="2421" spans="1:8" ht="15">
      <c r="A2421" s="95">
        <v>2413</v>
      </c>
      <c r="B2421" s="95" t="s">
        <v>3948</v>
      </c>
      <c r="C2421" s="95" t="s">
        <v>7585</v>
      </c>
      <c r="D2421" s="95" t="s">
        <v>7586</v>
      </c>
      <c r="E2421" s="95" t="s">
        <v>332</v>
      </c>
      <c r="F2421" s="95" t="s">
        <v>7499</v>
      </c>
      <c r="G2421" s="4">
        <v>50</v>
      </c>
      <c r="H2421" s="4">
        <v>50</v>
      </c>
    </row>
    <row r="2422" spans="1:8" ht="15">
      <c r="A2422" s="95">
        <v>2414</v>
      </c>
      <c r="B2422" s="95" t="s">
        <v>3668</v>
      </c>
      <c r="C2422" s="95" t="s">
        <v>7587</v>
      </c>
      <c r="D2422" s="95" t="s">
        <v>7588</v>
      </c>
      <c r="E2422" s="95" t="s">
        <v>332</v>
      </c>
      <c r="F2422" s="95" t="s">
        <v>7499</v>
      </c>
      <c r="G2422" s="4">
        <v>50</v>
      </c>
      <c r="H2422" s="4">
        <v>50</v>
      </c>
    </row>
    <row r="2423" spans="1:8" ht="15">
      <c r="A2423" s="95">
        <v>2415</v>
      </c>
      <c r="B2423" s="95" t="s">
        <v>3599</v>
      </c>
      <c r="C2423" s="95" t="s">
        <v>6311</v>
      </c>
      <c r="D2423" s="95" t="s">
        <v>7589</v>
      </c>
      <c r="E2423" s="95" t="s">
        <v>332</v>
      </c>
      <c r="F2423" s="95" t="s">
        <v>7499</v>
      </c>
      <c r="G2423" s="4">
        <v>50</v>
      </c>
      <c r="H2423" s="4">
        <v>50</v>
      </c>
    </row>
    <row r="2424" spans="1:8" ht="15">
      <c r="A2424" s="95">
        <v>2416</v>
      </c>
      <c r="B2424" s="95" t="s">
        <v>3593</v>
      </c>
      <c r="C2424" s="95" t="s">
        <v>2672</v>
      </c>
      <c r="D2424" s="95" t="s">
        <v>7590</v>
      </c>
      <c r="E2424" s="95" t="s">
        <v>332</v>
      </c>
      <c r="F2424" s="95" t="s">
        <v>7499</v>
      </c>
      <c r="G2424" s="4">
        <v>50</v>
      </c>
      <c r="H2424" s="4">
        <v>50</v>
      </c>
    </row>
    <row r="2425" spans="1:8" ht="15">
      <c r="A2425" s="95">
        <v>2417</v>
      </c>
      <c r="B2425" s="95" t="s">
        <v>2685</v>
      </c>
      <c r="C2425" s="95" t="s">
        <v>7591</v>
      </c>
      <c r="D2425" s="95" t="s">
        <v>7592</v>
      </c>
      <c r="E2425" s="95" t="s">
        <v>332</v>
      </c>
      <c r="F2425" s="95" t="s">
        <v>7499</v>
      </c>
      <c r="G2425" s="4">
        <v>50</v>
      </c>
      <c r="H2425" s="4">
        <v>50</v>
      </c>
    </row>
    <row r="2426" spans="1:8" ht="15">
      <c r="A2426" s="95">
        <v>2418</v>
      </c>
      <c r="B2426" s="95" t="s">
        <v>4605</v>
      </c>
      <c r="C2426" s="95" t="s">
        <v>4219</v>
      </c>
      <c r="D2426" s="95" t="s">
        <v>7593</v>
      </c>
      <c r="E2426" s="95" t="s">
        <v>332</v>
      </c>
      <c r="F2426" s="95" t="s">
        <v>7499</v>
      </c>
      <c r="G2426" s="4">
        <v>50</v>
      </c>
      <c r="H2426" s="4">
        <v>50</v>
      </c>
    </row>
    <row r="2427" spans="1:8" ht="30">
      <c r="A2427" s="95">
        <v>2419</v>
      </c>
      <c r="B2427" s="95" t="s">
        <v>3668</v>
      </c>
      <c r="C2427" s="95" t="s">
        <v>7594</v>
      </c>
      <c r="D2427" s="95" t="s">
        <v>7595</v>
      </c>
      <c r="E2427" s="95" t="s">
        <v>332</v>
      </c>
      <c r="F2427" s="95" t="s">
        <v>7499</v>
      </c>
      <c r="G2427" s="4">
        <v>50</v>
      </c>
      <c r="H2427" s="4">
        <v>50</v>
      </c>
    </row>
    <row r="2428" spans="1:8" ht="15">
      <c r="A2428" s="95">
        <v>2420</v>
      </c>
      <c r="B2428" s="95" t="s">
        <v>3923</v>
      </c>
      <c r="C2428" s="95" t="s">
        <v>6264</v>
      </c>
      <c r="D2428" s="95" t="s">
        <v>7596</v>
      </c>
      <c r="E2428" s="95" t="s">
        <v>332</v>
      </c>
      <c r="F2428" s="95" t="s">
        <v>7499</v>
      </c>
      <c r="G2428" s="4">
        <v>50</v>
      </c>
      <c r="H2428" s="4">
        <v>50</v>
      </c>
    </row>
    <row r="2429" spans="1:8" ht="30">
      <c r="A2429" s="95">
        <v>2421</v>
      </c>
      <c r="B2429" s="95" t="s">
        <v>3593</v>
      </c>
      <c r="C2429" s="95" t="s">
        <v>7597</v>
      </c>
      <c r="D2429" s="95" t="s">
        <v>7598</v>
      </c>
      <c r="E2429" s="95" t="s">
        <v>332</v>
      </c>
      <c r="F2429" s="95" t="s">
        <v>7499</v>
      </c>
      <c r="G2429" s="4">
        <v>50</v>
      </c>
      <c r="H2429" s="4">
        <v>50</v>
      </c>
    </row>
    <row r="2430" spans="1:8" ht="15">
      <c r="A2430" s="95">
        <v>2422</v>
      </c>
      <c r="B2430" s="95" t="s">
        <v>3761</v>
      </c>
      <c r="C2430" s="95" t="s">
        <v>6410</v>
      </c>
      <c r="D2430" s="95" t="s">
        <v>7599</v>
      </c>
      <c r="E2430" s="95" t="s">
        <v>332</v>
      </c>
      <c r="F2430" s="95" t="s">
        <v>7499</v>
      </c>
      <c r="G2430" s="4">
        <v>50</v>
      </c>
      <c r="H2430" s="4">
        <v>50</v>
      </c>
    </row>
    <row r="2431" spans="1:8" ht="15">
      <c r="A2431" s="95">
        <v>2423</v>
      </c>
      <c r="B2431" s="95" t="s">
        <v>7600</v>
      </c>
      <c r="C2431" s="95" t="s">
        <v>4058</v>
      </c>
      <c r="D2431" s="95" t="s">
        <v>7601</v>
      </c>
      <c r="E2431" s="95" t="s">
        <v>332</v>
      </c>
      <c r="F2431" s="95" t="s">
        <v>7499</v>
      </c>
      <c r="G2431" s="4">
        <v>50</v>
      </c>
      <c r="H2431" s="4">
        <v>50</v>
      </c>
    </row>
    <row r="2432" spans="1:8" ht="15">
      <c r="A2432" s="95">
        <v>2424</v>
      </c>
      <c r="B2432" s="95" t="s">
        <v>4593</v>
      </c>
      <c r="C2432" s="95" t="s">
        <v>7602</v>
      </c>
      <c r="D2432" s="95" t="s">
        <v>7603</v>
      </c>
      <c r="E2432" s="95" t="s">
        <v>332</v>
      </c>
      <c r="F2432" s="95" t="s">
        <v>7499</v>
      </c>
      <c r="G2432" s="4">
        <v>50</v>
      </c>
      <c r="H2432" s="4">
        <v>50</v>
      </c>
    </row>
    <row r="2433" spans="1:8" ht="15">
      <c r="A2433" s="95">
        <v>2425</v>
      </c>
      <c r="B2433" s="95" t="s">
        <v>4034</v>
      </c>
      <c r="C2433" s="95" t="s">
        <v>7587</v>
      </c>
      <c r="D2433" s="95" t="s">
        <v>7604</v>
      </c>
      <c r="E2433" s="95" t="s">
        <v>332</v>
      </c>
      <c r="F2433" s="95" t="s">
        <v>7499</v>
      </c>
      <c r="G2433" s="4">
        <v>50</v>
      </c>
      <c r="H2433" s="4">
        <v>50</v>
      </c>
    </row>
    <row r="2434" spans="1:8" ht="15">
      <c r="A2434" s="95">
        <v>2426</v>
      </c>
      <c r="B2434" s="95" t="s">
        <v>3432</v>
      </c>
      <c r="C2434" s="95" t="s">
        <v>6135</v>
      </c>
      <c r="D2434" s="95" t="s">
        <v>7605</v>
      </c>
      <c r="E2434" s="95" t="s">
        <v>332</v>
      </c>
      <c r="F2434" s="95" t="s">
        <v>7499</v>
      </c>
      <c r="G2434" s="4">
        <v>50</v>
      </c>
      <c r="H2434" s="4">
        <v>50</v>
      </c>
    </row>
    <row r="2435" spans="1:8" ht="15">
      <c r="A2435" s="95">
        <v>2427</v>
      </c>
      <c r="B2435" s="95" t="s">
        <v>2663</v>
      </c>
      <c r="C2435" s="95" t="s">
        <v>7606</v>
      </c>
      <c r="D2435" s="95" t="s">
        <v>7607</v>
      </c>
      <c r="E2435" s="95" t="s">
        <v>332</v>
      </c>
      <c r="F2435" s="95" t="s">
        <v>7499</v>
      </c>
      <c r="G2435" s="4">
        <v>50</v>
      </c>
      <c r="H2435" s="4">
        <v>50</v>
      </c>
    </row>
    <row r="2436" spans="1:8" ht="15">
      <c r="A2436" s="95">
        <v>2428</v>
      </c>
      <c r="B2436" s="95" t="s">
        <v>2663</v>
      </c>
      <c r="C2436" s="95" t="s">
        <v>7608</v>
      </c>
      <c r="D2436" s="95" t="s">
        <v>7609</v>
      </c>
      <c r="E2436" s="95" t="s">
        <v>332</v>
      </c>
      <c r="F2436" s="95" t="s">
        <v>7499</v>
      </c>
      <c r="G2436" s="4">
        <v>50</v>
      </c>
      <c r="H2436" s="4">
        <v>50</v>
      </c>
    </row>
    <row r="2437" spans="1:8" ht="15">
      <c r="A2437" s="95">
        <v>2429</v>
      </c>
      <c r="B2437" s="95" t="s">
        <v>3494</v>
      </c>
      <c r="C2437" s="95" t="s">
        <v>7610</v>
      </c>
      <c r="D2437" s="95" t="s">
        <v>7611</v>
      </c>
      <c r="E2437" s="95" t="s">
        <v>332</v>
      </c>
      <c r="F2437" s="95" t="s">
        <v>7499</v>
      </c>
      <c r="G2437" s="4">
        <v>50</v>
      </c>
      <c r="H2437" s="4">
        <v>50</v>
      </c>
    </row>
    <row r="2438" spans="1:8" ht="15">
      <c r="A2438" s="95">
        <v>2430</v>
      </c>
      <c r="B2438" s="95" t="s">
        <v>4007</v>
      </c>
      <c r="C2438" s="95" t="s">
        <v>3992</v>
      </c>
      <c r="D2438" s="95" t="s">
        <v>7612</v>
      </c>
      <c r="E2438" s="95" t="s">
        <v>332</v>
      </c>
      <c r="F2438" s="95" t="s">
        <v>7499</v>
      </c>
      <c r="G2438" s="4">
        <v>50</v>
      </c>
      <c r="H2438" s="4">
        <v>50</v>
      </c>
    </row>
    <row r="2439" spans="1:8" ht="15">
      <c r="A2439" s="95">
        <v>2431</v>
      </c>
      <c r="B2439" s="95" t="s">
        <v>4487</v>
      </c>
      <c r="C2439" s="95" t="s">
        <v>7613</v>
      </c>
      <c r="D2439" s="95" t="s">
        <v>7614</v>
      </c>
      <c r="E2439" s="95" t="s">
        <v>332</v>
      </c>
      <c r="F2439" s="95" t="s">
        <v>7499</v>
      </c>
      <c r="G2439" s="4">
        <v>50</v>
      </c>
      <c r="H2439" s="4">
        <v>50</v>
      </c>
    </row>
    <row r="2440" spans="1:8" ht="15">
      <c r="A2440" s="95">
        <v>2432</v>
      </c>
      <c r="B2440" s="95" t="s">
        <v>7615</v>
      </c>
      <c r="C2440" s="95" t="s">
        <v>7613</v>
      </c>
      <c r="D2440" s="95" t="s">
        <v>7616</v>
      </c>
      <c r="E2440" s="95" t="s">
        <v>332</v>
      </c>
      <c r="F2440" s="95" t="s">
        <v>7499</v>
      </c>
      <c r="G2440" s="4">
        <v>50</v>
      </c>
      <c r="H2440" s="4">
        <v>50</v>
      </c>
    </row>
    <row r="2441" spans="1:8" ht="30">
      <c r="A2441" s="95">
        <v>2433</v>
      </c>
      <c r="B2441" s="95" t="s">
        <v>3561</v>
      </c>
      <c r="C2441" s="95" t="s">
        <v>7617</v>
      </c>
      <c r="D2441" s="95" t="s">
        <v>7618</v>
      </c>
      <c r="E2441" s="95" t="s">
        <v>332</v>
      </c>
      <c r="F2441" s="95" t="s">
        <v>7499</v>
      </c>
      <c r="G2441" s="4">
        <v>50</v>
      </c>
      <c r="H2441" s="4">
        <v>50</v>
      </c>
    </row>
    <row r="2442" spans="1:8" ht="15">
      <c r="A2442" s="95">
        <v>2434</v>
      </c>
      <c r="B2442" s="95" t="s">
        <v>3676</v>
      </c>
      <c r="C2442" s="95" t="s">
        <v>4482</v>
      </c>
      <c r="D2442" s="95" t="s">
        <v>7619</v>
      </c>
      <c r="E2442" s="95" t="s">
        <v>332</v>
      </c>
      <c r="F2442" s="95" t="s">
        <v>7499</v>
      </c>
      <c r="G2442" s="4">
        <v>50</v>
      </c>
      <c r="H2442" s="4">
        <v>50</v>
      </c>
    </row>
    <row r="2443" spans="1:8" ht="30">
      <c r="A2443" s="95">
        <v>2435</v>
      </c>
      <c r="B2443" s="95" t="s">
        <v>5146</v>
      </c>
      <c r="C2443" s="95" t="s">
        <v>7620</v>
      </c>
      <c r="D2443" s="95" t="s">
        <v>7621</v>
      </c>
      <c r="E2443" s="95" t="s">
        <v>332</v>
      </c>
      <c r="F2443" s="95" t="s">
        <v>7499</v>
      </c>
      <c r="G2443" s="4">
        <v>50</v>
      </c>
      <c r="H2443" s="4">
        <v>50</v>
      </c>
    </row>
    <row r="2444" spans="1:8" ht="15">
      <c r="A2444" s="95">
        <v>2436</v>
      </c>
      <c r="B2444" s="95" t="s">
        <v>6925</v>
      </c>
      <c r="C2444" s="95" t="s">
        <v>7622</v>
      </c>
      <c r="D2444" s="95" t="s">
        <v>7623</v>
      </c>
      <c r="E2444" s="95" t="s">
        <v>332</v>
      </c>
      <c r="F2444" s="95" t="s">
        <v>7499</v>
      </c>
      <c r="G2444" s="4">
        <v>50</v>
      </c>
      <c r="H2444" s="4">
        <v>50</v>
      </c>
    </row>
    <row r="2445" spans="1:8" ht="30">
      <c r="A2445" s="95">
        <v>2437</v>
      </c>
      <c r="B2445" s="95" t="s">
        <v>4226</v>
      </c>
      <c r="C2445" s="95" t="s">
        <v>7624</v>
      </c>
      <c r="D2445" s="95" t="s">
        <v>7625</v>
      </c>
      <c r="E2445" s="95" t="s">
        <v>332</v>
      </c>
      <c r="F2445" s="95" t="s">
        <v>7499</v>
      </c>
      <c r="G2445" s="4">
        <v>50</v>
      </c>
      <c r="H2445" s="4">
        <v>50</v>
      </c>
    </row>
    <row r="2446" spans="1:8" ht="30">
      <c r="A2446" s="95">
        <v>2438</v>
      </c>
      <c r="B2446" s="95" t="s">
        <v>3643</v>
      </c>
      <c r="C2446" s="95" t="s">
        <v>7626</v>
      </c>
      <c r="D2446" s="95" t="s">
        <v>7627</v>
      </c>
      <c r="E2446" s="95" t="s">
        <v>332</v>
      </c>
      <c r="F2446" s="95" t="s">
        <v>7499</v>
      </c>
      <c r="G2446" s="4">
        <v>50</v>
      </c>
      <c r="H2446" s="4">
        <v>50</v>
      </c>
    </row>
    <row r="2447" spans="1:8" ht="15">
      <c r="A2447" s="95">
        <v>2439</v>
      </c>
      <c r="B2447" s="95" t="s">
        <v>2682</v>
      </c>
      <c r="C2447" s="95" t="s">
        <v>7628</v>
      </c>
      <c r="D2447" s="95" t="s">
        <v>2684</v>
      </c>
      <c r="E2447" s="95" t="s">
        <v>332</v>
      </c>
      <c r="F2447" s="95" t="s">
        <v>7499</v>
      </c>
      <c r="G2447" s="4">
        <v>75</v>
      </c>
      <c r="H2447" s="4">
        <v>75</v>
      </c>
    </row>
    <row r="2448" spans="1:8" ht="15">
      <c r="A2448" s="95">
        <v>2440</v>
      </c>
      <c r="B2448" s="95" t="s">
        <v>4454</v>
      </c>
      <c r="C2448" s="95" t="s">
        <v>2676</v>
      </c>
      <c r="D2448" s="95" t="s">
        <v>7629</v>
      </c>
      <c r="E2448" s="95" t="s">
        <v>332</v>
      </c>
      <c r="F2448" s="95" t="s">
        <v>7499</v>
      </c>
      <c r="G2448" s="4">
        <v>75</v>
      </c>
      <c r="H2448" s="4">
        <v>75</v>
      </c>
    </row>
    <row r="2449" spans="1:8" ht="15">
      <c r="A2449" s="95">
        <v>2441</v>
      </c>
      <c r="B2449" s="95" t="s">
        <v>4093</v>
      </c>
      <c r="C2449" s="95" t="s">
        <v>7630</v>
      </c>
      <c r="D2449" s="95" t="s">
        <v>7631</v>
      </c>
      <c r="E2449" s="95" t="s">
        <v>332</v>
      </c>
      <c r="F2449" s="95" t="s">
        <v>7499</v>
      </c>
      <c r="G2449" s="4">
        <v>50</v>
      </c>
      <c r="H2449" s="4">
        <v>50</v>
      </c>
    </row>
    <row r="2450" spans="1:8" ht="15">
      <c r="A2450" s="95">
        <v>2442</v>
      </c>
      <c r="B2450" s="95" t="s">
        <v>6228</v>
      </c>
      <c r="C2450" s="95" t="s">
        <v>4324</v>
      </c>
      <c r="D2450" s="95" t="s">
        <v>7632</v>
      </c>
      <c r="E2450" s="95" t="s">
        <v>332</v>
      </c>
      <c r="F2450" s="95" t="s">
        <v>7499</v>
      </c>
      <c r="G2450" s="4">
        <v>50</v>
      </c>
      <c r="H2450" s="4">
        <v>50</v>
      </c>
    </row>
    <row r="2451" spans="1:8" ht="15">
      <c r="A2451" s="95">
        <v>2443</v>
      </c>
      <c r="B2451" s="95" t="s">
        <v>3755</v>
      </c>
      <c r="C2451" s="95" t="s">
        <v>7633</v>
      </c>
      <c r="D2451" s="95" t="s">
        <v>7634</v>
      </c>
      <c r="E2451" s="95" t="s">
        <v>332</v>
      </c>
      <c r="F2451" s="95" t="s">
        <v>7499</v>
      </c>
      <c r="G2451" s="4">
        <v>50</v>
      </c>
      <c r="H2451" s="4">
        <v>50</v>
      </c>
    </row>
    <row r="2452" spans="1:8" ht="15">
      <c r="A2452" s="95">
        <v>2444</v>
      </c>
      <c r="B2452" s="95" t="s">
        <v>7635</v>
      </c>
      <c r="C2452" s="95" t="s">
        <v>7636</v>
      </c>
      <c r="D2452" s="95" t="s">
        <v>7637</v>
      </c>
      <c r="E2452" s="95" t="s">
        <v>332</v>
      </c>
      <c r="F2452" s="95" t="s">
        <v>7499</v>
      </c>
      <c r="G2452" s="4">
        <v>50</v>
      </c>
      <c r="H2452" s="4">
        <v>50</v>
      </c>
    </row>
    <row r="2453" spans="1:8" ht="15">
      <c r="A2453" s="95">
        <v>2445</v>
      </c>
      <c r="B2453" s="95" t="s">
        <v>7638</v>
      </c>
      <c r="C2453" s="95" t="s">
        <v>6466</v>
      </c>
      <c r="D2453" s="95" t="s">
        <v>7639</v>
      </c>
      <c r="E2453" s="95" t="s">
        <v>332</v>
      </c>
      <c r="F2453" s="95" t="s">
        <v>7499</v>
      </c>
      <c r="G2453" s="4">
        <v>50</v>
      </c>
      <c r="H2453" s="4">
        <v>50</v>
      </c>
    </row>
    <row r="2454" spans="1:8" ht="15">
      <c r="A2454" s="95">
        <v>2446</v>
      </c>
      <c r="B2454" s="95" t="s">
        <v>6219</v>
      </c>
      <c r="C2454" s="95" t="s">
        <v>3972</v>
      </c>
      <c r="D2454" s="95" t="s">
        <v>7640</v>
      </c>
      <c r="E2454" s="95" t="s">
        <v>332</v>
      </c>
      <c r="F2454" s="95" t="s">
        <v>7499</v>
      </c>
      <c r="G2454" s="4">
        <v>50</v>
      </c>
      <c r="H2454" s="4">
        <v>50</v>
      </c>
    </row>
    <row r="2455" spans="1:8" ht="15">
      <c r="A2455" s="95">
        <v>2447</v>
      </c>
      <c r="B2455" s="95" t="s">
        <v>3898</v>
      </c>
      <c r="C2455" s="95" t="s">
        <v>7641</v>
      </c>
      <c r="D2455" s="95" t="s">
        <v>7642</v>
      </c>
      <c r="E2455" s="95" t="s">
        <v>332</v>
      </c>
      <c r="F2455" s="95" t="s">
        <v>7499</v>
      </c>
      <c r="G2455" s="4">
        <v>50</v>
      </c>
      <c r="H2455" s="4">
        <v>50</v>
      </c>
    </row>
    <row r="2456" spans="1:8" ht="15">
      <c r="A2456" s="95">
        <v>2448</v>
      </c>
      <c r="B2456" s="95" t="s">
        <v>3761</v>
      </c>
      <c r="C2456" s="95" t="s">
        <v>7643</v>
      </c>
      <c r="D2456" s="95" t="s">
        <v>7644</v>
      </c>
      <c r="E2456" s="95" t="s">
        <v>332</v>
      </c>
      <c r="F2456" s="95" t="s">
        <v>7499</v>
      </c>
      <c r="G2456" s="4">
        <v>50</v>
      </c>
      <c r="H2456" s="4">
        <v>50</v>
      </c>
    </row>
    <row r="2457" spans="1:8" ht="15">
      <c r="A2457" s="95">
        <v>2449</v>
      </c>
      <c r="B2457" s="95" t="s">
        <v>7645</v>
      </c>
      <c r="C2457" s="95" t="s">
        <v>7646</v>
      </c>
      <c r="D2457" s="95" t="s">
        <v>7647</v>
      </c>
      <c r="E2457" s="95" t="s">
        <v>332</v>
      </c>
      <c r="F2457" s="95" t="s">
        <v>7499</v>
      </c>
      <c r="G2457" s="4">
        <v>50</v>
      </c>
      <c r="H2457" s="4">
        <v>50</v>
      </c>
    </row>
    <row r="2458" spans="1:8" ht="15">
      <c r="A2458" s="95">
        <v>2450</v>
      </c>
      <c r="B2458" s="95" t="s">
        <v>3561</v>
      </c>
      <c r="C2458" s="95" t="s">
        <v>4615</v>
      </c>
      <c r="D2458" s="95" t="s">
        <v>7648</v>
      </c>
      <c r="E2458" s="95" t="s">
        <v>332</v>
      </c>
      <c r="F2458" s="95" t="s">
        <v>7499</v>
      </c>
      <c r="G2458" s="4">
        <v>50</v>
      </c>
      <c r="H2458" s="4">
        <v>50</v>
      </c>
    </row>
    <row r="2459" spans="1:8" ht="15">
      <c r="A2459" s="95">
        <v>2451</v>
      </c>
      <c r="B2459" s="95" t="s">
        <v>3668</v>
      </c>
      <c r="C2459" s="95" t="s">
        <v>7545</v>
      </c>
      <c r="D2459" s="95" t="s">
        <v>7649</v>
      </c>
      <c r="E2459" s="95" t="s">
        <v>332</v>
      </c>
      <c r="F2459" s="95" t="s">
        <v>7499</v>
      </c>
      <c r="G2459" s="4">
        <v>50</v>
      </c>
      <c r="H2459" s="4">
        <v>50</v>
      </c>
    </row>
    <row r="2460" spans="1:8" ht="15">
      <c r="A2460" s="95">
        <v>2452</v>
      </c>
      <c r="B2460" s="95" t="s">
        <v>3611</v>
      </c>
      <c r="C2460" s="95" t="s">
        <v>7650</v>
      </c>
      <c r="D2460" s="95" t="s">
        <v>7651</v>
      </c>
      <c r="E2460" s="95" t="s">
        <v>332</v>
      </c>
      <c r="F2460" s="95" t="s">
        <v>7499</v>
      </c>
      <c r="G2460" s="4">
        <v>50</v>
      </c>
      <c r="H2460" s="4">
        <v>50</v>
      </c>
    </row>
    <row r="2461" spans="1:8" ht="30">
      <c r="A2461" s="95">
        <v>2453</v>
      </c>
      <c r="B2461" s="95" t="s">
        <v>4114</v>
      </c>
      <c r="C2461" s="95" t="s">
        <v>7652</v>
      </c>
      <c r="D2461" s="95" t="s">
        <v>7653</v>
      </c>
      <c r="E2461" s="95" t="s">
        <v>332</v>
      </c>
      <c r="F2461" s="95" t="s">
        <v>7499</v>
      </c>
      <c r="G2461" s="4">
        <v>50</v>
      </c>
      <c r="H2461" s="4">
        <v>50</v>
      </c>
    </row>
    <row r="2462" spans="1:8" ht="15">
      <c r="A2462" s="95">
        <v>2454</v>
      </c>
      <c r="B2462" s="95" t="s">
        <v>4216</v>
      </c>
      <c r="C2462" s="95" t="s">
        <v>6770</v>
      </c>
      <c r="D2462" s="95" t="s">
        <v>7654</v>
      </c>
      <c r="E2462" s="95" t="s">
        <v>332</v>
      </c>
      <c r="F2462" s="95" t="s">
        <v>7499</v>
      </c>
      <c r="G2462" s="4">
        <v>50</v>
      </c>
      <c r="H2462" s="4">
        <v>50</v>
      </c>
    </row>
    <row r="2463" spans="1:8" ht="15">
      <c r="A2463" s="95">
        <v>2455</v>
      </c>
      <c r="B2463" s="95" t="s">
        <v>4040</v>
      </c>
      <c r="C2463" s="95" t="s">
        <v>7655</v>
      </c>
      <c r="D2463" s="95" t="s">
        <v>7656</v>
      </c>
      <c r="E2463" s="95" t="s">
        <v>332</v>
      </c>
      <c r="F2463" s="95" t="s">
        <v>7499</v>
      </c>
      <c r="G2463" s="4">
        <v>50</v>
      </c>
      <c r="H2463" s="4">
        <v>50</v>
      </c>
    </row>
    <row r="2464" spans="1:8" ht="15">
      <c r="A2464" s="95">
        <v>2456</v>
      </c>
      <c r="B2464" s="95" t="s">
        <v>3676</v>
      </c>
      <c r="C2464" s="95" t="s">
        <v>4058</v>
      </c>
      <c r="D2464" s="95" t="s">
        <v>7657</v>
      </c>
      <c r="E2464" s="95" t="s">
        <v>332</v>
      </c>
      <c r="F2464" s="95" t="s">
        <v>7499</v>
      </c>
      <c r="G2464" s="4">
        <v>50</v>
      </c>
      <c r="H2464" s="4">
        <v>50</v>
      </c>
    </row>
    <row r="2465" spans="1:8" ht="15">
      <c r="A2465" s="95">
        <v>2457</v>
      </c>
      <c r="B2465" s="95" t="s">
        <v>2663</v>
      </c>
      <c r="C2465" s="95" t="s">
        <v>7658</v>
      </c>
      <c r="D2465" s="95" t="s">
        <v>7659</v>
      </c>
      <c r="E2465" s="95" t="s">
        <v>332</v>
      </c>
      <c r="F2465" s="95" t="s">
        <v>7499</v>
      </c>
      <c r="G2465" s="4">
        <v>50</v>
      </c>
      <c r="H2465" s="4">
        <v>50</v>
      </c>
    </row>
    <row r="2466" spans="1:8" ht="15">
      <c r="A2466" s="95">
        <v>2458</v>
      </c>
      <c r="B2466" s="95" t="s">
        <v>7660</v>
      </c>
      <c r="C2466" s="95" t="s">
        <v>3513</v>
      </c>
      <c r="D2466" s="95" t="s">
        <v>7661</v>
      </c>
      <c r="E2466" s="95" t="s">
        <v>332</v>
      </c>
      <c r="F2466" s="95" t="s">
        <v>7499</v>
      </c>
      <c r="G2466" s="4">
        <v>50</v>
      </c>
      <c r="H2466" s="4">
        <v>50</v>
      </c>
    </row>
    <row r="2467" spans="1:8" ht="15">
      <c r="A2467" s="95">
        <v>2459</v>
      </c>
      <c r="B2467" s="95" t="s">
        <v>2682</v>
      </c>
      <c r="C2467" s="95" t="s">
        <v>7662</v>
      </c>
      <c r="D2467" s="95" t="s">
        <v>7663</v>
      </c>
      <c r="E2467" s="95" t="s">
        <v>332</v>
      </c>
      <c r="F2467" s="95" t="s">
        <v>7499</v>
      </c>
      <c r="G2467" s="4">
        <v>50</v>
      </c>
      <c r="H2467" s="4">
        <v>50</v>
      </c>
    </row>
    <row r="2468" spans="1:8" ht="30">
      <c r="A2468" s="95">
        <v>2460</v>
      </c>
      <c r="B2468" s="95" t="s">
        <v>4271</v>
      </c>
      <c r="C2468" s="95" t="s">
        <v>7664</v>
      </c>
      <c r="D2468" s="95" t="s">
        <v>7665</v>
      </c>
      <c r="E2468" s="95" t="s">
        <v>332</v>
      </c>
      <c r="F2468" s="95" t="s">
        <v>7499</v>
      </c>
      <c r="G2468" s="4">
        <v>50</v>
      </c>
      <c r="H2468" s="4">
        <v>50</v>
      </c>
    </row>
    <row r="2469" spans="1:8" ht="15">
      <c r="A2469" s="95">
        <v>2461</v>
      </c>
      <c r="B2469" s="95" t="s">
        <v>4104</v>
      </c>
      <c r="C2469" s="95" t="s">
        <v>7662</v>
      </c>
      <c r="D2469" s="95" t="s">
        <v>7666</v>
      </c>
      <c r="E2469" s="95" t="s">
        <v>332</v>
      </c>
      <c r="F2469" s="95" t="s">
        <v>7499</v>
      </c>
      <c r="G2469" s="4">
        <v>50</v>
      </c>
      <c r="H2469" s="4">
        <v>50</v>
      </c>
    </row>
    <row r="2470" spans="1:8" ht="15">
      <c r="A2470" s="95">
        <v>2462</v>
      </c>
      <c r="B2470" s="95" t="s">
        <v>3750</v>
      </c>
      <c r="C2470" s="95" t="s">
        <v>7042</v>
      </c>
      <c r="D2470" s="95" t="s">
        <v>7667</v>
      </c>
      <c r="E2470" s="95" t="s">
        <v>332</v>
      </c>
      <c r="F2470" s="95" t="s">
        <v>7499</v>
      </c>
      <c r="G2470" s="4">
        <v>50</v>
      </c>
      <c r="H2470" s="4">
        <v>50</v>
      </c>
    </row>
    <row r="2471" spans="1:8" ht="15">
      <c r="A2471" s="95">
        <v>2463</v>
      </c>
      <c r="B2471" s="95" t="s">
        <v>2663</v>
      </c>
      <c r="C2471" s="95" t="s">
        <v>7668</v>
      </c>
      <c r="D2471" s="95" t="s">
        <v>7669</v>
      </c>
      <c r="E2471" s="95" t="s">
        <v>332</v>
      </c>
      <c r="F2471" s="95" t="s">
        <v>7499</v>
      </c>
      <c r="G2471" s="4">
        <v>50</v>
      </c>
      <c r="H2471" s="4">
        <v>50</v>
      </c>
    </row>
    <row r="2472" spans="1:8" ht="15">
      <c r="A2472" s="95">
        <v>2464</v>
      </c>
      <c r="B2472" s="95" t="s">
        <v>4062</v>
      </c>
      <c r="C2472" s="95" t="s">
        <v>7670</v>
      </c>
      <c r="D2472" s="95" t="s">
        <v>7671</v>
      </c>
      <c r="E2472" s="95" t="s">
        <v>332</v>
      </c>
      <c r="F2472" s="95" t="s">
        <v>7499</v>
      </c>
      <c r="G2472" s="4">
        <v>50</v>
      </c>
      <c r="H2472" s="4">
        <v>50</v>
      </c>
    </row>
    <row r="2473" spans="1:8" ht="15">
      <c r="A2473" s="95">
        <v>2465</v>
      </c>
      <c r="B2473" s="95" t="s">
        <v>7672</v>
      </c>
      <c r="C2473" s="95" t="s">
        <v>7673</v>
      </c>
      <c r="D2473" s="95" t="s">
        <v>7674</v>
      </c>
      <c r="E2473" s="95" t="s">
        <v>332</v>
      </c>
      <c r="F2473" s="95" t="s">
        <v>7499</v>
      </c>
      <c r="G2473" s="4">
        <v>50</v>
      </c>
      <c r="H2473" s="4">
        <v>50</v>
      </c>
    </row>
    <row r="2474" spans="1:8" ht="15">
      <c r="A2474" s="95">
        <v>2466</v>
      </c>
      <c r="B2474" s="95" t="s">
        <v>3586</v>
      </c>
      <c r="C2474" s="95" t="s">
        <v>7675</v>
      </c>
      <c r="D2474" s="95" t="s">
        <v>7676</v>
      </c>
      <c r="E2474" s="95" t="s">
        <v>332</v>
      </c>
      <c r="F2474" s="95" t="s">
        <v>7499</v>
      </c>
      <c r="G2474" s="4">
        <v>50</v>
      </c>
      <c r="H2474" s="4">
        <v>50</v>
      </c>
    </row>
    <row r="2475" spans="1:8" ht="15">
      <c r="A2475" s="95">
        <v>2467</v>
      </c>
      <c r="B2475" s="95" t="s">
        <v>3923</v>
      </c>
      <c r="C2475" s="95" t="s">
        <v>4211</v>
      </c>
      <c r="D2475" s="95" t="s">
        <v>7677</v>
      </c>
      <c r="E2475" s="95" t="s">
        <v>332</v>
      </c>
      <c r="F2475" s="95" t="s">
        <v>7499</v>
      </c>
      <c r="G2475" s="4">
        <v>50</v>
      </c>
      <c r="H2475" s="4">
        <v>50</v>
      </c>
    </row>
    <row r="2476" spans="1:8" ht="15">
      <c r="A2476" s="95">
        <v>2468</v>
      </c>
      <c r="B2476" s="95" t="s">
        <v>4454</v>
      </c>
      <c r="C2476" s="95" t="s">
        <v>4211</v>
      </c>
      <c r="D2476" s="95" t="s">
        <v>7678</v>
      </c>
      <c r="E2476" s="95" t="s">
        <v>332</v>
      </c>
      <c r="F2476" s="95" t="s">
        <v>7499</v>
      </c>
      <c r="G2476" s="4">
        <v>50</v>
      </c>
      <c r="H2476" s="4">
        <v>50</v>
      </c>
    </row>
    <row r="2477" spans="1:8" ht="15">
      <c r="A2477" s="95">
        <v>2469</v>
      </c>
      <c r="B2477" s="95" t="s">
        <v>4040</v>
      </c>
      <c r="C2477" s="95" t="s">
        <v>7679</v>
      </c>
      <c r="D2477" s="95" t="s">
        <v>7680</v>
      </c>
      <c r="E2477" s="95" t="s">
        <v>332</v>
      </c>
      <c r="F2477" s="95" t="s">
        <v>7499</v>
      </c>
      <c r="G2477" s="4">
        <v>50</v>
      </c>
      <c r="H2477" s="4">
        <v>50</v>
      </c>
    </row>
    <row r="2478" spans="1:8" ht="15">
      <c r="A2478" s="95">
        <v>2470</v>
      </c>
      <c r="B2478" s="95" t="s">
        <v>4093</v>
      </c>
      <c r="C2478" s="95" t="s">
        <v>2672</v>
      </c>
      <c r="D2478" s="95" t="s">
        <v>7681</v>
      </c>
      <c r="E2478" s="95" t="s">
        <v>332</v>
      </c>
      <c r="F2478" s="95" t="s">
        <v>7499</v>
      </c>
      <c r="G2478" s="4">
        <v>50</v>
      </c>
      <c r="H2478" s="4">
        <v>50</v>
      </c>
    </row>
    <row r="2479" spans="1:8" ht="15">
      <c r="A2479" s="95">
        <v>2471</v>
      </c>
      <c r="B2479" s="95" t="s">
        <v>4623</v>
      </c>
      <c r="C2479" s="95" t="s">
        <v>7682</v>
      </c>
      <c r="D2479" s="95" t="s">
        <v>7683</v>
      </c>
      <c r="E2479" s="95" t="s">
        <v>332</v>
      </c>
      <c r="F2479" s="95" t="s">
        <v>7499</v>
      </c>
      <c r="G2479" s="4">
        <v>50</v>
      </c>
      <c r="H2479" s="4">
        <v>50</v>
      </c>
    </row>
    <row r="2480" spans="1:8" ht="15">
      <c r="A2480" s="95">
        <v>2472</v>
      </c>
      <c r="B2480" s="95" t="s">
        <v>4643</v>
      </c>
      <c r="C2480" s="95" t="s">
        <v>7684</v>
      </c>
      <c r="D2480" s="95" t="s">
        <v>7685</v>
      </c>
      <c r="E2480" s="95" t="s">
        <v>332</v>
      </c>
      <c r="F2480" s="95" t="s">
        <v>7499</v>
      </c>
      <c r="G2480" s="4">
        <v>50</v>
      </c>
      <c r="H2480" s="4">
        <v>50</v>
      </c>
    </row>
    <row r="2481" spans="1:8" ht="15">
      <c r="A2481" s="95">
        <v>2473</v>
      </c>
      <c r="B2481" s="95" t="s">
        <v>4040</v>
      </c>
      <c r="C2481" s="95" t="s">
        <v>6119</v>
      </c>
      <c r="D2481" s="95" t="s">
        <v>7686</v>
      </c>
      <c r="E2481" s="95" t="s">
        <v>332</v>
      </c>
      <c r="F2481" s="95" t="s">
        <v>7499</v>
      </c>
      <c r="G2481" s="4">
        <v>50</v>
      </c>
      <c r="H2481" s="4">
        <v>50</v>
      </c>
    </row>
    <row r="2482" spans="1:8" ht="15">
      <c r="A2482" s="95">
        <v>2474</v>
      </c>
      <c r="B2482" s="95" t="s">
        <v>3442</v>
      </c>
      <c r="C2482" s="95" t="s">
        <v>7687</v>
      </c>
      <c r="D2482" s="95" t="s">
        <v>7688</v>
      </c>
      <c r="E2482" s="95" t="s">
        <v>332</v>
      </c>
      <c r="F2482" s="95" t="s">
        <v>7499</v>
      </c>
      <c r="G2482" s="4">
        <v>50</v>
      </c>
      <c r="H2482" s="4">
        <v>50</v>
      </c>
    </row>
    <row r="2483" spans="1:8" ht="15">
      <c r="A2483" s="95">
        <v>2475</v>
      </c>
      <c r="B2483" s="95" t="s">
        <v>4912</v>
      </c>
      <c r="C2483" s="95" t="s">
        <v>4324</v>
      </c>
      <c r="D2483" s="95" t="s">
        <v>7689</v>
      </c>
      <c r="E2483" s="95" t="s">
        <v>332</v>
      </c>
      <c r="F2483" s="95" t="s">
        <v>7499</v>
      </c>
      <c r="G2483" s="4">
        <v>50</v>
      </c>
      <c r="H2483" s="4">
        <v>50</v>
      </c>
    </row>
    <row r="2484" spans="1:8" ht="15">
      <c r="A2484" s="95">
        <v>2476</v>
      </c>
      <c r="B2484" s="95" t="s">
        <v>7557</v>
      </c>
      <c r="C2484" s="95" t="s">
        <v>4604</v>
      </c>
      <c r="D2484" s="95" t="s">
        <v>7690</v>
      </c>
      <c r="E2484" s="95" t="s">
        <v>332</v>
      </c>
      <c r="F2484" s="95" t="s">
        <v>7499</v>
      </c>
      <c r="G2484" s="4">
        <v>50</v>
      </c>
      <c r="H2484" s="4">
        <v>50</v>
      </c>
    </row>
    <row r="2485" spans="1:8" ht="15">
      <c r="A2485" s="95">
        <v>2477</v>
      </c>
      <c r="B2485" s="95" t="s">
        <v>3668</v>
      </c>
      <c r="C2485" s="95" t="s">
        <v>6135</v>
      </c>
      <c r="D2485" s="95" t="s">
        <v>7691</v>
      </c>
      <c r="E2485" s="95" t="s">
        <v>332</v>
      </c>
      <c r="F2485" s="95" t="s">
        <v>7499</v>
      </c>
      <c r="G2485" s="4">
        <v>50</v>
      </c>
      <c r="H2485" s="4">
        <v>50</v>
      </c>
    </row>
    <row r="2486" spans="1:8" ht="15">
      <c r="A2486" s="95">
        <v>2478</v>
      </c>
      <c r="B2486" s="95" t="s">
        <v>4447</v>
      </c>
      <c r="C2486" s="95" t="s">
        <v>6910</v>
      </c>
      <c r="D2486" s="95" t="s">
        <v>7692</v>
      </c>
      <c r="E2486" s="95" t="s">
        <v>332</v>
      </c>
      <c r="F2486" s="95" t="s">
        <v>7499</v>
      </c>
      <c r="G2486" s="4">
        <v>50</v>
      </c>
      <c r="H2486" s="4">
        <v>50</v>
      </c>
    </row>
    <row r="2487" spans="1:8" ht="15">
      <c r="A2487" s="95">
        <v>2479</v>
      </c>
      <c r="B2487" s="95" t="s">
        <v>7693</v>
      </c>
      <c r="C2487" s="95" t="s">
        <v>7694</v>
      </c>
      <c r="D2487" s="95" t="s">
        <v>7695</v>
      </c>
      <c r="E2487" s="95" t="s">
        <v>332</v>
      </c>
      <c r="F2487" s="95" t="s">
        <v>7499</v>
      </c>
      <c r="G2487" s="4">
        <v>50</v>
      </c>
      <c r="H2487" s="4">
        <v>50</v>
      </c>
    </row>
    <row r="2488" spans="1:8" ht="15">
      <c r="A2488" s="95">
        <v>2480</v>
      </c>
      <c r="B2488" s="95" t="s">
        <v>6228</v>
      </c>
      <c r="C2488" s="95" t="s">
        <v>7696</v>
      </c>
      <c r="D2488" s="95" t="s">
        <v>7697</v>
      </c>
      <c r="E2488" s="95" t="s">
        <v>332</v>
      </c>
      <c r="F2488" s="95" t="s">
        <v>7499</v>
      </c>
      <c r="G2488" s="4">
        <v>50</v>
      </c>
      <c r="H2488" s="4">
        <v>50</v>
      </c>
    </row>
    <row r="2489" spans="1:8" ht="30">
      <c r="A2489" s="95">
        <v>2481</v>
      </c>
      <c r="B2489" s="95" t="s">
        <v>4487</v>
      </c>
      <c r="C2489" s="95" t="s">
        <v>7698</v>
      </c>
      <c r="D2489" s="95" t="s">
        <v>7699</v>
      </c>
      <c r="E2489" s="95" t="s">
        <v>332</v>
      </c>
      <c r="F2489" s="95" t="s">
        <v>7499</v>
      </c>
      <c r="G2489" s="4">
        <v>50</v>
      </c>
      <c r="H2489" s="4">
        <v>50</v>
      </c>
    </row>
    <row r="2490" spans="1:8" ht="15">
      <c r="A2490" s="95">
        <v>2482</v>
      </c>
      <c r="B2490" s="95" t="s">
        <v>4040</v>
      </c>
      <c r="C2490" s="95" t="s">
        <v>3781</v>
      </c>
      <c r="D2490" s="95" t="s">
        <v>7700</v>
      </c>
      <c r="E2490" s="95" t="s">
        <v>332</v>
      </c>
      <c r="F2490" s="95" t="s">
        <v>7499</v>
      </c>
      <c r="G2490" s="4">
        <v>50</v>
      </c>
      <c r="H2490" s="4">
        <v>50</v>
      </c>
    </row>
    <row r="2491" spans="1:8" ht="15">
      <c r="A2491" s="95">
        <v>2483</v>
      </c>
      <c r="B2491" s="95" t="s">
        <v>4026</v>
      </c>
      <c r="C2491" s="95" t="s">
        <v>7701</v>
      </c>
      <c r="D2491" s="95" t="s">
        <v>7702</v>
      </c>
      <c r="E2491" s="95" t="s">
        <v>332</v>
      </c>
      <c r="F2491" s="95" t="s">
        <v>7499</v>
      </c>
      <c r="G2491" s="4">
        <v>50</v>
      </c>
      <c r="H2491" s="4">
        <v>50</v>
      </c>
    </row>
    <row r="2492" spans="1:8" ht="15">
      <c r="A2492" s="95">
        <v>2484</v>
      </c>
      <c r="B2492" s="95" t="s">
        <v>3671</v>
      </c>
      <c r="C2492" s="95" t="s">
        <v>6573</v>
      </c>
      <c r="D2492" s="95" t="s">
        <v>7703</v>
      </c>
      <c r="E2492" s="95" t="s">
        <v>332</v>
      </c>
      <c r="F2492" s="95" t="s">
        <v>7499</v>
      </c>
      <c r="G2492" s="4">
        <v>50</v>
      </c>
      <c r="H2492" s="4">
        <v>50</v>
      </c>
    </row>
    <row r="2493" spans="1:8" ht="15">
      <c r="A2493" s="95">
        <v>2485</v>
      </c>
      <c r="B2493" s="95" t="s">
        <v>3671</v>
      </c>
      <c r="C2493" s="95" t="s">
        <v>7704</v>
      </c>
      <c r="D2493" s="95" t="s">
        <v>7705</v>
      </c>
      <c r="E2493" s="95" t="s">
        <v>332</v>
      </c>
      <c r="F2493" s="95" t="s">
        <v>7499</v>
      </c>
      <c r="G2493" s="4">
        <v>50</v>
      </c>
      <c r="H2493" s="4">
        <v>50</v>
      </c>
    </row>
    <row r="2494" spans="1:8" ht="15">
      <c r="A2494" s="95">
        <v>2486</v>
      </c>
      <c r="B2494" s="95" t="s">
        <v>3432</v>
      </c>
      <c r="C2494" s="95" t="s">
        <v>7706</v>
      </c>
      <c r="D2494" s="95" t="s">
        <v>7707</v>
      </c>
      <c r="E2494" s="95" t="s">
        <v>332</v>
      </c>
      <c r="F2494" s="95" t="s">
        <v>7499</v>
      </c>
      <c r="G2494" s="4">
        <v>50</v>
      </c>
      <c r="H2494" s="4">
        <v>50</v>
      </c>
    </row>
    <row r="2495" spans="1:8" ht="15">
      <c r="A2495" s="95">
        <v>2487</v>
      </c>
      <c r="B2495" s="95" t="s">
        <v>3593</v>
      </c>
      <c r="C2495" s="95" t="s">
        <v>7708</v>
      </c>
      <c r="D2495" s="95" t="s">
        <v>7709</v>
      </c>
      <c r="E2495" s="95" t="s">
        <v>332</v>
      </c>
      <c r="F2495" s="95" t="s">
        <v>7499</v>
      </c>
      <c r="G2495" s="4">
        <v>50</v>
      </c>
      <c r="H2495" s="4">
        <v>50</v>
      </c>
    </row>
    <row r="2496" spans="1:8" ht="15">
      <c r="A2496" s="95">
        <v>2488</v>
      </c>
      <c r="B2496" s="95" t="s">
        <v>3593</v>
      </c>
      <c r="C2496" s="95" t="s">
        <v>3501</v>
      </c>
      <c r="D2496" s="95" t="s">
        <v>7710</v>
      </c>
      <c r="E2496" s="95" t="s">
        <v>332</v>
      </c>
      <c r="F2496" s="95" t="s">
        <v>7499</v>
      </c>
      <c r="G2496" s="4">
        <v>50</v>
      </c>
      <c r="H2496" s="4">
        <v>50</v>
      </c>
    </row>
    <row r="2497" spans="1:8" ht="15">
      <c r="A2497" s="95">
        <v>2489</v>
      </c>
      <c r="B2497" s="95" t="s">
        <v>3599</v>
      </c>
      <c r="C2497" s="95" t="s">
        <v>7505</v>
      </c>
      <c r="D2497" s="95" t="s">
        <v>7711</v>
      </c>
      <c r="E2497" s="95" t="s">
        <v>332</v>
      </c>
      <c r="F2497" s="95" t="s">
        <v>7499</v>
      </c>
      <c r="G2497" s="4">
        <v>50</v>
      </c>
      <c r="H2497" s="4">
        <v>50</v>
      </c>
    </row>
    <row r="2498" spans="1:8" ht="15">
      <c r="A2498" s="95">
        <v>2490</v>
      </c>
      <c r="B2498" s="95" t="s">
        <v>3671</v>
      </c>
      <c r="C2498" s="95" t="s">
        <v>5336</v>
      </c>
      <c r="D2498" s="95" t="s">
        <v>7712</v>
      </c>
      <c r="E2498" s="95" t="s">
        <v>332</v>
      </c>
      <c r="F2498" s="95" t="s">
        <v>7499</v>
      </c>
      <c r="G2498" s="4">
        <v>50</v>
      </c>
      <c r="H2498" s="4">
        <v>50</v>
      </c>
    </row>
    <row r="2499" spans="1:8" ht="15">
      <c r="A2499" s="95">
        <v>2491</v>
      </c>
      <c r="B2499" s="95" t="s">
        <v>3780</v>
      </c>
      <c r="C2499" s="95" t="s">
        <v>6592</v>
      </c>
      <c r="D2499" s="95" t="s">
        <v>7713</v>
      </c>
      <c r="E2499" s="95" t="s">
        <v>332</v>
      </c>
      <c r="F2499" s="95" t="s">
        <v>7499</v>
      </c>
      <c r="G2499" s="4">
        <v>50</v>
      </c>
      <c r="H2499" s="4">
        <v>50</v>
      </c>
    </row>
    <row r="2500" spans="1:8" ht="15">
      <c r="A2500" s="95">
        <v>2492</v>
      </c>
      <c r="B2500" s="95" t="s">
        <v>7557</v>
      </c>
      <c r="C2500" s="95" t="s">
        <v>3825</v>
      </c>
      <c r="D2500" s="95" t="s">
        <v>7714</v>
      </c>
      <c r="E2500" s="95" t="s">
        <v>332</v>
      </c>
      <c r="F2500" s="95" t="s">
        <v>7499</v>
      </c>
      <c r="G2500" s="4">
        <v>50</v>
      </c>
      <c r="H2500" s="4">
        <v>50</v>
      </c>
    </row>
    <row r="2501" spans="1:8" ht="15">
      <c r="A2501" s="95">
        <v>2493</v>
      </c>
      <c r="B2501" s="95" t="s">
        <v>3593</v>
      </c>
      <c r="C2501" s="95" t="s">
        <v>5765</v>
      </c>
      <c r="D2501" s="95" t="s">
        <v>7715</v>
      </c>
      <c r="E2501" s="95" t="s">
        <v>332</v>
      </c>
      <c r="F2501" s="95" t="s">
        <v>7499</v>
      </c>
      <c r="G2501" s="4">
        <v>50</v>
      </c>
      <c r="H2501" s="4">
        <v>50</v>
      </c>
    </row>
    <row r="2502" spans="1:8" ht="30">
      <c r="A2502" s="95">
        <v>2494</v>
      </c>
      <c r="B2502" s="95" t="s">
        <v>3482</v>
      </c>
      <c r="C2502" s="95" t="s">
        <v>7716</v>
      </c>
      <c r="D2502" s="95" t="s">
        <v>7717</v>
      </c>
      <c r="E2502" s="95" t="s">
        <v>332</v>
      </c>
      <c r="F2502" s="95" t="s">
        <v>7499</v>
      </c>
      <c r="G2502" s="4">
        <v>50</v>
      </c>
      <c r="H2502" s="4">
        <v>50</v>
      </c>
    </row>
    <row r="2503" spans="1:8" ht="30">
      <c r="A2503" s="95">
        <v>2495</v>
      </c>
      <c r="B2503" s="95" t="s">
        <v>2663</v>
      </c>
      <c r="C2503" s="95" t="s">
        <v>7718</v>
      </c>
      <c r="D2503" s="95" t="s">
        <v>7719</v>
      </c>
      <c r="E2503" s="95" t="s">
        <v>332</v>
      </c>
      <c r="F2503" s="95" t="s">
        <v>7499</v>
      </c>
      <c r="G2503" s="4">
        <v>50</v>
      </c>
      <c r="H2503" s="4">
        <v>50</v>
      </c>
    </row>
    <row r="2504" spans="1:8" ht="15">
      <c r="A2504" s="95">
        <v>2496</v>
      </c>
      <c r="B2504" s="95" t="s">
        <v>4078</v>
      </c>
      <c r="C2504" s="95" t="s">
        <v>6392</v>
      </c>
      <c r="D2504" s="95" t="s">
        <v>7720</v>
      </c>
      <c r="E2504" s="95" t="s">
        <v>332</v>
      </c>
      <c r="F2504" s="95" t="s">
        <v>7499</v>
      </c>
      <c r="G2504" s="4">
        <v>50</v>
      </c>
      <c r="H2504" s="4">
        <v>50</v>
      </c>
    </row>
    <row r="2505" spans="1:8" ht="15">
      <c r="A2505" s="95">
        <v>2497</v>
      </c>
      <c r="B2505" s="95" t="s">
        <v>4322</v>
      </c>
      <c r="C2505" s="95" t="s">
        <v>7721</v>
      </c>
      <c r="D2505" s="95" t="s">
        <v>7722</v>
      </c>
      <c r="E2505" s="95" t="s">
        <v>332</v>
      </c>
      <c r="F2505" s="95" t="s">
        <v>7499</v>
      </c>
      <c r="G2505" s="4">
        <v>50</v>
      </c>
      <c r="H2505" s="4">
        <v>50</v>
      </c>
    </row>
    <row r="2506" spans="1:8" ht="30">
      <c r="A2506" s="95">
        <v>2498</v>
      </c>
      <c r="B2506" s="95" t="s">
        <v>3593</v>
      </c>
      <c r="C2506" s="95" t="s">
        <v>7723</v>
      </c>
      <c r="D2506" s="95" t="s">
        <v>7724</v>
      </c>
      <c r="E2506" s="95" t="s">
        <v>332</v>
      </c>
      <c r="F2506" s="95" t="s">
        <v>7499</v>
      </c>
      <c r="G2506" s="4">
        <v>50</v>
      </c>
      <c r="H2506" s="4">
        <v>50</v>
      </c>
    </row>
    <row r="2507" spans="1:8" ht="30">
      <c r="A2507" s="95">
        <v>2499</v>
      </c>
      <c r="B2507" s="95" t="s">
        <v>3777</v>
      </c>
      <c r="C2507" s="95" t="s">
        <v>6126</v>
      </c>
      <c r="D2507" s="95" t="s">
        <v>7725</v>
      </c>
      <c r="E2507" s="95" t="s">
        <v>332</v>
      </c>
      <c r="F2507" s="95" t="s">
        <v>7499</v>
      </c>
      <c r="G2507" s="4">
        <v>50</v>
      </c>
      <c r="H2507" s="4">
        <v>50</v>
      </c>
    </row>
    <row r="2508" spans="1:8" ht="15">
      <c r="A2508" s="95">
        <v>2500</v>
      </c>
      <c r="B2508" s="95" t="s">
        <v>3439</v>
      </c>
      <c r="C2508" s="95" t="s">
        <v>7726</v>
      </c>
      <c r="D2508" s="95" t="s">
        <v>7727</v>
      </c>
      <c r="E2508" s="95" t="s">
        <v>332</v>
      </c>
      <c r="F2508" s="95" t="s">
        <v>7499</v>
      </c>
      <c r="G2508" s="4">
        <v>50</v>
      </c>
      <c r="H2508" s="4">
        <v>50</v>
      </c>
    </row>
    <row r="2509" spans="1:8" ht="15">
      <c r="A2509" s="95">
        <v>2501</v>
      </c>
      <c r="B2509" s="95" t="s">
        <v>3526</v>
      </c>
      <c r="C2509" s="95" t="s">
        <v>5166</v>
      </c>
      <c r="D2509" s="95" t="s">
        <v>7728</v>
      </c>
      <c r="E2509" s="95" t="s">
        <v>332</v>
      </c>
      <c r="F2509" s="95" t="s">
        <v>7499</v>
      </c>
      <c r="G2509" s="4">
        <v>50</v>
      </c>
      <c r="H2509" s="4">
        <v>50</v>
      </c>
    </row>
    <row r="2510" spans="1:8" ht="15">
      <c r="A2510" s="95">
        <v>2502</v>
      </c>
      <c r="B2510" s="95" t="s">
        <v>3599</v>
      </c>
      <c r="C2510" s="95" t="s">
        <v>7729</v>
      </c>
      <c r="D2510" s="95" t="s">
        <v>7730</v>
      </c>
      <c r="E2510" s="95" t="s">
        <v>332</v>
      </c>
      <c r="F2510" s="95" t="s">
        <v>7499</v>
      </c>
      <c r="G2510" s="4">
        <v>50</v>
      </c>
      <c r="H2510" s="4">
        <v>50</v>
      </c>
    </row>
    <row r="2511" spans="1:8" ht="15">
      <c r="A2511" s="95">
        <v>2503</v>
      </c>
      <c r="B2511" s="95" t="s">
        <v>4007</v>
      </c>
      <c r="C2511" s="95" t="s">
        <v>7731</v>
      </c>
      <c r="D2511" s="95" t="s">
        <v>7732</v>
      </c>
      <c r="E2511" s="95" t="s">
        <v>332</v>
      </c>
      <c r="F2511" s="95" t="s">
        <v>7499</v>
      </c>
      <c r="G2511" s="4">
        <v>50</v>
      </c>
      <c r="H2511" s="4">
        <v>50</v>
      </c>
    </row>
    <row r="2512" spans="1:8" ht="15">
      <c r="A2512" s="95">
        <v>2504</v>
      </c>
      <c r="B2512" s="95" t="s">
        <v>3923</v>
      </c>
      <c r="C2512" s="95" t="s">
        <v>3691</v>
      </c>
      <c r="D2512" s="95" t="s">
        <v>7733</v>
      </c>
      <c r="E2512" s="95" t="s">
        <v>332</v>
      </c>
      <c r="F2512" s="95" t="s">
        <v>7499</v>
      </c>
      <c r="G2512" s="4">
        <v>50</v>
      </c>
      <c r="H2512" s="4">
        <v>50</v>
      </c>
    </row>
    <row r="2513" spans="1:8" ht="15">
      <c r="A2513" s="95">
        <v>2505</v>
      </c>
      <c r="B2513" s="95" t="s">
        <v>4087</v>
      </c>
      <c r="C2513" s="95" t="s">
        <v>3949</v>
      </c>
      <c r="D2513" s="95" t="s">
        <v>7734</v>
      </c>
      <c r="E2513" s="95" t="s">
        <v>332</v>
      </c>
      <c r="F2513" s="95" t="s">
        <v>7499</v>
      </c>
      <c r="G2513" s="4">
        <v>50</v>
      </c>
      <c r="H2513" s="4">
        <v>50</v>
      </c>
    </row>
    <row r="2514" spans="1:8" ht="15">
      <c r="A2514" s="95">
        <v>2506</v>
      </c>
      <c r="B2514" s="95" t="s">
        <v>5434</v>
      </c>
      <c r="C2514" s="95" t="s">
        <v>5136</v>
      </c>
      <c r="D2514" s="95" t="s">
        <v>7735</v>
      </c>
      <c r="E2514" s="95" t="s">
        <v>332</v>
      </c>
      <c r="F2514" s="95" t="s">
        <v>7499</v>
      </c>
      <c r="G2514" s="4">
        <v>50</v>
      </c>
      <c r="H2514" s="4">
        <v>50</v>
      </c>
    </row>
    <row r="2515" spans="1:8" ht="15">
      <c r="A2515" s="95">
        <v>2507</v>
      </c>
      <c r="B2515" s="95" t="s">
        <v>3450</v>
      </c>
      <c r="C2515" s="95" t="s">
        <v>7736</v>
      </c>
      <c r="D2515" s="95" t="s">
        <v>7737</v>
      </c>
      <c r="E2515" s="95" t="s">
        <v>332</v>
      </c>
      <c r="F2515" s="95" t="s">
        <v>7499</v>
      </c>
      <c r="G2515" s="4">
        <v>50</v>
      </c>
      <c r="H2515" s="4">
        <v>50</v>
      </c>
    </row>
    <row r="2516" spans="1:8" ht="15">
      <c r="A2516" s="95">
        <v>2508</v>
      </c>
      <c r="B2516" s="95" t="s">
        <v>3676</v>
      </c>
      <c r="C2516" s="95" t="s">
        <v>7738</v>
      </c>
      <c r="D2516" s="95" t="s">
        <v>7739</v>
      </c>
      <c r="E2516" s="95" t="s">
        <v>332</v>
      </c>
      <c r="F2516" s="95" t="s">
        <v>7499</v>
      </c>
      <c r="G2516" s="4">
        <v>50</v>
      </c>
      <c r="H2516" s="4">
        <v>50</v>
      </c>
    </row>
    <row r="2517" spans="1:8" ht="15">
      <c r="A2517" s="95">
        <v>2509</v>
      </c>
      <c r="B2517" s="95" t="s">
        <v>6925</v>
      </c>
      <c r="C2517" s="95" t="s">
        <v>5303</v>
      </c>
      <c r="D2517" s="95" t="s">
        <v>7740</v>
      </c>
      <c r="E2517" s="95" t="s">
        <v>332</v>
      </c>
      <c r="F2517" s="95" t="s">
        <v>7499</v>
      </c>
      <c r="G2517" s="4">
        <v>50</v>
      </c>
      <c r="H2517" s="4">
        <v>50</v>
      </c>
    </row>
    <row r="2518" spans="1:8" ht="15">
      <c r="A2518" s="95">
        <v>2510</v>
      </c>
      <c r="B2518" s="95" t="s">
        <v>3526</v>
      </c>
      <c r="C2518" s="95" t="s">
        <v>4186</v>
      </c>
      <c r="D2518" s="95" t="s">
        <v>7741</v>
      </c>
      <c r="E2518" s="95" t="s">
        <v>332</v>
      </c>
      <c r="F2518" s="95" t="s">
        <v>7499</v>
      </c>
      <c r="G2518" s="4">
        <v>50</v>
      </c>
      <c r="H2518" s="4">
        <v>50</v>
      </c>
    </row>
    <row r="2519" spans="1:8" ht="15">
      <c r="A2519" s="95">
        <v>2511</v>
      </c>
      <c r="B2519" s="95" t="s">
        <v>7742</v>
      </c>
      <c r="C2519" s="95" t="s">
        <v>6718</v>
      </c>
      <c r="D2519" s="95" t="s">
        <v>7743</v>
      </c>
      <c r="E2519" s="95" t="s">
        <v>332</v>
      </c>
      <c r="F2519" s="95" t="s">
        <v>7499</v>
      </c>
      <c r="G2519" s="4">
        <v>50</v>
      </c>
      <c r="H2519" s="4">
        <v>50</v>
      </c>
    </row>
    <row r="2520" spans="1:8" ht="15">
      <c r="A2520" s="95">
        <v>2512</v>
      </c>
      <c r="B2520" s="95" t="s">
        <v>3593</v>
      </c>
      <c r="C2520" s="95" t="s">
        <v>7744</v>
      </c>
      <c r="D2520" s="95" t="s">
        <v>7745</v>
      </c>
      <c r="E2520" s="95" t="s">
        <v>332</v>
      </c>
      <c r="F2520" s="95" t="s">
        <v>7499</v>
      </c>
      <c r="G2520" s="4">
        <v>50</v>
      </c>
      <c r="H2520" s="4">
        <v>50</v>
      </c>
    </row>
    <row r="2521" spans="1:8" ht="15">
      <c r="A2521" s="95">
        <v>2513</v>
      </c>
      <c r="B2521" s="95" t="s">
        <v>2663</v>
      </c>
      <c r="C2521" s="95" t="s">
        <v>7746</v>
      </c>
      <c r="D2521" s="95" t="s">
        <v>7747</v>
      </c>
      <c r="E2521" s="95" t="s">
        <v>332</v>
      </c>
      <c r="F2521" s="95" t="s">
        <v>7499</v>
      </c>
      <c r="G2521" s="4">
        <v>50</v>
      </c>
      <c r="H2521" s="4">
        <v>50</v>
      </c>
    </row>
    <row r="2522" spans="1:8" ht="30">
      <c r="A2522" s="95">
        <v>2514</v>
      </c>
      <c r="B2522" s="95" t="s">
        <v>3439</v>
      </c>
      <c r="C2522" s="95" t="s">
        <v>5440</v>
      </c>
      <c r="D2522" s="95" t="s">
        <v>7748</v>
      </c>
      <c r="E2522" s="95" t="s">
        <v>332</v>
      </c>
      <c r="F2522" s="95" t="s">
        <v>7499</v>
      </c>
      <c r="G2522" s="4">
        <v>50</v>
      </c>
      <c r="H2522" s="4">
        <v>50</v>
      </c>
    </row>
    <row r="2523" spans="1:8" ht="30">
      <c r="A2523" s="95">
        <v>2515</v>
      </c>
      <c r="B2523" s="95" t="s">
        <v>3668</v>
      </c>
      <c r="C2523" s="95" t="s">
        <v>7749</v>
      </c>
      <c r="D2523" s="95" t="s">
        <v>7750</v>
      </c>
      <c r="E2523" s="95" t="s">
        <v>332</v>
      </c>
      <c r="F2523" s="95" t="s">
        <v>7499</v>
      </c>
      <c r="G2523" s="4">
        <v>50</v>
      </c>
      <c r="H2523" s="4">
        <v>50</v>
      </c>
    </row>
    <row r="2524" spans="1:8" ht="15">
      <c r="A2524" s="95">
        <v>2516</v>
      </c>
      <c r="B2524" s="95" t="s">
        <v>3646</v>
      </c>
      <c r="C2524" s="95" t="s">
        <v>6709</v>
      </c>
      <c r="D2524" s="95" t="s">
        <v>7751</v>
      </c>
      <c r="E2524" s="95" t="s">
        <v>332</v>
      </c>
      <c r="F2524" s="95" t="s">
        <v>7499</v>
      </c>
      <c r="G2524" s="4">
        <v>50</v>
      </c>
      <c r="H2524" s="4">
        <v>50</v>
      </c>
    </row>
    <row r="2525" spans="1:8" ht="15">
      <c r="A2525" s="95">
        <v>2517</v>
      </c>
      <c r="B2525" s="95" t="s">
        <v>3561</v>
      </c>
      <c r="C2525" s="95" t="s">
        <v>6709</v>
      </c>
      <c r="D2525" s="95" t="s">
        <v>7752</v>
      </c>
      <c r="E2525" s="95" t="s">
        <v>332</v>
      </c>
      <c r="F2525" s="95" t="s">
        <v>7499</v>
      </c>
      <c r="G2525" s="4">
        <v>50</v>
      </c>
      <c r="H2525" s="4">
        <v>50</v>
      </c>
    </row>
    <row r="2526" spans="1:8" ht="15">
      <c r="A2526" s="95">
        <v>2518</v>
      </c>
      <c r="B2526" s="95" t="s">
        <v>6821</v>
      </c>
      <c r="C2526" s="95" t="s">
        <v>7753</v>
      </c>
      <c r="D2526" s="95" t="s">
        <v>7754</v>
      </c>
      <c r="E2526" s="95" t="s">
        <v>332</v>
      </c>
      <c r="F2526" s="95" t="s">
        <v>7499</v>
      </c>
      <c r="G2526" s="4">
        <v>50</v>
      </c>
      <c r="H2526" s="4">
        <v>50</v>
      </c>
    </row>
    <row r="2527" spans="1:8" ht="15">
      <c r="A2527" s="95">
        <v>2519</v>
      </c>
      <c r="B2527" s="95" t="s">
        <v>2663</v>
      </c>
      <c r="C2527" s="95" t="s">
        <v>7552</v>
      </c>
      <c r="D2527" s="95" t="s">
        <v>7755</v>
      </c>
      <c r="E2527" s="95" t="s">
        <v>332</v>
      </c>
      <c r="F2527" s="95" t="s">
        <v>7499</v>
      </c>
      <c r="G2527" s="4">
        <v>50</v>
      </c>
      <c r="H2527" s="4">
        <v>50</v>
      </c>
    </row>
    <row r="2528" spans="1:8" ht="15">
      <c r="A2528" s="95">
        <v>2520</v>
      </c>
      <c r="B2528" s="95" t="s">
        <v>7742</v>
      </c>
      <c r="C2528" s="95" t="s">
        <v>7756</v>
      </c>
      <c r="D2528" s="95" t="s">
        <v>7757</v>
      </c>
      <c r="E2528" s="95" t="s">
        <v>332</v>
      </c>
      <c r="F2528" s="95" t="s">
        <v>7499</v>
      </c>
      <c r="G2528" s="4">
        <v>50</v>
      </c>
      <c r="H2528" s="4">
        <v>50</v>
      </c>
    </row>
    <row r="2529" spans="1:8" ht="15">
      <c r="A2529" s="95">
        <v>2521</v>
      </c>
      <c r="B2529" s="95" t="s">
        <v>4643</v>
      </c>
      <c r="C2529" s="95" t="s">
        <v>7758</v>
      </c>
      <c r="D2529" s="95" t="s">
        <v>7759</v>
      </c>
      <c r="E2529" s="95" t="s">
        <v>332</v>
      </c>
      <c r="F2529" s="95" t="s">
        <v>7499</v>
      </c>
      <c r="G2529" s="4">
        <v>50</v>
      </c>
      <c r="H2529" s="4">
        <v>50</v>
      </c>
    </row>
    <row r="2530" spans="1:8" ht="15">
      <c r="A2530" s="95">
        <v>2522</v>
      </c>
      <c r="B2530" s="95" t="s">
        <v>3955</v>
      </c>
      <c r="C2530" s="95" t="s">
        <v>7760</v>
      </c>
      <c r="D2530" s="95" t="s">
        <v>7761</v>
      </c>
      <c r="E2530" s="95" t="s">
        <v>332</v>
      </c>
      <c r="F2530" s="95" t="s">
        <v>7499</v>
      </c>
      <c r="G2530" s="4">
        <v>50</v>
      </c>
      <c r="H2530" s="4">
        <v>50</v>
      </c>
    </row>
    <row r="2531" spans="1:8" ht="30">
      <c r="A2531" s="95">
        <v>2523</v>
      </c>
      <c r="B2531" s="95" t="s">
        <v>3472</v>
      </c>
      <c r="C2531" s="95" t="s">
        <v>7762</v>
      </c>
      <c r="D2531" s="95" t="s">
        <v>7763</v>
      </c>
      <c r="E2531" s="95" t="s">
        <v>332</v>
      </c>
      <c r="F2531" s="95" t="s">
        <v>7499</v>
      </c>
      <c r="G2531" s="4">
        <v>50</v>
      </c>
      <c r="H2531" s="4">
        <v>50</v>
      </c>
    </row>
    <row r="2532" spans="1:8" ht="15">
      <c r="A2532" s="95">
        <v>2524</v>
      </c>
      <c r="B2532" s="95" t="s">
        <v>3614</v>
      </c>
      <c r="C2532" s="95" t="s">
        <v>4753</v>
      </c>
      <c r="D2532" s="95" t="s">
        <v>7764</v>
      </c>
      <c r="E2532" s="95" t="s">
        <v>332</v>
      </c>
      <c r="F2532" s="95" t="s">
        <v>7499</v>
      </c>
      <c r="G2532" s="4">
        <v>50</v>
      </c>
      <c r="H2532" s="4">
        <v>50</v>
      </c>
    </row>
    <row r="2533" spans="1:8" ht="15">
      <c r="A2533" s="95">
        <v>2525</v>
      </c>
      <c r="B2533" s="95" t="s">
        <v>4316</v>
      </c>
      <c r="C2533" s="95" t="s">
        <v>6637</v>
      </c>
      <c r="D2533" s="95" t="s">
        <v>7765</v>
      </c>
      <c r="E2533" s="95" t="s">
        <v>332</v>
      </c>
      <c r="F2533" s="95" t="s">
        <v>7499</v>
      </c>
      <c r="G2533" s="4">
        <v>50</v>
      </c>
      <c r="H2533" s="4">
        <v>50</v>
      </c>
    </row>
    <row r="2534" spans="1:8" ht="15">
      <c r="A2534" s="95">
        <v>2526</v>
      </c>
      <c r="B2534" s="95" t="s">
        <v>5851</v>
      </c>
      <c r="C2534" s="95" t="s">
        <v>7766</v>
      </c>
      <c r="D2534" s="95" t="s">
        <v>7767</v>
      </c>
      <c r="E2534" s="95" t="s">
        <v>332</v>
      </c>
      <c r="F2534" s="95" t="s">
        <v>7499</v>
      </c>
      <c r="G2534" s="4">
        <v>50</v>
      </c>
      <c r="H2534" s="4">
        <v>50</v>
      </c>
    </row>
    <row r="2535" spans="1:8" ht="15">
      <c r="A2535" s="95">
        <v>2527</v>
      </c>
      <c r="B2535" s="95" t="s">
        <v>7768</v>
      </c>
      <c r="C2535" s="95" t="s">
        <v>7769</v>
      </c>
      <c r="D2535" s="95" t="s">
        <v>7770</v>
      </c>
      <c r="E2535" s="95" t="s">
        <v>332</v>
      </c>
      <c r="F2535" s="95" t="s">
        <v>7499</v>
      </c>
      <c r="G2535" s="4">
        <v>50</v>
      </c>
      <c r="H2535" s="4">
        <v>50</v>
      </c>
    </row>
    <row r="2536" spans="1:8" ht="15">
      <c r="A2536" s="95">
        <v>2528</v>
      </c>
      <c r="B2536" s="95" t="s">
        <v>3599</v>
      </c>
      <c r="C2536" s="95" t="s">
        <v>3783</v>
      </c>
      <c r="D2536" s="95" t="s">
        <v>7771</v>
      </c>
      <c r="E2536" s="95" t="s">
        <v>332</v>
      </c>
      <c r="F2536" s="95" t="s">
        <v>7499</v>
      </c>
      <c r="G2536" s="4">
        <v>50</v>
      </c>
      <c r="H2536" s="4">
        <v>50</v>
      </c>
    </row>
    <row r="2537" spans="1:8" ht="15">
      <c r="A2537" s="95">
        <v>2529</v>
      </c>
      <c r="B2537" s="95" t="s">
        <v>7035</v>
      </c>
      <c r="C2537" s="95" t="s">
        <v>4615</v>
      </c>
      <c r="D2537" s="95" t="s">
        <v>7772</v>
      </c>
      <c r="E2537" s="95" t="s">
        <v>332</v>
      </c>
      <c r="F2537" s="95" t="s">
        <v>7499</v>
      </c>
      <c r="G2537" s="4">
        <v>50</v>
      </c>
      <c r="H2537" s="4">
        <v>50</v>
      </c>
    </row>
    <row r="2538" spans="1:8" ht="15">
      <c r="A2538" s="95">
        <v>2530</v>
      </c>
      <c r="B2538" s="95" t="s">
        <v>3676</v>
      </c>
      <c r="C2538" s="95" t="s">
        <v>7773</v>
      </c>
      <c r="D2538" s="95" t="s">
        <v>7774</v>
      </c>
      <c r="E2538" s="95" t="s">
        <v>332</v>
      </c>
      <c r="F2538" s="95" t="s">
        <v>7499</v>
      </c>
      <c r="G2538" s="4">
        <v>50</v>
      </c>
      <c r="H2538" s="4">
        <v>50</v>
      </c>
    </row>
    <row r="2539" spans="1:8" ht="15">
      <c r="A2539" s="95">
        <v>2531</v>
      </c>
      <c r="B2539" s="95" t="s">
        <v>3668</v>
      </c>
      <c r="C2539" s="95" t="s">
        <v>7773</v>
      </c>
      <c r="D2539" s="95" t="s">
        <v>7775</v>
      </c>
      <c r="E2539" s="95" t="s">
        <v>332</v>
      </c>
      <c r="F2539" s="95" t="s">
        <v>7499</v>
      </c>
      <c r="G2539" s="4">
        <v>50</v>
      </c>
      <c r="H2539" s="4">
        <v>50</v>
      </c>
    </row>
    <row r="2540" spans="1:8" ht="15">
      <c r="A2540" s="95">
        <v>2532</v>
      </c>
      <c r="B2540" s="95" t="s">
        <v>3526</v>
      </c>
      <c r="C2540" s="95" t="s">
        <v>7064</v>
      </c>
      <c r="D2540" s="95" t="s">
        <v>7776</v>
      </c>
      <c r="E2540" s="95" t="s">
        <v>332</v>
      </c>
      <c r="F2540" s="95" t="s">
        <v>7499</v>
      </c>
      <c r="G2540" s="4">
        <v>50</v>
      </c>
      <c r="H2540" s="4">
        <v>50</v>
      </c>
    </row>
    <row r="2541" spans="1:8" ht="15">
      <c r="A2541" s="95">
        <v>2533</v>
      </c>
      <c r="B2541" s="95" t="s">
        <v>7777</v>
      </c>
      <c r="C2541" s="95" t="s">
        <v>7684</v>
      </c>
      <c r="D2541" s="95" t="s">
        <v>7778</v>
      </c>
      <c r="E2541" s="95" t="s">
        <v>332</v>
      </c>
      <c r="F2541" s="95" t="s">
        <v>7499</v>
      </c>
      <c r="G2541" s="4">
        <v>50</v>
      </c>
      <c r="H2541" s="4">
        <v>50</v>
      </c>
    </row>
    <row r="2542" spans="1:8" ht="15">
      <c r="A2542" s="95">
        <v>2534</v>
      </c>
      <c r="B2542" s="95" t="s">
        <v>7779</v>
      </c>
      <c r="C2542" s="95" t="s">
        <v>7780</v>
      </c>
      <c r="D2542" s="95" t="s">
        <v>7781</v>
      </c>
      <c r="E2542" s="95" t="s">
        <v>332</v>
      </c>
      <c r="F2542" s="95" t="s">
        <v>7499</v>
      </c>
      <c r="G2542" s="4">
        <v>50</v>
      </c>
      <c r="H2542" s="4">
        <v>50</v>
      </c>
    </row>
    <row r="2543" spans="1:8" ht="30">
      <c r="A2543" s="95">
        <v>2535</v>
      </c>
      <c r="B2543" s="95" t="s">
        <v>4165</v>
      </c>
      <c r="C2543" s="95" t="s">
        <v>6463</v>
      </c>
      <c r="D2543" s="95" t="s">
        <v>7782</v>
      </c>
      <c r="E2543" s="95" t="s">
        <v>332</v>
      </c>
      <c r="F2543" s="95" t="s">
        <v>7499</v>
      </c>
      <c r="G2543" s="4">
        <v>50</v>
      </c>
      <c r="H2543" s="4">
        <v>50</v>
      </c>
    </row>
    <row r="2544" spans="1:8" ht="15">
      <c r="A2544" s="95">
        <v>2536</v>
      </c>
      <c r="B2544" s="95" t="s">
        <v>3898</v>
      </c>
      <c r="C2544" s="95" t="s">
        <v>7783</v>
      </c>
      <c r="D2544" s="95" t="s">
        <v>7784</v>
      </c>
      <c r="E2544" s="95" t="s">
        <v>332</v>
      </c>
      <c r="F2544" s="95" t="s">
        <v>7499</v>
      </c>
      <c r="G2544" s="4">
        <v>50</v>
      </c>
      <c r="H2544" s="4">
        <v>50</v>
      </c>
    </row>
    <row r="2545" spans="1:8" ht="15">
      <c r="A2545" s="95">
        <v>2537</v>
      </c>
      <c r="B2545" s="95" t="s">
        <v>2663</v>
      </c>
      <c r="C2545" s="95" t="s">
        <v>6927</v>
      </c>
      <c r="D2545" s="95" t="s">
        <v>7785</v>
      </c>
      <c r="E2545" s="95" t="s">
        <v>332</v>
      </c>
      <c r="F2545" s="95" t="s">
        <v>7499</v>
      </c>
      <c r="G2545" s="4">
        <v>50</v>
      </c>
      <c r="H2545" s="4">
        <v>50</v>
      </c>
    </row>
    <row r="2546" spans="1:8" ht="15">
      <c r="A2546" s="95">
        <v>2538</v>
      </c>
      <c r="B2546" s="95" t="s">
        <v>7786</v>
      </c>
      <c r="C2546" s="95" t="s">
        <v>7787</v>
      </c>
      <c r="D2546" s="95" t="s">
        <v>7788</v>
      </c>
      <c r="E2546" s="95" t="s">
        <v>332</v>
      </c>
      <c r="F2546" s="95" t="s">
        <v>7499</v>
      </c>
      <c r="G2546" s="4">
        <v>50</v>
      </c>
      <c r="H2546" s="4">
        <v>50</v>
      </c>
    </row>
    <row r="2547" spans="1:8" ht="15">
      <c r="A2547" s="95">
        <v>2539</v>
      </c>
      <c r="B2547" s="95" t="s">
        <v>7789</v>
      </c>
      <c r="C2547" s="95" t="s">
        <v>7790</v>
      </c>
      <c r="D2547" s="95" t="s">
        <v>7791</v>
      </c>
      <c r="E2547" s="95" t="s">
        <v>332</v>
      </c>
      <c r="F2547" s="95" t="s">
        <v>7499</v>
      </c>
      <c r="G2547" s="4">
        <v>50</v>
      </c>
      <c r="H2547" s="4">
        <v>50</v>
      </c>
    </row>
    <row r="2548" spans="1:8" ht="15">
      <c r="A2548" s="95">
        <v>2540</v>
      </c>
      <c r="B2548" s="95" t="s">
        <v>4198</v>
      </c>
      <c r="C2548" s="95" t="s">
        <v>7790</v>
      </c>
      <c r="D2548" s="95" t="s">
        <v>7792</v>
      </c>
      <c r="E2548" s="95" t="s">
        <v>332</v>
      </c>
      <c r="F2548" s="95" t="s">
        <v>7499</v>
      </c>
      <c r="G2548" s="4">
        <v>50</v>
      </c>
      <c r="H2548" s="4">
        <v>50</v>
      </c>
    </row>
    <row r="2549" spans="1:8" ht="15">
      <c r="A2549" s="95">
        <v>2541</v>
      </c>
      <c r="B2549" s="95" t="s">
        <v>7793</v>
      </c>
      <c r="C2549" s="95" t="s">
        <v>4725</v>
      </c>
      <c r="D2549" s="95" t="s">
        <v>7794</v>
      </c>
      <c r="E2549" s="95" t="s">
        <v>332</v>
      </c>
      <c r="F2549" s="95" t="s">
        <v>7499</v>
      </c>
      <c r="G2549" s="4">
        <v>50</v>
      </c>
      <c r="H2549" s="4">
        <v>50</v>
      </c>
    </row>
    <row r="2550" spans="1:8" ht="15">
      <c r="A2550" s="95">
        <v>2542</v>
      </c>
      <c r="B2550" s="95" t="s">
        <v>3668</v>
      </c>
      <c r="C2550" s="95" t="s">
        <v>6374</v>
      </c>
      <c r="D2550" s="95" t="s">
        <v>7795</v>
      </c>
      <c r="E2550" s="95" t="s">
        <v>332</v>
      </c>
      <c r="F2550" s="95" t="s">
        <v>7499</v>
      </c>
      <c r="G2550" s="4">
        <v>50</v>
      </c>
      <c r="H2550" s="4">
        <v>50</v>
      </c>
    </row>
    <row r="2551" spans="1:8" ht="15">
      <c r="A2551" s="95">
        <v>2543</v>
      </c>
      <c r="B2551" s="95" t="s">
        <v>6669</v>
      </c>
      <c r="C2551" s="95" t="s">
        <v>7796</v>
      </c>
      <c r="D2551" s="95" t="s">
        <v>7797</v>
      </c>
      <c r="E2551" s="95" t="s">
        <v>332</v>
      </c>
      <c r="F2551" s="95" t="s">
        <v>7499</v>
      </c>
      <c r="G2551" s="4">
        <v>50</v>
      </c>
      <c r="H2551" s="4">
        <v>50</v>
      </c>
    </row>
    <row r="2552" spans="1:8" ht="30">
      <c r="A2552" s="95">
        <v>2544</v>
      </c>
      <c r="B2552" s="95" t="s">
        <v>4697</v>
      </c>
      <c r="C2552" s="95" t="s">
        <v>7798</v>
      </c>
      <c r="D2552" s="95" t="s">
        <v>7799</v>
      </c>
      <c r="E2552" s="95" t="s">
        <v>332</v>
      </c>
      <c r="F2552" s="95" t="s">
        <v>7499</v>
      </c>
      <c r="G2552" s="4">
        <v>50</v>
      </c>
      <c r="H2552" s="4">
        <v>50</v>
      </c>
    </row>
    <row r="2553" spans="1:8" ht="15">
      <c r="A2553" s="95">
        <v>2545</v>
      </c>
      <c r="B2553" s="95" t="s">
        <v>3586</v>
      </c>
      <c r="C2553" s="95" t="s">
        <v>3812</v>
      </c>
      <c r="D2553" s="95" t="s">
        <v>7800</v>
      </c>
      <c r="E2553" s="95" t="s">
        <v>332</v>
      </c>
      <c r="F2553" s="95" t="s">
        <v>7499</v>
      </c>
      <c r="G2553" s="4">
        <v>50</v>
      </c>
      <c r="H2553" s="4">
        <v>50</v>
      </c>
    </row>
    <row r="2554" spans="1:8" ht="15">
      <c r="A2554" s="95">
        <v>2546</v>
      </c>
      <c r="B2554" s="95" t="s">
        <v>4098</v>
      </c>
      <c r="C2554" s="95" t="s">
        <v>4058</v>
      </c>
      <c r="D2554" s="95" t="s">
        <v>7801</v>
      </c>
      <c r="E2554" s="95" t="s">
        <v>332</v>
      </c>
      <c r="F2554" s="95" t="s">
        <v>7499</v>
      </c>
      <c r="G2554" s="4">
        <v>50</v>
      </c>
      <c r="H2554" s="4">
        <v>50</v>
      </c>
    </row>
    <row r="2555" spans="1:8" ht="15">
      <c r="A2555" s="95">
        <v>2547</v>
      </c>
      <c r="B2555" s="95" t="s">
        <v>4623</v>
      </c>
      <c r="C2555" s="95" t="s">
        <v>6716</v>
      </c>
      <c r="D2555" s="95" t="s">
        <v>7802</v>
      </c>
      <c r="E2555" s="95" t="s">
        <v>332</v>
      </c>
      <c r="F2555" s="95" t="s">
        <v>7499</v>
      </c>
      <c r="G2555" s="4">
        <v>50</v>
      </c>
      <c r="H2555" s="4">
        <v>50</v>
      </c>
    </row>
    <row r="2556" spans="1:8" ht="15">
      <c r="A2556" s="95">
        <v>2548</v>
      </c>
      <c r="B2556" s="95" t="s">
        <v>7803</v>
      </c>
      <c r="C2556" s="95" t="s">
        <v>7804</v>
      </c>
      <c r="D2556" s="95" t="s">
        <v>7805</v>
      </c>
      <c r="E2556" s="95" t="s">
        <v>332</v>
      </c>
      <c r="F2556" s="95" t="s">
        <v>7499</v>
      </c>
      <c r="G2556" s="4">
        <v>50</v>
      </c>
      <c r="H2556" s="4">
        <v>50</v>
      </c>
    </row>
    <row r="2557" spans="1:8" ht="15">
      <c r="A2557" s="95">
        <v>2549</v>
      </c>
      <c r="B2557" s="95" t="s">
        <v>3629</v>
      </c>
      <c r="C2557" s="95" t="s">
        <v>7806</v>
      </c>
      <c r="D2557" s="95" t="s">
        <v>7807</v>
      </c>
      <c r="E2557" s="95" t="s">
        <v>332</v>
      </c>
      <c r="F2557" s="95" t="s">
        <v>7499</v>
      </c>
      <c r="G2557" s="4">
        <v>50</v>
      </c>
      <c r="H2557" s="4">
        <v>50</v>
      </c>
    </row>
    <row r="2558" spans="1:8" ht="15">
      <c r="A2558" s="95">
        <v>2550</v>
      </c>
      <c r="B2558" s="95" t="s">
        <v>7808</v>
      </c>
      <c r="C2558" s="95" t="s">
        <v>7809</v>
      </c>
      <c r="D2558" s="95" t="s">
        <v>7810</v>
      </c>
      <c r="E2558" s="95" t="s">
        <v>332</v>
      </c>
      <c r="F2558" s="95" t="s">
        <v>7499</v>
      </c>
      <c r="G2558" s="4">
        <v>50</v>
      </c>
      <c r="H2558" s="4">
        <v>50</v>
      </c>
    </row>
    <row r="2559" spans="1:8" ht="15">
      <c r="A2559" s="95">
        <v>2551</v>
      </c>
      <c r="B2559" s="95" t="s">
        <v>3771</v>
      </c>
      <c r="C2559" s="95" t="s">
        <v>6816</v>
      </c>
      <c r="D2559" s="95" t="s">
        <v>7811</v>
      </c>
      <c r="E2559" s="95" t="s">
        <v>332</v>
      </c>
      <c r="F2559" s="95" t="s">
        <v>7499</v>
      </c>
      <c r="G2559" s="4">
        <v>50</v>
      </c>
      <c r="H2559" s="4">
        <v>50</v>
      </c>
    </row>
    <row r="2560" spans="1:8" ht="15">
      <c r="A2560" s="95">
        <v>2552</v>
      </c>
      <c r="B2560" s="95" t="s">
        <v>3472</v>
      </c>
      <c r="C2560" s="95" t="s">
        <v>6818</v>
      </c>
      <c r="D2560" s="95" t="s">
        <v>7812</v>
      </c>
      <c r="E2560" s="95" t="s">
        <v>332</v>
      </c>
      <c r="F2560" s="95" t="s">
        <v>7499</v>
      </c>
      <c r="G2560" s="4">
        <v>50</v>
      </c>
      <c r="H2560" s="4">
        <v>50</v>
      </c>
    </row>
    <row r="2561" spans="1:8" ht="15">
      <c r="A2561" s="95">
        <v>2553</v>
      </c>
      <c r="B2561" s="95" t="s">
        <v>5418</v>
      </c>
      <c r="C2561" s="95" t="s">
        <v>7813</v>
      </c>
      <c r="D2561" s="95" t="s">
        <v>7814</v>
      </c>
      <c r="E2561" s="95" t="s">
        <v>332</v>
      </c>
      <c r="F2561" s="95" t="s">
        <v>7499</v>
      </c>
      <c r="G2561" s="4">
        <v>50</v>
      </c>
      <c r="H2561" s="4">
        <v>50</v>
      </c>
    </row>
    <row r="2562" spans="1:8" ht="15">
      <c r="A2562" s="95">
        <v>2554</v>
      </c>
      <c r="B2562" s="95" t="s">
        <v>3663</v>
      </c>
      <c r="C2562" s="95" t="s">
        <v>7815</v>
      </c>
      <c r="D2562" s="95" t="s">
        <v>7816</v>
      </c>
      <c r="E2562" s="95" t="s">
        <v>332</v>
      </c>
      <c r="F2562" s="95" t="s">
        <v>7499</v>
      </c>
      <c r="G2562" s="4">
        <v>50</v>
      </c>
      <c r="H2562" s="4">
        <v>50</v>
      </c>
    </row>
    <row r="2563" spans="1:8" ht="15">
      <c r="A2563" s="95">
        <v>2555</v>
      </c>
      <c r="B2563" s="95" t="s">
        <v>3526</v>
      </c>
      <c r="C2563" s="95" t="s">
        <v>7003</v>
      </c>
      <c r="D2563" s="95" t="s">
        <v>7817</v>
      </c>
      <c r="E2563" s="95" t="s">
        <v>332</v>
      </c>
      <c r="F2563" s="95" t="s">
        <v>7499</v>
      </c>
      <c r="G2563" s="4">
        <v>50</v>
      </c>
      <c r="H2563" s="4">
        <v>50</v>
      </c>
    </row>
    <row r="2564" spans="1:8" ht="15">
      <c r="A2564" s="95">
        <v>2556</v>
      </c>
      <c r="B2564" s="95" t="s">
        <v>7818</v>
      </c>
      <c r="C2564" s="95" t="s">
        <v>7819</v>
      </c>
      <c r="D2564" s="95" t="s">
        <v>7820</v>
      </c>
      <c r="E2564" s="95" t="s">
        <v>332</v>
      </c>
      <c r="F2564" s="95" t="s">
        <v>7499</v>
      </c>
      <c r="G2564" s="4">
        <v>50</v>
      </c>
      <c r="H2564" s="4">
        <v>50</v>
      </c>
    </row>
    <row r="2565" spans="1:8" ht="15">
      <c r="A2565" s="95">
        <v>2557</v>
      </c>
      <c r="B2565" s="95" t="s">
        <v>3898</v>
      </c>
      <c r="C2565" s="95" t="s">
        <v>7135</v>
      </c>
      <c r="D2565" s="95" t="s">
        <v>7821</v>
      </c>
      <c r="E2565" s="95" t="s">
        <v>332</v>
      </c>
      <c r="F2565" s="95" t="s">
        <v>7499</v>
      </c>
      <c r="G2565" s="4">
        <v>50</v>
      </c>
      <c r="H2565" s="4">
        <v>50</v>
      </c>
    </row>
    <row r="2566" spans="1:8" ht="15">
      <c r="A2566" s="95">
        <v>2558</v>
      </c>
      <c r="B2566" s="95" t="s">
        <v>4090</v>
      </c>
      <c r="C2566" s="95" t="s">
        <v>4324</v>
      </c>
      <c r="D2566" s="95" t="s">
        <v>7822</v>
      </c>
      <c r="E2566" s="95" t="s">
        <v>332</v>
      </c>
      <c r="F2566" s="95" t="s">
        <v>7499</v>
      </c>
      <c r="G2566" s="4">
        <v>50</v>
      </c>
      <c r="H2566" s="4">
        <v>50</v>
      </c>
    </row>
    <row r="2567" spans="1:8" ht="15">
      <c r="A2567" s="95">
        <v>2559</v>
      </c>
      <c r="B2567" s="95" t="s">
        <v>3593</v>
      </c>
      <c r="C2567" s="95" t="s">
        <v>7823</v>
      </c>
      <c r="D2567" s="95" t="s">
        <v>7824</v>
      </c>
      <c r="E2567" s="95" t="s">
        <v>332</v>
      </c>
      <c r="F2567" s="95" t="s">
        <v>7499</v>
      </c>
      <c r="G2567" s="4">
        <v>50</v>
      </c>
      <c r="H2567" s="4">
        <v>50</v>
      </c>
    </row>
    <row r="2568" spans="1:8" ht="30">
      <c r="A2568" s="95">
        <v>2560</v>
      </c>
      <c r="B2568" s="95" t="s">
        <v>7779</v>
      </c>
      <c r="C2568" s="95" t="s">
        <v>7825</v>
      </c>
      <c r="D2568" s="95" t="s">
        <v>7826</v>
      </c>
      <c r="E2568" s="95" t="s">
        <v>332</v>
      </c>
      <c r="F2568" s="95" t="s">
        <v>7499</v>
      </c>
      <c r="G2568" s="4">
        <v>50</v>
      </c>
      <c r="H2568" s="4">
        <v>50</v>
      </c>
    </row>
    <row r="2569" spans="1:8" ht="15">
      <c r="A2569" s="95">
        <v>2561</v>
      </c>
      <c r="B2569" s="95" t="s">
        <v>3450</v>
      </c>
      <c r="C2569" s="95" t="s">
        <v>7036</v>
      </c>
      <c r="D2569" s="95" t="s">
        <v>7827</v>
      </c>
      <c r="E2569" s="95" t="s">
        <v>332</v>
      </c>
      <c r="F2569" s="95" t="s">
        <v>7499</v>
      </c>
      <c r="G2569" s="4">
        <v>50</v>
      </c>
      <c r="H2569" s="4">
        <v>50</v>
      </c>
    </row>
    <row r="2570" spans="1:8" ht="30">
      <c r="A2570" s="95">
        <v>2562</v>
      </c>
      <c r="B2570" s="95" t="s">
        <v>7828</v>
      </c>
      <c r="C2570" s="95" t="s">
        <v>7829</v>
      </c>
      <c r="D2570" s="95" t="s">
        <v>7830</v>
      </c>
      <c r="E2570" s="95" t="s">
        <v>332</v>
      </c>
      <c r="F2570" s="95" t="s">
        <v>7499</v>
      </c>
      <c r="G2570" s="4">
        <v>50</v>
      </c>
      <c r="H2570" s="4">
        <v>50</v>
      </c>
    </row>
    <row r="2571" spans="1:8" ht="15">
      <c r="A2571" s="95">
        <v>2563</v>
      </c>
      <c r="B2571" s="95" t="s">
        <v>4322</v>
      </c>
      <c r="C2571" s="95" t="s">
        <v>6749</v>
      </c>
      <c r="D2571" s="95" t="s">
        <v>7831</v>
      </c>
      <c r="E2571" s="95" t="s">
        <v>332</v>
      </c>
      <c r="F2571" s="95" t="s">
        <v>7499</v>
      </c>
      <c r="G2571" s="4">
        <v>50</v>
      </c>
      <c r="H2571" s="4">
        <v>50</v>
      </c>
    </row>
    <row r="2572" spans="1:8" ht="15">
      <c r="A2572" s="95">
        <v>2564</v>
      </c>
      <c r="B2572" s="95" t="s">
        <v>3485</v>
      </c>
      <c r="C2572" s="95" t="s">
        <v>6749</v>
      </c>
      <c r="D2572" s="95" t="s">
        <v>7832</v>
      </c>
      <c r="E2572" s="95" t="s">
        <v>332</v>
      </c>
      <c r="F2572" s="95" t="s">
        <v>7499</v>
      </c>
      <c r="G2572" s="4">
        <v>50</v>
      </c>
      <c r="H2572" s="4">
        <v>50</v>
      </c>
    </row>
    <row r="2573" spans="1:8" ht="15">
      <c r="A2573" s="95">
        <v>2565</v>
      </c>
      <c r="B2573" s="95" t="s">
        <v>3668</v>
      </c>
      <c r="C2573" s="95" t="s">
        <v>6339</v>
      </c>
      <c r="D2573" s="95" t="s">
        <v>7833</v>
      </c>
      <c r="E2573" s="95" t="s">
        <v>332</v>
      </c>
      <c r="F2573" s="95" t="s">
        <v>7499</v>
      </c>
      <c r="G2573" s="4">
        <v>50</v>
      </c>
      <c r="H2573" s="4">
        <v>50</v>
      </c>
    </row>
    <row r="2574" spans="1:8" ht="15">
      <c r="A2574" s="95">
        <v>2566</v>
      </c>
      <c r="B2574" s="95" t="s">
        <v>3629</v>
      </c>
      <c r="C2574" s="95" t="s">
        <v>7834</v>
      </c>
      <c r="D2574" s="95" t="s">
        <v>7835</v>
      </c>
      <c r="E2574" s="95" t="s">
        <v>332</v>
      </c>
      <c r="F2574" s="95" t="s">
        <v>7499</v>
      </c>
      <c r="G2574" s="4">
        <v>50</v>
      </c>
      <c r="H2574" s="4">
        <v>50</v>
      </c>
    </row>
    <row r="2575" spans="1:8" ht="15">
      <c r="A2575" s="95">
        <v>2567</v>
      </c>
      <c r="B2575" s="95" t="s">
        <v>3586</v>
      </c>
      <c r="C2575" s="95" t="s">
        <v>7836</v>
      </c>
      <c r="D2575" s="95" t="s">
        <v>7837</v>
      </c>
      <c r="E2575" s="95" t="s">
        <v>332</v>
      </c>
      <c r="F2575" s="95" t="s">
        <v>7499</v>
      </c>
      <c r="G2575" s="4">
        <v>50</v>
      </c>
      <c r="H2575" s="4">
        <v>50</v>
      </c>
    </row>
    <row r="2576" spans="1:8" ht="15">
      <c r="A2576" s="95">
        <v>2568</v>
      </c>
      <c r="B2576" s="95" t="s">
        <v>6257</v>
      </c>
      <c r="C2576" s="95" t="s">
        <v>4143</v>
      </c>
      <c r="D2576" s="95" t="s">
        <v>7838</v>
      </c>
      <c r="E2576" s="95" t="s">
        <v>332</v>
      </c>
      <c r="F2576" s="95" t="s">
        <v>7499</v>
      </c>
      <c r="G2576" s="4">
        <v>50</v>
      </c>
      <c r="H2576" s="4">
        <v>50</v>
      </c>
    </row>
    <row r="2577" spans="1:8" ht="15">
      <c r="A2577" s="95">
        <v>2569</v>
      </c>
      <c r="B2577" s="95" t="s">
        <v>4078</v>
      </c>
      <c r="C2577" s="95" t="s">
        <v>7839</v>
      </c>
      <c r="D2577" s="95" t="s">
        <v>7840</v>
      </c>
      <c r="E2577" s="95" t="s">
        <v>332</v>
      </c>
      <c r="F2577" s="95" t="s">
        <v>7499</v>
      </c>
      <c r="G2577" s="4">
        <v>50</v>
      </c>
      <c r="H2577" s="4">
        <v>50</v>
      </c>
    </row>
    <row r="2578" spans="1:8" ht="30">
      <c r="A2578" s="95">
        <v>2570</v>
      </c>
      <c r="B2578" s="95" t="s">
        <v>5192</v>
      </c>
      <c r="C2578" s="95" t="s">
        <v>7841</v>
      </c>
      <c r="D2578" s="95" t="s">
        <v>7842</v>
      </c>
      <c r="E2578" s="95" t="s">
        <v>332</v>
      </c>
      <c r="F2578" s="95" t="s">
        <v>7499</v>
      </c>
      <c r="G2578" s="4">
        <v>50</v>
      </c>
      <c r="H2578" s="4">
        <v>50</v>
      </c>
    </row>
    <row r="2579" spans="1:8" ht="15">
      <c r="A2579" s="95">
        <v>2571</v>
      </c>
      <c r="B2579" s="95" t="s">
        <v>3593</v>
      </c>
      <c r="C2579" s="95" t="s">
        <v>7119</v>
      </c>
      <c r="D2579" s="95" t="s">
        <v>7843</v>
      </c>
      <c r="E2579" s="95" t="s">
        <v>332</v>
      </c>
      <c r="F2579" s="95" t="s">
        <v>7499</v>
      </c>
      <c r="G2579" s="4">
        <v>50</v>
      </c>
      <c r="H2579" s="4">
        <v>50</v>
      </c>
    </row>
    <row r="2580" spans="1:8" ht="15">
      <c r="A2580" s="95">
        <v>2572</v>
      </c>
      <c r="B2580" s="95" t="s">
        <v>3923</v>
      </c>
      <c r="C2580" s="95" t="s">
        <v>6953</v>
      </c>
      <c r="D2580" s="95" t="s">
        <v>7844</v>
      </c>
      <c r="E2580" s="95" t="s">
        <v>332</v>
      </c>
      <c r="F2580" s="95" t="s">
        <v>7499</v>
      </c>
      <c r="G2580" s="4">
        <v>50</v>
      </c>
      <c r="H2580" s="4">
        <v>50</v>
      </c>
    </row>
    <row r="2581" spans="1:8" ht="15">
      <c r="A2581" s="95">
        <v>2573</v>
      </c>
      <c r="B2581" s="95" t="s">
        <v>2667</v>
      </c>
      <c r="C2581" s="95" t="s">
        <v>7845</v>
      </c>
      <c r="D2581" s="95" t="s">
        <v>7846</v>
      </c>
      <c r="E2581" s="95" t="s">
        <v>332</v>
      </c>
      <c r="F2581" s="95" t="s">
        <v>7499</v>
      </c>
      <c r="G2581" s="4">
        <v>50</v>
      </c>
      <c r="H2581" s="4">
        <v>50</v>
      </c>
    </row>
    <row r="2582" spans="1:8" ht="15">
      <c r="A2582" s="95">
        <v>2574</v>
      </c>
      <c r="B2582" s="95" t="s">
        <v>3750</v>
      </c>
      <c r="C2582" s="95" t="s">
        <v>3706</v>
      </c>
      <c r="D2582" s="95" t="s">
        <v>7847</v>
      </c>
      <c r="E2582" s="95" t="s">
        <v>332</v>
      </c>
      <c r="F2582" s="95" t="s">
        <v>7499</v>
      </c>
      <c r="G2582" s="4">
        <v>50</v>
      </c>
      <c r="H2582" s="4">
        <v>50</v>
      </c>
    </row>
    <row r="2583" spans="1:8" ht="15">
      <c r="A2583" s="95">
        <v>2575</v>
      </c>
      <c r="B2583" s="95" t="s">
        <v>3923</v>
      </c>
      <c r="C2583" s="95" t="s">
        <v>7848</v>
      </c>
      <c r="D2583" s="95" t="s">
        <v>7849</v>
      </c>
      <c r="E2583" s="95" t="s">
        <v>332</v>
      </c>
      <c r="F2583" s="95" t="s">
        <v>7499</v>
      </c>
      <c r="G2583" s="4">
        <v>50</v>
      </c>
      <c r="H2583" s="4">
        <v>50</v>
      </c>
    </row>
    <row r="2584" spans="1:8" ht="15">
      <c r="A2584" s="95">
        <v>2576</v>
      </c>
      <c r="B2584" s="95" t="s">
        <v>3919</v>
      </c>
      <c r="C2584" s="95" t="s">
        <v>7848</v>
      </c>
      <c r="D2584" s="95" t="s">
        <v>7850</v>
      </c>
      <c r="E2584" s="95" t="s">
        <v>332</v>
      </c>
      <c r="F2584" s="95" t="s">
        <v>7499</v>
      </c>
      <c r="G2584" s="4">
        <v>50</v>
      </c>
      <c r="H2584" s="4">
        <v>50</v>
      </c>
    </row>
    <row r="2585" spans="1:8" ht="15">
      <c r="A2585" s="95">
        <v>2577</v>
      </c>
      <c r="B2585" s="95" t="s">
        <v>3523</v>
      </c>
      <c r="C2585" s="95" t="s">
        <v>7048</v>
      </c>
      <c r="D2585" s="95" t="s">
        <v>7851</v>
      </c>
      <c r="E2585" s="95" t="s">
        <v>332</v>
      </c>
      <c r="F2585" s="95" t="s">
        <v>7499</v>
      </c>
      <c r="G2585" s="4">
        <v>50</v>
      </c>
      <c r="H2585" s="4">
        <v>50</v>
      </c>
    </row>
    <row r="2586" spans="1:8" ht="15">
      <c r="A2586" s="95">
        <v>2578</v>
      </c>
      <c r="B2586" s="95" t="s">
        <v>4040</v>
      </c>
      <c r="C2586" s="95" t="s">
        <v>7852</v>
      </c>
      <c r="D2586" s="95" t="s">
        <v>7853</v>
      </c>
      <c r="E2586" s="95" t="s">
        <v>332</v>
      </c>
      <c r="F2586" s="95" t="s">
        <v>7499</v>
      </c>
      <c r="G2586" s="4">
        <v>50</v>
      </c>
      <c r="H2586" s="4">
        <v>50</v>
      </c>
    </row>
    <row r="2587" spans="1:8" ht="30">
      <c r="A2587" s="95">
        <v>2579</v>
      </c>
      <c r="B2587" s="95" t="s">
        <v>3586</v>
      </c>
      <c r="C2587" s="95" t="s">
        <v>7854</v>
      </c>
      <c r="D2587" s="95" t="s">
        <v>7855</v>
      </c>
      <c r="E2587" s="95" t="s">
        <v>332</v>
      </c>
      <c r="F2587" s="95" t="s">
        <v>7499</v>
      </c>
      <c r="G2587" s="4">
        <v>50</v>
      </c>
      <c r="H2587" s="4">
        <v>50</v>
      </c>
    </row>
    <row r="2588" spans="1:8" ht="30">
      <c r="A2588" s="95">
        <v>2580</v>
      </c>
      <c r="B2588" s="95" t="s">
        <v>3432</v>
      </c>
      <c r="C2588" s="95" t="s">
        <v>7856</v>
      </c>
      <c r="D2588" s="95" t="s">
        <v>7857</v>
      </c>
      <c r="E2588" s="95" t="s">
        <v>332</v>
      </c>
      <c r="F2588" s="95" t="s">
        <v>7499</v>
      </c>
      <c r="G2588" s="4">
        <v>50</v>
      </c>
      <c r="H2588" s="4">
        <v>50</v>
      </c>
    </row>
    <row r="2589" spans="1:8" ht="15">
      <c r="A2589" s="95">
        <v>2581</v>
      </c>
      <c r="B2589" s="95" t="s">
        <v>3472</v>
      </c>
      <c r="C2589" s="95" t="s">
        <v>5207</v>
      </c>
      <c r="D2589" s="95" t="s">
        <v>7858</v>
      </c>
      <c r="E2589" s="95" t="s">
        <v>332</v>
      </c>
      <c r="F2589" s="95" t="s">
        <v>7499</v>
      </c>
      <c r="G2589" s="4">
        <v>50</v>
      </c>
      <c r="H2589" s="4">
        <v>50</v>
      </c>
    </row>
    <row r="2590" spans="1:8" ht="15">
      <c r="A2590" s="95">
        <v>2582</v>
      </c>
      <c r="B2590" s="95" t="s">
        <v>3668</v>
      </c>
      <c r="C2590" s="95" t="s">
        <v>7859</v>
      </c>
      <c r="D2590" s="95" t="s">
        <v>7860</v>
      </c>
      <c r="E2590" s="95" t="s">
        <v>332</v>
      </c>
      <c r="F2590" s="95" t="s">
        <v>7499</v>
      </c>
      <c r="G2590" s="4">
        <v>50</v>
      </c>
      <c r="H2590" s="4">
        <v>50</v>
      </c>
    </row>
    <row r="2591" spans="1:8" ht="30">
      <c r="A2591" s="95">
        <v>2583</v>
      </c>
      <c r="B2591" s="95" t="s">
        <v>7861</v>
      </c>
      <c r="C2591" s="95" t="s">
        <v>7862</v>
      </c>
      <c r="D2591" s="95" t="s">
        <v>7863</v>
      </c>
      <c r="E2591" s="95" t="s">
        <v>332</v>
      </c>
      <c r="F2591" s="95" t="s">
        <v>7499</v>
      </c>
      <c r="G2591" s="4">
        <v>50</v>
      </c>
      <c r="H2591" s="4">
        <v>50</v>
      </c>
    </row>
    <row r="2592" spans="1:8" ht="15">
      <c r="A2592" s="95">
        <v>2584</v>
      </c>
      <c r="B2592" s="95" t="s">
        <v>3439</v>
      </c>
      <c r="C2592" s="95" t="s">
        <v>7864</v>
      </c>
      <c r="D2592" s="95" t="s">
        <v>7865</v>
      </c>
      <c r="E2592" s="95" t="s">
        <v>332</v>
      </c>
      <c r="F2592" s="95" t="s">
        <v>7499</v>
      </c>
      <c r="G2592" s="4">
        <v>50</v>
      </c>
      <c r="H2592" s="4">
        <v>50</v>
      </c>
    </row>
    <row r="2593" spans="1:8" ht="30">
      <c r="A2593" s="95">
        <v>2585</v>
      </c>
      <c r="B2593" s="95" t="s">
        <v>4145</v>
      </c>
      <c r="C2593" s="95" t="s">
        <v>7866</v>
      </c>
      <c r="D2593" s="95" t="s">
        <v>7867</v>
      </c>
      <c r="E2593" s="95" t="s">
        <v>332</v>
      </c>
      <c r="F2593" s="95" t="s">
        <v>7499</v>
      </c>
      <c r="G2593" s="4">
        <v>50</v>
      </c>
      <c r="H2593" s="4">
        <v>50</v>
      </c>
    </row>
    <row r="2594" spans="1:8" ht="30">
      <c r="A2594" s="95">
        <v>2586</v>
      </c>
      <c r="B2594" s="95" t="s">
        <v>2663</v>
      </c>
      <c r="C2594" s="95" t="s">
        <v>7868</v>
      </c>
      <c r="D2594" s="95" t="s">
        <v>7869</v>
      </c>
      <c r="E2594" s="95" t="s">
        <v>332</v>
      </c>
      <c r="F2594" s="95" t="s">
        <v>7499</v>
      </c>
      <c r="G2594" s="4">
        <v>50</v>
      </c>
      <c r="H2594" s="4">
        <v>50</v>
      </c>
    </row>
    <row r="2595" spans="1:8" ht="15">
      <c r="A2595" s="95">
        <v>2587</v>
      </c>
      <c r="B2595" s="95" t="s">
        <v>4040</v>
      </c>
      <c r="C2595" s="95" t="s">
        <v>7870</v>
      </c>
      <c r="D2595" s="95" t="s">
        <v>7871</v>
      </c>
      <c r="E2595" s="95" t="s">
        <v>332</v>
      </c>
      <c r="F2595" s="95" t="s">
        <v>7499</v>
      </c>
      <c r="G2595" s="4">
        <v>50</v>
      </c>
      <c r="H2595" s="4">
        <v>50</v>
      </c>
    </row>
    <row r="2596" spans="1:8" ht="15">
      <c r="A2596" s="95">
        <v>2588</v>
      </c>
      <c r="B2596" s="95" t="s">
        <v>3761</v>
      </c>
      <c r="C2596" s="95" t="s">
        <v>5227</v>
      </c>
      <c r="D2596" s="95" t="s">
        <v>7872</v>
      </c>
      <c r="E2596" s="95" t="s">
        <v>332</v>
      </c>
      <c r="F2596" s="95" t="s">
        <v>7499</v>
      </c>
      <c r="G2596" s="4">
        <v>50</v>
      </c>
      <c r="H2596" s="4">
        <v>50</v>
      </c>
    </row>
    <row r="2597" spans="1:8" ht="15">
      <c r="A2597" s="95">
        <v>2589</v>
      </c>
      <c r="B2597" s="95" t="s">
        <v>3453</v>
      </c>
      <c r="C2597" s="95" t="s">
        <v>7873</v>
      </c>
      <c r="D2597" s="95" t="s">
        <v>7874</v>
      </c>
      <c r="E2597" s="95" t="s">
        <v>332</v>
      </c>
      <c r="F2597" s="95" t="s">
        <v>7499</v>
      </c>
      <c r="G2597" s="4">
        <v>50</v>
      </c>
      <c r="H2597" s="4">
        <v>50</v>
      </c>
    </row>
    <row r="2598" spans="1:8" ht="15">
      <c r="A2598" s="95">
        <v>2590</v>
      </c>
      <c r="B2598" s="95" t="s">
        <v>3668</v>
      </c>
      <c r="C2598" s="95" t="s">
        <v>7875</v>
      </c>
      <c r="D2598" s="95" t="s">
        <v>7876</v>
      </c>
      <c r="E2598" s="95" t="s">
        <v>332</v>
      </c>
      <c r="F2598" s="95" t="s">
        <v>7499</v>
      </c>
      <c r="G2598" s="4">
        <v>50</v>
      </c>
      <c r="H2598" s="4">
        <v>50</v>
      </c>
    </row>
    <row r="2599" spans="1:8" ht="15">
      <c r="A2599" s="95">
        <v>2591</v>
      </c>
      <c r="B2599" s="95" t="s">
        <v>4487</v>
      </c>
      <c r="C2599" s="95" t="s">
        <v>7877</v>
      </c>
      <c r="D2599" s="95" t="s">
        <v>7878</v>
      </c>
      <c r="E2599" s="95" t="s">
        <v>332</v>
      </c>
      <c r="F2599" s="95" t="s">
        <v>7499</v>
      </c>
      <c r="G2599" s="4">
        <v>50</v>
      </c>
      <c r="H2599" s="4">
        <v>50</v>
      </c>
    </row>
    <row r="2600" spans="1:8" ht="15">
      <c r="A2600" s="95">
        <v>2592</v>
      </c>
      <c r="B2600" s="95" t="s">
        <v>4198</v>
      </c>
      <c r="C2600" s="95" t="s">
        <v>7879</v>
      </c>
      <c r="D2600" s="95" t="s">
        <v>7880</v>
      </c>
      <c r="E2600" s="95" t="s">
        <v>332</v>
      </c>
      <c r="F2600" s="95" t="s">
        <v>7499</v>
      </c>
      <c r="G2600" s="4">
        <v>50</v>
      </c>
      <c r="H2600" s="4">
        <v>50</v>
      </c>
    </row>
    <row r="2601" spans="1:8" ht="15">
      <c r="A2601" s="95">
        <v>2593</v>
      </c>
      <c r="B2601" s="95" t="s">
        <v>3822</v>
      </c>
      <c r="C2601" s="95" t="s">
        <v>7881</v>
      </c>
      <c r="D2601" s="95" t="s">
        <v>7882</v>
      </c>
      <c r="E2601" s="95" t="s">
        <v>332</v>
      </c>
      <c r="F2601" s="95" t="s">
        <v>7499</v>
      </c>
      <c r="G2601" s="4">
        <v>50</v>
      </c>
      <c r="H2601" s="4">
        <v>50</v>
      </c>
    </row>
    <row r="2602" spans="1:8" ht="15">
      <c r="A2602" s="95">
        <v>2594</v>
      </c>
      <c r="B2602" s="95" t="s">
        <v>3526</v>
      </c>
      <c r="C2602" s="95" t="s">
        <v>7883</v>
      </c>
      <c r="D2602" s="95" t="s">
        <v>7884</v>
      </c>
      <c r="E2602" s="95" t="s">
        <v>332</v>
      </c>
      <c r="F2602" s="95" t="s">
        <v>7499</v>
      </c>
      <c r="G2602" s="4">
        <v>50</v>
      </c>
      <c r="H2602" s="4">
        <v>50</v>
      </c>
    </row>
    <row r="2603" spans="1:8" ht="15">
      <c r="A2603" s="95">
        <v>2595</v>
      </c>
      <c r="B2603" s="95" t="s">
        <v>3725</v>
      </c>
      <c r="C2603" s="95" t="s">
        <v>6374</v>
      </c>
      <c r="D2603" s="95">
        <v>54001014010</v>
      </c>
      <c r="E2603" s="95" t="s">
        <v>332</v>
      </c>
      <c r="F2603" s="95" t="s">
        <v>7499</v>
      </c>
      <c r="G2603" s="4">
        <v>75</v>
      </c>
      <c r="H2603" s="4">
        <v>75</v>
      </c>
    </row>
    <row r="2604" spans="1:8" ht="30">
      <c r="A2604" s="95">
        <v>2596</v>
      </c>
      <c r="B2604" s="95" t="s">
        <v>3923</v>
      </c>
      <c r="C2604" s="95" t="s">
        <v>4230</v>
      </c>
      <c r="D2604" s="95" t="s">
        <v>7885</v>
      </c>
      <c r="E2604" s="95" t="s">
        <v>332</v>
      </c>
      <c r="F2604" s="95" t="s">
        <v>7499</v>
      </c>
      <c r="G2604" s="4">
        <v>75</v>
      </c>
      <c r="H2604" s="4">
        <v>75</v>
      </c>
    </row>
    <row r="2605" spans="1:8" ht="15">
      <c r="A2605" s="95">
        <v>2597</v>
      </c>
      <c r="B2605" s="95" t="s">
        <v>2667</v>
      </c>
      <c r="C2605" s="95" t="s">
        <v>6130</v>
      </c>
      <c r="D2605" s="95" t="s">
        <v>7886</v>
      </c>
      <c r="E2605" s="95" t="s">
        <v>332</v>
      </c>
      <c r="F2605" s="95" t="s">
        <v>7499</v>
      </c>
      <c r="G2605" s="4">
        <v>50</v>
      </c>
      <c r="H2605" s="4">
        <v>50</v>
      </c>
    </row>
    <row r="2606" spans="1:8" ht="15">
      <c r="A2606" s="95">
        <v>2598</v>
      </c>
      <c r="B2606" s="95" t="s">
        <v>4499</v>
      </c>
      <c r="C2606" s="95" t="s">
        <v>3834</v>
      </c>
      <c r="D2606" s="95" t="s">
        <v>7887</v>
      </c>
      <c r="E2606" s="95" t="s">
        <v>332</v>
      </c>
      <c r="F2606" s="95" t="s">
        <v>7499</v>
      </c>
      <c r="G2606" s="4">
        <v>50</v>
      </c>
      <c r="H2606" s="4">
        <v>50</v>
      </c>
    </row>
    <row r="2607" spans="1:8" ht="15">
      <c r="A2607" s="95">
        <v>2599</v>
      </c>
      <c r="B2607" s="95" t="s">
        <v>4067</v>
      </c>
      <c r="C2607" s="95" t="s">
        <v>7888</v>
      </c>
      <c r="D2607" s="95" t="s">
        <v>7889</v>
      </c>
      <c r="E2607" s="95" t="s">
        <v>332</v>
      </c>
      <c r="F2607" s="95" t="s">
        <v>7499</v>
      </c>
      <c r="G2607" s="4">
        <v>50</v>
      </c>
      <c r="H2607" s="4">
        <v>50</v>
      </c>
    </row>
    <row r="2608" spans="1:8" ht="15">
      <c r="A2608" s="95">
        <v>2600</v>
      </c>
      <c r="B2608" s="95" t="s">
        <v>6925</v>
      </c>
      <c r="C2608" s="95" t="s">
        <v>3979</v>
      </c>
      <c r="D2608" s="95" t="s">
        <v>7890</v>
      </c>
      <c r="E2608" s="95" t="s">
        <v>332</v>
      </c>
      <c r="F2608" s="95" t="s">
        <v>7499</v>
      </c>
      <c r="G2608" s="4">
        <v>50</v>
      </c>
      <c r="H2608" s="4">
        <v>50</v>
      </c>
    </row>
    <row r="2609" spans="1:8" ht="15">
      <c r="A2609" s="95">
        <v>2601</v>
      </c>
      <c r="B2609" s="95" t="s">
        <v>5434</v>
      </c>
      <c r="C2609" s="95" t="s">
        <v>7891</v>
      </c>
      <c r="D2609" s="95" t="s">
        <v>7892</v>
      </c>
      <c r="E2609" s="95" t="s">
        <v>332</v>
      </c>
      <c r="F2609" s="95" t="s">
        <v>7499</v>
      </c>
      <c r="G2609" s="4">
        <v>50</v>
      </c>
      <c r="H2609" s="4">
        <v>50</v>
      </c>
    </row>
    <row r="2610" spans="1:8" ht="15">
      <c r="A2610" s="95">
        <v>2602</v>
      </c>
      <c r="B2610" s="95" t="s">
        <v>3676</v>
      </c>
      <c r="C2610" s="95" t="s">
        <v>7893</v>
      </c>
      <c r="D2610" s="95" t="s">
        <v>7894</v>
      </c>
      <c r="E2610" s="95" t="s">
        <v>332</v>
      </c>
      <c r="F2610" s="95" t="s">
        <v>7499</v>
      </c>
      <c r="G2610" s="4">
        <v>50</v>
      </c>
      <c r="H2610" s="4">
        <v>50</v>
      </c>
    </row>
    <row r="2611" spans="1:8" ht="15">
      <c r="A2611" s="95">
        <v>2603</v>
      </c>
      <c r="B2611" s="95" t="s">
        <v>3432</v>
      </c>
      <c r="C2611" s="95" t="s">
        <v>7895</v>
      </c>
      <c r="D2611" s="95" t="s">
        <v>7896</v>
      </c>
      <c r="E2611" s="95" t="s">
        <v>332</v>
      </c>
      <c r="F2611" s="95" t="s">
        <v>7499</v>
      </c>
      <c r="G2611" s="4">
        <v>50</v>
      </c>
      <c r="H2611" s="4">
        <v>50</v>
      </c>
    </row>
    <row r="2612" spans="1:8" ht="15">
      <c r="A2612" s="95">
        <v>2604</v>
      </c>
      <c r="B2612" s="95" t="s">
        <v>3898</v>
      </c>
      <c r="C2612" s="95" t="s">
        <v>7897</v>
      </c>
      <c r="D2612" s="95" t="s">
        <v>7898</v>
      </c>
      <c r="E2612" s="95" t="s">
        <v>332</v>
      </c>
      <c r="F2612" s="95" t="s">
        <v>7499</v>
      </c>
      <c r="G2612" s="4">
        <v>50</v>
      </c>
      <c r="H2612" s="4">
        <v>50</v>
      </c>
    </row>
    <row r="2613" spans="1:8" ht="15">
      <c r="A2613" s="95">
        <v>2605</v>
      </c>
      <c r="B2613" s="95" t="s">
        <v>3432</v>
      </c>
      <c r="C2613" s="95" t="s">
        <v>3498</v>
      </c>
      <c r="D2613" s="95" t="s">
        <v>7899</v>
      </c>
      <c r="E2613" s="95" t="s">
        <v>332</v>
      </c>
      <c r="F2613" s="95" t="s">
        <v>7499</v>
      </c>
      <c r="G2613" s="4">
        <v>50</v>
      </c>
      <c r="H2613" s="4">
        <v>50</v>
      </c>
    </row>
    <row r="2614" spans="1:8" ht="15">
      <c r="A2614" s="95">
        <v>2606</v>
      </c>
      <c r="B2614" s="95" t="s">
        <v>4375</v>
      </c>
      <c r="C2614" s="95" t="s">
        <v>7900</v>
      </c>
      <c r="D2614" s="95" t="s">
        <v>7901</v>
      </c>
      <c r="E2614" s="95" t="s">
        <v>332</v>
      </c>
      <c r="F2614" s="95" t="s">
        <v>7499</v>
      </c>
      <c r="G2614" s="4">
        <v>50</v>
      </c>
      <c r="H2614" s="4">
        <v>50</v>
      </c>
    </row>
    <row r="2615" spans="1:8" ht="15">
      <c r="A2615" s="95">
        <v>2607</v>
      </c>
      <c r="B2615" s="95" t="s">
        <v>6824</v>
      </c>
      <c r="C2615" s="95" t="s">
        <v>7902</v>
      </c>
      <c r="D2615" s="95" t="s">
        <v>7903</v>
      </c>
      <c r="E2615" s="95" t="s">
        <v>332</v>
      </c>
      <c r="F2615" s="95" t="s">
        <v>7499</v>
      </c>
      <c r="G2615" s="4">
        <v>50</v>
      </c>
      <c r="H2615" s="4">
        <v>50</v>
      </c>
    </row>
    <row r="2616" spans="1:8" ht="15">
      <c r="A2616" s="95">
        <v>2608</v>
      </c>
      <c r="B2616" s="95" t="s">
        <v>6925</v>
      </c>
      <c r="C2616" s="95" t="s">
        <v>5105</v>
      </c>
      <c r="D2616" s="95" t="s">
        <v>7904</v>
      </c>
      <c r="E2616" s="95" t="s">
        <v>332</v>
      </c>
      <c r="F2616" s="95" t="s">
        <v>7499</v>
      </c>
      <c r="G2616" s="4">
        <v>50</v>
      </c>
      <c r="H2616" s="4">
        <v>50</v>
      </c>
    </row>
    <row r="2617" spans="1:8" ht="15">
      <c r="A2617" s="95">
        <v>2609</v>
      </c>
      <c r="B2617" s="95" t="s">
        <v>3439</v>
      </c>
      <c r="C2617" s="95" t="s">
        <v>4426</v>
      </c>
      <c r="D2617" s="95" t="s">
        <v>7905</v>
      </c>
      <c r="E2617" s="95" t="s">
        <v>332</v>
      </c>
      <c r="F2617" s="95" t="s">
        <v>7499</v>
      </c>
      <c r="G2617" s="4">
        <v>50</v>
      </c>
      <c r="H2617" s="4">
        <v>50</v>
      </c>
    </row>
    <row r="2618" spans="1:8" ht="30">
      <c r="A2618" s="95">
        <v>2610</v>
      </c>
      <c r="B2618" s="95" t="s">
        <v>5358</v>
      </c>
      <c r="C2618" s="95" t="s">
        <v>7906</v>
      </c>
      <c r="D2618" s="95" t="s">
        <v>7907</v>
      </c>
      <c r="E2618" s="95" t="s">
        <v>332</v>
      </c>
      <c r="F2618" s="95" t="s">
        <v>7499</v>
      </c>
      <c r="G2618" s="4">
        <v>50</v>
      </c>
      <c r="H2618" s="4">
        <v>50</v>
      </c>
    </row>
    <row r="2619" spans="1:8" ht="15">
      <c r="A2619" s="95">
        <v>2611</v>
      </c>
      <c r="B2619" s="95" t="s">
        <v>3780</v>
      </c>
      <c r="C2619" s="95" t="s">
        <v>7908</v>
      </c>
      <c r="D2619" s="95" t="s">
        <v>7909</v>
      </c>
      <c r="E2619" s="95" t="s">
        <v>332</v>
      </c>
      <c r="F2619" s="95" t="s">
        <v>7499</v>
      </c>
      <c r="G2619" s="4">
        <v>50</v>
      </c>
      <c r="H2619" s="4">
        <v>50</v>
      </c>
    </row>
    <row r="2620" spans="1:8" ht="15">
      <c r="A2620" s="95">
        <v>2612</v>
      </c>
      <c r="B2620" s="95" t="s">
        <v>6925</v>
      </c>
      <c r="C2620" s="95" t="s">
        <v>7910</v>
      </c>
      <c r="D2620" s="95" t="s">
        <v>7911</v>
      </c>
      <c r="E2620" s="95" t="s">
        <v>332</v>
      </c>
      <c r="F2620" s="95" t="s">
        <v>7499</v>
      </c>
      <c r="G2620" s="4">
        <v>50</v>
      </c>
      <c r="H2620" s="4">
        <v>50</v>
      </c>
    </row>
    <row r="2621" spans="1:8" ht="30">
      <c r="A2621" s="95">
        <v>2613</v>
      </c>
      <c r="B2621" s="95" t="s">
        <v>7912</v>
      </c>
      <c r="C2621" s="95" t="s">
        <v>7913</v>
      </c>
      <c r="D2621" s="95" t="s">
        <v>7914</v>
      </c>
      <c r="E2621" s="95" t="s">
        <v>332</v>
      </c>
      <c r="F2621" s="95" t="s">
        <v>7499</v>
      </c>
      <c r="G2621" s="4">
        <v>50</v>
      </c>
      <c r="H2621" s="4">
        <v>50</v>
      </c>
    </row>
    <row r="2622" spans="1:8" ht="15">
      <c r="A2622" s="95">
        <v>2614</v>
      </c>
      <c r="B2622" s="95" t="s">
        <v>2663</v>
      </c>
      <c r="C2622" s="95" t="s">
        <v>7910</v>
      </c>
      <c r="D2622" s="95" t="s">
        <v>7915</v>
      </c>
      <c r="E2622" s="95" t="s">
        <v>332</v>
      </c>
      <c r="F2622" s="95" t="s">
        <v>7499</v>
      </c>
      <c r="G2622" s="4">
        <v>50</v>
      </c>
      <c r="H2622" s="4">
        <v>50</v>
      </c>
    </row>
    <row r="2623" spans="1:8" ht="15">
      <c r="A2623" s="95">
        <v>2615</v>
      </c>
      <c r="B2623" s="95" t="s">
        <v>4316</v>
      </c>
      <c r="C2623" s="95" t="s">
        <v>5362</v>
      </c>
      <c r="D2623" s="95" t="s">
        <v>7916</v>
      </c>
      <c r="E2623" s="95" t="s">
        <v>332</v>
      </c>
      <c r="F2623" s="95" t="s">
        <v>7499</v>
      </c>
      <c r="G2623" s="4">
        <v>50</v>
      </c>
      <c r="H2623" s="4">
        <v>50</v>
      </c>
    </row>
    <row r="2624" spans="1:8" ht="15">
      <c r="A2624" s="95">
        <v>2616</v>
      </c>
      <c r="B2624" s="95" t="s">
        <v>7742</v>
      </c>
      <c r="C2624" s="95" t="s">
        <v>7112</v>
      </c>
      <c r="D2624" s="95" t="s">
        <v>7917</v>
      </c>
      <c r="E2624" s="95" t="s">
        <v>332</v>
      </c>
      <c r="F2624" s="95" t="s">
        <v>7499</v>
      </c>
      <c r="G2624" s="4">
        <v>50</v>
      </c>
      <c r="H2624" s="4">
        <v>50</v>
      </c>
    </row>
    <row r="2625" spans="1:8" ht="45">
      <c r="A2625" s="95">
        <v>2617</v>
      </c>
      <c r="B2625" s="95" t="s">
        <v>3432</v>
      </c>
      <c r="C2625" s="95" t="s">
        <v>7918</v>
      </c>
      <c r="D2625" s="95" t="s">
        <v>7919</v>
      </c>
      <c r="E2625" s="95" t="s">
        <v>332</v>
      </c>
      <c r="F2625" s="95" t="s">
        <v>7499</v>
      </c>
      <c r="G2625" s="4">
        <v>50</v>
      </c>
      <c r="H2625" s="4">
        <v>50</v>
      </c>
    </row>
    <row r="2626" spans="1:8" ht="15">
      <c r="A2626" s="95">
        <v>2618</v>
      </c>
      <c r="B2626" s="95" t="s">
        <v>7920</v>
      </c>
      <c r="C2626" s="95" t="s">
        <v>3620</v>
      </c>
      <c r="D2626" s="95" t="s">
        <v>7921</v>
      </c>
      <c r="E2626" s="95" t="s">
        <v>332</v>
      </c>
      <c r="F2626" s="95" t="s">
        <v>7499</v>
      </c>
      <c r="G2626" s="4">
        <v>50</v>
      </c>
      <c r="H2626" s="4">
        <v>50</v>
      </c>
    </row>
    <row r="2627" spans="1:8" ht="15">
      <c r="A2627" s="95">
        <v>2619</v>
      </c>
      <c r="B2627" s="95" t="s">
        <v>3700</v>
      </c>
      <c r="C2627" s="95" t="s">
        <v>4601</v>
      </c>
      <c r="D2627" s="95" t="s">
        <v>7922</v>
      </c>
      <c r="E2627" s="95" t="s">
        <v>332</v>
      </c>
      <c r="F2627" s="95" t="s">
        <v>7499</v>
      </c>
      <c r="G2627" s="4">
        <v>50</v>
      </c>
      <c r="H2627" s="4">
        <v>50</v>
      </c>
    </row>
    <row r="2628" spans="1:8" ht="30">
      <c r="A2628" s="95">
        <v>2620</v>
      </c>
      <c r="B2628" s="95" t="s">
        <v>3593</v>
      </c>
      <c r="C2628" s="95" t="s">
        <v>7923</v>
      </c>
      <c r="D2628" s="95" t="s">
        <v>7924</v>
      </c>
      <c r="E2628" s="95" t="s">
        <v>332</v>
      </c>
      <c r="F2628" s="95" t="s">
        <v>7499</v>
      </c>
      <c r="G2628" s="4">
        <v>50</v>
      </c>
      <c r="H2628" s="4">
        <v>50</v>
      </c>
    </row>
    <row r="2629" spans="1:8" ht="15">
      <c r="A2629" s="95">
        <v>2621</v>
      </c>
      <c r="B2629" s="95" t="s">
        <v>3629</v>
      </c>
      <c r="C2629" s="95" t="s">
        <v>7925</v>
      </c>
      <c r="D2629" s="95" t="s">
        <v>7926</v>
      </c>
      <c r="E2629" s="95" t="s">
        <v>332</v>
      </c>
      <c r="F2629" s="95" t="s">
        <v>7499</v>
      </c>
      <c r="G2629" s="4">
        <v>50</v>
      </c>
      <c r="H2629" s="4">
        <v>50</v>
      </c>
    </row>
    <row r="2630" spans="1:8" ht="30">
      <c r="A2630" s="95">
        <v>2622</v>
      </c>
      <c r="B2630" s="95" t="s">
        <v>3526</v>
      </c>
      <c r="C2630" s="95" t="s">
        <v>7927</v>
      </c>
      <c r="D2630" s="95" t="s">
        <v>7928</v>
      </c>
      <c r="E2630" s="95" t="s">
        <v>332</v>
      </c>
      <c r="F2630" s="95" t="s">
        <v>7499</v>
      </c>
      <c r="G2630" s="4">
        <v>50</v>
      </c>
      <c r="H2630" s="4">
        <v>50</v>
      </c>
    </row>
    <row r="2631" spans="1:8" ht="15">
      <c r="A2631" s="95">
        <v>2623</v>
      </c>
      <c r="B2631" s="95" t="s">
        <v>3611</v>
      </c>
      <c r="C2631" s="95" t="s">
        <v>5447</v>
      </c>
      <c r="D2631" s="95" t="s">
        <v>7929</v>
      </c>
      <c r="E2631" s="95" t="s">
        <v>332</v>
      </c>
      <c r="F2631" s="95" t="s">
        <v>7499</v>
      </c>
      <c r="G2631" s="4">
        <v>50</v>
      </c>
      <c r="H2631" s="4">
        <v>50</v>
      </c>
    </row>
    <row r="2632" spans="1:8" ht="15">
      <c r="A2632" s="95">
        <v>2624</v>
      </c>
      <c r="B2632" s="95" t="s">
        <v>2663</v>
      </c>
      <c r="C2632" s="95" t="s">
        <v>7930</v>
      </c>
      <c r="D2632" s="95" t="s">
        <v>7931</v>
      </c>
      <c r="E2632" s="95" t="s">
        <v>332</v>
      </c>
      <c r="F2632" s="95" t="s">
        <v>7499</v>
      </c>
      <c r="G2632" s="4">
        <v>50</v>
      </c>
      <c r="H2632" s="4">
        <v>50</v>
      </c>
    </row>
    <row r="2633" spans="1:8" ht="15">
      <c r="A2633" s="95">
        <v>2625</v>
      </c>
      <c r="B2633" s="95" t="s">
        <v>3432</v>
      </c>
      <c r="C2633" s="95" t="s">
        <v>4058</v>
      </c>
      <c r="D2633" s="95" t="s">
        <v>7932</v>
      </c>
      <c r="E2633" s="95" t="s">
        <v>332</v>
      </c>
      <c r="F2633" s="95" t="s">
        <v>7499</v>
      </c>
      <c r="G2633" s="4">
        <v>50</v>
      </c>
      <c r="H2633" s="4">
        <v>50</v>
      </c>
    </row>
    <row r="2634" spans="1:8" ht="15">
      <c r="A2634" s="95">
        <v>2626</v>
      </c>
      <c r="B2634" s="95" t="s">
        <v>4067</v>
      </c>
      <c r="C2634" s="95" t="s">
        <v>7933</v>
      </c>
      <c r="D2634" s="95" t="s">
        <v>7934</v>
      </c>
      <c r="E2634" s="95" t="s">
        <v>332</v>
      </c>
      <c r="F2634" s="95" t="s">
        <v>7499</v>
      </c>
      <c r="G2634" s="4">
        <v>50</v>
      </c>
      <c r="H2634" s="4">
        <v>50</v>
      </c>
    </row>
    <row r="2635" spans="1:8" ht="15">
      <c r="A2635" s="95">
        <v>2627</v>
      </c>
      <c r="B2635" s="95" t="s">
        <v>2685</v>
      </c>
      <c r="C2635" s="95" t="s">
        <v>4038</v>
      </c>
      <c r="D2635" s="95" t="s">
        <v>7935</v>
      </c>
      <c r="E2635" s="95" t="s">
        <v>332</v>
      </c>
      <c r="F2635" s="95" t="s">
        <v>7499</v>
      </c>
      <c r="G2635" s="4">
        <v>50</v>
      </c>
      <c r="H2635" s="4">
        <v>50</v>
      </c>
    </row>
    <row r="2636" spans="1:8" ht="15">
      <c r="A2636" s="95">
        <v>2628</v>
      </c>
      <c r="B2636" s="95" t="s">
        <v>3671</v>
      </c>
      <c r="C2636" s="95" t="s">
        <v>6975</v>
      </c>
      <c r="D2636" s="95" t="s">
        <v>7936</v>
      </c>
      <c r="E2636" s="95" t="s">
        <v>332</v>
      </c>
      <c r="F2636" s="95" t="s">
        <v>7499</v>
      </c>
      <c r="G2636" s="4">
        <v>50</v>
      </c>
      <c r="H2636" s="4">
        <v>50</v>
      </c>
    </row>
    <row r="2637" spans="1:8" ht="15">
      <c r="A2637" s="95">
        <v>2629</v>
      </c>
      <c r="B2637" s="95" t="s">
        <v>4216</v>
      </c>
      <c r="C2637" s="95" t="s">
        <v>7937</v>
      </c>
      <c r="D2637" s="95" t="s">
        <v>7938</v>
      </c>
      <c r="E2637" s="95" t="s">
        <v>332</v>
      </c>
      <c r="F2637" s="95" t="s">
        <v>7499</v>
      </c>
      <c r="G2637" s="4">
        <v>50</v>
      </c>
      <c r="H2637" s="4">
        <v>50</v>
      </c>
    </row>
    <row r="2638" spans="1:8" ht="15">
      <c r="A2638" s="95">
        <v>2630</v>
      </c>
      <c r="B2638" s="95" t="s">
        <v>3923</v>
      </c>
      <c r="C2638" s="95" t="s">
        <v>5414</v>
      </c>
      <c r="D2638" s="95" t="s">
        <v>7939</v>
      </c>
      <c r="E2638" s="95" t="s">
        <v>332</v>
      </c>
      <c r="F2638" s="95" t="s">
        <v>7499</v>
      </c>
      <c r="G2638" s="4">
        <v>50</v>
      </c>
      <c r="H2638" s="4">
        <v>50</v>
      </c>
    </row>
    <row r="2639" spans="1:8" ht="15">
      <c r="A2639" s="95">
        <v>2631</v>
      </c>
      <c r="B2639" s="95" t="s">
        <v>4412</v>
      </c>
      <c r="C2639" s="95" t="s">
        <v>7940</v>
      </c>
      <c r="D2639" s="95" t="s">
        <v>7941</v>
      </c>
      <c r="E2639" s="95" t="s">
        <v>332</v>
      </c>
      <c r="F2639" s="95" t="s">
        <v>7499</v>
      </c>
      <c r="G2639" s="4">
        <v>50</v>
      </c>
      <c r="H2639" s="4">
        <v>50</v>
      </c>
    </row>
    <row r="2640" spans="1:8" ht="15">
      <c r="A2640" s="95">
        <v>2632</v>
      </c>
      <c r="B2640" s="95" t="s">
        <v>6092</v>
      </c>
      <c r="C2640" s="95" t="s">
        <v>4852</v>
      </c>
      <c r="D2640" s="95" t="s">
        <v>7942</v>
      </c>
      <c r="E2640" s="95" t="s">
        <v>332</v>
      </c>
      <c r="F2640" s="95" t="s">
        <v>7499</v>
      </c>
      <c r="G2640" s="4">
        <v>50</v>
      </c>
      <c r="H2640" s="4">
        <v>50</v>
      </c>
    </row>
    <row r="2641" spans="1:8" ht="15">
      <c r="A2641" s="95">
        <v>2633</v>
      </c>
      <c r="B2641" s="95" t="s">
        <v>3676</v>
      </c>
      <c r="C2641" s="95" t="s">
        <v>7943</v>
      </c>
      <c r="D2641" s="95" t="s">
        <v>7944</v>
      </c>
      <c r="E2641" s="95" t="s">
        <v>332</v>
      </c>
      <c r="F2641" s="95" t="s">
        <v>7499</v>
      </c>
      <c r="G2641" s="4">
        <v>50</v>
      </c>
      <c r="H2641" s="4">
        <v>50</v>
      </c>
    </row>
    <row r="2642" spans="1:8" ht="15">
      <c r="A2642" s="95">
        <v>2634</v>
      </c>
      <c r="B2642" s="95" t="s">
        <v>3485</v>
      </c>
      <c r="C2642" s="95" t="s">
        <v>7945</v>
      </c>
      <c r="D2642" s="95" t="s">
        <v>7946</v>
      </c>
      <c r="E2642" s="95" t="s">
        <v>332</v>
      </c>
      <c r="F2642" s="95" t="s">
        <v>7499</v>
      </c>
      <c r="G2642" s="4">
        <v>50</v>
      </c>
      <c r="H2642" s="4">
        <v>50</v>
      </c>
    </row>
    <row r="2643" spans="1:8" ht="15">
      <c r="A2643" s="95">
        <v>2635</v>
      </c>
      <c r="B2643" s="95" t="s">
        <v>3461</v>
      </c>
      <c r="C2643" s="95" t="s">
        <v>7947</v>
      </c>
      <c r="D2643" s="95" t="s">
        <v>7948</v>
      </c>
      <c r="E2643" s="95" t="s">
        <v>332</v>
      </c>
      <c r="F2643" s="95" t="s">
        <v>7499</v>
      </c>
      <c r="G2643" s="4">
        <v>50</v>
      </c>
      <c r="H2643" s="4">
        <v>50</v>
      </c>
    </row>
    <row r="2644" spans="1:8" ht="15">
      <c r="A2644" s="95">
        <v>2636</v>
      </c>
      <c r="B2644" s="95" t="s">
        <v>7949</v>
      </c>
      <c r="C2644" s="95" t="s">
        <v>3513</v>
      </c>
      <c r="D2644" s="95" t="s">
        <v>7950</v>
      </c>
      <c r="E2644" s="95" t="s">
        <v>332</v>
      </c>
      <c r="F2644" s="95" t="s">
        <v>7499</v>
      </c>
      <c r="G2644" s="4">
        <v>50</v>
      </c>
      <c r="H2644" s="4">
        <v>50</v>
      </c>
    </row>
    <row r="2645" spans="1:8" ht="15">
      <c r="A2645" s="95">
        <v>2637</v>
      </c>
      <c r="B2645" s="95" t="s">
        <v>3676</v>
      </c>
      <c r="C2645" s="95" t="s">
        <v>7082</v>
      </c>
      <c r="D2645" s="95" t="s">
        <v>7951</v>
      </c>
      <c r="E2645" s="95" t="s">
        <v>332</v>
      </c>
      <c r="F2645" s="95" t="s">
        <v>7499</v>
      </c>
      <c r="G2645" s="4">
        <v>50</v>
      </c>
      <c r="H2645" s="4">
        <v>50</v>
      </c>
    </row>
    <row r="2646" spans="1:8" ht="30">
      <c r="A2646" s="95">
        <v>2638</v>
      </c>
      <c r="B2646" s="95" t="s">
        <v>3777</v>
      </c>
      <c r="C2646" s="95" t="s">
        <v>7952</v>
      </c>
      <c r="D2646" s="95" t="s">
        <v>7953</v>
      </c>
      <c r="E2646" s="95" t="s">
        <v>332</v>
      </c>
      <c r="F2646" s="95" t="s">
        <v>7499</v>
      </c>
      <c r="G2646" s="4">
        <v>50</v>
      </c>
      <c r="H2646" s="4">
        <v>50</v>
      </c>
    </row>
    <row r="2647" spans="1:8" ht="15">
      <c r="A2647" s="95">
        <v>2639</v>
      </c>
      <c r="B2647" s="95" t="s">
        <v>3629</v>
      </c>
      <c r="C2647" s="95" t="s">
        <v>5610</v>
      </c>
      <c r="D2647" s="95" t="s">
        <v>7954</v>
      </c>
      <c r="E2647" s="95" t="s">
        <v>332</v>
      </c>
      <c r="F2647" s="95" t="s">
        <v>7499</v>
      </c>
      <c r="G2647" s="4">
        <v>50</v>
      </c>
      <c r="H2647" s="4">
        <v>50</v>
      </c>
    </row>
    <row r="2648" spans="1:8" ht="30">
      <c r="A2648" s="95">
        <v>2640</v>
      </c>
      <c r="B2648" s="95" t="s">
        <v>7955</v>
      </c>
      <c r="C2648" s="95" t="s">
        <v>7956</v>
      </c>
      <c r="D2648" s="95" t="s">
        <v>7957</v>
      </c>
      <c r="E2648" s="95" t="s">
        <v>332</v>
      </c>
      <c r="F2648" s="95" t="s">
        <v>7499</v>
      </c>
      <c r="G2648" s="4">
        <v>50</v>
      </c>
      <c r="H2648" s="4">
        <v>50</v>
      </c>
    </row>
    <row r="2649" spans="1:8" ht="15">
      <c r="A2649" s="95">
        <v>2641</v>
      </c>
      <c r="B2649" s="95" t="s">
        <v>7958</v>
      </c>
      <c r="C2649" s="95" t="s">
        <v>7959</v>
      </c>
      <c r="D2649" s="95" t="s">
        <v>7960</v>
      </c>
      <c r="E2649" s="95" t="s">
        <v>332</v>
      </c>
      <c r="F2649" s="95" t="s">
        <v>7499</v>
      </c>
      <c r="G2649" s="4">
        <v>50</v>
      </c>
      <c r="H2649" s="4">
        <v>50</v>
      </c>
    </row>
    <row r="2650" spans="1:8" ht="15">
      <c r="A2650" s="95">
        <v>2642</v>
      </c>
      <c r="B2650" s="95" t="s">
        <v>4040</v>
      </c>
      <c r="C2650" s="95" t="s">
        <v>7961</v>
      </c>
      <c r="D2650" s="95" t="s">
        <v>7962</v>
      </c>
      <c r="E2650" s="95" t="s">
        <v>332</v>
      </c>
      <c r="F2650" s="95" t="s">
        <v>7499</v>
      </c>
      <c r="G2650" s="4">
        <v>50</v>
      </c>
      <c r="H2650" s="4">
        <v>50</v>
      </c>
    </row>
    <row r="2651" spans="1:8" ht="15">
      <c r="A2651" s="95">
        <v>2643</v>
      </c>
      <c r="B2651" s="95" t="s">
        <v>4527</v>
      </c>
      <c r="C2651" s="95" t="s">
        <v>3825</v>
      </c>
      <c r="D2651" s="95" t="s">
        <v>7963</v>
      </c>
      <c r="E2651" s="95" t="s">
        <v>332</v>
      </c>
      <c r="F2651" s="95" t="s">
        <v>7499</v>
      </c>
      <c r="G2651" s="4">
        <v>50</v>
      </c>
      <c r="H2651" s="4">
        <v>50</v>
      </c>
    </row>
    <row r="2652" spans="1:8" ht="15">
      <c r="A2652" s="95">
        <v>2644</v>
      </c>
      <c r="B2652" s="95" t="s">
        <v>4007</v>
      </c>
      <c r="C2652" s="95" t="s">
        <v>3632</v>
      </c>
      <c r="D2652" s="95" t="s">
        <v>7964</v>
      </c>
      <c r="E2652" s="95" t="s">
        <v>332</v>
      </c>
      <c r="F2652" s="95" t="s">
        <v>7499</v>
      </c>
      <c r="G2652" s="4">
        <v>50</v>
      </c>
      <c r="H2652" s="4">
        <v>50</v>
      </c>
    </row>
    <row r="2653" spans="1:8" ht="15">
      <c r="A2653" s="95">
        <v>2645</v>
      </c>
      <c r="B2653" s="95" t="s">
        <v>4603</v>
      </c>
      <c r="C2653" s="95" t="s">
        <v>3889</v>
      </c>
      <c r="D2653" s="95" t="s">
        <v>7965</v>
      </c>
      <c r="E2653" s="95" t="s">
        <v>332</v>
      </c>
      <c r="F2653" s="95" t="s">
        <v>7499</v>
      </c>
      <c r="G2653" s="4">
        <v>50</v>
      </c>
      <c r="H2653" s="4">
        <v>50</v>
      </c>
    </row>
    <row r="2654" spans="1:8" ht="15">
      <c r="A2654" s="95">
        <v>2646</v>
      </c>
      <c r="B2654" s="95" t="s">
        <v>3771</v>
      </c>
      <c r="C2654" s="95" t="s">
        <v>6646</v>
      </c>
      <c r="D2654" s="95" t="s">
        <v>7966</v>
      </c>
      <c r="E2654" s="95" t="s">
        <v>332</v>
      </c>
      <c r="F2654" s="95" t="s">
        <v>7499</v>
      </c>
      <c r="G2654" s="4">
        <v>50</v>
      </c>
      <c r="H2654" s="4">
        <v>50</v>
      </c>
    </row>
    <row r="2655" spans="1:8" ht="15">
      <c r="A2655" s="95">
        <v>2647</v>
      </c>
      <c r="B2655" s="95" t="s">
        <v>5306</v>
      </c>
      <c r="C2655" s="95" t="s">
        <v>7967</v>
      </c>
      <c r="D2655" s="95" t="s">
        <v>7968</v>
      </c>
      <c r="E2655" s="95" t="s">
        <v>332</v>
      </c>
      <c r="F2655" s="95" t="s">
        <v>7499</v>
      </c>
      <c r="G2655" s="4">
        <v>50</v>
      </c>
      <c r="H2655" s="4">
        <v>50</v>
      </c>
    </row>
    <row r="2656" spans="1:8" ht="15">
      <c r="A2656" s="95">
        <v>2648</v>
      </c>
      <c r="B2656" s="95" t="s">
        <v>3700</v>
      </c>
      <c r="C2656" s="95" t="s">
        <v>6729</v>
      </c>
      <c r="D2656" s="95" t="s">
        <v>7969</v>
      </c>
      <c r="E2656" s="95" t="s">
        <v>332</v>
      </c>
      <c r="F2656" s="95" t="s">
        <v>7499</v>
      </c>
      <c r="G2656" s="4">
        <v>50</v>
      </c>
      <c r="H2656" s="4">
        <v>50</v>
      </c>
    </row>
    <row r="2657" spans="1:8" ht="15">
      <c r="A2657" s="95">
        <v>2649</v>
      </c>
      <c r="B2657" s="95" t="s">
        <v>3526</v>
      </c>
      <c r="C2657" s="95" t="s">
        <v>6197</v>
      </c>
      <c r="D2657" s="95" t="s">
        <v>7970</v>
      </c>
      <c r="E2657" s="95" t="s">
        <v>332</v>
      </c>
      <c r="F2657" s="95" t="s">
        <v>7499</v>
      </c>
      <c r="G2657" s="4">
        <v>50</v>
      </c>
      <c r="H2657" s="4">
        <v>50</v>
      </c>
    </row>
    <row r="2658" spans="1:8" ht="15">
      <c r="A2658" s="95">
        <v>2650</v>
      </c>
      <c r="B2658" s="95" t="s">
        <v>3923</v>
      </c>
      <c r="C2658" s="95" t="s">
        <v>7971</v>
      </c>
      <c r="D2658" s="95" t="s">
        <v>7972</v>
      </c>
      <c r="E2658" s="95" t="s">
        <v>332</v>
      </c>
      <c r="F2658" s="95" t="s">
        <v>7499</v>
      </c>
      <c r="G2658" s="4">
        <v>50</v>
      </c>
      <c r="H2658" s="4">
        <v>50</v>
      </c>
    </row>
    <row r="2659" spans="1:8" ht="15">
      <c r="A2659" s="95">
        <v>2651</v>
      </c>
      <c r="B2659" s="95" t="s">
        <v>3586</v>
      </c>
      <c r="C2659" s="95" t="s">
        <v>3437</v>
      </c>
      <c r="D2659" s="95" t="s">
        <v>7973</v>
      </c>
      <c r="E2659" s="95" t="s">
        <v>332</v>
      </c>
      <c r="F2659" s="95" t="s">
        <v>7499</v>
      </c>
      <c r="G2659" s="4">
        <v>50</v>
      </c>
      <c r="H2659" s="4">
        <v>50</v>
      </c>
    </row>
    <row r="2660" spans="1:8" ht="15">
      <c r="A2660" s="95">
        <v>2652</v>
      </c>
      <c r="B2660" s="95" t="s">
        <v>6219</v>
      </c>
      <c r="C2660" s="95" t="s">
        <v>6730</v>
      </c>
      <c r="D2660" s="95" t="s">
        <v>7974</v>
      </c>
      <c r="E2660" s="95" t="s">
        <v>332</v>
      </c>
      <c r="F2660" s="95" t="s">
        <v>7499</v>
      </c>
      <c r="G2660" s="4">
        <v>50</v>
      </c>
      <c r="H2660" s="4">
        <v>50</v>
      </c>
    </row>
    <row r="2661" spans="1:8" ht="30">
      <c r="A2661" s="95">
        <v>2653</v>
      </c>
      <c r="B2661" s="95" t="s">
        <v>3761</v>
      </c>
      <c r="C2661" s="95" t="s">
        <v>7975</v>
      </c>
      <c r="D2661" s="95" t="s">
        <v>7976</v>
      </c>
      <c r="E2661" s="95" t="s">
        <v>332</v>
      </c>
      <c r="F2661" s="95" t="s">
        <v>7499</v>
      </c>
      <c r="G2661" s="4">
        <v>50</v>
      </c>
      <c r="H2661" s="4">
        <v>50</v>
      </c>
    </row>
    <row r="2662" spans="1:8" ht="15">
      <c r="A2662" s="95">
        <v>2654</v>
      </c>
      <c r="B2662" s="95" t="s">
        <v>4593</v>
      </c>
      <c r="C2662" s="95" t="s">
        <v>7977</v>
      </c>
      <c r="D2662" s="95" t="s">
        <v>7978</v>
      </c>
      <c r="E2662" s="95" t="s">
        <v>332</v>
      </c>
      <c r="F2662" s="95" t="s">
        <v>7499</v>
      </c>
      <c r="G2662" s="4">
        <v>50</v>
      </c>
      <c r="H2662" s="4">
        <v>50</v>
      </c>
    </row>
    <row r="2663" spans="1:8" ht="15">
      <c r="A2663" s="95">
        <v>2655</v>
      </c>
      <c r="B2663" s="95" t="s">
        <v>3439</v>
      </c>
      <c r="C2663" s="95" t="s">
        <v>6573</v>
      </c>
      <c r="D2663" s="95" t="s">
        <v>7979</v>
      </c>
      <c r="E2663" s="95" t="s">
        <v>332</v>
      </c>
      <c r="F2663" s="95" t="s">
        <v>7499</v>
      </c>
      <c r="G2663" s="4">
        <v>50</v>
      </c>
      <c r="H2663" s="4">
        <v>50</v>
      </c>
    </row>
    <row r="2664" spans="1:8" ht="15">
      <c r="A2664" s="95">
        <v>2656</v>
      </c>
      <c r="B2664" s="95" t="s">
        <v>2663</v>
      </c>
      <c r="C2664" s="95" t="s">
        <v>7708</v>
      </c>
      <c r="D2664" s="95" t="s">
        <v>7980</v>
      </c>
      <c r="E2664" s="95" t="s">
        <v>332</v>
      </c>
      <c r="F2664" s="95" t="s">
        <v>7499</v>
      </c>
      <c r="G2664" s="4">
        <v>50</v>
      </c>
      <c r="H2664" s="4">
        <v>50</v>
      </c>
    </row>
    <row r="2665" spans="1:8" ht="15">
      <c r="A2665" s="95">
        <v>2657</v>
      </c>
      <c r="B2665" s="95" t="s">
        <v>7789</v>
      </c>
      <c r="C2665" s="95" t="s">
        <v>7981</v>
      </c>
      <c r="D2665" s="95" t="s">
        <v>7982</v>
      </c>
      <c r="E2665" s="95" t="s">
        <v>332</v>
      </c>
      <c r="F2665" s="95" t="s">
        <v>7499</v>
      </c>
      <c r="G2665" s="4">
        <v>50</v>
      </c>
      <c r="H2665" s="4">
        <v>50</v>
      </c>
    </row>
    <row r="2666" spans="1:8" ht="15">
      <c r="A2666" s="95">
        <v>2658</v>
      </c>
      <c r="B2666" s="95" t="s">
        <v>3586</v>
      </c>
      <c r="C2666" s="95" t="s">
        <v>5193</v>
      </c>
      <c r="D2666" s="95" t="s">
        <v>7983</v>
      </c>
      <c r="E2666" s="95" t="s">
        <v>332</v>
      </c>
      <c r="F2666" s="95" t="s">
        <v>7499</v>
      </c>
      <c r="G2666" s="4">
        <v>50</v>
      </c>
      <c r="H2666" s="4">
        <v>50</v>
      </c>
    </row>
    <row r="2667" spans="1:8" ht="15">
      <c r="A2667" s="95">
        <v>2659</v>
      </c>
      <c r="B2667" s="95" t="s">
        <v>2663</v>
      </c>
      <c r="C2667" s="95" t="s">
        <v>7984</v>
      </c>
      <c r="D2667" s="95" t="s">
        <v>7985</v>
      </c>
      <c r="E2667" s="95" t="s">
        <v>332</v>
      </c>
      <c r="F2667" s="95" t="s">
        <v>7499</v>
      </c>
      <c r="G2667" s="4">
        <v>50</v>
      </c>
      <c r="H2667" s="4">
        <v>50</v>
      </c>
    </row>
    <row r="2668" spans="1:8" ht="15">
      <c r="A2668" s="95">
        <v>2660</v>
      </c>
      <c r="B2668" s="95" t="s">
        <v>2675</v>
      </c>
      <c r="C2668" s="95" t="s">
        <v>7986</v>
      </c>
      <c r="D2668" s="95" t="s">
        <v>7987</v>
      </c>
      <c r="E2668" s="95" t="s">
        <v>332</v>
      </c>
      <c r="F2668" s="95" t="s">
        <v>7499</v>
      </c>
      <c r="G2668" s="4">
        <v>50</v>
      </c>
      <c r="H2668" s="4">
        <v>50</v>
      </c>
    </row>
    <row r="2669" spans="1:8" ht="15">
      <c r="A2669" s="95">
        <v>2661</v>
      </c>
      <c r="B2669" s="95" t="s">
        <v>3512</v>
      </c>
      <c r="C2669" s="95" t="s">
        <v>3615</v>
      </c>
      <c r="D2669" s="95" t="s">
        <v>7988</v>
      </c>
      <c r="E2669" s="95" t="s">
        <v>332</v>
      </c>
      <c r="F2669" s="95" t="s">
        <v>7499</v>
      </c>
      <c r="G2669" s="4">
        <v>50</v>
      </c>
      <c r="H2669" s="4">
        <v>50</v>
      </c>
    </row>
    <row r="2670" spans="1:8" ht="30">
      <c r="A2670" s="95">
        <v>2662</v>
      </c>
      <c r="B2670" s="95" t="s">
        <v>3780</v>
      </c>
      <c r="C2670" s="95" t="s">
        <v>6463</v>
      </c>
      <c r="D2670" s="95" t="s">
        <v>7989</v>
      </c>
      <c r="E2670" s="95" t="s">
        <v>332</v>
      </c>
      <c r="F2670" s="95" t="s">
        <v>7499</v>
      </c>
      <c r="G2670" s="4">
        <v>50</v>
      </c>
      <c r="H2670" s="4">
        <v>50</v>
      </c>
    </row>
    <row r="2671" spans="1:8" ht="15">
      <c r="A2671" s="95">
        <v>2663</v>
      </c>
      <c r="B2671" s="95" t="s">
        <v>3523</v>
      </c>
      <c r="C2671" s="95" t="s">
        <v>7990</v>
      </c>
      <c r="D2671" s="95" t="s">
        <v>7991</v>
      </c>
      <c r="E2671" s="95" t="s">
        <v>332</v>
      </c>
      <c r="F2671" s="95" t="s">
        <v>7499</v>
      </c>
      <c r="G2671" s="4">
        <v>50</v>
      </c>
      <c r="H2671" s="4">
        <v>50</v>
      </c>
    </row>
    <row r="2672" spans="1:8" ht="15">
      <c r="A2672" s="95">
        <v>2664</v>
      </c>
      <c r="B2672" s="95" t="s">
        <v>3614</v>
      </c>
      <c r="C2672" s="95" t="s">
        <v>7992</v>
      </c>
      <c r="D2672" s="95" t="s">
        <v>7993</v>
      </c>
      <c r="E2672" s="95" t="s">
        <v>332</v>
      </c>
      <c r="F2672" s="95" t="s">
        <v>7499</v>
      </c>
      <c r="G2672" s="4">
        <v>50</v>
      </c>
      <c r="H2672" s="4">
        <v>50</v>
      </c>
    </row>
    <row r="2673" spans="1:8" ht="15">
      <c r="A2673" s="95">
        <v>2665</v>
      </c>
      <c r="B2673" s="95" t="s">
        <v>6669</v>
      </c>
      <c r="C2673" s="95" t="s">
        <v>6999</v>
      </c>
      <c r="D2673" s="95" t="s">
        <v>7994</v>
      </c>
      <c r="E2673" s="95" t="s">
        <v>332</v>
      </c>
      <c r="F2673" s="95" t="s">
        <v>7499</v>
      </c>
      <c r="G2673" s="4">
        <v>50</v>
      </c>
      <c r="H2673" s="4">
        <v>50</v>
      </c>
    </row>
    <row r="2674" spans="1:8" ht="15">
      <c r="A2674" s="95">
        <v>2666</v>
      </c>
      <c r="B2674" s="95" t="s">
        <v>3649</v>
      </c>
      <c r="C2674" s="95" t="s">
        <v>3836</v>
      </c>
      <c r="D2674" s="95" t="s">
        <v>7995</v>
      </c>
      <c r="E2674" s="95" t="s">
        <v>332</v>
      </c>
      <c r="F2674" s="95" t="s">
        <v>7499</v>
      </c>
      <c r="G2674" s="4">
        <v>50</v>
      </c>
      <c r="H2674" s="4">
        <v>50</v>
      </c>
    </row>
    <row r="2675" spans="1:8" ht="15">
      <c r="A2675" s="95">
        <v>2667</v>
      </c>
      <c r="B2675" s="95" t="s">
        <v>3439</v>
      </c>
      <c r="C2675" s="95" t="s">
        <v>3721</v>
      </c>
      <c r="D2675" s="95" t="s">
        <v>7996</v>
      </c>
      <c r="E2675" s="95" t="s">
        <v>332</v>
      </c>
      <c r="F2675" s="95" t="s">
        <v>7499</v>
      </c>
      <c r="G2675" s="4">
        <v>50</v>
      </c>
      <c r="H2675" s="4">
        <v>50</v>
      </c>
    </row>
    <row r="2676" spans="1:8" ht="15">
      <c r="A2676" s="95">
        <v>2668</v>
      </c>
      <c r="B2676" s="95" t="s">
        <v>4487</v>
      </c>
      <c r="C2676" s="95" t="s">
        <v>4109</v>
      </c>
      <c r="D2676" s="95" t="s">
        <v>7997</v>
      </c>
      <c r="E2676" s="95" t="s">
        <v>332</v>
      </c>
      <c r="F2676" s="95" t="s">
        <v>7499</v>
      </c>
      <c r="G2676" s="4">
        <v>50</v>
      </c>
      <c r="H2676" s="4">
        <v>50</v>
      </c>
    </row>
    <row r="2677" spans="1:8" ht="15">
      <c r="A2677" s="95">
        <v>2669</v>
      </c>
      <c r="B2677" s="95" t="s">
        <v>4078</v>
      </c>
      <c r="C2677" s="95" t="s">
        <v>7998</v>
      </c>
      <c r="D2677" s="95" t="s">
        <v>7999</v>
      </c>
      <c r="E2677" s="95" t="s">
        <v>332</v>
      </c>
      <c r="F2677" s="95" t="s">
        <v>7499</v>
      </c>
      <c r="G2677" s="4">
        <v>50</v>
      </c>
      <c r="H2677" s="4">
        <v>50</v>
      </c>
    </row>
    <row r="2678" spans="1:8" ht="15">
      <c r="A2678" s="95">
        <v>2670</v>
      </c>
      <c r="B2678" s="95" t="s">
        <v>3593</v>
      </c>
      <c r="C2678" s="95" t="s">
        <v>5744</v>
      </c>
      <c r="D2678" s="95" t="s">
        <v>8000</v>
      </c>
      <c r="E2678" s="95" t="s">
        <v>332</v>
      </c>
      <c r="F2678" s="95" t="s">
        <v>7499</v>
      </c>
      <c r="G2678" s="4">
        <v>50</v>
      </c>
      <c r="H2678" s="4">
        <v>50</v>
      </c>
    </row>
    <row r="2679" spans="1:8" ht="15">
      <c r="A2679" s="95">
        <v>2671</v>
      </c>
      <c r="B2679" s="95" t="s">
        <v>2667</v>
      </c>
      <c r="C2679" s="95" t="s">
        <v>8001</v>
      </c>
      <c r="D2679" s="95" t="s">
        <v>8002</v>
      </c>
      <c r="E2679" s="95" t="s">
        <v>332</v>
      </c>
      <c r="F2679" s="95" t="s">
        <v>7499</v>
      </c>
      <c r="G2679" s="4">
        <v>50</v>
      </c>
      <c r="H2679" s="4">
        <v>50</v>
      </c>
    </row>
    <row r="2680" spans="1:8" ht="30">
      <c r="A2680" s="95">
        <v>2672</v>
      </c>
      <c r="B2680" s="95" t="s">
        <v>3593</v>
      </c>
      <c r="C2680" s="95" t="s">
        <v>8003</v>
      </c>
      <c r="D2680" s="95" t="s">
        <v>8004</v>
      </c>
      <c r="E2680" s="95" t="s">
        <v>332</v>
      </c>
      <c r="F2680" s="95" t="s">
        <v>7499</v>
      </c>
      <c r="G2680" s="4">
        <v>50</v>
      </c>
      <c r="H2680" s="4">
        <v>50</v>
      </c>
    </row>
    <row r="2681" spans="1:8" ht="15">
      <c r="A2681" s="95">
        <v>2673</v>
      </c>
      <c r="B2681" s="95" t="s">
        <v>3629</v>
      </c>
      <c r="C2681" s="95" t="s">
        <v>6651</v>
      </c>
      <c r="D2681" s="95" t="s">
        <v>8005</v>
      </c>
      <c r="E2681" s="95" t="s">
        <v>332</v>
      </c>
      <c r="F2681" s="95" t="s">
        <v>7499</v>
      </c>
      <c r="G2681" s="4">
        <v>50</v>
      </c>
      <c r="H2681" s="4">
        <v>50</v>
      </c>
    </row>
    <row r="2682" spans="1:8" ht="15">
      <c r="A2682" s="95">
        <v>2674</v>
      </c>
      <c r="B2682" s="95" t="s">
        <v>3755</v>
      </c>
      <c r="C2682" s="95" t="s">
        <v>3447</v>
      </c>
      <c r="D2682" s="95" t="s">
        <v>8006</v>
      </c>
      <c r="E2682" s="95" t="s">
        <v>332</v>
      </c>
      <c r="F2682" s="95" t="s">
        <v>7499</v>
      </c>
      <c r="G2682" s="4">
        <v>50</v>
      </c>
      <c r="H2682" s="4">
        <v>50</v>
      </c>
    </row>
    <row r="2683" spans="1:8" ht="15">
      <c r="A2683" s="95">
        <v>2675</v>
      </c>
      <c r="B2683" s="95" t="s">
        <v>3439</v>
      </c>
      <c r="C2683" s="95" t="s">
        <v>7682</v>
      </c>
      <c r="D2683" s="95" t="s">
        <v>8007</v>
      </c>
      <c r="E2683" s="95" t="s">
        <v>332</v>
      </c>
      <c r="F2683" s="95" t="s">
        <v>7499</v>
      </c>
      <c r="G2683" s="4">
        <v>50</v>
      </c>
      <c r="H2683" s="4">
        <v>50</v>
      </c>
    </row>
    <row r="2684" spans="1:8" ht="15">
      <c r="A2684" s="95">
        <v>2676</v>
      </c>
      <c r="B2684" s="95" t="s">
        <v>2663</v>
      </c>
      <c r="C2684" s="95" t="s">
        <v>5717</v>
      </c>
      <c r="D2684" s="95" t="s">
        <v>8008</v>
      </c>
      <c r="E2684" s="95" t="s">
        <v>332</v>
      </c>
      <c r="F2684" s="95" t="s">
        <v>7499</v>
      </c>
      <c r="G2684" s="4">
        <v>50</v>
      </c>
      <c r="H2684" s="4">
        <v>50</v>
      </c>
    </row>
    <row r="2685" spans="1:8" ht="15">
      <c r="A2685" s="95">
        <v>2677</v>
      </c>
      <c r="B2685" s="95" t="s">
        <v>4487</v>
      </c>
      <c r="C2685" s="95" t="s">
        <v>8009</v>
      </c>
      <c r="D2685" s="95" t="s">
        <v>8010</v>
      </c>
      <c r="E2685" s="95" t="s">
        <v>332</v>
      </c>
      <c r="F2685" s="95" t="s">
        <v>7499</v>
      </c>
      <c r="G2685" s="4">
        <v>50</v>
      </c>
      <c r="H2685" s="4">
        <v>50</v>
      </c>
    </row>
    <row r="2686" spans="1:8" ht="15">
      <c r="A2686" s="95">
        <v>2678</v>
      </c>
      <c r="B2686" s="95" t="s">
        <v>5322</v>
      </c>
      <c r="C2686" s="95" t="s">
        <v>7891</v>
      </c>
      <c r="D2686" s="95" t="s">
        <v>8011</v>
      </c>
      <c r="E2686" s="95" t="s">
        <v>332</v>
      </c>
      <c r="F2686" s="95" t="s">
        <v>7499</v>
      </c>
      <c r="G2686" s="4">
        <v>50</v>
      </c>
      <c r="H2686" s="4">
        <v>50</v>
      </c>
    </row>
    <row r="2687" spans="1:8" ht="15">
      <c r="A2687" s="95">
        <v>2679</v>
      </c>
      <c r="B2687" s="95" t="s">
        <v>3526</v>
      </c>
      <c r="C2687" s="95" t="s">
        <v>8012</v>
      </c>
      <c r="D2687" s="95" t="s">
        <v>8013</v>
      </c>
      <c r="E2687" s="95" t="s">
        <v>332</v>
      </c>
      <c r="F2687" s="95" t="s">
        <v>7499</v>
      </c>
      <c r="G2687" s="4">
        <v>50</v>
      </c>
      <c r="H2687" s="4">
        <v>50</v>
      </c>
    </row>
    <row r="2688" spans="1:8" ht="30">
      <c r="A2688" s="95">
        <v>2680</v>
      </c>
      <c r="B2688" s="95" t="s">
        <v>3833</v>
      </c>
      <c r="C2688" s="95" t="s">
        <v>4080</v>
      </c>
      <c r="D2688" s="95" t="s">
        <v>8014</v>
      </c>
      <c r="E2688" s="95" t="s">
        <v>332</v>
      </c>
      <c r="F2688" s="95" t="s">
        <v>7499</v>
      </c>
      <c r="G2688" s="4">
        <v>50</v>
      </c>
      <c r="H2688" s="4">
        <v>50</v>
      </c>
    </row>
    <row r="2689" spans="1:8" ht="15">
      <c r="A2689" s="95">
        <v>2681</v>
      </c>
      <c r="B2689" s="95" t="s">
        <v>3593</v>
      </c>
      <c r="C2689" s="95" t="s">
        <v>2686</v>
      </c>
      <c r="D2689" s="95" t="s">
        <v>8015</v>
      </c>
      <c r="E2689" s="95" t="s">
        <v>332</v>
      </c>
      <c r="F2689" s="95" t="s">
        <v>7499</v>
      </c>
      <c r="G2689" s="4">
        <v>50</v>
      </c>
      <c r="H2689" s="4">
        <v>50</v>
      </c>
    </row>
    <row r="2690" spans="1:8" ht="15">
      <c r="A2690" s="95">
        <v>2682</v>
      </c>
      <c r="B2690" s="95" t="s">
        <v>4487</v>
      </c>
      <c r="C2690" s="95" t="s">
        <v>6155</v>
      </c>
      <c r="D2690" s="95" t="s">
        <v>8016</v>
      </c>
      <c r="E2690" s="95" t="s">
        <v>332</v>
      </c>
      <c r="F2690" s="95" t="s">
        <v>7499</v>
      </c>
      <c r="G2690" s="4">
        <v>50</v>
      </c>
      <c r="H2690" s="4">
        <v>50</v>
      </c>
    </row>
    <row r="2691" spans="1:8" ht="15">
      <c r="A2691" s="95">
        <v>2683</v>
      </c>
      <c r="B2691" s="95" t="s">
        <v>2663</v>
      </c>
      <c r="C2691" s="95" t="s">
        <v>4646</v>
      </c>
      <c r="D2691" s="95" t="s">
        <v>8017</v>
      </c>
      <c r="E2691" s="95" t="s">
        <v>332</v>
      </c>
      <c r="F2691" s="95" t="s">
        <v>7499</v>
      </c>
      <c r="G2691" s="4">
        <v>50</v>
      </c>
      <c r="H2691" s="4">
        <v>50</v>
      </c>
    </row>
    <row r="2692" spans="1:8" ht="15">
      <c r="A2692" s="95">
        <v>2684</v>
      </c>
      <c r="B2692" s="95" t="s">
        <v>5150</v>
      </c>
      <c r="C2692" s="95" t="s">
        <v>8018</v>
      </c>
      <c r="D2692" s="95" t="s">
        <v>8019</v>
      </c>
      <c r="E2692" s="95" t="s">
        <v>332</v>
      </c>
      <c r="F2692" s="95" t="s">
        <v>7499</v>
      </c>
      <c r="G2692" s="4">
        <v>50</v>
      </c>
      <c r="H2692" s="4">
        <v>50</v>
      </c>
    </row>
    <row r="2693" spans="1:8" ht="15">
      <c r="A2693" s="95">
        <v>2685</v>
      </c>
      <c r="B2693" s="95" t="s">
        <v>4861</v>
      </c>
      <c r="C2693" s="95" t="s">
        <v>8020</v>
      </c>
      <c r="D2693" s="95" t="s">
        <v>8021</v>
      </c>
      <c r="E2693" s="95" t="s">
        <v>332</v>
      </c>
      <c r="F2693" s="95" t="s">
        <v>7499</v>
      </c>
      <c r="G2693" s="4">
        <v>50</v>
      </c>
      <c r="H2693" s="4">
        <v>50</v>
      </c>
    </row>
    <row r="2694" spans="1:8" ht="15">
      <c r="A2694" s="95">
        <v>2686</v>
      </c>
      <c r="B2694" s="95" t="s">
        <v>3596</v>
      </c>
      <c r="C2694" s="95" t="s">
        <v>7311</v>
      </c>
      <c r="D2694" s="95" t="s">
        <v>8022</v>
      </c>
      <c r="E2694" s="95" t="s">
        <v>332</v>
      </c>
      <c r="F2694" s="95" t="s">
        <v>7499</v>
      </c>
      <c r="G2694" s="4">
        <v>50</v>
      </c>
      <c r="H2694" s="4">
        <v>50</v>
      </c>
    </row>
    <row r="2695" spans="1:8" ht="15">
      <c r="A2695" s="95">
        <v>2687</v>
      </c>
      <c r="B2695" s="95" t="s">
        <v>5038</v>
      </c>
      <c r="C2695" s="95" t="s">
        <v>6908</v>
      </c>
      <c r="D2695" s="95" t="s">
        <v>8023</v>
      </c>
      <c r="E2695" s="95" t="s">
        <v>332</v>
      </c>
      <c r="F2695" s="95" t="s">
        <v>7499</v>
      </c>
      <c r="G2695" s="4">
        <v>50</v>
      </c>
      <c r="H2695" s="4">
        <v>50</v>
      </c>
    </row>
    <row r="2696" spans="1:8" ht="15">
      <c r="A2696" s="95">
        <v>2688</v>
      </c>
      <c r="B2696" s="95" t="s">
        <v>3439</v>
      </c>
      <c r="C2696" s="95" t="s">
        <v>6239</v>
      </c>
      <c r="D2696" s="95" t="s">
        <v>8024</v>
      </c>
      <c r="E2696" s="95" t="s">
        <v>332</v>
      </c>
      <c r="F2696" s="95" t="s">
        <v>7499</v>
      </c>
      <c r="G2696" s="4">
        <v>50</v>
      </c>
      <c r="H2696" s="4">
        <v>50</v>
      </c>
    </row>
    <row r="2697" spans="1:8" ht="15">
      <c r="A2697" s="95">
        <v>2689</v>
      </c>
      <c r="B2697" s="95" t="s">
        <v>3468</v>
      </c>
      <c r="C2697" s="95" t="s">
        <v>8025</v>
      </c>
      <c r="D2697" s="95" t="s">
        <v>8026</v>
      </c>
      <c r="E2697" s="95" t="s">
        <v>332</v>
      </c>
      <c r="F2697" s="95" t="s">
        <v>7499</v>
      </c>
      <c r="G2697" s="4">
        <v>50</v>
      </c>
      <c r="H2697" s="4">
        <v>50</v>
      </c>
    </row>
    <row r="2698" spans="1:8" ht="15">
      <c r="A2698" s="95">
        <v>2690</v>
      </c>
      <c r="B2698" s="95" t="s">
        <v>8027</v>
      </c>
      <c r="C2698" s="95" t="s">
        <v>8028</v>
      </c>
      <c r="D2698" s="95" t="s">
        <v>8029</v>
      </c>
      <c r="E2698" s="95" t="s">
        <v>332</v>
      </c>
      <c r="F2698" s="95" t="s">
        <v>7499</v>
      </c>
      <c r="G2698" s="4">
        <v>50</v>
      </c>
      <c r="H2698" s="4">
        <v>50</v>
      </c>
    </row>
    <row r="2699" spans="1:8" ht="15">
      <c r="A2699" s="95">
        <v>2691</v>
      </c>
      <c r="B2699" s="95" t="s">
        <v>8030</v>
      </c>
      <c r="C2699" s="95" t="s">
        <v>3883</v>
      </c>
      <c r="D2699" s="95" t="s">
        <v>8031</v>
      </c>
      <c r="E2699" s="95" t="s">
        <v>332</v>
      </c>
      <c r="F2699" s="95" t="s">
        <v>7499</v>
      </c>
      <c r="G2699" s="4">
        <v>50</v>
      </c>
      <c r="H2699" s="4">
        <v>50</v>
      </c>
    </row>
    <row r="2700" spans="1:8" ht="15">
      <c r="A2700" s="95">
        <v>2692</v>
      </c>
      <c r="B2700" s="95" t="s">
        <v>3668</v>
      </c>
      <c r="C2700" s="95" t="s">
        <v>3612</v>
      </c>
      <c r="D2700" s="95" t="s">
        <v>8032</v>
      </c>
      <c r="E2700" s="95" t="s">
        <v>332</v>
      </c>
      <c r="F2700" s="95" t="s">
        <v>7499</v>
      </c>
      <c r="G2700" s="4">
        <v>50</v>
      </c>
      <c r="H2700" s="4">
        <v>50</v>
      </c>
    </row>
    <row r="2701" spans="1:8" ht="15">
      <c r="A2701" s="95">
        <v>2693</v>
      </c>
      <c r="B2701" s="95" t="s">
        <v>3461</v>
      </c>
      <c r="C2701" s="95" t="s">
        <v>7990</v>
      </c>
      <c r="D2701" s="95" t="s">
        <v>8033</v>
      </c>
      <c r="E2701" s="95" t="s">
        <v>332</v>
      </c>
      <c r="F2701" s="95" t="s">
        <v>7499</v>
      </c>
      <c r="G2701" s="4">
        <v>50</v>
      </c>
      <c r="H2701" s="4">
        <v>50</v>
      </c>
    </row>
    <row r="2702" spans="1:8" ht="15">
      <c r="A2702" s="95">
        <v>2694</v>
      </c>
      <c r="B2702" s="95" t="s">
        <v>2663</v>
      </c>
      <c r="C2702" s="95" t="s">
        <v>8034</v>
      </c>
      <c r="D2702" s="95" t="s">
        <v>8035</v>
      </c>
      <c r="E2702" s="95" t="s">
        <v>332</v>
      </c>
      <c r="F2702" s="95" t="s">
        <v>7499</v>
      </c>
      <c r="G2702" s="4">
        <v>50</v>
      </c>
      <c r="H2702" s="4">
        <v>50</v>
      </c>
    </row>
    <row r="2703" spans="1:8" ht="15">
      <c r="A2703" s="95">
        <v>2695</v>
      </c>
      <c r="B2703" s="95" t="s">
        <v>3593</v>
      </c>
      <c r="C2703" s="95" t="s">
        <v>8036</v>
      </c>
      <c r="D2703" s="95" t="s">
        <v>8037</v>
      </c>
      <c r="E2703" s="95" t="s">
        <v>332</v>
      </c>
      <c r="F2703" s="95" t="s">
        <v>7499</v>
      </c>
      <c r="G2703" s="4">
        <v>50</v>
      </c>
      <c r="H2703" s="4">
        <v>50</v>
      </c>
    </row>
    <row r="2704" spans="1:8" ht="15">
      <c r="A2704" s="95">
        <v>2696</v>
      </c>
      <c r="B2704" s="95" t="s">
        <v>2663</v>
      </c>
      <c r="C2704" s="95" t="s">
        <v>3677</v>
      </c>
      <c r="D2704" s="95" t="s">
        <v>8038</v>
      </c>
      <c r="E2704" s="95" t="s">
        <v>332</v>
      </c>
      <c r="F2704" s="95" t="s">
        <v>7499</v>
      </c>
      <c r="G2704" s="4">
        <v>50</v>
      </c>
      <c r="H2704" s="4">
        <v>50</v>
      </c>
    </row>
    <row r="2705" spans="1:8" ht="15">
      <c r="A2705" s="95">
        <v>2697</v>
      </c>
      <c r="B2705" s="95" t="s">
        <v>3526</v>
      </c>
      <c r="C2705" s="95" t="s">
        <v>7925</v>
      </c>
      <c r="D2705" s="95" t="s">
        <v>8039</v>
      </c>
      <c r="E2705" s="95" t="s">
        <v>332</v>
      </c>
      <c r="F2705" s="95" t="s">
        <v>7499</v>
      </c>
      <c r="G2705" s="4">
        <v>50</v>
      </c>
      <c r="H2705" s="4">
        <v>50</v>
      </c>
    </row>
    <row r="2706" spans="1:8" ht="15">
      <c r="A2706" s="95">
        <v>2698</v>
      </c>
      <c r="B2706" s="95" t="s">
        <v>3593</v>
      </c>
      <c r="C2706" s="95" t="s">
        <v>8040</v>
      </c>
      <c r="D2706" s="95" t="s">
        <v>8041</v>
      </c>
      <c r="E2706" s="95" t="s">
        <v>332</v>
      </c>
      <c r="F2706" s="95" t="s">
        <v>7499</v>
      </c>
      <c r="G2706" s="4">
        <v>50</v>
      </c>
      <c r="H2706" s="4">
        <v>50</v>
      </c>
    </row>
    <row r="2707" spans="1:8" ht="15">
      <c r="A2707" s="95">
        <v>2699</v>
      </c>
      <c r="B2707" s="95" t="s">
        <v>3586</v>
      </c>
      <c r="C2707" s="95" t="s">
        <v>8042</v>
      </c>
      <c r="D2707" s="95" t="s">
        <v>8043</v>
      </c>
      <c r="E2707" s="95" t="s">
        <v>332</v>
      </c>
      <c r="F2707" s="95" t="s">
        <v>7499</v>
      </c>
      <c r="G2707" s="4">
        <v>50</v>
      </c>
      <c r="H2707" s="4">
        <v>50</v>
      </c>
    </row>
    <row r="2708" spans="1:8" ht="15">
      <c r="A2708" s="95">
        <v>2700</v>
      </c>
      <c r="B2708" s="95" t="s">
        <v>3593</v>
      </c>
      <c r="C2708" s="95" t="s">
        <v>3887</v>
      </c>
      <c r="D2708" s="95" t="s">
        <v>8044</v>
      </c>
      <c r="E2708" s="95" t="s">
        <v>332</v>
      </c>
      <c r="F2708" s="95" t="s">
        <v>7499</v>
      </c>
      <c r="G2708" s="4">
        <v>50</v>
      </c>
      <c r="H2708" s="4">
        <v>50</v>
      </c>
    </row>
    <row r="2709" spans="1:8" ht="15">
      <c r="A2709" s="95">
        <v>2701</v>
      </c>
      <c r="B2709" s="95" t="s">
        <v>3687</v>
      </c>
      <c r="C2709" s="95" t="s">
        <v>6692</v>
      </c>
      <c r="D2709" s="95" t="s">
        <v>8045</v>
      </c>
      <c r="E2709" s="95" t="s">
        <v>332</v>
      </c>
      <c r="F2709" s="95" t="s">
        <v>7499</v>
      </c>
      <c r="G2709" s="4">
        <v>50</v>
      </c>
      <c r="H2709" s="4">
        <v>50</v>
      </c>
    </row>
    <row r="2710" spans="1:8" ht="15">
      <c r="A2710" s="95">
        <v>2702</v>
      </c>
      <c r="B2710" s="95" t="s">
        <v>3629</v>
      </c>
      <c r="C2710" s="95" t="s">
        <v>6150</v>
      </c>
      <c r="D2710" s="95" t="s">
        <v>8046</v>
      </c>
      <c r="E2710" s="95" t="s">
        <v>332</v>
      </c>
      <c r="F2710" s="95" t="s">
        <v>7499</v>
      </c>
      <c r="G2710" s="4">
        <v>50</v>
      </c>
      <c r="H2710" s="4">
        <v>50</v>
      </c>
    </row>
    <row r="2711" spans="1:8" ht="15">
      <c r="A2711" s="95">
        <v>2703</v>
      </c>
      <c r="B2711" s="95" t="s">
        <v>3715</v>
      </c>
      <c r="C2711" s="95" t="s">
        <v>3762</v>
      </c>
      <c r="D2711" s="95" t="s">
        <v>8047</v>
      </c>
      <c r="E2711" s="95" t="s">
        <v>332</v>
      </c>
      <c r="F2711" s="95" t="s">
        <v>7499</v>
      </c>
      <c r="G2711" s="4">
        <v>50</v>
      </c>
      <c r="H2711" s="4">
        <v>50</v>
      </c>
    </row>
    <row r="2712" spans="1:8" ht="15">
      <c r="A2712" s="95">
        <v>2704</v>
      </c>
      <c r="B2712" s="95" t="s">
        <v>3593</v>
      </c>
      <c r="C2712" s="95" t="s">
        <v>3949</v>
      </c>
      <c r="D2712" s="95" t="s">
        <v>8048</v>
      </c>
      <c r="E2712" s="95" t="s">
        <v>332</v>
      </c>
      <c r="F2712" s="95" t="s">
        <v>7499</v>
      </c>
      <c r="G2712" s="4">
        <v>50</v>
      </c>
      <c r="H2712" s="4">
        <v>50</v>
      </c>
    </row>
    <row r="2713" spans="1:8" ht="15">
      <c r="A2713" s="95">
        <v>2705</v>
      </c>
      <c r="B2713" s="95" t="s">
        <v>8049</v>
      </c>
      <c r="C2713" s="95" t="s">
        <v>8050</v>
      </c>
      <c r="D2713" s="95" t="s">
        <v>8051</v>
      </c>
      <c r="E2713" s="95" t="s">
        <v>332</v>
      </c>
      <c r="F2713" s="95" t="s">
        <v>7499</v>
      </c>
      <c r="G2713" s="4">
        <v>50</v>
      </c>
      <c r="H2713" s="4">
        <v>50</v>
      </c>
    </row>
    <row r="2714" spans="1:8" ht="30">
      <c r="A2714" s="95">
        <v>2706</v>
      </c>
      <c r="B2714" s="95" t="s">
        <v>3596</v>
      </c>
      <c r="C2714" s="95" t="s">
        <v>4378</v>
      </c>
      <c r="D2714" s="95" t="s">
        <v>8052</v>
      </c>
      <c r="E2714" s="95" t="s">
        <v>332</v>
      </c>
      <c r="F2714" s="95" t="s">
        <v>7499</v>
      </c>
      <c r="G2714" s="4">
        <v>50</v>
      </c>
      <c r="H2714" s="4">
        <v>50</v>
      </c>
    </row>
    <row r="2715" spans="1:8" ht="15">
      <c r="A2715" s="95">
        <v>2707</v>
      </c>
      <c r="B2715" s="95" t="s">
        <v>8053</v>
      </c>
      <c r="C2715" s="95" t="s">
        <v>5619</v>
      </c>
      <c r="D2715" s="95" t="s">
        <v>8054</v>
      </c>
      <c r="E2715" s="95" t="s">
        <v>332</v>
      </c>
      <c r="F2715" s="95" t="s">
        <v>7499</v>
      </c>
      <c r="G2715" s="4">
        <v>50</v>
      </c>
      <c r="H2715" s="4">
        <v>50</v>
      </c>
    </row>
    <row r="2716" spans="1:8" ht="15">
      <c r="A2716" s="95">
        <v>2708</v>
      </c>
      <c r="B2716" s="95" t="s">
        <v>3747</v>
      </c>
      <c r="C2716" s="95" t="s">
        <v>5523</v>
      </c>
      <c r="D2716" s="95" t="s">
        <v>8055</v>
      </c>
      <c r="E2716" s="95" t="s">
        <v>332</v>
      </c>
      <c r="F2716" s="95" t="s">
        <v>7499</v>
      </c>
      <c r="G2716" s="4">
        <v>50</v>
      </c>
      <c r="H2716" s="4">
        <v>50</v>
      </c>
    </row>
    <row r="2717" spans="1:8" ht="30">
      <c r="A2717" s="95">
        <v>2709</v>
      </c>
      <c r="B2717" s="95" t="s">
        <v>3593</v>
      </c>
      <c r="C2717" s="95" t="s">
        <v>8056</v>
      </c>
      <c r="D2717" s="95" t="s">
        <v>8057</v>
      </c>
      <c r="E2717" s="95" t="s">
        <v>332</v>
      </c>
      <c r="F2717" s="95" t="s">
        <v>7499</v>
      </c>
      <c r="G2717" s="4">
        <v>50</v>
      </c>
      <c r="H2717" s="4">
        <v>50</v>
      </c>
    </row>
    <row r="2718" spans="1:8" ht="15">
      <c r="A2718" s="95">
        <v>2710</v>
      </c>
      <c r="B2718" s="95" t="s">
        <v>8058</v>
      </c>
      <c r="C2718" s="95" t="s">
        <v>4115</v>
      </c>
      <c r="D2718" s="95" t="s">
        <v>8059</v>
      </c>
      <c r="E2718" s="95" t="s">
        <v>332</v>
      </c>
      <c r="F2718" s="95" t="s">
        <v>7499</v>
      </c>
      <c r="G2718" s="4">
        <v>50</v>
      </c>
      <c r="H2718" s="4">
        <v>50</v>
      </c>
    </row>
    <row r="2719" spans="1:8" ht="15">
      <c r="A2719" s="95">
        <v>2711</v>
      </c>
      <c r="B2719" s="95" t="s">
        <v>8060</v>
      </c>
      <c r="C2719" s="95" t="s">
        <v>8061</v>
      </c>
      <c r="D2719" s="95" t="s">
        <v>8062</v>
      </c>
      <c r="E2719" s="95" t="s">
        <v>332</v>
      </c>
      <c r="F2719" s="95" t="s">
        <v>7499</v>
      </c>
      <c r="G2719" s="4">
        <v>50</v>
      </c>
      <c r="H2719" s="4">
        <v>50</v>
      </c>
    </row>
    <row r="2720" spans="1:8" ht="30">
      <c r="A2720" s="95">
        <v>2712</v>
      </c>
      <c r="B2720" s="95" t="s">
        <v>8063</v>
      </c>
      <c r="C2720" s="95" t="s">
        <v>7956</v>
      </c>
      <c r="D2720" s="95" t="s">
        <v>8064</v>
      </c>
      <c r="E2720" s="95" t="s">
        <v>332</v>
      </c>
      <c r="F2720" s="95" t="s">
        <v>7499</v>
      </c>
      <c r="G2720" s="4">
        <v>50</v>
      </c>
      <c r="H2720" s="4">
        <v>50</v>
      </c>
    </row>
    <row r="2721" spans="1:8" ht="15">
      <c r="A2721" s="95">
        <v>2713</v>
      </c>
      <c r="B2721" s="95" t="s">
        <v>3646</v>
      </c>
      <c r="C2721" s="95" t="s">
        <v>2686</v>
      </c>
      <c r="D2721" s="95" t="s">
        <v>8065</v>
      </c>
      <c r="E2721" s="95" t="s">
        <v>332</v>
      </c>
      <c r="F2721" s="95" t="s">
        <v>7499</v>
      </c>
      <c r="G2721" s="4">
        <v>50</v>
      </c>
      <c r="H2721" s="4">
        <v>50</v>
      </c>
    </row>
    <row r="2722" spans="1:8" ht="15">
      <c r="A2722" s="95">
        <v>2714</v>
      </c>
      <c r="B2722" s="95" t="s">
        <v>4040</v>
      </c>
      <c r="C2722" s="95" t="s">
        <v>8066</v>
      </c>
      <c r="D2722" s="95" t="s">
        <v>8067</v>
      </c>
      <c r="E2722" s="95" t="s">
        <v>332</v>
      </c>
      <c r="F2722" s="95" t="s">
        <v>7499</v>
      </c>
      <c r="G2722" s="4">
        <v>50</v>
      </c>
      <c r="H2722" s="4">
        <v>50</v>
      </c>
    </row>
    <row r="2723" spans="1:8" ht="30">
      <c r="A2723" s="95">
        <v>2715</v>
      </c>
      <c r="B2723" s="95" t="s">
        <v>3509</v>
      </c>
      <c r="C2723" s="95" t="s">
        <v>8068</v>
      </c>
      <c r="D2723" s="95" t="s">
        <v>8069</v>
      </c>
      <c r="E2723" s="95" t="s">
        <v>332</v>
      </c>
      <c r="F2723" s="95" t="s">
        <v>7499</v>
      </c>
      <c r="G2723" s="4">
        <v>50</v>
      </c>
      <c r="H2723" s="4">
        <v>50</v>
      </c>
    </row>
    <row r="2724" spans="1:8" ht="15">
      <c r="A2724" s="95">
        <v>2716</v>
      </c>
      <c r="B2724" s="95" t="s">
        <v>4140</v>
      </c>
      <c r="C2724" s="95" t="s">
        <v>8070</v>
      </c>
      <c r="D2724" s="95" t="s">
        <v>8071</v>
      </c>
      <c r="E2724" s="95" t="s">
        <v>332</v>
      </c>
      <c r="F2724" s="95" t="s">
        <v>7499</v>
      </c>
      <c r="G2724" s="4">
        <v>50</v>
      </c>
      <c r="H2724" s="4">
        <v>50</v>
      </c>
    </row>
    <row r="2725" spans="1:8" ht="15">
      <c r="A2725" s="95">
        <v>2717</v>
      </c>
      <c r="B2725" s="95" t="s">
        <v>2687</v>
      </c>
      <c r="C2725" s="95" t="s">
        <v>4640</v>
      </c>
      <c r="D2725" s="95" t="s">
        <v>8072</v>
      </c>
      <c r="E2725" s="95" t="s">
        <v>332</v>
      </c>
      <c r="F2725" s="95" t="s">
        <v>7499</v>
      </c>
      <c r="G2725" s="4">
        <v>50</v>
      </c>
      <c r="H2725" s="4">
        <v>50</v>
      </c>
    </row>
    <row r="2726" spans="1:8" ht="15">
      <c r="A2726" s="95">
        <v>2718</v>
      </c>
      <c r="B2726" s="95" t="s">
        <v>3780</v>
      </c>
      <c r="C2726" s="95" t="s">
        <v>6075</v>
      </c>
      <c r="D2726" s="95" t="s">
        <v>8073</v>
      </c>
      <c r="E2726" s="95" t="s">
        <v>332</v>
      </c>
      <c r="F2726" s="95" t="s">
        <v>7499</v>
      </c>
      <c r="G2726" s="4">
        <v>50</v>
      </c>
      <c r="H2726" s="4">
        <v>50</v>
      </c>
    </row>
    <row r="2727" spans="1:8" ht="15">
      <c r="A2727" s="95">
        <v>2719</v>
      </c>
      <c r="B2727" s="95" t="s">
        <v>3660</v>
      </c>
      <c r="C2727" s="95" t="s">
        <v>8074</v>
      </c>
      <c r="D2727" s="95" t="s">
        <v>8075</v>
      </c>
      <c r="E2727" s="95" t="s">
        <v>332</v>
      </c>
      <c r="F2727" s="95" t="s">
        <v>7499</v>
      </c>
      <c r="G2727" s="4">
        <v>50</v>
      </c>
      <c r="H2727" s="4">
        <v>50</v>
      </c>
    </row>
    <row r="2728" spans="1:8" ht="15">
      <c r="A2728" s="95">
        <v>2720</v>
      </c>
      <c r="B2728" s="95" t="s">
        <v>8076</v>
      </c>
      <c r="C2728" s="95" t="s">
        <v>8077</v>
      </c>
      <c r="D2728" s="95" t="s">
        <v>8078</v>
      </c>
      <c r="E2728" s="95" t="s">
        <v>332</v>
      </c>
      <c r="F2728" s="95" t="s">
        <v>7499</v>
      </c>
      <c r="G2728" s="4">
        <v>50</v>
      </c>
      <c r="H2728" s="4">
        <v>50</v>
      </c>
    </row>
    <row r="2729" spans="1:8" ht="15">
      <c r="A2729" s="95">
        <v>2721</v>
      </c>
      <c r="B2729" s="95" t="s">
        <v>3593</v>
      </c>
      <c r="C2729" s="95" t="s">
        <v>6698</v>
      </c>
      <c r="D2729" s="95" t="s">
        <v>8079</v>
      </c>
      <c r="E2729" s="95" t="s">
        <v>332</v>
      </c>
      <c r="F2729" s="95" t="s">
        <v>7499</v>
      </c>
      <c r="G2729" s="4">
        <v>50</v>
      </c>
      <c r="H2729" s="4">
        <v>50</v>
      </c>
    </row>
    <row r="2730" spans="1:8" ht="15">
      <c r="A2730" s="95">
        <v>2722</v>
      </c>
      <c r="B2730" s="95" t="s">
        <v>3432</v>
      </c>
      <c r="C2730" s="95" t="s">
        <v>8080</v>
      </c>
      <c r="D2730" s="95" t="s">
        <v>8081</v>
      </c>
      <c r="E2730" s="95" t="s">
        <v>332</v>
      </c>
      <c r="F2730" s="95" t="s">
        <v>7499</v>
      </c>
      <c r="G2730" s="4">
        <v>50</v>
      </c>
      <c r="H2730" s="4">
        <v>50</v>
      </c>
    </row>
    <row r="2731" spans="1:8" ht="15">
      <c r="A2731" s="95">
        <v>2723</v>
      </c>
      <c r="B2731" s="95" t="s">
        <v>3494</v>
      </c>
      <c r="C2731" s="95" t="s">
        <v>8082</v>
      </c>
      <c r="D2731" s="95" t="s">
        <v>8083</v>
      </c>
      <c r="E2731" s="95" t="s">
        <v>332</v>
      </c>
      <c r="F2731" s="95" t="s">
        <v>7499</v>
      </c>
      <c r="G2731" s="4">
        <v>50</v>
      </c>
      <c r="H2731" s="4">
        <v>50</v>
      </c>
    </row>
    <row r="2732" spans="1:8" ht="15">
      <c r="A2732" s="95">
        <v>2724</v>
      </c>
      <c r="B2732" s="95" t="s">
        <v>3593</v>
      </c>
      <c r="C2732" s="95" t="s">
        <v>8084</v>
      </c>
      <c r="D2732" s="95" t="s">
        <v>8085</v>
      </c>
      <c r="E2732" s="95" t="s">
        <v>332</v>
      </c>
      <c r="F2732" s="95" t="s">
        <v>7499</v>
      </c>
      <c r="G2732" s="4">
        <v>50</v>
      </c>
      <c r="H2732" s="4">
        <v>50</v>
      </c>
    </row>
    <row r="2733" spans="1:8" ht="15">
      <c r="A2733" s="95">
        <v>2725</v>
      </c>
      <c r="B2733" s="95" t="s">
        <v>5696</v>
      </c>
      <c r="C2733" s="95" t="s">
        <v>8086</v>
      </c>
      <c r="D2733" s="95" t="s">
        <v>8087</v>
      </c>
      <c r="E2733" s="95" t="s">
        <v>332</v>
      </c>
      <c r="F2733" s="95" t="s">
        <v>7499</v>
      </c>
      <c r="G2733" s="4">
        <v>50</v>
      </c>
      <c r="H2733" s="4">
        <v>50</v>
      </c>
    </row>
    <row r="2734" spans="1:8" ht="15">
      <c r="A2734" s="95">
        <v>2726</v>
      </c>
      <c r="B2734" s="95" t="s">
        <v>3636</v>
      </c>
      <c r="C2734" s="95" t="s">
        <v>3730</v>
      </c>
      <c r="D2734" s="95" t="s">
        <v>8088</v>
      </c>
      <c r="E2734" s="95" t="s">
        <v>332</v>
      </c>
      <c r="F2734" s="95" t="s">
        <v>7499</v>
      </c>
      <c r="G2734" s="4">
        <v>50</v>
      </c>
      <c r="H2734" s="4">
        <v>50</v>
      </c>
    </row>
    <row r="2735" spans="1:8" ht="15">
      <c r="A2735" s="95">
        <v>2727</v>
      </c>
      <c r="B2735" s="95" t="s">
        <v>2667</v>
      </c>
      <c r="C2735" s="95" t="s">
        <v>6573</v>
      </c>
      <c r="D2735" s="95" t="s">
        <v>8089</v>
      </c>
      <c r="E2735" s="95" t="s">
        <v>332</v>
      </c>
      <c r="F2735" s="95" t="s">
        <v>7499</v>
      </c>
      <c r="G2735" s="4">
        <v>50</v>
      </c>
      <c r="H2735" s="4">
        <v>50</v>
      </c>
    </row>
    <row r="2736" spans="1:8" ht="15">
      <c r="A2736" s="95">
        <v>2728</v>
      </c>
      <c r="B2736" s="95" t="s">
        <v>4040</v>
      </c>
      <c r="C2736" s="95" t="s">
        <v>5362</v>
      </c>
      <c r="D2736" s="95" t="s">
        <v>8090</v>
      </c>
      <c r="E2736" s="95" t="s">
        <v>332</v>
      </c>
      <c r="F2736" s="95" t="s">
        <v>7499</v>
      </c>
      <c r="G2736" s="4">
        <v>50</v>
      </c>
      <c r="H2736" s="4">
        <v>50</v>
      </c>
    </row>
    <row r="2737" spans="1:8" ht="15">
      <c r="A2737" s="95">
        <v>2729</v>
      </c>
      <c r="B2737" s="95" t="s">
        <v>3671</v>
      </c>
      <c r="C2737" s="95" t="s">
        <v>5436</v>
      </c>
      <c r="D2737" s="95" t="s">
        <v>8091</v>
      </c>
      <c r="E2737" s="95" t="s">
        <v>332</v>
      </c>
      <c r="F2737" s="95" t="s">
        <v>7499</v>
      </c>
      <c r="G2737" s="4">
        <v>50</v>
      </c>
      <c r="H2737" s="4">
        <v>50</v>
      </c>
    </row>
    <row r="2738" spans="1:8" ht="15">
      <c r="A2738" s="95">
        <v>2730</v>
      </c>
      <c r="B2738" s="95" t="s">
        <v>5192</v>
      </c>
      <c r="C2738" s="95" t="s">
        <v>7967</v>
      </c>
      <c r="D2738" s="95" t="s">
        <v>8092</v>
      </c>
      <c r="E2738" s="95" t="s">
        <v>332</v>
      </c>
      <c r="F2738" s="95" t="s">
        <v>7499</v>
      </c>
      <c r="G2738" s="4">
        <v>50</v>
      </c>
      <c r="H2738" s="4">
        <v>50</v>
      </c>
    </row>
    <row r="2739" spans="1:8" ht="15">
      <c r="A2739" s="95">
        <v>2731</v>
      </c>
      <c r="B2739" s="95" t="s">
        <v>3747</v>
      </c>
      <c r="C2739" s="95" t="s">
        <v>8093</v>
      </c>
      <c r="D2739" s="95" t="s">
        <v>8094</v>
      </c>
      <c r="E2739" s="95" t="s">
        <v>332</v>
      </c>
      <c r="F2739" s="95" t="s">
        <v>7499</v>
      </c>
      <c r="G2739" s="4">
        <v>50</v>
      </c>
      <c r="H2739" s="4">
        <v>50</v>
      </c>
    </row>
    <row r="2740" spans="1:8" ht="15">
      <c r="A2740" s="95">
        <v>2732</v>
      </c>
      <c r="B2740" s="95" t="s">
        <v>5322</v>
      </c>
      <c r="C2740" s="95" t="s">
        <v>3718</v>
      </c>
      <c r="D2740" s="95" t="s">
        <v>8095</v>
      </c>
      <c r="E2740" s="95" t="s">
        <v>332</v>
      </c>
      <c r="F2740" s="95" t="s">
        <v>7499</v>
      </c>
      <c r="G2740" s="4">
        <v>50</v>
      </c>
      <c r="H2740" s="4">
        <v>50</v>
      </c>
    </row>
    <row r="2741" spans="1:8" ht="30">
      <c r="A2741" s="95">
        <v>2733</v>
      </c>
      <c r="B2741" s="95" t="s">
        <v>4612</v>
      </c>
      <c r="C2741" s="95" t="s">
        <v>8096</v>
      </c>
      <c r="D2741" s="95" t="s">
        <v>8097</v>
      </c>
      <c r="E2741" s="95" t="s">
        <v>332</v>
      </c>
      <c r="F2741" s="95" t="s">
        <v>7499</v>
      </c>
      <c r="G2741" s="4">
        <v>50</v>
      </c>
      <c r="H2741" s="4">
        <v>50</v>
      </c>
    </row>
    <row r="2742" spans="1:8" ht="15">
      <c r="A2742" s="95">
        <v>2734</v>
      </c>
      <c r="B2742" s="95" t="s">
        <v>2671</v>
      </c>
      <c r="C2742" s="95" t="s">
        <v>8098</v>
      </c>
      <c r="D2742" s="95" t="s">
        <v>8099</v>
      </c>
      <c r="E2742" s="95" t="s">
        <v>332</v>
      </c>
      <c r="F2742" s="95" t="s">
        <v>7499</v>
      </c>
      <c r="G2742" s="4">
        <v>50</v>
      </c>
      <c r="H2742" s="4">
        <v>50</v>
      </c>
    </row>
    <row r="2743" spans="1:8" ht="15">
      <c r="A2743" s="95">
        <v>2735</v>
      </c>
      <c r="B2743" s="95" t="s">
        <v>3523</v>
      </c>
      <c r="C2743" s="95" t="s">
        <v>8100</v>
      </c>
      <c r="D2743" s="95" t="s">
        <v>8101</v>
      </c>
      <c r="E2743" s="95" t="s">
        <v>332</v>
      </c>
      <c r="F2743" s="95" t="s">
        <v>7499</v>
      </c>
      <c r="G2743" s="4">
        <v>50</v>
      </c>
      <c r="H2743" s="4">
        <v>50</v>
      </c>
    </row>
    <row r="2744" spans="1:8" ht="15">
      <c r="A2744" s="95">
        <v>2736</v>
      </c>
      <c r="B2744" s="95" t="s">
        <v>8102</v>
      </c>
      <c r="C2744" s="95" t="s">
        <v>6199</v>
      </c>
      <c r="D2744" s="95" t="s">
        <v>8103</v>
      </c>
      <c r="E2744" s="95" t="s">
        <v>332</v>
      </c>
      <c r="F2744" s="95" t="s">
        <v>7499</v>
      </c>
      <c r="G2744" s="4">
        <v>50</v>
      </c>
      <c r="H2744" s="4">
        <v>50</v>
      </c>
    </row>
    <row r="2745" spans="1:8" ht="15">
      <c r="A2745" s="95">
        <v>2737</v>
      </c>
      <c r="B2745" s="95" t="s">
        <v>4098</v>
      </c>
      <c r="C2745" s="95" t="s">
        <v>8104</v>
      </c>
      <c r="D2745" s="95" t="s">
        <v>8105</v>
      </c>
      <c r="E2745" s="95" t="s">
        <v>332</v>
      </c>
      <c r="F2745" s="95" t="s">
        <v>7499</v>
      </c>
      <c r="G2745" s="4">
        <v>50</v>
      </c>
      <c r="H2745" s="4">
        <v>50</v>
      </c>
    </row>
    <row r="2746" spans="1:8" ht="15">
      <c r="A2746" s="95">
        <v>2738</v>
      </c>
      <c r="B2746" s="95" t="s">
        <v>8058</v>
      </c>
      <c r="C2746" s="95" t="s">
        <v>8106</v>
      </c>
      <c r="D2746" s="95" t="s">
        <v>8107</v>
      </c>
      <c r="E2746" s="95" t="s">
        <v>332</v>
      </c>
      <c r="F2746" s="95" t="s">
        <v>7499</v>
      </c>
      <c r="G2746" s="4">
        <v>50</v>
      </c>
      <c r="H2746" s="4">
        <v>50</v>
      </c>
    </row>
    <row r="2747" spans="1:8" ht="15">
      <c r="A2747" s="95">
        <v>2739</v>
      </c>
      <c r="B2747" s="95" t="s">
        <v>3629</v>
      </c>
      <c r="C2747" s="95" t="s">
        <v>8108</v>
      </c>
      <c r="D2747" s="95" t="s">
        <v>8109</v>
      </c>
      <c r="E2747" s="95" t="s">
        <v>332</v>
      </c>
      <c r="F2747" s="95" t="s">
        <v>7499</v>
      </c>
      <c r="G2747" s="4">
        <v>50</v>
      </c>
      <c r="H2747" s="4">
        <v>50</v>
      </c>
    </row>
    <row r="2748" spans="1:8" ht="15">
      <c r="A2748" s="95">
        <v>2740</v>
      </c>
      <c r="B2748" s="95" t="s">
        <v>3526</v>
      </c>
      <c r="C2748" s="95" t="s">
        <v>6444</v>
      </c>
      <c r="D2748" s="95" t="s">
        <v>8110</v>
      </c>
      <c r="E2748" s="95" t="s">
        <v>332</v>
      </c>
      <c r="F2748" s="95" t="s">
        <v>7499</v>
      </c>
      <c r="G2748" s="4">
        <v>50</v>
      </c>
      <c r="H2748" s="4">
        <v>50</v>
      </c>
    </row>
    <row r="2749" spans="1:8" ht="30">
      <c r="A2749" s="95">
        <v>2741</v>
      </c>
      <c r="B2749" s="95" t="s">
        <v>4067</v>
      </c>
      <c r="C2749" s="95" t="s">
        <v>8111</v>
      </c>
      <c r="D2749" s="95" t="s">
        <v>8112</v>
      </c>
      <c r="E2749" s="95" t="s">
        <v>332</v>
      </c>
      <c r="F2749" s="95" t="s">
        <v>7499</v>
      </c>
      <c r="G2749" s="4">
        <v>50</v>
      </c>
      <c r="H2749" s="4">
        <v>50</v>
      </c>
    </row>
    <row r="2750" spans="1:8" ht="15">
      <c r="A2750" s="95">
        <v>2742</v>
      </c>
      <c r="B2750" s="95" t="s">
        <v>3599</v>
      </c>
      <c r="C2750" s="95" t="s">
        <v>8113</v>
      </c>
      <c r="D2750" s="95" t="s">
        <v>8114</v>
      </c>
      <c r="E2750" s="95" t="s">
        <v>332</v>
      </c>
      <c r="F2750" s="95" t="s">
        <v>7499</v>
      </c>
      <c r="G2750" s="4">
        <v>50</v>
      </c>
      <c r="H2750" s="4">
        <v>50</v>
      </c>
    </row>
    <row r="2751" spans="1:8" ht="15">
      <c r="A2751" s="95">
        <v>2743</v>
      </c>
      <c r="B2751" s="95" t="s">
        <v>8115</v>
      </c>
      <c r="C2751" s="95" t="s">
        <v>7138</v>
      </c>
      <c r="D2751" s="95" t="s">
        <v>8116</v>
      </c>
      <c r="E2751" s="95" t="s">
        <v>332</v>
      </c>
      <c r="F2751" s="95" t="s">
        <v>7499</v>
      </c>
      <c r="G2751" s="4">
        <v>50</v>
      </c>
      <c r="H2751" s="4">
        <v>50</v>
      </c>
    </row>
    <row r="2752" spans="1:8" ht="15">
      <c r="A2752" s="95">
        <v>2744</v>
      </c>
      <c r="B2752" s="95" t="s">
        <v>2663</v>
      </c>
      <c r="C2752" s="95" t="s">
        <v>5686</v>
      </c>
      <c r="D2752" s="95" t="s">
        <v>8117</v>
      </c>
      <c r="E2752" s="95" t="s">
        <v>332</v>
      </c>
      <c r="F2752" s="95" t="s">
        <v>7499</v>
      </c>
      <c r="G2752" s="4">
        <v>50</v>
      </c>
      <c r="H2752" s="4">
        <v>50</v>
      </c>
    </row>
    <row r="2753" spans="1:8" ht="15">
      <c r="A2753" s="95">
        <v>2745</v>
      </c>
      <c r="B2753" s="95" t="s">
        <v>3755</v>
      </c>
      <c r="C2753" s="95" t="s">
        <v>8118</v>
      </c>
      <c r="D2753" s="95" t="s">
        <v>8119</v>
      </c>
      <c r="E2753" s="95" t="s">
        <v>332</v>
      </c>
      <c r="F2753" s="95" t="s">
        <v>7499</v>
      </c>
      <c r="G2753" s="4">
        <v>50</v>
      </c>
      <c r="H2753" s="4">
        <v>50</v>
      </c>
    </row>
    <row r="2754" spans="1:8" ht="15">
      <c r="A2754" s="95">
        <v>2746</v>
      </c>
      <c r="B2754" s="95" t="s">
        <v>4622</v>
      </c>
      <c r="C2754" s="95" t="s">
        <v>8120</v>
      </c>
      <c r="D2754" s="95" t="s">
        <v>8121</v>
      </c>
      <c r="E2754" s="95" t="s">
        <v>332</v>
      </c>
      <c r="F2754" s="95" t="s">
        <v>7499</v>
      </c>
      <c r="G2754" s="4">
        <v>50</v>
      </c>
      <c r="H2754" s="4">
        <v>50</v>
      </c>
    </row>
    <row r="2755" spans="1:8" ht="15">
      <c r="A2755" s="95">
        <v>2747</v>
      </c>
      <c r="B2755" s="95" t="s">
        <v>4612</v>
      </c>
      <c r="C2755" s="95" t="s">
        <v>6825</v>
      </c>
      <c r="D2755" s="95" t="s">
        <v>8122</v>
      </c>
      <c r="E2755" s="95" t="s">
        <v>332</v>
      </c>
      <c r="F2755" s="95" t="s">
        <v>7499</v>
      </c>
      <c r="G2755" s="4">
        <v>50</v>
      </c>
      <c r="H2755" s="4">
        <v>50</v>
      </c>
    </row>
    <row r="2756" spans="1:8" ht="15">
      <c r="A2756" s="95">
        <v>2748</v>
      </c>
      <c r="B2756" s="95" t="s">
        <v>8123</v>
      </c>
      <c r="C2756" s="95" t="s">
        <v>8124</v>
      </c>
      <c r="D2756" s="95" t="s">
        <v>8125</v>
      </c>
      <c r="E2756" s="95" t="s">
        <v>332</v>
      </c>
      <c r="F2756" s="95" t="s">
        <v>7499</v>
      </c>
      <c r="G2756" s="4">
        <v>50</v>
      </c>
      <c r="H2756" s="4">
        <v>50</v>
      </c>
    </row>
    <row r="2757" spans="1:8" ht="15">
      <c r="A2757" s="95">
        <v>2749</v>
      </c>
      <c r="B2757" s="95" t="s">
        <v>4216</v>
      </c>
      <c r="C2757" s="95" t="s">
        <v>8126</v>
      </c>
      <c r="D2757" s="95" t="s">
        <v>8127</v>
      </c>
      <c r="E2757" s="95" t="s">
        <v>332</v>
      </c>
      <c r="F2757" s="95" t="s">
        <v>7499</v>
      </c>
      <c r="G2757" s="4">
        <v>50</v>
      </c>
      <c r="H2757" s="4">
        <v>50</v>
      </c>
    </row>
    <row r="2758" spans="1:8" ht="15">
      <c r="A2758" s="95">
        <v>2750</v>
      </c>
      <c r="B2758" s="95" t="s">
        <v>3668</v>
      </c>
      <c r="C2758" s="95" t="s">
        <v>8077</v>
      </c>
      <c r="D2758" s="95" t="s">
        <v>8128</v>
      </c>
      <c r="E2758" s="95" t="s">
        <v>332</v>
      </c>
      <c r="F2758" s="95" t="s">
        <v>7499</v>
      </c>
      <c r="G2758" s="4">
        <v>50</v>
      </c>
      <c r="H2758" s="4">
        <v>50</v>
      </c>
    </row>
    <row r="2759" spans="1:8" ht="15">
      <c r="A2759" s="95">
        <v>2751</v>
      </c>
      <c r="B2759" s="95" t="s">
        <v>8129</v>
      </c>
      <c r="C2759" s="95" t="s">
        <v>6973</v>
      </c>
      <c r="D2759" s="95" t="s">
        <v>8130</v>
      </c>
      <c r="E2759" s="95" t="s">
        <v>332</v>
      </c>
      <c r="F2759" s="95" t="s">
        <v>7499</v>
      </c>
      <c r="G2759" s="4">
        <v>50</v>
      </c>
      <c r="H2759" s="4">
        <v>50</v>
      </c>
    </row>
    <row r="2760" spans="1:8" ht="15">
      <c r="A2760" s="95">
        <v>2752</v>
      </c>
      <c r="B2760" s="95" t="s">
        <v>4452</v>
      </c>
      <c r="C2760" s="95" t="s">
        <v>8131</v>
      </c>
      <c r="D2760" s="95" t="s">
        <v>8132</v>
      </c>
      <c r="E2760" s="95" t="s">
        <v>332</v>
      </c>
      <c r="F2760" s="95" t="s">
        <v>7499</v>
      </c>
      <c r="G2760" s="4">
        <v>50</v>
      </c>
      <c r="H2760" s="4">
        <v>50</v>
      </c>
    </row>
    <row r="2761" spans="1:8" ht="15">
      <c r="A2761" s="95">
        <v>2753</v>
      </c>
      <c r="B2761" s="95" t="s">
        <v>3509</v>
      </c>
      <c r="C2761" s="95" t="s">
        <v>8133</v>
      </c>
      <c r="D2761" s="95" t="s">
        <v>8134</v>
      </c>
      <c r="E2761" s="95" t="s">
        <v>332</v>
      </c>
      <c r="F2761" s="95" t="s">
        <v>7499</v>
      </c>
      <c r="G2761" s="4">
        <v>50</v>
      </c>
      <c r="H2761" s="4">
        <v>50</v>
      </c>
    </row>
    <row r="2762" spans="1:8" ht="30">
      <c r="A2762" s="95">
        <v>2754</v>
      </c>
      <c r="B2762" s="95" t="s">
        <v>8135</v>
      </c>
      <c r="C2762" s="95" t="s">
        <v>8136</v>
      </c>
      <c r="D2762" s="95" t="s">
        <v>8137</v>
      </c>
      <c r="E2762" s="95" t="s">
        <v>332</v>
      </c>
      <c r="F2762" s="95" t="s">
        <v>7499</v>
      </c>
      <c r="G2762" s="4">
        <v>50</v>
      </c>
      <c r="H2762" s="4">
        <v>50</v>
      </c>
    </row>
    <row r="2763" spans="1:8" ht="15">
      <c r="A2763" s="95">
        <v>2755</v>
      </c>
      <c r="B2763" s="95" t="s">
        <v>8138</v>
      </c>
      <c r="C2763" s="95" t="s">
        <v>8139</v>
      </c>
      <c r="D2763" s="95" t="s">
        <v>8140</v>
      </c>
      <c r="E2763" s="95" t="s">
        <v>332</v>
      </c>
      <c r="F2763" s="95" t="s">
        <v>7499</v>
      </c>
      <c r="G2763" s="4">
        <v>50</v>
      </c>
      <c r="H2763" s="4">
        <v>50</v>
      </c>
    </row>
    <row r="2764" spans="1:8" ht="15">
      <c r="A2764" s="95">
        <v>2756</v>
      </c>
      <c r="B2764" s="95" t="s">
        <v>3668</v>
      </c>
      <c r="C2764" s="95" t="s">
        <v>8141</v>
      </c>
      <c r="D2764" s="95" t="s">
        <v>8142</v>
      </c>
      <c r="E2764" s="95" t="s">
        <v>332</v>
      </c>
      <c r="F2764" s="95" t="s">
        <v>7499</v>
      </c>
      <c r="G2764" s="4">
        <v>50</v>
      </c>
      <c r="H2764" s="4">
        <v>50</v>
      </c>
    </row>
    <row r="2765" spans="1:8" ht="30">
      <c r="A2765" s="95">
        <v>2757</v>
      </c>
      <c r="B2765" s="95" t="s">
        <v>4299</v>
      </c>
      <c r="C2765" s="95" t="s">
        <v>8143</v>
      </c>
      <c r="D2765" s="95" t="s">
        <v>8144</v>
      </c>
      <c r="E2765" s="95" t="s">
        <v>332</v>
      </c>
      <c r="F2765" s="95" t="s">
        <v>7499</v>
      </c>
      <c r="G2765" s="4">
        <v>50</v>
      </c>
      <c r="H2765" s="4">
        <v>50</v>
      </c>
    </row>
    <row r="2766" spans="1:8" ht="15">
      <c r="A2766" s="95">
        <v>2758</v>
      </c>
      <c r="B2766" s="95" t="s">
        <v>5206</v>
      </c>
      <c r="C2766" s="95" t="s">
        <v>8145</v>
      </c>
      <c r="D2766" s="95" t="s">
        <v>8146</v>
      </c>
      <c r="E2766" s="95" t="s">
        <v>332</v>
      </c>
      <c r="F2766" s="95" t="s">
        <v>7499</v>
      </c>
      <c r="G2766" s="4">
        <v>50</v>
      </c>
      <c r="H2766" s="4">
        <v>50</v>
      </c>
    </row>
    <row r="2767" spans="1:8" ht="30">
      <c r="A2767" s="95">
        <v>2759</v>
      </c>
      <c r="B2767" s="95" t="s">
        <v>3461</v>
      </c>
      <c r="C2767" s="95" t="s">
        <v>5443</v>
      </c>
      <c r="D2767" s="95" t="s">
        <v>8147</v>
      </c>
      <c r="E2767" s="95" t="s">
        <v>332</v>
      </c>
      <c r="F2767" s="95" t="s">
        <v>7499</v>
      </c>
      <c r="G2767" s="4">
        <v>50</v>
      </c>
      <c r="H2767" s="4">
        <v>50</v>
      </c>
    </row>
    <row r="2768" spans="1:8" ht="15">
      <c r="A2768" s="95">
        <v>2760</v>
      </c>
      <c r="B2768" s="95" t="s">
        <v>2667</v>
      </c>
      <c r="C2768" s="95" t="s">
        <v>8148</v>
      </c>
      <c r="D2768" s="95" t="s">
        <v>8149</v>
      </c>
      <c r="E2768" s="95" t="s">
        <v>332</v>
      </c>
      <c r="F2768" s="95" t="s">
        <v>7499</v>
      </c>
      <c r="G2768" s="4">
        <v>50</v>
      </c>
      <c r="H2768" s="4">
        <v>50</v>
      </c>
    </row>
    <row r="2769" spans="1:8" ht="30">
      <c r="A2769" s="95">
        <v>2761</v>
      </c>
      <c r="B2769" s="95" t="s">
        <v>4697</v>
      </c>
      <c r="C2769" s="95" t="s">
        <v>8150</v>
      </c>
      <c r="D2769" s="95" t="s">
        <v>8151</v>
      </c>
      <c r="E2769" s="95" t="s">
        <v>332</v>
      </c>
      <c r="F2769" s="95" t="s">
        <v>7499</v>
      </c>
      <c r="G2769" s="4">
        <v>50</v>
      </c>
      <c r="H2769" s="4">
        <v>50</v>
      </c>
    </row>
    <row r="2770" spans="1:8" ht="15">
      <c r="A2770" s="95">
        <v>2762</v>
      </c>
      <c r="B2770" s="95" t="s">
        <v>3948</v>
      </c>
      <c r="C2770" s="95" t="s">
        <v>3987</v>
      </c>
      <c r="D2770" s="95" t="s">
        <v>8152</v>
      </c>
      <c r="E2770" s="95" t="s">
        <v>332</v>
      </c>
      <c r="F2770" s="95" t="s">
        <v>7499</v>
      </c>
      <c r="G2770" s="4">
        <v>50</v>
      </c>
      <c r="H2770" s="4">
        <v>50</v>
      </c>
    </row>
    <row r="2771" spans="1:8" ht="15">
      <c r="A2771" s="95">
        <v>2763</v>
      </c>
      <c r="B2771" s="95" t="s">
        <v>4567</v>
      </c>
      <c r="C2771" s="95" t="s">
        <v>8153</v>
      </c>
      <c r="D2771" s="95" t="s">
        <v>8154</v>
      </c>
      <c r="E2771" s="95" t="s">
        <v>332</v>
      </c>
      <c r="F2771" s="95" t="s">
        <v>7499</v>
      </c>
      <c r="G2771" s="4">
        <v>50</v>
      </c>
      <c r="H2771" s="4">
        <v>50</v>
      </c>
    </row>
    <row r="2772" spans="1:8" ht="15">
      <c r="A2772" s="95">
        <v>2764</v>
      </c>
      <c r="B2772" s="95" t="s">
        <v>5322</v>
      </c>
      <c r="C2772" s="95" t="s">
        <v>8155</v>
      </c>
      <c r="D2772" s="95" t="s">
        <v>8156</v>
      </c>
      <c r="E2772" s="95" t="s">
        <v>332</v>
      </c>
      <c r="F2772" s="95" t="s">
        <v>7499</v>
      </c>
      <c r="G2772" s="4">
        <v>50</v>
      </c>
      <c r="H2772" s="4">
        <v>50</v>
      </c>
    </row>
    <row r="2773" spans="1:8" ht="15">
      <c r="A2773" s="95">
        <v>2765</v>
      </c>
      <c r="B2773" s="95" t="s">
        <v>3898</v>
      </c>
      <c r="C2773" s="95" t="s">
        <v>8157</v>
      </c>
      <c r="D2773" s="95" t="s">
        <v>8158</v>
      </c>
      <c r="E2773" s="95" t="s">
        <v>332</v>
      </c>
      <c r="F2773" s="95" t="s">
        <v>7499</v>
      </c>
      <c r="G2773" s="4">
        <v>50</v>
      </c>
      <c r="H2773" s="4">
        <v>50</v>
      </c>
    </row>
    <row r="2774" spans="1:8" ht="15">
      <c r="A2774" s="95">
        <v>2766</v>
      </c>
      <c r="B2774" s="95" t="s">
        <v>8159</v>
      </c>
      <c r="C2774" s="95" t="s">
        <v>8160</v>
      </c>
      <c r="D2774" s="95" t="s">
        <v>8161</v>
      </c>
      <c r="E2774" s="95" t="s">
        <v>332</v>
      </c>
      <c r="F2774" s="95" t="s">
        <v>7499</v>
      </c>
      <c r="G2774" s="4">
        <v>50</v>
      </c>
      <c r="H2774" s="4">
        <v>50</v>
      </c>
    </row>
    <row r="2775" spans="1:8" ht="15">
      <c r="A2775" s="95">
        <v>2767</v>
      </c>
      <c r="B2775" s="95" t="s">
        <v>4040</v>
      </c>
      <c r="C2775" s="95" t="s">
        <v>8162</v>
      </c>
      <c r="D2775" s="95" t="s">
        <v>8163</v>
      </c>
      <c r="E2775" s="95" t="s">
        <v>332</v>
      </c>
      <c r="F2775" s="95" t="s">
        <v>7499</v>
      </c>
      <c r="G2775" s="4">
        <v>50</v>
      </c>
      <c r="H2775" s="4">
        <v>50</v>
      </c>
    </row>
    <row r="2776" spans="1:8" ht="30">
      <c r="A2776" s="95">
        <v>2768</v>
      </c>
      <c r="B2776" s="95" t="s">
        <v>3690</v>
      </c>
      <c r="C2776" s="95" t="s">
        <v>8164</v>
      </c>
      <c r="D2776" s="95" t="s">
        <v>8165</v>
      </c>
      <c r="E2776" s="95" t="s">
        <v>332</v>
      </c>
      <c r="F2776" s="95" t="s">
        <v>7499</v>
      </c>
      <c r="G2776" s="4">
        <v>50</v>
      </c>
      <c r="H2776" s="4">
        <v>50</v>
      </c>
    </row>
    <row r="2777" spans="1:8" ht="15">
      <c r="A2777" s="95">
        <v>2769</v>
      </c>
      <c r="B2777" s="95" t="s">
        <v>8166</v>
      </c>
      <c r="C2777" s="95" t="s">
        <v>5180</v>
      </c>
      <c r="D2777" s="95" t="s">
        <v>8167</v>
      </c>
      <c r="E2777" s="95" t="s">
        <v>332</v>
      </c>
      <c r="F2777" s="95" t="s">
        <v>7499</v>
      </c>
      <c r="G2777" s="4">
        <v>50</v>
      </c>
      <c r="H2777" s="4">
        <v>50</v>
      </c>
    </row>
    <row r="2778" spans="1:8" ht="15">
      <c r="A2778" s="95">
        <v>2770</v>
      </c>
      <c r="B2778" s="95" t="s">
        <v>5128</v>
      </c>
      <c r="C2778" s="95" t="s">
        <v>8168</v>
      </c>
      <c r="D2778" s="95" t="s">
        <v>8169</v>
      </c>
      <c r="E2778" s="95" t="s">
        <v>332</v>
      </c>
      <c r="F2778" s="95" t="s">
        <v>7499</v>
      </c>
      <c r="G2778" s="4">
        <v>50</v>
      </c>
      <c r="H2778" s="4">
        <v>50</v>
      </c>
    </row>
    <row r="2779" spans="1:8" ht="30">
      <c r="A2779" s="95">
        <v>2771</v>
      </c>
      <c r="B2779" s="95" t="s">
        <v>3494</v>
      </c>
      <c r="C2779" s="95" t="s">
        <v>8170</v>
      </c>
      <c r="D2779" s="95" t="s">
        <v>8171</v>
      </c>
      <c r="E2779" s="95" t="s">
        <v>332</v>
      </c>
      <c r="F2779" s="95" t="s">
        <v>7499</v>
      </c>
      <c r="G2779" s="4">
        <v>50</v>
      </c>
      <c r="H2779" s="4">
        <v>50</v>
      </c>
    </row>
    <row r="2780" spans="1:8" ht="15">
      <c r="A2780" s="95">
        <v>2772</v>
      </c>
      <c r="B2780" s="95" t="s">
        <v>8172</v>
      </c>
      <c r="C2780" s="95" t="s">
        <v>8100</v>
      </c>
      <c r="D2780" s="95" t="s">
        <v>8173</v>
      </c>
      <c r="E2780" s="95" t="s">
        <v>332</v>
      </c>
      <c r="F2780" s="95" t="s">
        <v>7499</v>
      </c>
      <c r="G2780" s="4">
        <v>50</v>
      </c>
      <c r="H2780" s="4">
        <v>50</v>
      </c>
    </row>
    <row r="2781" spans="1:8" ht="15">
      <c r="A2781" s="95">
        <v>2773</v>
      </c>
      <c r="B2781" s="95" t="s">
        <v>4431</v>
      </c>
      <c r="C2781" s="95" t="s">
        <v>8174</v>
      </c>
      <c r="D2781" s="95" t="s">
        <v>8175</v>
      </c>
      <c r="E2781" s="95" t="s">
        <v>332</v>
      </c>
      <c r="F2781" s="95" t="s">
        <v>7499</v>
      </c>
      <c r="G2781" s="4">
        <v>50</v>
      </c>
      <c r="H2781" s="4">
        <v>50</v>
      </c>
    </row>
    <row r="2782" spans="1:8" ht="15">
      <c r="A2782" s="95">
        <v>2774</v>
      </c>
      <c r="B2782" s="95" t="s">
        <v>8176</v>
      </c>
      <c r="C2782" s="95" t="s">
        <v>8177</v>
      </c>
      <c r="D2782" s="95" t="s">
        <v>8178</v>
      </c>
      <c r="E2782" s="95" t="s">
        <v>332</v>
      </c>
      <c r="F2782" s="95" t="s">
        <v>7499</v>
      </c>
      <c r="G2782" s="4">
        <v>50</v>
      </c>
      <c r="H2782" s="4">
        <v>50</v>
      </c>
    </row>
    <row r="2783" spans="1:8" ht="15">
      <c r="A2783" s="95">
        <v>2775</v>
      </c>
      <c r="B2783" s="95" t="s">
        <v>5308</v>
      </c>
      <c r="C2783" s="95" t="s">
        <v>8168</v>
      </c>
      <c r="D2783" s="95" t="s">
        <v>8179</v>
      </c>
      <c r="E2783" s="95" t="s">
        <v>332</v>
      </c>
      <c r="F2783" s="95" t="s">
        <v>7499</v>
      </c>
      <c r="G2783" s="4">
        <v>50</v>
      </c>
      <c r="H2783" s="4">
        <v>50</v>
      </c>
    </row>
    <row r="2784" spans="1:8" ht="15">
      <c r="A2784" s="95">
        <v>2776</v>
      </c>
      <c r="B2784" s="95" t="s">
        <v>2663</v>
      </c>
      <c r="C2784" s="95" t="s">
        <v>8180</v>
      </c>
      <c r="D2784" s="95" t="s">
        <v>8181</v>
      </c>
      <c r="E2784" s="95" t="s">
        <v>332</v>
      </c>
      <c r="F2784" s="95" t="s">
        <v>7499</v>
      </c>
      <c r="G2784" s="4">
        <v>50</v>
      </c>
      <c r="H2784" s="4">
        <v>50</v>
      </c>
    </row>
    <row r="2785" spans="1:8" ht="30">
      <c r="A2785" s="95">
        <v>2777</v>
      </c>
      <c r="B2785" s="95" t="s">
        <v>8182</v>
      </c>
      <c r="C2785" s="95" t="s">
        <v>3559</v>
      </c>
      <c r="D2785" s="95" t="s">
        <v>8183</v>
      </c>
      <c r="E2785" s="95" t="s">
        <v>332</v>
      </c>
      <c r="F2785" s="95" t="s">
        <v>7499</v>
      </c>
      <c r="G2785" s="4">
        <v>50</v>
      </c>
      <c r="H2785" s="4">
        <v>50</v>
      </c>
    </row>
    <row r="2786" spans="1:8" ht="15">
      <c r="A2786" s="95">
        <v>2778</v>
      </c>
      <c r="B2786" s="95" t="s">
        <v>7958</v>
      </c>
      <c r="C2786" s="95" t="s">
        <v>8184</v>
      </c>
      <c r="D2786" s="95" t="s">
        <v>8185</v>
      </c>
      <c r="E2786" s="95" t="s">
        <v>332</v>
      </c>
      <c r="F2786" s="95" t="s">
        <v>7499</v>
      </c>
      <c r="G2786" s="4">
        <v>50</v>
      </c>
      <c r="H2786" s="4">
        <v>50</v>
      </c>
    </row>
    <row r="2787" spans="1:8" ht="15">
      <c r="A2787" s="95">
        <v>2779</v>
      </c>
      <c r="B2787" s="95" t="s">
        <v>8186</v>
      </c>
      <c r="C2787" s="95" t="s">
        <v>6654</v>
      </c>
      <c r="D2787" s="95" t="s">
        <v>8187</v>
      </c>
      <c r="E2787" s="95" t="s">
        <v>332</v>
      </c>
      <c r="F2787" s="95" t="s">
        <v>7499</v>
      </c>
      <c r="G2787" s="4">
        <v>50</v>
      </c>
      <c r="H2787" s="4">
        <v>50</v>
      </c>
    </row>
    <row r="2788" spans="1:8" ht="15">
      <c r="A2788" s="95">
        <v>2780</v>
      </c>
      <c r="B2788" s="95" t="s">
        <v>8188</v>
      </c>
      <c r="C2788" s="95" t="s">
        <v>8189</v>
      </c>
      <c r="D2788" s="95" t="s">
        <v>8190</v>
      </c>
      <c r="E2788" s="95" t="s">
        <v>332</v>
      </c>
      <c r="F2788" s="95" t="s">
        <v>7499</v>
      </c>
      <c r="G2788" s="4">
        <v>50</v>
      </c>
      <c r="H2788" s="4">
        <v>50</v>
      </c>
    </row>
    <row r="2789" spans="1:8" ht="15">
      <c r="A2789" s="95">
        <v>2781</v>
      </c>
      <c r="B2789" s="95" t="s">
        <v>6925</v>
      </c>
      <c r="C2789" s="95" t="s">
        <v>3630</v>
      </c>
      <c r="D2789" s="95" t="s">
        <v>8191</v>
      </c>
      <c r="E2789" s="95" t="s">
        <v>332</v>
      </c>
      <c r="F2789" s="95" t="s">
        <v>7499</v>
      </c>
      <c r="G2789" s="4">
        <v>50</v>
      </c>
      <c r="H2789" s="4">
        <v>50</v>
      </c>
    </row>
    <row r="2790" spans="1:8" ht="15">
      <c r="A2790" s="95">
        <v>2782</v>
      </c>
      <c r="B2790" s="95" t="s">
        <v>7635</v>
      </c>
      <c r="C2790" s="95" t="s">
        <v>3706</v>
      </c>
      <c r="D2790" s="95" t="s">
        <v>8192</v>
      </c>
      <c r="E2790" s="95" t="s">
        <v>332</v>
      </c>
      <c r="F2790" s="95" t="s">
        <v>7499</v>
      </c>
      <c r="G2790" s="4">
        <v>50</v>
      </c>
      <c r="H2790" s="4">
        <v>50</v>
      </c>
    </row>
    <row r="2791" spans="1:8" ht="15">
      <c r="A2791" s="95">
        <v>2783</v>
      </c>
      <c r="B2791" s="95" t="s">
        <v>3599</v>
      </c>
      <c r="C2791" s="95" t="s">
        <v>3706</v>
      </c>
      <c r="D2791" s="95" t="s">
        <v>8193</v>
      </c>
      <c r="E2791" s="95" t="s">
        <v>332</v>
      </c>
      <c r="F2791" s="95" t="s">
        <v>7499</v>
      </c>
      <c r="G2791" s="4">
        <v>50</v>
      </c>
      <c r="H2791" s="4">
        <v>50</v>
      </c>
    </row>
    <row r="2792" spans="1:8" ht="15">
      <c r="A2792" s="95">
        <v>2784</v>
      </c>
      <c r="B2792" s="95" t="s">
        <v>8194</v>
      </c>
      <c r="C2792" s="95" t="s">
        <v>8195</v>
      </c>
      <c r="D2792" s="95" t="s">
        <v>8196</v>
      </c>
      <c r="E2792" s="95" t="s">
        <v>332</v>
      </c>
      <c r="F2792" s="95" t="s">
        <v>7499</v>
      </c>
      <c r="G2792" s="4">
        <v>50</v>
      </c>
      <c r="H2792" s="4">
        <v>50</v>
      </c>
    </row>
    <row r="2793" spans="1:8" ht="15">
      <c r="A2793" s="95">
        <v>2785</v>
      </c>
      <c r="B2793" s="95" t="s">
        <v>3676</v>
      </c>
      <c r="C2793" s="95" t="s">
        <v>5517</v>
      </c>
      <c r="D2793" s="95" t="s">
        <v>8197</v>
      </c>
      <c r="E2793" s="95" t="s">
        <v>332</v>
      </c>
      <c r="F2793" s="95" t="s">
        <v>7499</v>
      </c>
      <c r="G2793" s="4">
        <v>50</v>
      </c>
      <c r="H2793" s="4">
        <v>50</v>
      </c>
    </row>
    <row r="2794" spans="1:8" ht="15">
      <c r="A2794" s="95">
        <v>2786</v>
      </c>
      <c r="B2794" s="95" t="s">
        <v>4496</v>
      </c>
      <c r="C2794" s="95" t="s">
        <v>8198</v>
      </c>
      <c r="D2794" s="95" t="s">
        <v>8199</v>
      </c>
      <c r="E2794" s="95" t="s">
        <v>332</v>
      </c>
      <c r="F2794" s="95" t="s">
        <v>7499</v>
      </c>
      <c r="G2794" s="4">
        <v>50</v>
      </c>
      <c r="H2794" s="4">
        <v>50</v>
      </c>
    </row>
    <row r="2795" spans="1:8" ht="15">
      <c r="A2795" s="95">
        <v>2787</v>
      </c>
      <c r="B2795" s="95" t="s">
        <v>8200</v>
      </c>
      <c r="C2795" s="95" t="s">
        <v>7930</v>
      </c>
      <c r="D2795" s="95" t="s">
        <v>8201</v>
      </c>
      <c r="E2795" s="95" t="s">
        <v>332</v>
      </c>
      <c r="F2795" s="95" t="s">
        <v>7499</v>
      </c>
      <c r="G2795" s="4">
        <v>50</v>
      </c>
      <c r="H2795" s="4">
        <v>50</v>
      </c>
    </row>
    <row r="2796" spans="1:8" ht="15">
      <c r="A2796" s="95">
        <v>2788</v>
      </c>
      <c r="B2796" s="95" t="s">
        <v>4067</v>
      </c>
      <c r="C2796" s="95" t="s">
        <v>8202</v>
      </c>
      <c r="D2796" s="95" t="s">
        <v>8203</v>
      </c>
      <c r="E2796" s="95" t="s">
        <v>332</v>
      </c>
      <c r="F2796" s="95" t="s">
        <v>7499</v>
      </c>
      <c r="G2796" s="4">
        <v>50</v>
      </c>
      <c r="H2796" s="4">
        <v>50</v>
      </c>
    </row>
    <row r="2797" spans="1:8" ht="30">
      <c r="A2797" s="95">
        <v>2789</v>
      </c>
      <c r="B2797" s="95" t="s">
        <v>3593</v>
      </c>
      <c r="C2797" s="95" t="s">
        <v>4294</v>
      </c>
      <c r="D2797" s="95" t="s">
        <v>8204</v>
      </c>
      <c r="E2797" s="95" t="s">
        <v>332</v>
      </c>
      <c r="F2797" s="95" t="s">
        <v>7499</v>
      </c>
      <c r="G2797" s="4">
        <v>50</v>
      </c>
      <c r="H2797" s="4">
        <v>50</v>
      </c>
    </row>
    <row r="2798" spans="1:8" ht="15">
      <c r="A2798" s="95">
        <v>2790</v>
      </c>
      <c r="B2798" s="95" t="s">
        <v>4198</v>
      </c>
      <c r="C2798" s="95" t="s">
        <v>8202</v>
      </c>
      <c r="D2798" s="95" t="s">
        <v>8205</v>
      </c>
      <c r="E2798" s="95" t="s">
        <v>332</v>
      </c>
      <c r="F2798" s="95" t="s">
        <v>7499</v>
      </c>
      <c r="G2798" s="4">
        <v>50</v>
      </c>
      <c r="H2798" s="4">
        <v>50</v>
      </c>
    </row>
    <row r="2799" spans="1:8" ht="30">
      <c r="A2799" s="95">
        <v>2791</v>
      </c>
      <c r="B2799" s="95" t="s">
        <v>3593</v>
      </c>
      <c r="C2799" s="95" t="s">
        <v>3878</v>
      </c>
      <c r="D2799" s="95" t="s">
        <v>8206</v>
      </c>
      <c r="E2799" s="95" t="s">
        <v>332</v>
      </c>
      <c r="F2799" s="95" t="s">
        <v>7499</v>
      </c>
      <c r="G2799" s="4">
        <v>50</v>
      </c>
      <c r="H2799" s="4">
        <v>50</v>
      </c>
    </row>
    <row r="2800" spans="1:8" ht="15">
      <c r="A2800" s="95">
        <v>2792</v>
      </c>
      <c r="B2800" s="95" t="s">
        <v>8207</v>
      </c>
      <c r="C2800" s="95" t="s">
        <v>8208</v>
      </c>
      <c r="D2800" s="95" t="s">
        <v>8209</v>
      </c>
      <c r="E2800" s="95" t="s">
        <v>332</v>
      </c>
      <c r="F2800" s="95" t="s">
        <v>7499</v>
      </c>
      <c r="G2800" s="4">
        <v>50</v>
      </c>
      <c r="H2800" s="4">
        <v>50</v>
      </c>
    </row>
    <row r="2801" spans="1:8" ht="15">
      <c r="A2801" s="95">
        <v>2793</v>
      </c>
      <c r="B2801" s="95" t="s">
        <v>3593</v>
      </c>
      <c r="C2801" s="95" t="s">
        <v>5532</v>
      </c>
      <c r="D2801" s="95" t="s">
        <v>8210</v>
      </c>
      <c r="E2801" s="95" t="s">
        <v>332</v>
      </c>
      <c r="F2801" s="95" t="s">
        <v>7499</v>
      </c>
      <c r="G2801" s="4">
        <v>50</v>
      </c>
      <c r="H2801" s="4">
        <v>50</v>
      </c>
    </row>
    <row r="2802" spans="1:8" ht="15">
      <c r="A2802" s="95">
        <v>2794</v>
      </c>
      <c r="B2802" s="95" t="s">
        <v>4012</v>
      </c>
      <c r="C2802" s="95" t="s">
        <v>8211</v>
      </c>
      <c r="D2802" s="95" t="s">
        <v>8212</v>
      </c>
      <c r="E2802" s="95" t="s">
        <v>332</v>
      </c>
      <c r="F2802" s="95" t="s">
        <v>7499</v>
      </c>
      <c r="G2802" s="4">
        <v>50</v>
      </c>
      <c r="H2802" s="4">
        <v>50</v>
      </c>
    </row>
    <row r="2803" spans="1:8" ht="15">
      <c r="A2803" s="95">
        <v>2795</v>
      </c>
      <c r="B2803" s="95" t="s">
        <v>3593</v>
      </c>
      <c r="C2803" s="95" t="s">
        <v>8213</v>
      </c>
      <c r="D2803" s="95" t="s">
        <v>8214</v>
      </c>
      <c r="E2803" s="95" t="s">
        <v>332</v>
      </c>
      <c r="F2803" s="95" t="s">
        <v>7499</v>
      </c>
      <c r="G2803" s="4">
        <v>50</v>
      </c>
      <c r="H2803" s="4">
        <v>50</v>
      </c>
    </row>
    <row r="2804" spans="1:8" ht="15">
      <c r="A2804" s="95">
        <v>2796</v>
      </c>
      <c r="B2804" s="95" t="s">
        <v>4007</v>
      </c>
      <c r="C2804" s="95" t="s">
        <v>8215</v>
      </c>
      <c r="D2804" s="95" t="s">
        <v>8216</v>
      </c>
      <c r="E2804" s="95" t="s">
        <v>332</v>
      </c>
      <c r="F2804" s="95" t="s">
        <v>7499</v>
      </c>
      <c r="G2804" s="4">
        <v>50</v>
      </c>
      <c r="H2804" s="4">
        <v>50</v>
      </c>
    </row>
    <row r="2805" spans="1:8" ht="15">
      <c r="A2805" s="95">
        <v>2797</v>
      </c>
      <c r="B2805" s="95" t="s">
        <v>3442</v>
      </c>
      <c r="C2805" s="95" t="s">
        <v>8217</v>
      </c>
      <c r="D2805" s="95" t="s">
        <v>8218</v>
      </c>
      <c r="E2805" s="95" t="s">
        <v>332</v>
      </c>
      <c r="F2805" s="95" t="s">
        <v>7499</v>
      </c>
      <c r="G2805" s="4">
        <v>50</v>
      </c>
      <c r="H2805" s="4">
        <v>50</v>
      </c>
    </row>
    <row r="2806" spans="1:8" ht="15">
      <c r="A2806" s="95">
        <v>2798</v>
      </c>
      <c r="B2806" s="95" t="s">
        <v>2663</v>
      </c>
      <c r="C2806" s="95" t="s">
        <v>8219</v>
      </c>
      <c r="D2806" s="95" t="s">
        <v>8220</v>
      </c>
      <c r="E2806" s="95" t="s">
        <v>332</v>
      </c>
      <c r="F2806" s="95" t="s">
        <v>7499</v>
      </c>
      <c r="G2806" s="4">
        <v>50</v>
      </c>
      <c r="H2806" s="4">
        <v>50</v>
      </c>
    </row>
    <row r="2807" spans="1:8" ht="15">
      <c r="A2807" s="95">
        <v>2799</v>
      </c>
      <c r="B2807" s="95" t="s">
        <v>3468</v>
      </c>
      <c r="C2807" s="95" t="s">
        <v>8221</v>
      </c>
      <c r="D2807" s="95" t="s">
        <v>8222</v>
      </c>
      <c r="E2807" s="95" t="s">
        <v>332</v>
      </c>
      <c r="F2807" s="95" t="s">
        <v>7499</v>
      </c>
      <c r="G2807" s="4">
        <v>50</v>
      </c>
      <c r="H2807" s="4">
        <v>50</v>
      </c>
    </row>
    <row r="2808" spans="1:8" ht="30">
      <c r="A2808" s="95">
        <v>2800</v>
      </c>
      <c r="B2808" s="95" t="s">
        <v>3593</v>
      </c>
      <c r="C2808" s="95" t="s">
        <v>3728</v>
      </c>
      <c r="D2808" s="95" t="s">
        <v>8223</v>
      </c>
      <c r="E2808" s="95" t="s">
        <v>332</v>
      </c>
      <c r="F2808" s="95" t="s">
        <v>7499</v>
      </c>
      <c r="G2808" s="4">
        <v>50</v>
      </c>
      <c r="H2808" s="4">
        <v>50</v>
      </c>
    </row>
    <row r="2809" spans="1:8" ht="15">
      <c r="A2809" s="95">
        <v>2801</v>
      </c>
      <c r="B2809" s="95" t="s">
        <v>3780</v>
      </c>
      <c r="C2809" s="95" t="s">
        <v>6651</v>
      </c>
      <c r="D2809" s="95" t="s">
        <v>8224</v>
      </c>
      <c r="E2809" s="95" t="s">
        <v>332</v>
      </c>
      <c r="F2809" s="95" t="s">
        <v>7499</v>
      </c>
      <c r="G2809" s="4">
        <v>50</v>
      </c>
      <c r="H2809" s="4">
        <v>50</v>
      </c>
    </row>
    <row r="2810" spans="1:8" ht="15">
      <c r="A2810" s="95">
        <v>2802</v>
      </c>
      <c r="B2810" s="95" t="s">
        <v>4316</v>
      </c>
      <c r="C2810" s="95" t="s">
        <v>4444</v>
      </c>
      <c r="D2810" s="95" t="s">
        <v>8225</v>
      </c>
      <c r="E2810" s="95" t="s">
        <v>332</v>
      </c>
      <c r="F2810" s="95" t="s">
        <v>7499</v>
      </c>
      <c r="G2810" s="4">
        <v>50</v>
      </c>
      <c r="H2810" s="4">
        <v>50</v>
      </c>
    </row>
    <row r="2811" spans="1:8" ht="15">
      <c r="A2811" s="95">
        <v>2803</v>
      </c>
      <c r="B2811" s="95" t="s">
        <v>2663</v>
      </c>
      <c r="C2811" s="95" t="s">
        <v>8226</v>
      </c>
      <c r="D2811" s="95" t="s">
        <v>8227</v>
      </c>
      <c r="E2811" s="95" t="s">
        <v>332</v>
      </c>
      <c r="F2811" s="95" t="s">
        <v>7499</v>
      </c>
      <c r="G2811" s="4">
        <v>50</v>
      </c>
      <c r="H2811" s="4">
        <v>50</v>
      </c>
    </row>
    <row r="2812" spans="1:8" ht="15">
      <c r="A2812" s="95">
        <v>2804</v>
      </c>
      <c r="B2812" s="95" t="s">
        <v>8228</v>
      </c>
      <c r="C2812" s="95" t="s">
        <v>4669</v>
      </c>
      <c r="D2812" s="95" t="s">
        <v>8229</v>
      </c>
      <c r="E2812" s="95" t="s">
        <v>332</v>
      </c>
      <c r="F2812" s="95" t="s">
        <v>7499</v>
      </c>
      <c r="G2812" s="4">
        <v>50</v>
      </c>
      <c r="H2812" s="4">
        <v>50</v>
      </c>
    </row>
    <row r="2813" spans="1:8" ht="15">
      <c r="A2813" s="95">
        <v>2805</v>
      </c>
      <c r="B2813" s="95" t="s">
        <v>4316</v>
      </c>
      <c r="C2813" s="95" t="s">
        <v>7662</v>
      </c>
      <c r="D2813" s="95" t="s">
        <v>8230</v>
      </c>
      <c r="E2813" s="95" t="s">
        <v>332</v>
      </c>
      <c r="F2813" s="95" t="s">
        <v>7499</v>
      </c>
      <c r="G2813" s="4">
        <v>50</v>
      </c>
      <c r="H2813" s="4">
        <v>50</v>
      </c>
    </row>
    <row r="2814" spans="1:8" ht="15">
      <c r="A2814" s="95">
        <v>2806</v>
      </c>
      <c r="B2814" s="95" t="s">
        <v>5434</v>
      </c>
      <c r="C2814" s="95" t="s">
        <v>4196</v>
      </c>
      <c r="D2814" s="95" t="s">
        <v>8231</v>
      </c>
      <c r="E2814" s="95" t="s">
        <v>332</v>
      </c>
      <c r="F2814" s="95" t="s">
        <v>7499</v>
      </c>
      <c r="G2814" s="4">
        <v>50</v>
      </c>
      <c r="H2814" s="4">
        <v>50</v>
      </c>
    </row>
    <row r="2815" spans="1:8" ht="15">
      <c r="A2815" s="95">
        <v>2807</v>
      </c>
      <c r="B2815" s="95" t="s">
        <v>3593</v>
      </c>
      <c r="C2815" s="95" t="s">
        <v>8232</v>
      </c>
      <c r="D2815" s="95" t="s">
        <v>8233</v>
      </c>
      <c r="E2815" s="95" t="s">
        <v>332</v>
      </c>
      <c r="F2815" s="95" t="s">
        <v>7499</v>
      </c>
      <c r="G2815" s="4">
        <v>50</v>
      </c>
      <c r="H2815" s="4">
        <v>50</v>
      </c>
    </row>
    <row r="2816" spans="1:8" ht="30">
      <c r="A2816" s="95">
        <v>2808</v>
      </c>
      <c r="B2816" s="95" t="s">
        <v>3676</v>
      </c>
      <c r="C2816" s="95" t="s">
        <v>4532</v>
      </c>
      <c r="D2816" s="95" t="s">
        <v>8234</v>
      </c>
      <c r="E2816" s="95" t="s">
        <v>332</v>
      </c>
      <c r="F2816" s="95" t="s">
        <v>7499</v>
      </c>
      <c r="G2816" s="4">
        <v>50</v>
      </c>
      <c r="H2816" s="4">
        <v>50</v>
      </c>
    </row>
    <row r="2817" spans="1:8" ht="15">
      <c r="A2817" s="95">
        <v>2809</v>
      </c>
      <c r="B2817" s="95" t="s">
        <v>3561</v>
      </c>
      <c r="C2817" s="95" t="s">
        <v>8235</v>
      </c>
      <c r="D2817" s="95" t="s">
        <v>8236</v>
      </c>
      <c r="E2817" s="95" t="s">
        <v>332</v>
      </c>
      <c r="F2817" s="95" t="s">
        <v>7499</v>
      </c>
      <c r="G2817" s="4">
        <v>50</v>
      </c>
      <c r="H2817" s="4">
        <v>50</v>
      </c>
    </row>
    <row r="2818" spans="1:8" ht="15">
      <c r="A2818" s="95">
        <v>2810</v>
      </c>
      <c r="B2818" s="95" t="s">
        <v>3761</v>
      </c>
      <c r="C2818" s="95" t="s">
        <v>3527</v>
      </c>
      <c r="D2818" s="95" t="s">
        <v>8237</v>
      </c>
      <c r="E2818" s="95" t="s">
        <v>332</v>
      </c>
      <c r="F2818" s="95" t="s">
        <v>7499</v>
      </c>
      <c r="G2818" s="4">
        <v>50</v>
      </c>
      <c r="H2818" s="4">
        <v>50</v>
      </c>
    </row>
    <row r="2819" spans="1:8" ht="15">
      <c r="A2819" s="95">
        <v>2811</v>
      </c>
      <c r="B2819" s="95" t="s">
        <v>8238</v>
      </c>
      <c r="C2819" s="95" t="s">
        <v>8239</v>
      </c>
      <c r="D2819" s="95" t="s">
        <v>8240</v>
      </c>
      <c r="E2819" s="95" t="s">
        <v>332</v>
      </c>
      <c r="F2819" s="95" t="s">
        <v>7499</v>
      </c>
      <c r="G2819" s="4">
        <v>50</v>
      </c>
      <c r="H2819" s="4">
        <v>50</v>
      </c>
    </row>
    <row r="2820" spans="1:8" ht="15">
      <c r="A2820" s="95">
        <v>2812</v>
      </c>
      <c r="B2820" s="95" t="s">
        <v>3526</v>
      </c>
      <c r="C2820" s="95" t="s">
        <v>6135</v>
      </c>
      <c r="D2820" s="95" t="s">
        <v>8241</v>
      </c>
      <c r="E2820" s="95" t="s">
        <v>332</v>
      </c>
      <c r="F2820" s="95" t="s">
        <v>7499</v>
      </c>
      <c r="G2820" s="4">
        <v>50</v>
      </c>
      <c r="H2820" s="4">
        <v>50</v>
      </c>
    </row>
    <row r="2821" spans="1:8" ht="15">
      <c r="A2821" s="95">
        <v>2813</v>
      </c>
      <c r="B2821" s="95" t="s">
        <v>8242</v>
      </c>
      <c r="C2821" s="95" t="s">
        <v>8243</v>
      </c>
      <c r="D2821" s="95" t="s">
        <v>8244</v>
      </c>
      <c r="E2821" s="95" t="s">
        <v>332</v>
      </c>
      <c r="F2821" s="95" t="s">
        <v>7499</v>
      </c>
      <c r="G2821" s="4">
        <v>50</v>
      </c>
      <c r="H2821" s="4">
        <v>50</v>
      </c>
    </row>
    <row r="2822" spans="1:8" ht="15">
      <c r="A2822" s="95">
        <v>2814</v>
      </c>
      <c r="B2822" s="95" t="s">
        <v>3761</v>
      </c>
      <c r="C2822" s="95" t="s">
        <v>8245</v>
      </c>
      <c r="D2822" s="95" t="s">
        <v>8246</v>
      </c>
      <c r="E2822" s="95" t="s">
        <v>332</v>
      </c>
      <c r="F2822" s="95" t="s">
        <v>7499</v>
      </c>
      <c r="G2822" s="4">
        <v>50</v>
      </c>
      <c r="H2822" s="4">
        <v>50</v>
      </c>
    </row>
    <row r="2823" spans="1:8" ht="15">
      <c r="A2823" s="95">
        <v>2815</v>
      </c>
      <c r="B2823" s="95" t="s">
        <v>5244</v>
      </c>
      <c r="C2823" s="95" t="s">
        <v>3987</v>
      </c>
      <c r="D2823" s="95" t="s">
        <v>8247</v>
      </c>
      <c r="E2823" s="95" t="s">
        <v>332</v>
      </c>
      <c r="F2823" s="95" t="s">
        <v>7499</v>
      </c>
      <c r="G2823" s="4">
        <v>50</v>
      </c>
      <c r="H2823" s="4">
        <v>50</v>
      </c>
    </row>
    <row r="2824" spans="1:8" ht="30">
      <c r="A2824" s="95">
        <v>2816</v>
      </c>
      <c r="B2824" s="95" t="s">
        <v>3593</v>
      </c>
      <c r="C2824" s="95" t="s">
        <v>8248</v>
      </c>
      <c r="D2824" s="95" t="s">
        <v>8249</v>
      </c>
      <c r="E2824" s="95" t="s">
        <v>332</v>
      </c>
      <c r="F2824" s="95" t="s">
        <v>7499</v>
      </c>
      <c r="G2824" s="4">
        <v>50</v>
      </c>
      <c r="H2824" s="4">
        <v>50</v>
      </c>
    </row>
    <row r="2825" spans="1:8" ht="15">
      <c r="A2825" s="95">
        <v>2817</v>
      </c>
      <c r="B2825" s="95" t="s">
        <v>3526</v>
      </c>
      <c r="C2825" s="95" t="s">
        <v>8250</v>
      </c>
      <c r="D2825" s="95" t="s">
        <v>8251</v>
      </c>
      <c r="E2825" s="95" t="s">
        <v>332</v>
      </c>
      <c r="F2825" s="95" t="s">
        <v>7499</v>
      </c>
      <c r="G2825" s="4">
        <v>50</v>
      </c>
      <c r="H2825" s="4">
        <v>50</v>
      </c>
    </row>
    <row r="2826" spans="1:8" ht="15">
      <c r="A2826" s="95">
        <v>2818</v>
      </c>
      <c r="B2826" s="95" t="s">
        <v>4170</v>
      </c>
      <c r="C2826" s="95" t="s">
        <v>8252</v>
      </c>
      <c r="D2826" s="95" t="s">
        <v>8253</v>
      </c>
      <c r="E2826" s="95" t="s">
        <v>332</v>
      </c>
      <c r="F2826" s="95" t="s">
        <v>7499</v>
      </c>
      <c r="G2826" s="4">
        <v>50</v>
      </c>
      <c r="H2826" s="4">
        <v>50</v>
      </c>
    </row>
    <row r="2827" spans="1:8" ht="15">
      <c r="A2827" s="95">
        <v>2819</v>
      </c>
      <c r="B2827" s="95" t="s">
        <v>3584</v>
      </c>
      <c r="C2827" s="95" t="s">
        <v>8219</v>
      </c>
      <c r="D2827" s="95" t="s">
        <v>8254</v>
      </c>
      <c r="E2827" s="95" t="s">
        <v>332</v>
      </c>
      <c r="F2827" s="95" t="s">
        <v>7499</v>
      </c>
      <c r="G2827" s="4">
        <v>50</v>
      </c>
      <c r="H2827" s="4">
        <v>50</v>
      </c>
    </row>
    <row r="2828" spans="1:8" ht="15">
      <c r="A2828" s="95">
        <v>2820</v>
      </c>
      <c r="B2828" s="95" t="s">
        <v>4104</v>
      </c>
      <c r="C2828" s="95" t="s">
        <v>8255</v>
      </c>
      <c r="D2828" s="95" t="s">
        <v>8256</v>
      </c>
      <c r="E2828" s="95" t="s">
        <v>332</v>
      </c>
      <c r="F2828" s="95" t="s">
        <v>7499</v>
      </c>
      <c r="G2828" s="4">
        <v>50</v>
      </c>
      <c r="H2828" s="4">
        <v>50</v>
      </c>
    </row>
    <row r="2829" spans="1:8" ht="15">
      <c r="A2829" s="95">
        <v>2821</v>
      </c>
      <c r="B2829" s="95" t="s">
        <v>7779</v>
      </c>
      <c r="C2829" s="95" t="s">
        <v>6135</v>
      </c>
      <c r="D2829" s="95" t="s">
        <v>8257</v>
      </c>
      <c r="E2829" s="95" t="s">
        <v>332</v>
      </c>
      <c r="F2829" s="95" t="s">
        <v>7499</v>
      </c>
      <c r="G2829" s="4">
        <v>50</v>
      </c>
      <c r="H2829" s="4">
        <v>50</v>
      </c>
    </row>
    <row r="2830" spans="1:8" ht="15">
      <c r="A2830" s="95">
        <v>2822</v>
      </c>
      <c r="B2830" s="95" t="s">
        <v>3526</v>
      </c>
      <c r="C2830" s="95" t="s">
        <v>8258</v>
      </c>
      <c r="D2830" s="95" t="s">
        <v>8259</v>
      </c>
      <c r="E2830" s="95" t="s">
        <v>332</v>
      </c>
      <c r="F2830" s="95" t="s">
        <v>7499</v>
      </c>
      <c r="G2830" s="4">
        <v>50</v>
      </c>
      <c r="H2830" s="4">
        <v>50</v>
      </c>
    </row>
    <row r="2831" spans="1:8" ht="30">
      <c r="A2831" s="95">
        <v>2823</v>
      </c>
      <c r="B2831" s="95" t="s">
        <v>4487</v>
      </c>
      <c r="C2831" s="95" t="s">
        <v>3637</v>
      </c>
      <c r="D2831" s="95" t="s">
        <v>8260</v>
      </c>
      <c r="E2831" s="95" t="s">
        <v>332</v>
      </c>
      <c r="F2831" s="95" t="s">
        <v>7499</v>
      </c>
      <c r="G2831" s="4">
        <v>50</v>
      </c>
      <c r="H2831" s="4">
        <v>50</v>
      </c>
    </row>
    <row r="2832" spans="1:8" ht="15">
      <c r="A2832" s="95">
        <v>2824</v>
      </c>
      <c r="B2832" s="95" t="s">
        <v>3747</v>
      </c>
      <c r="C2832" s="95" t="s">
        <v>5717</v>
      </c>
      <c r="D2832" s="95" t="s">
        <v>8261</v>
      </c>
      <c r="E2832" s="95" t="s">
        <v>332</v>
      </c>
      <c r="F2832" s="95" t="s">
        <v>7499</v>
      </c>
      <c r="G2832" s="4">
        <v>50</v>
      </c>
      <c r="H2832" s="4">
        <v>50</v>
      </c>
    </row>
    <row r="2833" spans="1:8" ht="15">
      <c r="A2833" s="95">
        <v>2825</v>
      </c>
      <c r="B2833" s="95" t="s">
        <v>4487</v>
      </c>
      <c r="C2833" s="95" t="s">
        <v>8262</v>
      </c>
      <c r="D2833" s="95" t="s">
        <v>8263</v>
      </c>
      <c r="E2833" s="95" t="s">
        <v>332</v>
      </c>
      <c r="F2833" s="95" t="s">
        <v>7499</v>
      </c>
      <c r="G2833" s="4">
        <v>50</v>
      </c>
      <c r="H2833" s="4">
        <v>50</v>
      </c>
    </row>
    <row r="2834" spans="1:8" ht="15">
      <c r="A2834" s="95">
        <v>2826</v>
      </c>
      <c r="B2834" s="95" t="s">
        <v>8264</v>
      </c>
      <c r="C2834" s="95" t="s">
        <v>8265</v>
      </c>
      <c r="D2834" s="95" t="s">
        <v>8266</v>
      </c>
      <c r="E2834" s="95" t="s">
        <v>332</v>
      </c>
      <c r="F2834" s="95" t="s">
        <v>7499</v>
      </c>
      <c r="G2834" s="4">
        <v>50</v>
      </c>
      <c r="H2834" s="4">
        <v>50</v>
      </c>
    </row>
    <row r="2835" spans="1:8" ht="15">
      <c r="A2835" s="95">
        <v>2827</v>
      </c>
      <c r="B2835" s="95" t="s">
        <v>3461</v>
      </c>
      <c r="C2835" s="95" t="s">
        <v>4966</v>
      </c>
      <c r="D2835" s="95" t="s">
        <v>8267</v>
      </c>
      <c r="E2835" s="95" t="s">
        <v>332</v>
      </c>
      <c r="F2835" s="95" t="s">
        <v>7499</v>
      </c>
      <c r="G2835" s="4">
        <v>50</v>
      </c>
      <c r="H2835" s="4">
        <v>50</v>
      </c>
    </row>
    <row r="2836" spans="1:8" ht="15">
      <c r="A2836" s="95">
        <v>2828</v>
      </c>
      <c r="B2836" s="95" t="s">
        <v>4722</v>
      </c>
      <c r="C2836" s="95" t="s">
        <v>4764</v>
      </c>
      <c r="D2836" s="95" t="s">
        <v>8268</v>
      </c>
      <c r="E2836" s="95" t="s">
        <v>332</v>
      </c>
      <c r="F2836" s="95" t="s">
        <v>7499</v>
      </c>
      <c r="G2836" s="4">
        <v>50</v>
      </c>
      <c r="H2836" s="4">
        <v>50</v>
      </c>
    </row>
    <row r="2837" spans="1:8" ht="15">
      <c r="A2837" s="95">
        <v>2829</v>
      </c>
      <c r="B2837" s="95" t="s">
        <v>8269</v>
      </c>
      <c r="C2837" s="95" t="s">
        <v>4800</v>
      </c>
      <c r="D2837" s="95" t="s">
        <v>8270</v>
      </c>
      <c r="E2837" s="95" t="s">
        <v>332</v>
      </c>
      <c r="F2837" s="95" t="s">
        <v>7499</v>
      </c>
      <c r="G2837" s="4">
        <v>50</v>
      </c>
      <c r="H2837" s="4">
        <v>50</v>
      </c>
    </row>
    <row r="2838" spans="1:8" ht="15">
      <c r="A2838" s="95">
        <v>2830</v>
      </c>
      <c r="B2838" s="95" t="s">
        <v>8271</v>
      </c>
      <c r="C2838" s="95" t="s">
        <v>4966</v>
      </c>
      <c r="D2838" s="95" t="s">
        <v>8272</v>
      </c>
      <c r="E2838" s="95" t="s">
        <v>332</v>
      </c>
      <c r="F2838" s="95" t="s">
        <v>7499</v>
      </c>
      <c r="G2838" s="4">
        <v>50</v>
      </c>
      <c r="H2838" s="4">
        <v>50</v>
      </c>
    </row>
    <row r="2839" spans="1:8" ht="15">
      <c r="A2839" s="95">
        <v>2831</v>
      </c>
      <c r="B2839" s="95" t="s">
        <v>8273</v>
      </c>
      <c r="C2839" s="95" t="s">
        <v>8274</v>
      </c>
      <c r="D2839" s="95" t="s">
        <v>8275</v>
      </c>
      <c r="E2839" s="95" t="s">
        <v>332</v>
      </c>
      <c r="F2839" s="95" t="s">
        <v>7499</v>
      </c>
      <c r="G2839" s="4">
        <v>50</v>
      </c>
      <c r="H2839" s="4">
        <v>50</v>
      </c>
    </row>
    <row r="2840" spans="1:8" ht="15">
      <c r="A2840" s="95">
        <v>2832</v>
      </c>
      <c r="B2840" s="95" t="s">
        <v>3619</v>
      </c>
      <c r="C2840" s="95" t="s">
        <v>8276</v>
      </c>
      <c r="D2840" s="95" t="s">
        <v>8277</v>
      </c>
      <c r="E2840" s="95" t="s">
        <v>332</v>
      </c>
      <c r="F2840" s="95" t="s">
        <v>7499</v>
      </c>
      <c r="G2840" s="4">
        <v>50</v>
      </c>
      <c r="H2840" s="4">
        <v>50</v>
      </c>
    </row>
    <row r="2841" spans="1:8" ht="15">
      <c r="A2841" s="95">
        <v>2833</v>
      </c>
      <c r="B2841" s="95" t="s">
        <v>8278</v>
      </c>
      <c r="C2841" s="95" t="s">
        <v>4115</v>
      </c>
      <c r="D2841" s="95" t="s">
        <v>8279</v>
      </c>
      <c r="E2841" s="95" t="s">
        <v>332</v>
      </c>
      <c r="F2841" s="95" t="s">
        <v>7499</v>
      </c>
      <c r="G2841" s="4">
        <v>50</v>
      </c>
      <c r="H2841" s="4">
        <v>50</v>
      </c>
    </row>
    <row r="2842" spans="1:8" ht="15">
      <c r="A2842" s="95">
        <v>2834</v>
      </c>
      <c r="B2842" s="95" t="s">
        <v>4026</v>
      </c>
      <c r="C2842" s="95" t="s">
        <v>8280</v>
      </c>
      <c r="D2842" s="95" t="s">
        <v>8281</v>
      </c>
      <c r="E2842" s="95" t="s">
        <v>332</v>
      </c>
      <c r="F2842" s="95" t="s">
        <v>7499</v>
      </c>
      <c r="G2842" s="4">
        <v>75</v>
      </c>
      <c r="H2842" s="4">
        <v>75</v>
      </c>
    </row>
    <row r="2843" spans="1:8" ht="15">
      <c r="A2843" s="95">
        <v>2835</v>
      </c>
      <c r="B2843" s="95" t="s">
        <v>4752</v>
      </c>
      <c r="C2843" s="95" t="s">
        <v>3498</v>
      </c>
      <c r="D2843" s="95" t="s">
        <v>8282</v>
      </c>
      <c r="E2843" s="95" t="s">
        <v>332</v>
      </c>
      <c r="F2843" s="95" t="s">
        <v>7499</v>
      </c>
      <c r="G2843" s="4">
        <v>75</v>
      </c>
      <c r="H2843" s="4">
        <v>75</v>
      </c>
    </row>
    <row r="2844" spans="1:8" ht="30">
      <c r="A2844" s="95">
        <v>2836</v>
      </c>
      <c r="B2844" s="95" t="s">
        <v>5434</v>
      </c>
      <c r="C2844" s="95" t="s">
        <v>8283</v>
      </c>
      <c r="D2844" s="95" t="s">
        <v>8284</v>
      </c>
      <c r="E2844" s="95" t="s">
        <v>332</v>
      </c>
      <c r="F2844" s="95" t="s">
        <v>7499</v>
      </c>
      <c r="G2844" s="4">
        <v>50</v>
      </c>
      <c r="H2844" s="4">
        <v>50</v>
      </c>
    </row>
    <row r="2845" spans="1:8" ht="15">
      <c r="A2845" s="95">
        <v>2837</v>
      </c>
      <c r="B2845" s="95" t="s">
        <v>5612</v>
      </c>
      <c r="C2845" s="95" t="s">
        <v>4274</v>
      </c>
      <c r="D2845" s="95" t="s">
        <v>8285</v>
      </c>
      <c r="E2845" s="95" t="s">
        <v>332</v>
      </c>
      <c r="F2845" s="95" t="s">
        <v>7499</v>
      </c>
      <c r="G2845" s="4">
        <v>50</v>
      </c>
      <c r="H2845" s="4">
        <v>50</v>
      </c>
    </row>
    <row r="2846" spans="1:8" ht="15">
      <c r="A2846" s="95">
        <v>2838</v>
      </c>
      <c r="B2846" s="95" t="s">
        <v>7808</v>
      </c>
      <c r="C2846" s="95" t="s">
        <v>7064</v>
      </c>
      <c r="D2846" s="95" t="s">
        <v>8286</v>
      </c>
      <c r="E2846" s="95" t="s">
        <v>332</v>
      </c>
      <c r="F2846" s="95" t="s">
        <v>7499</v>
      </c>
      <c r="G2846" s="4">
        <v>50</v>
      </c>
      <c r="H2846" s="4">
        <v>50</v>
      </c>
    </row>
    <row r="2847" spans="1:8" ht="15">
      <c r="A2847" s="95">
        <v>2839</v>
      </c>
      <c r="B2847" s="95" t="s">
        <v>8287</v>
      </c>
      <c r="C2847" s="95" t="s">
        <v>3794</v>
      </c>
      <c r="D2847" s="95" t="s">
        <v>8288</v>
      </c>
      <c r="E2847" s="95" t="s">
        <v>332</v>
      </c>
      <c r="F2847" s="95" t="s">
        <v>7499</v>
      </c>
      <c r="G2847" s="4">
        <v>50</v>
      </c>
      <c r="H2847" s="4">
        <v>50</v>
      </c>
    </row>
    <row r="2848" spans="1:8" ht="15">
      <c r="A2848" s="95">
        <v>2840</v>
      </c>
      <c r="B2848" s="95" t="s">
        <v>8289</v>
      </c>
      <c r="C2848" s="95" t="s">
        <v>8290</v>
      </c>
      <c r="D2848" s="95" t="s">
        <v>8291</v>
      </c>
      <c r="E2848" s="95" t="s">
        <v>332</v>
      </c>
      <c r="F2848" s="95" t="s">
        <v>7499</v>
      </c>
      <c r="G2848" s="4">
        <v>50</v>
      </c>
      <c r="H2848" s="4">
        <v>50</v>
      </c>
    </row>
    <row r="2849" spans="1:8" ht="15">
      <c r="A2849" s="95">
        <v>2841</v>
      </c>
      <c r="B2849" s="95" t="s">
        <v>3461</v>
      </c>
      <c r="C2849" s="95" t="s">
        <v>8292</v>
      </c>
      <c r="D2849" s="95" t="s">
        <v>8293</v>
      </c>
      <c r="E2849" s="95" t="s">
        <v>332</v>
      </c>
      <c r="F2849" s="95" t="s">
        <v>7499</v>
      </c>
      <c r="G2849" s="4">
        <v>50</v>
      </c>
      <c r="H2849" s="4">
        <v>50</v>
      </c>
    </row>
    <row r="2850" spans="1:8" ht="15">
      <c r="A2850" s="95">
        <v>2842</v>
      </c>
      <c r="B2850" s="95" t="s">
        <v>4423</v>
      </c>
      <c r="C2850" s="95" t="s">
        <v>8294</v>
      </c>
      <c r="D2850" s="95" t="s">
        <v>8295</v>
      </c>
      <c r="E2850" s="95" t="s">
        <v>332</v>
      </c>
      <c r="F2850" s="95" t="s">
        <v>7499</v>
      </c>
      <c r="G2850" s="4">
        <v>50</v>
      </c>
      <c r="H2850" s="4">
        <v>50</v>
      </c>
    </row>
    <row r="2851" spans="1:8" ht="15">
      <c r="A2851" s="95">
        <v>2843</v>
      </c>
      <c r="B2851" s="95" t="s">
        <v>3668</v>
      </c>
      <c r="C2851" s="95" t="s">
        <v>3781</v>
      </c>
      <c r="D2851" s="95" t="s">
        <v>8296</v>
      </c>
      <c r="E2851" s="95" t="s">
        <v>332</v>
      </c>
      <c r="F2851" s="95" t="s">
        <v>7499</v>
      </c>
      <c r="G2851" s="4">
        <v>50</v>
      </c>
      <c r="H2851" s="4">
        <v>50</v>
      </c>
    </row>
    <row r="2852" spans="1:8" ht="15">
      <c r="A2852" s="95">
        <v>2844</v>
      </c>
      <c r="B2852" s="95" t="s">
        <v>5541</v>
      </c>
      <c r="C2852" s="95" t="s">
        <v>6210</v>
      </c>
      <c r="D2852" s="95" t="s">
        <v>8297</v>
      </c>
      <c r="E2852" s="95" t="s">
        <v>332</v>
      </c>
      <c r="F2852" s="95" t="s">
        <v>7499</v>
      </c>
      <c r="G2852" s="4">
        <v>50</v>
      </c>
      <c r="H2852" s="4">
        <v>50</v>
      </c>
    </row>
    <row r="2853" spans="1:8" ht="15">
      <c r="A2853" s="95">
        <v>2845</v>
      </c>
      <c r="B2853" s="95" t="s">
        <v>3523</v>
      </c>
      <c r="C2853" s="95" t="s">
        <v>8298</v>
      </c>
      <c r="D2853" s="95" t="s">
        <v>8299</v>
      </c>
      <c r="E2853" s="95" t="s">
        <v>332</v>
      </c>
      <c r="F2853" s="95" t="s">
        <v>7499</v>
      </c>
      <c r="G2853" s="4">
        <v>50</v>
      </c>
      <c r="H2853" s="4">
        <v>50</v>
      </c>
    </row>
    <row r="2854" spans="1:8" ht="15">
      <c r="A2854" s="95">
        <v>2846</v>
      </c>
      <c r="B2854" s="95" t="s">
        <v>6925</v>
      </c>
      <c r="C2854" s="95" t="s">
        <v>8300</v>
      </c>
      <c r="D2854" s="95" t="s">
        <v>8301</v>
      </c>
      <c r="E2854" s="95" t="s">
        <v>332</v>
      </c>
      <c r="F2854" s="95" t="s">
        <v>7499</v>
      </c>
      <c r="G2854" s="4">
        <v>50</v>
      </c>
      <c r="H2854" s="4">
        <v>50</v>
      </c>
    </row>
    <row r="2855" spans="1:8" ht="15">
      <c r="A2855" s="95">
        <v>2847</v>
      </c>
      <c r="B2855" s="95" t="s">
        <v>4593</v>
      </c>
      <c r="C2855" s="95" t="s">
        <v>4645</v>
      </c>
      <c r="D2855" s="95" t="s">
        <v>8302</v>
      </c>
      <c r="E2855" s="95" t="s">
        <v>332</v>
      </c>
      <c r="F2855" s="95" t="s">
        <v>7499</v>
      </c>
      <c r="G2855" s="4">
        <v>50</v>
      </c>
      <c r="H2855" s="4">
        <v>50</v>
      </c>
    </row>
    <row r="2856" spans="1:8" ht="15">
      <c r="A2856" s="95">
        <v>2848</v>
      </c>
      <c r="B2856" s="95" t="s">
        <v>3432</v>
      </c>
      <c r="C2856" s="95" t="s">
        <v>3825</v>
      </c>
      <c r="D2856" s="95" t="s">
        <v>8303</v>
      </c>
      <c r="E2856" s="95" t="s">
        <v>332</v>
      </c>
      <c r="F2856" s="95" t="s">
        <v>7499</v>
      </c>
      <c r="G2856" s="4">
        <v>50</v>
      </c>
      <c r="H2856" s="4">
        <v>50</v>
      </c>
    </row>
    <row r="2857" spans="1:8" ht="15">
      <c r="A2857" s="95">
        <v>2849</v>
      </c>
      <c r="B2857" s="95" t="s">
        <v>4593</v>
      </c>
      <c r="C2857" s="95" t="s">
        <v>4115</v>
      </c>
      <c r="D2857" s="95" t="s">
        <v>8304</v>
      </c>
      <c r="E2857" s="95" t="s">
        <v>332</v>
      </c>
      <c r="F2857" s="95" t="s">
        <v>7499</v>
      </c>
      <c r="G2857" s="4">
        <v>50</v>
      </c>
      <c r="H2857" s="4">
        <v>50</v>
      </c>
    </row>
    <row r="2858" spans="1:8" ht="30">
      <c r="A2858" s="95">
        <v>2850</v>
      </c>
      <c r="B2858" s="95" t="s">
        <v>3593</v>
      </c>
      <c r="C2858" s="95" t="s">
        <v>5645</v>
      </c>
      <c r="D2858" s="95" t="s">
        <v>8305</v>
      </c>
      <c r="E2858" s="95" t="s">
        <v>332</v>
      </c>
      <c r="F2858" s="95" t="s">
        <v>7499</v>
      </c>
      <c r="G2858" s="4">
        <v>50</v>
      </c>
      <c r="H2858" s="4">
        <v>50</v>
      </c>
    </row>
    <row r="2859" spans="1:8" ht="15">
      <c r="A2859" s="95">
        <v>2851</v>
      </c>
      <c r="B2859" s="95" t="s">
        <v>2671</v>
      </c>
      <c r="C2859" s="95" t="s">
        <v>4115</v>
      </c>
      <c r="D2859" s="95" t="s">
        <v>8306</v>
      </c>
      <c r="E2859" s="95" t="s">
        <v>332</v>
      </c>
      <c r="F2859" s="95" t="s">
        <v>7499</v>
      </c>
      <c r="G2859" s="4">
        <v>50</v>
      </c>
      <c r="H2859" s="4">
        <v>50</v>
      </c>
    </row>
    <row r="2860" spans="1:8" ht="15">
      <c r="A2860" s="95">
        <v>2852</v>
      </c>
      <c r="B2860" s="95" t="s">
        <v>3771</v>
      </c>
      <c r="C2860" s="95" t="s">
        <v>8307</v>
      </c>
      <c r="D2860" s="95" t="s">
        <v>8308</v>
      </c>
      <c r="E2860" s="95" t="s">
        <v>332</v>
      </c>
      <c r="F2860" s="95" t="s">
        <v>7499</v>
      </c>
      <c r="G2860" s="4">
        <v>50</v>
      </c>
      <c r="H2860" s="4">
        <v>50</v>
      </c>
    </row>
    <row r="2861" spans="1:8" ht="15">
      <c r="A2861" s="95">
        <v>2853</v>
      </c>
      <c r="B2861" s="95" t="s">
        <v>3629</v>
      </c>
      <c r="C2861" s="95" t="s">
        <v>8309</v>
      </c>
      <c r="D2861" s="95" t="s">
        <v>8310</v>
      </c>
      <c r="E2861" s="95" t="s">
        <v>332</v>
      </c>
      <c r="F2861" s="95" t="s">
        <v>7499</v>
      </c>
      <c r="G2861" s="4">
        <v>50</v>
      </c>
      <c r="H2861" s="4">
        <v>50</v>
      </c>
    </row>
    <row r="2862" spans="1:8" ht="15">
      <c r="A2862" s="95">
        <v>2854</v>
      </c>
      <c r="B2862" s="95" t="s">
        <v>4487</v>
      </c>
      <c r="C2862" s="95" t="s">
        <v>3669</v>
      </c>
      <c r="D2862" s="95" t="s">
        <v>8311</v>
      </c>
      <c r="E2862" s="95" t="s">
        <v>332</v>
      </c>
      <c r="F2862" s="95" t="s">
        <v>7499</v>
      </c>
      <c r="G2862" s="4">
        <v>50</v>
      </c>
      <c r="H2862" s="4">
        <v>50</v>
      </c>
    </row>
    <row r="2863" spans="1:8" ht="15">
      <c r="A2863" s="95">
        <v>2855</v>
      </c>
      <c r="B2863" s="95" t="s">
        <v>2671</v>
      </c>
      <c r="C2863" s="95" t="s">
        <v>6700</v>
      </c>
      <c r="D2863" s="95" t="s">
        <v>8312</v>
      </c>
      <c r="E2863" s="95" t="s">
        <v>332</v>
      </c>
      <c r="F2863" s="95" t="s">
        <v>7499</v>
      </c>
      <c r="G2863" s="4">
        <v>50</v>
      </c>
      <c r="H2863" s="4">
        <v>50</v>
      </c>
    </row>
    <row r="2864" spans="1:8" ht="15">
      <c r="A2864" s="95">
        <v>2856</v>
      </c>
      <c r="B2864" s="95" t="s">
        <v>4040</v>
      </c>
      <c r="C2864" s="95" t="s">
        <v>3836</v>
      </c>
      <c r="D2864" s="95" t="s">
        <v>8313</v>
      </c>
      <c r="E2864" s="95" t="s">
        <v>332</v>
      </c>
      <c r="F2864" s="95" t="s">
        <v>7499</v>
      </c>
      <c r="G2864" s="4">
        <v>50</v>
      </c>
      <c r="H2864" s="4">
        <v>50</v>
      </c>
    </row>
    <row r="2865" spans="1:8" ht="15">
      <c r="A2865" s="95">
        <v>2857</v>
      </c>
      <c r="B2865" s="95" t="s">
        <v>4170</v>
      </c>
      <c r="C2865" s="95" t="s">
        <v>8314</v>
      </c>
      <c r="D2865" s="95" t="s">
        <v>8315</v>
      </c>
      <c r="E2865" s="95" t="s">
        <v>332</v>
      </c>
      <c r="F2865" s="95" t="s">
        <v>7499</v>
      </c>
      <c r="G2865" s="4">
        <v>50</v>
      </c>
      <c r="H2865" s="4">
        <v>50</v>
      </c>
    </row>
    <row r="2866" spans="1:8" ht="15">
      <c r="A2866" s="95">
        <v>2858</v>
      </c>
      <c r="B2866" s="95" t="s">
        <v>4695</v>
      </c>
      <c r="C2866" s="95" t="s">
        <v>7157</v>
      </c>
      <c r="D2866" s="95" t="s">
        <v>8316</v>
      </c>
      <c r="E2866" s="95" t="s">
        <v>332</v>
      </c>
      <c r="F2866" s="95" t="s">
        <v>7499</v>
      </c>
      <c r="G2866" s="4">
        <v>50</v>
      </c>
      <c r="H2866" s="4">
        <v>50</v>
      </c>
    </row>
    <row r="2867" spans="1:8" ht="15">
      <c r="A2867" s="95">
        <v>2859</v>
      </c>
      <c r="B2867" s="95" t="s">
        <v>4375</v>
      </c>
      <c r="C2867" s="95" t="s">
        <v>8317</v>
      </c>
      <c r="D2867" s="95" t="s">
        <v>8318</v>
      </c>
      <c r="E2867" s="95" t="s">
        <v>332</v>
      </c>
      <c r="F2867" s="95" t="s">
        <v>7499</v>
      </c>
      <c r="G2867" s="4">
        <v>50</v>
      </c>
      <c r="H2867" s="4">
        <v>50</v>
      </c>
    </row>
    <row r="2868" spans="1:8" ht="15">
      <c r="A2868" s="95">
        <v>2860</v>
      </c>
      <c r="B2868" s="95" t="s">
        <v>2663</v>
      </c>
      <c r="C2868" s="95" t="s">
        <v>4712</v>
      </c>
      <c r="D2868" s="95" t="s">
        <v>8319</v>
      </c>
      <c r="E2868" s="95" t="s">
        <v>332</v>
      </c>
      <c r="F2868" s="95" t="s">
        <v>7499</v>
      </c>
      <c r="G2868" s="4">
        <v>50</v>
      </c>
      <c r="H2868" s="4">
        <v>50</v>
      </c>
    </row>
    <row r="2869" spans="1:8" ht="15">
      <c r="A2869" s="95">
        <v>2861</v>
      </c>
      <c r="B2869" s="95" t="s">
        <v>3777</v>
      </c>
      <c r="C2869" s="95" t="s">
        <v>3887</v>
      </c>
      <c r="D2869" s="95" t="s">
        <v>8320</v>
      </c>
      <c r="E2869" s="95" t="s">
        <v>332</v>
      </c>
      <c r="F2869" s="95" t="s">
        <v>7499</v>
      </c>
      <c r="G2869" s="4">
        <v>50</v>
      </c>
      <c r="H2869" s="4">
        <v>50</v>
      </c>
    </row>
    <row r="2870" spans="1:8" ht="15">
      <c r="A2870" s="95">
        <v>2862</v>
      </c>
      <c r="B2870" s="95" t="s">
        <v>3523</v>
      </c>
      <c r="C2870" s="95" t="s">
        <v>4611</v>
      </c>
      <c r="D2870" s="95" t="s">
        <v>8321</v>
      </c>
      <c r="E2870" s="95" t="s">
        <v>332</v>
      </c>
      <c r="F2870" s="95" t="s">
        <v>7499</v>
      </c>
      <c r="G2870" s="4">
        <v>50</v>
      </c>
      <c r="H2870" s="4">
        <v>50</v>
      </c>
    </row>
    <row r="2871" spans="1:8" ht="15">
      <c r="A2871" s="95">
        <v>2863</v>
      </c>
      <c r="B2871" s="95" t="s">
        <v>3700</v>
      </c>
      <c r="C2871" s="95" t="s">
        <v>3856</v>
      </c>
      <c r="D2871" s="95" t="s">
        <v>8322</v>
      </c>
      <c r="E2871" s="95" t="s">
        <v>332</v>
      </c>
      <c r="F2871" s="95" t="s">
        <v>7499</v>
      </c>
      <c r="G2871" s="4">
        <v>50</v>
      </c>
      <c r="H2871" s="4">
        <v>50</v>
      </c>
    </row>
    <row r="2872" spans="1:8" ht="30">
      <c r="A2872" s="95">
        <v>2864</v>
      </c>
      <c r="B2872" s="95" t="s">
        <v>3439</v>
      </c>
      <c r="C2872" s="95" t="s">
        <v>8323</v>
      </c>
      <c r="D2872" s="95" t="s">
        <v>8324</v>
      </c>
      <c r="E2872" s="95" t="s">
        <v>332</v>
      </c>
      <c r="F2872" s="95" t="s">
        <v>7499</v>
      </c>
      <c r="G2872" s="4">
        <v>50</v>
      </c>
      <c r="H2872" s="4">
        <v>50</v>
      </c>
    </row>
    <row r="2873" spans="1:8" ht="15">
      <c r="A2873" s="95">
        <v>2865</v>
      </c>
      <c r="B2873" s="95" t="s">
        <v>3750</v>
      </c>
      <c r="C2873" s="95" t="s">
        <v>5604</v>
      </c>
      <c r="D2873" s="95" t="s">
        <v>8325</v>
      </c>
      <c r="E2873" s="95" t="s">
        <v>332</v>
      </c>
      <c r="F2873" s="95" t="s">
        <v>7499</v>
      </c>
      <c r="G2873" s="4">
        <v>50</v>
      </c>
      <c r="H2873" s="4">
        <v>50</v>
      </c>
    </row>
    <row r="2874" spans="1:8" ht="15">
      <c r="A2874" s="95">
        <v>2866</v>
      </c>
      <c r="B2874" s="95" t="s">
        <v>4643</v>
      </c>
      <c r="C2874" s="95" t="s">
        <v>8326</v>
      </c>
      <c r="D2874" s="95" t="s">
        <v>8327</v>
      </c>
      <c r="E2874" s="95" t="s">
        <v>332</v>
      </c>
      <c r="F2874" s="95" t="s">
        <v>7499</v>
      </c>
      <c r="G2874" s="4">
        <v>50</v>
      </c>
      <c r="H2874" s="4">
        <v>50</v>
      </c>
    </row>
    <row r="2875" spans="1:8" ht="15">
      <c r="A2875" s="95">
        <v>2867</v>
      </c>
      <c r="B2875" s="95" t="s">
        <v>3593</v>
      </c>
      <c r="C2875" s="95" t="s">
        <v>3469</v>
      </c>
      <c r="D2875" s="95" t="s">
        <v>8328</v>
      </c>
      <c r="E2875" s="95" t="s">
        <v>332</v>
      </c>
      <c r="F2875" s="95" t="s">
        <v>7499</v>
      </c>
      <c r="G2875" s="4">
        <v>50</v>
      </c>
      <c r="H2875" s="4">
        <v>50</v>
      </c>
    </row>
    <row r="2876" spans="1:8" ht="15">
      <c r="A2876" s="95">
        <v>2868</v>
      </c>
      <c r="B2876" s="95" t="s">
        <v>6737</v>
      </c>
      <c r="C2876" s="95" t="s">
        <v>5305</v>
      </c>
      <c r="D2876" s="95" t="s">
        <v>8329</v>
      </c>
      <c r="E2876" s="95" t="s">
        <v>332</v>
      </c>
      <c r="F2876" s="95" t="s">
        <v>7499</v>
      </c>
      <c r="G2876" s="4">
        <v>50</v>
      </c>
      <c r="H2876" s="4">
        <v>50</v>
      </c>
    </row>
    <row r="2877" spans="1:8" ht="15">
      <c r="A2877" s="95">
        <v>2869</v>
      </c>
      <c r="B2877" s="95" t="s">
        <v>2663</v>
      </c>
      <c r="C2877" s="95" t="s">
        <v>6456</v>
      </c>
      <c r="D2877" s="95" t="s">
        <v>8330</v>
      </c>
      <c r="E2877" s="95" t="s">
        <v>332</v>
      </c>
      <c r="F2877" s="95" t="s">
        <v>7499</v>
      </c>
      <c r="G2877" s="4">
        <v>50</v>
      </c>
      <c r="H2877" s="4">
        <v>50</v>
      </c>
    </row>
    <row r="2878" spans="1:8" ht="15">
      <c r="A2878" s="95">
        <v>2870</v>
      </c>
      <c r="B2878" s="95" t="s">
        <v>3596</v>
      </c>
      <c r="C2878" s="95" t="s">
        <v>4891</v>
      </c>
      <c r="D2878" s="95" t="s">
        <v>8331</v>
      </c>
      <c r="E2878" s="95" t="s">
        <v>332</v>
      </c>
      <c r="F2878" s="95" t="s">
        <v>7499</v>
      </c>
      <c r="G2878" s="4">
        <v>50</v>
      </c>
      <c r="H2878" s="4">
        <v>50</v>
      </c>
    </row>
    <row r="2879" spans="1:8" ht="15">
      <c r="A2879" s="95">
        <v>2871</v>
      </c>
      <c r="B2879" s="95" t="s">
        <v>3593</v>
      </c>
      <c r="C2879" s="95" t="s">
        <v>5024</v>
      </c>
      <c r="D2879" s="95" t="s">
        <v>8332</v>
      </c>
      <c r="E2879" s="95" t="s">
        <v>332</v>
      </c>
      <c r="F2879" s="95" t="s">
        <v>7499</v>
      </c>
      <c r="G2879" s="4">
        <v>50</v>
      </c>
      <c r="H2879" s="4">
        <v>50</v>
      </c>
    </row>
    <row r="2880" spans="1:8" ht="15">
      <c r="A2880" s="95">
        <v>2872</v>
      </c>
      <c r="B2880" s="95" t="s">
        <v>3442</v>
      </c>
      <c r="C2880" s="95" t="s">
        <v>4891</v>
      </c>
      <c r="D2880" s="95" t="s">
        <v>8333</v>
      </c>
      <c r="E2880" s="95" t="s">
        <v>332</v>
      </c>
      <c r="F2880" s="95" t="s">
        <v>7499</v>
      </c>
      <c r="G2880" s="4">
        <v>50</v>
      </c>
      <c r="H2880" s="4">
        <v>50</v>
      </c>
    </row>
    <row r="2881" spans="1:8" ht="15">
      <c r="A2881" s="95">
        <v>2873</v>
      </c>
      <c r="B2881" s="95" t="s">
        <v>2663</v>
      </c>
      <c r="C2881" s="95" t="s">
        <v>8334</v>
      </c>
      <c r="D2881" s="95" t="s">
        <v>8335</v>
      </c>
      <c r="E2881" s="95" t="s">
        <v>332</v>
      </c>
      <c r="F2881" s="95" t="s">
        <v>7499</v>
      </c>
      <c r="G2881" s="4">
        <v>50</v>
      </c>
      <c r="H2881" s="4">
        <v>50</v>
      </c>
    </row>
    <row r="2882" spans="1:8" ht="30">
      <c r="A2882" s="95">
        <v>2874</v>
      </c>
      <c r="B2882" s="95" t="s">
        <v>3494</v>
      </c>
      <c r="C2882" s="95" t="s">
        <v>8336</v>
      </c>
      <c r="D2882" s="95" t="s">
        <v>8337</v>
      </c>
      <c r="E2882" s="95" t="s">
        <v>332</v>
      </c>
      <c r="F2882" s="95" t="s">
        <v>7499</v>
      </c>
      <c r="G2882" s="4">
        <v>50</v>
      </c>
      <c r="H2882" s="4">
        <v>50</v>
      </c>
    </row>
    <row r="2883" spans="1:8" ht="15">
      <c r="A2883" s="95">
        <v>2875</v>
      </c>
      <c r="B2883" s="95" t="s">
        <v>8338</v>
      </c>
      <c r="C2883" s="95" t="s">
        <v>7646</v>
      </c>
      <c r="D2883" s="95" t="s">
        <v>8339</v>
      </c>
      <c r="E2883" s="95" t="s">
        <v>332</v>
      </c>
      <c r="F2883" s="95" t="s">
        <v>7499</v>
      </c>
      <c r="G2883" s="4">
        <v>50</v>
      </c>
      <c r="H2883" s="4">
        <v>50</v>
      </c>
    </row>
    <row r="2884" spans="1:8" ht="15">
      <c r="A2884" s="95">
        <v>2876</v>
      </c>
      <c r="B2884" s="95" t="s">
        <v>4040</v>
      </c>
      <c r="C2884" s="95" t="s">
        <v>3612</v>
      </c>
      <c r="D2884" s="95" t="s">
        <v>8340</v>
      </c>
      <c r="E2884" s="95" t="s">
        <v>332</v>
      </c>
      <c r="F2884" s="95" t="s">
        <v>7499</v>
      </c>
      <c r="G2884" s="4">
        <v>50</v>
      </c>
      <c r="H2884" s="4">
        <v>50</v>
      </c>
    </row>
    <row r="2885" spans="1:8" ht="15">
      <c r="A2885" s="95">
        <v>2877</v>
      </c>
      <c r="B2885" s="95" t="s">
        <v>5313</v>
      </c>
      <c r="C2885" s="95" t="s">
        <v>5362</v>
      </c>
      <c r="D2885" s="95" t="s">
        <v>8341</v>
      </c>
      <c r="E2885" s="95" t="s">
        <v>332</v>
      </c>
      <c r="F2885" s="95" t="s">
        <v>7499</v>
      </c>
      <c r="G2885" s="4">
        <v>50</v>
      </c>
      <c r="H2885" s="4">
        <v>50</v>
      </c>
    </row>
    <row r="2886" spans="1:8" ht="15">
      <c r="A2886" s="95">
        <v>2878</v>
      </c>
      <c r="B2886" s="95" t="s">
        <v>8058</v>
      </c>
      <c r="C2886" s="95" t="s">
        <v>5640</v>
      </c>
      <c r="D2886" s="95" t="s">
        <v>8342</v>
      </c>
      <c r="E2886" s="95" t="s">
        <v>332</v>
      </c>
      <c r="F2886" s="95" t="s">
        <v>7499</v>
      </c>
      <c r="G2886" s="4">
        <v>50</v>
      </c>
      <c r="H2886" s="4">
        <v>50</v>
      </c>
    </row>
    <row r="2887" spans="1:8" ht="15">
      <c r="A2887" s="95">
        <v>2879</v>
      </c>
      <c r="B2887" s="95" t="s">
        <v>3593</v>
      </c>
      <c r="C2887" s="95" t="s">
        <v>4115</v>
      </c>
      <c r="D2887" s="95" t="s">
        <v>8343</v>
      </c>
      <c r="E2887" s="95" t="s">
        <v>332</v>
      </c>
      <c r="F2887" s="95" t="s">
        <v>7499</v>
      </c>
      <c r="G2887" s="4">
        <v>50</v>
      </c>
      <c r="H2887" s="4">
        <v>50</v>
      </c>
    </row>
    <row r="2888" spans="1:8" ht="15">
      <c r="A2888" s="95">
        <v>2880</v>
      </c>
      <c r="B2888" s="95" t="s">
        <v>3593</v>
      </c>
      <c r="C2888" s="95" t="s">
        <v>3721</v>
      </c>
      <c r="D2888" s="95" t="s">
        <v>8344</v>
      </c>
      <c r="E2888" s="95" t="s">
        <v>332</v>
      </c>
      <c r="F2888" s="95" t="s">
        <v>7499</v>
      </c>
      <c r="G2888" s="4">
        <v>50</v>
      </c>
      <c r="H2888" s="4">
        <v>50</v>
      </c>
    </row>
    <row r="2889" spans="1:8" ht="30">
      <c r="A2889" s="95">
        <v>2881</v>
      </c>
      <c r="B2889" s="95" t="s">
        <v>3611</v>
      </c>
      <c r="C2889" s="95" t="s">
        <v>8345</v>
      </c>
      <c r="D2889" s="95" t="s">
        <v>8346</v>
      </c>
      <c r="E2889" s="95" t="s">
        <v>332</v>
      </c>
      <c r="F2889" s="95" t="s">
        <v>7499</v>
      </c>
      <c r="G2889" s="4">
        <v>50</v>
      </c>
      <c r="H2889" s="4">
        <v>50</v>
      </c>
    </row>
    <row r="2890" spans="1:8" ht="15">
      <c r="A2890" s="95">
        <v>2882</v>
      </c>
      <c r="B2890" s="95" t="s">
        <v>8347</v>
      </c>
      <c r="C2890" s="95" t="s">
        <v>8348</v>
      </c>
      <c r="D2890" s="95" t="s">
        <v>8349</v>
      </c>
      <c r="E2890" s="95" t="s">
        <v>332</v>
      </c>
      <c r="F2890" s="95" t="s">
        <v>7499</v>
      </c>
      <c r="G2890" s="4">
        <v>50</v>
      </c>
      <c r="H2890" s="4">
        <v>50</v>
      </c>
    </row>
    <row r="2891" spans="1:8" ht="15">
      <c r="A2891" s="95">
        <v>2883</v>
      </c>
      <c r="B2891" s="95" t="s">
        <v>3442</v>
      </c>
      <c r="C2891" s="95" t="s">
        <v>8350</v>
      </c>
      <c r="D2891" s="95" t="s">
        <v>8351</v>
      </c>
      <c r="E2891" s="95" t="s">
        <v>332</v>
      </c>
      <c r="F2891" s="95" t="s">
        <v>7499</v>
      </c>
      <c r="G2891" s="4">
        <v>50</v>
      </c>
      <c r="H2891" s="4">
        <v>50</v>
      </c>
    </row>
    <row r="2892" spans="1:8" ht="15">
      <c r="A2892" s="95">
        <v>2884</v>
      </c>
      <c r="B2892" s="95" t="s">
        <v>5696</v>
      </c>
      <c r="C2892" s="95" t="s">
        <v>8352</v>
      </c>
      <c r="D2892" s="95" t="s">
        <v>8353</v>
      </c>
      <c r="E2892" s="95" t="s">
        <v>332</v>
      </c>
      <c r="F2892" s="95" t="s">
        <v>7499</v>
      </c>
      <c r="G2892" s="4">
        <v>50</v>
      </c>
      <c r="H2892" s="4">
        <v>50</v>
      </c>
    </row>
    <row r="2893" spans="1:8" ht="15">
      <c r="A2893" s="95">
        <v>2885</v>
      </c>
      <c r="B2893" s="95" t="s">
        <v>3439</v>
      </c>
      <c r="C2893" s="95" t="s">
        <v>5356</v>
      </c>
      <c r="D2893" s="95" t="s">
        <v>8354</v>
      </c>
      <c r="E2893" s="95" t="s">
        <v>332</v>
      </c>
      <c r="F2893" s="95" t="s">
        <v>7499</v>
      </c>
      <c r="G2893" s="4">
        <v>50</v>
      </c>
      <c r="H2893" s="4">
        <v>50</v>
      </c>
    </row>
    <row r="2894" spans="1:8" ht="15">
      <c r="A2894" s="95">
        <v>2886</v>
      </c>
      <c r="B2894" s="95" t="s">
        <v>5889</v>
      </c>
      <c r="C2894" s="95" t="s">
        <v>8355</v>
      </c>
      <c r="D2894" s="95" t="s">
        <v>8356</v>
      </c>
      <c r="E2894" s="95" t="s">
        <v>332</v>
      </c>
      <c r="F2894" s="95" t="s">
        <v>7499</v>
      </c>
      <c r="G2894" s="4">
        <v>50</v>
      </c>
      <c r="H2894" s="4">
        <v>50</v>
      </c>
    </row>
    <row r="2895" spans="1:8" ht="30">
      <c r="A2895" s="95">
        <v>2887</v>
      </c>
      <c r="B2895" s="95" t="s">
        <v>4216</v>
      </c>
      <c r="C2895" s="95" t="s">
        <v>8357</v>
      </c>
      <c r="D2895" s="95" t="s">
        <v>8358</v>
      </c>
      <c r="E2895" s="95" t="s">
        <v>332</v>
      </c>
      <c r="F2895" s="95" t="s">
        <v>7499</v>
      </c>
      <c r="G2895" s="4">
        <v>50</v>
      </c>
      <c r="H2895" s="4">
        <v>50</v>
      </c>
    </row>
    <row r="2896" spans="1:8" ht="15">
      <c r="A2896" s="95">
        <v>2888</v>
      </c>
      <c r="B2896" s="95" t="s">
        <v>3705</v>
      </c>
      <c r="C2896" s="95" t="s">
        <v>6132</v>
      </c>
      <c r="D2896" s="95" t="s">
        <v>8359</v>
      </c>
      <c r="E2896" s="95" t="s">
        <v>332</v>
      </c>
      <c r="F2896" s="95" t="s">
        <v>7499</v>
      </c>
      <c r="G2896" s="4">
        <v>50</v>
      </c>
      <c r="H2896" s="4">
        <v>50</v>
      </c>
    </row>
    <row r="2897" spans="1:8" ht="15">
      <c r="A2897" s="95">
        <v>2889</v>
      </c>
      <c r="B2897" s="95" t="s">
        <v>8360</v>
      </c>
      <c r="C2897" s="95" t="s">
        <v>3556</v>
      </c>
      <c r="D2897" s="95" t="s">
        <v>8361</v>
      </c>
      <c r="E2897" s="95" t="s">
        <v>332</v>
      </c>
      <c r="F2897" s="95" t="s">
        <v>7499</v>
      </c>
      <c r="G2897" s="4">
        <v>50</v>
      </c>
      <c r="H2897" s="4">
        <v>50</v>
      </c>
    </row>
    <row r="2898" spans="1:8" ht="15">
      <c r="A2898" s="95">
        <v>2890</v>
      </c>
      <c r="B2898" s="95" t="s">
        <v>3687</v>
      </c>
      <c r="C2898" s="95" t="s">
        <v>8362</v>
      </c>
      <c r="D2898" s="95" t="s">
        <v>8363</v>
      </c>
      <c r="E2898" s="95" t="s">
        <v>332</v>
      </c>
      <c r="F2898" s="95" t="s">
        <v>7499</v>
      </c>
      <c r="G2898" s="4">
        <v>50</v>
      </c>
      <c r="H2898" s="4">
        <v>50</v>
      </c>
    </row>
    <row r="2899" spans="1:8" ht="15">
      <c r="A2899" s="95">
        <v>2891</v>
      </c>
      <c r="B2899" s="95" t="s">
        <v>3676</v>
      </c>
      <c r="C2899" s="95" t="s">
        <v>8364</v>
      </c>
      <c r="D2899" s="95" t="s">
        <v>8365</v>
      </c>
      <c r="E2899" s="95" t="s">
        <v>332</v>
      </c>
      <c r="F2899" s="95" t="s">
        <v>7499</v>
      </c>
      <c r="G2899" s="4">
        <v>50</v>
      </c>
      <c r="H2899" s="4">
        <v>50</v>
      </c>
    </row>
    <row r="2900" spans="1:8" ht="15">
      <c r="A2900" s="95">
        <v>2892</v>
      </c>
      <c r="B2900" s="95" t="s">
        <v>3771</v>
      </c>
      <c r="C2900" s="95" t="s">
        <v>8366</v>
      </c>
      <c r="D2900" s="95" t="s">
        <v>8367</v>
      </c>
      <c r="E2900" s="95" t="s">
        <v>332</v>
      </c>
      <c r="F2900" s="95" t="s">
        <v>7499</v>
      </c>
      <c r="G2900" s="4">
        <v>50</v>
      </c>
      <c r="H2900" s="4">
        <v>50</v>
      </c>
    </row>
    <row r="2901" spans="1:8" ht="15">
      <c r="A2901" s="95">
        <v>2893</v>
      </c>
      <c r="B2901" s="95" t="s">
        <v>8186</v>
      </c>
      <c r="C2901" s="95" t="s">
        <v>8368</v>
      </c>
      <c r="D2901" s="95" t="s">
        <v>8369</v>
      </c>
      <c r="E2901" s="95" t="s">
        <v>332</v>
      </c>
      <c r="F2901" s="95" t="s">
        <v>7499</v>
      </c>
      <c r="G2901" s="4">
        <v>50</v>
      </c>
      <c r="H2901" s="4">
        <v>50</v>
      </c>
    </row>
    <row r="2902" spans="1:8" ht="15">
      <c r="A2902" s="95">
        <v>2894</v>
      </c>
      <c r="B2902" s="95" t="s">
        <v>3439</v>
      </c>
      <c r="C2902" s="95" t="s">
        <v>4367</v>
      </c>
      <c r="D2902" s="95" t="s">
        <v>8370</v>
      </c>
      <c r="E2902" s="95" t="s">
        <v>332</v>
      </c>
      <c r="F2902" s="95" t="s">
        <v>7499</v>
      </c>
      <c r="G2902" s="4">
        <v>50</v>
      </c>
      <c r="H2902" s="4">
        <v>50</v>
      </c>
    </row>
    <row r="2903" spans="1:8" ht="15">
      <c r="A2903" s="95">
        <v>2895</v>
      </c>
      <c r="B2903" s="95" t="s">
        <v>8115</v>
      </c>
      <c r="C2903" s="95" t="s">
        <v>8371</v>
      </c>
      <c r="D2903" s="95" t="s">
        <v>8372</v>
      </c>
      <c r="E2903" s="95" t="s">
        <v>332</v>
      </c>
      <c r="F2903" s="95" t="s">
        <v>7499</v>
      </c>
      <c r="G2903" s="4">
        <v>50</v>
      </c>
      <c r="H2903" s="4">
        <v>50</v>
      </c>
    </row>
    <row r="2904" spans="1:8" ht="15">
      <c r="A2904" s="95">
        <v>2896</v>
      </c>
      <c r="B2904" s="95" t="s">
        <v>4487</v>
      </c>
      <c r="C2904" s="95" t="s">
        <v>4085</v>
      </c>
      <c r="D2904" s="95" t="s">
        <v>8373</v>
      </c>
      <c r="E2904" s="95" t="s">
        <v>332</v>
      </c>
      <c r="F2904" s="95" t="s">
        <v>7499</v>
      </c>
      <c r="G2904" s="4">
        <v>50</v>
      </c>
      <c r="H2904" s="4">
        <v>50</v>
      </c>
    </row>
    <row r="2905" spans="1:8" ht="15">
      <c r="A2905" s="95">
        <v>2897</v>
      </c>
      <c r="B2905" s="95" t="s">
        <v>3432</v>
      </c>
      <c r="C2905" s="95" t="s">
        <v>8374</v>
      </c>
      <c r="D2905" s="95" t="s">
        <v>8375</v>
      </c>
      <c r="E2905" s="95" t="s">
        <v>332</v>
      </c>
      <c r="F2905" s="95" t="s">
        <v>7499</v>
      </c>
      <c r="G2905" s="4">
        <v>50</v>
      </c>
      <c r="H2905" s="4">
        <v>50</v>
      </c>
    </row>
    <row r="2906" spans="1:8" ht="15">
      <c r="A2906" s="95">
        <v>2898</v>
      </c>
      <c r="B2906" s="95" t="s">
        <v>3668</v>
      </c>
      <c r="C2906" s="95" t="s">
        <v>6877</v>
      </c>
      <c r="D2906" s="95" t="s">
        <v>8376</v>
      </c>
      <c r="E2906" s="95" t="s">
        <v>332</v>
      </c>
      <c r="F2906" s="95" t="s">
        <v>7499</v>
      </c>
      <c r="G2906" s="4">
        <v>50</v>
      </c>
      <c r="H2906" s="4">
        <v>50</v>
      </c>
    </row>
    <row r="2907" spans="1:8" ht="15">
      <c r="A2907" s="95">
        <v>2899</v>
      </c>
      <c r="B2907" s="95" t="s">
        <v>3586</v>
      </c>
      <c r="C2907" s="95" t="s">
        <v>8377</v>
      </c>
      <c r="D2907" s="95" t="s">
        <v>8378</v>
      </c>
      <c r="E2907" s="95" t="s">
        <v>332</v>
      </c>
      <c r="F2907" s="95" t="s">
        <v>7499</v>
      </c>
      <c r="G2907" s="4">
        <v>50</v>
      </c>
      <c r="H2907" s="4">
        <v>50</v>
      </c>
    </row>
    <row r="2908" spans="1:8" ht="15">
      <c r="A2908" s="95">
        <v>2900</v>
      </c>
      <c r="B2908" s="95" t="s">
        <v>3629</v>
      </c>
      <c r="C2908" s="95" t="s">
        <v>8379</v>
      </c>
      <c r="D2908" s="95" t="s">
        <v>8380</v>
      </c>
      <c r="E2908" s="95" t="s">
        <v>332</v>
      </c>
      <c r="F2908" s="95" t="s">
        <v>7499</v>
      </c>
      <c r="G2908" s="4">
        <v>50</v>
      </c>
      <c r="H2908" s="4">
        <v>50</v>
      </c>
    </row>
    <row r="2909" spans="1:8" ht="15">
      <c r="A2909" s="95">
        <v>2901</v>
      </c>
      <c r="B2909" s="95" t="s">
        <v>3442</v>
      </c>
      <c r="C2909" s="95" t="s">
        <v>8326</v>
      </c>
      <c r="D2909" s="95" t="s">
        <v>8381</v>
      </c>
      <c r="E2909" s="95" t="s">
        <v>332</v>
      </c>
      <c r="F2909" s="95" t="s">
        <v>7499</v>
      </c>
      <c r="G2909" s="4">
        <v>50</v>
      </c>
      <c r="H2909" s="4">
        <v>50</v>
      </c>
    </row>
    <row r="2910" spans="1:8" ht="15">
      <c r="A2910" s="95">
        <v>2902</v>
      </c>
      <c r="B2910" s="95" t="s">
        <v>4487</v>
      </c>
      <c r="C2910" s="95" t="s">
        <v>8382</v>
      </c>
      <c r="D2910" s="95" t="s">
        <v>8383</v>
      </c>
      <c r="E2910" s="95" t="s">
        <v>332</v>
      </c>
      <c r="F2910" s="95" t="s">
        <v>7499</v>
      </c>
      <c r="G2910" s="4">
        <v>50</v>
      </c>
      <c r="H2910" s="4">
        <v>50</v>
      </c>
    </row>
    <row r="2911" spans="1:8" ht="15">
      <c r="A2911" s="95">
        <v>2903</v>
      </c>
      <c r="B2911" s="95" t="s">
        <v>7808</v>
      </c>
      <c r="C2911" s="95" t="s">
        <v>6640</v>
      </c>
      <c r="D2911" s="95" t="s">
        <v>8384</v>
      </c>
      <c r="E2911" s="95" t="s">
        <v>332</v>
      </c>
      <c r="F2911" s="95" t="s">
        <v>7499</v>
      </c>
      <c r="G2911" s="4">
        <v>50</v>
      </c>
      <c r="H2911" s="4">
        <v>50</v>
      </c>
    </row>
    <row r="2912" spans="1:8" ht="15">
      <c r="A2912" s="95">
        <v>2904</v>
      </c>
      <c r="B2912" s="95" t="s">
        <v>4487</v>
      </c>
      <c r="C2912" s="95" t="s">
        <v>7479</v>
      </c>
      <c r="D2912" s="95" t="s">
        <v>8385</v>
      </c>
      <c r="E2912" s="95" t="s">
        <v>332</v>
      </c>
      <c r="F2912" s="95" t="s">
        <v>7499</v>
      </c>
      <c r="G2912" s="4">
        <v>50</v>
      </c>
      <c r="H2912" s="4">
        <v>50</v>
      </c>
    </row>
    <row r="2913" spans="1:8" ht="15">
      <c r="A2913" s="95">
        <v>2905</v>
      </c>
      <c r="B2913" s="95" t="s">
        <v>8386</v>
      </c>
      <c r="C2913" s="95" t="s">
        <v>8387</v>
      </c>
      <c r="D2913" s="95" t="s">
        <v>8388</v>
      </c>
      <c r="E2913" s="95" t="s">
        <v>332</v>
      </c>
      <c r="F2913" s="95" t="s">
        <v>7499</v>
      </c>
      <c r="G2913" s="4">
        <v>50</v>
      </c>
      <c r="H2913" s="4">
        <v>50</v>
      </c>
    </row>
    <row r="2914" spans="1:8" ht="30">
      <c r="A2914" s="95">
        <v>2906</v>
      </c>
      <c r="B2914" s="95" t="s">
        <v>6922</v>
      </c>
      <c r="C2914" s="95" t="s">
        <v>4069</v>
      </c>
      <c r="D2914" s="95" t="s">
        <v>8389</v>
      </c>
      <c r="E2914" s="95" t="s">
        <v>332</v>
      </c>
      <c r="F2914" s="95" t="s">
        <v>7499</v>
      </c>
      <c r="G2914" s="4">
        <v>50</v>
      </c>
      <c r="H2914" s="4">
        <v>50</v>
      </c>
    </row>
    <row r="2915" spans="1:8" ht="15">
      <c r="A2915" s="95">
        <v>2907</v>
      </c>
      <c r="B2915" s="95" t="s">
        <v>4198</v>
      </c>
      <c r="C2915" s="95" t="s">
        <v>3565</v>
      </c>
      <c r="D2915" s="95" t="s">
        <v>8390</v>
      </c>
      <c r="E2915" s="95" t="s">
        <v>332</v>
      </c>
      <c r="F2915" s="95" t="s">
        <v>7499</v>
      </c>
      <c r="G2915" s="4">
        <v>50</v>
      </c>
      <c r="H2915" s="4">
        <v>50</v>
      </c>
    </row>
    <row r="2916" spans="1:8" ht="15">
      <c r="A2916" s="95">
        <v>2908</v>
      </c>
      <c r="B2916" s="95" t="s">
        <v>2663</v>
      </c>
      <c r="C2916" s="95" t="s">
        <v>6746</v>
      </c>
      <c r="D2916" s="95" t="s">
        <v>8391</v>
      </c>
      <c r="E2916" s="95" t="s">
        <v>332</v>
      </c>
      <c r="F2916" s="95" t="s">
        <v>7499</v>
      </c>
      <c r="G2916" s="4">
        <v>50</v>
      </c>
      <c r="H2916" s="4">
        <v>50</v>
      </c>
    </row>
    <row r="2917" spans="1:8" ht="30">
      <c r="A2917" s="95">
        <v>2909</v>
      </c>
      <c r="B2917" s="95" t="s">
        <v>3976</v>
      </c>
      <c r="C2917" s="95" t="s">
        <v>8392</v>
      </c>
      <c r="D2917" s="95" t="s">
        <v>8393</v>
      </c>
      <c r="E2917" s="95" t="s">
        <v>332</v>
      </c>
      <c r="F2917" s="95" t="s">
        <v>7499</v>
      </c>
      <c r="G2917" s="4">
        <v>50</v>
      </c>
      <c r="H2917" s="4">
        <v>50</v>
      </c>
    </row>
    <row r="2918" spans="1:8" ht="15">
      <c r="A2918" s="95">
        <v>2910</v>
      </c>
      <c r="B2918" s="95" t="s">
        <v>3472</v>
      </c>
      <c r="C2918" s="95" t="s">
        <v>3953</v>
      </c>
      <c r="D2918" s="95" t="s">
        <v>8394</v>
      </c>
      <c r="E2918" s="95" t="s">
        <v>332</v>
      </c>
      <c r="F2918" s="95" t="s">
        <v>7499</v>
      </c>
      <c r="G2918" s="4">
        <v>50</v>
      </c>
      <c r="H2918" s="4">
        <v>50</v>
      </c>
    </row>
    <row r="2919" spans="1:8" ht="15">
      <c r="A2919" s="95">
        <v>2911</v>
      </c>
      <c r="B2919" s="95" t="s">
        <v>2663</v>
      </c>
      <c r="C2919" s="95" t="s">
        <v>5486</v>
      </c>
      <c r="D2919" s="95" t="s">
        <v>8395</v>
      </c>
      <c r="E2919" s="95" t="s">
        <v>332</v>
      </c>
      <c r="F2919" s="95" t="s">
        <v>7499</v>
      </c>
      <c r="G2919" s="4">
        <v>50</v>
      </c>
      <c r="H2919" s="4">
        <v>50</v>
      </c>
    </row>
    <row r="2920" spans="1:8" ht="15">
      <c r="A2920" s="95">
        <v>2912</v>
      </c>
      <c r="B2920" s="95" t="s">
        <v>3593</v>
      </c>
      <c r="C2920" s="95" t="s">
        <v>7783</v>
      </c>
      <c r="D2920" s="95" t="s">
        <v>8396</v>
      </c>
      <c r="E2920" s="95" t="s">
        <v>332</v>
      </c>
      <c r="F2920" s="95" t="s">
        <v>7499</v>
      </c>
      <c r="G2920" s="4">
        <v>50</v>
      </c>
      <c r="H2920" s="4">
        <v>50</v>
      </c>
    </row>
    <row r="2921" spans="1:8" ht="15">
      <c r="A2921" s="95">
        <v>2913</v>
      </c>
      <c r="B2921" s="95" t="s">
        <v>3472</v>
      </c>
      <c r="C2921" s="95" t="s">
        <v>6973</v>
      </c>
      <c r="D2921" s="95" t="s">
        <v>8397</v>
      </c>
      <c r="E2921" s="95" t="s">
        <v>332</v>
      </c>
      <c r="F2921" s="95" t="s">
        <v>7499</v>
      </c>
      <c r="G2921" s="4">
        <v>50</v>
      </c>
      <c r="H2921" s="4">
        <v>50</v>
      </c>
    </row>
    <row r="2922" spans="1:8" ht="15">
      <c r="A2922" s="95">
        <v>2914</v>
      </c>
      <c r="B2922" s="95" t="s">
        <v>3593</v>
      </c>
      <c r="C2922" s="95" t="s">
        <v>8398</v>
      </c>
      <c r="D2922" s="95" t="s">
        <v>8399</v>
      </c>
      <c r="E2922" s="95" t="s">
        <v>332</v>
      </c>
      <c r="F2922" s="95" t="s">
        <v>7499</v>
      </c>
      <c r="G2922" s="4">
        <v>50</v>
      </c>
      <c r="H2922" s="4">
        <v>50</v>
      </c>
    </row>
    <row r="2923" spans="1:8" ht="15">
      <c r="A2923" s="95">
        <v>2915</v>
      </c>
      <c r="B2923" s="95" t="s">
        <v>3468</v>
      </c>
      <c r="C2923" s="95" t="s">
        <v>8400</v>
      </c>
      <c r="D2923" s="95" t="s">
        <v>8401</v>
      </c>
      <c r="E2923" s="95" t="s">
        <v>332</v>
      </c>
      <c r="F2923" s="95" t="s">
        <v>7499</v>
      </c>
      <c r="G2923" s="4">
        <v>50</v>
      </c>
      <c r="H2923" s="4">
        <v>50</v>
      </c>
    </row>
    <row r="2924" spans="1:8" ht="15">
      <c r="A2924" s="95">
        <v>2916</v>
      </c>
      <c r="B2924" s="95" t="s">
        <v>4255</v>
      </c>
      <c r="C2924" s="95" t="s">
        <v>8402</v>
      </c>
      <c r="D2924" s="95" t="s">
        <v>8403</v>
      </c>
      <c r="E2924" s="95" t="s">
        <v>332</v>
      </c>
      <c r="F2924" s="95" t="s">
        <v>7499</v>
      </c>
      <c r="G2924" s="4">
        <v>50</v>
      </c>
      <c r="H2924" s="4">
        <v>50</v>
      </c>
    </row>
    <row r="2925" spans="1:8" ht="15">
      <c r="A2925" s="95">
        <v>2917</v>
      </c>
      <c r="B2925" s="95" t="s">
        <v>3948</v>
      </c>
      <c r="C2925" s="95" t="s">
        <v>8404</v>
      </c>
      <c r="D2925" s="95" t="s">
        <v>8405</v>
      </c>
      <c r="E2925" s="95" t="s">
        <v>332</v>
      </c>
      <c r="F2925" s="95" t="s">
        <v>7499</v>
      </c>
      <c r="G2925" s="4">
        <v>50</v>
      </c>
      <c r="H2925" s="4">
        <v>50</v>
      </c>
    </row>
    <row r="2926" spans="1:8" ht="15">
      <c r="A2926" s="95">
        <v>2918</v>
      </c>
      <c r="B2926" s="95" t="s">
        <v>5434</v>
      </c>
      <c r="C2926" s="95" t="s">
        <v>8406</v>
      </c>
      <c r="D2926" s="95" t="s">
        <v>8407</v>
      </c>
      <c r="E2926" s="95" t="s">
        <v>332</v>
      </c>
      <c r="F2926" s="95" t="s">
        <v>7499</v>
      </c>
      <c r="G2926" s="4">
        <v>50</v>
      </c>
      <c r="H2926" s="4">
        <v>50</v>
      </c>
    </row>
    <row r="2927" spans="1:8" ht="15">
      <c r="A2927" s="95">
        <v>2919</v>
      </c>
      <c r="B2927" s="95" t="s">
        <v>3668</v>
      </c>
      <c r="C2927" s="95" t="s">
        <v>4122</v>
      </c>
      <c r="D2927" s="95" t="s">
        <v>8408</v>
      </c>
      <c r="E2927" s="95" t="s">
        <v>332</v>
      </c>
      <c r="F2927" s="95" t="s">
        <v>7499</v>
      </c>
      <c r="G2927" s="4">
        <v>50</v>
      </c>
      <c r="H2927" s="4">
        <v>50</v>
      </c>
    </row>
    <row r="2928" spans="1:8" ht="15">
      <c r="A2928" s="95">
        <v>2920</v>
      </c>
      <c r="B2928" s="95" t="s">
        <v>3715</v>
      </c>
      <c r="C2928" s="95" t="s">
        <v>5398</v>
      </c>
      <c r="D2928" s="95" t="s">
        <v>8409</v>
      </c>
      <c r="E2928" s="95" t="s">
        <v>332</v>
      </c>
      <c r="F2928" s="95" t="s">
        <v>7499</v>
      </c>
      <c r="G2928" s="4">
        <v>50</v>
      </c>
      <c r="H2928" s="4">
        <v>50</v>
      </c>
    </row>
    <row r="2929" spans="1:8" ht="15">
      <c r="A2929" s="95">
        <v>2921</v>
      </c>
      <c r="B2929" s="95" t="s">
        <v>3584</v>
      </c>
      <c r="C2929" s="95" t="s">
        <v>8410</v>
      </c>
      <c r="D2929" s="95" t="s">
        <v>8411</v>
      </c>
      <c r="E2929" s="95" t="s">
        <v>332</v>
      </c>
      <c r="F2929" s="95" t="s">
        <v>7499</v>
      </c>
      <c r="G2929" s="4">
        <v>50</v>
      </c>
      <c r="H2929" s="4">
        <v>50</v>
      </c>
    </row>
    <row r="2930" spans="1:8" ht="15">
      <c r="A2930" s="95">
        <v>2922</v>
      </c>
      <c r="B2930" s="95" t="s">
        <v>3771</v>
      </c>
      <c r="C2930" s="95" t="s">
        <v>3836</v>
      </c>
      <c r="D2930" s="95" t="s">
        <v>8412</v>
      </c>
      <c r="E2930" s="95" t="s">
        <v>332</v>
      </c>
      <c r="F2930" s="95" t="s">
        <v>7499</v>
      </c>
      <c r="G2930" s="4">
        <v>50</v>
      </c>
      <c r="H2930" s="4">
        <v>50</v>
      </c>
    </row>
    <row r="2931" spans="1:8" ht="15">
      <c r="A2931" s="95">
        <v>2923</v>
      </c>
      <c r="B2931" s="95" t="s">
        <v>3593</v>
      </c>
      <c r="C2931" s="95" t="s">
        <v>3929</v>
      </c>
      <c r="D2931" s="95" t="s">
        <v>8413</v>
      </c>
      <c r="E2931" s="95" t="s">
        <v>332</v>
      </c>
      <c r="F2931" s="95" t="s">
        <v>7499</v>
      </c>
      <c r="G2931" s="4">
        <v>50</v>
      </c>
      <c r="H2931" s="4">
        <v>50</v>
      </c>
    </row>
    <row r="2932" spans="1:8" ht="15">
      <c r="A2932" s="95">
        <v>2924</v>
      </c>
      <c r="B2932" s="95" t="s">
        <v>3584</v>
      </c>
      <c r="C2932" s="95" t="s">
        <v>8414</v>
      </c>
      <c r="D2932" s="95" t="s">
        <v>8415</v>
      </c>
      <c r="E2932" s="95" t="s">
        <v>332</v>
      </c>
      <c r="F2932" s="95" t="s">
        <v>7499</v>
      </c>
      <c r="G2932" s="4">
        <v>50</v>
      </c>
      <c r="H2932" s="4">
        <v>50</v>
      </c>
    </row>
    <row r="2933" spans="1:8" ht="15">
      <c r="A2933" s="95">
        <v>2925</v>
      </c>
      <c r="B2933" s="95" t="s">
        <v>3668</v>
      </c>
      <c r="C2933" s="95" t="s">
        <v>4460</v>
      </c>
      <c r="D2933" s="95" t="s">
        <v>8416</v>
      </c>
      <c r="E2933" s="95" t="s">
        <v>332</v>
      </c>
      <c r="F2933" s="95" t="s">
        <v>7499</v>
      </c>
      <c r="G2933" s="4">
        <v>50</v>
      </c>
      <c r="H2933" s="4">
        <v>50</v>
      </c>
    </row>
    <row r="2934" spans="1:8" ht="15">
      <c r="A2934" s="95">
        <v>2926</v>
      </c>
      <c r="B2934" s="95" t="s">
        <v>4040</v>
      </c>
      <c r="C2934" s="95" t="s">
        <v>8417</v>
      </c>
      <c r="D2934" s="95" t="s">
        <v>8418</v>
      </c>
      <c r="E2934" s="95" t="s">
        <v>332</v>
      </c>
      <c r="F2934" s="95" t="s">
        <v>7499</v>
      </c>
      <c r="G2934" s="4">
        <v>50</v>
      </c>
      <c r="H2934" s="4">
        <v>50</v>
      </c>
    </row>
    <row r="2935" spans="1:8" ht="15">
      <c r="A2935" s="95">
        <v>2927</v>
      </c>
      <c r="B2935" s="95" t="s">
        <v>4316</v>
      </c>
      <c r="C2935" s="95" t="s">
        <v>8419</v>
      </c>
      <c r="D2935" s="95" t="s">
        <v>8420</v>
      </c>
      <c r="E2935" s="95" t="s">
        <v>332</v>
      </c>
      <c r="F2935" s="95" t="s">
        <v>7499</v>
      </c>
      <c r="G2935" s="4">
        <v>50</v>
      </c>
      <c r="H2935" s="4">
        <v>50</v>
      </c>
    </row>
    <row r="2936" spans="1:8" ht="30">
      <c r="A2936" s="95">
        <v>2928</v>
      </c>
      <c r="B2936" s="95" t="s">
        <v>3596</v>
      </c>
      <c r="C2936" s="95" t="s">
        <v>4318</v>
      </c>
      <c r="D2936" s="95" t="s">
        <v>8421</v>
      </c>
      <c r="E2936" s="95" t="s">
        <v>332</v>
      </c>
      <c r="F2936" s="95" t="s">
        <v>7499</v>
      </c>
      <c r="G2936" s="4">
        <v>50</v>
      </c>
      <c r="H2936" s="4">
        <v>50</v>
      </c>
    </row>
    <row r="2937" spans="1:8" ht="15">
      <c r="A2937" s="95">
        <v>2929</v>
      </c>
      <c r="B2937" s="95" t="s">
        <v>2682</v>
      </c>
      <c r="C2937" s="95" t="s">
        <v>6175</v>
      </c>
      <c r="D2937" s="95" t="s">
        <v>8422</v>
      </c>
      <c r="E2937" s="95" t="s">
        <v>332</v>
      </c>
      <c r="F2937" s="95" t="s">
        <v>7499</v>
      </c>
      <c r="G2937" s="4">
        <v>50</v>
      </c>
      <c r="H2937" s="4">
        <v>50</v>
      </c>
    </row>
    <row r="2938" spans="1:8" ht="15">
      <c r="A2938" s="95">
        <v>2930</v>
      </c>
      <c r="B2938" s="95" t="s">
        <v>2671</v>
      </c>
      <c r="C2938" s="95" t="s">
        <v>8423</v>
      </c>
      <c r="D2938" s="95" t="s">
        <v>8424</v>
      </c>
      <c r="E2938" s="95" t="s">
        <v>332</v>
      </c>
      <c r="F2938" s="95" t="s">
        <v>7499</v>
      </c>
      <c r="G2938" s="4">
        <v>50</v>
      </c>
      <c r="H2938" s="4">
        <v>50</v>
      </c>
    </row>
    <row r="2939" spans="1:8" ht="15">
      <c r="A2939" s="95">
        <v>2931</v>
      </c>
      <c r="B2939" s="95" t="s">
        <v>3432</v>
      </c>
      <c r="C2939" s="95" t="s">
        <v>6631</v>
      </c>
      <c r="D2939" s="95" t="s">
        <v>8425</v>
      </c>
      <c r="E2939" s="95" t="s">
        <v>332</v>
      </c>
      <c r="F2939" s="95" t="s">
        <v>7499</v>
      </c>
      <c r="G2939" s="4">
        <v>50</v>
      </c>
      <c r="H2939" s="4">
        <v>50</v>
      </c>
    </row>
    <row r="2940" spans="1:8" ht="15">
      <c r="A2940" s="95">
        <v>2932</v>
      </c>
      <c r="B2940" s="95" t="s">
        <v>3755</v>
      </c>
      <c r="C2940" s="95" t="s">
        <v>8426</v>
      </c>
      <c r="D2940" s="95" t="s">
        <v>8427</v>
      </c>
      <c r="E2940" s="95" t="s">
        <v>332</v>
      </c>
      <c r="F2940" s="95" t="s">
        <v>7499</v>
      </c>
      <c r="G2940" s="4">
        <v>50</v>
      </c>
      <c r="H2940" s="4">
        <v>50</v>
      </c>
    </row>
    <row r="2941" spans="1:8" ht="30">
      <c r="A2941" s="95">
        <v>2933</v>
      </c>
      <c r="B2941" s="95" t="s">
        <v>3593</v>
      </c>
      <c r="C2941" s="95" t="s">
        <v>8428</v>
      </c>
      <c r="D2941" s="95" t="s">
        <v>8429</v>
      </c>
      <c r="E2941" s="95" t="s">
        <v>332</v>
      </c>
      <c r="F2941" s="95" t="s">
        <v>7499</v>
      </c>
      <c r="G2941" s="4">
        <v>50</v>
      </c>
      <c r="H2941" s="4">
        <v>50</v>
      </c>
    </row>
    <row r="2942" spans="1:8" ht="30">
      <c r="A2942" s="95">
        <v>2934</v>
      </c>
      <c r="B2942" s="95" t="s">
        <v>3599</v>
      </c>
      <c r="C2942" s="95" t="s">
        <v>8430</v>
      </c>
      <c r="D2942" s="95" t="s">
        <v>8431</v>
      </c>
      <c r="E2942" s="95" t="s">
        <v>332</v>
      </c>
      <c r="F2942" s="95" t="s">
        <v>7499</v>
      </c>
      <c r="G2942" s="4">
        <v>50</v>
      </c>
      <c r="H2942" s="4">
        <v>50</v>
      </c>
    </row>
    <row r="2943" spans="1:8" ht="15">
      <c r="A2943" s="95">
        <v>2935</v>
      </c>
      <c r="B2943" s="95" t="s">
        <v>3593</v>
      </c>
      <c r="C2943" s="95" t="s">
        <v>8432</v>
      </c>
      <c r="D2943" s="95" t="s">
        <v>8433</v>
      </c>
      <c r="E2943" s="95" t="s">
        <v>332</v>
      </c>
      <c r="F2943" s="95" t="s">
        <v>7499</v>
      </c>
      <c r="G2943" s="4">
        <v>50</v>
      </c>
      <c r="H2943" s="4">
        <v>50</v>
      </c>
    </row>
    <row r="2944" spans="1:8" ht="15">
      <c r="A2944" s="95">
        <v>2936</v>
      </c>
      <c r="B2944" s="95" t="s">
        <v>3715</v>
      </c>
      <c r="C2944" s="95" t="s">
        <v>8434</v>
      </c>
      <c r="D2944" s="95" t="s">
        <v>8435</v>
      </c>
      <c r="E2944" s="95" t="s">
        <v>332</v>
      </c>
      <c r="F2944" s="95" t="s">
        <v>7499</v>
      </c>
      <c r="G2944" s="4">
        <v>50</v>
      </c>
      <c r="H2944" s="4">
        <v>50</v>
      </c>
    </row>
    <row r="2945" spans="1:8" ht="30">
      <c r="A2945" s="95">
        <v>2937</v>
      </c>
      <c r="B2945" s="95" t="s">
        <v>4007</v>
      </c>
      <c r="C2945" s="95" t="s">
        <v>6126</v>
      </c>
      <c r="D2945" s="95" t="s">
        <v>8436</v>
      </c>
      <c r="E2945" s="95" t="s">
        <v>332</v>
      </c>
      <c r="F2945" s="95" t="s">
        <v>7499</v>
      </c>
      <c r="G2945" s="4">
        <v>50</v>
      </c>
      <c r="H2945" s="4">
        <v>50</v>
      </c>
    </row>
    <row r="2946" spans="1:8" ht="15">
      <c r="A2946" s="95">
        <v>2938</v>
      </c>
      <c r="B2946" s="95" t="s">
        <v>2663</v>
      </c>
      <c r="C2946" s="95" t="s">
        <v>6931</v>
      </c>
      <c r="D2946" s="95" t="s">
        <v>8437</v>
      </c>
      <c r="E2946" s="95" t="s">
        <v>332</v>
      </c>
      <c r="F2946" s="95" t="s">
        <v>7499</v>
      </c>
      <c r="G2946" s="4">
        <v>50</v>
      </c>
      <c r="H2946" s="4">
        <v>50</v>
      </c>
    </row>
    <row r="2947" spans="1:8" ht="30">
      <c r="A2947" s="95">
        <v>2939</v>
      </c>
      <c r="B2947" s="95" t="s">
        <v>3599</v>
      </c>
      <c r="C2947" s="95" t="s">
        <v>3637</v>
      </c>
      <c r="D2947" s="95" t="s">
        <v>8438</v>
      </c>
      <c r="E2947" s="95" t="s">
        <v>332</v>
      </c>
      <c r="F2947" s="95" t="s">
        <v>7499</v>
      </c>
      <c r="G2947" s="4">
        <v>50</v>
      </c>
      <c r="H2947" s="4">
        <v>50</v>
      </c>
    </row>
    <row r="2948" spans="1:8" ht="15">
      <c r="A2948" s="95">
        <v>2940</v>
      </c>
      <c r="B2948" s="95" t="s">
        <v>8439</v>
      </c>
      <c r="C2948" s="95" t="s">
        <v>6555</v>
      </c>
      <c r="D2948" s="95" t="s">
        <v>8440</v>
      </c>
      <c r="E2948" s="95" t="s">
        <v>332</v>
      </c>
      <c r="F2948" s="95" t="s">
        <v>7499</v>
      </c>
      <c r="G2948" s="4">
        <v>50</v>
      </c>
      <c r="H2948" s="4">
        <v>50</v>
      </c>
    </row>
    <row r="2949" spans="1:8" ht="15">
      <c r="A2949" s="95">
        <v>2941</v>
      </c>
      <c r="B2949" s="95" t="s">
        <v>3649</v>
      </c>
      <c r="C2949" s="95" t="s">
        <v>8404</v>
      </c>
      <c r="D2949" s="95" t="s">
        <v>8441</v>
      </c>
      <c r="E2949" s="95" t="s">
        <v>332</v>
      </c>
      <c r="F2949" s="95" t="s">
        <v>7499</v>
      </c>
      <c r="G2949" s="4">
        <v>50</v>
      </c>
      <c r="H2949" s="4">
        <v>50</v>
      </c>
    </row>
    <row r="2950" spans="1:8" ht="15">
      <c r="A2950" s="95">
        <v>2942</v>
      </c>
      <c r="B2950" s="95" t="s">
        <v>4310</v>
      </c>
      <c r="C2950" s="95" t="s">
        <v>8442</v>
      </c>
      <c r="D2950" s="95" t="s">
        <v>8443</v>
      </c>
      <c r="E2950" s="95" t="s">
        <v>332</v>
      </c>
      <c r="F2950" s="95" t="s">
        <v>7499</v>
      </c>
      <c r="G2950" s="4">
        <v>50</v>
      </c>
      <c r="H2950" s="4">
        <v>50</v>
      </c>
    </row>
    <row r="2951" spans="1:8" ht="15">
      <c r="A2951" s="95">
        <v>2943</v>
      </c>
      <c r="B2951" s="95" t="s">
        <v>7779</v>
      </c>
      <c r="C2951" s="95" t="s">
        <v>6374</v>
      </c>
      <c r="D2951" s="95" t="s">
        <v>8444</v>
      </c>
      <c r="E2951" s="95" t="s">
        <v>332</v>
      </c>
      <c r="F2951" s="95" t="s">
        <v>7499</v>
      </c>
      <c r="G2951" s="4">
        <v>50</v>
      </c>
      <c r="H2951" s="4">
        <v>50</v>
      </c>
    </row>
    <row r="2952" spans="1:8" ht="15">
      <c r="A2952" s="95">
        <v>2944</v>
      </c>
      <c r="B2952" s="95" t="s">
        <v>4179</v>
      </c>
      <c r="C2952" s="95" t="s">
        <v>7864</v>
      </c>
      <c r="D2952" s="95" t="s">
        <v>8445</v>
      </c>
      <c r="E2952" s="95" t="s">
        <v>332</v>
      </c>
      <c r="F2952" s="95" t="s">
        <v>7499</v>
      </c>
      <c r="G2952" s="4">
        <v>50</v>
      </c>
      <c r="H2952" s="4">
        <v>50</v>
      </c>
    </row>
    <row r="2953" spans="1:8" ht="15">
      <c r="A2953" s="95">
        <v>2945</v>
      </c>
      <c r="B2953" s="95" t="s">
        <v>3676</v>
      </c>
      <c r="C2953" s="95" t="s">
        <v>5303</v>
      </c>
      <c r="D2953" s="95" t="s">
        <v>8446</v>
      </c>
      <c r="E2953" s="95" t="s">
        <v>332</v>
      </c>
      <c r="F2953" s="95" t="s">
        <v>7499</v>
      </c>
      <c r="G2953" s="4">
        <v>50</v>
      </c>
      <c r="H2953" s="4">
        <v>50</v>
      </c>
    </row>
    <row r="2954" spans="1:8" ht="15">
      <c r="A2954" s="95">
        <v>2946</v>
      </c>
      <c r="B2954" s="95" t="s">
        <v>3593</v>
      </c>
      <c r="C2954" s="95" t="s">
        <v>3972</v>
      </c>
      <c r="D2954" s="95" t="s">
        <v>8447</v>
      </c>
      <c r="E2954" s="95" t="s">
        <v>332</v>
      </c>
      <c r="F2954" s="95" t="s">
        <v>7499</v>
      </c>
      <c r="G2954" s="4">
        <v>50</v>
      </c>
      <c r="H2954" s="4">
        <v>50</v>
      </c>
    </row>
    <row r="2955" spans="1:8" ht="15">
      <c r="A2955" s="95">
        <v>2947</v>
      </c>
      <c r="B2955" s="95" t="s">
        <v>2675</v>
      </c>
      <c r="C2955" s="95" t="s">
        <v>4384</v>
      </c>
      <c r="D2955" s="95" t="s">
        <v>8448</v>
      </c>
      <c r="E2955" s="95" t="s">
        <v>332</v>
      </c>
      <c r="F2955" s="95" t="s">
        <v>7499</v>
      </c>
      <c r="G2955" s="4">
        <v>50</v>
      </c>
      <c r="H2955" s="4">
        <v>50</v>
      </c>
    </row>
    <row r="2956" spans="1:8" ht="15">
      <c r="A2956" s="95">
        <v>2948</v>
      </c>
      <c r="B2956" s="95" t="s">
        <v>3649</v>
      </c>
      <c r="C2956" s="95" t="s">
        <v>3834</v>
      </c>
      <c r="D2956" s="95" t="s">
        <v>8449</v>
      </c>
      <c r="E2956" s="95" t="s">
        <v>332</v>
      </c>
      <c r="F2956" s="95" t="s">
        <v>7499</v>
      </c>
      <c r="G2956" s="4">
        <v>50</v>
      </c>
      <c r="H2956" s="4">
        <v>50</v>
      </c>
    </row>
    <row r="2957" spans="1:8" ht="15">
      <c r="A2957" s="95">
        <v>2949</v>
      </c>
      <c r="B2957" s="95" t="s">
        <v>4452</v>
      </c>
      <c r="C2957" s="95" t="s">
        <v>8450</v>
      </c>
      <c r="D2957" s="95" t="s">
        <v>8451</v>
      </c>
      <c r="E2957" s="95" t="s">
        <v>332</v>
      </c>
      <c r="F2957" s="95" t="s">
        <v>7499</v>
      </c>
      <c r="G2957" s="4">
        <v>50</v>
      </c>
      <c r="H2957" s="4">
        <v>50</v>
      </c>
    </row>
    <row r="2958" spans="1:8" ht="15">
      <c r="A2958" s="95">
        <v>2950</v>
      </c>
      <c r="B2958" s="95" t="s">
        <v>4861</v>
      </c>
      <c r="C2958" s="95" t="s">
        <v>3785</v>
      </c>
      <c r="D2958" s="95" t="s">
        <v>8452</v>
      </c>
      <c r="E2958" s="95" t="s">
        <v>332</v>
      </c>
      <c r="F2958" s="95" t="s">
        <v>7499</v>
      </c>
      <c r="G2958" s="4">
        <v>50</v>
      </c>
      <c r="H2958" s="4">
        <v>50</v>
      </c>
    </row>
    <row r="2959" spans="1:8" ht="15">
      <c r="A2959" s="95">
        <v>2951</v>
      </c>
      <c r="B2959" s="95" t="s">
        <v>4575</v>
      </c>
      <c r="C2959" s="95" t="s">
        <v>4044</v>
      </c>
      <c r="D2959" s="95" t="s">
        <v>8453</v>
      </c>
      <c r="E2959" s="95" t="s">
        <v>332</v>
      </c>
      <c r="F2959" s="95" t="s">
        <v>7499</v>
      </c>
      <c r="G2959" s="4">
        <v>50</v>
      </c>
      <c r="H2959" s="4">
        <v>50</v>
      </c>
    </row>
    <row r="2960" spans="1:8" ht="15">
      <c r="A2960" s="95">
        <v>2952</v>
      </c>
      <c r="B2960" s="95" t="s">
        <v>3584</v>
      </c>
      <c r="C2960" s="95" t="s">
        <v>8454</v>
      </c>
      <c r="D2960" s="95" t="s">
        <v>8455</v>
      </c>
      <c r="E2960" s="95" t="s">
        <v>332</v>
      </c>
      <c r="F2960" s="95" t="s">
        <v>7499</v>
      </c>
      <c r="G2960" s="4">
        <v>50</v>
      </c>
      <c r="H2960" s="4">
        <v>50</v>
      </c>
    </row>
    <row r="2961" spans="1:8" ht="30">
      <c r="A2961" s="95">
        <v>2953</v>
      </c>
      <c r="B2961" s="95" t="s">
        <v>8456</v>
      </c>
      <c r="C2961" s="95" t="s">
        <v>8457</v>
      </c>
      <c r="D2961" s="95" t="s">
        <v>8458</v>
      </c>
      <c r="E2961" s="95" t="s">
        <v>332</v>
      </c>
      <c r="F2961" s="95" t="s">
        <v>7499</v>
      </c>
      <c r="G2961" s="4">
        <v>50</v>
      </c>
      <c r="H2961" s="4">
        <v>50</v>
      </c>
    </row>
    <row r="2962" spans="1:8" ht="15">
      <c r="A2962" s="95">
        <v>2954</v>
      </c>
      <c r="B2962" s="95" t="s">
        <v>3934</v>
      </c>
      <c r="C2962" s="95" t="s">
        <v>3883</v>
      </c>
      <c r="D2962" s="95" t="s">
        <v>8459</v>
      </c>
      <c r="E2962" s="95" t="s">
        <v>332</v>
      </c>
      <c r="F2962" s="95" t="s">
        <v>7499</v>
      </c>
      <c r="G2962" s="4">
        <v>50</v>
      </c>
      <c r="H2962" s="4">
        <v>50</v>
      </c>
    </row>
    <row r="2963" spans="1:8" ht="15">
      <c r="A2963" s="95">
        <v>2955</v>
      </c>
      <c r="B2963" s="95" t="s">
        <v>2685</v>
      </c>
      <c r="C2963" s="95" t="s">
        <v>4211</v>
      </c>
      <c r="D2963" s="95" t="s">
        <v>8460</v>
      </c>
      <c r="E2963" s="95" t="s">
        <v>332</v>
      </c>
      <c r="F2963" s="95" t="s">
        <v>7499</v>
      </c>
      <c r="G2963" s="4">
        <v>50</v>
      </c>
      <c r="H2963" s="4">
        <v>50</v>
      </c>
    </row>
    <row r="2964" spans="1:8" ht="15">
      <c r="A2964" s="95">
        <v>2956</v>
      </c>
      <c r="B2964" s="95" t="s">
        <v>2663</v>
      </c>
      <c r="C2964" s="95" t="s">
        <v>8461</v>
      </c>
      <c r="D2964" s="95" t="s">
        <v>8462</v>
      </c>
      <c r="E2964" s="95" t="s">
        <v>332</v>
      </c>
      <c r="F2964" s="95" t="s">
        <v>7499</v>
      </c>
      <c r="G2964" s="4">
        <v>50</v>
      </c>
      <c r="H2964" s="4">
        <v>50</v>
      </c>
    </row>
    <row r="2965" spans="1:8" ht="15">
      <c r="A2965" s="95">
        <v>2957</v>
      </c>
      <c r="B2965" s="95" t="s">
        <v>2667</v>
      </c>
      <c r="C2965" s="95" t="s">
        <v>5024</v>
      </c>
      <c r="D2965" s="95" t="s">
        <v>8463</v>
      </c>
      <c r="E2965" s="95" t="s">
        <v>332</v>
      </c>
      <c r="F2965" s="95" t="s">
        <v>7499</v>
      </c>
      <c r="G2965" s="4">
        <v>50</v>
      </c>
      <c r="H2965" s="4">
        <v>50</v>
      </c>
    </row>
    <row r="2966" spans="1:8" ht="30">
      <c r="A2966" s="95">
        <v>2958</v>
      </c>
      <c r="B2966" s="95" t="s">
        <v>3442</v>
      </c>
      <c r="C2966" s="95" t="s">
        <v>2668</v>
      </c>
      <c r="D2966" s="95" t="s">
        <v>8464</v>
      </c>
      <c r="E2966" s="95" t="s">
        <v>332</v>
      </c>
      <c r="F2966" s="95" t="s">
        <v>7499</v>
      </c>
      <c r="G2966" s="4">
        <v>50</v>
      </c>
      <c r="H2966" s="4">
        <v>50</v>
      </c>
    </row>
    <row r="2967" spans="1:8" ht="15">
      <c r="A2967" s="95">
        <v>2959</v>
      </c>
      <c r="B2967" s="95" t="s">
        <v>3596</v>
      </c>
      <c r="C2967" s="95" t="s">
        <v>6774</v>
      </c>
      <c r="D2967" s="95" t="s">
        <v>8465</v>
      </c>
      <c r="E2967" s="95" t="s">
        <v>332</v>
      </c>
      <c r="F2967" s="95" t="s">
        <v>7499</v>
      </c>
      <c r="G2967" s="4">
        <v>50</v>
      </c>
      <c r="H2967" s="4">
        <v>50</v>
      </c>
    </row>
    <row r="2968" spans="1:8" ht="30">
      <c r="A2968" s="95">
        <v>2960</v>
      </c>
      <c r="B2968" s="95" t="s">
        <v>8466</v>
      </c>
      <c r="C2968" s="95" t="s">
        <v>2668</v>
      </c>
      <c r="D2968" s="95" t="s">
        <v>8467</v>
      </c>
      <c r="E2968" s="95" t="s">
        <v>332</v>
      </c>
      <c r="F2968" s="95" t="s">
        <v>7499</v>
      </c>
      <c r="G2968" s="4">
        <v>50</v>
      </c>
      <c r="H2968" s="4">
        <v>50</v>
      </c>
    </row>
    <row r="2969" spans="1:8" ht="15">
      <c r="A2969" s="95">
        <v>2961</v>
      </c>
      <c r="B2969" s="95" t="s">
        <v>3561</v>
      </c>
      <c r="C2969" s="95" t="s">
        <v>5116</v>
      </c>
      <c r="D2969" s="95" t="s">
        <v>8468</v>
      </c>
      <c r="E2969" s="95" t="s">
        <v>332</v>
      </c>
      <c r="F2969" s="95" t="s">
        <v>7499</v>
      </c>
      <c r="G2969" s="4">
        <v>50</v>
      </c>
      <c r="H2969" s="4">
        <v>50</v>
      </c>
    </row>
    <row r="2970" spans="1:8" ht="15">
      <c r="A2970" s="95">
        <v>2962</v>
      </c>
      <c r="B2970" s="95" t="s">
        <v>3958</v>
      </c>
      <c r="C2970" s="95" t="s">
        <v>8469</v>
      </c>
      <c r="D2970" s="95" t="s">
        <v>8470</v>
      </c>
      <c r="E2970" s="95" t="s">
        <v>332</v>
      </c>
      <c r="F2970" s="95" t="s">
        <v>7499</v>
      </c>
      <c r="G2970" s="4">
        <v>50</v>
      </c>
      <c r="H2970" s="4">
        <v>50</v>
      </c>
    </row>
    <row r="2971" spans="1:8" ht="15">
      <c r="A2971" s="95">
        <v>2963</v>
      </c>
      <c r="B2971" s="95" t="s">
        <v>5353</v>
      </c>
      <c r="C2971" s="95" t="s">
        <v>6390</v>
      </c>
      <c r="D2971" s="95" t="s">
        <v>8471</v>
      </c>
      <c r="E2971" s="95" t="s">
        <v>332</v>
      </c>
      <c r="F2971" s="95" t="s">
        <v>7499</v>
      </c>
      <c r="G2971" s="4">
        <v>50</v>
      </c>
      <c r="H2971" s="4">
        <v>50</v>
      </c>
    </row>
    <row r="2972" spans="1:8" ht="15">
      <c r="A2972" s="95">
        <v>2964</v>
      </c>
      <c r="B2972" s="95" t="s">
        <v>3687</v>
      </c>
      <c r="C2972" s="95" t="s">
        <v>8472</v>
      </c>
      <c r="D2972" s="95" t="s">
        <v>8473</v>
      </c>
      <c r="E2972" s="95" t="s">
        <v>332</v>
      </c>
      <c r="F2972" s="95" t="s">
        <v>7499</v>
      </c>
      <c r="G2972" s="4">
        <v>50</v>
      </c>
      <c r="H2972" s="4">
        <v>50</v>
      </c>
    </row>
    <row r="2973" spans="1:8" ht="15">
      <c r="A2973" s="95">
        <v>2965</v>
      </c>
      <c r="B2973" s="95" t="s">
        <v>4375</v>
      </c>
      <c r="C2973" s="95" t="s">
        <v>6975</v>
      </c>
      <c r="D2973" s="95" t="s">
        <v>8474</v>
      </c>
      <c r="E2973" s="95" t="s">
        <v>332</v>
      </c>
      <c r="F2973" s="95" t="s">
        <v>7499</v>
      </c>
      <c r="G2973" s="4">
        <v>50</v>
      </c>
      <c r="H2973" s="4">
        <v>50</v>
      </c>
    </row>
    <row r="2974" spans="1:8" ht="30">
      <c r="A2974" s="95">
        <v>2966</v>
      </c>
      <c r="B2974" s="95" t="s">
        <v>4612</v>
      </c>
      <c r="C2974" s="95" t="s">
        <v>8475</v>
      </c>
      <c r="D2974" s="95" t="s">
        <v>8476</v>
      </c>
      <c r="E2974" s="95" t="s">
        <v>332</v>
      </c>
      <c r="F2974" s="95" t="s">
        <v>7499</v>
      </c>
      <c r="G2974" s="4">
        <v>50</v>
      </c>
      <c r="H2974" s="4">
        <v>50</v>
      </c>
    </row>
    <row r="2975" spans="1:8" ht="15">
      <c r="A2975" s="95">
        <v>2967</v>
      </c>
      <c r="B2975" s="95" t="s">
        <v>3636</v>
      </c>
      <c r="C2975" s="95" t="s">
        <v>8080</v>
      </c>
      <c r="D2975" s="95" t="s">
        <v>8477</v>
      </c>
      <c r="E2975" s="95" t="s">
        <v>332</v>
      </c>
      <c r="F2975" s="95" t="s">
        <v>7499</v>
      </c>
      <c r="G2975" s="4">
        <v>50</v>
      </c>
      <c r="H2975" s="4">
        <v>50</v>
      </c>
    </row>
    <row r="2976" spans="1:8" ht="15">
      <c r="A2976" s="95">
        <v>2968</v>
      </c>
      <c r="B2976" s="95" t="s">
        <v>5696</v>
      </c>
      <c r="C2976" s="95" t="s">
        <v>8478</v>
      </c>
      <c r="D2976" s="95" t="s">
        <v>8479</v>
      </c>
      <c r="E2976" s="95" t="s">
        <v>332</v>
      </c>
      <c r="F2976" s="95" t="s">
        <v>7499</v>
      </c>
      <c r="G2976" s="4">
        <v>50</v>
      </c>
      <c r="H2976" s="4">
        <v>50</v>
      </c>
    </row>
    <row r="2977" spans="1:8" ht="30">
      <c r="A2977" s="95">
        <v>2969</v>
      </c>
      <c r="B2977" s="95" t="s">
        <v>4322</v>
      </c>
      <c r="C2977" s="95" t="s">
        <v>3878</v>
      </c>
      <c r="D2977" s="95" t="s">
        <v>8480</v>
      </c>
      <c r="E2977" s="95" t="s">
        <v>332</v>
      </c>
      <c r="F2977" s="95" t="s">
        <v>7499</v>
      </c>
      <c r="G2977" s="4">
        <v>50</v>
      </c>
      <c r="H2977" s="4">
        <v>50</v>
      </c>
    </row>
    <row r="2978" spans="1:8" ht="15">
      <c r="A2978" s="95">
        <v>2970</v>
      </c>
      <c r="B2978" s="95" t="s">
        <v>3761</v>
      </c>
      <c r="C2978" s="95" t="s">
        <v>8481</v>
      </c>
      <c r="D2978" s="95" t="s">
        <v>8482</v>
      </c>
      <c r="E2978" s="95" t="s">
        <v>332</v>
      </c>
      <c r="F2978" s="95" t="s">
        <v>7499</v>
      </c>
      <c r="G2978" s="4">
        <v>50</v>
      </c>
      <c r="H2978" s="4">
        <v>50</v>
      </c>
    </row>
    <row r="2979" spans="1:8" ht="15">
      <c r="A2979" s="95">
        <v>2971</v>
      </c>
      <c r="B2979" s="95" t="s">
        <v>3586</v>
      </c>
      <c r="C2979" s="95" t="s">
        <v>8483</v>
      </c>
      <c r="D2979" s="95" t="s">
        <v>8484</v>
      </c>
      <c r="E2979" s="95" t="s">
        <v>332</v>
      </c>
      <c r="F2979" s="95" t="s">
        <v>7499</v>
      </c>
      <c r="G2979" s="4">
        <v>50</v>
      </c>
      <c r="H2979" s="4">
        <v>50</v>
      </c>
    </row>
    <row r="2980" spans="1:8" ht="15">
      <c r="A2980" s="95">
        <v>2972</v>
      </c>
      <c r="B2980" s="95" t="s">
        <v>3755</v>
      </c>
      <c r="C2980" s="95" t="s">
        <v>4132</v>
      </c>
      <c r="D2980" s="95" t="s">
        <v>8485</v>
      </c>
      <c r="E2980" s="95" t="s">
        <v>332</v>
      </c>
      <c r="F2980" s="95" t="s">
        <v>7499</v>
      </c>
      <c r="G2980" s="4">
        <v>50</v>
      </c>
      <c r="H2980" s="4">
        <v>50</v>
      </c>
    </row>
    <row r="2981" spans="1:8" ht="30">
      <c r="A2981" s="95">
        <v>2973</v>
      </c>
      <c r="B2981" s="95" t="s">
        <v>3649</v>
      </c>
      <c r="C2981" s="95" t="s">
        <v>8486</v>
      </c>
      <c r="D2981" s="95" t="s">
        <v>8487</v>
      </c>
      <c r="E2981" s="95" t="s">
        <v>332</v>
      </c>
      <c r="F2981" s="95" t="s">
        <v>7499</v>
      </c>
      <c r="G2981" s="4">
        <v>50</v>
      </c>
      <c r="H2981" s="4">
        <v>50</v>
      </c>
    </row>
    <row r="2982" spans="1:8" ht="15">
      <c r="A2982" s="95">
        <v>2974</v>
      </c>
      <c r="B2982" s="95" t="s">
        <v>3584</v>
      </c>
      <c r="C2982" s="95" t="s">
        <v>4232</v>
      </c>
      <c r="D2982" s="95" t="s">
        <v>8488</v>
      </c>
      <c r="E2982" s="95" t="s">
        <v>332</v>
      </c>
      <c r="F2982" s="95" t="s">
        <v>7499</v>
      </c>
      <c r="G2982" s="4">
        <v>50</v>
      </c>
      <c r="H2982" s="4">
        <v>50</v>
      </c>
    </row>
    <row r="2983" spans="1:8" ht="15">
      <c r="A2983" s="95">
        <v>2975</v>
      </c>
      <c r="B2983" s="95" t="s">
        <v>3687</v>
      </c>
      <c r="C2983" s="95" t="s">
        <v>8489</v>
      </c>
      <c r="D2983" s="95" t="s">
        <v>8490</v>
      </c>
      <c r="E2983" s="95" t="s">
        <v>332</v>
      </c>
      <c r="F2983" s="95" t="s">
        <v>7499</v>
      </c>
      <c r="G2983" s="4">
        <v>50</v>
      </c>
      <c r="H2983" s="4">
        <v>50</v>
      </c>
    </row>
    <row r="2984" spans="1:8" ht="15">
      <c r="A2984" s="95">
        <v>2976</v>
      </c>
      <c r="B2984" s="95" t="s">
        <v>3439</v>
      </c>
      <c r="C2984" s="95" t="s">
        <v>5955</v>
      </c>
      <c r="D2984" s="95" t="s">
        <v>8491</v>
      </c>
      <c r="E2984" s="95" t="s">
        <v>332</v>
      </c>
      <c r="F2984" s="95" t="s">
        <v>7499</v>
      </c>
      <c r="G2984" s="4">
        <v>50</v>
      </c>
      <c r="H2984" s="4">
        <v>50</v>
      </c>
    </row>
    <row r="2985" spans="1:8" ht="15">
      <c r="A2985" s="95">
        <v>2977</v>
      </c>
      <c r="B2985" s="95" t="s">
        <v>3432</v>
      </c>
      <c r="C2985" s="95" t="s">
        <v>7296</v>
      </c>
      <c r="D2985" s="95" t="s">
        <v>8492</v>
      </c>
      <c r="E2985" s="95" t="s">
        <v>332</v>
      </c>
      <c r="F2985" s="95" t="s">
        <v>7499</v>
      </c>
      <c r="G2985" s="4">
        <v>50</v>
      </c>
      <c r="H2985" s="4">
        <v>50</v>
      </c>
    </row>
    <row r="2986" spans="1:8" ht="15">
      <c r="A2986" s="95">
        <v>2978</v>
      </c>
      <c r="B2986" s="95" t="s">
        <v>3453</v>
      </c>
      <c r="C2986" s="95" t="s">
        <v>8493</v>
      </c>
      <c r="D2986" s="95" t="s">
        <v>8494</v>
      </c>
      <c r="E2986" s="95" t="s">
        <v>332</v>
      </c>
      <c r="F2986" s="95" t="s">
        <v>7499</v>
      </c>
      <c r="G2986" s="4">
        <v>50</v>
      </c>
      <c r="H2986" s="4">
        <v>50</v>
      </c>
    </row>
    <row r="2987" spans="1:8" ht="15">
      <c r="A2987" s="95">
        <v>2979</v>
      </c>
      <c r="B2987" s="95" t="s">
        <v>4119</v>
      </c>
      <c r="C2987" s="95" t="s">
        <v>5785</v>
      </c>
      <c r="D2987" s="95" t="s">
        <v>8495</v>
      </c>
      <c r="E2987" s="95" t="s">
        <v>332</v>
      </c>
      <c r="F2987" s="95" t="s">
        <v>7499</v>
      </c>
      <c r="G2987" s="4">
        <v>50</v>
      </c>
      <c r="H2987" s="4">
        <v>50</v>
      </c>
    </row>
    <row r="2988" spans="1:8" ht="15">
      <c r="A2988" s="95">
        <v>2980</v>
      </c>
      <c r="B2988" s="95" t="s">
        <v>5434</v>
      </c>
      <c r="C2988" s="95" t="s">
        <v>8496</v>
      </c>
      <c r="D2988" s="95" t="s">
        <v>8497</v>
      </c>
      <c r="E2988" s="95" t="s">
        <v>332</v>
      </c>
      <c r="F2988" s="95" t="s">
        <v>7499</v>
      </c>
      <c r="G2988" s="4">
        <v>50</v>
      </c>
      <c r="H2988" s="4">
        <v>50</v>
      </c>
    </row>
    <row r="2989" spans="1:8" ht="15">
      <c r="A2989" s="95">
        <v>2981</v>
      </c>
      <c r="B2989" s="95" t="s">
        <v>3468</v>
      </c>
      <c r="C2989" s="95" t="s">
        <v>3730</v>
      </c>
      <c r="D2989" s="95" t="s">
        <v>8498</v>
      </c>
      <c r="E2989" s="95" t="s">
        <v>332</v>
      </c>
      <c r="F2989" s="95" t="s">
        <v>7499</v>
      </c>
      <c r="G2989" s="4">
        <v>50</v>
      </c>
      <c r="H2989" s="4">
        <v>50</v>
      </c>
    </row>
    <row r="2990" spans="1:8" ht="30">
      <c r="A2990" s="95">
        <v>2982</v>
      </c>
      <c r="B2990" s="95" t="s">
        <v>2663</v>
      </c>
      <c r="C2990" s="95" t="s">
        <v>8499</v>
      </c>
      <c r="D2990" s="95" t="s">
        <v>8500</v>
      </c>
      <c r="E2990" s="95" t="s">
        <v>332</v>
      </c>
      <c r="F2990" s="95" t="s">
        <v>7499</v>
      </c>
      <c r="G2990" s="4">
        <v>50</v>
      </c>
      <c r="H2990" s="4">
        <v>50</v>
      </c>
    </row>
    <row r="2991" spans="1:8" ht="15">
      <c r="A2991" s="95">
        <v>2983</v>
      </c>
      <c r="B2991" s="95" t="s">
        <v>3780</v>
      </c>
      <c r="C2991" s="95" t="s">
        <v>6081</v>
      </c>
      <c r="D2991" s="95" t="s">
        <v>8501</v>
      </c>
      <c r="E2991" s="95" t="s">
        <v>332</v>
      </c>
      <c r="F2991" s="95" t="s">
        <v>7499</v>
      </c>
      <c r="G2991" s="4">
        <v>50</v>
      </c>
      <c r="H2991" s="4">
        <v>50</v>
      </c>
    </row>
    <row r="2992" spans="1:8" ht="15">
      <c r="A2992" s="95">
        <v>2984</v>
      </c>
      <c r="B2992" s="95" t="s">
        <v>3780</v>
      </c>
      <c r="C2992" s="95" t="s">
        <v>8502</v>
      </c>
      <c r="D2992" s="95" t="s">
        <v>8503</v>
      </c>
      <c r="E2992" s="95" t="s">
        <v>332</v>
      </c>
      <c r="F2992" s="95" t="s">
        <v>7499</v>
      </c>
      <c r="G2992" s="4">
        <v>50</v>
      </c>
      <c r="H2992" s="4">
        <v>50</v>
      </c>
    </row>
    <row r="2993" spans="1:8" ht="30">
      <c r="A2993" s="95">
        <v>2985</v>
      </c>
      <c r="B2993" s="95" t="s">
        <v>3750</v>
      </c>
      <c r="C2993" s="95" t="s">
        <v>8504</v>
      </c>
      <c r="D2993" s="95" t="s">
        <v>8505</v>
      </c>
      <c r="E2993" s="95" t="s">
        <v>332</v>
      </c>
      <c r="F2993" s="95" t="s">
        <v>7499</v>
      </c>
      <c r="G2993" s="4">
        <v>50</v>
      </c>
      <c r="H2993" s="4">
        <v>50</v>
      </c>
    </row>
    <row r="2994" spans="1:8" ht="15">
      <c r="A2994" s="95">
        <v>2986</v>
      </c>
      <c r="B2994" s="95" t="s">
        <v>3668</v>
      </c>
      <c r="C2994" s="95" t="s">
        <v>8506</v>
      </c>
      <c r="D2994" s="95" t="s">
        <v>8507</v>
      </c>
      <c r="E2994" s="95" t="s">
        <v>332</v>
      </c>
      <c r="F2994" s="95" t="s">
        <v>7499</v>
      </c>
      <c r="G2994" s="4">
        <v>50</v>
      </c>
      <c r="H2994" s="4">
        <v>50</v>
      </c>
    </row>
    <row r="2995" spans="1:8" ht="15">
      <c r="A2995" s="95">
        <v>2987</v>
      </c>
      <c r="B2995" s="95" t="s">
        <v>3649</v>
      </c>
      <c r="C2995" s="95" t="s">
        <v>7017</v>
      </c>
      <c r="D2995" s="95" t="s">
        <v>8508</v>
      </c>
      <c r="E2995" s="95" t="s">
        <v>332</v>
      </c>
      <c r="F2995" s="95" t="s">
        <v>7499</v>
      </c>
      <c r="G2995" s="4">
        <v>50</v>
      </c>
      <c r="H2995" s="4">
        <v>50</v>
      </c>
    </row>
    <row r="2996" spans="1:8" ht="15">
      <c r="A2996" s="95">
        <v>2988</v>
      </c>
      <c r="B2996" s="95" t="s">
        <v>7779</v>
      </c>
      <c r="C2996" s="95" t="s">
        <v>3498</v>
      </c>
      <c r="D2996" s="95" t="s">
        <v>8509</v>
      </c>
      <c r="E2996" s="95" t="s">
        <v>332</v>
      </c>
      <c r="F2996" s="95" t="s">
        <v>7499</v>
      </c>
      <c r="G2996" s="4">
        <v>100</v>
      </c>
      <c r="H2996" s="4">
        <v>100</v>
      </c>
    </row>
    <row r="2997" spans="1:8" ht="15">
      <c r="A2997" s="95">
        <v>2989</v>
      </c>
      <c r="B2997" s="95" t="s">
        <v>8510</v>
      </c>
      <c r="C2997" s="95" t="s">
        <v>3775</v>
      </c>
      <c r="D2997" s="95" t="s">
        <v>8511</v>
      </c>
      <c r="E2997" s="95" t="s">
        <v>332</v>
      </c>
      <c r="F2997" s="95" t="s">
        <v>7499</v>
      </c>
      <c r="G2997" s="4">
        <v>50</v>
      </c>
      <c r="H2997" s="4">
        <v>50</v>
      </c>
    </row>
    <row r="2998" spans="1:8" ht="15">
      <c r="A2998" s="95">
        <v>2990</v>
      </c>
      <c r="B2998" s="95" t="s">
        <v>3461</v>
      </c>
      <c r="C2998" s="95" t="s">
        <v>4465</v>
      </c>
      <c r="D2998" s="95" t="s">
        <v>8512</v>
      </c>
      <c r="E2998" s="95" t="s">
        <v>332</v>
      </c>
      <c r="F2998" s="95" t="s">
        <v>7499</v>
      </c>
      <c r="G2998" s="4">
        <v>50</v>
      </c>
      <c r="H2998" s="4">
        <v>50</v>
      </c>
    </row>
    <row r="2999" spans="1:8" ht="15">
      <c r="A2999" s="95">
        <v>2991</v>
      </c>
      <c r="B2999" s="95" t="s">
        <v>4140</v>
      </c>
      <c r="C2999" s="95" t="s">
        <v>7437</v>
      </c>
      <c r="D2999" s="95" t="s">
        <v>8513</v>
      </c>
      <c r="E2999" s="95" t="s">
        <v>332</v>
      </c>
      <c r="F2999" s="95" t="s">
        <v>7499</v>
      </c>
      <c r="G2999" s="4">
        <v>50</v>
      </c>
      <c r="H2999" s="4">
        <v>50</v>
      </c>
    </row>
    <row r="3000" spans="1:8" ht="15">
      <c r="A3000" s="95">
        <v>2992</v>
      </c>
      <c r="B3000" s="95" t="s">
        <v>6669</v>
      </c>
      <c r="C3000" s="95" t="s">
        <v>4604</v>
      </c>
      <c r="D3000" s="95" t="s">
        <v>8514</v>
      </c>
      <c r="E3000" s="95" t="s">
        <v>332</v>
      </c>
      <c r="F3000" s="95" t="s">
        <v>7499</v>
      </c>
      <c r="G3000" s="4">
        <v>50</v>
      </c>
      <c r="H3000" s="4">
        <v>50</v>
      </c>
    </row>
    <row r="3001" spans="1:8" ht="30">
      <c r="A3001" s="95">
        <v>2993</v>
      </c>
      <c r="B3001" s="95" t="s">
        <v>3629</v>
      </c>
      <c r="C3001" s="95" t="s">
        <v>4311</v>
      </c>
      <c r="D3001" s="95" t="s">
        <v>8515</v>
      </c>
      <c r="E3001" s="95" t="s">
        <v>332</v>
      </c>
      <c r="F3001" s="95" t="s">
        <v>7499</v>
      </c>
      <c r="G3001" s="4">
        <v>50</v>
      </c>
      <c r="H3001" s="4">
        <v>50</v>
      </c>
    </row>
    <row r="3002" spans="1:8" ht="15">
      <c r="A3002" s="95">
        <v>2994</v>
      </c>
      <c r="B3002" s="95" t="s">
        <v>3894</v>
      </c>
      <c r="C3002" s="95" t="s">
        <v>7230</v>
      </c>
      <c r="D3002" s="95" t="s">
        <v>8516</v>
      </c>
      <c r="E3002" s="95" t="s">
        <v>332</v>
      </c>
      <c r="F3002" s="95" t="s">
        <v>7499</v>
      </c>
      <c r="G3002" s="4">
        <v>50</v>
      </c>
      <c r="H3002" s="4">
        <v>50</v>
      </c>
    </row>
    <row r="3003" spans="1:8" ht="15">
      <c r="A3003" s="95">
        <v>2995</v>
      </c>
      <c r="B3003" s="95" t="s">
        <v>8517</v>
      </c>
      <c r="C3003" s="95" t="s">
        <v>5379</v>
      </c>
      <c r="D3003" s="95" t="s">
        <v>8518</v>
      </c>
      <c r="E3003" s="95" t="s">
        <v>332</v>
      </c>
      <c r="F3003" s="95" t="s">
        <v>7499</v>
      </c>
      <c r="G3003" s="4">
        <v>50</v>
      </c>
      <c r="H3003" s="4">
        <v>50</v>
      </c>
    </row>
    <row r="3004" spans="1:8" ht="15">
      <c r="A3004" s="95">
        <v>2996</v>
      </c>
      <c r="B3004" s="95" t="s">
        <v>3472</v>
      </c>
      <c r="C3004" s="95" t="s">
        <v>8519</v>
      </c>
      <c r="D3004" s="95" t="s">
        <v>8520</v>
      </c>
      <c r="E3004" s="95" t="s">
        <v>332</v>
      </c>
      <c r="F3004" s="95" t="s">
        <v>7499</v>
      </c>
      <c r="G3004" s="4">
        <v>50</v>
      </c>
      <c r="H3004" s="4">
        <v>50</v>
      </c>
    </row>
    <row r="3005" spans="1:8" ht="15">
      <c r="A3005" s="95">
        <v>2997</v>
      </c>
      <c r="B3005" s="95" t="s">
        <v>3593</v>
      </c>
      <c r="C3005" s="95" t="s">
        <v>8521</v>
      </c>
      <c r="D3005" s="95" t="s">
        <v>8522</v>
      </c>
      <c r="E3005" s="95" t="s">
        <v>332</v>
      </c>
      <c r="F3005" s="95" t="s">
        <v>7499</v>
      </c>
      <c r="G3005" s="4">
        <v>50</v>
      </c>
      <c r="H3005" s="4">
        <v>50</v>
      </c>
    </row>
    <row r="3006" spans="1:8" ht="15">
      <c r="A3006" s="95">
        <v>2998</v>
      </c>
      <c r="B3006" s="95" t="s">
        <v>3472</v>
      </c>
      <c r="C3006" s="95" t="s">
        <v>6300</v>
      </c>
      <c r="D3006" s="95" t="s">
        <v>8523</v>
      </c>
      <c r="E3006" s="95" t="s">
        <v>332</v>
      </c>
      <c r="F3006" s="95" t="s">
        <v>7499</v>
      </c>
      <c r="G3006" s="4">
        <v>50</v>
      </c>
      <c r="H3006" s="4">
        <v>50</v>
      </c>
    </row>
    <row r="3007" spans="1:8" ht="15">
      <c r="A3007" s="95">
        <v>2999</v>
      </c>
      <c r="B3007" s="95" t="s">
        <v>4067</v>
      </c>
      <c r="C3007" s="95" t="s">
        <v>8524</v>
      </c>
      <c r="D3007" s="95" t="s">
        <v>8525</v>
      </c>
      <c r="E3007" s="95" t="s">
        <v>332</v>
      </c>
      <c r="F3007" s="95" t="s">
        <v>7499</v>
      </c>
      <c r="G3007" s="4">
        <v>50</v>
      </c>
      <c r="H3007" s="4">
        <v>50</v>
      </c>
    </row>
    <row r="3008" spans="1:8" ht="15">
      <c r="A3008" s="95">
        <v>3000</v>
      </c>
      <c r="B3008" s="95" t="s">
        <v>8526</v>
      </c>
      <c r="C3008" s="95" t="s">
        <v>8527</v>
      </c>
      <c r="D3008" s="95" t="s">
        <v>8528</v>
      </c>
      <c r="E3008" s="95" t="s">
        <v>332</v>
      </c>
      <c r="F3008" s="95" t="s">
        <v>7499</v>
      </c>
      <c r="G3008" s="4">
        <v>50</v>
      </c>
      <c r="H3008" s="4">
        <v>50</v>
      </c>
    </row>
    <row r="3009" spans="1:8" ht="15">
      <c r="A3009" s="95">
        <v>3001</v>
      </c>
      <c r="B3009" s="95" t="s">
        <v>3629</v>
      </c>
      <c r="C3009" s="95" t="s">
        <v>3510</v>
      </c>
      <c r="D3009" s="95" t="s">
        <v>8529</v>
      </c>
      <c r="E3009" s="95" t="s">
        <v>332</v>
      </c>
      <c r="F3009" s="95" t="s">
        <v>7499</v>
      </c>
      <c r="G3009" s="4">
        <v>50</v>
      </c>
      <c r="H3009" s="4">
        <v>50</v>
      </c>
    </row>
    <row r="3010" spans="1:8" ht="15">
      <c r="A3010" s="95">
        <v>3002</v>
      </c>
      <c r="B3010" s="95" t="s">
        <v>3898</v>
      </c>
      <c r="C3010" s="95" t="s">
        <v>3807</v>
      </c>
      <c r="D3010" s="95" t="s">
        <v>8530</v>
      </c>
      <c r="E3010" s="95" t="s">
        <v>332</v>
      </c>
      <c r="F3010" s="95" t="s">
        <v>7499</v>
      </c>
      <c r="G3010" s="4">
        <v>50</v>
      </c>
      <c r="H3010" s="4">
        <v>50</v>
      </c>
    </row>
    <row r="3011" spans="1:8" ht="15">
      <c r="A3011" s="95">
        <v>3003</v>
      </c>
      <c r="B3011" s="95" t="s">
        <v>3593</v>
      </c>
      <c r="C3011" s="95" t="s">
        <v>6861</v>
      </c>
      <c r="D3011" s="95" t="s">
        <v>8531</v>
      </c>
      <c r="E3011" s="95" t="s">
        <v>332</v>
      </c>
      <c r="F3011" s="95" t="s">
        <v>7499</v>
      </c>
      <c r="G3011" s="4">
        <v>50</v>
      </c>
      <c r="H3011" s="4">
        <v>50</v>
      </c>
    </row>
    <row r="3012" spans="1:8" ht="15">
      <c r="A3012" s="95">
        <v>3004</v>
      </c>
      <c r="B3012" s="95" t="s">
        <v>3593</v>
      </c>
      <c r="C3012" s="95" t="s">
        <v>8532</v>
      </c>
      <c r="D3012" s="95" t="s">
        <v>8533</v>
      </c>
      <c r="E3012" s="95" t="s">
        <v>332</v>
      </c>
      <c r="F3012" s="95" t="s">
        <v>7499</v>
      </c>
      <c r="G3012" s="4">
        <v>50</v>
      </c>
      <c r="H3012" s="4">
        <v>50</v>
      </c>
    </row>
    <row r="3013" spans="1:8" ht="15">
      <c r="A3013" s="95">
        <v>3005</v>
      </c>
      <c r="B3013" s="95" t="s">
        <v>7045</v>
      </c>
      <c r="C3013" s="95" t="s">
        <v>8534</v>
      </c>
      <c r="D3013" s="95" t="s">
        <v>8535</v>
      </c>
      <c r="E3013" s="95" t="s">
        <v>332</v>
      </c>
      <c r="F3013" s="95" t="s">
        <v>7499</v>
      </c>
      <c r="G3013" s="4">
        <v>50</v>
      </c>
      <c r="H3013" s="4">
        <v>50</v>
      </c>
    </row>
    <row r="3014" spans="1:8" ht="15">
      <c r="A3014" s="95">
        <v>3006</v>
      </c>
      <c r="B3014" s="95" t="s">
        <v>4375</v>
      </c>
      <c r="C3014" s="95" t="s">
        <v>6812</v>
      </c>
      <c r="D3014" s="95" t="s">
        <v>8536</v>
      </c>
      <c r="E3014" s="95" t="s">
        <v>332</v>
      </c>
      <c r="F3014" s="95" t="s">
        <v>7499</v>
      </c>
      <c r="G3014" s="4">
        <v>50</v>
      </c>
      <c r="H3014" s="4">
        <v>50</v>
      </c>
    </row>
    <row r="3015" spans="1:8" ht="15">
      <c r="A3015" s="95">
        <v>3007</v>
      </c>
      <c r="B3015" s="95" t="s">
        <v>3442</v>
      </c>
      <c r="C3015" s="95" t="s">
        <v>3825</v>
      </c>
      <c r="D3015" s="95" t="s">
        <v>8537</v>
      </c>
      <c r="E3015" s="95" t="s">
        <v>332</v>
      </c>
      <c r="F3015" s="95" t="s">
        <v>7499</v>
      </c>
      <c r="G3015" s="4">
        <v>50</v>
      </c>
      <c r="H3015" s="4">
        <v>50</v>
      </c>
    </row>
    <row r="3016" spans="1:8" ht="15">
      <c r="A3016" s="95">
        <v>3008</v>
      </c>
      <c r="B3016" s="95" t="s">
        <v>3584</v>
      </c>
      <c r="C3016" s="95" t="s">
        <v>8538</v>
      </c>
      <c r="D3016" s="95" t="s">
        <v>8539</v>
      </c>
      <c r="E3016" s="95" t="s">
        <v>332</v>
      </c>
      <c r="F3016" s="95" t="s">
        <v>7499</v>
      </c>
      <c r="G3016" s="4">
        <v>50</v>
      </c>
      <c r="H3016" s="4">
        <v>50</v>
      </c>
    </row>
    <row r="3017" spans="1:8" ht="15">
      <c r="A3017" s="95">
        <v>3009</v>
      </c>
      <c r="B3017" s="95" t="s">
        <v>8540</v>
      </c>
      <c r="C3017" s="95" t="s">
        <v>8541</v>
      </c>
      <c r="D3017" s="95" t="s">
        <v>8542</v>
      </c>
      <c r="E3017" s="95" t="s">
        <v>332</v>
      </c>
      <c r="F3017" s="95" t="s">
        <v>7499</v>
      </c>
      <c r="G3017" s="4">
        <v>50</v>
      </c>
      <c r="H3017" s="4">
        <v>50</v>
      </c>
    </row>
    <row r="3018" spans="1:8" ht="15">
      <c r="A3018" s="95">
        <v>3010</v>
      </c>
      <c r="B3018" s="95" t="s">
        <v>3509</v>
      </c>
      <c r="C3018" s="95" t="s">
        <v>4439</v>
      </c>
      <c r="D3018" s="95" t="s">
        <v>8543</v>
      </c>
      <c r="E3018" s="95" t="s">
        <v>332</v>
      </c>
      <c r="F3018" s="95" t="s">
        <v>7499</v>
      </c>
      <c r="G3018" s="4">
        <v>50</v>
      </c>
      <c r="H3018" s="4">
        <v>50</v>
      </c>
    </row>
    <row r="3019" spans="1:8" ht="15">
      <c r="A3019" s="95">
        <v>3011</v>
      </c>
      <c r="B3019" s="95" t="s">
        <v>4104</v>
      </c>
      <c r="C3019" s="95" t="s">
        <v>5036</v>
      </c>
      <c r="D3019" s="95" t="s">
        <v>8544</v>
      </c>
      <c r="E3019" s="95" t="s">
        <v>332</v>
      </c>
      <c r="F3019" s="95" t="s">
        <v>7499</v>
      </c>
      <c r="G3019" s="4">
        <v>50</v>
      </c>
      <c r="H3019" s="4">
        <v>50</v>
      </c>
    </row>
    <row r="3020" spans="1:8" ht="15">
      <c r="A3020" s="95">
        <v>3012</v>
      </c>
      <c r="B3020" s="95" t="s">
        <v>2667</v>
      </c>
      <c r="C3020" s="95" t="s">
        <v>6142</v>
      </c>
      <c r="D3020" s="95" t="s">
        <v>8545</v>
      </c>
      <c r="E3020" s="95" t="s">
        <v>332</v>
      </c>
      <c r="F3020" s="95" t="s">
        <v>7499</v>
      </c>
      <c r="G3020" s="4">
        <v>50</v>
      </c>
      <c r="H3020" s="4">
        <v>50</v>
      </c>
    </row>
    <row r="3021" spans="1:8" ht="15">
      <c r="A3021" s="95">
        <v>3013</v>
      </c>
      <c r="B3021" s="95" t="s">
        <v>3735</v>
      </c>
      <c r="C3021" s="95" t="s">
        <v>6920</v>
      </c>
      <c r="D3021" s="95" t="s">
        <v>8546</v>
      </c>
      <c r="E3021" s="95" t="s">
        <v>332</v>
      </c>
      <c r="F3021" s="95" t="s">
        <v>7499</v>
      </c>
      <c r="G3021" s="4">
        <v>50</v>
      </c>
      <c r="H3021" s="4">
        <v>50</v>
      </c>
    </row>
    <row r="3022" spans="1:8" ht="30">
      <c r="A3022" s="95">
        <v>3014</v>
      </c>
      <c r="B3022" s="95" t="s">
        <v>4198</v>
      </c>
      <c r="C3022" s="95" t="s">
        <v>8547</v>
      </c>
      <c r="D3022" s="95" t="s">
        <v>8548</v>
      </c>
      <c r="E3022" s="95" t="s">
        <v>332</v>
      </c>
      <c r="F3022" s="95" t="s">
        <v>7499</v>
      </c>
      <c r="G3022" s="4">
        <v>50</v>
      </c>
      <c r="H3022" s="4">
        <v>50</v>
      </c>
    </row>
    <row r="3023" spans="1:8" ht="15">
      <c r="A3023" s="95">
        <v>3015</v>
      </c>
      <c r="B3023" s="95" t="s">
        <v>3668</v>
      </c>
      <c r="C3023" s="95" t="s">
        <v>8549</v>
      </c>
      <c r="D3023" s="95" t="s">
        <v>8550</v>
      </c>
      <c r="E3023" s="95" t="s">
        <v>332</v>
      </c>
      <c r="F3023" s="95" t="s">
        <v>7499</v>
      </c>
      <c r="G3023" s="4">
        <v>50</v>
      </c>
      <c r="H3023" s="4">
        <v>50</v>
      </c>
    </row>
    <row r="3024" spans="1:8" ht="15">
      <c r="A3024" s="95">
        <v>3016</v>
      </c>
      <c r="B3024" s="95" t="s">
        <v>6228</v>
      </c>
      <c r="C3024" s="95" t="s">
        <v>8141</v>
      </c>
      <c r="D3024" s="95" t="s">
        <v>8551</v>
      </c>
      <c r="E3024" s="95" t="s">
        <v>332</v>
      </c>
      <c r="F3024" s="95" t="s">
        <v>7499</v>
      </c>
      <c r="G3024" s="4">
        <v>50</v>
      </c>
      <c r="H3024" s="4">
        <v>50</v>
      </c>
    </row>
    <row r="3025" spans="1:8" ht="15">
      <c r="A3025" s="95">
        <v>3017</v>
      </c>
      <c r="B3025" s="95" t="s">
        <v>3593</v>
      </c>
      <c r="C3025" s="95" t="s">
        <v>8552</v>
      </c>
      <c r="D3025" s="95" t="s">
        <v>8553</v>
      </c>
      <c r="E3025" s="95" t="s">
        <v>332</v>
      </c>
      <c r="F3025" s="95" t="s">
        <v>7499</v>
      </c>
      <c r="G3025" s="4">
        <v>50</v>
      </c>
      <c r="H3025" s="4">
        <v>50</v>
      </c>
    </row>
    <row r="3026" spans="1:8" ht="15">
      <c r="A3026" s="95">
        <v>3018</v>
      </c>
      <c r="B3026" s="95" t="s">
        <v>4040</v>
      </c>
      <c r="C3026" s="95" t="s">
        <v>8552</v>
      </c>
      <c r="D3026" s="95" t="s">
        <v>8554</v>
      </c>
      <c r="E3026" s="95" t="s">
        <v>332</v>
      </c>
      <c r="F3026" s="95" t="s">
        <v>7499</v>
      </c>
      <c r="G3026" s="4">
        <v>50</v>
      </c>
      <c r="H3026" s="4">
        <v>50</v>
      </c>
    </row>
    <row r="3027" spans="1:8" ht="30">
      <c r="A3027" s="95">
        <v>3019</v>
      </c>
      <c r="B3027" s="95" t="s">
        <v>3593</v>
      </c>
      <c r="C3027" s="95" t="s">
        <v>5782</v>
      </c>
      <c r="D3027" s="95" t="s">
        <v>8555</v>
      </c>
      <c r="E3027" s="95" t="s">
        <v>332</v>
      </c>
      <c r="F3027" s="95" t="s">
        <v>7499</v>
      </c>
      <c r="G3027" s="4">
        <v>50</v>
      </c>
      <c r="H3027" s="4">
        <v>50</v>
      </c>
    </row>
    <row r="3028" spans="1:8" ht="30">
      <c r="A3028" s="95">
        <v>3020</v>
      </c>
      <c r="B3028" s="95" t="s">
        <v>2663</v>
      </c>
      <c r="C3028" s="95" t="s">
        <v>8556</v>
      </c>
      <c r="D3028" s="95" t="s">
        <v>8557</v>
      </c>
      <c r="E3028" s="95" t="s">
        <v>332</v>
      </c>
      <c r="F3028" s="95" t="s">
        <v>7499</v>
      </c>
      <c r="G3028" s="4">
        <v>50</v>
      </c>
      <c r="H3028" s="4">
        <v>50</v>
      </c>
    </row>
    <row r="3029" spans="1:8" ht="15">
      <c r="A3029" s="95">
        <v>3021</v>
      </c>
      <c r="B3029" s="95" t="s">
        <v>3668</v>
      </c>
      <c r="C3029" s="95" t="s">
        <v>5717</v>
      </c>
      <c r="D3029" s="95" t="s">
        <v>8558</v>
      </c>
      <c r="E3029" s="95" t="s">
        <v>332</v>
      </c>
      <c r="F3029" s="95" t="s">
        <v>7499</v>
      </c>
      <c r="G3029" s="4">
        <v>50</v>
      </c>
      <c r="H3029" s="4">
        <v>50</v>
      </c>
    </row>
    <row r="3030" spans="1:8" ht="30">
      <c r="A3030" s="95">
        <v>3022</v>
      </c>
      <c r="B3030" s="95" t="s">
        <v>3755</v>
      </c>
      <c r="C3030" s="95" t="s">
        <v>8559</v>
      </c>
      <c r="D3030" s="95" t="s">
        <v>8560</v>
      </c>
      <c r="E3030" s="95" t="s">
        <v>332</v>
      </c>
      <c r="F3030" s="95" t="s">
        <v>7499</v>
      </c>
      <c r="G3030" s="4">
        <v>50</v>
      </c>
      <c r="H3030" s="4">
        <v>50</v>
      </c>
    </row>
    <row r="3031" spans="1:8" ht="15">
      <c r="A3031" s="95">
        <v>3023</v>
      </c>
      <c r="B3031" s="95" t="s">
        <v>3461</v>
      </c>
      <c r="C3031" s="95" t="s">
        <v>6592</v>
      </c>
      <c r="D3031" s="95" t="s">
        <v>8561</v>
      </c>
      <c r="E3031" s="95" t="s">
        <v>332</v>
      </c>
      <c r="F3031" s="95" t="s">
        <v>7499</v>
      </c>
      <c r="G3031" s="4">
        <v>50</v>
      </c>
      <c r="H3031" s="4">
        <v>50</v>
      </c>
    </row>
    <row r="3032" spans="1:8" ht="15">
      <c r="A3032" s="95">
        <v>3024</v>
      </c>
      <c r="B3032" s="95" t="s">
        <v>3472</v>
      </c>
      <c r="C3032" s="95" t="s">
        <v>4468</v>
      </c>
      <c r="D3032" s="95" t="s">
        <v>8562</v>
      </c>
      <c r="E3032" s="95" t="s">
        <v>332</v>
      </c>
      <c r="F3032" s="95" t="s">
        <v>7499</v>
      </c>
      <c r="G3032" s="4">
        <v>50</v>
      </c>
      <c r="H3032" s="4">
        <v>50</v>
      </c>
    </row>
    <row r="3033" spans="1:8" ht="15">
      <c r="A3033" s="95">
        <v>3025</v>
      </c>
      <c r="B3033" s="95" t="s">
        <v>3898</v>
      </c>
      <c r="C3033" s="95" t="s">
        <v>3540</v>
      </c>
      <c r="D3033" s="95" t="s">
        <v>8563</v>
      </c>
      <c r="E3033" s="95" t="s">
        <v>332</v>
      </c>
      <c r="F3033" s="95" t="s">
        <v>7499</v>
      </c>
      <c r="G3033" s="4">
        <v>50</v>
      </c>
      <c r="H3033" s="4">
        <v>50</v>
      </c>
    </row>
    <row r="3034" spans="1:8" ht="15">
      <c r="A3034" s="95">
        <v>3026</v>
      </c>
      <c r="B3034" s="95" t="s">
        <v>2663</v>
      </c>
      <c r="C3034" s="95" t="s">
        <v>8564</v>
      </c>
      <c r="D3034" s="95" t="s">
        <v>8565</v>
      </c>
      <c r="E3034" s="95" t="s">
        <v>332</v>
      </c>
      <c r="F3034" s="95" t="s">
        <v>7499</v>
      </c>
      <c r="G3034" s="4">
        <v>50</v>
      </c>
      <c r="H3034" s="4">
        <v>50</v>
      </c>
    </row>
    <row r="3035" spans="1:8" ht="15">
      <c r="A3035" s="95">
        <v>3027</v>
      </c>
      <c r="B3035" s="95" t="s">
        <v>3898</v>
      </c>
      <c r="C3035" s="95" t="s">
        <v>4615</v>
      </c>
      <c r="D3035" s="95" t="s">
        <v>8566</v>
      </c>
      <c r="E3035" s="95" t="s">
        <v>332</v>
      </c>
      <c r="F3035" s="95" t="s">
        <v>7499</v>
      </c>
      <c r="G3035" s="4">
        <v>50</v>
      </c>
      <c r="H3035" s="4">
        <v>50</v>
      </c>
    </row>
    <row r="3036" spans="1:8" ht="30">
      <c r="A3036" s="95">
        <v>3028</v>
      </c>
      <c r="B3036" s="95" t="s">
        <v>8567</v>
      </c>
      <c r="C3036" s="95" t="s">
        <v>8568</v>
      </c>
      <c r="D3036" s="95" t="s">
        <v>8569</v>
      </c>
      <c r="E3036" s="95" t="s">
        <v>332</v>
      </c>
      <c r="F3036" s="95" t="s">
        <v>7499</v>
      </c>
      <c r="G3036" s="4">
        <v>50</v>
      </c>
      <c r="H3036" s="4">
        <v>50</v>
      </c>
    </row>
    <row r="3037" spans="1:8" ht="15">
      <c r="A3037" s="95">
        <v>3029</v>
      </c>
      <c r="B3037" s="95" t="s">
        <v>7789</v>
      </c>
      <c r="C3037" s="95" t="s">
        <v>8570</v>
      </c>
      <c r="D3037" s="95" t="s">
        <v>8571</v>
      </c>
      <c r="E3037" s="95" t="s">
        <v>332</v>
      </c>
      <c r="F3037" s="95" t="s">
        <v>7499</v>
      </c>
      <c r="G3037" s="4">
        <v>50</v>
      </c>
      <c r="H3037" s="4">
        <v>50</v>
      </c>
    </row>
    <row r="3038" spans="1:8" ht="15">
      <c r="A3038" s="95">
        <v>3030</v>
      </c>
      <c r="B3038" s="95" t="s">
        <v>8572</v>
      </c>
      <c r="C3038" s="95" t="s">
        <v>8573</v>
      </c>
      <c r="D3038" s="95" t="s">
        <v>8574</v>
      </c>
      <c r="E3038" s="95" t="s">
        <v>332</v>
      </c>
      <c r="F3038" s="95" t="s">
        <v>7499</v>
      </c>
      <c r="G3038" s="4">
        <v>50</v>
      </c>
      <c r="H3038" s="4">
        <v>50</v>
      </c>
    </row>
    <row r="3039" spans="1:8" ht="15">
      <c r="A3039" s="95">
        <v>3031</v>
      </c>
      <c r="B3039" s="95" t="s">
        <v>8575</v>
      </c>
      <c r="C3039" s="95" t="s">
        <v>8576</v>
      </c>
      <c r="D3039" s="95" t="s">
        <v>8577</v>
      </c>
      <c r="E3039" s="95" t="s">
        <v>332</v>
      </c>
      <c r="F3039" s="95" t="s">
        <v>7499</v>
      </c>
      <c r="G3039" s="4">
        <v>50</v>
      </c>
      <c r="H3039" s="4">
        <v>50</v>
      </c>
    </row>
    <row r="3040" spans="1:8" ht="15">
      <c r="A3040" s="95">
        <v>3032</v>
      </c>
      <c r="B3040" s="95" t="s">
        <v>3649</v>
      </c>
      <c r="C3040" s="95" t="s">
        <v>4320</v>
      </c>
      <c r="D3040" s="95" t="s">
        <v>8578</v>
      </c>
      <c r="E3040" s="95" t="s">
        <v>332</v>
      </c>
      <c r="F3040" s="95" t="s">
        <v>7499</v>
      </c>
      <c r="G3040" s="4">
        <v>50</v>
      </c>
      <c r="H3040" s="4">
        <v>50</v>
      </c>
    </row>
    <row r="3041" spans="1:8" ht="15">
      <c r="A3041" s="95">
        <v>3033</v>
      </c>
      <c r="B3041" s="95" t="s">
        <v>3472</v>
      </c>
      <c r="C3041" s="95" t="s">
        <v>8579</v>
      </c>
      <c r="D3041" s="95" t="s">
        <v>8580</v>
      </c>
      <c r="E3041" s="95" t="s">
        <v>332</v>
      </c>
      <c r="F3041" s="95" t="s">
        <v>7499</v>
      </c>
      <c r="G3041" s="4">
        <v>50</v>
      </c>
      <c r="H3041" s="4">
        <v>50</v>
      </c>
    </row>
    <row r="3042" spans="1:8" ht="15">
      <c r="A3042" s="95">
        <v>3034</v>
      </c>
      <c r="B3042" s="95" t="s">
        <v>3591</v>
      </c>
      <c r="C3042" s="95" t="s">
        <v>8581</v>
      </c>
      <c r="D3042" s="95" t="s">
        <v>8582</v>
      </c>
      <c r="E3042" s="95" t="s">
        <v>332</v>
      </c>
      <c r="F3042" s="95" t="s">
        <v>7499</v>
      </c>
      <c r="G3042" s="4">
        <v>50</v>
      </c>
      <c r="H3042" s="4">
        <v>50</v>
      </c>
    </row>
    <row r="3043" spans="1:8" ht="15">
      <c r="A3043" s="95">
        <v>3035</v>
      </c>
      <c r="B3043" s="95" t="s">
        <v>6802</v>
      </c>
      <c r="C3043" s="95" t="s">
        <v>3836</v>
      </c>
      <c r="D3043" s="95" t="s">
        <v>8583</v>
      </c>
      <c r="E3043" s="95" t="s">
        <v>332</v>
      </c>
      <c r="F3043" s="95" t="s">
        <v>7499</v>
      </c>
      <c r="G3043" s="4">
        <v>50</v>
      </c>
      <c r="H3043" s="4">
        <v>50</v>
      </c>
    </row>
    <row r="3044" spans="1:8" ht="15">
      <c r="A3044" s="95">
        <v>3036</v>
      </c>
      <c r="B3044" s="95" t="s">
        <v>3442</v>
      </c>
      <c r="C3044" s="95" t="s">
        <v>5185</v>
      </c>
      <c r="D3044" s="95" t="s">
        <v>8584</v>
      </c>
      <c r="E3044" s="95" t="s">
        <v>332</v>
      </c>
      <c r="F3044" s="95" t="s">
        <v>7499</v>
      </c>
      <c r="G3044" s="4">
        <v>50</v>
      </c>
      <c r="H3044" s="4">
        <v>50</v>
      </c>
    </row>
    <row r="3045" spans="1:8" ht="15">
      <c r="A3045" s="95">
        <v>3037</v>
      </c>
      <c r="B3045" s="95" t="s">
        <v>3611</v>
      </c>
      <c r="C3045" s="95" t="s">
        <v>8585</v>
      </c>
      <c r="D3045" s="95" t="s">
        <v>8586</v>
      </c>
      <c r="E3045" s="95" t="s">
        <v>332</v>
      </c>
      <c r="F3045" s="95" t="s">
        <v>7499</v>
      </c>
      <c r="G3045" s="4">
        <v>50</v>
      </c>
      <c r="H3045" s="4">
        <v>50</v>
      </c>
    </row>
    <row r="3046" spans="1:8" ht="15">
      <c r="A3046" s="95">
        <v>3038</v>
      </c>
      <c r="B3046" s="95" t="s">
        <v>3439</v>
      </c>
      <c r="C3046" s="95" t="s">
        <v>8587</v>
      </c>
      <c r="D3046" s="95" t="s">
        <v>8588</v>
      </c>
      <c r="E3046" s="95" t="s">
        <v>332</v>
      </c>
      <c r="F3046" s="95" t="s">
        <v>7499</v>
      </c>
      <c r="G3046" s="4">
        <v>50</v>
      </c>
      <c r="H3046" s="4">
        <v>50</v>
      </c>
    </row>
    <row r="3047" spans="1:8" ht="15">
      <c r="A3047" s="95">
        <v>3039</v>
      </c>
      <c r="B3047" s="95" t="s">
        <v>7779</v>
      </c>
      <c r="C3047" s="95" t="s">
        <v>5563</v>
      </c>
      <c r="D3047" s="95" t="s">
        <v>8589</v>
      </c>
      <c r="E3047" s="95" t="s">
        <v>332</v>
      </c>
      <c r="F3047" s="95" t="s">
        <v>7499</v>
      </c>
      <c r="G3047" s="4">
        <v>50</v>
      </c>
      <c r="H3047" s="4">
        <v>50</v>
      </c>
    </row>
    <row r="3048" spans="1:8" ht="15">
      <c r="A3048" s="95">
        <v>3040</v>
      </c>
      <c r="B3048" s="95" t="s">
        <v>3526</v>
      </c>
      <c r="C3048" s="95" t="s">
        <v>8590</v>
      </c>
      <c r="D3048" s="95" t="s">
        <v>8591</v>
      </c>
      <c r="E3048" s="95" t="s">
        <v>332</v>
      </c>
      <c r="F3048" s="95" t="s">
        <v>7499</v>
      </c>
      <c r="G3048" s="4">
        <v>50</v>
      </c>
      <c r="H3048" s="4">
        <v>50</v>
      </c>
    </row>
    <row r="3049" spans="1:8" ht="15">
      <c r="A3049" s="95">
        <v>3041</v>
      </c>
      <c r="B3049" s="95" t="s">
        <v>8166</v>
      </c>
      <c r="C3049" s="95" t="s">
        <v>5584</v>
      </c>
      <c r="D3049" s="95" t="s">
        <v>8592</v>
      </c>
      <c r="E3049" s="95" t="s">
        <v>332</v>
      </c>
      <c r="F3049" s="95" t="s">
        <v>7499</v>
      </c>
      <c r="G3049" s="4">
        <v>50</v>
      </c>
      <c r="H3049" s="4">
        <v>50</v>
      </c>
    </row>
    <row r="3050" spans="1:8" ht="30">
      <c r="A3050" s="95">
        <v>3042</v>
      </c>
      <c r="B3050" s="95" t="s">
        <v>5244</v>
      </c>
      <c r="C3050" s="95" t="s">
        <v>8593</v>
      </c>
      <c r="D3050" s="95" t="s">
        <v>8594</v>
      </c>
      <c r="E3050" s="95" t="s">
        <v>332</v>
      </c>
      <c r="F3050" s="95" t="s">
        <v>7499</v>
      </c>
      <c r="G3050" s="4">
        <v>50</v>
      </c>
      <c r="H3050" s="4">
        <v>50</v>
      </c>
    </row>
    <row r="3051" spans="1:8" ht="15">
      <c r="A3051" s="95">
        <v>3043</v>
      </c>
      <c r="B3051" s="95" t="s">
        <v>3432</v>
      </c>
      <c r="C3051" s="95" t="s">
        <v>6458</v>
      </c>
      <c r="D3051" s="95" t="s">
        <v>8595</v>
      </c>
      <c r="E3051" s="95" t="s">
        <v>332</v>
      </c>
      <c r="F3051" s="95" t="s">
        <v>7499</v>
      </c>
      <c r="G3051" s="4">
        <v>50</v>
      </c>
      <c r="H3051" s="4">
        <v>50</v>
      </c>
    </row>
    <row r="3052" spans="1:8" ht="15">
      <c r="A3052" s="95">
        <v>3044</v>
      </c>
      <c r="B3052" s="95" t="s">
        <v>3780</v>
      </c>
      <c r="C3052" s="95" t="s">
        <v>8596</v>
      </c>
      <c r="D3052" s="95" t="s">
        <v>8597</v>
      </c>
      <c r="E3052" s="95" t="s">
        <v>332</v>
      </c>
      <c r="F3052" s="95" t="s">
        <v>7499</v>
      </c>
      <c r="G3052" s="4">
        <v>50</v>
      </c>
      <c r="H3052" s="4">
        <v>50</v>
      </c>
    </row>
    <row r="3053" spans="1:8" ht="15">
      <c r="A3053" s="95">
        <v>3045</v>
      </c>
      <c r="B3053" s="95" t="s">
        <v>3432</v>
      </c>
      <c r="C3053" s="95" t="s">
        <v>3949</v>
      </c>
      <c r="D3053" s="95" t="s">
        <v>8598</v>
      </c>
      <c r="E3053" s="95" t="s">
        <v>332</v>
      </c>
      <c r="F3053" s="95" t="s">
        <v>7499</v>
      </c>
      <c r="G3053" s="4">
        <v>50</v>
      </c>
      <c r="H3053" s="4">
        <v>50</v>
      </c>
    </row>
    <row r="3054" spans="1:8" ht="15">
      <c r="A3054" s="95">
        <v>3046</v>
      </c>
      <c r="B3054" s="95" t="s">
        <v>6701</v>
      </c>
      <c r="C3054" s="95" t="s">
        <v>6081</v>
      </c>
      <c r="D3054" s="95" t="s">
        <v>8599</v>
      </c>
      <c r="E3054" s="95" t="s">
        <v>332</v>
      </c>
      <c r="F3054" s="95" t="s">
        <v>7499</v>
      </c>
      <c r="G3054" s="4">
        <v>50</v>
      </c>
      <c r="H3054" s="4">
        <v>50</v>
      </c>
    </row>
    <row r="3055" spans="1:8" ht="15">
      <c r="A3055" s="95">
        <v>3047</v>
      </c>
      <c r="B3055" s="95" t="s">
        <v>3517</v>
      </c>
      <c r="C3055" s="95" t="s">
        <v>8600</v>
      </c>
      <c r="D3055" s="95" t="s">
        <v>8601</v>
      </c>
      <c r="E3055" s="95" t="s">
        <v>332</v>
      </c>
      <c r="F3055" s="95" t="s">
        <v>7499</v>
      </c>
      <c r="G3055" s="4">
        <v>50</v>
      </c>
      <c r="H3055" s="4">
        <v>50</v>
      </c>
    </row>
    <row r="3056" spans="1:8" ht="30">
      <c r="A3056" s="95">
        <v>3048</v>
      </c>
      <c r="B3056" s="95" t="s">
        <v>3468</v>
      </c>
      <c r="C3056" s="95" t="s">
        <v>7664</v>
      </c>
      <c r="D3056" s="95" t="s">
        <v>8602</v>
      </c>
      <c r="E3056" s="95" t="s">
        <v>332</v>
      </c>
      <c r="F3056" s="95" t="s">
        <v>7499</v>
      </c>
      <c r="G3056" s="4">
        <v>50</v>
      </c>
      <c r="H3056" s="4">
        <v>50</v>
      </c>
    </row>
    <row r="3057" spans="1:8" ht="15">
      <c r="A3057" s="95">
        <v>3049</v>
      </c>
      <c r="B3057" s="95" t="s">
        <v>3649</v>
      </c>
      <c r="C3057" s="95" t="s">
        <v>4245</v>
      </c>
      <c r="D3057" s="95" t="s">
        <v>8603</v>
      </c>
      <c r="E3057" s="95" t="s">
        <v>332</v>
      </c>
      <c r="F3057" s="95" t="s">
        <v>7499</v>
      </c>
      <c r="G3057" s="4">
        <v>50</v>
      </c>
      <c r="H3057" s="4">
        <v>50</v>
      </c>
    </row>
    <row r="3058" spans="1:8" ht="30">
      <c r="A3058" s="95">
        <v>3050</v>
      </c>
      <c r="B3058" s="95" t="s">
        <v>3472</v>
      </c>
      <c r="C3058" s="95" t="s">
        <v>4494</v>
      </c>
      <c r="D3058" s="95" t="s">
        <v>8604</v>
      </c>
      <c r="E3058" s="95" t="s">
        <v>332</v>
      </c>
      <c r="F3058" s="95" t="s">
        <v>7499</v>
      </c>
      <c r="G3058" s="4">
        <v>50</v>
      </c>
      <c r="H3058" s="4">
        <v>50</v>
      </c>
    </row>
    <row r="3059" spans="1:8" ht="15">
      <c r="A3059" s="95">
        <v>3051</v>
      </c>
      <c r="B3059" s="95" t="s">
        <v>4078</v>
      </c>
      <c r="C3059" s="95" t="s">
        <v>8605</v>
      </c>
      <c r="D3059" s="95" t="s">
        <v>8606</v>
      </c>
      <c r="E3059" s="95" t="s">
        <v>332</v>
      </c>
      <c r="F3059" s="95" t="s">
        <v>7499</v>
      </c>
      <c r="G3059" s="4">
        <v>50</v>
      </c>
      <c r="H3059" s="4">
        <v>50</v>
      </c>
    </row>
    <row r="3060" spans="1:8" ht="15">
      <c r="A3060" s="95">
        <v>3052</v>
      </c>
      <c r="B3060" s="95" t="s">
        <v>3676</v>
      </c>
      <c r="C3060" s="95" t="s">
        <v>8607</v>
      </c>
      <c r="D3060" s="95" t="s">
        <v>8608</v>
      </c>
      <c r="E3060" s="95" t="s">
        <v>332</v>
      </c>
      <c r="F3060" s="95" t="s">
        <v>7499</v>
      </c>
      <c r="G3060" s="4">
        <v>50</v>
      </c>
      <c r="H3060" s="4">
        <v>50</v>
      </c>
    </row>
    <row r="3061" spans="1:8" ht="15">
      <c r="A3061" s="95">
        <v>3053</v>
      </c>
      <c r="B3061" s="95" t="s">
        <v>3636</v>
      </c>
      <c r="C3061" s="95" t="s">
        <v>8609</v>
      </c>
      <c r="D3061" s="95" t="s">
        <v>8610</v>
      </c>
      <c r="E3061" s="95" t="s">
        <v>332</v>
      </c>
      <c r="F3061" s="95" t="s">
        <v>7499</v>
      </c>
      <c r="G3061" s="4">
        <v>50</v>
      </c>
      <c r="H3061" s="4">
        <v>50</v>
      </c>
    </row>
    <row r="3062" spans="1:8" ht="15">
      <c r="A3062" s="95">
        <v>3054</v>
      </c>
      <c r="B3062" s="95" t="s">
        <v>4575</v>
      </c>
      <c r="C3062" s="95" t="s">
        <v>8611</v>
      </c>
      <c r="D3062" s="95" t="s">
        <v>8612</v>
      </c>
      <c r="E3062" s="95" t="s">
        <v>332</v>
      </c>
      <c r="F3062" s="95" t="s">
        <v>7499</v>
      </c>
      <c r="G3062" s="4">
        <v>50</v>
      </c>
      <c r="H3062" s="4">
        <v>50</v>
      </c>
    </row>
    <row r="3063" spans="1:8" ht="15">
      <c r="A3063" s="95">
        <v>3055</v>
      </c>
      <c r="B3063" s="95" t="s">
        <v>8613</v>
      </c>
      <c r="C3063" s="95" t="s">
        <v>3956</v>
      </c>
      <c r="D3063" s="95" t="s">
        <v>8614</v>
      </c>
      <c r="E3063" s="95" t="s">
        <v>332</v>
      </c>
      <c r="F3063" s="95" t="s">
        <v>7499</v>
      </c>
      <c r="G3063" s="4">
        <v>50</v>
      </c>
      <c r="H3063" s="4">
        <v>50</v>
      </c>
    </row>
    <row r="3064" spans="1:8" ht="15">
      <c r="A3064" s="95">
        <v>3056</v>
      </c>
      <c r="B3064" s="95" t="s">
        <v>3898</v>
      </c>
      <c r="C3064" s="95" t="s">
        <v>6085</v>
      </c>
      <c r="D3064" s="95" t="s">
        <v>8615</v>
      </c>
      <c r="E3064" s="95" t="s">
        <v>332</v>
      </c>
      <c r="F3064" s="95" t="s">
        <v>7499</v>
      </c>
      <c r="G3064" s="4">
        <v>50</v>
      </c>
      <c r="H3064" s="4">
        <v>50</v>
      </c>
    </row>
    <row r="3065" spans="1:8" ht="15">
      <c r="A3065" s="95">
        <v>3057</v>
      </c>
      <c r="B3065" s="95" t="s">
        <v>3439</v>
      </c>
      <c r="C3065" s="95" t="s">
        <v>8616</v>
      </c>
      <c r="D3065" s="95" t="s">
        <v>8617</v>
      </c>
      <c r="E3065" s="95" t="s">
        <v>332</v>
      </c>
      <c r="F3065" s="95" t="s">
        <v>7499</v>
      </c>
      <c r="G3065" s="4">
        <v>50</v>
      </c>
      <c r="H3065" s="4">
        <v>50</v>
      </c>
    </row>
    <row r="3066" spans="1:8" ht="15">
      <c r="A3066" s="95">
        <v>3058</v>
      </c>
      <c r="B3066" s="95" t="s">
        <v>6669</v>
      </c>
      <c r="C3066" s="95" t="s">
        <v>8618</v>
      </c>
      <c r="D3066" s="95" t="s">
        <v>8619</v>
      </c>
      <c r="E3066" s="95" t="s">
        <v>332</v>
      </c>
      <c r="F3066" s="95" t="s">
        <v>7499</v>
      </c>
      <c r="G3066" s="4">
        <v>50</v>
      </c>
      <c r="H3066" s="4">
        <v>50</v>
      </c>
    </row>
    <row r="3067" spans="1:8" ht="30">
      <c r="A3067" s="95">
        <v>3059</v>
      </c>
      <c r="B3067" s="95" t="s">
        <v>5418</v>
      </c>
      <c r="C3067" s="95" t="s">
        <v>8620</v>
      </c>
      <c r="D3067" s="95" t="s">
        <v>8621</v>
      </c>
      <c r="E3067" s="95" t="s">
        <v>332</v>
      </c>
      <c r="F3067" s="95" t="s">
        <v>7499</v>
      </c>
      <c r="G3067" s="4">
        <v>50</v>
      </c>
      <c r="H3067" s="4">
        <v>50</v>
      </c>
    </row>
    <row r="3068" spans="1:8" ht="15">
      <c r="A3068" s="95">
        <v>3060</v>
      </c>
      <c r="B3068" s="95" t="s">
        <v>4435</v>
      </c>
      <c r="C3068" s="95" t="s">
        <v>3510</v>
      </c>
      <c r="D3068" s="95" t="s">
        <v>8622</v>
      </c>
      <c r="E3068" s="95" t="s">
        <v>332</v>
      </c>
      <c r="F3068" s="95" t="s">
        <v>7499</v>
      </c>
      <c r="G3068" s="4">
        <v>50</v>
      </c>
      <c r="H3068" s="4">
        <v>50</v>
      </c>
    </row>
    <row r="3069" spans="1:8" ht="15">
      <c r="A3069" s="95">
        <v>3061</v>
      </c>
      <c r="B3069" s="95" t="s">
        <v>8623</v>
      </c>
      <c r="C3069" s="95" t="s">
        <v>7933</v>
      </c>
      <c r="D3069" s="95" t="s">
        <v>8624</v>
      </c>
      <c r="E3069" s="95" t="s">
        <v>332</v>
      </c>
      <c r="F3069" s="95" t="s">
        <v>7499</v>
      </c>
      <c r="G3069" s="4">
        <v>50</v>
      </c>
      <c r="H3069" s="4">
        <v>50</v>
      </c>
    </row>
    <row r="3070" spans="1:8" ht="15">
      <c r="A3070" s="95">
        <v>3062</v>
      </c>
      <c r="B3070" s="95" t="s">
        <v>6645</v>
      </c>
      <c r="C3070" s="95" t="s">
        <v>3510</v>
      </c>
      <c r="D3070" s="95" t="s">
        <v>8625</v>
      </c>
      <c r="E3070" s="95" t="s">
        <v>332</v>
      </c>
      <c r="F3070" s="95" t="s">
        <v>7499</v>
      </c>
      <c r="G3070" s="4">
        <v>50</v>
      </c>
      <c r="H3070" s="4">
        <v>50</v>
      </c>
    </row>
    <row r="3071" spans="1:8" ht="15">
      <c r="A3071" s="95">
        <v>3063</v>
      </c>
      <c r="B3071" s="95" t="s">
        <v>4114</v>
      </c>
      <c r="C3071" s="95" t="s">
        <v>4611</v>
      </c>
      <c r="D3071" s="95" t="s">
        <v>8626</v>
      </c>
      <c r="E3071" s="95" t="s">
        <v>332</v>
      </c>
      <c r="F3071" s="95" t="s">
        <v>7499</v>
      </c>
      <c r="G3071" s="4">
        <v>50</v>
      </c>
      <c r="H3071" s="4">
        <v>50</v>
      </c>
    </row>
    <row r="3072" spans="1:8" ht="15">
      <c r="A3072" s="95">
        <v>3064</v>
      </c>
      <c r="B3072" s="95" t="s">
        <v>3439</v>
      </c>
      <c r="C3072" s="95" t="s">
        <v>6300</v>
      </c>
      <c r="D3072" s="95" t="s">
        <v>8627</v>
      </c>
      <c r="E3072" s="95" t="s">
        <v>332</v>
      </c>
      <c r="F3072" s="95" t="s">
        <v>7499</v>
      </c>
      <c r="G3072" s="4">
        <v>50</v>
      </c>
      <c r="H3072" s="4">
        <v>50</v>
      </c>
    </row>
    <row r="3073" spans="1:8" ht="30">
      <c r="A3073" s="95">
        <v>3065</v>
      </c>
      <c r="B3073" s="95" t="s">
        <v>3561</v>
      </c>
      <c r="C3073" s="95" t="s">
        <v>3828</v>
      </c>
      <c r="D3073" s="95" t="s">
        <v>8628</v>
      </c>
      <c r="E3073" s="95" t="s">
        <v>332</v>
      </c>
      <c r="F3073" s="95" t="s">
        <v>7499</v>
      </c>
      <c r="G3073" s="4">
        <v>50</v>
      </c>
      <c r="H3073" s="4">
        <v>50</v>
      </c>
    </row>
    <row r="3074" spans="1:8" ht="15">
      <c r="A3074" s="95">
        <v>3066</v>
      </c>
      <c r="B3074" s="95" t="s">
        <v>8629</v>
      </c>
      <c r="C3074" s="95" t="s">
        <v>4211</v>
      </c>
      <c r="D3074" s="95" t="s">
        <v>8630</v>
      </c>
      <c r="E3074" s="95" t="s">
        <v>332</v>
      </c>
      <c r="F3074" s="95" t="s">
        <v>7499</v>
      </c>
      <c r="G3074" s="4">
        <v>50</v>
      </c>
      <c r="H3074" s="4">
        <v>50</v>
      </c>
    </row>
    <row r="3075" spans="1:8" ht="30">
      <c r="A3075" s="95">
        <v>3067</v>
      </c>
      <c r="B3075" s="95" t="s">
        <v>3450</v>
      </c>
      <c r="C3075" s="95" t="s">
        <v>3666</v>
      </c>
      <c r="D3075" s="95" t="s">
        <v>8631</v>
      </c>
      <c r="E3075" s="95" t="s">
        <v>332</v>
      </c>
      <c r="F3075" s="95" t="s">
        <v>7499</v>
      </c>
      <c r="G3075" s="4">
        <v>50</v>
      </c>
      <c r="H3075" s="4">
        <v>50</v>
      </c>
    </row>
    <row r="3076" spans="1:8" ht="15">
      <c r="A3076" s="95">
        <v>3068</v>
      </c>
      <c r="B3076" s="95" t="s">
        <v>3599</v>
      </c>
      <c r="C3076" s="95" t="s">
        <v>8632</v>
      </c>
      <c r="D3076" s="95" t="s">
        <v>8633</v>
      </c>
      <c r="E3076" s="95" t="s">
        <v>332</v>
      </c>
      <c r="F3076" s="95" t="s">
        <v>7499</v>
      </c>
      <c r="G3076" s="4">
        <v>50</v>
      </c>
      <c r="H3076" s="4">
        <v>50</v>
      </c>
    </row>
    <row r="3077" spans="1:8" ht="15">
      <c r="A3077" s="95">
        <v>3069</v>
      </c>
      <c r="B3077" s="95" t="s">
        <v>3753</v>
      </c>
      <c r="C3077" s="95" t="s">
        <v>8326</v>
      </c>
      <c r="D3077" s="95" t="s">
        <v>8634</v>
      </c>
      <c r="E3077" s="95" t="s">
        <v>332</v>
      </c>
      <c r="F3077" s="95" t="s">
        <v>7499</v>
      </c>
      <c r="G3077" s="4">
        <v>50</v>
      </c>
      <c r="H3077" s="4">
        <v>50</v>
      </c>
    </row>
    <row r="3078" spans="1:8" ht="30">
      <c r="A3078" s="95">
        <v>3070</v>
      </c>
      <c r="B3078" s="95" t="s">
        <v>3629</v>
      </c>
      <c r="C3078" s="95" t="s">
        <v>8635</v>
      </c>
      <c r="D3078" s="95" t="s">
        <v>8636</v>
      </c>
      <c r="E3078" s="95" t="s">
        <v>332</v>
      </c>
      <c r="F3078" s="95" t="s">
        <v>7499</v>
      </c>
      <c r="G3078" s="4">
        <v>50</v>
      </c>
      <c r="H3078" s="4">
        <v>50</v>
      </c>
    </row>
    <row r="3079" spans="1:8" ht="30">
      <c r="A3079" s="95">
        <v>3071</v>
      </c>
      <c r="B3079" s="95" t="s">
        <v>2663</v>
      </c>
      <c r="C3079" s="95" t="s">
        <v>3828</v>
      </c>
      <c r="D3079" s="95" t="s">
        <v>8637</v>
      </c>
      <c r="E3079" s="95" t="s">
        <v>332</v>
      </c>
      <c r="F3079" s="95" t="s">
        <v>7499</v>
      </c>
      <c r="G3079" s="4">
        <v>50</v>
      </c>
      <c r="H3079" s="4">
        <v>50</v>
      </c>
    </row>
    <row r="3080" spans="1:8" ht="15">
      <c r="A3080" s="95">
        <v>3072</v>
      </c>
      <c r="B3080" s="95" t="s">
        <v>6074</v>
      </c>
      <c r="C3080" s="95" t="s">
        <v>4725</v>
      </c>
      <c r="D3080" s="95" t="s">
        <v>8638</v>
      </c>
      <c r="E3080" s="95" t="s">
        <v>332</v>
      </c>
      <c r="F3080" s="95" t="s">
        <v>7499</v>
      </c>
      <c r="G3080" s="4">
        <v>50</v>
      </c>
      <c r="H3080" s="4">
        <v>50</v>
      </c>
    </row>
    <row r="3081" spans="1:8" ht="15">
      <c r="A3081" s="95">
        <v>3073</v>
      </c>
      <c r="B3081" s="95" t="s">
        <v>3780</v>
      </c>
      <c r="C3081" s="95" t="s">
        <v>6760</v>
      </c>
      <c r="D3081" s="95" t="s">
        <v>8639</v>
      </c>
      <c r="E3081" s="95" t="s">
        <v>332</v>
      </c>
      <c r="F3081" s="95" t="s">
        <v>7499</v>
      </c>
      <c r="G3081" s="4">
        <v>50</v>
      </c>
      <c r="H3081" s="4">
        <v>50</v>
      </c>
    </row>
    <row r="3082" spans="1:8" ht="15">
      <c r="A3082" s="95">
        <v>3074</v>
      </c>
      <c r="B3082" s="95" t="s">
        <v>8289</v>
      </c>
      <c r="C3082" s="95" t="s">
        <v>8640</v>
      </c>
      <c r="D3082" s="95" t="s">
        <v>8641</v>
      </c>
      <c r="E3082" s="95" t="s">
        <v>332</v>
      </c>
      <c r="F3082" s="95" t="s">
        <v>7499</v>
      </c>
      <c r="G3082" s="4">
        <v>50</v>
      </c>
      <c r="H3082" s="4">
        <v>50</v>
      </c>
    </row>
    <row r="3083" spans="1:8" ht="15">
      <c r="A3083" s="95">
        <v>3075</v>
      </c>
      <c r="B3083" s="95" t="s">
        <v>3593</v>
      </c>
      <c r="C3083" s="95" t="s">
        <v>6321</v>
      </c>
      <c r="D3083" s="95" t="s">
        <v>8642</v>
      </c>
      <c r="E3083" s="95" t="s">
        <v>332</v>
      </c>
      <c r="F3083" s="95" t="s">
        <v>7499</v>
      </c>
      <c r="G3083" s="4">
        <v>50</v>
      </c>
      <c r="H3083" s="4">
        <v>50</v>
      </c>
    </row>
    <row r="3084" spans="1:8" ht="15">
      <c r="A3084" s="95">
        <v>3076</v>
      </c>
      <c r="B3084" s="95" t="s">
        <v>3948</v>
      </c>
      <c r="C3084" s="95" t="s">
        <v>3929</v>
      </c>
      <c r="D3084" s="95" t="s">
        <v>8643</v>
      </c>
      <c r="E3084" s="95" t="s">
        <v>332</v>
      </c>
      <c r="F3084" s="95" t="s">
        <v>7499</v>
      </c>
      <c r="G3084" s="4">
        <v>50</v>
      </c>
      <c r="H3084" s="4">
        <v>50</v>
      </c>
    </row>
    <row r="3085" spans="1:8" ht="15">
      <c r="A3085" s="95">
        <v>3077</v>
      </c>
      <c r="B3085" s="95" t="s">
        <v>6768</v>
      </c>
      <c r="C3085" s="95" t="s">
        <v>8644</v>
      </c>
      <c r="D3085" s="95" t="s">
        <v>8645</v>
      </c>
      <c r="E3085" s="95" t="s">
        <v>332</v>
      </c>
      <c r="F3085" s="95" t="s">
        <v>7499</v>
      </c>
      <c r="G3085" s="4">
        <v>50</v>
      </c>
      <c r="H3085" s="4">
        <v>50</v>
      </c>
    </row>
    <row r="3086" spans="1:8" ht="15">
      <c r="A3086" s="95">
        <v>3078</v>
      </c>
      <c r="B3086" s="95" t="s">
        <v>8646</v>
      </c>
      <c r="C3086" s="95" t="s">
        <v>8647</v>
      </c>
      <c r="D3086" s="95" t="s">
        <v>8648</v>
      </c>
      <c r="E3086" s="95" t="s">
        <v>332</v>
      </c>
      <c r="F3086" s="95" t="s">
        <v>7499</v>
      </c>
      <c r="G3086" s="4">
        <v>50</v>
      </c>
      <c r="H3086" s="4">
        <v>50</v>
      </c>
    </row>
    <row r="3087" spans="1:8" ht="15">
      <c r="A3087" s="95">
        <v>3079</v>
      </c>
      <c r="B3087" s="95" t="s">
        <v>3586</v>
      </c>
      <c r="C3087" s="95" t="s">
        <v>8649</v>
      </c>
      <c r="D3087" s="95" t="s">
        <v>8650</v>
      </c>
      <c r="E3087" s="95" t="s">
        <v>332</v>
      </c>
      <c r="F3087" s="95" t="s">
        <v>7499</v>
      </c>
      <c r="G3087" s="4">
        <v>50</v>
      </c>
      <c r="H3087" s="4">
        <v>50</v>
      </c>
    </row>
    <row r="3088" spans="1:8" ht="30">
      <c r="A3088" s="95">
        <v>3080</v>
      </c>
      <c r="B3088" s="95" t="s">
        <v>5535</v>
      </c>
      <c r="C3088" s="95" t="s">
        <v>8651</v>
      </c>
      <c r="D3088" s="95" t="s">
        <v>8652</v>
      </c>
      <c r="E3088" s="95" t="s">
        <v>332</v>
      </c>
      <c r="F3088" s="95" t="s">
        <v>7499</v>
      </c>
      <c r="G3088" s="4">
        <v>50</v>
      </c>
      <c r="H3088" s="4">
        <v>50</v>
      </c>
    </row>
    <row r="3089" spans="1:8" ht="15">
      <c r="A3089" s="95">
        <v>3081</v>
      </c>
      <c r="B3089" s="95" t="s">
        <v>3593</v>
      </c>
      <c r="C3089" s="95" t="s">
        <v>8653</v>
      </c>
      <c r="D3089" s="95" t="s">
        <v>8654</v>
      </c>
      <c r="E3089" s="95" t="s">
        <v>332</v>
      </c>
      <c r="F3089" s="95" t="s">
        <v>7499</v>
      </c>
      <c r="G3089" s="4">
        <v>50</v>
      </c>
      <c r="H3089" s="4">
        <v>50</v>
      </c>
    </row>
    <row r="3090" spans="1:8" ht="15">
      <c r="A3090" s="95">
        <v>3082</v>
      </c>
      <c r="B3090" s="95" t="s">
        <v>3671</v>
      </c>
      <c r="C3090" s="95" t="s">
        <v>4611</v>
      </c>
      <c r="D3090" s="95" t="s">
        <v>8655</v>
      </c>
      <c r="E3090" s="95" t="s">
        <v>332</v>
      </c>
      <c r="F3090" s="95" t="s">
        <v>7499</v>
      </c>
      <c r="G3090" s="4">
        <v>50</v>
      </c>
      <c r="H3090" s="4">
        <v>50</v>
      </c>
    </row>
    <row r="3091" spans="1:8" ht="15">
      <c r="A3091" s="95">
        <v>3083</v>
      </c>
      <c r="B3091" s="95" t="s">
        <v>3755</v>
      </c>
      <c r="C3091" s="95" t="s">
        <v>8656</v>
      </c>
      <c r="D3091" s="95" t="s">
        <v>8657</v>
      </c>
      <c r="E3091" s="95" t="s">
        <v>332</v>
      </c>
      <c r="F3091" s="95" t="s">
        <v>7499</v>
      </c>
      <c r="G3091" s="4">
        <v>50</v>
      </c>
      <c r="H3091" s="4">
        <v>50</v>
      </c>
    </row>
    <row r="3092" spans="1:8" ht="15">
      <c r="A3092" s="95">
        <v>3084</v>
      </c>
      <c r="B3092" s="95" t="s">
        <v>3955</v>
      </c>
      <c r="C3092" s="95" t="s">
        <v>7930</v>
      </c>
      <c r="D3092" s="95" t="s">
        <v>8658</v>
      </c>
      <c r="E3092" s="95" t="s">
        <v>332</v>
      </c>
      <c r="F3092" s="95" t="s">
        <v>7499</v>
      </c>
      <c r="G3092" s="4">
        <v>50</v>
      </c>
      <c r="H3092" s="4">
        <v>50</v>
      </c>
    </row>
    <row r="3093" spans="1:8" ht="15">
      <c r="A3093" s="95">
        <v>3085</v>
      </c>
      <c r="B3093" s="95" t="s">
        <v>4695</v>
      </c>
      <c r="C3093" s="95" t="s">
        <v>8632</v>
      </c>
      <c r="D3093" s="95" t="s">
        <v>8659</v>
      </c>
      <c r="E3093" s="95" t="s">
        <v>332</v>
      </c>
      <c r="F3093" s="95" t="s">
        <v>7499</v>
      </c>
      <c r="G3093" s="4">
        <v>50</v>
      </c>
      <c r="H3093" s="4">
        <v>50</v>
      </c>
    </row>
    <row r="3094" spans="1:8" ht="15">
      <c r="A3094" s="95">
        <v>3086</v>
      </c>
      <c r="B3094" s="95" t="s">
        <v>3468</v>
      </c>
      <c r="C3094" s="95" t="s">
        <v>7140</v>
      </c>
      <c r="D3094" s="95" t="s">
        <v>8660</v>
      </c>
      <c r="E3094" s="95" t="s">
        <v>332</v>
      </c>
      <c r="F3094" s="95" t="s">
        <v>7499</v>
      </c>
      <c r="G3094" s="4">
        <v>50</v>
      </c>
      <c r="H3094" s="4">
        <v>50</v>
      </c>
    </row>
    <row r="3095" spans="1:8" ht="15">
      <c r="A3095" s="95">
        <v>3087</v>
      </c>
      <c r="B3095" s="95" t="s">
        <v>3472</v>
      </c>
      <c r="C3095" s="95" t="s">
        <v>8661</v>
      </c>
      <c r="D3095" s="95" t="s">
        <v>8662</v>
      </c>
      <c r="E3095" s="95" t="s">
        <v>332</v>
      </c>
      <c r="F3095" s="95" t="s">
        <v>7499</v>
      </c>
      <c r="G3095" s="4">
        <v>50</v>
      </c>
      <c r="H3095" s="4">
        <v>50</v>
      </c>
    </row>
    <row r="3096" spans="1:8" ht="15">
      <c r="A3096" s="95">
        <v>3088</v>
      </c>
      <c r="B3096" s="95" t="s">
        <v>3761</v>
      </c>
      <c r="C3096" s="95" t="s">
        <v>8663</v>
      </c>
      <c r="D3096" s="95" t="s">
        <v>8664</v>
      </c>
      <c r="E3096" s="95" t="s">
        <v>332</v>
      </c>
      <c r="F3096" s="95" t="s">
        <v>7499</v>
      </c>
      <c r="G3096" s="4">
        <v>50</v>
      </c>
      <c r="H3096" s="4">
        <v>50</v>
      </c>
    </row>
    <row r="3097" spans="1:8" ht="15">
      <c r="A3097" s="95">
        <v>3089</v>
      </c>
      <c r="B3097" s="95" t="s">
        <v>4104</v>
      </c>
      <c r="C3097" s="95" t="s">
        <v>5806</v>
      </c>
      <c r="D3097" s="95" t="s">
        <v>8665</v>
      </c>
      <c r="E3097" s="95" t="s">
        <v>332</v>
      </c>
      <c r="F3097" s="95" t="s">
        <v>7499</v>
      </c>
      <c r="G3097" s="4">
        <v>50</v>
      </c>
      <c r="H3097" s="4">
        <v>50</v>
      </c>
    </row>
    <row r="3098" spans="1:8" ht="15">
      <c r="A3098" s="95">
        <v>3090</v>
      </c>
      <c r="B3098" s="95" t="s">
        <v>3584</v>
      </c>
      <c r="C3098" s="95" t="s">
        <v>5717</v>
      </c>
      <c r="D3098" s="95" t="s">
        <v>8666</v>
      </c>
      <c r="E3098" s="95" t="s">
        <v>332</v>
      </c>
      <c r="F3098" s="95" t="s">
        <v>7499</v>
      </c>
      <c r="G3098" s="4">
        <v>50</v>
      </c>
      <c r="H3098" s="4">
        <v>50</v>
      </c>
    </row>
    <row r="3099" spans="1:8" ht="15">
      <c r="A3099" s="95">
        <v>3091</v>
      </c>
      <c r="B3099" s="95" t="s">
        <v>3523</v>
      </c>
      <c r="C3099" s="95" t="s">
        <v>6297</v>
      </c>
      <c r="D3099" s="95" t="s">
        <v>8667</v>
      </c>
      <c r="E3099" s="95" t="s">
        <v>332</v>
      </c>
      <c r="F3099" s="95" t="s">
        <v>7499</v>
      </c>
      <c r="G3099" s="4">
        <v>50</v>
      </c>
      <c r="H3099" s="4">
        <v>50</v>
      </c>
    </row>
    <row r="3100" spans="1:8" ht="30">
      <c r="A3100" s="95">
        <v>3092</v>
      </c>
      <c r="B3100" s="95" t="s">
        <v>2675</v>
      </c>
      <c r="C3100" s="95" t="s">
        <v>8668</v>
      </c>
      <c r="D3100" s="95" t="s">
        <v>8669</v>
      </c>
      <c r="E3100" s="95" t="s">
        <v>332</v>
      </c>
      <c r="F3100" s="95" t="s">
        <v>7499</v>
      </c>
      <c r="G3100" s="4">
        <v>50</v>
      </c>
      <c r="H3100" s="4">
        <v>50</v>
      </c>
    </row>
    <row r="3101" spans="1:8" ht="30">
      <c r="A3101" s="95">
        <v>3093</v>
      </c>
      <c r="B3101" s="95" t="s">
        <v>3584</v>
      </c>
      <c r="C3101" s="95" t="s">
        <v>8670</v>
      </c>
      <c r="D3101" s="95" t="s">
        <v>8671</v>
      </c>
      <c r="E3101" s="95" t="s">
        <v>332</v>
      </c>
      <c r="F3101" s="95" t="s">
        <v>7499</v>
      </c>
      <c r="G3101" s="4">
        <v>50</v>
      </c>
      <c r="H3101" s="4">
        <v>50</v>
      </c>
    </row>
    <row r="3102" spans="1:8" ht="15">
      <c r="A3102" s="95">
        <v>3094</v>
      </c>
      <c r="B3102" s="95" t="s">
        <v>3439</v>
      </c>
      <c r="C3102" s="95" t="s">
        <v>8672</v>
      </c>
      <c r="D3102" s="95" t="s">
        <v>8673</v>
      </c>
      <c r="E3102" s="95" t="s">
        <v>332</v>
      </c>
      <c r="F3102" s="95" t="s">
        <v>7499</v>
      </c>
      <c r="G3102" s="4">
        <v>50</v>
      </c>
      <c r="H3102" s="4">
        <v>50</v>
      </c>
    </row>
    <row r="3103" spans="1:8" ht="15">
      <c r="A3103" s="95">
        <v>3095</v>
      </c>
      <c r="B3103" s="95" t="s">
        <v>3780</v>
      </c>
      <c r="C3103" s="95" t="s">
        <v>8674</v>
      </c>
      <c r="D3103" s="95" t="s">
        <v>8675</v>
      </c>
      <c r="E3103" s="95" t="s">
        <v>332</v>
      </c>
      <c r="F3103" s="95" t="s">
        <v>7499</v>
      </c>
      <c r="G3103" s="4">
        <v>50</v>
      </c>
      <c r="H3103" s="4">
        <v>50</v>
      </c>
    </row>
    <row r="3104" spans="1:8" ht="15">
      <c r="A3104" s="95">
        <v>3096</v>
      </c>
      <c r="B3104" s="95" t="s">
        <v>4322</v>
      </c>
      <c r="C3104" s="95" t="s">
        <v>4058</v>
      </c>
      <c r="D3104" s="95" t="s">
        <v>8676</v>
      </c>
      <c r="E3104" s="95" t="s">
        <v>332</v>
      </c>
      <c r="F3104" s="95" t="s">
        <v>7499</v>
      </c>
      <c r="G3104" s="4">
        <v>50</v>
      </c>
      <c r="H3104" s="4">
        <v>50</v>
      </c>
    </row>
    <row r="3105" spans="1:8" ht="30">
      <c r="A3105" s="95">
        <v>3097</v>
      </c>
      <c r="B3105" s="95" t="s">
        <v>8677</v>
      </c>
      <c r="C3105" s="95" t="s">
        <v>8678</v>
      </c>
      <c r="D3105" s="95" t="s">
        <v>8679</v>
      </c>
      <c r="E3105" s="95" t="s">
        <v>332</v>
      </c>
      <c r="F3105" s="95" t="s">
        <v>7499</v>
      </c>
      <c r="G3105" s="4">
        <v>50</v>
      </c>
      <c r="H3105" s="4">
        <v>50</v>
      </c>
    </row>
    <row r="3106" spans="1:8" ht="15">
      <c r="A3106" s="95">
        <v>3098</v>
      </c>
      <c r="B3106" s="95" t="s">
        <v>4487</v>
      </c>
      <c r="C3106" s="95" t="s">
        <v>8680</v>
      </c>
      <c r="D3106" s="95" t="s">
        <v>8681</v>
      </c>
      <c r="E3106" s="95" t="s">
        <v>332</v>
      </c>
      <c r="F3106" s="95" t="s">
        <v>7499</v>
      </c>
      <c r="G3106" s="4">
        <v>50</v>
      </c>
      <c r="H3106" s="4">
        <v>50</v>
      </c>
    </row>
    <row r="3107" spans="1:8" ht="30">
      <c r="A3107" s="95">
        <v>3099</v>
      </c>
      <c r="B3107" s="95" t="s">
        <v>3777</v>
      </c>
      <c r="C3107" s="95" t="s">
        <v>8682</v>
      </c>
      <c r="D3107" s="95" t="s">
        <v>8683</v>
      </c>
      <c r="E3107" s="95" t="s">
        <v>332</v>
      </c>
      <c r="F3107" s="95" t="s">
        <v>7499</v>
      </c>
      <c r="G3107" s="4">
        <v>50</v>
      </c>
      <c r="H3107" s="4">
        <v>50</v>
      </c>
    </row>
    <row r="3108" spans="1:8" ht="15">
      <c r="A3108" s="95">
        <v>3100</v>
      </c>
      <c r="B3108" s="95" t="s">
        <v>3643</v>
      </c>
      <c r="C3108" s="95" t="s">
        <v>8684</v>
      </c>
      <c r="D3108" s="95" t="s">
        <v>8685</v>
      </c>
      <c r="E3108" s="95" t="s">
        <v>332</v>
      </c>
      <c r="F3108" s="95" t="s">
        <v>7499</v>
      </c>
      <c r="G3108" s="4">
        <v>50</v>
      </c>
      <c r="H3108" s="4">
        <v>50</v>
      </c>
    </row>
    <row r="3109" spans="1:8" ht="15">
      <c r="A3109" s="95">
        <v>3101</v>
      </c>
      <c r="B3109" s="95" t="s">
        <v>5434</v>
      </c>
      <c r="C3109" s="95" t="s">
        <v>8686</v>
      </c>
      <c r="D3109" s="95" t="s">
        <v>8687</v>
      </c>
      <c r="E3109" s="95" t="s">
        <v>332</v>
      </c>
      <c r="F3109" s="95" t="s">
        <v>7499</v>
      </c>
      <c r="G3109" s="4">
        <v>50</v>
      </c>
      <c r="H3109" s="4">
        <v>50</v>
      </c>
    </row>
    <row r="3110" spans="1:8" ht="15">
      <c r="A3110" s="95">
        <v>3102</v>
      </c>
      <c r="B3110" s="95" t="s">
        <v>3777</v>
      </c>
      <c r="C3110" s="95" t="s">
        <v>8686</v>
      </c>
      <c r="D3110" s="95" t="s">
        <v>8688</v>
      </c>
      <c r="E3110" s="95" t="s">
        <v>332</v>
      </c>
      <c r="F3110" s="95" t="s">
        <v>7499</v>
      </c>
      <c r="G3110" s="4">
        <v>50</v>
      </c>
      <c r="H3110" s="4">
        <v>50</v>
      </c>
    </row>
    <row r="3111" spans="1:8" ht="15">
      <c r="A3111" s="95">
        <v>3103</v>
      </c>
      <c r="B3111" s="95" t="s">
        <v>2663</v>
      </c>
      <c r="C3111" s="95" t="s">
        <v>6622</v>
      </c>
      <c r="D3111" s="95" t="s">
        <v>8689</v>
      </c>
      <c r="E3111" s="95" t="s">
        <v>332</v>
      </c>
      <c r="F3111" s="95" t="s">
        <v>7499</v>
      </c>
      <c r="G3111" s="4">
        <v>50</v>
      </c>
      <c r="H3111" s="4">
        <v>50</v>
      </c>
    </row>
    <row r="3112" spans="1:8" ht="15">
      <c r="A3112" s="95">
        <v>3104</v>
      </c>
      <c r="B3112" s="95" t="s">
        <v>3450</v>
      </c>
      <c r="C3112" s="95" t="s">
        <v>3972</v>
      </c>
      <c r="D3112" s="95" t="s">
        <v>8690</v>
      </c>
      <c r="E3112" s="95" t="s">
        <v>332</v>
      </c>
      <c r="F3112" s="95" t="s">
        <v>7499</v>
      </c>
      <c r="G3112" s="4">
        <v>50</v>
      </c>
      <c r="H3112" s="4">
        <v>50</v>
      </c>
    </row>
    <row r="3113" spans="1:8" ht="15">
      <c r="A3113" s="95">
        <v>3105</v>
      </c>
      <c r="B3113" s="95" t="s">
        <v>3561</v>
      </c>
      <c r="C3113" s="95" t="s">
        <v>8691</v>
      </c>
      <c r="D3113" s="95" t="s">
        <v>8692</v>
      </c>
      <c r="E3113" s="95" t="s">
        <v>332</v>
      </c>
      <c r="F3113" s="95" t="s">
        <v>7499</v>
      </c>
      <c r="G3113" s="4">
        <v>50</v>
      </c>
      <c r="H3113" s="4">
        <v>50</v>
      </c>
    </row>
    <row r="3114" spans="1:8" ht="15">
      <c r="A3114" s="95">
        <v>3106</v>
      </c>
      <c r="B3114" s="95" t="s">
        <v>3523</v>
      </c>
      <c r="C3114" s="95" t="s">
        <v>4485</v>
      </c>
      <c r="D3114" s="95" t="s">
        <v>8693</v>
      </c>
      <c r="E3114" s="95" t="s">
        <v>332</v>
      </c>
      <c r="F3114" s="95" t="s">
        <v>7499</v>
      </c>
      <c r="G3114" s="4">
        <v>50</v>
      </c>
      <c r="H3114" s="4">
        <v>50</v>
      </c>
    </row>
    <row r="3115" spans="1:8" ht="30">
      <c r="A3115" s="95">
        <v>3107</v>
      </c>
      <c r="B3115" s="95" t="s">
        <v>3676</v>
      </c>
      <c r="C3115" s="95" t="s">
        <v>8694</v>
      </c>
      <c r="D3115" s="95" t="s">
        <v>8695</v>
      </c>
      <c r="E3115" s="95" t="s">
        <v>332</v>
      </c>
      <c r="F3115" s="95" t="s">
        <v>7499</v>
      </c>
      <c r="G3115" s="4">
        <v>50</v>
      </c>
      <c r="H3115" s="4">
        <v>50</v>
      </c>
    </row>
    <row r="3116" spans="1:8" ht="15">
      <c r="A3116" s="95">
        <v>3108</v>
      </c>
      <c r="B3116" s="95" t="s">
        <v>3461</v>
      </c>
      <c r="C3116" s="95" t="s">
        <v>7610</v>
      </c>
      <c r="D3116" s="95" t="s">
        <v>8696</v>
      </c>
      <c r="E3116" s="95" t="s">
        <v>332</v>
      </c>
      <c r="F3116" s="95" t="s">
        <v>7499</v>
      </c>
      <c r="G3116" s="4">
        <v>50</v>
      </c>
      <c r="H3116" s="4">
        <v>50</v>
      </c>
    </row>
    <row r="3117" spans="1:8" ht="15">
      <c r="A3117" s="95">
        <v>3109</v>
      </c>
      <c r="B3117" s="95" t="s">
        <v>3593</v>
      </c>
      <c r="C3117" s="95" t="s">
        <v>6544</v>
      </c>
      <c r="D3117" s="95" t="s">
        <v>8697</v>
      </c>
      <c r="E3117" s="95" t="s">
        <v>332</v>
      </c>
      <c r="F3117" s="95" t="s">
        <v>7499</v>
      </c>
      <c r="G3117" s="4">
        <v>50</v>
      </c>
      <c r="H3117" s="4">
        <v>50</v>
      </c>
    </row>
    <row r="3118" spans="1:8" ht="15">
      <c r="A3118" s="95">
        <v>3110</v>
      </c>
      <c r="B3118" s="95" t="s">
        <v>8510</v>
      </c>
      <c r="C3118" s="95" t="s">
        <v>8698</v>
      </c>
      <c r="D3118" s="95" t="s">
        <v>8699</v>
      </c>
      <c r="E3118" s="95" t="s">
        <v>332</v>
      </c>
      <c r="F3118" s="95" t="s">
        <v>7499</v>
      </c>
      <c r="G3118" s="4">
        <v>50</v>
      </c>
      <c r="H3118" s="4">
        <v>50</v>
      </c>
    </row>
    <row r="3119" spans="1:8" ht="15">
      <c r="A3119" s="95">
        <v>3111</v>
      </c>
      <c r="B3119" s="95" t="s">
        <v>8700</v>
      </c>
      <c r="C3119" s="95" t="s">
        <v>8701</v>
      </c>
      <c r="D3119" s="95" t="s">
        <v>8702</v>
      </c>
      <c r="E3119" s="95" t="s">
        <v>332</v>
      </c>
      <c r="F3119" s="95" t="s">
        <v>7499</v>
      </c>
      <c r="G3119" s="4">
        <v>50</v>
      </c>
      <c r="H3119" s="4">
        <v>50</v>
      </c>
    </row>
    <row r="3120" spans="1:8" ht="15">
      <c r="A3120" s="95">
        <v>3112</v>
      </c>
      <c r="B3120" s="95" t="s">
        <v>8703</v>
      </c>
      <c r="C3120" s="95" t="s">
        <v>4136</v>
      </c>
      <c r="D3120" s="95" t="s">
        <v>8704</v>
      </c>
      <c r="E3120" s="95" t="s">
        <v>332</v>
      </c>
      <c r="F3120" s="95" t="s">
        <v>7499</v>
      </c>
      <c r="G3120" s="4">
        <v>50</v>
      </c>
      <c r="H3120" s="4">
        <v>50</v>
      </c>
    </row>
    <row r="3121" spans="1:8" ht="15">
      <c r="A3121" s="95">
        <v>3113</v>
      </c>
      <c r="B3121" s="95" t="s">
        <v>3439</v>
      </c>
      <c r="C3121" s="95" t="s">
        <v>8705</v>
      </c>
      <c r="D3121" s="95" t="s">
        <v>8706</v>
      </c>
      <c r="E3121" s="95" t="s">
        <v>332</v>
      </c>
      <c r="F3121" s="95" t="s">
        <v>7499</v>
      </c>
      <c r="G3121" s="4">
        <v>50</v>
      </c>
      <c r="H3121" s="4">
        <v>50</v>
      </c>
    </row>
    <row r="3122" spans="1:8" ht="30">
      <c r="A3122" s="95">
        <v>3114</v>
      </c>
      <c r="B3122" s="95" t="s">
        <v>8166</v>
      </c>
      <c r="C3122" s="95" t="s">
        <v>8707</v>
      </c>
      <c r="D3122" s="95" t="s">
        <v>8708</v>
      </c>
      <c r="E3122" s="95" t="s">
        <v>332</v>
      </c>
      <c r="F3122" s="95" t="s">
        <v>7499</v>
      </c>
      <c r="G3122" s="4">
        <v>50</v>
      </c>
      <c r="H3122" s="4">
        <v>50</v>
      </c>
    </row>
    <row r="3123" spans="1:8" ht="15">
      <c r="A3123" s="95">
        <v>3115</v>
      </c>
      <c r="B3123" s="95" t="s">
        <v>8058</v>
      </c>
      <c r="C3123" s="95" t="s">
        <v>8709</v>
      </c>
      <c r="D3123" s="95" t="s">
        <v>8710</v>
      </c>
      <c r="E3123" s="95" t="s">
        <v>332</v>
      </c>
      <c r="F3123" s="95" t="s">
        <v>7499</v>
      </c>
      <c r="G3123" s="4">
        <v>50</v>
      </c>
      <c r="H3123" s="4">
        <v>50</v>
      </c>
    </row>
    <row r="3124" spans="1:8" ht="15">
      <c r="A3124" s="95">
        <v>3116</v>
      </c>
      <c r="B3124" s="95" t="s">
        <v>3561</v>
      </c>
      <c r="C3124" s="95" t="s">
        <v>8711</v>
      </c>
      <c r="D3124" s="95" t="s">
        <v>8712</v>
      </c>
      <c r="E3124" s="95" t="s">
        <v>332</v>
      </c>
      <c r="F3124" s="95" t="s">
        <v>7499</v>
      </c>
      <c r="G3124" s="4">
        <v>50</v>
      </c>
      <c r="H3124" s="4">
        <v>50</v>
      </c>
    </row>
    <row r="3125" spans="1:8" ht="15">
      <c r="A3125" s="95">
        <v>3117</v>
      </c>
      <c r="B3125" s="95" t="s">
        <v>4078</v>
      </c>
      <c r="C3125" s="95" t="s">
        <v>5138</v>
      </c>
      <c r="D3125" s="95" t="s">
        <v>8713</v>
      </c>
      <c r="E3125" s="95" t="s">
        <v>332</v>
      </c>
      <c r="F3125" s="95" t="s">
        <v>7499</v>
      </c>
      <c r="G3125" s="4">
        <v>50</v>
      </c>
      <c r="H3125" s="4">
        <v>50</v>
      </c>
    </row>
    <row r="3126" spans="1:8" ht="30">
      <c r="A3126" s="95">
        <v>3118</v>
      </c>
      <c r="B3126" s="95" t="s">
        <v>3761</v>
      </c>
      <c r="C3126" s="95" t="s">
        <v>8714</v>
      </c>
      <c r="D3126" s="95" t="s">
        <v>8715</v>
      </c>
      <c r="E3126" s="95" t="s">
        <v>332</v>
      </c>
      <c r="F3126" s="95" t="s">
        <v>7499</v>
      </c>
      <c r="G3126" s="4">
        <v>50</v>
      </c>
      <c r="H3126" s="4">
        <v>50</v>
      </c>
    </row>
    <row r="3127" spans="1:8" ht="15">
      <c r="A3127" s="95">
        <v>3119</v>
      </c>
      <c r="B3127" s="95" t="s">
        <v>7083</v>
      </c>
      <c r="C3127" s="95" t="s">
        <v>8716</v>
      </c>
      <c r="D3127" s="95" t="s">
        <v>8717</v>
      </c>
      <c r="E3127" s="95" t="s">
        <v>332</v>
      </c>
      <c r="F3127" s="95" t="s">
        <v>7499</v>
      </c>
      <c r="G3127" s="4">
        <v>50</v>
      </c>
      <c r="H3127" s="4">
        <v>50</v>
      </c>
    </row>
    <row r="3128" spans="1:8" ht="30">
      <c r="A3128" s="95">
        <v>3120</v>
      </c>
      <c r="B3128" s="95" t="s">
        <v>3442</v>
      </c>
      <c r="C3128" s="95" t="s">
        <v>8718</v>
      </c>
      <c r="D3128" s="95" t="s">
        <v>8719</v>
      </c>
      <c r="E3128" s="95" t="s">
        <v>332</v>
      </c>
      <c r="F3128" s="95" t="s">
        <v>7499</v>
      </c>
      <c r="G3128" s="4">
        <v>50</v>
      </c>
      <c r="H3128" s="4">
        <v>50</v>
      </c>
    </row>
    <row r="3129" spans="1:8" ht="15">
      <c r="A3129" s="95">
        <v>3121</v>
      </c>
      <c r="B3129" s="95" t="s">
        <v>8720</v>
      </c>
      <c r="C3129" s="95" t="s">
        <v>4074</v>
      </c>
      <c r="D3129" s="95" t="s">
        <v>8721</v>
      </c>
      <c r="E3129" s="95" t="s">
        <v>332</v>
      </c>
      <c r="F3129" s="95" t="s">
        <v>7499</v>
      </c>
      <c r="G3129" s="4">
        <v>50</v>
      </c>
      <c r="H3129" s="4">
        <v>50</v>
      </c>
    </row>
    <row r="3130" spans="1:8" ht="15">
      <c r="A3130" s="95">
        <v>3122</v>
      </c>
      <c r="B3130" s="95" t="s">
        <v>3526</v>
      </c>
      <c r="C3130" s="95" t="s">
        <v>8722</v>
      </c>
      <c r="D3130" s="95" t="s">
        <v>8723</v>
      </c>
      <c r="E3130" s="95" t="s">
        <v>332</v>
      </c>
      <c r="F3130" s="95" t="s">
        <v>7499</v>
      </c>
      <c r="G3130" s="4">
        <v>50</v>
      </c>
      <c r="H3130" s="4">
        <v>50</v>
      </c>
    </row>
    <row r="3131" spans="1:8" ht="15">
      <c r="A3131" s="95">
        <v>3123</v>
      </c>
      <c r="B3131" s="95" t="s">
        <v>4104</v>
      </c>
      <c r="C3131" s="95" t="s">
        <v>3540</v>
      </c>
      <c r="D3131" s="95" t="s">
        <v>8724</v>
      </c>
      <c r="E3131" s="95" t="s">
        <v>332</v>
      </c>
      <c r="F3131" s="95" t="s">
        <v>7499</v>
      </c>
      <c r="G3131" s="4">
        <v>50</v>
      </c>
      <c r="H3131" s="4">
        <v>50</v>
      </c>
    </row>
    <row r="3132" spans="1:8" ht="15">
      <c r="A3132" s="95">
        <v>3124</v>
      </c>
      <c r="B3132" s="95" t="s">
        <v>7779</v>
      </c>
      <c r="C3132" s="95" t="s">
        <v>8086</v>
      </c>
      <c r="D3132" s="95" t="s">
        <v>8725</v>
      </c>
      <c r="E3132" s="95" t="s">
        <v>332</v>
      </c>
      <c r="F3132" s="95" t="s">
        <v>7499</v>
      </c>
      <c r="G3132" s="4">
        <v>50</v>
      </c>
      <c r="H3132" s="4">
        <v>50</v>
      </c>
    </row>
    <row r="3133" spans="1:8" ht="30">
      <c r="A3133" s="95">
        <v>3125</v>
      </c>
      <c r="B3133" s="95" t="s">
        <v>3593</v>
      </c>
      <c r="C3133" s="95" t="s">
        <v>8726</v>
      </c>
      <c r="D3133" s="95" t="s">
        <v>8727</v>
      </c>
      <c r="E3133" s="95" t="s">
        <v>332</v>
      </c>
      <c r="F3133" s="95" t="s">
        <v>7499</v>
      </c>
      <c r="G3133" s="4">
        <v>50</v>
      </c>
      <c r="H3133" s="4">
        <v>50</v>
      </c>
    </row>
    <row r="3134" spans="1:8" ht="15">
      <c r="A3134" s="95">
        <v>3126</v>
      </c>
      <c r="B3134" s="95" t="s">
        <v>5418</v>
      </c>
      <c r="C3134" s="95" t="s">
        <v>5619</v>
      </c>
      <c r="D3134" s="95" t="s">
        <v>8728</v>
      </c>
      <c r="E3134" s="95" t="s">
        <v>332</v>
      </c>
      <c r="F3134" s="95" t="s">
        <v>7499</v>
      </c>
      <c r="G3134" s="4">
        <v>50</v>
      </c>
      <c r="H3134" s="4">
        <v>50</v>
      </c>
    </row>
    <row r="3135" spans="1:8" ht="15">
      <c r="A3135" s="95">
        <v>3127</v>
      </c>
      <c r="B3135" s="95" t="s">
        <v>3442</v>
      </c>
      <c r="C3135" s="95" t="s">
        <v>5396</v>
      </c>
      <c r="D3135" s="95" t="s">
        <v>8729</v>
      </c>
      <c r="E3135" s="95" t="s">
        <v>332</v>
      </c>
      <c r="F3135" s="95" t="s">
        <v>7499</v>
      </c>
      <c r="G3135" s="4">
        <v>50</v>
      </c>
      <c r="H3135" s="4">
        <v>50</v>
      </c>
    </row>
    <row r="3136" spans="1:8" ht="15">
      <c r="A3136" s="95">
        <v>3128</v>
      </c>
      <c r="B3136" s="95" t="s">
        <v>4322</v>
      </c>
      <c r="C3136" s="95" t="s">
        <v>6642</v>
      </c>
      <c r="D3136" s="95" t="s">
        <v>8730</v>
      </c>
      <c r="E3136" s="95" t="s">
        <v>332</v>
      </c>
      <c r="F3136" s="95" t="s">
        <v>7499</v>
      </c>
      <c r="G3136" s="4">
        <v>50</v>
      </c>
      <c r="H3136" s="4">
        <v>50</v>
      </c>
    </row>
    <row r="3137" spans="1:8" ht="15">
      <c r="A3137" s="95">
        <v>3129</v>
      </c>
      <c r="B3137" s="95" t="s">
        <v>7779</v>
      </c>
      <c r="C3137" s="95" t="s">
        <v>8731</v>
      </c>
      <c r="D3137" s="95" t="s">
        <v>8732</v>
      </c>
      <c r="E3137" s="95" t="s">
        <v>332</v>
      </c>
      <c r="F3137" s="95" t="s">
        <v>7499</v>
      </c>
      <c r="G3137" s="4">
        <v>50</v>
      </c>
      <c r="H3137" s="4">
        <v>50</v>
      </c>
    </row>
    <row r="3138" spans="1:8" ht="15">
      <c r="A3138" s="95">
        <v>3130</v>
      </c>
      <c r="B3138" s="95" t="s">
        <v>3761</v>
      </c>
      <c r="C3138" s="95" t="s">
        <v>4501</v>
      </c>
      <c r="D3138" s="95" t="s">
        <v>8733</v>
      </c>
      <c r="E3138" s="95" t="s">
        <v>332</v>
      </c>
      <c r="F3138" s="95" t="s">
        <v>7499</v>
      </c>
      <c r="G3138" s="4">
        <v>50</v>
      </c>
      <c r="H3138" s="4">
        <v>50</v>
      </c>
    </row>
    <row r="3139" spans="1:8" ht="15">
      <c r="A3139" s="95">
        <v>3131</v>
      </c>
      <c r="B3139" s="95" t="s">
        <v>4239</v>
      </c>
      <c r="C3139" s="95" t="s">
        <v>8734</v>
      </c>
      <c r="D3139" s="95" t="s">
        <v>8735</v>
      </c>
      <c r="E3139" s="95" t="s">
        <v>332</v>
      </c>
      <c r="F3139" s="95" t="s">
        <v>7499</v>
      </c>
      <c r="G3139" s="4">
        <v>50</v>
      </c>
      <c r="H3139" s="4">
        <v>50</v>
      </c>
    </row>
    <row r="3140" spans="1:8" ht="15">
      <c r="A3140" s="95">
        <v>3132</v>
      </c>
      <c r="B3140" s="95" t="s">
        <v>3468</v>
      </c>
      <c r="C3140" s="95" t="s">
        <v>7873</v>
      </c>
      <c r="D3140" s="95" t="s">
        <v>8736</v>
      </c>
      <c r="E3140" s="95" t="s">
        <v>332</v>
      </c>
      <c r="F3140" s="95" t="s">
        <v>7499</v>
      </c>
      <c r="G3140" s="4">
        <v>50</v>
      </c>
      <c r="H3140" s="4">
        <v>50</v>
      </c>
    </row>
    <row r="3141" spans="1:8" ht="15">
      <c r="A3141" s="95">
        <v>3133</v>
      </c>
      <c r="B3141" s="95" t="s">
        <v>3432</v>
      </c>
      <c r="C3141" s="95" t="s">
        <v>5556</v>
      </c>
      <c r="D3141" s="95" t="s">
        <v>8737</v>
      </c>
      <c r="E3141" s="95" t="s">
        <v>332</v>
      </c>
      <c r="F3141" s="95" t="s">
        <v>7499</v>
      </c>
      <c r="G3141" s="4">
        <v>50</v>
      </c>
      <c r="H3141" s="4">
        <v>50</v>
      </c>
    </row>
    <row r="3142" spans="1:8" ht="15">
      <c r="A3142" s="95">
        <v>3134</v>
      </c>
      <c r="B3142" s="95" t="s">
        <v>3432</v>
      </c>
      <c r="C3142" s="95" t="s">
        <v>4085</v>
      </c>
      <c r="D3142" s="95" t="s">
        <v>8738</v>
      </c>
      <c r="E3142" s="95" t="s">
        <v>332</v>
      </c>
      <c r="F3142" s="95" t="s">
        <v>7499</v>
      </c>
      <c r="G3142" s="4">
        <v>50</v>
      </c>
      <c r="H3142" s="4">
        <v>50</v>
      </c>
    </row>
    <row r="3143" spans="1:8" ht="15">
      <c r="A3143" s="95">
        <v>3135</v>
      </c>
      <c r="B3143" s="95" t="s">
        <v>3771</v>
      </c>
      <c r="C3143" s="95" t="s">
        <v>8739</v>
      </c>
      <c r="D3143" s="95" t="s">
        <v>8740</v>
      </c>
      <c r="E3143" s="95" t="s">
        <v>332</v>
      </c>
      <c r="F3143" s="95" t="s">
        <v>7499</v>
      </c>
      <c r="G3143" s="4">
        <v>50</v>
      </c>
      <c r="H3143" s="4">
        <v>50</v>
      </c>
    </row>
    <row r="3144" spans="1:8" ht="30">
      <c r="A3144" s="95">
        <v>3136</v>
      </c>
      <c r="B3144" s="95" t="s">
        <v>2663</v>
      </c>
      <c r="C3144" s="95" t="s">
        <v>5349</v>
      </c>
      <c r="D3144" s="95" t="s">
        <v>8741</v>
      </c>
      <c r="E3144" s="95" t="s">
        <v>332</v>
      </c>
      <c r="F3144" s="95" t="s">
        <v>7499</v>
      </c>
      <c r="G3144" s="4">
        <v>50</v>
      </c>
      <c r="H3144" s="4">
        <v>50</v>
      </c>
    </row>
    <row r="3145" spans="1:8" ht="15">
      <c r="A3145" s="95">
        <v>3137</v>
      </c>
      <c r="B3145" s="95" t="s">
        <v>2685</v>
      </c>
      <c r="C3145" s="95" t="s">
        <v>8742</v>
      </c>
      <c r="D3145" s="95" t="s">
        <v>8743</v>
      </c>
      <c r="E3145" s="95" t="s">
        <v>332</v>
      </c>
      <c r="F3145" s="95" t="s">
        <v>7499</v>
      </c>
      <c r="G3145" s="4">
        <v>50</v>
      </c>
      <c r="H3145" s="4">
        <v>50</v>
      </c>
    </row>
    <row r="3146" spans="1:8" ht="15">
      <c r="A3146" s="95">
        <v>3138</v>
      </c>
      <c r="B3146" s="95" t="s">
        <v>4673</v>
      </c>
      <c r="C3146" s="95" t="s">
        <v>8744</v>
      </c>
      <c r="D3146" s="95" t="s">
        <v>8745</v>
      </c>
      <c r="E3146" s="95" t="s">
        <v>332</v>
      </c>
      <c r="F3146" s="95" t="s">
        <v>7499</v>
      </c>
      <c r="G3146" s="4">
        <v>50</v>
      </c>
      <c r="H3146" s="4">
        <v>50</v>
      </c>
    </row>
    <row r="3147" spans="1:8" ht="15">
      <c r="A3147" s="95">
        <v>3139</v>
      </c>
      <c r="B3147" s="95" t="s">
        <v>8746</v>
      </c>
      <c r="C3147" s="95" t="s">
        <v>8417</v>
      </c>
      <c r="D3147" s="95" t="s">
        <v>8747</v>
      </c>
      <c r="E3147" s="95" t="s">
        <v>332</v>
      </c>
      <c r="F3147" s="95" t="s">
        <v>7499</v>
      </c>
      <c r="G3147" s="4">
        <v>50</v>
      </c>
      <c r="H3147" s="4">
        <v>50</v>
      </c>
    </row>
    <row r="3148" spans="1:8" ht="15">
      <c r="A3148" s="95">
        <v>3140</v>
      </c>
      <c r="B3148" s="95" t="s">
        <v>3725</v>
      </c>
      <c r="C3148" s="95" t="s">
        <v>8748</v>
      </c>
      <c r="D3148" s="95" t="s">
        <v>8749</v>
      </c>
      <c r="E3148" s="95" t="s">
        <v>332</v>
      </c>
      <c r="F3148" s="95" t="s">
        <v>7499</v>
      </c>
      <c r="G3148" s="4">
        <v>50</v>
      </c>
      <c r="H3148" s="4">
        <v>50</v>
      </c>
    </row>
    <row r="3149" spans="1:8" ht="15">
      <c r="A3149" s="95">
        <v>3141</v>
      </c>
      <c r="B3149" s="95" t="s">
        <v>4040</v>
      </c>
      <c r="C3149" s="95" t="s">
        <v>4058</v>
      </c>
      <c r="D3149" s="95" t="s">
        <v>8750</v>
      </c>
      <c r="E3149" s="95" t="s">
        <v>332</v>
      </c>
      <c r="F3149" s="95" t="s">
        <v>7499</v>
      </c>
      <c r="G3149" s="4">
        <v>50</v>
      </c>
      <c r="H3149" s="4">
        <v>50</v>
      </c>
    </row>
    <row r="3150" spans="1:8" ht="15">
      <c r="A3150" s="95">
        <v>3142</v>
      </c>
      <c r="B3150" s="95" t="s">
        <v>5160</v>
      </c>
      <c r="C3150" s="95" t="s">
        <v>8751</v>
      </c>
      <c r="D3150" s="95" t="s">
        <v>8752</v>
      </c>
      <c r="E3150" s="95" t="s">
        <v>332</v>
      </c>
      <c r="F3150" s="95" t="s">
        <v>7499</v>
      </c>
      <c r="G3150" s="4">
        <v>50</v>
      </c>
      <c r="H3150" s="4">
        <v>50</v>
      </c>
    </row>
    <row r="3151" spans="1:8" ht="15">
      <c r="A3151" s="95">
        <v>3143</v>
      </c>
      <c r="B3151" s="95" t="s">
        <v>3442</v>
      </c>
      <c r="C3151" s="95" t="s">
        <v>4088</v>
      </c>
      <c r="D3151" s="95" t="s">
        <v>8753</v>
      </c>
      <c r="E3151" s="95" t="s">
        <v>332</v>
      </c>
      <c r="F3151" s="95" t="s">
        <v>7499</v>
      </c>
      <c r="G3151" s="4">
        <v>50</v>
      </c>
      <c r="H3151" s="4">
        <v>50</v>
      </c>
    </row>
    <row r="3152" spans="1:8" ht="30">
      <c r="A3152" s="95">
        <v>3144</v>
      </c>
      <c r="B3152" s="95" t="s">
        <v>3432</v>
      </c>
      <c r="C3152" s="95" t="s">
        <v>5103</v>
      </c>
      <c r="D3152" s="95" t="s">
        <v>8754</v>
      </c>
      <c r="E3152" s="95" t="s">
        <v>332</v>
      </c>
      <c r="F3152" s="95" t="s">
        <v>7499</v>
      </c>
      <c r="G3152" s="4">
        <v>50</v>
      </c>
      <c r="H3152" s="4">
        <v>50</v>
      </c>
    </row>
    <row r="3153" spans="1:8" ht="15">
      <c r="A3153" s="95">
        <v>3145</v>
      </c>
      <c r="B3153" s="95" t="s">
        <v>4593</v>
      </c>
      <c r="C3153" s="95" t="s">
        <v>8755</v>
      </c>
      <c r="D3153" s="95" t="s">
        <v>8756</v>
      </c>
      <c r="E3153" s="95" t="s">
        <v>332</v>
      </c>
      <c r="F3153" s="95" t="s">
        <v>7499</v>
      </c>
      <c r="G3153" s="4">
        <v>50</v>
      </c>
      <c r="H3153" s="4">
        <v>50</v>
      </c>
    </row>
    <row r="3154" spans="1:8" ht="15">
      <c r="A3154" s="95">
        <v>3146</v>
      </c>
      <c r="B3154" s="95" t="s">
        <v>4593</v>
      </c>
      <c r="C3154" s="95" t="s">
        <v>5138</v>
      </c>
      <c r="D3154" s="95" t="s">
        <v>8757</v>
      </c>
      <c r="E3154" s="95" t="s">
        <v>332</v>
      </c>
      <c r="F3154" s="95" t="s">
        <v>7499</v>
      </c>
      <c r="G3154" s="4">
        <v>50</v>
      </c>
      <c r="H3154" s="4">
        <v>50</v>
      </c>
    </row>
    <row r="3155" spans="1:8" ht="15">
      <c r="A3155" s="95">
        <v>3147</v>
      </c>
      <c r="B3155" s="95" t="s">
        <v>8758</v>
      </c>
      <c r="C3155" s="95" t="s">
        <v>3790</v>
      </c>
      <c r="D3155" s="95" t="s">
        <v>8759</v>
      </c>
      <c r="E3155" s="95" t="s">
        <v>332</v>
      </c>
      <c r="F3155" s="95" t="s">
        <v>7499</v>
      </c>
      <c r="G3155" s="4">
        <v>50</v>
      </c>
      <c r="H3155" s="4">
        <v>50</v>
      </c>
    </row>
    <row r="3156" spans="1:8" ht="15">
      <c r="A3156" s="95">
        <v>3148</v>
      </c>
      <c r="B3156" s="95" t="s">
        <v>4429</v>
      </c>
      <c r="C3156" s="95" t="s">
        <v>8760</v>
      </c>
      <c r="D3156" s="95" t="s">
        <v>8761</v>
      </c>
      <c r="E3156" s="95" t="s">
        <v>332</v>
      </c>
      <c r="F3156" s="95" t="s">
        <v>7499</v>
      </c>
      <c r="G3156" s="4">
        <v>50</v>
      </c>
      <c r="H3156" s="4">
        <v>50</v>
      </c>
    </row>
    <row r="3157" spans="1:8" ht="15">
      <c r="A3157" s="95">
        <v>3149</v>
      </c>
      <c r="B3157" s="95" t="s">
        <v>3629</v>
      </c>
      <c r="C3157" s="95" t="s">
        <v>3540</v>
      </c>
      <c r="D3157" s="95" t="s">
        <v>8762</v>
      </c>
      <c r="E3157" s="95" t="s">
        <v>332</v>
      </c>
      <c r="F3157" s="95" t="s">
        <v>7499</v>
      </c>
      <c r="G3157" s="4">
        <v>50</v>
      </c>
      <c r="H3157" s="4">
        <v>50</v>
      </c>
    </row>
    <row r="3158" spans="1:8" ht="15">
      <c r="A3158" s="95">
        <v>3150</v>
      </c>
      <c r="B3158" s="95" t="s">
        <v>3649</v>
      </c>
      <c r="C3158" s="95" t="s">
        <v>8763</v>
      </c>
      <c r="D3158" s="95" t="s">
        <v>8764</v>
      </c>
      <c r="E3158" s="95" t="s">
        <v>332</v>
      </c>
      <c r="F3158" s="95" t="s">
        <v>7499</v>
      </c>
      <c r="G3158" s="4">
        <v>50</v>
      </c>
      <c r="H3158" s="4">
        <v>50</v>
      </c>
    </row>
    <row r="3159" spans="1:8" ht="15">
      <c r="A3159" s="95">
        <v>3151</v>
      </c>
      <c r="B3159" s="95" t="s">
        <v>3676</v>
      </c>
      <c r="C3159" s="95" t="s">
        <v>8765</v>
      </c>
      <c r="D3159" s="95" t="s">
        <v>8766</v>
      </c>
      <c r="E3159" s="95" t="s">
        <v>332</v>
      </c>
      <c r="F3159" s="95" t="s">
        <v>7499</v>
      </c>
      <c r="G3159" s="4">
        <v>50</v>
      </c>
      <c r="H3159" s="4">
        <v>50</v>
      </c>
    </row>
    <row r="3160" spans="1:8" ht="15">
      <c r="A3160" s="95">
        <v>3152</v>
      </c>
      <c r="B3160" s="95" t="s">
        <v>7615</v>
      </c>
      <c r="C3160" s="95" t="s">
        <v>8767</v>
      </c>
      <c r="D3160" s="95" t="s">
        <v>8768</v>
      </c>
      <c r="E3160" s="95" t="s">
        <v>332</v>
      </c>
      <c r="F3160" s="95" t="s">
        <v>7499</v>
      </c>
      <c r="G3160" s="4">
        <v>50</v>
      </c>
      <c r="H3160" s="4">
        <v>50</v>
      </c>
    </row>
    <row r="3161" spans="1:8" ht="15">
      <c r="A3161" s="95">
        <v>3153</v>
      </c>
      <c r="B3161" s="95" t="s">
        <v>3671</v>
      </c>
      <c r="C3161" s="95" t="s">
        <v>3462</v>
      </c>
      <c r="D3161" s="95" t="s">
        <v>8769</v>
      </c>
      <c r="E3161" s="95" t="s">
        <v>332</v>
      </c>
      <c r="F3161" s="95" t="s">
        <v>7499</v>
      </c>
      <c r="G3161" s="4">
        <v>50</v>
      </c>
      <c r="H3161" s="4">
        <v>50</v>
      </c>
    </row>
    <row r="3162" spans="1:8" ht="30">
      <c r="A3162" s="95">
        <v>3154</v>
      </c>
      <c r="B3162" s="95" t="s">
        <v>4299</v>
      </c>
      <c r="C3162" s="95" t="s">
        <v>8770</v>
      </c>
      <c r="D3162" s="95" t="s">
        <v>8771</v>
      </c>
      <c r="E3162" s="95" t="s">
        <v>332</v>
      </c>
      <c r="F3162" s="95" t="s">
        <v>7499</v>
      </c>
      <c r="G3162" s="4">
        <v>50</v>
      </c>
      <c r="H3162" s="4">
        <v>50</v>
      </c>
    </row>
    <row r="3163" spans="1:8" ht="15">
      <c r="A3163" s="95">
        <v>3155</v>
      </c>
      <c r="B3163" s="95" t="s">
        <v>4067</v>
      </c>
      <c r="C3163" s="95" t="s">
        <v>3902</v>
      </c>
      <c r="D3163" s="95" t="s">
        <v>8772</v>
      </c>
      <c r="E3163" s="95" t="s">
        <v>332</v>
      </c>
      <c r="F3163" s="95" t="s">
        <v>7499</v>
      </c>
      <c r="G3163" s="4">
        <v>50</v>
      </c>
      <c r="H3163" s="4">
        <v>50</v>
      </c>
    </row>
    <row r="3164" spans="1:8" ht="15">
      <c r="A3164" s="95">
        <v>3156</v>
      </c>
      <c r="B3164" s="95" t="s">
        <v>3593</v>
      </c>
      <c r="C3164" s="95" t="s">
        <v>3627</v>
      </c>
      <c r="D3164" s="95" t="s">
        <v>8773</v>
      </c>
      <c r="E3164" s="95" t="s">
        <v>332</v>
      </c>
      <c r="F3164" s="95" t="s">
        <v>7499</v>
      </c>
      <c r="G3164" s="4">
        <v>50</v>
      </c>
      <c r="H3164" s="4">
        <v>50</v>
      </c>
    </row>
    <row r="3165" spans="1:8" ht="15">
      <c r="A3165" s="95">
        <v>3157</v>
      </c>
      <c r="B3165" s="95" t="s">
        <v>4824</v>
      </c>
      <c r="C3165" s="95" t="s">
        <v>7947</v>
      </c>
      <c r="D3165" s="95" t="s">
        <v>8774</v>
      </c>
      <c r="E3165" s="95" t="s">
        <v>332</v>
      </c>
      <c r="F3165" s="95" t="s">
        <v>7499</v>
      </c>
      <c r="G3165" s="4">
        <v>50</v>
      </c>
      <c r="H3165" s="4">
        <v>50</v>
      </c>
    </row>
    <row r="3166" spans="1:8" ht="30">
      <c r="A3166" s="95">
        <v>3158</v>
      </c>
      <c r="B3166" s="95" t="s">
        <v>8775</v>
      </c>
      <c r="C3166" s="95" t="s">
        <v>8776</v>
      </c>
      <c r="D3166" s="95" t="s">
        <v>8777</v>
      </c>
      <c r="E3166" s="95" t="s">
        <v>332</v>
      </c>
      <c r="F3166" s="95" t="s">
        <v>7499</v>
      </c>
      <c r="G3166" s="4">
        <v>50</v>
      </c>
      <c r="H3166" s="4">
        <v>50</v>
      </c>
    </row>
    <row r="3167" spans="1:8" ht="15">
      <c r="A3167" s="95">
        <v>3159</v>
      </c>
      <c r="B3167" s="95" t="s">
        <v>3761</v>
      </c>
      <c r="C3167" s="95" t="s">
        <v>4655</v>
      </c>
      <c r="D3167" s="95" t="s">
        <v>8778</v>
      </c>
      <c r="E3167" s="95" t="s">
        <v>332</v>
      </c>
      <c r="F3167" s="95" t="s">
        <v>7499</v>
      </c>
      <c r="G3167" s="4">
        <v>50</v>
      </c>
      <c r="H3167" s="4">
        <v>50</v>
      </c>
    </row>
    <row r="3168" spans="1:8" ht="15">
      <c r="A3168" s="95">
        <v>3160</v>
      </c>
      <c r="B3168" s="95" t="s">
        <v>3684</v>
      </c>
      <c r="C3168" s="95" t="s">
        <v>4122</v>
      </c>
      <c r="D3168" s="95" t="s">
        <v>8779</v>
      </c>
      <c r="E3168" s="95" t="s">
        <v>332</v>
      </c>
      <c r="F3168" s="95" t="s">
        <v>7499</v>
      </c>
      <c r="G3168" s="4">
        <v>50</v>
      </c>
      <c r="H3168" s="4">
        <v>50</v>
      </c>
    </row>
    <row r="3169" spans="1:8" ht="15">
      <c r="A3169" s="95">
        <v>3161</v>
      </c>
      <c r="B3169" s="95" t="s">
        <v>8780</v>
      </c>
      <c r="C3169" s="95" t="s">
        <v>8781</v>
      </c>
      <c r="D3169" s="95" t="s">
        <v>8782</v>
      </c>
      <c r="E3169" s="95" t="s">
        <v>332</v>
      </c>
      <c r="F3169" s="95" t="s">
        <v>7499</v>
      </c>
      <c r="G3169" s="4">
        <v>50</v>
      </c>
      <c r="H3169" s="4">
        <v>50</v>
      </c>
    </row>
    <row r="3170" spans="1:8" ht="15">
      <c r="A3170" s="95">
        <v>3162</v>
      </c>
      <c r="B3170" s="95" t="s">
        <v>3468</v>
      </c>
      <c r="C3170" s="95" t="s">
        <v>6103</v>
      </c>
      <c r="D3170" s="95" t="s">
        <v>8783</v>
      </c>
      <c r="E3170" s="95" t="s">
        <v>332</v>
      </c>
      <c r="F3170" s="95" t="s">
        <v>7499</v>
      </c>
      <c r="G3170" s="4">
        <v>50</v>
      </c>
      <c r="H3170" s="4">
        <v>50</v>
      </c>
    </row>
    <row r="3171" spans="1:8" ht="15">
      <c r="A3171" s="95">
        <v>3163</v>
      </c>
      <c r="B3171" s="95" t="s">
        <v>3432</v>
      </c>
      <c r="C3171" s="95" t="s">
        <v>4243</v>
      </c>
      <c r="D3171" s="95" t="s">
        <v>8784</v>
      </c>
      <c r="E3171" s="95" t="s">
        <v>332</v>
      </c>
      <c r="F3171" s="95" t="s">
        <v>7499</v>
      </c>
      <c r="G3171" s="4">
        <v>50</v>
      </c>
      <c r="H3171" s="4">
        <v>50</v>
      </c>
    </row>
    <row r="3172" spans="1:8" ht="15">
      <c r="A3172" s="95">
        <v>3164</v>
      </c>
      <c r="B3172" s="95" t="s">
        <v>3526</v>
      </c>
      <c r="C3172" s="95" t="s">
        <v>3504</v>
      </c>
      <c r="D3172" s="95" t="s">
        <v>8785</v>
      </c>
      <c r="E3172" s="95" t="s">
        <v>332</v>
      </c>
      <c r="F3172" s="95" t="s">
        <v>7499</v>
      </c>
      <c r="G3172" s="4">
        <v>50</v>
      </c>
      <c r="H3172" s="4">
        <v>50</v>
      </c>
    </row>
    <row r="3173" spans="1:8" ht="15">
      <c r="A3173" s="95">
        <v>3165</v>
      </c>
      <c r="B3173" s="95" t="s">
        <v>3593</v>
      </c>
      <c r="C3173" s="95" t="s">
        <v>4424</v>
      </c>
      <c r="D3173" s="95" t="s">
        <v>8786</v>
      </c>
      <c r="E3173" s="95" t="s">
        <v>332</v>
      </c>
      <c r="F3173" s="95" t="s">
        <v>7499</v>
      </c>
      <c r="G3173" s="4">
        <v>50</v>
      </c>
      <c r="H3173" s="4">
        <v>50</v>
      </c>
    </row>
    <row r="3174" spans="1:8" ht="15">
      <c r="A3174" s="95">
        <v>3166</v>
      </c>
      <c r="B3174" s="95" t="s">
        <v>4104</v>
      </c>
      <c r="C3174" s="95" t="s">
        <v>6212</v>
      </c>
      <c r="D3174" s="95" t="s">
        <v>8787</v>
      </c>
      <c r="E3174" s="95" t="s">
        <v>332</v>
      </c>
      <c r="F3174" s="95" t="s">
        <v>7499</v>
      </c>
      <c r="G3174" s="4">
        <v>50</v>
      </c>
      <c r="H3174" s="4">
        <v>50</v>
      </c>
    </row>
    <row r="3175" spans="1:8" ht="15">
      <c r="A3175" s="95">
        <v>3167</v>
      </c>
      <c r="B3175" s="95" t="s">
        <v>3526</v>
      </c>
      <c r="C3175" s="95" t="s">
        <v>3836</v>
      </c>
      <c r="D3175" s="95" t="s">
        <v>8788</v>
      </c>
      <c r="E3175" s="95" t="s">
        <v>332</v>
      </c>
      <c r="F3175" s="95" t="s">
        <v>7499</v>
      </c>
      <c r="G3175" s="4">
        <v>50</v>
      </c>
      <c r="H3175" s="4">
        <v>50</v>
      </c>
    </row>
    <row r="3176" spans="1:8" ht="15">
      <c r="A3176" s="95">
        <v>3168</v>
      </c>
      <c r="B3176" s="95" t="s">
        <v>8789</v>
      </c>
      <c r="C3176" s="95" t="s">
        <v>8790</v>
      </c>
      <c r="D3176" s="95" t="s">
        <v>8791</v>
      </c>
      <c r="E3176" s="95" t="s">
        <v>332</v>
      </c>
      <c r="F3176" s="95" t="s">
        <v>7499</v>
      </c>
      <c r="G3176" s="4">
        <v>50</v>
      </c>
      <c r="H3176" s="4">
        <v>50</v>
      </c>
    </row>
    <row r="3177" spans="1:8" ht="15">
      <c r="A3177" s="95">
        <v>3169</v>
      </c>
      <c r="B3177" s="95" t="s">
        <v>3439</v>
      </c>
      <c r="C3177" s="95" t="s">
        <v>5636</v>
      </c>
      <c r="D3177" s="95" t="s">
        <v>8792</v>
      </c>
      <c r="E3177" s="95" t="s">
        <v>332</v>
      </c>
      <c r="F3177" s="95" t="s">
        <v>7499</v>
      </c>
      <c r="G3177" s="4">
        <v>50</v>
      </c>
      <c r="H3177" s="4">
        <v>50</v>
      </c>
    </row>
    <row r="3178" spans="1:8" ht="15">
      <c r="A3178" s="95">
        <v>3170</v>
      </c>
      <c r="B3178" s="95" t="s">
        <v>3526</v>
      </c>
      <c r="C3178" s="95" t="s">
        <v>3510</v>
      </c>
      <c r="D3178" s="95" t="s">
        <v>8793</v>
      </c>
      <c r="E3178" s="95" t="s">
        <v>332</v>
      </c>
      <c r="F3178" s="95" t="s">
        <v>7499</v>
      </c>
      <c r="G3178" s="4">
        <v>50</v>
      </c>
      <c r="H3178" s="4">
        <v>50</v>
      </c>
    </row>
    <row r="3179" spans="1:8" ht="30">
      <c r="A3179" s="95">
        <v>3171</v>
      </c>
      <c r="B3179" s="95" t="s">
        <v>3611</v>
      </c>
      <c r="C3179" s="95" t="s">
        <v>8794</v>
      </c>
      <c r="D3179" s="95" t="s">
        <v>8795</v>
      </c>
      <c r="E3179" s="95" t="s">
        <v>332</v>
      </c>
      <c r="F3179" s="95" t="s">
        <v>7499</v>
      </c>
      <c r="G3179" s="4">
        <v>50</v>
      </c>
      <c r="H3179" s="4">
        <v>50</v>
      </c>
    </row>
    <row r="3180" spans="1:8" ht="15">
      <c r="A3180" s="95">
        <v>3172</v>
      </c>
      <c r="B3180" s="95" t="s">
        <v>4593</v>
      </c>
      <c r="C3180" s="95" t="s">
        <v>6083</v>
      </c>
      <c r="D3180" s="95" t="s">
        <v>8796</v>
      </c>
      <c r="E3180" s="95" t="s">
        <v>332</v>
      </c>
      <c r="F3180" s="95" t="s">
        <v>7499</v>
      </c>
      <c r="G3180" s="4">
        <v>50</v>
      </c>
      <c r="H3180" s="4">
        <v>50</v>
      </c>
    </row>
    <row r="3181" spans="1:8" ht="30">
      <c r="A3181" s="95">
        <v>3173</v>
      </c>
      <c r="B3181" s="95" t="s">
        <v>3687</v>
      </c>
      <c r="C3181" s="95" t="s">
        <v>3878</v>
      </c>
      <c r="D3181" s="95" t="s">
        <v>8797</v>
      </c>
      <c r="E3181" s="95" t="s">
        <v>332</v>
      </c>
      <c r="F3181" s="95" t="s">
        <v>7499</v>
      </c>
      <c r="G3181" s="4">
        <v>50</v>
      </c>
      <c r="H3181" s="4">
        <v>50</v>
      </c>
    </row>
    <row r="3182" spans="1:8" ht="15">
      <c r="A3182" s="95">
        <v>3174</v>
      </c>
      <c r="B3182" s="95" t="s">
        <v>3432</v>
      </c>
      <c r="C3182" s="95" t="s">
        <v>8798</v>
      </c>
      <c r="D3182" s="95" t="s">
        <v>8799</v>
      </c>
      <c r="E3182" s="95" t="s">
        <v>332</v>
      </c>
      <c r="F3182" s="95" t="s">
        <v>7499</v>
      </c>
      <c r="G3182" s="4">
        <v>50</v>
      </c>
      <c r="H3182" s="4">
        <v>50</v>
      </c>
    </row>
    <row r="3183" spans="1:8" ht="15">
      <c r="A3183" s="95">
        <v>3175</v>
      </c>
      <c r="B3183" s="95" t="s">
        <v>3526</v>
      </c>
      <c r="C3183" s="95" t="s">
        <v>8800</v>
      </c>
      <c r="D3183" s="95" t="s">
        <v>8801</v>
      </c>
      <c r="E3183" s="95" t="s">
        <v>332</v>
      </c>
      <c r="F3183" s="95" t="s">
        <v>7499</v>
      </c>
      <c r="G3183" s="4">
        <v>50</v>
      </c>
      <c r="H3183" s="4">
        <v>50</v>
      </c>
    </row>
    <row r="3184" spans="1:8" ht="15">
      <c r="A3184" s="95">
        <v>3176</v>
      </c>
      <c r="B3184" s="95" t="s">
        <v>4643</v>
      </c>
      <c r="C3184" s="95" t="s">
        <v>8802</v>
      </c>
      <c r="D3184" s="95" t="s">
        <v>8803</v>
      </c>
      <c r="E3184" s="95" t="s">
        <v>332</v>
      </c>
      <c r="F3184" s="95" t="s">
        <v>7499</v>
      </c>
      <c r="G3184" s="4">
        <v>50</v>
      </c>
      <c r="H3184" s="4">
        <v>50</v>
      </c>
    </row>
    <row r="3185" spans="1:8" ht="30">
      <c r="A3185" s="95">
        <v>3177</v>
      </c>
      <c r="B3185" s="95" t="s">
        <v>6216</v>
      </c>
      <c r="C3185" s="95" t="s">
        <v>8804</v>
      </c>
      <c r="D3185" s="95" t="s">
        <v>8805</v>
      </c>
      <c r="E3185" s="95" t="s">
        <v>332</v>
      </c>
      <c r="F3185" s="95" t="s">
        <v>7499</v>
      </c>
      <c r="G3185" s="4">
        <v>50</v>
      </c>
      <c r="H3185" s="4">
        <v>50</v>
      </c>
    </row>
    <row r="3186" spans="1:8" ht="15">
      <c r="A3186" s="95">
        <v>3178</v>
      </c>
      <c r="B3186" s="95" t="s">
        <v>4023</v>
      </c>
      <c r="C3186" s="95" t="s">
        <v>8806</v>
      </c>
      <c r="D3186" s="95" t="s">
        <v>8807</v>
      </c>
      <c r="E3186" s="95" t="s">
        <v>332</v>
      </c>
      <c r="F3186" s="95" t="s">
        <v>7499</v>
      </c>
      <c r="G3186" s="4">
        <v>50</v>
      </c>
      <c r="H3186" s="4">
        <v>50</v>
      </c>
    </row>
    <row r="3187" spans="1:8" ht="15">
      <c r="A3187" s="95">
        <v>3179</v>
      </c>
      <c r="B3187" s="95" t="s">
        <v>3593</v>
      </c>
      <c r="C3187" s="95" t="s">
        <v>3972</v>
      </c>
      <c r="D3187" s="95" t="s">
        <v>8808</v>
      </c>
      <c r="E3187" s="95" t="s">
        <v>332</v>
      </c>
      <c r="F3187" s="95" t="s">
        <v>7499</v>
      </c>
      <c r="G3187" s="4">
        <v>50</v>
      </c>
      <c r="H3187" s="4">
        <v>50</v>
      </c>
    </row>
    <row r="3188" spans="1:8" ht="15">
      <c r="A3188" s="95">
        <v>3180</v>
      </c>
      <c r="B3188" s="95" t="s">
        <v>4198</v>
      </c>
      <c r="C3188" s="95" t="s">
        <v>8809</v>
      </c>
      <c r="D3188" s="95" t="s">
        <v>8810</v>
      </c>
      <c r="E3188" s="95" t="s">
        <v>332</v>
      </c>
      <c r="F3188" s="95" t="s">
        <v>7499</v>
      </c>
      <c r="G3188" s="4">
        <v>50</v>
      </c>
      <c r="H3188" s="4">
        <v>50</v>
      </c>
    </row>
    <row r="3189" spans="1:8" ht="15">
      <c r="A3189" s="95">
        <v>3181</v>
      </c>
      <c r="B3189" s="95" t="s">
        <v>3439</v>
      </c>
      <c r="C3189" s="95" t="s">
        <v>7933</v>
      </c>
      <c r="D3189" s="95" t="s">
        <v>8811</v>
      </c>
      <c r="E3189" s="95" t="s">
        <v>332</v>
      </c>
      <c r="F3189" s="95" t="s">
        <v>7499</v>
      </c>
      <c r="G3189" s="4">
        <v>50</v>
      </c>
      <c r="H3189" s="4">
        <v>50</v>
      </c>
    </row>
    <row r="3190" spans="1:8" ht="15">
      <c r="A3190" s="95">
        <v>3182</v>
      </c>
      <c r="B3190" s="95" t="s">
        <v>3715</v>
      </c>
      <c r="C3190" s="95" t="s">
        <v>7694</v>
      </c>
      <c r="D3190" s="95" t="s">
        <v>8812</v>
      </c>
      <c r="E3190" s="95" t="s">
        <v>332</v>
      </c>
      <c r="F3190" s="95" t="s">
        <v>7499</v>
      </c>
      <c r="G3190" s="4">
        <v>50</v>
      </c>
      <c r="H3190" s="4">
        <v>50</v>
      </c>
    </row>
    <row r="3191" spans="1:8" ht="15">
      <c r="A3191" s="95">
        <v>3183</v>
      </c>
      <c r="B3191" s="95" t="s">
        <v>3747</v>
      </c>
      <c r="C3191" s="95" t="s">
        <v>7505</v>
      </c>
      <c r="D3191" s="95" t="s">
        <v>8813</v>
      </c>
      <c r="E3191" s="95" t="s">
        <v>332</v>
      </c>
      <c r="F3191" s="95" t="s">
        <v>7499</v>
      </c>
      <c r="G3191" s="4">
        <v>50</v>
      </c>
      <c r="H3191" s="4">
        <v>50</v>
      </c>
    </row>
    <row r="3192" spans="1:8" ht="15">
      <c r="A3192" s="95">
        <v>3184</v>
      </c>
      <c r="B3192" s="95" t="s">
        <v>2663</v>
      </c>
      <c r="C3192" s="95" t="s">
        <v>8814</v>
      </c>
      <c r="D3192" s="95" t="s">
        <v>8815</v>
      </c>
      <c r="E3192" s="95" t="s">
        <v>332</v>
      </c>
      <c r="F3192" s="95" t="s">
        <v>7499</v>
      </c>
      <c r="G3192" s="4">
        <v>50</v>
      </c>
      <c r="H3192" s="4">
        <v>50</v>
      </c>
    </row>
    <row r="3193" spans="1:8" ht="15">
      <c r="A3193" s="95">
        <v>3185</v>
      </c>
      <c r="B3193" s="95" t="s">
        <v>3593</v>
      </c>
      <c r="C3193" s="95" t="s">
        <v>8816</v>
      </c>
      <c r="D3193" s="95" t="s">
        <v>8817</v>
      </c>
      <c r="E3193" s="95" t="s">
        <v>332</v>
      </c>
      <c r="F3193" s="95" t="s">
        <v>7499</v>
      </c>
      <c r="G3193" s="4">
        <v>50</v>
      </c>
      <c r="H3193" s="4">
        <v>50</v>
      </c>
    </row>
    <row r="3194" spans="1:8" ht="15">
      <c r="A3194" s="95">
        <v>3186</v>
      </c>
      <c r="B3194" s="95" t="s">
        <v>5206</v>
      </c>
      <c r="C3194" s="95" t="s">
        <v>5356</v>
      </c>
      <c r="D3194" s="95" t="s">
        <v>8818</v>
      </c>
      <c r="E3194" s="95" t="s">
        <v>332</v>
      </c>
      <c r="F3194" s="95" t="s">
        <v>7499</v>
      </c>
      <c r="G3194" s="4">
        <v>50</v>
      </c>
      <c r="H3194" s="4">
        <v>50</v>
      </c>
    </row>
    <row r="3195" spans="1:8" ht="15">
      <c r="A3195" s="95">
        <v>3187</v>
      </c>
      <c r="B3195" s="95" t="s">
        <v>3442</v>
      </c>
      <c r="C3195" s="95" t="s">
        <v>8819</v>
      </c>
      <c r="D3195" s="95" t="s">
        <v>8820</v>
      </c>
      <c r="E3195" s="95" t="s">
        <v>332</v>
      </c>
      <c r="F3195" s="95" t="s">
        <v>7499</v>
      </c>
      <c r="G3195" s="4">
        <v>50</v>
      </c>
      <c r="H3195" s="4">
        <v>50</v>
      </c>
    </row>
    <row r="3196" spans="1:8" ht="15">
      <c r="A3196" s="95">
        <v>3188</v>
      </c>
      <c r="B3196" s="95" t="s">
        <v>5206</v>
      </c>
      <c r="C3196" s="95" t="s">
        <v>5026</v>
      </c>
      <c r="D3196" s="95" t="s">
        <v>8821</v>
      </c>
      <c r="E3196" s="95" t="s">
        <v>332</v>
      </c>
      <c r="F3196" s="95" t="s">
        <v>7499</v>
      </c>
      <c r="G3196" s="4">
        <v>50</v>
      </c>
      <c r="H3196" s="4">
        <v>50</v>
      </c>
    </row>
    <row r="3197" spans="1:8" ht="15">
      <c r="A3197" s="95">
        <v>3189</v>
      </c>
      <c r="B3197" s="95" t="s">
        <v>2663</v>
      </c>
      <c r="C3197" s="95" t="s">
        <v>3951</v>
      </c>
      <c r="D3197" s="95" t="s">
        <v>8822</v>
      </c>
      <c r="E3197" s="95" t="s">
        <v>332</v>
      </c>
      <c r="F3197" s="95" t="s">
        <v>7499</v>
      </c>
      <c r="G3197" s="4">
        <v>50</v>
      </c>
      <c r="H3197" s="4">
        <v>50</v>
      </c>
    </row>
    <row r="3198" spans="1:8" ht="15">
      <c r="A3198" s="95">
        <v>3190</v>
      </c>
      <c r="B3198" s="95" t="s">
        <v>4423</v>
      </c>
      <c r="C3198" s="95" t="s">
        <v>7947</v>
      </c>
      <c r="D3198" s="95" t="s">
        <v>8823</v>
      </c>
      <c r="E3198" s="95" t="s">
        <v>332</v>
      </c>
      <c r="F3198" s="95" t="s">
        <v>7499</v>
      </c>
      <c r="G3198" s="4">
        <v>50</v>
      </c>
      <c r="H3198" s="4">
        <v>50</v>
      </c>
    </row>
    <row r="3199" spans="1:8" ht="30">
      <c r="A3199" s="95">
        <v>3191</v>
      </c>
      <c r="B3199" s="95" t="s">
        <v>3432</v>
      </c>
      <c r="C3199" s="95" t="s">
        <v>8824</v>
      </c>
      <c r="D3199" s="95" t="s">
        <v>8825</v>
      </c>
      <c r="E3199" s="95" t="s">
        <v>332</v>
      </c>
      <c r="F3199" s="95" t="s">
        <v>7499</v>
      </c>
      <c r="G3199" s="4">
        <v>50</v>
      </c>
      <c r="H3199" s="4">
        <v>50</v>
      </c>
    </row>
    <row r="3200" spans="1:8" ht="15">
      <c r="A3200" s="95">
        <v>3192</v>
      </c>
      <c r="B3200" s="95" t="s">
        <v>7779</v>
      </c>
      <c r="C3200" s="95" t="s">
        <v>4690</v>
      </c>
      <c r="D3200" s="95" t="s">
        <v>8826</v>
      </c>
      <c r="E3200" s="95" t="s">
        <v>332</v>
      </c>
      <c r="F3200" s="95" t="s">
        <v>7499</v>
      </c>
      <c r="G3200" s="4">
        <v>50</v>
      </c>
      <c r="H3200" s="4">
        <v>50</v>
      </c>
    </row>
    <row r="3201" spans="1:8" ht="15">
      <c r="A3201" s="95">
        <v>3193</v>
      </c>
      <c r="B3201" s="95" t="s">
        <v>3584</v>
      </c>
      <c r="C3201" s="95" t="s">
        <v>5136</v>
      </c>
      <c r="D3201" s="95" t="s">
        <v>8827</v>
      </c>
      <c r="E3201" s="95" t="s">
        <v>332</v>
      </c>
      <c r="F3201" s="95" t="s">
        <v>7499</v>
      </c>
      <c r="G3201" s="4">
        <v>50</v>
      </c>
      <c r="H3201" s="4">
        <v>50</v>
      </c>
    </row>
    <row r="3202" spans="1:8" ht="15">
      <c r="A3202" s="95">
        <v>3194</v>
      </c>
      <c r="B3202" s="95" t="s">
        <v>4034</v>
      </c>
      <c r="C3202" s="95" t="s">
        <v>8828</v>
      </c>
      <c r="D3202" s="95" t="s">
        <v>8829</v>
      </c>
      <c r="E3202" s="95" t="s">
        <v>332</v>
      </c>
      <c r="F3202" s="95" t="s">
        <v>7499</v>
      </c>
      <c r="G3202" s="4">
        <v>50</v>
      </c>
      <c r="H3202" s="4">
        <v>50</v>
      </c>
    </row>
    <row r="3203" spans="1:8" ht="15">
      <c r="A3203" s="95">
        <v>3195</v>
      </c>
      <c r="B3203" s="95" t="s">
        <v>4487</v>
      </c>
      <c r="C3203" s="95" t="s">
        <v>6110</v>
      </c>
      <c r="D3203" s="95" t="s">
        <v>8830</v>
      </c>
      <c r="E3203" s="95" t="s">
        <v>332</v>
      </c>
      <c r="F3203" s="95" t="s">
        <v>7499</v>
      </c>
      <c r="G3203" s="4">
        <v>50</v>
      </c>
      <c r="H3203" s="4">
        <v>50</v>
      </c>
    </row>
    <row r="3204" spans="1:8" ht="30">
      <c r="A3204" s="95">
        <v>3196</v>
      </c>
      <c r="B3204" s="95" t="s">
        <v>3526</v>
      </c>
      <c r="C3204" s="95" t="s">
        <v>8831</v>
      </c>
      <c r="D3204" s="95" t="s">
        <v>8832</v>
      </c>
      <c r="E3204" s="95" t="s">
        <v>332</v>
      </c>
      <c r="F3204" s="95" t="s">
        <v>7499</v>
      </c>
      <c r="G3204" s="4">
        <v>50</v>
      </c>
      <c r="H3204" s="4">
        <v>50</v>
      </c>
    </row>
    <row r="3205" spans="1:8" ht="15">
      <c r="A3205" s="95">
        <v>3197</v>
      </c>
      <c r="B3205" s="95" t="s">
        <v>3472</v>
      </c>
      <c r="C3205" s="95" t="s">
        <v>8833</v>
      </c>
      <c r="D3205" s="95" t="s">
        <v>8834</v>
      </c>
      <c r="E3205" s="95" t="s">
        <v>332</v>
      </c>
      <c r="F3205" s="95" t="s">
        <v>7499</v>
      </c>
      <c r="G3205" s="4">
        <v>50</v>
      </c>
      <c r="H3205" s="4">
        <v>50</v>
      </c>
    </row>
    <row r="3206" spans="1:8" ht="15">
      <c r="A3206" s="95">
        <v>3198</v>
      </c>
      <c r="B3206" s="95" t="s">
        <v>4093</v>
      </c>
      <c r="C3206" s="95" t="s">
        <v>5640</v>
      </c>
      <c r="D3206" s="95" t="s">
        <v>8835</v>
      </c>
      <c r="E3206" s="95" t="s">
        <v>332</v>
      </c>
      <c r="F3206" s="95" t="s">
        <v>7499</v>
      </c>
      <c r="G3206" s="4">
        <v>50</v>
      </c>
      <c r="H3206" s="4">
        <v>50</v>
      </c>
    </row>
    <row r="3207" spans="1:8" ht="15">
      <c r="A3207" s="95">
        <v>3199</v>
      </c>
      <c r="B3207" s="95" t="s">
        <v>4216</v>
      </c>
      <c r="C3207" s="95" t="s">
        <v>8836</v>
      </c>
      <c r="D3207" s="95" t="s">
        <v>8837</v>
      </c>
      <c r="E3207" s="95" t="s">
        <v>332</v>
      </c>
      <c r="F3207" s="95" t="s">
        <v>7499</v>
      </c>
      <c r="G3207" s="4">
        <v>50</v>
      </c>
      <c r="H3207" s="4">
        <v>50</v>
      </c>
    </row>
    <row r="3208" spans="1:8" ht="15">
      <c r="A3208" s="95">
        <v>3200</v>
      </c>
      <c r="B3208" s="95" t="s">
        <v>3432</v>
      </c>
      <c r="C3208" s="95" t="s">
        <v>3721</v>
      </c>
      <c r="D3208" s="95" t="s">
        <v>8838</v>
      </c>
      <c r="E3208" s="95" t="s">
        <v>332</v>
      </c>
      <c r="F3208" s="95" t="s">
        <v>7499</v>
      </c>
      <c r="G3208" s="4">
        <v>50</v>
      </c>
      <c r="H3208" s="4">
        <v>50</v>
      </c>
    </row>
    <row r="3209" spans="1:8" ht="30">
      <c r="A3209" s="95">
        <v>3201</v>
      </c>
      <c r="B3209" s="95" t="s">
        <v>5554</v>
      </c>
      <c r="C3209" s="95" t="s">
        <v>8839</v>
      </c>
      <c r="D3209" s="95" t="s">
        <v>8840</v>
      </c>
      <c r="E3209" s="95" t="s">
        <v>332</v>
      </c>
      <c r="F3209" s="95" t="s">
        <v>7499</v>
      </c>
      <c r="G3209" s="4">
        <v>50</v>
      </c>
      <c r="H3209" s="4">
        <v>50</v>
      </c>
    </row>
    <row r="3210" spans="1:8" ht="15">
      <c r="A3210" s="95">
        <v>3202</v>
      </c>
      <c r="B3210" s="95" t="s">
        <v>4652</v>
      </c>
      <c r="C3210" s="95" t="s">
        <v>3620</v>
      </c>
      <c r="D3210" s="95" t="s">
        <v>8841</v>
      </c>
      <c r="E3210" s="95" t="s">
        <v>332</v>
      </c>
      <c r="F3210" s="95" t="s">
        <v>7499</v>
      </c>
      <c r="G3210" s="4">
        <v>50</v>
      </c>
      <c r="H3210" s="4">
        <v>50</v>
      </c>
    </row>
    <row r="3211" spans="1:8" ht="30">
      <c r="A3211" s="95">
        <v>3203</v>
      </c>
      <c r="B3211" s="95" t="s">
        <v>4093</v>
      </c>
      <c r="C3211" s="95" t="s">
        <v>8842</v>
      </c>
      <c r="D3211" s="95" t="s">
        <v>8843</v>
      </c>
      <c r="E3211" s="95" t="s">
        <v>332</v>
      </c>
      <c r="F3211" s="95" t="s">
        <v>7499</v>
      </c>
      <c r="G3211" s="4">
        <v>50</v>
      </c>
      <c r="H3211" s="4">
        <v>50</v>
      </c>
    </row>
    <row r="3212" spans="1:8" ht="15">
      <c r="A3212" s="95">
        <v>3204</v>
      </c>
      <c r="B3212" s="95" t="s">
        <v>4695</v>
      </c>
      <c r="C3212" s="95" t="s">
        <v>5686</v>
      </c>
      <c r="D3212" s="95" t="s">
        <v>8844</v>
      </c>
      <c r="E3212" s="95" t="s">
        <v>332</v>
      </c>
      <c r="F3212" s="95" t="s">
        <v>7499</v>
      </c>
      <c r="G3212" s="4">
        <v>50</v>
      </c>
      <c r="H3212" s="4">
        <v>50</v>
      </c>
    </row>
    <row r="3213" spans="1:8" ht="15">
      <c r="A3213" s="95">
        <v>3205</v>
      </c>
      <c r="B3213" s="95" t="s">
        <v>3761</v>
      </c>
      <c r="C3213" s="95" t="s">
        <v>8845</v>
      </c>
      <c r="D3213" s="95" t="s">
        <v>8846</v>
      </c>
      <c r="E3213" s="95" t="s">
        <v>332</v>
      </c>
      <c r="F3213" s="95" t="s">
        <v>7499</v>
      </c>
      <c r="G3213" s="4">
        <v>50</v>
      </c>
      <c r="H3213" s="4">
        <v>50</v>
      </c>
    </row>
    <row r="3214" spans="1:8" ht="15">
      <c r="A3214" s="95">
        <v>3206</v>
      </c>
      <c r="B3214" s="95" t="s">
        <v>5244</v>
      </c>
      <c r="C3214" s="95" t="s">
        <v>8847</v>
      </c>
      <c r="D3214" s="95" t="s">
        <v>8848</v>
      </c>
      <c r="E3214" s="95" t="s">
        <v>332</v>
      </c>
      <c r="F3214" s="95" t="s">
        <v>7499</v>
      </c>
      <c r="G3214" s="4">
        <v>50</v>
      </c>
      <c r="H3214" s="4">
        <v>50</v>
      </c>
    </row>
    <row r="3215" spans="1:8" ht="15">
      <c r="A3215" s="95">
        <v>3207</v>
      </c>
      <c r="B3215" s="95" t="s">
        <v>4612</v>
      </c>
      <c r="C3215" s="95" t="s">
        <v>3510</v>
      </c>
      <c r="D3215" s="95" t="s">
        <v>8849</v>
      </c>
      <c r="E3215" s="95" t="s">
        <v>332</v>
      </c>
      <c r="F3215" s="95" t="s">
        <v>7499</v>
      </c>
      <c r="G3215" s="4">
        <v>50</v>
      </c>
      <c r="H3215" s="4">
        <v>50</v>
      </c>
    </row>
    <row r="3216" spans="1:8" ht="15">
      <c r="A3216" s="95">
        <v>3208</v>
      </c>
      <c r="B3216" s="95" t="s">
        <v>4114</v>
      </c>
      <c r="C3216" s="95" t="s">
        <v>4038</v>
      </c>
      <c r="D3216" s="95" t="s">
        <v>8850</v>
      </c>
      <c r="E3216" s="95" t="s">
        <v>332</v>
      </c>
      <c r="F3216" s="95" t="s">
        <v>7499</v>
      </c>
      <c r="G3216" s="4">
        <v>50</v>
      </c>
      <c r="H3216" s="4">
        <v>50</v>
      </c>
    </row>
    <row r="3217" spans="1:8" ht="15">
      <c r="A3217" s="95">
        <v>3209</v>
      </c>
      <c r="B3217" s="95" t="s">
        <v>3442</v>
      </c>
      <c r="C3217" s="95" t="s">
        <v>8851</v>
      </c>
      <c r="D3217" s="95" t="s">
        <v>8852</v>
      </c>
      <c r="E3217" s="95" t="s">
        <v>332</v>
      </c>
      <c r="F3217" s="95" t="s">
        <v>7499</v>
      </c>
      <c r="G3217" s="4">
        <v>50</v>
      </c>
      <c r="H3217" s="4">
        <v>50</v>
      </c>
    </row>
    <row r="3218" spans="1:8" ht="15">
      <c r="A3218" s="95">
        <v>3210</v>
      </c>
      <c r="B3218" s="95" t="s">
        <v>4119</v>
      </c>
      <c r="C3218" s="95" t="s">
        <v>8853</v>
      </c>
      <c r="D3218" s="95" t="s">
        <v>8854</v>
      </c>
      <c r="E3218" s="95" t="s">
        <v>332</v>
      </c>
      <c r="F3218" s="95" t="s">
        <v>7499</v>
      </c>
      <c r="G3218" s="4">
        <v>50</v>
      </c>
      <c r="H3218" s="4">
        <v>50</v>
      </c>
    </row>
    <row r="3219" spans="1:8" ht="30">
      <c r="A3219" s="95">
        <v>3211</v>
      </c>
      <c r="B3219" s="95" t="s">
        <v>5358</v>
      </c>
      <c r="C3219" s="95" t="s">
        <v>8855</v>
      </c>
      <c r="D3219" s="95" t="s">
        <v>8856</v>
      </c>
      <c r="E3219" s="95" t="s">
        <v>332</v>
      </c>
      <c r="F3219" s="95" t="s">
        <v>7499</v>
      </c>
      <c r="G3219" s="4">
        <v>50</v>
      </c>
      <c r="H3219" s="4">
        <v>50</v>
      </c>
    </row>
    <row r="3220" spans="1:8" ht="15">
      <c r="A3220" s="95">
        <v>3212</v>
      </c>
      <c r="B3220" s="95" t="s">
        <v>2663</v>
      </c>
      <c r="C3220" s="95" t="s">
        <v>3927</v>
      </c>
      <c r="D3220" s="95" t="s">
        <v>8857</v>
      </c>
      <c r="E3220" s="95" t="s">
        <v>332</v>
      </c>
      <c r="F3220" s="95" t="s">
        <v>7499</v>
      </c>
      <c r="G3220" s="4">
        <v>50</v>
      </c>
      <c r="H3220" s="4">
        <v>50</v>
      </c>
    </row>
    <row r="3221" spans="1:8" ht="15">
      <c r="A3221" s="95">
        <v>3213</v>
      </c>
      <c r="B3221" s="95" t="s">
        <v>3442</v>
      </c>
      <c r="C3221" s="95" t="s">
        <v>8858</v>
      </c>
      <c r="D3221" s="95" t="s">
        <v>8859</v>
      </c>
      <c r="E3221" s="95" t="s">
        <v>332</v>
      </c>
      <c r="F3221" s="95" t="s">
        <v>7499</v>
      </c>
      <c r="G3221" s="4">
        <v>50</v>
      </c>
      <c r="H3221" s="4">
        <v>50</v>
      </c>
    </row>
    <row r="3222" spans="1:8" ht="15">
      <c r="A3222" s="95">
        <v>3214</v>
      </c>
      <c r="B3222" s="95" t="s">
        <v>3468</v>
      </c>
      <c r="C3222" s="95" t="s">
        <v>8860</v>
      </c>
      <c r="D3222" s="95" t="s">
        <v>8861</v>
      </c>
      <c r="E3222" s="95" t="s">
        <v>332</v>
      </c>
      <c r="F3222" s="95" t="s">
        <v>7499</v>
      </c>
      <c r="G3222" s="4">
        <v>50</v>
      </c>
      <c r="H3222" s="4">
        <v>50</v>
      </c>
    </row>
    <row r="3223" spans="1:8" ht="15">
      <c r="A3223" s="95">
        <v>3215</v>
      </c>
      <c r="B3223" s="95" t="s">
        <v>3526</v>
      </c>
      <c r="C3223" s="95" t="s">
        <v>4439</v>
      </c>
      <c r="D3223" s="95" t="s">
        <v>8862</v>
      </c>
      <c r="E3223" s="95" t="s">
        <v>332</v>
      </c>
      <c r="F3223" s="95" t="s">
        <v>7499</v>
      </c>
      <c r="G3223" s="4">
        <v>50</v>
      </c>
      <c r="H3223" s="4">
        <v>50</v>
      </c>
    </row>
    <row r="3224" spans="1:8" ht="15">
      <c r="A3224" s="95">
        <v>3216</v>
      </c>
      <c r="B3224" s="95" t="s">
        <v>4431</v>
      </c>
      <c r="C3224" s="95" t="s">
        <v>8863</v>
      </c>
      <c r="D3224" s="95" t="s">
        <v>8864</v>
      </c>
      <c r="E3224" s="95" t="s">
        <v>332</v>
      </c>
      <c r="F3224" s="95" t="s">
        <v>7499</v>
      </c>
      <c r="G3224" s="4">
        <v>50</v>
      </c>
      <c r="H3224" s="4">
        <v>50</v>
      </c>
    </row>
    <row r="3225" spans="1:8" ht="15">
      <c r="A3225" s="95">
        <v>3217</v>
      </c>
      <c r="B3225" s="95" t="s">
        <v>8865</v>
      </c>
      <c r="C3225" s="95" t="s">
        <v>8866</v>
      </c>
      <c r="D3225" s="95" t="s">
        <v>8867</v>
      </c>
      <c r="E3225" s="95" t="s">
        <v>332</v>
      </c>
      <c r="F3225" s="95" t="s">
        <v>7499</v>
      </c>
      <c r="G3225" s="4">
        <v>50</v>
      </c>
      <c r="H3225" s="4">
        <v>50</v>
      </c>
    </row>
    <row r="3226" spans="1:8" ht="30">
      <c r="A3226" s="95">
        <v>3218</v>
      </c>
      <c r="B3226" s="95" t="s">
        <v>3700</v>
      </c>
      <c r="C3226" s="95" t="s">
        <v>8868</v>
      </c>
      <c r="D3226" s="95" t="s">
        <v>8869</v>
      </c>
      <c r="E3226" s="95" t="s">
        <v>332</v>
      </c>
      <c r="F3226" s="95" t="s">
        <v>7499</v>
      </c>
      <c r="G3226" s="4">
        <v>50</v>
      </c>
      <c r="H3226" s="4">
        <v>50</v>
      </c>
    </row>
    <row r="3227" spans="1:8" ht="15">
      <c r="A3227" s="95">
        <v>3219</v>
      </c>
      <c r="B3227" s="95" t="s">
        <v>3584</v>
      </c>
      <c r="C3227" s="95" t="s">
        <v>8870</v>
      </c>
      <c r="D3227" s="95" t="s">
        <v>8871</v>
      </c>
      <c r="E3227" s="95" t="s">
        <v>332</v>
      </c>
      <c r="F3227" s="95" t="s">
        <v>7499</v>
      </c>
      <c r="G3227" s="4">
        <v>50</v>
      </c>
      <c r="H3227" s="4">
        <v>50</v>
      </c>
    </row>
    <row r="3228" spans="1:8" ht="15">
      <c r="A3228" s="95">
        <v>3220</v>
      </c>
      <c r="B3228" s="95" t="s">
        <v>3755</v>
      </c>
      <c r="C3228" s="95" t="s">
        <v>8872</v>
      </c>
      <c r="D3228" s="95" t="s">
        <v>8873</v>
      </c>
      <c r="E3228" s="95" t="s">
        <v>332</v>
      </c>
      <c r="F3228" s="95" t="s">
        <v>7499</v>
      </c>
      <c r="G3228" s="4">
        <v>50</v>
      </c>
      <c r="H3228" s="4">
        <v>50</v>
      </c>
    </row>
    <row r="3229" spans="1:8" ht="15">
      <c r="A3229" s="95">
        <v>3221</v>
      </c>
      <c r="B3229" s="95" t="s">
        <v>2663</v>
      </c>
      <c r="C3229" s="95" t="s">
        <v>2679</v>
      </c>
      <c r="D3229" s="95" t="s">
        <v>8874</v>
      </c>
      <c r="E3229" s="95" t="s">
        <v>332</v>
      </c>
      <c r="F3229" s="95" t="s">
        <v>7499</v>
      </c>
      <c r="G3229" s="4">
        <v>75</v>
      </c>
      <c r="H3229" s="4">
        <v>75</v>
      </c>
    </row>
    <row r="3230" spans="1:8" ht="15">
      <c r="A3230" s="95">
        <v>3222</v>
      </c>
      <c r="B3230" s="95" t="s">
        <v>8875</v>
      </c>
      <c r="C3230" s="95" t="s">
        <v>8876</v>
      </c>
      <c r="D3230" s="95" t="s">
        <v>8877</v>
      </c>
      <c r="E3230" s="95" t="s">
        <v>332</v>
      </c>
      <c r="F3230" s="95" t="s">
        <v>7499</v>
      </c>
      <c r="G3230" s="4">
        <v>75</v>
      </c>
      <c r="H3230" s="4">
        <v>75</v>
      </c>
    </row>
    <row r="3231" spans="1:8" ht="15">
      <c r="A3231" s="95">
        <v>3223</v>
      </c>
      <c r="B3231" s="95" t="s">
        <v>3676</v>
      </c>
      <c r="C3231" s="95" t="s">
        <v>8878</v>
      </c>
      <c r="D3231" s="95" t="s">
        <v>8879</v>
      </c>
      <c r="E3231" s="95" t="s">
        <v>332</v>
      </c>
      <c r="F3231" s="95" t="s">
        <v>7499</v>
      </c>
      <c r="G3231" s="4">
        <v>50</v>
      </c>
      <c r="H3231" s="4">
        <v>50</v>
      </c>
    </row>
    <row r="3232" spans="1:8" ht="15">
      <c r="A3232" s="95">
        <v>3224</v>
      </c>
      <c r="B3232" s="95" t="s">
        <v>3747</v>
      </c>
      <c r="C3232" s="95" t="s">
        <v>4615</v>
      </c>
      <c r="D3232" s="95" t="s">
        <v>8880</v>
      </c>
      <c r="E3232" s="95" t="s">
        <v>332</v>
      </c>
      <c r="F3232" s="95" t="s">
        <v>7499</v>
      </c>
      <c r="G3232" s="4">
        <v>50</v>
      </c>
      <c r="H3232" s="4">
        <v>50</v>
      </c>
    </row>
    <row r="3233" spans="1:8" ht="15">
      <c r="A3233" s="95">
        <v>3225</v>
      </c>
      <c r="B3233" s="95" t="s">
        <v>3955</v>
      </c>
      <c r="C3233" s="95" t="s">
        <v>5362</v>
      </c>
      <c r="D3233" s="95" t="s">
        <v>8881</v>
      </c>
      <c r="E3233" s="95" t="s">
        <v>332</v>
      </c>
      <c r="F3233" s="95" t="s">
        <v>7499</v>
      </c>
      <c r="G3233" s="4">
        <v>50</v>
      </c>
      <c r="H3233" s="4">
        <v>50</v>
      </c>
    </row>
    <row r="3234" spans="1:8" ht="15">
      <c r="A3234" s="95">
        <v>3226</v>
      </c>
      <c r="B3234" s="95" t="s">
        <v>3611</v>
      </c>
      <c r="C3234" s="95" t="s">
        <v>4308</v>
      </c>
      <c r="D3234" s="95" t="s">
        <v>8882</v>
      </c>
      <c r="E3234" s="95" t="s">
        <v>332</v>
      </c>
      <c r="F3234" s="95" t="s">
        <v>7499</v>
      </c>
      <c r="G3234" s="4">
        <v>50</v>
      </c>
      <c r="H3234" s="4">
        <v>50</v>
      </c>
    </row>
    <row r="3235" spans="1:8" ht="15">
      <c r="A3235" s="95">
        <v>3227</v>
      </c>
      <c r="B3235" s="95" t="s">
        <v>4078</v>
      </c>
      <c r="C3235" s="95" t="s">
        <v>8883</v>
      </c>
      <c r="D3235" s="95" t="s">
        <v>8884</v>
      </c>
      <c r="E3235" s="95" t="s">
        <v>332</v>
      </c>
      <c r="F3235" s="95" t="s">
        <v>7499</v>
      </c>
      <c r="G3235" s="4">
        <v>50</v>
      </c>
      <c r="H3235" s="4">
        <v>50</v>
      </c>
    </row>
    <row r="3236" spans="1:8" ht="15">
      <c r="A3236" s="95">
        <v>3228</v>
      </c>
      <c r="B3236" s="95" t="s">
        <v>4454</v>
      </c>
      <c r="C3236" s="95" t="s">
        <v>7106</v>
      </c>
      <c r="D3236" s="95" t="s">
        <v>8885</v>
      </c>
      <c r="E3236" s="95" t="s">
        <v>332</v>
      </c>
      <c r="F3236" s="95" t="s">
        <v>7499</v>
      </c>
      <c r="G3236" s="4">
        <v>50</v>
      </c>
      <c r="H3236" s="4">
        <v>50</v>
      </c>
    </row>
    <row r="3237" spans="1:8" ht="30">
      <c r="A3237" s="95">
        <v>3229</v>
      </c>
      <c r="B3237" s="95" t="s">
        <v>2667</v>
      </c>
      <c r="C3237" s="95" t="s">
        <v>8886</v>
      </c>
      <c r="D3237" s="95" t="s">
        <v>8887</v>
      </c>
      <c r="E3237" s="95" t="s">
        <v>332</v>
      </c>
      <c r="F3237" s="95" t="s">
        <v>7499</v>
      </c>
      <c r="G3237" s="4">
        <v>50</v>
      </c>
      <c r="H3237" s="4">
        <v>50</v>
      </c>
    </row>
    <row r="3238" spans="1:8" ht="15">
      <c r="A3238" s="95">
        <v>3230</v>
      </c>
      <c r="B3238" s="95" t="s">
        <v>3619</v>
      </c>
      <c r="C3238" s="95" t="s">
        <v>8888</v>
      </c>
      <c r="D3238" s="95" t="s">
        <v>8889</v>
      </c>
      <c r="E3238" s="95" t="s">
        <v>332</v>
      </c>
      <c r="F3238" s="95" t="s">
        <v>7499</v>
      </c>
      <c r="G3238" s="4">
        <v>50</v>
      </c>
      <c r="H3238" s="4">
        <v>50</v>
      </c>
    </row>
    <row r="3239" spans="1:8" ht="15">
      <c r="A3239" s="95">
        <v>3231</v>
      </c>
      <c r="B3239" s="95" t="s">
        <v>4062</v>
      </c>
      <c r="C3239" s="95" t="s">
        <v>8819</v>
      </c>
      <c r="D3239" s="95" t="s">
        <v>8890</v>
      </c>
      <c r="E3239" s="95" t="s">
        <v>332</v>
      </c>
      <c r="F3239" s="95" t="s">
        <v>7499</v>
      </c>
      <c r="G3239" s="4">
        <v>50</v>
      </c>
      <c r="H3239" s="4">
        <v>50</v>
      </c>
    </row>
    <row r="3240" spans="1:8" ht="15">
      <c r="A3240" s="95">
        <v>3232</v>
      </c>
      <c r="B3240" s="95" t="s">
        <v>3668</v>
      </c>
      <c r="C3240" s="95" t="s">
        <v>3587</v>
      </c>
      <c r="D3240" s="95" t="s">
        <v>8891</v>
      </c>
      <c r="E3240" s="95" t="s">
        <v>332</v>
      </c>
      <c r="F3240" s="95" t="s">
        <v>7499</v>
      </c>
      <c r="G3240" s="4">
        <v>50</v>
      </c>
      <c r="H3240" s="4">
        <v>50</v>
      </c>
    </row>
    <row r="3241" spans="1:8" ht="15">
      <c r="A3241" s="95">
        <v>3233</v>
      </c>
      <c r="B3241" s="95" t="s">
        <v>3596</v>
      </c>
      <c r="C3241" s="95" t="s">
        <v>8892</v>
      </c>
      <c r="D3241" s="95" t="s">
        <v>8893</v>
      </c>
      <c r="E3241" s="95" t="s">
        <v>332</v>
      </c>
      <c r="F3241" s="95" t="s">
        <v>7499</v>
      </c>
      <c r="G3241" s="4">
        <v>50</v>
      </c>
      <c r="H3241" s="4">
        <v>50</v>
      </c>
    </row>
    <row r="3242" spans="1:8" ht="30">
      <c r="A3242" s="95">
        <v>3234</v>
      </c>
      <c r="B3242" s="95" t="s">
        <v>4861</v>
      </c>
      <c r="C3242" s="95" t="s">
        <v>8894</v>
      </c>
      <c r="D3242" s="95" t="s">
        <v>8895</v>
      </c>
      <c r="E3242" s="95" t="s">
        <v>332</v>
      </c>
      <c r="F3242" s="95" t="s">
        <v>7499</v>
      </c>
      <c r="G3242" s="4">
        <v>50</v>
      </c>
      <c r="H3242" s="4">
        <v>50</v>
      </c>
    </row>
    <row r="3243" spans="1:8" ht="15">
      <c r="A3243" s="95">
        <v>3235</v>
      </c>
      <c r="B3243" s="95" t="s">
        <v>3528</v>
      </c>
      <c r="C3243" s="95" t="s">
        <v>8896</v>
      </c>
      <c r="D3243" s="95" t="s">
        <v>8897</v>
      </c>
      <c r="E3243" s="95" t="s">
        <v>332</v>
      </c>
      <c r="F3243" s="95" t="s">
        <v>7499</v>
      </c>
      <c r="G3243" s="4">
        <v>50</v>
      </c>
      <c r="H3243" s="4">
        <v>50</v>
      </c>
    </row>
    <row r="3244" spans="1:8" ht="15">
      <c r="A3244" s="95">
        <v>3236</v>
      </c>
      <c r="B3244" s="95" t="s">
        <v>8898</v>
      </c>
      <c r="C3244" s="95" t="s">
        <v>8899</v>
      </c>
      <c r="D3244" s="95" t="s">
        <v>8900</v>
      </c>
      <c r="E3244" s="95" t="s">
        <v>332</v>
      </c>
      <c r="F3244" s="95" t="s">
        <v>7499</v>
      </c>
      <c r="G3244" s="4">
        <v>50</v>
      </c>
      <c r="H3244" s="4">
        <v>50</v>
      </c>
    </row>
    <row r="3245" spans="1:8" ht="15">
      <c r="A3245" s="95">
        <v>3237</v>
      </c>
      <c r="B3245" s="95" t="s">
        <v>3517</v>
      </c>
      <c r="C3245" s="95" t="s">
        <v>8901</v>
      </c>
      <c r="D3245" s="95" t="s">
        <v>8902</v>
      </c>
      <c r="E3245" s="95" t="s">
        <v>332</v>
      </c>
      <c r="F3245" s="95" t="s">
        <v>7499</v>
      </c>
      <c r="G3245" s="4">
        <v>50</v>
      </c>
      <c r="H3245" s="4">
        <v>50</v>
      </c>
    </row>
    <row r="3246" spans="1:8" ht="15">
      <c r="A3246" s="95">
        <v>3238</v>
      </c>
      <c r="B3246" s="95" t="s">
        <v>3777</v>
      </c>
      <c r="C3246" s="95" t="s">
        <v>8243</v>
      </c>
      <c r="D3246" s="95" t="s">
        <v>8903</v>
      </c>
      <c r="E3246" s="95" t="s">
        <v>332</v>
      </c>
      <c r="F3246" s="95" t="s">
        <v>7499</v>
      </c>
      <c r="G3246" s="4">
        <v>50</v>
      </c>
      <c r="H3246" s="4">
        <v>50</v>
      </c>
    </row>
    <row r="3247" spans="1:8" ht="15">
      <c r="A3247" s="95">
        <v>3239</v>
      </c>
      <c r="B3247" s="95" t="s">
        <v>8904</v>
      </c>
      <c r="C3247" s="95" t="s">
        <v>8905</v>
      </c>
      <c r="D3247" s="95" t="s">
        <v>8906</v>
      </c>
      <c r="E3247" s="95" t="s">
        <v>332</v>
      </c>
      <c r="F3247" s="95" t="s">
        <v>7499</v>
      </c>
      <c r="G3247" s="4">
        <v>50</v>
      </c>
      <c r="H3247" s="4">
        <v>50</v>
      </c>
    </row>
    <row r="3248" spans="1:8" ht="15">
      <c r="A3248" s="95">
        <v>3240</v>
      </c>
      <c r="B3248" s="95" t="s">
        <v>3593</v>
      </c>
      <c r="C3248" s="95" t="s">
        <v>8907</v>
      </c>
      <c r="D3248" s="95" t="s">
        <v>8908</v>
      </c>
      <c r="E3248" s="95" t="s">
        <v>332</v>
      </c>
      <c r="F3248" s="95" t="s">
        <v>7499</v>
      </c>
      <c r="G3248" s="4">
        <v>50</v>
      </c>
      <c r="H3248" s="4">
        <v>50</v>
      </c>
    </row>
    <row r="3249" spans="1:8" ht="15">
      <c r="A3249" s="95">
        <v>3241</v>
      </c>
      <c r="B3249" s="95" t="s">
        <v>5335</v>
      </c>
      <c r="C3249" s="95" t="s">
        <v>8909</v>
      </c>
      <c r="D3249" s="95" t="s">
        <v>8910</v>
      </c>
      <c r="E3249" s="95" t="s">
        <v>332</v>
      </c>
      <c r="F3249" s="95" t="s">
        <v>7499</v>
      </c>
      <c r="G3249" s="4">
        <v>50</v>
      </c>
      <c r="H3249" s="4">
        <v>50</v>
      </c>
    </row>
    <row r="3250" spans="1:8" ht="30">
      <c r="A3250" s="95">
        <v>3242</v>
      </c>
      <c r="B3250" s="95" t="s">
        <v>4375</v>
      </c>
      <c r="C3250" s="95" t="s">
        <v>3529</v>
      </c>
      <c r="D3250" s="95" t="s">
        <v>8911</v>
      </c>
      <c r="E3250" s="95" t="s">
        <v>332</v>
      </c>
      <c r="F3250" s="95" t="s">
        <v>7499</v>
      </c>
      <c r="G3250" s="4">
        <v>50</v>
      </c>
      <c r="H3250" s="4">
        <v>50</v>
      </c>
    </row>
    <row r="3251" spans="1:8" ht="15">
      <c r="A3251" s="95">
        <v>3243</v>
      </c>
      <c r="B3251" s="95" t="s">
        <v>8912</v>
      </c>
      <c r="C3251" s="95" t="s">
        <v>3454</v>
      </c>
      <c r="D3251" s="95" t="s">
        <v>8913</v>
      </c>
      <c r="E3251" s="95" t="s">
        <v>332</v>
      </c>
      <c r="F3251" s="95" t="s">
        <v>7499</v>
      </c>
      <c r="G3251" s="4">
        <v>50</v>
      </c>
      <c r="H3251" s="4">
        <v>50</v>
      </c>
    </row>
    <row r="3252" spans="1:8" ht="15">
      <c r="A3252" s="95">
        <v>3244</v>
      </c>
      <c r="B3252" s="95" t="s">
        <v>3649</v>
      </c>
      <c r="C3252" s="95" t="s">
        <v>8914</v>
      </c>
      <c r="D3252" s="95" t="s">
        <v>8915</v>
      </c>
      <c r="E3252" s="95" t="s">
        <v>332</v>
      </c>
      <c r="F3252" s="95" t="s">
        <v>7499</v>
      </c>
      <c r="G3252" s="4">
        <v>50</v>
      </c>
      <c r="H3252" s="4">
        <v>50</v>
      </c>
    </row>
    <row r="3253" spans="1:8" ht="15">
      <c r="A3253" s="95">
        <v>3245</v>
      </c>
      <c r="B3253" s="95" t="s">
        <v>3526</v>
      </c>
      <c r="C3253" s="95" t="s">
        <v>5475</v>
      </c>
      <c r="D3253" s="95" t="s">
        <v>8916</v>
      </c>
      <c r="E3253" s="95" t="s">
        <v>332</v>
      </c>
      <c r="F3253" s="95" t="s">
        <v>7499</v>
      </c>
      <c r="G3253" s="4">
        <v>50</v>
      </c>
      <c r="H3253" s="4">
        <v>50</v>
      </c>
    </row>
    <row r="3254" spans="1:8" ht="15">
      <c r="A3254" s="95">
        <v>3246</v>
      </c>
      <c r="B3254" s="95" t="s">
        <v>3874</v>
      </c>
      <c r="C3254" s="95" t="s">
        <v>8917</v>
      </c>
      <c r="D3254" s="95" t="s">
        <v>8918</v>
      </c>
      <c r="E3254" s="95" t="s">
        <v>332</v>
      </c>
      <c r="F3254" s="95" t="s">
        <v>7499</v>
      </c>
      <c r="G3254" s="4">
        <v>50</v>
      </c>
      <c r="H3254" s="4">
        <v>50</v>
      </c>
    </row>
    <row r="3255" spans="1:8" ht="15">
      <c r="A3255" s="95">
        <v>3247</v>
      </c>
      <c r="B3255" s="95" t="s">
        <v>8919</v>
      </c>
      <c r="C3255" s="95" t="s">
        <v>6150</v>
      </c>
      <c r="D3255" s="95" t="s">
        <v>8920</v>
      </c>
      <c r="E3255" s="95" t="s">
        <v>332</v>
      </c>
      <c r="F3255" s="95" t="s">
        <v>7499</v>
      </c>
      <c r="G3255" s="4">
        <v>50</v>
      </c>
      <c r="H3255" s="4">
        <v>50</v>
      </c>
    </row>
    <row r="3256" spans="1:8" ht="15">
      <c r="A3256" s="95">
        <v>3248</v>
      </c>
      <c r="B3256" s="95" t="s">
        <v>3886</v>
      </c>
      <c r="C3256" s="95" t="s">
        <v>3949</v>
      </c>
      <c r="D3256" s="95" t="s">
        <v>8921</v>
      </c>
      <c r="E3256" s="95" t="s">
        <v>332</v>
      </c>
      <c r="F3256" s="95" t="s">
        <v>7499</v>
      </c>
      <c r="G3256" s="4">
        <v>50</v>
      </c>
      <c r="H3256" s="4">
        <v>50</v>
      </c>
    </row>
    <row r="3257" spans="1:8" ht="30">
      <c r="A3257" s="95">
        <v>3249</v>
      </c>
      <c r="B3257" s="95" t="s">
        <v>3526</v>
      </c>
      <c r="C3257" s="95" t="s">
        <v>6452</v>
      </c>
      <c r="D3257" s="95" t="s">
        <v>8922</v>
      </c>
      <c r="E3257" s="95" t="s">
        <v>332</v>
      </c>
      <c r="F3257" s="95" t="s">
        <v>7499</v>
      </c>
      <c r="G3257" s="4">
        <v>50</v>
      </c>
      <c r="H3257" s="4">
        <v>50</v>
      </c>
    </row>
    <row r="3258" spans="1:8" ht="15">
      <c r="A3258" s="95">
        <v>3250</v>
      </c>
      <c r="B3258" s="95" t="s">
        <v>4487</v>
      </c>
      <c r="C3258" s="95" t="s">
        <v>8923</v>
      </c>
      <c r="D3258" s="95" t="s">
        <v>8924</v>
      </c>
      <c r="E3258" s="95" t="s">
        <v>332</v>
      </c>
      <c r="F3258" s="95" t="s">
        <v>7499</v>
      </c>
      <c r="G3258" s="4">
        <v>50</v>
      </c>
      <c r="H3258" s="4">
        <v>50</v>
      </c>
    </row>
    <row r="3259" spans="1:8" ht="15">
      <c r="A3259" s="95">
        <v>3251</v>
      </c>
      <c r="B3259" s="95" t="s">
        <v>4067</v>
      </c>
      <c r="C3259" s="95" t="s">
        <v>8925</v>
      </c>
      <c r="D3259" s="95" t="s">
        <v>8926</v>
      </c>
      <c r="E3259" s="95" t="s">
        <v>332</v>
      </c>
      <c r="F3259" s="95" t="s">
        <v>7499</v>
      </c>
      <c r="G3259" s="4">
        <v>50</v>
      </c>
      <c r="H3259" s="4">
        <v>50</v>
      </c>
    </row>
    <row r="3260" spans="1:8" ht="30">
      <c r="A3260" s="95">
        <v>3252</v>
      </c>
      <c r="B3260" s="95" t="s">
        <v>3948</v>
      </c>
      <c r="C3260" s="95" t="s">
        <v>8428</v>
      </c>
      <c r="D3260" s="95" t="s">
        <v>8927</v>
      </c>
      <c r="E3260" s="95" t="s">
        <v>332</v>
      </c>
      <c r="F3260" s="95" t="s">
        <v>7499</v>
      </c>
      <c r="G3260" s="4">
        <v>50</v>
      </c>
      <c r="H3260" s="4">
        <v>50</v>
      </c>
    </row>
    <row r="3261" spans="1:8" ht="15">
      <c r="A3261" s="95">
        <v>3253</v>
      </c>
      <c r="B3261" s="95" t="s">
        <v>3771</v>
      </c>
      <c r="C3261" s="95" t="s">
        <v>4245</v>
      </c>
      <c r="D3261" s="95" t="s">
        <v>8928</v>
      </c>
      <c r="E3261" s="95" t="s">
        <v>332</v>
      </c>
      <c r="F3261" s="95" t="s">
        <v>7499</v>
      </c>
      <c r="G3261" s="4">
        <v>50</v>
      </c>
      <c r="H3261" s="4">
        <v>50</v>
      </c>
    </row>
    <row r="3262" spans="1:8" ht="30">
      <c r="A3262" s="95">
        <v>3254</v>
      </c>
      <c r="B3262" s="95" t="s">
        <v>2682</v>
      </c>
      <c r="C3262" s="95" t="s">
        <v>8929</v>
      </c>
      <c r="D3262" s="95" t="s">
        <v>8930</v>
      </c>
      <c r="E3262" s="95" t="s">
        <v>332</v>
      </c>
      <c r="F3262" s="95" t="s">
        <v>7499</v>
      </c>
      <c r="G3262" s="4">
        <v>50</v>
      </c>
      <c r="H3262" s="4">
        <v>50</v>
      </c>
    </row>
    <row r="3263" spans="1:8" ht="15">
      <c r="A3263" s="95">
        <v>3255</v>
      </c>
      <c r="B3263" s="95" t="s">
        <v>4605</v>
      </c>
      <c r="C3263" s="95" t="s">
        <v>8195</v>
      </c>
      <c r="D3263" s="95" t="s">
        <v>8931</v>
      </c>
      <c r="E3263" s="95" t="s">
        <v>332</v>
      </c>
      <c r="F3263" s="95" t="s">
        <v>7499</v>
      </c>
      <c r="G3263" s="4">
        <v>50</v>
      </c>
      <c r="H3263" s="4">
        <v>50</v>
      </c>
    </row>
    <row r="3264" spans="1:8" ht="30">
      <c r="A3264" s="95">
        <v>3256</v>
      </c>
      <c r="B3264" s="95" t="s">
        <v>2671</v>
      </c>
      <c r="C3264" s="95" t="s">
        <v>8932</v>
      </c>
      <c r="D3264" s="95" t="s">
        <v>8933</v>
      </c>
      <c r="E3264" s="95" t="s">
        <v>332</v>
      </c>
      <c r="F3264" s="95" t="s">
        <v>7499</v>
      </c>
      <c r="G3264" s="4">
        <v>50</v>
      </c>
      <c r="H3264" s="4">
        <v>50</v>
      </c>
    </row>
    <row r="3265" spans="1:8" ht="15">
      <c r="A3265" s="95">
        <v>3257</v>
      </c>
      <c r="B3265" s="95" t="s">
        <v>8934</v>
      </c>
      <c r="C3265" s="95" t="s">
        <v>8935</v>
      </c>
      <c r="D3265" s="95" t="s">
        <v>8936</v>
      </c>
      <c r="E3265" s="95" t="s">
        <v>332</v>
      </c>
      <c r="F3265" s="95" t="s">
        <v>7499</v>
      </c>
      <c r="G3265" s="4">
        <v>50</v>
      </c>
      <c r="H3265" s="4">
        <v>50</v>
      </c>
    </row>
    <row r="3266" spans="1:8" ht="15">
      <c r="A3266" s="95">
        <v>3258</v>
      </c>
      <c r="B3266" s="95" t="s">
        <v>3586</v>
      </c>
      <c r="C3266" s="95" t="s">
        <v>4058</v>
      </c>
      <c r="D3266" s="95" t="s">
        <v>8937</v>
      </c>
      <c r="E3266" s="95" t="s">
        <v>332</v>
      </c>
      <c r="F3266" s="95" t="s">
        <v>7499</v>
      </c>
      <c r="G3266" s="4">
        <v>50</v>
      </c>
      <c r="H3266" s="4">
        <v>50</v>
      </c>
    </row>
    <row r="3267" spans="1:8" ht="15">
      <c r="A3267" s="95">
        <v>3259</v>
      </c>
      <c r="B3267" s="95" t="s">
        <v>3780</v>
      </c>
      <c r="C3267" s="95" t="s">
        <v>8938</v>
      </c>
      <c r="D3267" s="95" t="s">
        <v>8939</v>
      </c>
      <c r="E3267" s="95" t="s">
        <v>332</v>
      </c>
      <c r="F3267" s="95" t="s">
        <v>7499</v>
      </c>
      <c r="G3267" s="4">
        <v>50</v>
      </c>
      <c r="H3267" s="4">
        <v>50</v>
      </c>
    </row>
    <row r="3268" spans="1:8" ht="15">
      <c r="A3268" s="95">
        <v>3260</v>
      </c>
      <c r="B3268" s="95" t="s">
        <v>3586</v>
      </c>
      <c r="C3268" s="95" t="s">
        <v>8940</v>
      </c>
      <c r="D3268" s="95" t="s">
        <v>8941</v>
      </c>
      <c r="E3268" s="95" t="s">
        <v>332</v>
      </c>
      <c r="F3268" s="95" t="s">
        <v>7499</v>
      </c>
      <c r="G3268" s="4">
        <v>50</v>
      </c>
      <c r="H3268" s="4">
        <v>50</v>
      </c>
    </row>
    <row r="3269" spans="1:8" ht="30">
      <c r="A3269" s="95">
        <v>3261</v>
      </c>
      <c r="B3269" s="95" t="s">
        <v>3593</v>
      </c>
      <c r="C3269" s="95" t="s">
        <v>7597</v>
      </c>
      <c r="D3269" s="95" t="s">
        <v>8942</v>
      </c>
      <c r="E3269" s="95" t="s">
        <v>332</v>
      </c>
      <c r="F3269" s="95" t="s">
        <v>7499</v>
      </c>
      <c r="G3269" s="4">
        <v>50</v>
      </c>
      <c r="H3269" s="4">
        <v>50</v>
      </c>
    </row>
    <row r="3270" spans="1:8" ht="30">
      <c r="A3270" s="95">
        <v>3262</v>
      </c>
      <c r="B3270" s="95" t="s">
        <v>3461</v>
      </c>
      <c r="C3270" s="95" t="s">
        <v>7597</v>
      </c>
      <c r="D3270" s="95" t="s">
        <v>8943</v>
      </c>
      <c r="E3270" s="95" t="s">
        <v>332</v>
      </c>
      <c r="F3270" s="95" t="s">
        <v>7499</v>
      </c>
      <c r="G3270" s="4">
        <v>50</v>
      </c>
      <c r="H3270" s="4">
        <v>50</v>
      </c>
    </row>
    <row r="3271" spans="1:8" ht="15">
      <c r="A3271" s="95">
        <v>3263</v>
      </c>
      <c r="B3271" s="95" t="s">
        <v>4067</v>
      </c>
      <c r="C3271" s="95" t="s">
        <v>8944</v>
      </c>
      <c r="D3271" s="95" t="s">
        <v>8945</v>
      </c>
      <c r="E3271" s="95" t="s">
        <v>332</v>
      </c>
      <c r="F3271" s="95" t="s">
        <v>7499</v>
      </c>
      <c r="G3271" s="4">
        <v>50</v>
      </c>
      <c r="H3271" s="4">
        <v>50</v>
      </c>
    </row>
    <row r="3272" spans="1:8" ht="15">
      <c r="A3272" s="95">
        <v>3264</v>
      </c>
      <c r="B3272" s="95" t="s">
        <v>4322</v>
      </c>
      <c r="C3272" s="95" t="s">
        <v>5795</v>
      </c>
      <c r="D3272" s="95" t="s">
        <v>8946</v>
      </c>
      <c r="E3272" s="95" t="s">
        <v>332</v>
      </c>
      <c r="F3272" s="95" t="s">
        <v>7499</v>
      </c>
      <c r="G3272" s="4">
        <v>50</v>
      </c>
      <c r="H3272" s="4">
        <v>50</v>
      </c>
    </row>
    <row r="3273" spans="1:8" ht="30">
      <c r="A3273" s="95">
        <v>3265</v>
      </c>
      <c r="B3273" s="95" t="s">
        <v>3593</v>
      </c>
      <c r="C3273" s="95" t="s">
        <v>3909</v>
      </c>
      <c r="D3273" s="95" t="s">
        <v>8947</v>
      </c>
      <c r="E3273" s="95" t="s">
        <v>332</v>
      </c>
      <c r="F3273" s="95" t="s">
        <v>7499</v>
      </c>
      <c r="G3273" s="4">
        <v>50</v>
      </c>
      <c r="H3273" s="4">
        <v>50</v>
      </c>
    </row>
    <row r="3274" spans="1:8" ht="30">
      <c r="A3274" s="95">
        <v>3266</v>
      </c>
      <c r="B3274" s="95" t="s">
        <v>8948</v>
      </c>
      <c r="C3274" s="95" t="s">
        <v>8949</v>
      </c>
      <c r="D3274" s="95" t="s">
        <v>8950</v>
      </c>
      <c r="E3274" s="95" t="s">
        <v>332</v>
      </c>
      <c r="F3274" s="95" t="s">
        <v>7499</v>
      </c>
      <c r="G3274" s="4">
        <v>50</v>
      </c>
      <c r="H3274" s="4">
        <v>50</v>
      </c>
    </row>
    <row r="3275" spans="1:8" ht="15">
      <c r="A3275" s="95">
        <v>3267</v>
      </c>
      <c r="B3275" s="95" t="s">
        <v>3561</v>
      </c>
      <c r="C3275" s="95" t="s">
        <v>8951</v>
      </c>
      <c r="D3275" s="95" t="s">
        <v>8952</v>
      </c>
      <c r="E3275" s="95" t="s">
        <v>332</v>
      </c>
      <c r="F3275" s="95" t="s">
        <v>7499</v>
      </c>
      <c r="G3275" s="4">
        <v>50</v>
      </c>
      <c r="H3275" s="4">
        <v>50</v>
      </c>
    </row>
    <row r="3276" spans="1:8" ht="15">
      <c r="A3276" s="95">
        <v>3268</v>
      </c>
      <c r="B3276" s="95" t="s">
        <v>3750</v>
      </c>
      <c r="C3276" s="95" t="s">
        <v>8953</v>
      </c>
      <c r="D3276" s="95" t="s">
        <v>8954</v>
      </c>
      <c r="E3276" s="95" t="s">
        <v>332</v>
      </c>
      <c r="F3276" s="95" t="s">
        <v>7499</v>
      </c>
      <c r="G3276" s="4">
        <v>50</v>
      </c>
      <c r="H3276" s="4">
        <v>50</v>
      </c>
    </row>
    <row r="3277" spans="1:8" ht="15">
      <c r="A3277" s="95">
        <v>3269</v>
      </c>
      <c r="B3277" s="95" t="s">
        <v>3668</v>
      </c>
      <c r="C3277" s="95" t="s">
        <v>4232</v>
      </c>
      <c r="D3277" s="95" t="s">
        <v>8955</v>
      </c>
      <c r="E3277" s="95" t="s">
        <v>332</v>
      </c>
      <c r="F3277" s="95" t="s">
        <v>7499</v>
      </c>
      <c r="G3277" s="4">
        <v>50</v>
      </c>
      <c r="H3277" s="4">
        <v>50</v>
      </c>
    </row>
    <row r="3278" spans="1:8" ht="30">
      <c r="A3278" s="95">
        <v>3270</v>
      </c>
      <c r="B3278" s="95" t="s">
        <v>4299</v>
      </c>
      <c r="C3278" s="95" t="s">
        <v>8956</v>
      </c>
      <c r="D3278" s="95" t="s">
        <v>8957</v>
      </c>
      <c r="E3278" s="95" t="s">
        <v>332</v>
      </c>
      <c r="F3278" s="95" t="s">
        <v>7499</v>
      </c>
      <c r="G3278" s="4">
        <v>50</v>
      </c>
      <c r="H3278" s="4">
        <v>50</v>
      </c>
    </row>
    <row r="3279" spans="1:8" ht="15">
      <c r="A3279" s="95">
        <v>3271</v>
      </c>
      <c r="B3279" s="95" t="s">
        <v>8958</v>
      </c>
      <c r="C3279" s="95" t="s">
        <v>8959</v>
      </c>
      <c r="D3279" s="95" t="s">
        <v>8960</v>
      </c>
      <c r="E3279" s="95" t="s">
        <v>332</v>
      </c>
      <c r="F3279" s="95" t="s">
        <v>7499</v>
      </c>
      <c r="G3279" s="4">
        <v>50</v>
      </c>
      <c r="H3279" s="4">
        <v>50</v>
      </c>
    </row>
    <row r="3280" spans="1:8" ht="30">
      <c r="A3280" s="95">
        <v>3272</v>
      </c>
      <c r="B3280" s="95" t="s">
        <v>8961</v>
      </c>
      <c r="C3280" s="95" t="s">
        <v>8959</v>
      </c>
      <c r="D3280" s="95" t="s">
        <v>8962</v>
      </c>
      <c r="E3280" s="95" t="s">
        <v>332</v>
      </c>
      <c r="F3280" s="95" t="s">
        <v>7499</v>
      </c>
      <c r="G3280" s="4">
        <v>50</v>
      </c>
      <c r="H3280" s="4">
        <v>50</v>
      </c>
    </row>
    <row r="3281" spans="1:8" ht="15">
      <c r="A3281" s="95">
        <v>3273</v>
      </c>
      <c r="B3281" s="95" t="s">
        <v>3439</v>
      </c>
      <c r="C3281" s="95" t="s">
        <v>8963</v>
      </c>
      <c r="D3281" s="95" t="s">
        <v>8964</v>
      </c>
      <c r="E3281" s="95" t="s">
        <v>332</v>
      </c>
      <c r="F3281" s="95" t="s">
        <v>7499</v>
      </c>
      <c r="G3281" s="4">
        <v>50</v>
      </c>
      <c r="H3281" s="4">
        <v>50</v>
      </c>
    </row>
    <row r="3282" spans="1:8" ht="15">
      <c r="A3282" s="95">
        <v>3274</v>
      </c>
      <c r="B3282" s="95" t="s">
        <v>3700</v>
      </c>
      <c r="C3282" s="95" t="s">
        <v>3551</v>
      </c>
      <c r="D3282" s="95" t="s">
        <v>8965</v>
      </c>
      <c r="E3282" s="95" t="s">
        <v>332</v>
      </c>
      <c r="F3282" s="95" t="s">
        <v>7499</v>
      </c>
      <c r="G3282" s="4">
        <v>50</v>
      </c>
      <c r="H3282" s="4">
        <v>50</v>
      </c>
    </row>
    <row r="3283" spans="1:8" ht="15">
      <c r="A3283" s="95">
        <v>3275</v>
      </c>
      <c r="B3283" s="95" t="s">
        <v>3439</v>
      </c>
      <c r="C3283" s="95" t="s">
        <v>8686</v>
      </c>
      <c r="D3283" s="95" t="s">
        <v>8966</v>
      </c>
      <c r="E3283" s="95" t="s">
        <v>332</v>
      </c>
      <c r="F3283" s="95" t="s">
        <v>7499</v>
      </c>
      <c r="G3283" s="4">
        <v>50</v>
      </c>
      <c r="H3283" s="4">
        <v>50</v>
      </c>
    </row>
    <row r="3284" spans="1:8" ht="15">
      <c r="A3284" s="95">
        <v>3276</v>
      </c>
      <c r="B3284" s="95" t="s">
        <v>3593</v>
      </c>
      <c r="C3284" s="95" t="s">
        <v>3730</v>
      </c>
      <c r="D3284" s="95" t="s">
        <v>8967</v>
      </c>
      <c r="E3284" s="95" t="s">
        <v>332</v>
      </c>
      <c r="F3284" s="95" t="s">
        <v>7499</v>
      </c>
      <c r="G3284" s="4">
        <v>50</v>
      </c>
      <c r="H3284" s="4">
        <v>50</v>
      </c>
    </row>
    <row r="3285" spans="1:8" ht="30">
      <c r="A3285" s="95">
        <v>3277</v>
      </c>
      <c r="B3285" s="95" t="s">
        <v>4299</v>
      </c>
      <c r="C3285" s="95" t="s">
        <v>7591</v>
      </c>
      <c r="D3285" s="95" t="s">
        <v>8968</v>
      </c>
      <c r="E3285" s="95" t="s">
        <v>332</v>
      </c>
      <c r="F3285" s="95" t="s">
        <v>7499</v>
      </c>
      <c r="G3285" s="4">
        <v>50</v>
      </c>
      <c r="H3285" s="4">
        <v>50</v>
      </c>
    </row>
    <row r="3286" spans="1:8" ht="15">
      <c r="A3286" s="95">
        <v>3278</v>
      </c>
      <c r="B3286" s="95" t="s">
        <v>2663</v>
      </c>
      <c r="C3286" s="95" t="s">
        <v>8969</v>
      </c>
      <c r="D3286" s="95" t="s">
        <v>8970</v>
      </c>
      <c r="E3286" s="95" t="s">
        <v>332</v>
      </c>
      <c r="F3286" s="95" t="s">
        <v>7499</v>
      </c>
      <c r="G3286" s="4">
        <v>50</v>
      </c>
      <c r="H3286" s="4">
        <v>50</v>
      </c>
    </row>
    <row r="3287" spans="1:8" ht="15">
      <c r="A3287" s="95">
        <v>3279</v>
      </c>
      <c r="B3287" s="95" t="s">
        <v>2663</v>
      </c>
      <c r="C3287" s="95" t="s">
        <v>7930</v>
      </c>
      <c r="D3287" s="95" t="s">
        <v>8971</v>
      </c>
      <c r="E3287" s="95" t="s">
        <v>332</v>
      </c>
      <c r="F3287" s="95" t="s">
        <v>7499</v>
      </c>
      <c r="G3287" s="4">
        <v>50</v>
      </c>
      <c r="H3287" s="4">
        <v>50</v>
      </c>
    </row>
    <row r="3288" spans="1:8" ht="15">
      <c r="A3288" s="95">
        <v>3280</v>
      </c>
      <c r="B3288" s="95" t="s">
        <v>4040</v>
      </c>
      <c r="C3288" s="95" t="s">
        <v>8972</v>
      </c>
      <c r="D3288" s="95" t="s">
        <v>8973</v>
      </c>
      <c r="E3288" s="95" t="s">
        <v>332</v>
      </c>
      <c r="F3288" s="95" t="s">
        <v>7499</v>
      </c>
      <c r="G3288" s="4">
        <v>50</v>
      </c>
      <c r="H3288" s="4">
        <v>50</v>
      </c>
    </row>
    <row r="3289" spans="1:8" ht="30">
      <c r="A3289" s="95">
        <v>3281</v>
      </c>
      <c r="B3289" s="95" t="s">
        <v>4299</v>
      </c>
      <c r="C3289" s="95" t="s">
        <v>5169</v>
      </c>
      <c r="D3289" s="95" t="s">
        <v>8974</v>
      </c>
      <c r="E3289" s="95" t="s">
        <v>332</v>
      </c>
      <c r="F3289" s="95" t="s">
        <v>7499</v>
      </c>
      <c r="G3289" s="4">
        <v>50</v>
      </c>
      <c r="H3289" s="4">
        <v>50</v>
      </c>
    </row>
    <row r="3290" spans="1:8" ht="15">
      <c r="A3290" s="95">
        <v>3282</v>
      </c>
      <c r="B3290" s="95" t="s">
        <v>6669</v>
      </c>
      <c r="C3290" s="95" t="s">
        <v>8975</v>
      </c>
      <c r="D3290" s="95" t="s">
        <v>8976</v>
      </c>
      <c r="E3290" s="95" t="s">
        <v>332</v>
      </c>
      <c r="F3290" s="95" t="s">
        <v>7499</v>
      </c>
      <c r="G3290" s="4">
        <v>50</v>
      </c>
      <c r="H3290" s="4">
        <v>50</v>
      </c>
    </row>
    <row r="3291" spans="1:8" ht="15">
      <c r="A3291" s="95">
        <v>3283</v>
      </c>
      <c r="B3291" s="95" t="s">
        <v>4431</v>
      </c>
      <c r="C3291" s="95" t="s">
        <v>6199</v>
      </c>
      <c r="D3291" s="95" t="s">
        <v>8977</v>
      </c>
      <c r="E3291" s="95" t="s">
        <v>332</v>
      </c>
      <c r="F3291" s="95" t="s">
        <v>7499</v>
      </c>
      <c r="G3291" s="4">
        <v>50</v>
      </c>
      <c r="H3291" s="4">
        <v>50</v>
      </c>
    </row>
    <row r="3292" spans="1:8" ht="15">
      <c r="A3292" s="95">
        <v>3284</v>
      </c>
      <c r="B3292" s="95" t="s">
        <v>4487</v>
      </c>
      <c r="C3292" s="95" t="s">
        <v>8978</v>
      </c>
      <c r="D3292" s="95" t="s">
        <v>8979</v>
      </c>
      <c r="E3292" s="95" t="s">
        <v>332</v>
      </c>
      <c r="F3292" s="95" t="s">
        <v>7499</v>
      </c>
      <c r="G3292" s="4">
        <v>50</v>
      </c>
      <c r="H3292" s="4">
        <v>50</v>
      </c>
    </row>
    <row r="3293" spans="1:8" ht="30">
      <c r="A3293" s="95">
        <v>3285</v>
      </c>
      <c r="B3293" s="95" t="s">
        <v>3457</v>
      </c>
      <c r="C3293" s="95" t="s">
        <v>8980</v>
      </c>
      <c r="D3293" s="95" t="s">
        <v>8981</v>
      </c>
      <c r="E3293" s="95" t="s">
        <v>332</v>
      </c>
      <c r="F3293" s="95" t="s">
        <v>7499</v>
      </c>
      <c r="G3293" s="4">
        <v>50</v>
      </c>
      <c r="H3293" s="4">
        <v>50</v>
      </c>
    </row>
    <row r="3294" spans="1:8" ht="15">
      <c r="A3294" s="95">
        <v>3286</v>
      </c>
      <c r="B3294" s="95" t="s">
        <v>3611</v>
      </c>
      <c r="C3294" s="95" t="s">
        <v>8935</v>
      </c>
      <c r="D3294" s="95" t="s">
        <v>8982</v>
      </c>
      <c r="E3294" s="95" t="s">
        <v>332</v>
      </c>
      <c r="F3294" s="95" t="s">
        <v>7499</v>
      </c>
      <c r="G3294" s="4">
        <v>50</v>
      </c>
      <c r="H3294" s="4">
        <v>50</v>
      </c>
    </row>
    <row r="3295" spans="1:8" ht="15">
      <c r="A3295" s="95">
        <v>3287</v>
      </c>
      <c r="B3295" s="95" t="s">
        <v>4316</v>
      </c>
      <c r="C3295" s="95" t="s">
        <v>8983</v>
      </c>
      <c r="D3295" s="95" t="s">
        <v>8984</v>
      </c>
      <c r="E3295" s="95" t="s">
        <v>332</v>
      </c>
      <c r="F3295" s="95" t="s">
        <v>7499</v>
      </c>
      <c r="G3295" s="4">
        <v>50</v>
      </c>
      <c r="H3295" s="4">
        <v>50</v>
      </c>
    </row>
    <row r="3296" spans="1:8" ht="15">
      <c r="A3296" s="95">
        <v>3288</v>
      </c>
      <c r="B3296" s="95" t="s">
        <v>3593</v>
      </c>
      <c r="C3296" s="95" t="s">
        <v>7097</v>
      </c>
      <c r="D3296" s="95" t="s">
        <v>8985</v>
      </c>
      <c r="E3296" s="95" t="s">
        <v>332</v>
      </c>
      <c r="F3296" s="95" t="s">
        <v>7499</v>
      </c>
      <c r="G3296" s="4">
        <v>50</v>
      </c>
      <c r="H3296" s="4">
        <v>50</v>
      </c>
    </row>
    <row r="3297" spans="1:8" ht="30">
      <c r="A3297" s="95">
        <v>3289</v>
      </c>
      <c r="B3297" s="95" t="s">
        <v>3442</v>
      </c>
      <c r="C3297" s="95" t="s">
        <v>4294</v>
      </c>
      <c r="D3297" s="95" t="s">
        <v>8986</v>
      </c>
      <c r="E3297" s="95" t="s">
        <v>332</v>
      </c>
      <c r="F3297" s="95" t="s">
        <v>7499</v>
      </c>
      <c r="G3297" s="4">
        <v>50</v>
      </c>
      <c r="H3297" s="4">
        <v>50</v>
      </c>
    </row>
    <row r="3298" spans="1:8" ht="15">
      <c r="A3298" s="95">
        <v>3290</v>
      </c>
      <c r="B3298" s="95" t="s">
        <v>3442</v>
      </c>
      <c r="C3298" s="95" t="s">
        <v>8987</v>
      </c>
      <c r="D3298" s="95" t="s">
        <v>8988</v>
      </c>
      <c r="E3298" s="95" t="s">
        <v>332</v>
      </c>
      <c r="F3298" s="95" t="s">
        <v>7499</v>
      </c>
      <c r="G3298" s="4">
        <v>50</v>
      </c>
      <c r="H3298" s="4">
        <v>50</v>
      </c>
    </row>
    <row r="3299" spans="1:8" ht="15">
      <c r="A3299" s="95">
        <v>3291</v>
      </c>
      <c r="B3299" s="95" t="s">
        <v>5308</v>
      </c>
      <c r="C3299" s="95" t="s">
        <v>3691</v>
      </c>
      <c r="D3299" s="95" t="s">
        <v>8989</v>
      </c>
      <c r="E3299" s="95" t="s">
        <v>332</v>
      </c>
      <c r="F3299" s="95" t="s">
        <v>7499</v>
      </c>
      <c r="G3299" s="4">
        <v>50</v>
      </c>
      <c r="H3299" s="4">
        <v>50</v>
      </c>
    </row>
    <row r="3300" spans="1:8" ht="15">
      <c r="A3300" s="95">
        <v>3292</v>
      </c>
      <c r="B3300" s="95" t="s">
        <v>3596</v>
      </c>
      <c r="C3300" s="95" t="s">
        <v>3783</v>
      </c>
      <c r="D3300" s="95" t="s">
        <v>8990</v>
      </c>
      <c r="E3300" s="95" t="s">
        <v>332</v>
      </c>
      <c r="F3300" s="95" t="s">
        <v>7499</v>
      </c>
      <c r="G3300" s="4">
        <v>50</v>
      </c>
      <c r="H3300" s="4">
        <v>50</v>
      </c>
    </row>
    <row r="3301" spans="1:8" ht="15">
      <c r="A3301" s="95">
        <v>3293</v>
      </c>
      <c r="B3301" s="95" t="s">
        <v>3561</v>
      </c>
      <c r="C3301" s="95" t="s">
        <v>6243</v>
      </c>
      <c r="D3301" s="95" t="s">
        <v>8991</v>
      </c>
      <c r="E3301" s="95" t="s">
        <v>332</v>
      </c>
      <c r="F3301" s="95" t="s">
        <v>7499</v>
      </c>
      <c r="G3301" s="4">
        <v>50</v>
      </c>
      <c r="H3301" s="4">
        <v>50</v>
      </c>
    </row>
    <row r="3302" spans="1:8" ht="15">
      <c r="A3302" s="95">
        <v>3294</v>
      </c>
      <c r="B3302" s="95" t="s">
        <v>4179</v>
      </c>
      <c r="C3302" s="95" t="s">
        <v>4862</v>
      </c>
      <c r="D3302" s="95" t="s">
        <v>8992</v>
      </c>
      <c r="E3302" s="95" t="s">
        <v>332</v>
      </c>
      <c r="F3302" s="95" t="s">
        <v>7499</v>
      </c>
      <c r="G3302" s="4">
        <v>50</v>
      </c>
      <c r="H3302" s="4">
        <v>50</v>
      </c>
    </row>
    <row r="3303" spans="1:8" ht="15">
      <c r="A3303" s="95">
        <v>3295</v>
      </c>
      <c r="B3303" s="95" t="s">
        <v>3461</v>
      </c>
      <c r="C3303" s="95" t="s">
        <v>8993</v>
      </c>
      <c r="D3303" s="95" t="s">
        <v>8994</v>
      </c>
      <c r="E3303" s="95" t="s">
        <v>332</v>
      </c>
      <c r="F3303" s="95" t="s">
        <v>7499</v>
      </c>
      <c r="G3303" s="4">
        <v>50</v>
      </c>
      <c r="H3303" s="4">
        <v>50</v>
      </c>
    </row>
    <row r="3304" spans="1:8" ht="15">
      <c r="A3304" s="95">
        <v>3296</v>
      </c>
      <c r="B3304" s="95" t="s">
        <v>5907</v>
      </c>
      <c r="C3304" s="95" t="s">
        <v>6634</v>
      </c>
      <c r="D3304" s="95" t="s">
        <v>8995</v>
      </c>
      <c r="E3304" s="95" t="s">
        <v>332</v>
      </c>
      <c r="F3304" s="95" t="s">
        <v>7499</v>
      </c>
      <c r="G3304" s="4">
        <v>50</v>
      </c>
      <c r="H3304" s="4">
        <v>50</v>
      </c>
    </row>
    <row r="3305" spans="1:8" ht="15">
      <c r="A3305" s="95">
        <v>3297</v>
      </c>
      <c r="B3305" s="95" t="s">
        <v>3747</v>
      </c>
      <c r="C3305" s="95" t="s">
        <v>8996</v>
      </c>
      <c r="D3305" s="95" t="s">
        <v>8997</v>
      </c>
      <c r="E3305" s="95" t="s">
        <v>332</v>
      </c>
      <c r="F3305" s="95" t="s">
        <v>7499</v>
      </c>
      <c r="G3305" s="4">
        <v>50</v>
      </c>
      <c r="H3305" s="4">
        <v>50</v>
      </c>
    </row>
    <row r="3306" spans="1:8" ht="15">
      <c r="A3306" s="95">
        <v>3298</v>
      </c>
      <c r="B3306" s="95" t="s">
        <v>3442</v>
      </c>
      <c r="C3306" s="95" t="s">
        <v>7187</v>
      </c>
      <c r="D3306" s="95" t="s">
        <v>8998</v>
      </c>
      <c r="E3306" s="95" t="s">
        <v>332</v>
      </c>
      <c r="F3306" s="95" t="s">
        <v>7499</v>
      </c>
      <c r="G3306" s="4">
        <v>50</v>
      </c>
      <c r="H3306" s="4">
        <v>50</v>
      </c>
    </row>
    <row r="3307" spans="1:8" ht="15">
      <c r="A3307" s="95">
        <v>3299</v>
      </c>
      <c r="B3307" s="95" t="s">
        <v>4487</v>
      </c>
      <c r="C3307" s="95" t="s">
        <v>8999</v>
      </c>
      <c r="D3307" s="95" t="s">
        <v>9000</v>
      </c>
      <c r="E3307" s="95" t="s">
        <v>332</v>
      </c>
      <c r="F3307" s="95" t="s">
        <v>7499</v>
      </c>
      <c r="G3307" s="4">
        <v>50</v>
      </c>
      <c r="H3307" s="4">
        <v>50</v>
      </c>
    </row>
    <row r="3308" spans="1:8" ht="15">
      <c r="A3308" s="95">
        <v>3300</v>
      </c>
      <c r="B3308" s="95" t="s">
        <v>3671</v>
      </c>
      <c r="C3308" s="95" t="s">
        <v>3949</v>
      </c>
      <c r="D3308" s="95" t="s">
        <v>9001</v>
      </c>
      <c r="E3308" s="95" t="s">
        <v>332</v>
      </c>
      <c r="F3308" s="95" t="s">
        <v>7499</v>
      </c>
      <c r="G3308" s="4">
        <v>50</v>
      </c>
      <c r="H3308" s="4">
        <v>50</v>
      </c>
    </row>
    <row r="3309" spans="1:8" ht="15">
      <c r="A3309" s="95">
        <v>3301</v>
      </c>
      <c r="B3309" s="95" t="s">
        <v>4567</v>
      </c>
      <c r="C3309" s="95" t="s">
        <v>7806</v>
      </c>
      <c r="D3309" s="95" t="s">
        <v>9002</v>
      </c>
      <c r="E3309" s="95" t="s">
        <v>332</v>
      </c>
      <c r="F3309" s="95" t="s">
        <v>7499</v>
      </c>
      <c r="G3309" s="4">
        <v>50</v>
      </c>
      <c r="H3309" s="4">
        <v>50</v>
      </c>
    </row>
    <row r="3310" spans="1:8" ht="30">
      <c r="A3310" s="95">
        <v>3302</v>
      </c>
      <c r="B3310" s="95" t="s">
        <v>2687</v>
      </c>
      <c r="C3310" s="95" t="s">
        <v>8949</v>
      </c>
      <c r="D3310" s="95" t="s">
        <v>9003</v>
      </c>
      <c r="E3310" s="95" t="s">
        <v>332</v>
      </c>
      <c r="F3310" s="95" t="s">
        <v>7499</v>
      </c>
      <c r="G3310" s="4">
        <v>50</v>
      </c>
      <c r="H3310" s="4">
        <v>50</v>
      </c>
    </row>
    <row r="3311" spans="1:8" ht="30">
      <c r="A3311" s="95">
        <v>3303</v>
      </c>
      <c r="B3311" s="95" t="s">
        <v>4299</v>
      </c>
      <c r="C3311" s="95" t="s">
        <v>9004</v>
      </c>
      <c r="D3311" s="95" t="s">
        <v>9005</v>
      </c>
      <c r="E3311" s="95" t="s">
        <v>332</v>
      </c>
      <c r="F3311" s="95" t="s">
        <v>7499</v>
      </c>
      <c r="G3311" s="4">
        <v>50</v>
      </c>
      <c r="H3311" s="4">
        <v>50</v>
      </c>
    </row>
    <row r="3312" spans="1:8" ht="30">
      <c r="A3312" s="95">
        <v>3304</v>
      </c>
      <c r="B3312" s="95" t="s">
        <v>4299</v>
      </c>
      <c r="C3312" s="95" t="s">
        <v>6997</v>
      </c>
      <c r="D3312" s="95" t="s">
        <v>9006</v>
      </c>
      <c r="E3312" s="95" t="s">
        <v>332</v>
      </c>
      <c r="F3312" s="95" t="s">
        <v>7499</v>
      </c>
      <c r="G3312" s="4">
        <v>50</v>
      </c>
      <c r="H3312" s="4">
        <v>50</v>
      </c>
    </row>
    <row r="3313" spans="1:8" ht="15">
      <c r="A3313" s="95">
        <v>3305</v>
      </c>
      <c r="B3313" s="95" t="s">
        <v>4165</v>
      </c>
      <c r="C3313" s="95" t="s">
        <v>5475</v>
      </c>
      <c r="D3313" s="95" t="s">
        <v>9007</v>
      </c>
      <c r="E3313" s="95" t="s">
        <v>332</v>
      </c>
      <c r="F3313" s="95" t="s">
        <v>7499</v>
      </c>
      <c r="G3313" s="4">
        <v>50</v>
      </c>
      <c r="H3313" s="4">
        <v>50</v>
      </c>
    </row>
    <row r="3314" spans="1:8" ht="15">
      <c r="A3314" s="95">
        <v>3306</v>
      </c>
      <c r="B3314" s="95" t="s">
        <v>3671</v>
      </c>
      <c r="C3314" s="95" t="s">
        <v>5431</v>
      </c>
      <c r="D3314" s="95" t="s">
        <v>9008</v>
      </c>
      <c r="E3314" s="95" t="s">
        <v>332</v>
      </c>
      <c r="F3314" s="95" t="s">
        <v>7499</v>
      </c>
      <c r="G3314" s="4">
        <v>50</v>
      </c>
      <c r="H3314" s="4">
        <v>50</v>
      </c>
    </row>
    <row r="3315" spans="1:8" ht="15">
      <c r="A3315" s="95">
        <v>3307</v>
      </c>
      <c r="B3315" s="95" t="s">
        <v>3958</v>
      </c>
      <c r="C3315" s="95" t="s">
        <v>6256</v>
      </c>
      <c r="D3315" s="95" t="s">
        <v>9009</v>
      </c>
      <c r="E3315" s="95" t="s">
        <v>332</v>
      </c>
      <c r="F3315" s="95" t="s">
        <v>7499</v>
      </c>
      <c r="G3315" s="4">
        <v>50</v>
      </c>
      <c r="H3315" s="4">
        <v>50</v>
      </c>
    </row>
    <row r="3316" spans="1:8" ht="30">
      <c r="A3316" s="95">
        <v>3308</v>
      </c>
      <c r="B3316" s="95" t="s">
        <v>9010</v>
      </c>
      <c r="C3316" s="95" t="s">
        <v>9011</v>
      </c>
      <c r="D3316" s="95" t="s">
        <v>9012</v>
      </c>
      <c r="E3316" s="95" t="s">
        <v>332</v>
      </c>
      <c r="F3316" s="95" t="s">
        <v>7499</v>
      </c>
      <c r="G3316" s="4">
        <v>50</v>
      </c>
      <c r="H3316" s="4">
        <v>50</v>
      </c>
    </row>
    <row r="3317" spans="1:8" ht="15">
      <c r="A3317" s="95">
        <v>3309</v>
      </c>
      <c r="B3317" s="95" t="s">
        <v>4040</v>
      </c>
      <c r="C3317" s="95" t="s">
        <v>8221</v>
      </c>
      <c r="D3317" s="95" t="s">
        <v>9013</v>
      </c>
      <c r="E3317" s="95" t="s">
        <v>332</v>
      </c>
      <c r="F3317" s="95" t="s">
        <v>7499</v>
      </c>
      <c r="G3317" s="4">
        <v>50</v>
      </c>
      <c r="H3317" s="4">
        <v>50</v>
      </c>
    </row>
    <row r="3318" spans="1:8" ht="30">
      <c r="A3318" s="95">
        <v>3310</v>
      </c>
      <c r="B3318" s="95" t="s">
        <v>6163</v>
      </c>
      <c r="C3318" s="95" t="s">
        <v>4259</v>
      </c>
      <c r="D3318" s="95" t="s">
        <v>9014</v>
      </c>
      <c r="E3318" s="95" t="s">
        <v>332</v>
      </c>
      <c r="F3318" s="95" t="s">
        <v>7499</v>
      </c>
      <c r="G3318" s="4">
        <v>50</v>
      </c>
      <c r="H3318" s="4">
        <v>50</v>
      </c>
    </row>
    <row r="3319" spans="1:8" ht="15">
      <c r="A3319" s="95">
        <v>3311</v>
      </c>
      <c r="B3319" s="95" t="s">
        <v>3593</v>
      </c>
      <c r="C3319" s="95" t="s">
        <v>5324</v>
      </c>
      <c r="D3319" s="95" t="s">
        <v>9015</v>
      </c>
      <c r="E3319" s="95" t="s">
        <v>332</v>
      </c>
      <c r="F3319" s="95" t="s">
        <v>7499</v>
      </c>
      <c r="G3319" s="4">
        <v>50</v>
      </c>
      <c r="H3319" s="4">
        <v>50</v>
      </c>
    </row>
    <row r="3320" spans="1:8" ht="15">
      <c r="A3320" s="95">
        <v>3312</v>
      </c>
      <c r="B3320" s="95" t="s">
        <v>4316</v>
      </c>
      <c r="C3320" s="95" t="s">
        <v>7241</v>
      </c>
      <c r="D3320" s="95" t="s">
        <v>9016</v>
      </c>
      <c r="E3320" s="95" t="s">
        <v>332</v>
      </c>
      <c r="F3320" s="95" t="s">
        <v>7499</v>
      </c>
      <c r="G3320" s="4">
        <v>50</v>
      </c>
      <c r="H3320" s="4">
        <v>50</v>
      </c>
    </row>
    <row r="3321" spans="1:8" ht="15">
      <c r="A3321" s="95">
        <v>3313</v>
      </c>
      <c r="B3321" s="95" t="s">
        <v>3668</v>
      </c>
      <c r="C3321" s="95" t="s">
        <v>3972</v>
      </c>
      <c r="D3321" s="95" t="s">
        <v>9017</v>
      </c>
      <c r="E3321" s="95" t="s">
        <v>332</v>
      </c>
      <c r="F3321" s="95" t="s">
        <v>7499</v>
      </c>
      <c r="G3321" s="4">
        <v>50</v>
      </c>
      <c r="H3321" s="4">
        <v>50</v>
      </c>
    </row>
    <row r="3322" spans="1:8" ht="15">
      <c r="A3322" s="95">
        <v>3314</v>
      </c>
      <c r="B3322" s="95" t="s">
        <v>3599</v>
      </c>
      <c r="C3322" s="95" t="s">
        <v>3701</v>
      </c>
      <c r="D3322" s="95" t="s">
        <v>9018</v>
      </c>
      <c r="E3322" s="95" t="s">
        <v>332</v>
      </c>
      <c r="F3322" s="95" t="s">
        <v>7499</v>
      </c>
      <c r="G3322" s="4">
        <v>50</v>
      </c>
      <c r="H3322" s="4">
        <v>50</v>
      </c>
    </row>
    <row r="3323" spans="1:8" ht="15">
      <c r="A3323" s="95">
        <v>3315</v>
      </c>
      <c r="B3323" s="95" t="s">
        <v>3485</v>
      </c>
      <c r="C3323" s="95" t="s">
        <v>9019</v>
      </c>
      <c r="D3323" s="95" t="s">
        <v>9020</v>
      </c>
      <c r="E3323" s="95" t="s">
        <v>332</v>
      </c>
      <c r="F3323" s="95" t="s">
        <v>7499</v>
      </c>
      <c r="G3323" s="4">
        <v>50</v>
      </c>
      <c r="H3323" s="4">
        <v>50</v>
      </c>
    </row>
    <row r="3324" spans="1:8" ht="30">
      <c r="A3324" s="95">
        <v>3316</v>
      </c>
      <c r="B3324" s="95" t="s">
        <v>4255</v>
      </c>
      <c r="C3324" s="95" t="s">
        <v>3878</v>
      </c>
      <c r="D3324" s="95" t="s">
        <v>9021</v>
      </c>
      <c r="E3324" s="95" t="s">
        <v>332</v>
      </c>
      <c r="F3324" s="95" t="s">
        <v>7499</v>
      </c>
      <c r="G3324" s="4">
        <v>50</v>
      </c>
      <c r="H3324" s="4">
        <v>50</v>
      </c>
    </row>
    <row r="3325" spans="1:8" ht="15">
      <c r="A3325" s="95">
        <v>3317</v>
      </c>
      <c r="B3325" s="95" t="s">
        <v>4093</v>
      </c>
      <c r="C3325" s="95" t="s">
        <v>6656</v>
      </c>
      <c r="D3325" s="95" t="s">
        <v>9022</v>
      </c>
      <c r="E3325" s="95" t="s">
        <v>332</v>
      </c>
      <c r="F3325" s="95" t="s">
        <v>7499</v>
      </c>
      <c r="G3325" s="4">
        <v>50</v>
      </c>
      <c r="H3325" s="4">
        <v>50</v>
      </c>
    </row>
    <row r="3326" spans="1:8" ht="15">
      <c r="A3326" s="95">
        <v>3318</v>
      </c>
      <c r="B3326" s="95" t="s">
        <v>3461</v>
      </c>
      <c r="C3326" s="95" t="s">
        <v>8208</v>
      </c>
      <c r="D3326" s="95" t="s">
        <v>9023</v>
      </c>
      <c r="E3326" s="95" t="s">
        <v>332</v>
      </c>
      <c r="F3326" s="95" t="s">
        <v>7499</v>
      </c>
      <c r="G3326" s="4">
        <v>50</v>
      </c>
      <c r="H3326" s="4">
        <v>50</v>
      </c>
    </row>
    <row r="3327" spans="1:8" ht="15">
      <c r="A3327" s="95">
        <v>3319</v>
      </c>
      <c r="B3327" s="95" t="s">
        <v>3439</v>
      </c>
      <c r="C3327" s="95" t="s">
        <v>6144</v>
      </c>
      <c r="D3327" s="95" t="s">
        <v>9024</v>
      </c>
      <c r="E3327" s="95" t="s">
        <v>332</v>
      </c>
      <c r="F3327" s="95" t="s">
        <v>7499</v>
      </c>
      <c r="G3327" s="4">
        <v>50</v>
      </c>
      <c r="H3327" s="4">
        <v>50</v>
      </c>
    </row>
    <row r="3328" spans="1:8" ht="15">
      <c r="A3328" s="95">
        <v>3320</v>
      </c>
      <c r="B3328" s="95" t="s">
        <v>9025</v>
      </c>
      <c r="C3328" s="95" t="s">
        <v>4444</v>
      </c>
      <c r="D3328" s="95" t="s">
        <v>9026</v>
      </c>
      <c r="E3328" s="95" t="s">
        <v>332</v>
      </c>
      <c r="F3328" s="95" t="s">
        <v>7499</v>
      </c>
      <c r="G3328" s="4">
        <v>50</v>
      </c>
      <c r="H3328" s="4">
        <v>50</v>
      </c>
    </row>
    <row r="3329" spans="1:8" ht="15">
      <c r="A3329" s="95">
        <v>3321</v>
      </c>
      <c r="B3329" s="95" t="s">
        <v>2663</v>
      </c>
      <c r="C3329" s="95" t="s">
        <v>9027</v>
      </c>
      <c r="D3329" s="95" t="s">
        <v>9028</v>
      </c>
      <c r="E3329" s="95" t="s">
        <v>332</v>
      </c>
      <c r="F3329" s="95" t="s">
        <v>7499</v>
      </c>
      <c r="G3329" s="4">
        <v>50</v>
      </c>
      <c r="H3329" s="4">
        <v>50</v>
      </c>
    </row>
    <row r="3330" spans="1:8" ht="15">
      <c r="A3330" s="95">
        <v>3322</v>
      </c>
      <c r="B3330" s="95" t="s">
        <v>4040</v>
      </c>
      <c r="C3330" s="95" t="s">
        <v>8576</v>
      </c>
      <c r="D3330" s="95" t="s">
        <v>9029</v>
      </c>
      <c r="E3330" s="95" t="s">
        <v>332</v>
      </c>
      <c r="F3330" s="95" t="s">
        <v>7499</v>
      </c>
      <c r="G3330" s="4">
        <v>50</v>
      </c>
      <c r="H3330" s="4">
        <v>50</v>
      </c>
    </row>
    <row r="3331" spans="1:8" ht="15">
      <c r="A3331" s="95">
        <v>3323</v>
      </c>
      <c r="B3331" s="95" t="s">
        <v>3668</v>
      </c>
      <c r="C3331" s="95" t="s">
        <v>4891</v>
      </c>
      <c r="D3331" s="95" t="s">
        <v>9030</v>
      </c>
      <c r="E3331" s="95" t="s">
        <v>332</v>
      </c>
      <c r="F3331" s="95" t="s">
        <v>7499</v>
      </c>
      <c r="G3331" s="4">
        <v>50</v>
      </c>
      <c r="H3331" s="4">
        <v>50</v>
      </c>
    </row>
    <row r="3332" spans="1:8" ht="15">
      <c r="A3332" s="95">
        <v>3324</v>
      </c>
      <c r="B3332" s="95" t="s">
        <v>2663</v>
      </c>
      <c r="C3332" s="95" t="s">
        <v>7018</v>
      </c>
      <c r="D3332" s="95" t="s">
        <v>9031</v>
      </c>
      <c r="E3332" s="95" t="s">
        <v>332</v>
      </c>
      <c r="F3332" s="95" t="s">
        <v>7499</v>
      </c>
      <c r="G3332" s="4">
        <v>50</v>
      </c>
      <c r="H3332" s="4">
        <v>50</v>
      </c>
    </row>
    <row r="3333" spans="1:8" ht="15">
      <c r="A3333" s="95">
        <v>3325</v>
      </c>
      <c r="B3333" s="95" t="s">
        <v>3780</v>
      </c>
      <c r="C3333" s="95" t="s">
        <v>6484</v>
      </c>
      <c r="D3333" s="95" t="s">
        <v>9032</v>
      </c>
      <c r="E3333" s="95" t="s">
        <v>332</v>
      </c>
      <c r="F3333" s="95" t="s">
        <v>7499</v>
      </c>
      <c r="G3333" s="4">
        <v>50</v>
      </c>
      <c r="H3333" s="4">
        <v>50</v>
      </c>
    </row>
    <row r="3334" spans="1:8" ht="15">
      <c r="A3334" s="95">
        <v>3326</v>
      </c>
      <c r="B3334" s="95" t="s">
        <v>3593</v>
      </c>
      <c r="C3334" s="95" t="s">
        <v>6484</v>
      </c>
      <c r="D3334" s="95" t="s">
        <v>9033</v>
      </c>
      <c r="E3334" s="95" t="s">
        <v>332</v>
      </c>
      <c r="F3334" s="95" t="s">
        <v>7499</v>
      </c>
      <c r="G3334" s="4">
        <v>50</v>
      </c>
      <c r="H3334" s="4">
        <v>50</v>
      </c>
    </row>
    <row r="3335" spans="1:8" ht="15">
      <c r="A3335" s="95">
        <v>3327</v>
      </c>
      <c r="B3335" s="95" t="s">
        <v>6925</v>
      </c>
      <c r="C3335" s="95" t="s">
        <v>9034</v>
      </c>
      <c r="D3335" s="95" t="s">
        <v>9035</v>
      </c>
      <c r="E3335" s="95" t="s">
        <v>332</v>
      </c>
      <c r="F3335" s="95" t="s">
        <v>7499</v>
      </c>
      <c r="G3335" s="4">
        <v>50</v>
      </c>
      <c r="H3335" s="4">
        <v>50</v>
      </c>
    </row>
    <row r="3336" spans="1:8" ht="15">
      <c r="A3336" s="95">
        <v>3328</v>
      </c>
      <c r="B3336" s="95" t="s">
        <v>9036</v>
      </c>
      <c r="C3336" s="95" t="s">
        <v>9037</v>
      </c>
      <c r="D3336" s="95" t="s">
        <v>9038</v>
      </c>
      <c r="E3336" s="95" t="s">
        <v>332</v>
      </c>
      <c r="F3336" s="95" t="s">
        <v>7499</v>
      </c>
      <c r="G3336" s="4">
        <v>50</v>
      </c>
      <c r="H3336" s="4">
        <v>50</v>
      </c>
    </row>
    <row r="3337" spans="1:8" ht="15">
      <c r="A3337" s="95">
        <v>3329</v>
      </c>
      <c r="B3337" s="95" t="s">
        <v>4375</v>
      </c>
      <c r="C3337" s="95" t="s">
        <v>5563</v>
      </c>
      <c r="D3337" s="95" t="s">
        <v>9039</v>
      </c>
      <c r="E3337" s="95" t="s">
        <v>332</v>
      </c>
      <c r="F3337" s="95" t="s">
        <v>7499</v>
      </c>
      <c r="G3337" s="4">
        <v>50</v>
      </c>
      <c r="H3337" s="4">
        <v>50</v>
      </c>
    </row>
    <row r="3338" spans="1:8" ht="15">
      <c r="A3338" s="95">
        <v>3330</v>
      </c>
      <c r="B3338" s="95" t="s">
        <v>4198</v>
      </c>
      <c r="C3338" s="95" t="s">
        <v>6665</v>
      </c>
      <c r="D3338" s="95" t="s">
        <v>9040</v>
      </c>
      <c r="E3338" s="95" t="s">
        <v>332</v>
      </c>
      <c r="F3338" s="95" t="s">
        <v>7499</v>
      </c>
      <c r="G3338" s="4">
        <v>50</v>
      </c>
      <c r="H3338" s="4">
        <v>50</v>
      </c>
    </row>
    <row r="3339" spans="1:8" ht="15">
      <c r="A3339" s="95">
        <v>3331</v>
      </c>
      <c r="B3339" s="95" t="s">
        <v>4216</v>
      </c>
      <c r="C3339" s="95" t="s">
        <v>3669</v>
      </c>
      <c r="D3339" s="95" t="s">
        <v>9041</v>
      </c>
      <c r="E3339" s="95" t="s">
        <v>332</v>
      </c>
      <c r="F3339" s="95" t="s">
        <v>7499</v>
      </c>
      <c r="G3339" s="4">
        <v>50</v>
      </c>
      <c r="H3339" s="4">
        <v>50</v>
      </c>
    </row>
    <row r="3340" spans="1:8" ht="15">
      <c r="A3340" s="95">
        <v>3332</v>
      </c>
      <c r="B3340" s="95" t="s">
        <v>3472</v>
      </c>
      <c r="C3340" s="95" t="s">
        <v>4501</v>
      </c>
      <c r="D3340" s="95" t="s">
        <v>9042</v>
      </c>
      <c r="E3340" s="95" t="s">
        <v>332</v>
      </c>
      <c r="F3340" s="95" t="s">
        <v>7499</v>
      </c>
      <c r="G3340" s="4">
        <v>50</v>
      </c>
      <c r="H3340" s="4">
        <v>50</v>
      </c>
    </row>
    <row r="3341" spans="1:8" ht="15">
      <c r="A3341" s="95">
        <v>3333</v>
      </c>
      <c r="B3341" s="95" t="s">
        <v>3948</v>
      </c>
      <c r="C3341" s="95" t="s">
        <v>9043</v>
      </c>
      <c r="D3341" s="95" t="s">
        <v>9044</v>
      </c>
      <c r="E3341" s="95" t="s">
        <v>332</v>
      </c>
      <c r="F3341" s="95" t="s">
        <v>7499</v>
      </c>
      <c r="G3341" s="4">
        <v>50</v>
      </c>
      <c r="H3341" s="4">
        <v>50</v>
      </c>
    </row>
    <row r="3342" spans="1:8" ht="15">
      <c r="A3342" s="95">
        <v>3334</v>
      </c>
      <c r="B3342" s="95" t="s">
        <v>3596</v>
      </c>
      <c r="C3342" s="95" t="s">
        <v>3883</v>
      </c>
      <c r="D3342" s="95" t="s">
        <v>9045</v>
      </c>
      <c r="E3342" s="95" t="s">
        <v>332</v>
      </c>
      <c r="F3342" s="95" t="s">
        <v>7499</v>
      </c>
      <c r="G3342" s="4">
        <v>50</v>
      </c>
      <c r="H3342" s="4">
        <v>50</v>
      </c>
    </row>
    <row r="3343" spans="1:8" ht="15">
      <c r="A3343" s="95">
        <v>3335</v>
      </c>
      <c r="B3343" s="95" t="s">
        <v>4316</v>
      </c>
      <c r="C3343" s="95" t="s">
        <v>9046</v>
      </c>
      <c r="D3343" s="95" t="s">
        <v>9047</v>
      </c>
      <c r="E3343" s="95" t="s">
        <v>332</v>
      </c>
      <c r="F3343" s="95" t="s">
        <v>7499</v>
      </c>
      <c r="G3343" s="4">
        <v>50</v>
      </c>
      <c r="H3343" s="4">
        <v>50</v>
      </c>
    </row>
    <row r="3344" spans="1:8" ht="30">
      <c r="A3344" s="95">
        <v>3336</v>
      </c>
      <c r="B3344" s="95" t="s">
        <v>3599</v>
      </c>
      <c r="C3344" s="95" t="s">
        <v>4450</v>
      </c>
      <c r="D3344" s="95" t="s">
        <v>9048</v>
      </c>
      <c r="E3344" s="95" t="s">
        <v>332</v>
      </c>
      <c r="F3344" s="95" t="s">
        <v>7499</v>
      </c>
      <c r="G3344" s="4">
        <v>50</v>
      </c>
      <c r="H3344" s="4">
        <v>50</v>
      </c>
    </row>
    <row r="3345" spans="1:8" ht="15">
      <c r="A3345" s="95">
        <v>3337</v>
      </c>
      <c r="B3345" s="95" t="s">
        <v>5326</v>
      </c>
      <c r="C3345" s="95" t="s">
        <v>9049</v>
      </c>
      <c r="D3345" s="95" t="s">
        <v>9050</v>
      </c>
      <c r="E3345" s="95" t="s">
        <v>332</v>
      </c>
      <c r="F3345" s="95" t="s">
        <v>7499</v>
      </c>
      <c r="G3345" s="4">
        <v>50</v>
      </c>
      <c r="H3345" s="4">
        <v>50</v>
      </c>
    </row>
    <row r="3346" spans="1:8" ht="15">
      <c r="A3346" s="95">
        <v>3338</v>
      </c>
      <c r="B3346" s="95" t="s">
        <v>3761</v>
      </c>
      <c r="C3346" s="95" t="s">
        <v>9051</v>
      </c>
      <c r="D3346" s="95" t="s">
        <v>9052</v>
      </c>
      <c r="E3346" s="95" t="s">
        <v>332</v>
      </c>
      <c r="F3346" s="95" t="s">
        <v>7499</v>
      </c>
      <c r="G3346" s="4">
        <v>50</v>
      </c>
      <c r="H3346" s="4">
        <v>50</v>
      </c>
    </row>
    <row r="3347" spans="1:8" ht="15">
      <c r="A3347" s="95">
        <v>3339</v>
      </c>
      <c r="B3347" s="95" t="s">
        <v>3593</v>
      </c>
      <c r="C3347" s="95" t="s">
        <v>7633</v>
      </c>
      <c r="D3347" s="95" t="s">
        <v>9053</v>
      </c>
      <c r="E3347" s="95" t="s">
        <v>332</v>
      </c>
      <c r="F3347" s="95" t="s">
        <v>7499</v>
      </c>
      <c r="G3347" s="4">
        <v>50</v>
      </c>
      <c r="H3347" s="4">
        <v>50</v>
      </c>
    </row>
    <row r="3348" spans="1:8" ht="15">
      <c r="A3348" s="95">
        <v>3340</v>
      </c>
      <c r="B3348" s="95" t="s">
        <v>4040</v>
      </c>
      <c r="C3348" s="95" t="s">
        <v>9054</v>
      </c>
      <c r="D3348" s="95" t="s">
        <v>9055</v>
      </c>
      <c r="E3348" s="95" t="s">
        <v>332</v>
      </c>
      <c r="F3348" s="95" t="s">
        <v>7499</v>
      </c>
      <c r="G3348" s="4">
        <v>50</v>
      </c>
      <c r="H3348" s="4">
        <v>50</v>
      </c>
    </row>
    <row r="3349" spans="1:8" ht="15">
      <c r="A3349" s="95">
        <v>3341</v>
      </c>
      <c r="B3349" s="95" t="s">
        <v>3442</v>
      </c>
      <c r="C3349" s="95" t="s">
        <v>7883</v>
      </c>
      <c r="D3349" s="95" t="s">
        <v>9056</v>
      </c>
      <c r="E3349" s="95" t="s">
        <v>332</v>
      </c>
      <c r="F3349" s="95" t="s">
        <v>7499</v>
      </c>
      <c r="G3349" s="4">
        <v>50</v>
      </c>
      <c r="H3349" s="4">
        <v>50</v>
      </c>
    </row>
    <row r="3350" spans="1:8" ht="15">
      <c r="A3350" s="95">
        <v>3342</v>
      </c>
      <c r="B3350" s="95" t="s">
        <v>3526</v>
      </c>
      <c r="C3350" s="95" t="s">
        <v>7394</v>
      </c>
      <c r="D3350" s="95" t="s">
        <v>9057</v>
      </c>
      <c r="E3350" s="95" t="s">
        <v>332</v>
      </c>
      <c r="F3350" s="95" t="s">
        <v>7499</v>
      </c>
      <c r="G3350" s="4">
        <v>50</v>
      </c>
      <c r="H3350" s="4">
        <v>50</v>
      </c>
    </row>
    <row r="3351" spans="1:8" ht="15">
      <c r="A3351" s="95">
        <v>3343</v>
      </c>
      <c r="B3351" s="95" t="s">
        <v>3923</v>
      </c>
      <c r="C3351" s="95" t="s">
        <v>9058</v>
      </c>
      <c r="D3351" s="95" t="s">
        <v>9059</v>
      </c>
      <c r="E3351" s="95" t="s">
        <v>332</v>
      </c>
      <c r="F3351" s="95" t="s">
        <v>7499</v>
      </c>
      <c r="G3351" s="4">
        <v>50</v>
      </c>
      <c r="H3351" s="4">
        <v>50</v>
      </c>
    </row>
    <row r="3352" spans="1:8" ht="30">
      <c r="A3352" s="95">
        <v>3344</v>
      </c>
      <c r="B3352" s="95" t="s">
        <v>3668</v>
      </c>
      <c r="C3352" s="95" t="s">
        <v>3637</v>
      </c>
      <c r="D3352" s="95" t="s">
        <v>9060</v>
      </c>
      <c r="E3352" s="95" t="s">
        <v>332</v>
      </c>
      <c r="F3352" s="95" t="s">
        <v>7499</v>
      </c>
      <c r="G3352" s="4">
        <v>50</v>
      </c>
      <c r="H3352" s="4">
        <v>50</v>
      </c>
    </row>
    <row r="3353" spans="1:8" ht="15">
      <c r="A3353" s="95">
        <v>3345</v>
      </c>
      <c r="B3353" s="95" t="s">
        <v>3494</v>
      </c>
      <c r="C3353" s="95" t="s">
        <v>9061</v>
      </c>
      <c r="D3353" s="95" t="s">
        <v>9062</v>
      </c>
      <c r="E3353" s="95" t="s">
        <v>332</v>
      </c>
      <c r="F3353" s="95" t="s">
        <v>7499</v>
      </c>
      <c r="G3353" s="4">
        <v>50</v>
      </c>
      <c r="H3353" s="4">
        <v>50</v>
      </c>
    </row>
    <row r="3354" spans="1:8" ht="15">
      <c r="A3354" s="95">
        <v>3346</v>
      </c>
      <c r="B3354" s="95" t="s">
        <v>4040</v>
      </c>
      <c r="C3354" s="95" t="s">
        <v>8940</v>
      </c>
      <c r="D3354" s="95" t="s">
        <v>9063</v>
      </c>
      <c r="E3354" s="95" t="s">
        <v>332</v>
      </c>
      <c r="F3354" s="95" t="s">
        <v>7499</v>
      </c>
      <c r="G3354" s="4">
        <v>50</v>
      </c>
      <c r="H3354" s="4">
        <v>50</v>
      </c>
    </row>
    <row r="3355" spans="1:8" ht="30">
      <c r="A3355" s="95">
        <v>3347</v>
      </c>
      <c r="B3355" s="95" t="s">
        <v>3822</v>
      </c>
      <c r="C3355" s="95" t="s">
        <v>9064</v>
      </c>
      <c r="D3355" s="95" t="s">
        <v>9065</v>
      </c>
      <c r="E3355" s="95" t="s">
        <v>332</v>
      </c>
      <c r="F3355" s="95" t="s">
        <v>7499</v>
      </c>
      <c r="G3355" s="4">
        <v>50</v>
      </c>
      <c r="H3355" s="4">
        <v>50</v>
      </c>
    </row>
    <row r="3356" spans="1:8" ht="15">
      <c r="A3356" s="95">
        <v>3348</v>
      </c>
      <c r="B3356" s="95" t="s">
        <v>5335</v>
      </c>
      <c r="C3356" s="95" t="s">
        <v>3929</v>
      </c>
      <c r="D3356" s="95" t="s">
        <v>9066</v>
      </c>
      <c r="E3356" s="95" t="s">
        <v>332</v>
      </c>
      <c r="F3356" s="95" t="s">
        <v>7499</v>
      </c>
      <c r="G3356" s="4">
        <v>50</v>
      </c>
      <c r="H3356" s="4">
        <v>50</v>
      </c>
    </row>
    <row r="3357" spans="1:8" ht="15">
      <c r="A3357" s="95">
        <v>3349</v>
      </c>
      <c r="B3357" s="95" t="s">
        <v>4605</v>
      </c>
      <c r="C3357" s="95" t="s">
        <v>6833</v>
      </c>
      <c r="D3357" s="95" t="s">
        <v>9067</v>
      </c>
      <c r="E3357" s="95" t="s">
        <v>332</v>
      </c>
      <c r="F3357" s="95" t="s">
        <v>7499</v>
      </c>
      <c r="G3357" s="4">
        <v>50</v>
      </c>
      <c r="H3357" s="4">
        <v>50</v>
      </c>
    </row>
    <row r="3358" spans="1:8" ht="15">
      <c r="A3358" s="95">
        <v>3350</v>
      </c>
      <c r="B3358" s="95" t="s">
        <v>5128</v>
      </c>
      <c r="C3358" s="95" t="s">
        <v>6135</v>
      </c>
      <c r="D3358" s="95" t="s">
        <v>9068</v>
      </c>
      <c r="E3358" s="95" t="s">
        <v>332</v>
      </c>
      <c r="F3358" s="95" t="s">
        <v>7499</v>
      </c>
      <c r="G3358" s="4">
        <v>50</v>
      </c>
      <c r="H3358" s="4">
        <v>50</v>
      </c>
    </row>
    <row r="3359" spans="1:8" ht="15">
      <c r="A3359" s="95">
        <v>3351</v>
      </c>
      <c r="B3359" s="95" t="s">
        <v>3822</v>
      </c>
      <c r="C3359" s="95" t="s">
        <v>2676</v>
      </c>
      <c r="D3359" s="95" t="s">
        <v>9069</v>
      </c>
      <c r="E3359" s="95" t="s">
        <v>332</v>
      </c>
      <c r="F3359" s="95" t="s">
        <v>7499</v>
      </c>
      <c r="G3359" s="4">
        <v>50</v>
      </c>
      <c r="H3359" s="4">
        <v>50</v>
      </c>
    </row>
    <row r="3360" spans="1:8" ht="30">
      <c r="A3360" s="95">
        <v>3352</v>
      </c>
      <c r="B3360" s="95" t="s">
        <v>8186</v>
      </c>
      <c r="C3360" s="95" t="s">
        <v>9070</v>
      </c>
      <c r="D3360" s="95" t="s">
        <v>9071</v>
      </c>
      <c r="E3360" s="95" t="s">
        <v>332</v>
      </c>
      <c r="F3360" s="95" t="s">
        <v>7499</v>
      </c>
      <c r="G3360" s="4">
        <v>50</v>
      </c>
      <c r="H3360" s="4">
        <v>50</v>
      </c>
    </row>
    <row r="3361" spans="1:8" ht="15">
      <c r="A3361" s="95">
        <v>3353</v>
      </c>
      <c r="B3361" s="95" t="s">
        <v>4623</v>
      </c>
      <c r="C3361" s="95" t="s">
        <v>6953</v>
      </c>
      <c r="D3361" s="95" t="s">
        <v>9072</v>
      </c>
      <c r="E3361" s="95" t="s">
        <v>332</v>
      </c>
      <c r="F3361" s="95" t="s">
        <v>7499</v>
      </c>
      <c r="G3361" s="4">
        <v>50</v>
      </c>
      <c r="H3361" s="4">
        <v>50</v>
      </c>
    </row>
    <row r="3362" spans="1:8" ht="15">
      <c r="A3362" s="95">
        <v>3354</v>
      </c>
      <c r="B3362" s="95" t="s">
        <v>3684</v>
      </c>
      <c r="C3362" s="95" t="s">
        <v>9073</v>
      </c>
      <c r="D3362" s="95" t="s">
        <v>9074</v>
      </c>
      <c r="E3362" s="95" t="s">
        <v>332</v>
      </c>
      <c r="F3362" s="95" t="s">
        <v>7499</v>
      </c>
      <c r="G3362" s="4">
        <v>50</v>
      </c>
      <c r="H3362" s="4">
        <v>50</v>
      </c>
    </row>
    <row r="3363" spans="1:8" ht="15">
      <c r="A3363" s="95">
        <v>3355</v>
      </c>
      <c r="B3363" s="95" t="s">
        <v>7808</v>
      </c>
      <c r="C3363" s="95" t="s">
        <v>3443</v>
      </c>
      <c r="D3363" s="95" t="s">
        <v>9075</v>
      </c>
      <c r="E3363" s="95" t="s">
        <v>332</v>
      </c>
      <c r="F3363" s="95" t="s">
        <v>7499</v>
      </c>
      <c r="G3363" s="4">
        <v>50</v>
      </c>
      <c r="H3363" s="4">
        <v>50</v>
      </c>
    </row>
    <row r="3364" spans="1:8" ht="15">
      <c r="A3364" s="95">
        <v>3356</v>
      </c>
      <c r="B3364" s="95" t="s">
        <v>3528</v>
      </c>
      <c r="C3364" s="95" t="s">
        <v>9076</v>
      </c>
      <c r="D3364" s="95" t="s">
        <v>9077</v>
      </c>
      <c r="E3364" s="95" t="s">
        <v>332</v>
      </c>
      <c r="F3364" s="95" t="s">
        <v>7499</v>
      </c>
      <c r="G3364" s="4">
        <v>50</v>
      </c>
      <c r="H3364" s="4">
        <v>50</v>
      </c>
    </row>
    <row r="3365" spans="1:8" ht="30">
      <c r="A3365" s="95">
        <v>3357</v>
      </c>
      <c r="B3365" s="95" t="s">
        <v>3668</v>
      </c>
      <c r="C3365" s="95" t="s">
        <v>7620</v>
      </c>
      <c r="D3365" s="95" t="s">
        <v>9078</v>
      </c>
      <c r="E3365" s="95" t="s">
        <v>332</v>
      </c>
      <c r="F3365" s="95" t="s">
        <v>7499</v>
      </c>
      <c r="G3365" s="4">
        <v>50</v>
      </c>
      <c r="H3365" s="4">
        <v>50</v>
      </c>
    </row>
    <row r="3366" spans="1:8" ht="15">
      <c r="A3366" s="95">
        <v>3358</v>
      </c>
      <c r="B3366" s="95" t="s">
        <v>3761</v>
      </c>
      <c r="C3366" s="95" t="s">
        <v>6135</v>
      </c>
      <c r="D3366" s="95" t="s">
        <v>9079</v>
      </c>
      <c r="E3366" s="95" t="s">
        <v>332</v>
      </c>
      <c r="F3366" s="95" t="s">
        <v>7499</v>
      </c>
      <c r="G3366" s="4">
        <v>50</v>
      </c>
      <c r="H3366" s="4">
        <v>50</v>
      </c>
    </row>
    <row r="3367" spans="1:8" ht="15">
      <c r="A3367" s="95">
        <v>3359</v>
      </c>
      <c r="B3367" s="95" t="s">
        <v>3485</v>
      </c>
      <c r="C3367" s="95" t="s">
        <v>3632</v>
      </c>
      <c r="D3367" s="95" t="s">
        <v>9080</v>
      </c>
      <c r="E3367" s="95" t="s">
        <v>332</v>
      </c>
      <c r="F3367" s="95" t="s">
        <v>7499</v>
      </c>
      <c r="G3367" s="4">
        <v>50</v>
      </c>
      <c r="H3367" s="4">
        <v>50</v>
      </c>
    </row>
    <row r="3368" spans="1:8" ht="15">
      <c r="A3368" s="95">
        <v>3360</v>
      </c>
      <c r="B3368" s="95" t="s">
        <v>3761</v>
      </c>
      <c r="C3368" s="95" t="s">
        <v>3580</v>
      </c>
      <c r="D3368" s="95" t="s">
        <v>9081</v>
      </c>
      <c r="E3368" s="95" t="s">
        <v>332</v>
      </c>
      <c r="F3368" s="95" t="s">
        <v>7499</v>
      </c>
      <c r="G3368" s="4">
        <v>50</v>
      </c>
      <c r="H3368" s="4">
        <v>50</v>
      </c>
    </row>
    <row r="3369" spans="1:8" ht="15">
      <c r="A3369" s="95">
        <v>3361</v>
      </c>
      <c r="B3369" s="95" t="s">
        <v>3649</v>
      </c>
      <c r="C3369" s="95" t="s">
        <v>6544</v>
      </c>
      <c r="D3369" s="95" t="s">
        <v>9082</v>
      </c>
      <c r="E3369" s="95" t="s">
        <v>332</v>
      </c>
      <c r="F3369" s="95" t="s">
        <v>7499</v>
      </c>
      <c r="G3369" s="4">
        <v>50</v>
      </c>
      <c r="H3369" s="4">
        <v>50</v>
      </c>
    </row>
    <row r="3370" spans="1:8" ht="15">
      <c r="A3370" s="95">
        <v>3362</v>
      </c>
      <c r="B3370" s="95" t="s">
        <v>8138</v>
      </c>
      <c r="C3370" s="95" t="s">
        <v>9083</v>
      </c>
      <c r="D3370" s="95" t="s">
        <v>9084</v>
      </c>
      <c r="E3370" s="95" t="s">
        <v>332</v>
      </c>
      <c r="F3370" s="95" t="s">
        <v>7499</v>
      </c>
      <c r="G3370" s="4">
        <v>50</v>
      </c>
      <c r="H3370" s="4">
        <v>50</v>
      </c>
    </row>
    <row r="3371" spans="1:8" ht="30">
      <c r="A3371" s="95">
        <v>3363</v>
      </c>
      <c r="B3371" s="95" t="s">
        <v>3461</v>
      </c>
      <c r="C3371" s="95" t="s">
        <v>7620</v>
      </c>
      <c r="D3371" s="95" t="s">
        <v>9085</v>
      </c>
      <c r="E3371" s="95" t="s">
        <v>332</v>
      </c>
      <c r="F3371" s="95" t="s">
        <v>7499</v>
      </c>
      <c r="G3371" s="4">
        <v>50</v>
      </c>
      <c r="H3371" s="4">
        <v>50</v>
      </c>
    </row>
    <row r="3372" spans="1:8" ht="15">
      <c r="A3372" s="95">
        <v>3364</v>
      </c>
      <c r="B3372" s="95" t="s">
        <v>3668</v>
      </c>
      <c r="C3372" s="95" t="s">
        <v>6189</v>
      </c>
      <c r="D3372" s="95" t="s">
        <v>9086</v>
      </c>
      <c r="E3372" s="95" t="s">
        <v>332</v>
      </c>
      <c r="F3372" s="95" t="s">
        <v>7499</v>
      </c>
      <c r="G3372" s="4">
        <v>50</v>
      </c>
      <c r="H3372" s="4">
        <v>50</v>
      </c>
    </row>
    <row r="3373" spans="1:8" ht="30">
      <c r="A3373" s="95">
        <v>3365</v>
      </c>
      <c r="B3373" s="95" t="s">
        <v>3923</v>
      </c>
      <c r="C3373" s="95" t="s">
        <v>7956</v>
      </c>
      <c r="D3373" s="95" t="s">
        <v>9087</v>
      </c>
      <c r="E3373" s="95" t="s">
        <v>332</v>
      </c>
      <c r="F3373" s="95" t="s">
        <v>7499</v>
      </c>
      <c r="G3373" s="4">
        <v>50</v>
      </c>
      <c r="H3373" s="4">
        <v>50</v>
      </c>
    </row>
    <row r="3374" spans="1:8" ht="15">
      <c r="A3374" s="95">
        <v>3366</v>
      </c>
      <c r="B3374" s="95" t="s">
        <v>4007</v>
      </c>
      <c r="C3374" s="95" t="s">
        <v>9088</v>
      </c>
      <c r="D3374" s="95" t="s">
        <v>9089</v>
      </c>
      <c r="E3374" s="95" t="s">
        <v>332</v>
      </c>
      <c r="F3374" s="95" t="s">
        <v>7499</v>
      </c>
      <c r="G3374" s="4">
        <v>50</v>
      </c>
      <c r="H3374" s="4">
        <v>50</v>
      </c>
    </row>
    <row r="3375" spans="1:8" ht="15">
      <c r="A3375" s="95">
        <v>3367</v>
      </c>
      <c r="B3375" s="95" t="s">
        <v>3593</v>
      </c>
      <c r="C3375" s="95" t="s">
        <v>9090</v>
      </c>
      <c r="D3375" s="95" t="s">
        <v>9091</v>
      </c>
      <c r="E3375" s="95" t="s">
        <v>332</v>
      </c>
      <c r="F3375" s="95" t="s">
        <v>7499</v>
      </c>
      <c r="G3375" s="4">
        <v>50</v>
      </c>
      <c r="H3375" s="4">
        <v>50</v>
      </c>
    </row>
    <row r="3376" spans="1:8" ht="15">
      <c r="A3376" s="95">
        <v>3368</v>
      </c>
      <c r="B3376" s="95" t="s">
        <v>7557</v>
      </c>
      <c r="C3376" s="95" t="s">
        <v>3794</v>
      </c>
      <c r="D3376" s="95" t="s">
        <v>9092</v>
      </c>
      <c r="E3376" s="95" t="s">
        <v>332</v>
      </c>
      <c r="F3376" s="95" t="s">
        <v>7499</v>
      </c>
      <c r="G3376" s="4">
        <v>50</v>
      </c>
      <c r="H3376" s="4">
        <v>50</v>
      </c>
    </row>
    <row r="3377" spans="1:8" ht="30">
      <c r="A3377" s="95">
        <v>3369</v>
      </c>
      <c r="B3377" s="95" t="s">
        <v>7557</v>
      </c>
      <c r="C3377" s="95" t="s">
        <v>3559</v>
      </c>
      <c r="D3377" s="95" t="s">
        <v>9093</v>
      </c>
      <c r="E3377" s="95" t="s">
        <v>332</v>
      </c>
      <c r="F3377" s="95" t="s">
        <v>7499</v>
      </c>
      <c r="G3377" s="4">
        <v>50</v>
      </c>
      <c r="H3377" s="4">
        <v>50</v>
      </c>
    </row>
    <row r="3378" spans="1:8" ht="15">
      <c r="A3378" s="95">
        <v>3370</v>
      </c>
      <c r="B3378" s="95" t="s">
        <v>3668</v>
      </c>
      <c r="C3378" s="95" t="s">
        <v>3606</v>
      </c>
      <c r="D3378" s="95" t="s">
        <v>9094</v>
      </c>
      <c r="E3378" s="95" t="s">
        <v>332</v>
      </c>
      <c r="F3378" s="95" t="s">
        <v>7499</v>
      </c>
      <c r="G3378" s="4">
        <v>50</v>
      </c>
      <c r="H3378" s="4">
        <v>50</v>
      </c>
    </row>
    <row r="3379" spans="1:8" ht="15">
      <c r="A3379" s="95">
        <v>3371</v>
      </c>
      <c r="B3379" s="95" t="s">
        <v>3671</v>
      </c>
      <c r="C3379" s="95" t="s">
        <v>8093</v>
      </c>
      <c r="D3379" s="95" t="s">
        <v>9095</v>
      </c>
      <c r="E3379" s="95" t="s">
        <v>332</v>
      </c>
      <c r="F3379" s="95" t="s">
        <v>7499</v>
      </c>
      <c r="G3379" s="4">
        <v>50</v>
      </c>
      <c r="H3379" s="4">
        <v>50</v>
      </c>
    </row>
    <row r="3380" spans="1:8" ht="15">
      <c r="A3380" s="95">
        <v>3372</v>
      </c>
      <c r="B3380" s="95" t="s">
        <v>4375</v>
      </c>
      <c r="C3380" s="95" t="s">
        <v>6861</v>
      </c>
      <c r="D3380" s="95" t="s">
        <v>9096</v>
      </c>
      <c r="E3380" s="95" t="s">
        <v>332</v>
      </c>
      <c r="F3380" s="95" t="s">
        <v>7499</v>
      </c>
      <c r="G3380" s="4">
        <v>50</v>
      </c>
      <c r="H3380" s="4">
        <v>50</v>
      </c>
    </row>
    <row r="3381" spans="1:8" ht="15">
      <c r="A3381" s="95">
        <v>3373</v>
      </c>
      <c r="B3381" s="95" t="s">
        <v>3450</v>
      </c>
      <c r="C3381" s="95" t="s">
        <v>6664</v>
      </c>
      <c r="D3381" s="95" t="s">
        <v>9097</v>
      </c>
      <c r="E3381" s="95" t="s">
        <v>332</v>
      </c>
      <c r="F3381" s="95" t="s">
        <v>7499</v>
      </c>
      <c r="G3381" s="4">
        <v>50</v>
      </c>
      <c r="H3381" s="4">
        <v>50</v>
      </c>
    </row>
    <row r="3382" spans="1:8" ht="30">
      <c r="A3382" s="95">
        <v>3374</v>
      </c>
      <c r="B3382" s="95" t="s">
        <v>3523</v>
      </c>
      <c r="C3382" s="95" t="s">
        <v>9098</v>
      </c>
      <c r="D3382" s="95" t="s">
        <v>9099</v>
      </c>
      <c r="E3382" s="95" t="s">
        <v>332</v>
      </c>
      <c r="F3382" s="95" t="s">
        <v>7499</v>
      </c>
      <c r="G3382" s="4">
        <v>50</v>
      </c>
      <c r="H3382" s="4">
        <v>50</v>
      </c>
    </row>
    <row r="3383" spans="1:8" ht="15">
      <c r="A3383" s="95">
        <v>3375</v>
      </c>
      <c r="B3383" s="95" t="s">
        <v>4605</v>
      </c>
      <c r="C3383" s="95" t="s">
        <v>3701</v>
      </c>
      <c r="D3383" s="95" t="s">
        <v>9100</v>
      </c>
      <c r="E3383" s="95" t="s">
        <v>332</v>
      </c>
      <c r="F3383" s="95" t="s">
        <v>7499</v>
      </c>
      <c r="G3383" s="4">
        <v>50</v>
      </c>
      <c r="H3383" s="4">
        <v>50</v>
      </c>
    </row>
    <row r="3384" spans="1:8" ht="15">
      <c r="A3384" s="95">
        <v>3376</v>
      </c>
      <c r="B3384" s="95" t="s">
        <v>4067</v>
      </c>
      <c r="C3384" s="95" t="s">
        <v>9101</v>
      </c>
      <c r="D3384" s="95" t="s">
        <v>9102</v>
      </c>
      <c r="E3384" s="95" t="s">
        <v>332</v>
      </c>
      <c r="F3384" s="95" t="s">
        <v>7499</v>
      </c>
      <c r="G3384" s="4">
        <v>50</v>
      </c>
      <c r="H3384" s="4">
        <v>50</v>
      </c>
    </row>
    <row r="3385" spans="1:8" ht="15">
      <c r="A3385" s="95">
        <v>3377</v>
      </c>
      <c r="B3385" s="95" t="s">
        <v>3472</v>
      </c>
      <c r="C3385" s="95" t="s">
        <v>6110</v>
      </c>
      <c r="D3385" s="95" t="s">
        <v>9103</v>
      </c>
      <c r="E3385" s="95" t="s">
        <v>332</v>
      </c>
      <c r="F3385" s="95" t="s">
        <v>7499</v>
      </c>
      <c r="G3385" s="4">
        <v>50</v>
      </c>
      <c r="H3385" s="4">
        <v>50</v>
      </c>
    </row>
    <row r="3386" spans="1:8" ht="30">
      <c r="A3386" s="95">
        <v>3378</v>
      </c>
      <c r="B3386" s="95" t="s">
        <v>5434</v>
      </c>
      <c r="C3386" s="95" t="s">
        <v>9104</v>
      </c>
      <c r="D3386" s="95" t="s">
        <v>9105</v>
      </c>
      <c r="E3386" s="95" t="s">
        <v>332</v>
      </c>
      <c r="F3386" s="95" t="s">
        <v>7499</v>
      </c>
      <c r="G3386" s="4">
        <v>50</v>
      </c>
      <c r="H3386" s="4">
        <v>50</v>
      </c>
    </row>
    <row r="3387" spans="1:8" ht="30">
      <c r="A3387" s="95">
        <v>3379</v>
      </c>
      <c r="B3387" s="95" t="s">
        <v>8948</v>
      </c>
      <c r="C3387" s="95" t="s">
        <v>9106</v>
      </c>
      <c r="D3387" s="95" t="s">
        <v>9107</v>
      </c>
      <c r="E3387" s="95" t="s">
        <v>332</v>
      </c>
      <c r="F3387" s="95" t="s">
        <v>7499</v>
      </c>
      <c r="G3387" s="4">
        <v>50</v>
      </c>
      <c r="H3387" s="4">
        <v>50</v>
      </c>
    </row>
    <row r="3388" spans="1:8" ht="15">
      <c r="A3388" s="95">
        <v>3380</v>
      </c>
      <c r="B3388" s="95" t="s">
        <v>9108</v>
      </c>
      <c r="C3388" s="95" t="s">
        <v>4862</v>
      </c>
      <c r="D3388" s="95" t="s">
        <v>9109</v>
      </c>
      <c r="E3388" s="95" t="s">
        <v>332</v>
      </c>
      <c r="F3388" s="95" t="s">
        <v>7499</v>
      </c>
      <c r="G3388" s="4">
        <v>50</v>
      </c>
      <c r="H3388" s="4">
        <v>50</v>
      </c>
    </row>
    <row r="3389" spans="1:8" ht="15">
      <c r="A3389" s="95">
        <v>3381</v>
      </c>
      <c r="B3389" s="95" t="s">
        <v>3593</v>
      </c>
      <c r="C3389" s="95" t="s">
        <v>9110</v>
      </c>
      <c r="D3389" s="95" t="s">
        <v>9111</v>
      </c>
      <c r="E3389" s="95" t="s">
        <v>332</v>
      </c>
      <c r="F3389" s="95" t="s">
        <v>7499</v>
      </c>
      <c r="G3389" s="4">
        <v>50</v>
      </c>
      <c r="H3389" s="4">
        <v>50</v>
      </c>
    </row>
    <row r="3390" spans="1:8" ht="15">
      <c r="A3390" s="95">
        <v>3382</v>
      </c>
      <c r="B3390" s="95" t="s">
        <v>7808</v>
      </c>
      <c r="C3390" s="95" t="s">
        <v>9112</v>
      </c>
      <c r="D3390" s="95" t="s">
        <v>9113</v>
      </c>
      <c r="E3390" s="95" t="s">
        <v>332</v>
      </c>
      <c r="F3390" s="95" t="s">
        <v>7499</v>
      </c>
      <c r="G3390" s="4">
        <v>50</v>
      </c>
      <c r="H3390" s="4">
        <v>50</v>
      </c>
    </row>
    <row r="3391" spans="1:8" ht="15">
      <c r="A3391" s="95">
        <v>3383</v>
      </c>
      <c r="B3391" s="95" t="s">
        <v>3593</v>
      </c>
      <c r="C3391" s="95" t="s">
        <v>3836</v>
      </c>
      <c r="D3391" s="95" t="s">
        <v>9114</v>
      </c>
      <c r="E3391" s="95" t="s">
        <v>332</v>
      </c>
      <c r="F3391" s="95" t="s">
        <v>7499</v>
      </c>
      <c r="G3391" s="4">
        <v>50</v>
      </c>
      <c r="H3391" s="4">
        <v>50</v>
      </c>
    </row>
    <row r="3392" spans="1:8" ht="15">
      <c r="A3392" s="95">
        <v>3384</v>
      </c>
      <c r="B3392" s="95" t="s">
        <v>7958</v>
      </c>
      <c r="C3392" s="95" t="s">
        <v>6321</v>
      </c>
      <c r="D3392" s="95" t="s">
        <v>9115</v>
      </c>
      <c r="E3392" s="95" t="s">
        <v>332</v>
      </c>
      <c r="F3392" s="95" t="s">
        <v>7499</v>
      </c>
      <c r="G3392" s="4">
        <v>50</v>
      </c>
      <c r="H3392" s="4">
        <v>50</v>
      </c>
    </row>
    <row r="3393" spans="1:8" ht="15">
      <c r="A3393" s="95">
        <v>3385</v>
      </c>
      <c r="B3393" s="95" t="s">
        <v>3948</v>
      </c>
      <c r="C3393" s="95" t="s">
        <v>9116</v>
      </c>
      <c r="D3393" s="95" t="s">
        <v>9117</v>
      </c>
      <c r="E3393" s="95" t="s">
        <v>332</v>
      </c>
      <c r="F3393" s="95" t="s">
        <v>7499</v>
      </c>
      <c r="G3393" s="4">
        <v>50</v>
      </c>
      <c r="H3393" s="4">
        <v>50</v>
      </c>
    </row>
    <row r="3394" spans="1:8" ht="15">
      <c r="A3394" s="95">
        <v>3386</v>
      </c>
      <c r="B3394" s="95" t="s">
        <v>3593</v>
      </c>
      <c r="C3394" s="95" t="s">
        <v>6831</v>
      </c>
      <c r="D3394" s="95" t="s">
        <v>9118</v>
      </c>
      <c r="E3394" s="95" t="s">
        <v>332</v>
      </c>
      <c r="F3394" s="95" t="s">
        <v>7499</v>
      </c>
      <c r="G3394" s="4">
        <v>50</v>
      </c>
      <c r="H3394" s="4">
        <v>50</v>
      </c>
    </row>
    <row r="3395" spans="1:8" ht="15">
      <c r="A3395" s="95">
        <v>3387</v>
      </c>
      <c r="B3395" s="95" t="s">
        <v>2663</v>
      </c>
      <c r="C3395" s="95" t="s">
        <v>9119</v>
      </c>
      <c r="D3395" s="95" t="s">
        <v>9120</v>
      </c>
      <c r="E3395" s="95" t="s">
        <v>332</v>
      </c>
      <c r="F3395" s="95" t="s">
        <v>7499</v>
      </c>
      <c r="G3395" s="4">
        <v>50</v>
      </c>
      <c r="H3395" s="4">
        <v>50</v>
      </c>
    </row>
    <row r="3396" spans="1:8" ht="15">
      <c r="A3396" s="95">
        <v>3388</v>
      </c>
      <c r="B3396" s="95" t="s">
        <v>3668</v>
      </c>
      <c r="C3396" s="95" t="s">
        <v>9121</v>
      </c>
      <c r="D3396" s="95" t="s">
        <v>9122</v>
      </c>
      <c r="E3396" s="95" t="s">
        <v>332</v>
      </c>
      <c r="F3396" s="95" t="s">
        <v>7499</v>
      </c>
      <c r="G3396" s="4">
        <v>50</v>
      </c>
      <c r="H3396" s="4">
        <v>50</v>
      </c>
    </row>
    <row r="3397" spans="1:8" ht="15">
      <c r="A3397" s="95">
        <v>3389</v>
      </c>
      <c r="B3397" s="95" t="s">
        <v>6925</v>
      </c>
      <c r="C3397" s="95" t="s">
        <v>5619</v>
      </c>
      <c r="D3397" s="95" t="s">
        <v>9123</v>
      </c>
      <c r="E3397" s="95" t="s">
        <v>332</v>
      </c>
      <c r="F3397" s="95" t="s">
        <v>7499</v>
      </c>
      <c r="G3397" s="4">
        <v>50</v>
      </c>
      <c r="H3397" s="4">
        <v>50</v>
      </c>
    </row>
    <row r="3398" spans="1:8" ht="15">
      <c r="A3398" s="95">
        <v>3390</v>
      </c>
      <c r="B3398" s="95" t="s">
        <v>9124</v>
      </c>
      <c r="C3398" s="95" t="s">
        <v>3961</v>
      </c>
      <c r="D3398" s="95" t="s">
        <v>9125</v>
      </c>
      <c r="E3398" s="95" t="s">
        <v>332</v>
      </c>
      <c r="F3398" s="95" t="s">
        <v>7499</v>
      </c>
      <c r="G3398" s="4">
        <v>50</v>
      </c>
      <c r="H3398" s="4">
        <v>50</v>
      </c>
    </row>
    <row r="3399" spans="1:8" ht="15">
      <c r="A3399" s="95">
        <v>3391</v>
      </c>
      <c r="B3399" s="95" t="s">
        <v>3596</v>
      </c>
      <c r="C3399" s="95" t="s">
        <v>9126</v>
      </c>
      <c r="D3399" s="95" t="s">
        <v>9127</v>
      </c>
      <c r="E3399" s="95" t="s">
        <v>332</v>
      </c>
      <c r="F3399" s="95" t="s">
        <v>7499</v>
      </c>
      <c r="G3399" s="4">
        <v>50</v>
      </c>
      <c r="H3399" s="4">
        <v>50</v>
      </c>
    </row>
    <row r="3400" spans="1:8" ht="15">
      <c r="A3400" s="95">
        <v>3392</v>
      </c>
      <c r="B3400" s="95" t="s">
        <v>3593</v>
      </c>
      <c r="C3400" s="95" t="s">
        <v>9128</v>
      </c>
      <c r="D3400" s="95" t="s">
        <v>9129</v>
      </c>
      <c r="E3400" s="95" t="s">
        <v>332</v>
      </c>
      <c r="F3400" s="95" t="s">
        <v>7499</v>
      </c>
      <c r="G3400" s="4">
        <v>50</v>
      </c>
      <c r="H3400" s="4">
        <v>50</v>
      </c>
    </row>
    <row r="3401" spans="1:8" ht="30">
      <c r="A3401" s="95">
        <v>3393</v>
      </c>
      <c r="B3401" s="95" t="s">
        <v>3461</v>
      </c>
      <c r="C3401" s="95" t="s">
        <v>9130</v>
      </c>
      <c r="D3401" s="95" t="s">
        <v>9131</v>
      </c>
      <c r="E3401" s="95" t="s">
        <v>332</v>
      </c>
      <c r="F3401" s="95" t="s">
        <v>7499</v>
      </c>
      <c r="G3401" s="4">
        <v>50</v>
      </c>
      <c r="H3401" s="4">
        <v>50</v>
      </c>
    </row>
    <row r="3402" spans="1:8" ht="15">
      <c r="A3402" s="95">
        <v>3394</v>
      </c>
      <c r="B3402" s="95" t="s">
        <v>3643</v>
      </c>
      <c r="C3402" s="95" t="s">
        <v>7670</v>
      </c>
      <c r="D3402" s="95" t="s">
        <v>9132</v>
      </c>
      <c r="E3402" s="95" t="s">
        <v>332</v>
      </c>
      <c r="F3402" s="95" t="s">
        <v>7499</v>
      </c>
      <c r="G3402" s="4">
        <v>50</v>
      </c>
      <c r="H3402" s="4">
        <v>50</v>
      </c>
    </row>
    <row r="3403" spans="1:8" ht="15">
      <c r="A3403" s="95">
        <v>3395</v>
      </c>
      <c r="B3403" s="95" t="s">
        <v>4487</v>
      </c>
      <c r="C3403" s="95" t="s">
        <v>9133</v>
      </c>
      <c r="D3403" s="95" t="s">
        <v>9134</v>
      </c>
      <c r="E3403" s="95" t="s">
        <v>332</v>
      </c>
      <c r="F3403" s="95" t="s">
        <v>7499</v>
      </c>
      <c r="G3403" s="4">
        <v>50</v>
      </c>
      <c r="H3403" s="4">
        <v>50</v>
      </c>
    </row>
    <row r="3404" spans="1:8" ht="15">
      <c r="A3404" s="95">
        <v>3396</v>
      </c>
      <c r="B3404" s="95" t="s">
        <v>3593</v>
      </c>
      <c r="C3404" s="95" t="s">
        <v>8300</v>
      </c>
      <c r="D3404" s="95" t="s">
        <v>9135</v>
      </c>
      <c r="E3404" s="95" t="s">
        <v>332</v>
      </c>
      <c r="F3404" s="95" t="s">
        <v>7499</v>
      </c>
      <c r="G3404" s="4">
        <v>50</v>
      </c>
      <c r="H3404" s="4">
        <v>50</v>
      </c>
    </row>
    <row r="3405" spans="1:8" ht="15">
      <c r="A3405" s="95">
        <v>3397</v>
      </c>
      <c r="B3405" s="95" t="s">
        <v>3586</v>
      </c>
      <c r="C3405" s="95" t="s">
        <v>8656</v>
      </c>
      <c r="D3405" s="95" t="s">
        <v>9136</v>
      </c>
      <c r="E3405" s="95" t="s">
        <v>332</v>
      </c>
      <c r="F3405" s="95" t="s">
        <v>7499</v>
      </c>
      <c r="G3405" s="4">
        <v>50</v>
      </c>
      <c r="H3405" s="4">
        <v>50</v>
      </c>
    </row>
    <row r="3406" spans="1:8" ht="15">
      <c r="A3406" s="95">
        <v>3398</v>
      </c>
      <c r="B3406" s="95" t="s">
        <v>7958</v>
      </c>
      <c r="C3406" s="95" t="s">
        <v>9137</v>
      </c>
      <c r="D3406" s="95" t="s">
        <v>9138</v>
      </c>
      <c r="E3406" s="95" t="s">
        <v>332</v>
      </c>
      <c r="F3406" s="95" t="s">
        <v>7499</v>
      </c>
      <c r="G3406" s="4">
        <v>50</v>
      </c>
      <c r="H3406" s="4">
        <v>50</v>
      </c>
    </row>
    <row r="3407" spans="1:8" ht="15">
      <c r="A3407" s="95">
        <v>3399</v>
      </c>
      <c r="B3407" s="95" t="s">
        <v>3485</v>
      </c>
      <c r="C3407" s="95" t="s">
        <v>6168</v>
      </c>
      <c r="D3407" s="95" t="s">
        <v>9139</v>
      </c>
      <c r="E3407" s="95" t="s">
        <v>332</v>
      </c>
      <c r="F3407" s="95" t="s">
        <v>7499</v>
      </c>
      <c r="G3407" s="4">
        <v>50</v>
      </c>
      <c r="H3407" s="4">
        <v>50</v>
      </c>
    </row>
    <row r="3408" spans="1:8" ht="30">
      <c r="A3408" s="95">
        <v>3400</v>
      </c>
      <c r="B3408" s="95" t="s">
        <v>4198</v>
      </c>
      <c r="C3408" s="95" t="s">
        <v>9140</v>
      </c>
      <c r="D3408" s="95" t="s">
        <v>9141</v>
      </c>
      <c r="E3408" s="95" t="s">
        <v>332</v>
      </c>
      <c r="F3408" s="95" t="s">
        <v>7499</v>
      </c>
      <c r="G3408" s="4">
        <v>50</v>
      </c>
      <c r="H3408" s="4">
        <v>50</v>
      </c>
    </row>
    <row r="3409" spans="1:8" ht="15">
      <c r="A3409" s="95">
        <v>3401</v>
      </c>
      <c r="B3409" s="95" t="s">
        <v>3593</v>
      </c>
      <c r="C3409" s="95" t="s">
        <v>6300</v>
      </c>
      <c r="D3409" s="95" t="s">
        <v>9142</v>
      </c>
      <c r="E3409" s="95" t="s">
        <v>332</v>
      </c>
      <c r="F3409" s="95" t="s">
        <v>7499</v>
      </c>
      <c r="G3409" s="4">
        <v>50</v>
      </c>
      <c r="H3409" s="4">
        <v>50</v>
      </c>
    </row>
    <row r="3410" spans="1:8" ht="15">
      <c r="A3410" s="95">
        <v>3402</v>
      </c>
      <c r="B3410" s="95" t="s">
        <v>3439</v>
      </c>
      <c r="C3410" s="95" t="s">
        <v>9143</v>
      </c>
      <c r="D3410" s="95" t="s">
        <v>9144</v>
      </c>
      <c r="E3410" s="95" t="s">
        <v>332</v>
      </c>
      <c r="F3410" s="95" t="s">
        <v>7499</v>
      </c>
      <c r="G3410" s="4">
        <v>50</v>
      </c>
      <c r="H3410" s="4">
        <v>50</v>
      </c>
    </row>
    <row r="3411" spans="1:8" ht="15">
      <c r="A3411" s="95">
        <v>3403</v>
      </c>
      <c r="B3411" s="95" t="s">
        <v>9145</v>
      </c>
      <c r="C3411" s="95" t="s">
        <v>6473</v>
      </c>
      <c r="D3411" s="95" t="s">
        <v>9146</v>
      </c>
      <c r="E3411" s="95" t="s">
        <v>332</v>
      </c>
      <c r="F3411" s="95" t="s">
        <v>7499</v>
      </c>
      <c r="G3411" s="4">
        <v>50</v>
      </c>
      <c r="H3411" s="4">
        <v>50</v>
      </c>
    </row>
    <row r="3412" spans="1:8" ht="15">
      <c r="A3412" s="95">
        <v>3404</v>
      </c>
      <c r="B3412" s="95" t="s">
        <v>5459</v>
      </c>
      <c r="C3412" s="95" t="s">
        <v>6473</v>
      </c>
      <c r="D3412" s="95" t="s">
        <v>9147</v>
      </c>
      <c r="E3412" s="95" t="s">
        <v>332</v>
      </c>
      <c r="F3412" s="95" t="s">
        <v>7499</v>
      </c>
      <c r="G3412" s="4">
        <v>50</v>
      </c>
      <c r="H3412" s="4">
        <v>50</v>
      </c>
    </row>
    <row r="3413" spans="1:8" ht="15">
      <c r="A3413" s="95">
        <v>3405</v>
      </c>
      <c r="B3413" s="95" t="s">
        <v>3450</v>
      </c>
      <c r="C3413" s="95" t="s">
        <v>3703</v>
      </c>
      <c r="D3413" s="95" t="s">
        <v>9148</v>
      </c>
      <c r="E3413" s="95" t="s">
        <v>332</v>
      </c>
      <c r="F3413" s="95" t="s">
        <v>7499</v>
      </c>
      <c r="G3413" s="4">
        <v>50</v>
      </c>
      <c r="H3413" s="4">
        <v>50</v>
      </c>
    </row>
    <row r="3414" spans="1:8" ht="15">
      <c r="A3414" s="95">
        <v>3406</v>
      </c>
      <c r="B3414" s="95" t="s">
        <v>3948</v>
      </c>
      <c r="C3414" s="95" t="s">
        <v>9149</v>
      </c>
      <c r="D3414" s="95" t="s">
        <v>9150</v>
      </c>
      <c r="E3414" s="95" t="s">
        <v>332</v>
      </c>
      <c r="F3414" s="95" t="s">
        <v>7499</v>
      </c>
      <c r="G3414" s="4">
        <v>50</v>
      </c>
      <c r="H3414" s="4">
        <v>50</v>
      </c>
    </row>
    <row r="3415" spans="1:8" ht="15">
      <c r="A3415" s="95">
        <v>3407</v>
      </c>
      <c r="B3415" s="95" t="s">
        <v>6925</v>
      </c>
      <c r="C3415" s="95" t="s">
        <v>9151</v>
      </c>
      <c r="D3415" s="95" t="s">
        <v>9152</v>
      </c>
      <c r="E3415" s="95" t="s">
        <v>332</v>
      </c>
      <c r="F3415" s="95" t="s">
        <v>7499</v>
      </c>
      <c r="G3415" s="4">
        <v>50</v>
      </c>
      <c r="H3415" s="4">
        <v>50</v>
      </c>
    </row>
    <row r="3416" spans="1:8" ht="15">
      <c r="A3416" s="95">
        <v>3408</v>
      </c>
      <c r="B3416" s="95" t="s">
        <v>3761</v>
      </c>
      <c r="C3416" s="95" t="s">
        <v>9153</v>
      </c>
      <c r="D3416" s="95" t="s">
        <v>9154</v>
      </c>
      <c r="E3416" s="95" t="s">
        <v>332</v>
      </c>
      <c r="F3416" s="95" t="s">
        <v>7499</v>
      </c>
      <c r="G3416" s="4">
        <v>50</v>
      </c>
      <c r="H3416" s="4">
        <v>50</v>
      </c>
    </row>
    <row r="3417" spans="1:8" ht="15">
      <c r="A3417" s="95">
        <v>3409</v>
      </c>
      <c r="B3417" s="95" t="s">
        <v>4062</v>
      </c>
      <c r="C3417" s="95" t="s">
        <v>7796</v>
      </c>
      <c r="D3417" s="95" t="s">
        <v>9155</v>
      </c>
      <c r="E3417" s="95" t="s">
        <v>332</v>
      </c>
      <c r="F3417" s="95" t="s">
        <v>7499</v>
      </c>
      <c r="G3417" s="4">
        <v>50</v>
      </c>
      <c r="H3417" s="4">
        <v>50</v>
      </c>
    </row>
    <row r="3418" spans="1:8" ht="15">
      <c r="A3418" s="95">
        <v>3410</v>
      </c>
      <c r="B3418" s="95" t="s">
        <v>3755</v>
      </c>
      <c r="C3418" s="95" t="s">
        <v>4038</v>
      </c>
      <c r="D3418" s="95" t="s">
        <v>9156</v>
      </c>
      <c r="E3418" s="95" t="s">
        <v>332</v>
      </c>
      <c r="F3418" s="95" t="s">
        <v>7499</v>
      </c>
      <c r="G3418" s="4">
        <v>50</v>
      </c>
      <c r="H3418" s="4">
        <v>50</v>
      </c>
    </row>
    <row r="3419" spans="1:8" ht="15">
      <c r="A3419" s="95">
        <v>3411</v>
      </c>
      <c r="B3419" s="95" t="s">
        <v>4431</v>
      </c>
      <c r="C3419" s="95" t="s">
        <v>4737</v>
      </c>
      <c r="D3419" s="95" t="s">
        <v>9157</v>
      </c>
      <c r="E3419" s="95" t="s">
        <v>332</v>
      </c>
      <c r="F3419" s="95" t="s">
        <v>7499</v>
      </c>
      <c r="G3419" s="4">
        <v>50</v>
      </c>
      <c r="H3419" s="4">
        <v>50</v>
      </c>
    </row>
    <row r="3420" spans="1:8" ht="15">
      <c r="A3420" s="95">
        <v>3412</v>
      </c>
      <c r="B3420" s="95" t="s">
        <v>4198</v>
      </c>
      <c r="C3420" s="95" t="s">
        <v>4038</v>
      </c>
      <c r="D3420" s="95" t="s">
        <v>9158</v>
      </c>
      <c r="E3420" s="95" t="s">
        <v>332</v>
      </c>
      <c r="F3420" s="95" t="s">
        <v>7499</v>
      </c>
      <c r="G3420" s="4">
        <v>50</v>
      </c>
      <c r="H3420" s="4">
        <v>50</v>
      </c>
    </row>
    <row r="3421" spans="1:8" ht="15">
      <c r="A3421" s="95">
        <v>3413</v>
      </c>
      <c r="B3421" s="95" t="s">
        <v>3439</v>
      </c>
      <c r="C3421" s="95" t="s">
        <v>6738</v>
      </c>
      <c r="D3421" s="95" t="s">
        <v>9159</v>
      </c>
      <c r="E3421" s="95" t="s">
        <v>332</v>
      </c>
      <c r="F3421" s="95" t="s">
        <v>7499</v>
      </c>
      <c r="G3421" s="4">
        <v>50</v>
      </c>
      <c r="H3421" s="4">
        <v>50</v>
      </c>
    </row>
    <row r="3422" spans="1:8" ht="15">
      <c r="A3422" s="95">
        <v>3414</v>
      </c>
      <c r="B3422" s="95" t="s">
        <v>5434</v>
      </c>
      <c r="C3422" s="95" t="s">
        <v>3510</v>
      </c>
      <c r="D3422" s="95" t="s">
        <v>9160</v>
      </c>
      <c r="E3422" s="95" t="s">
        <v>332</v>
      </c>
      <c r="F3422" s="95" t="s">
        <v>7499</v>
      </c>
      <c r="G3422" s="4">
        <v>50</v>
      </c>
      <c r="H3422" s="4">
        <v>50</v>
      </c>
    </row>
    <row r="3423" spans="1:8" ht="15">
      <c r="A3423" s="95">
        <v>3415</v>
      </c>
      <c r="B3423" s="95" t="s">
        <v>4170</v>
      </c>
      <c r="C3423" s="95" t="s">
        <v>4872</v>
      </c>
      <c r="D3423" s="95" t="s">
        <v>9161</v>
      </c>
      <c r="E3423" s="95" t="s">
        <v>332</v>
      </c>
      <c r="F3423" s="95" t="s">
        <v>7499</v>
      </c>
      <c r="G3423" s="4">
        <v>50</v>
      </c>
      <c r="H3423" s="4">
        <v>50</v>
      </c>
    </row>
    <row r="3424" spans="1:8" ht="15">
      <c r="A3424" s="95">
        <v>3416</v>
      </c>
      <c r="B3424" s="95" t="s">
        <v>3771</v>
      </c>
      <c r="C3424" s="95" t="s">
        <v>4177</v>
      </c>
      <c r="D3424" s="95" t="s">
        <v>9162</v>
      </c>
      <c r="E3424" s="95" t="s">
        <v>332</v>
      </c>
      <c r="F3424" s="95" t="s">
        <v>7499</v>
      </c>
      <c r="G3424" s="4">
        <v>50</v>
      </c>
      <c r="H3424" s="4">
        <v>50</v>
      </c>
    </row>
    <row r="3425" spans="1:8" ht="15">
      <c r="A3425" s="95">
        <v>3417</v>
      </c>
      <c r="B3425" s="95" t="s">
        <v>4454</v>
      </c>
      <c r="C3425" s="95" t="s">
        <v>3764</v>
      </c>
      <c r="D3425" s="95" t="s">
        <v>9163</v>
      </c>
      <c r="E3425" s="95" t="s">
        <v>332</v>
      </c>
      <c r="F3425" s="95" t="s">
        <v>7499</v>
      </c>
      <c r="G3425" s="4">
        <v>75</v>
      </c>
      <c r="H3425" s="4">
        <v>75</v>
      </c>
    </row>
    <row r="3426" spans="1:8" ht="15">
      <c r="A3426" s="95">
        <v>3418</v>
      </c>
      <c r="B3426" s="95" t="s">
        <v>3450</v>
      </c>
      <c r="C3426" s="95" t="s">
        <v>8527</v>
      </c>
      <c r="D3426" s="95" t="s">
        <v>9164</v>
      </c>
      <c r="E3426" s="95" t="s">
        <v>332</v>
      </c>
      <c r="F3426" s="95" t="s">
        <v>7499</v>
      </c>
      <c r="G3426" s="4">
        <v>75</v>
      </c>
      <c r="H3426" s="4">
        <v>75</v>
      </c>
    </row>
    <row r="3427" spans="1:8" ht="15">
      <c r="A3427" s="95">
        <v>3419</v>
      </c>
      <c r="B3427" s="95" t="s">
        <v>3700</v>
      </c>
      <c r="C3427" s="95" t="s">
        <v>9165</v>
      </c>
      <c r="D3427" s="95" t="s">
        <v>9166</v>
      </c>
      <c r="E3427" s="95" t="s">
        <v>332</v>
      </c>
      <c r="F3427" s="95" t="s">
        <v>7499</v>
      </c>
      <c r="G3427" s="4">
        <v>50</v>
      </c>
      <c r="H3427" s="4">
        <v>50</v>
      </c>
    </row>
    <row r="3428" spans="1:8" ht="15">
      <c r="A3428" s="95">
        <v>3420</v>
      </c>
      <c r="B3428" s="95" t="s">
        <v>5195</v>
      </c>
      <c r="C3428" s="95" t="s">
        <v>5453</v>
      </c>
      <c r="D3428" s="95" t="s">
        <v>9167</v>
      </c>
      <c r="E3428" s="95" t="s">
        <v>332</v>
      </c>
      <c r="F3428" s="95" t="s">
        <v>7499</v>
      </c>
      <c r="G3428" s="4">
        <v>50</v>
      </c>
      <c r="H3428" s="4">
        <v>50</v>
      </c>
    </row>
    <row r="3429" spans="1:8" ht="15">
      <c r="A3429" s="95">
        <v>3421</v>
      </c>
      <c r="B3429" s="95" t="s">
        <v>3629</v>
      </c>
      <c r="C3429" s="95" t="s">
        <v>5356</v>
      </c>
      <c r="D3429" s="95" t="s">
        <v>9168</v>
      </c>
      <c r="E3429" s="95" t="s">
        <v>332</v>
      </c>
      <c r="F3429" s="95" t="s">
        <v>7499</v>
      </c>
      <c r="G3429" s="4">
        <v>50</v>
      </c>
      <c r="H3429" s="4">
        <v>50</v>
      </c>
    </row>
    <row r="3430" spans="1:8" ht="30">
      <c r="A3430" s="95">
        <v>3422</v>
      </c>
      <c r="B3430" s="95" t="s">
        <v>3461</v>
      </c>
      <c r="C3430" s="95" t="s">
        <v>5509</v>
      </c>
      <c r="D3430" s="95" t="s">
        <v>9169</v>
      </c>
      <c r="E3430" s="95" t="s">
        <v>332</v>
      </c>
      <c r="F3430" s="95" t="s">
        <v>7499</v>
      </c>
      <c r="G3430" s="4">
        <v>50</v>
      </c>
      <c r="H3430" s="4">
        <v>50</v>
      </c>
    </row>
    <row r="3431" spans="1:8" ht="15">
      <c r="A3431" s="95">
        <v>3423</v>
      </c>
      <c r="B3431" s="95" t="s">
        <v>4412</v>
      </c>
      <c r="C3431" s="95" t="s">
        <v>9170</v>
      </c>
      <c r="D3431" s="95" t="s">
        <v>9171</v>
      </c>
      <c r="E3431" s="95" t="s">
        <v>332</v>
      </c>
      <c r="F3431" s="95" t="s">
        <v>7499</v>
      </c>
      <c r="G3431" s="4">
        <v>50</v>
      </c>
      <c r="H3431" s="4">
        <v>50</v>
      </c>
    </row>
    <row r="3432" spans="1:8" ht="15">
      <c r="A3432" s="95">
        <v>3424</v>
      </c>
      <c r="B3432" s="95" t="s">
        <v>9172</v>
      </c>
      <c r="C3432" s="95" t="s">
        <v>5674</v>
      </c>
      <c r="D3432" s="95" t="s">
        <v>9173</v>
      </c>
      <c r="E3432" s="95" t="s">
        <v>332</v>
      </c>
      <c r="F3432" s="95" t="s">
        <v>7499</v>
      </c>
      <c r="G3432" s="4">
        <v>50</v>
      </c>
      <c r="H3432" s="4">
        <v>50</v>
      </c>
    </row>
    <row r="3433" spans="1:8" ht="15">
      <c r="A3433" s="95">
        <v>3425</v>
      </c>
      <c r="B3433" s="95" t="s">
        <v>2663</v>
      </c>
      <c r="C3433" s="95" t="s">
        <v>9174</v>
      </c>
      <c r="D3433" s="95" t="s">
        <v>9175</v>
      </c>
      <c r="E3433" s="95" t="s">
        <v>332</v>
      </c>
      <c r="F3433" s="95" t="s">
        <v>7499</v>
      </c>
      <c r="G3433" s="4">
        <v>50</v>
      </c>
      <c r="H3433" s="4">
        <v>50</v>
      </c>
    </row>
    <row r="3434" spans="1:8" ht="15">
      <c r="A3434" s="95">
        <v>3426</v>
      </c>
      <c r="B3434" s="95" t="s">
        <v>4007</v>
      </c>
      <c r="C3434" s="95" t="s">
        <v>9176</v>
      </c>
      <c r="D3434" s="95" t="s">
        <v>9177</v>
      </c>
      <c r="E3434" s="95" t="s">
        <v>332</v>
      </c>
      <c r="F3434" s="95" t="s">
        <v>7499</v>
      </c>
      <c r="G3434" s="4">
        <v>50</v>
      </c>
      <c r="H3434" s="4">
        <v>50</v>
      </c>
    </row>
    <row r="3435" spans="1:8" ht="15">
      <c r="A3435" s="95">
        <v>3427</v>
      </c>
      <c r="B3435" s="95" t="s">
        <v>2663</v>
      </c>
      <c r="C3435" s="95" t="s">
        <v>9178</v>
      </c>
      <c r="D3435" s="95" t="s">
        <v>9179</v>
      </c>
      <c r="E3435" s="95" t="s">
        <v>332</v>
      </c>
      <c r="F3435" s="95" t="s">
        <v>7499</v>
      </c>
      <c r="G3435" s="4">
        <v>50</v>
      </c>
      <c r="H3435" s="4">
        <v>50</v>
      </c>
    </row>
    <row r="3436" spans="1:8" ht="15">
      <c r="A3436" s="95">
        <v>3428</v>
      </c>
      <c r="B3436" s="95" t="s">
        <v>3898</v>
      </c>
      <c r="C3436" s="95" t="s">
        <v>5955</v>
      </c>
      <c r="D3436" s="95" t="s">
        <v>9180</v>
      </c>
      <c r="E3436" s="95" t="s">
        <v>332</v>
      </c>
      <c r="F3436" s="95" t="s">
        <v>7499</v>
      </c>
      <c r="G3436" s="4">
        <v>50</v>
      </c>
      <c r="H3436" s="4">
        <v>50</v>
      </c>
    </row>
    <row r="3437" spans="1:8" ht="15">
      <c r="A3437" s="95">
        <v>3429</v>
      </c>
      <c r="B3437" s="95" t="s">
        <v>9181</v>
      </c>
      <c r="C3437" s="95" t="s">
        <v>7230</v>
      </c>
      <c r="D3437" s="95" t="s">
        <v>9182</v>
      </c>
      <c r="E3437" s="95" t="s">
        <v>332</v>
      </c>
      <c r="F3437" s="95" t="s">
        <v>7499</v>
      </c>
      <c r="G3437" s="4">
        <v>50</v>
      </c>
      <c r="H3437" s="4">
        <v>50</v>
      </c>
    </row>
    <row r="3438" spans="1:8" ht="15">
      <c r="A3438" s="95">
        <v>3430</v>
      </c>
      <c r="B3438" s="95" t="s">
        <v>4040</v>
      </c>
      <c r="C3438" s="95" t="s">
        <v>9183</v>
      </c>
      <c r="D3438" s="95" t="s">
        <v>9184</v>
      </c>
      <c r="E3438" s="95" t="s">
        <v>332</v>
      </c>
      <c r="F3438" s="95" t="s">
        <v>7499</v>
      </c>
      <c r="G3438" s="4">
        <v>50</v>
      </c>
      <c r="H3438" s="4">
        <v>50</v>
      </c>
    </row>
    <row r="3439" spans="1:8" ht="15">
      <c r="A3439" s="95">
        <v>3431</v>
      </c>
      <c r="B3439" s="95" t="s">
        <v>3468</v>
      </c>
      <c r="C3439" s="95" t="s">
        <v>9185</v>
      </c>
      <c r="D3439" s="95" t="s">
        <v>9186</v>
      </c>
      <c r="E3439" s="95" t="s">
        <v>332</v>
      </c>
      <c r="F3439" s="95" t="s">
        <v>7499</v>
      </c>
      <c r="G3439" s="4">
        <v>50</v>
      </c>
      <c r="H3439" s="4">
        <v>50</v>
      </c>
    </row>
    <row r="3440" spans="1:8" ht="15">
      <c r="A3440" s="95">
        <v>3432</v>
      </c>
      <c r="B3440" s="95" t="s">
        <v>3780</v>
      </c>
      <c r="C3440" s="95" t="s">
        <v>9187</v>
      </c>
      <c r="D3440" s="95" t="s">
        <v>9188</v>
      </c>
      <c r="E3440" s="95" t="s">
        <v>332</v>
      </c>
      <c r="F3440" s="95" t="s">
        <v>7499</v>
      </c>
      <c r="G3440" s="4">
        <v>50</v>
      </c>
      <c r="H3440" s="4">
        <v>50</v>
      </c>
    </row>
    <row r="3441" spans="1:8" ht="15">
      <c r="A3441" s="95">
        <v>3433</v>
      </c>
      <c r="B3441" s="95" t="s">
        <v>3611</v>
      </c>
      <c r="C3441" s="95" t="s">
        <v>9189</v>
      </c>
      <c r="D3441" s="95" t="s">
        <v>9190</v>
      </c>
      <c r="E3441" s="95" t="s">
        <v>332</v>
      </c>
      <c r="F3441" s="95" t="s">
        <v>7499</v>
      </c>
      <c r="G3441" s="4">
        <v>50</v>
      </c>
      <c r="H3441" s="4">
        <v>50</v>
      </c>
    </row>
    <row r="3442" spans="1:8" ht="15">
      <c r="A3442" s="95">
        <v>3434</v>
      </c>
      <c r="B3442" s="95" t="s">
        <v>4170</v>
      </c>
      <c r="C3442" s="95" t="s">
        <v>9037</v>
      </c>
      <c r="D3442" s="95" t="s">
        <v>9191</v>
      </c>
      <c r="E3442" s="95" t="s">
        <v>332</v>
      </c>
      <c r="F3442" s="95" t="s">
        <v>7499</v>
      </c>
      <c r="G3442" s="4">
        <v>50</v>
      </c>
      <c r="H3442" s="4">
        <v>50</v>
      </c>
    </row>
    <row r="3443" spans="1:8" ht="15">
      <c r="A3443" s="95">
        <v>3435</v>
      </c>
      <c r="B3443" s="95" t="s">
        <v>3494</v>
      </c>
      <c r="C3443" s="95" t="s">
        <v>9192</v>
      </c>
      <c r="D3443" s="95" t="s">
        <v>9193</v>
      </c>
      <c r="E3443" s="95" t="s">
        <v>332</v>
      </c>
      <c r="F3443" s="95" t="s">
        <v>7499</v>
      </c>
      <c r="G3443" s="4">
        <v>50</v>
      </c>
      <c r="H3443" s="4">
        <v>50</v>
      </c>
    </row>
    <row r="3444" spans="1:8" ht="15">
      <c r="A3444" s="95">
        <v>3436</v>
      </c>
      <c r="B3444" s="95" t="s">
        <v>4040</v>
      </c>
      <c r="C3444" s="95" t="s">
        <v>9194</v>
      </c>
      <c r="D3444" s="95" t="s">
        <v>9195</v>
      </c>
      <c r="E3444" s="95" t="s">
        <v>332</v>
      </c>
      <c r="F3444" s="95" t="s">
        <v>7499</v>
      </c>
      <c r="G3444" s="4">
        <v>50</v>
      </c>
      <c r="H3444" s="4">
        <v>50</v>
      </c>
    </row>
    <row r="3445" spans="1:8" ht="15">
      <c r="A3445" s="95">
        <v>3437</v>
      </c>
      <c r="B3445" s="95" t="s">
        <v>5581</v>
      </c>
      <c r="C3445" s="95" t="s">
        <v>4669</v>
      </c>
      <c r="D3445" s="95" t="s">
        <v>9196</v>
      </c>
      <c r="E3445" s="95" t="s">
        <v>332</v>
      </c>
      <c r="F3445" s="95" t="s">
        <v>7499</v>
      </c>
      <c r="G3445" s="4">
        <v>50</v>
      </c>
      <c r="H3445" s="4">
        <v>50</v>
      </c>
    </row>
    <row r="3446" spans="1:8" ht="15">
      <c r="A3446" s="95">
        <v>3438</v>
      </c>
      <c r="B3446" s="95" t="s">
        <v>7509</v>
      </c>
      <c r="C3446" s="95" t="s">
        <v>9197</v>
      </c>
      <c r="D3446" s="95" t="s">
        <v>9198</v>
      </c>
      <c r="E3446" s="95" t="s">
        <v>332</v>
      </c>
      <c r="F3446" s="95" t="s">
        <v>7499</v>
      </c>
      <c r="G3446" s="4">
        <v>50</v>
      </c>
      <c r="H3446" s="4">
        <v>50</v>
      </c>
    </row>
    <row r="3447" spans="1:8" ht="15">
      <c r="A3447" s="95">
        <v>3439</v>
      </c>
      <c r="B3447" s="95" t="s">
        <v>2663</v>
      </c>
      <c r="C3447" s="95" t="s">
        <v>4058</v>
      </c>
      <c r="D3447" s="95" t="s">
        <v>9199</v>
      </c>
      <c r="E3447" s="95" t="s">
        <v>332</v>
      </c>
      <c r="F3447" s="95" t="s">
        <v>7499</v>
      </c>
      <c r="G3447" s="4">
        <v>50</v>
      </c>
      <c r="H3447" s="4">
        <v>50</v>
      </c>
    </row>
    <row r="3448" spans="1:8" ht="15">
      <c r="A3448" s="95">
        <v>3440</v>
      </c>
      <c r="B3448" s="95" t="s">
        <v>4012</v>
      </c>
      <c r="C3448" s="95" t="s">
        <v>9200</v>
      </c>
      <c r="D3448" s="95" t="s">
        <v>9201</v>
      </c>
      <c r="E3448" s="95" t="s">
        <v>332</v>
      </c>
      <c r="F3448" s="95" t="s">
        <v>7499</v>
      </c>
      <c r="G3448" s="4">
        <v>50</v>
      </c>
      <c r="H3448" s="4">
        <v>50</v>
      </c>
    </row>
    <row r="3449" spans="1:8" ht="15">
      <c r="A3449" s="95">
        <v>3441</v>
      </c>
      <c r="B3449" s="95" t="s">
        <v>4423</v>
      </c>
      <c r="C3449" s="95" t="s">
        <v>9202</v>
      </c>
      <c r="D3449" s="95" t="s">
        <v>9203</v>
      </c>
      <c r="E3449" s="95" t="s">
        <v>332</v>
      </c>
      <c r="F3449" s="95" t="s">
        <v>7499</v>
      </c>
      <c r="G3449" s="4">
        <v>50</v>
      </c>
      <c r="H3449" s="4">
        <v>50</v>
      </c>
    </row>
    <row r="3450" spans="1:8" ht="15">
      <c r="A3450" s="95">
        <v>3442</v>
      </c>
      <c r="B3450" s="95" t="s">
        <v>9204</v>
      </c>
      <c r="C3450" s="95" t="s">
        <v>6537</v>
      </c>
      <c r="D3450" s="95" t="s">
        <v>9205</v>
      </c>
      <c r="E3450" s="95" t="s">
        <v>332</v>
      </c>
      <c r="F3450" s="95" t="s">
        <v>7499</v>
      </c>
      <c r="G3450" s="4">
        <v>50</v>
      </c>
      <c r="H3450" s="4">
        <v>50</v>
      </c>
    </row>
    <row r="3451" spans="1:8" ht="15">
      <c r="A3451" s="95">
        <v>3443</v>
      </c>
      <c r="B3451" s="95" t="s">
        <v>4423</v>
      </c>
      <c r="C3451" s="95" t="s">
        <v>4105</v>
      </c>
      <c r="D3451" s="95" t="s">
        <v>9206</v>
      </c>
      <c r="E3451" s="95" t="s">
        <v>332</v>
      </c>
      <c r="F3451" s="95" t="s">
        <v>7499</v>
      </c>
      <c r="G3451" s="4">
        <v>50</v>
      </c>
      <c r="H3451" s="4">
        <v>50</v>
      </c>
    </row>
    <row r="3452" spans="1:8" ht="15">
      <c r="A3452" s="95">
        <v>3444</v>
      </c>
      <c r="B3452" s="95" t="s">
        <v>3586</v>
      </c>
      <c r="C3452" s="95" t="s">
        <v>9207</v>
      </c>
      <c r="D3452" s="95" t="s">
        <v>9208</v>
      </c>
      <c r="E3452" s="95" t="s">
        <v>332</v>
      </c>
      <c r="F3452" s="95" t="s">
        <v>7499</v>
      </c>
      <c r="G3452" s="4">
        <v>50</v>
      </c>
      <c r="H3452" s="4">
        <v>50</v>
      </c>
    </row>
    <row r="3453" spans="1:8" ht="15">
      <c r="A3453" s="95">
        <v>3445</v>
      </c>
      <c r="B3453" s="95" t="s">
        <v>2663</v>
      </c>
      <c r="C3453" s="95" t="s">
        <v>6396</v>
      </c>
      <c r="D3453" s="95" t="s">
        <v>9209</v>
      </c>
      <c r="E3453" s="95" t="s">
        <v>332</v>
      </c>
      <c r="F3453" s="95" t="s">
        <v>7499</v>
      </c>
      <c r="G3453" s="4">
        <v>50</v>
      </c>
      <c r="H3453" s="4">
        <v>50</v>
      </c>
    </row>
    <row r="3454" spans="1:8" ht="15">
      <c r="A3454" s="95">
        <v>3446</v>
      </c>
      <c r="B3454" s="95" t="s">
        <v>4165</v>
      </c>
      <c r="C3454" s="95" t="s">
        <v>9210</v>
      </c>
      <c r="D3454" s="95" t="s">
        <v>9211</v>
      </c>
      <c r="E3454" s="95" t="s">
        <v>332</v>
      </c>
      <c r="F3454" s="95" t="s">
        <v>7499</v>
      </c>
      <c r="G3454" s="4">
        <v>50</v>
      </c>
      <c r="H3454" s="4">
        <v>50</v>
      </c>
    </row>
    <row r="3455" spans="1:8" ht="15">
      <c r="A3455" s="95">
        <v>3447</v>
      </c>
      <c r="B3455" s="95" t="s">
        <v>3526</v>
      </c>
      <c r="C3455" s="95" t="s">
        <v>8153</v>
      </c>
      <c r="D3455" s="95" t="s">
        <v>9212</v>
      </c>
      <c r="E3455" s="95" t="s">
        <v>332</v>
      </c>
      <c r="F3455" s="95" t="s">
        <v>7499</v>
      </c>
      <c r="G3455" s="4">
        <v>50</v>
      </c>
      <c r="H3455" s="4">
        <v>50</v>
      </c>
    </row>
    <row r="3456" spans="1:8" ht="30">
      <c r="A3456" s="95">
        <v>3448</v>
      </c>
      <c r="B3456" s="95" t="s">
        <v>4861</v>
      </c>
      <c r="C3456" s="95" t="s">
        <v>9213</v>
      </c>
      <c r="D3456" s="95" t="s">
        <v>9214</v>
      </c>
      <c r="E3456" s="95" t="s">
        <v>332</v>
      </c>
      <c r="F3456" s="95" t="s">
        <v>7499</v>
      </c>
      <c r="G3456" s="4">
        <v>50</v>
      </c>
      <c r="H3456" s="4">
        <v>50</v>
      </c>
    </row>
    <row r="3457" spans="1:8" ht="30">
      <c r="A3457" s="95">
        <v>3449</v>
      </c>
      <c r="B3457" s="95" t="s">
        <v>7779</v>
      </c>
      <c r="C3457" s="95" t="s">
        <v>9215</v>
      </c>
      <c r="D3457" s="95" t="s">
        <v>9216</v>
      </c>
      <c r="E3457" s="95" t="s">
        <v>332</v>
      </c>
      <c r="F3457" s="95" t="s">
        <v>7499</v>
      </c>
      <c r="G3457" s="4">
        <v>50</v>
      </c>
      <c r="H3457" s="4">
        <v>50</v>
      </c>
    </row>
    <row r="3458" spans="1:8" ht="30">
      <c r="A3458" s="95">
        <v>3450</v>
      </c>
      <c r="B3458" s="95" t="s">
        <v>3671</v>
      </c>
      <c r="C3458" s="95" t="s">
        <v>4314</v>
      </c>
      <c r="D3458" s="95" t="s">
        <v>9217</v>
      </c>
      <c r="E3458" s="95" t="s">
        <v>332</v>
      </c>
      <c r="F3458" s="95" t="s">
        <v>7499</v>
      </c>
      <c r="G3458" s="4">
        <v>50</v>
      </c>
      <c r="H3458" s="4">
        <v>50</v>
      </c>
    </row>
    <row r="3459" spans="1:8" ht="15">
      <c r="A3459" s="95">
        <v>3451</v>
      </c>
      <c r="B3459" s="95" t="s">
        <v>3649</v>
      </c>
      <c r="C3459" s="95" t="s">
        <v>9218</v>
      </c>
      <c r="D3459" s="95" t="s">
        <v>9219</v>
      </c>
      <c r="E3459" s="95" t="s">
        <v>332</v>
      </c>
      <c r="F3459" s="95" t="s">
        <v>7499</v>
      </c>
      <c r="G3459" s="4">
        <v>50</v>
      </c>
      <c r="H3459" s="4">
        <v>50</v>
      </c>
    </row>
    <row r="3460" spans="1:8" ht="15">
      <c r="A3460" s="95">
        <v>3452</v>
      </c>
      <c r="B3460" s="95" t="s">
        <v>4119</v>
      </c>
      <c r="C3460" s="95" t="s">
        <v>4601</v>
      </c>
      <c r="D3460" s="95" t="s">
        <v>9220</v>
      </c>
      <c r="E3460" s="95" t="s">
        <v>332</v>
      </c>
      <c r="F3460" s="95" t="s">
        <v>7499</v>
      </c>
      <c r="G3460" s="4">
        <v>50</v>
      </c>
      <c r="H3460" s="4">
        <v>50</v>
      </c>
    </row>
    <row r="3461" spans="1:8" ht="15">
      <c r="A3461" s="95">
        <v>3453</v>
      </c>
      <c r="B3461" s="95" t="s">
        <v>9221</v>
      </c>
      <c r="C3461" s="95" t="s">
        <v>9222</v>
      </c>
      <c r="D3461" s="95" t="s">
        <v>9223</v>
      </c>
      <c r="E3461" s="95" t="s">
        <v>332</v>
      </c>
      <c r="F3461" s="95" t="s">
        <v>7499</v>
      </c>
      <c r="G3461" s="4">
        <v>50</v>
      </c>
      <c r="H3461" s="4">
        <v>50</v>
      </c>
    </row>
    <row r="3462" spans="1:8" ht="15">
      <c r="A3462" s="95">
        <v>3454</v>
      </c>
      <c r="B3462" s="95" t="s">
        <v>3869</v>
      </c>
      <c r="C3462" s="95" t="s">
        <v>6245</v>
      </c>
      <c r="D3462" s="95" t="s">
        <v>9224</v>
      </c>
      <c r="E3462" s="95" t="s">
        <v>332</v>
      </c>
      <c r="F3462" s="95" t="s">
        <v>7499</v>
      </c>
      <c r="G3462" s="4">
        <v>50</v>
      </c>
      <c r="H3462" s="4">
        <v>50</v>
      </c>
    </row>
    <row r="3463" spans="1:8" ht="15">
      <c r="A3463" s="95">
        <v>3455</v>
      </c>
      <c r="B3463" s="95" t="s">
        <v>3649</v>
      </c>
      <c r="C3463" s="95" t="s">
        <v>5613</v>
      </c>
      <c r="D3463" s="95" t="s">
        <v>9225</v>
      </c>
      <c r="E3463" s="95" t="s">
        <v>332</v>
      </c>
      <c r="F3463" s="95" t="s">
        <v>7499</v>
      </c>
      <c r="G3463" s="4">
        <v>50</v>
      </c>
      <c r="H3463" s="4">
        <v>50</v>
      </c>
    </row>
    <row r="3464" spans="1:8" ht="15">
      <c r="A3464" s="95">
        <v>3456</v>
      </c>
      <c r="B3464" s="95" t="s">
        <v>3593</v>
      </c>
      <c r="C3464" s="95" t="s">
        <v>3548</v>
      </c>
      <c r="D3464" s="95" t="s">
        <v>9226</v>
      </c>
      <c r="E3464" s="95" t="s">
        <v>332</v>
      </c>
      <c r="F3464" s="95" t="s">
        <v>7499</v>
      </c>
      <c r="G3464" s="4">
        <v>50</v>
      </c>
      <c r="H3464" s="4">
        <v>50</v>
      </c>
    </row>
    <row r="3465" spans="1:8" ht="15">
      <c r="A3465" s="95">
        <v>3457</v>
      </c>
      <c r="B3465" s="95" t="s">
        <v>3700</v>
      </c>
      <c r="C3465" s="95" t="s">
        <v>4115</v>
      </c>
      <c r="D3465" s="95" t="s">
        <v>9227</v>
      </c>
      <c r="E3465" s="95" t="s">
        <v>332</v>
      </c>
      <c r="F3465" s="95" t="s">
        <v>7499</v>
      </c>
      <c r="G3465" s="4">
        <v>50</v>
      </c>
      <c r="H3465" s="4">
        <v>50</v>
      </c>
    </row>
    <row r="3466" spans="1:8" ht="15">
      <c r="A3466" s="95">
        <v>3458</v>
      </c>
      <c r="B3466" s="95" t="s">
        <v>7793</v>
      </c>
      <c r="C3466" s="95" t="s">
        <v>4599</v>
      </c>
      <c r="D3466" s="95" t="s">
        <v>9228</v>
      </c>
      <c r="E3466" s="95" t="s">
        <v>332</v>
      </c>
      <c r="F3466" s="95" t="s">
        <v>7499</v>
      </c>
      <c r="G3466" s="4">
        <v>50</v>
      </c>
      <c r="H3466" s="4">
        <v>50</v>
      </c>
    </row>
    <row r="3467" spans="1:8" ht="30">
      <c r="A3467" s="95">
        <v>3459</v>
      </c>
      <c r="B3467" s="95" t="s">
        <v>9229</v>
      </c>
      <c r="C3467" s="95" t="s">
        <v>9230</v>
      </c>
      <c r="D3467" s="95" t="s">
        <v>9231</v>
      </c>
      <c r="E3467" s="95" t="s">
        <v>332</v>
      </c>
      <c r="F3467" s="95" t="s">
        <v>7499</v>
      </c>
      <c r="G3467" s="4">
        <v>50</v>
      </c>
      <c r="H3467" s="4">
        <v>50</v>
      </c>
    </row>
    <row r="3468" spans="1:8" ht="15">
      <c r="A3468" s="95">
        <v>3460</v>
      </c>
      <c r="B3468" s="95" t="s">
        <v>5322</v>
      </c>
      <c r="C3468" s="95" t="s">
        <v>9232</v>
      </c>
      <c r="D3468" s="95" t="s">
        <v>9233</v>
      </c>
      <c r="E3468" s="95" t="s">
        <v>332</v>
      </c>
      <c r="F3468" s="95" t="s">
        <v>7499</v>
      </c>
      <c r="G3468" s="4">
        <v>50</v>
      </c>
      <c r="H3468" s="4">
        <v>50</v>
      </c>
    </row>
    <row r="3469" spans="1:8" ht="15">
      <c r="A3469" s="95">
        <v>3461</v>
      </c>
      <c r="B3469" s="95" t="s">
        <v>4093</v>
      </c>
      <c r="C3469" s="95" t="s">
        <v>9234</v>
      </c>
      <c r="D3469" s="95" t="s">
        <v>9235</v>
      </c>
      <c r="E3469" s="95" t="s">
        <v>332</v>
      </c>
      <c r="F3469" s="95" t="s">
        <v>7499</v>
      </c>
      <c r="G3469" s="4">
        <v>50</v>
      </c>
      <c r="H3469" s="4">
        <v>50</v>
      </c>
    </row>
    <row r="3470" spans="1:8" ht="15">
      <c r="A3470" s="95">
        <v>3462</v>
      </c>
      <c r="B3470" s="95" t="s">
        <v>4423</v>
      </c>
      <c r="C3470" s="95" t="s">
        <v>4941</v>
      </c>
      <c r="D3470" s="95" t="s">
        <v>9236</v>
      </c>
      <c r="E3470" s="95" t="s">
        <v>332</v>
      </c>
      <c r="F3470" s="95" t="s">
        <v>7499</v>
      </c>
      <c r="G3470" s="4">
        <v>50</v>
      </c>
      <c r="H3470" s="4">
        <v>50</v>
      </c>
    </row>
    <row r="3471" spans="1:8" ht="15">
      <c r="A3471" s="95">
        <v>3463</v>
      </c>
      <c r="B3471" s="95" t="s">
        <v>4452</v>
      </c>
      <c r="C3471" s="95" t="s">
        <v>3539</v>
      </c>
      <c r="D3471" s="95" t="s">
        <v>9237</v>
      </c>
      <c r="E3471" s="95" t="s">
        <v>332</v>
      </c>
      <c r="F3471" s="95" t="s">
        <v>7499</v>
      </c>
      <c r="G3471" s="4">
        <v>50</v>
      </c>
      <c r="H3471" s="4">
        <v>50</v>
      </c>
    </row>
    <row r="3472" spans="1:8" ht="15">
      <c r="A3472" s="95">
        <v>3464</v>
      </c>
      <c r="B3472" s="95" t="s">
        <v>4861</v>
      </c>
      <c r="C3472" s="95" t="s">
        <v>9238</v>
      </c>
      <c r="D3472" s="95" t="s">
        <v>9239</v>
      </c>
      <c r="E3472" s="95" t="s">
        <v>332</v>
      </c>
      <c r="F3472" s="95" t="s">
        <v>7499</v>
      </c>
      <c r="G3472" s="4">
        <v>50</v>
      </c>
      <c r="H3472" s="4">
        <v>50</v>
      </c>
    </row>
    <row r="3473" spans="1:8" ht="15">
      <c r="A3473" s="95">
        <v>3465</v>
      </c>
      <c r="B3473" s="95" t="s">
        <v>4067</v>
      </c>
      <c r="C3473" s="95" t="s">
        <v>9240</v>
      </c>
      <c r="D3473" s="95" t="s">
        <v>9241</v>
      </c>
      <c r="E3473" s="95" t="s">
        <v>332</v>
      </c>
      <c r="F3473" s="95" t="s">
        <v>7499</v>
      </c>
      <c r="G3473" s="4">
        <v>50</v>
      </c>
      <c r="H3473" s="4">
        <v>50</v>
      </c>
    </row>
    <row r="3474" spans="1:8" ht="15">
      <c r="A3474" s="95">
        <v>3466</v>
      </c>
      <c r="B3474" s="95" t="s">
        <v>3432</v>
      </c>
      <c r="C3474" s="95" t="s">
        <v>9242</v>
      </c>
      <c r="D3474" s="95" t="s">
        <v>9243</v>
      </c>
      <c r="E3474" s="95" t="s">
        <v>332</v>
      </c>
      <c r="F3474" s="95" t="s">
        <v>7499</v>
      </c>
      <c r="G3474" s="4">
        <v>50</v>
      </c>
      <c r="H3474" s="4">
        <v>50</v>
      </c>
    </row>
    <row r="3475" spans="1:8" ht="15">
      <c r="A3475" s="95">
        <v>3467</v>
      </c>
      <c r="B3475" s="95" t="s">
        <v>3715</v>
      </c>
      <c r="C3475" s="95" t="s">
        <v>7580</v>
      </c>
      <c r="D3475" s="95" t="s">
        <v>9244</v>
      </c>
      <c r="E3475" s="95" t="s">
        <v>332</v>
      </c>
      <c r="F3475" s="95" t="s">
        <v>7499</v>
      </c>
      <c r="G3475" s="4">
        <v>50</v>
      </c>
      <c r="H3475" s="4">
        <v>50</v>
      </c>
    </row>
    <row r="3476" spans="1:8" ht="30">
      <c r="A3476" s="95">
        <v>3468</v>
      </c>
      <c r="B3476" s="95" t="s">
        <v>3955</v>
      </c>
      <c r="C3476" s="95" t="s">
        <v>4594</v>
      </c>
      <c r="D3476" s="95" t="s">
        <v>9245</v>
      </c>
      <c r="E3476" s="95" t="s">
        <v>332</v>
      </c>
      <c r="F3476" s="95" t="s">
        <v>7499</v>
      </c>
      <c r="G3476" s="4">
        <v>50</v>
      </c>
      <c r="H3476" s="4">
        <v>50</v>
      </c>
    </row>
    <row r="3477" spans="1:8" ht="15">
      <c r="A3477" s="95">
        <v>3469</v>
      </c>
      <c r="B3477" s="95" t="s">
        <v>4636</v>
      </c>
      <c r="C3477" s="95" t="s">
        <v>3510</v>
      </c>
      <c r="D3477" s="95" t="s">
        <v>9246</v>
      </c>
      <c r="E3477" s="95" t="s">
        <v>332</v>
      </c>
      <c r="F3477" s="95" t="s">
        <v>7499</v>
      </c>
      <c r="G3477" s="4">
        <v>50</v>
      </c>
      <c r="H3477" s="4">
        <v>50</v>
      </c>
    </row>
    <row r="3478" spans="1:8" ht="15">
      <c r="A3478" s="95">
        <v>3470</v>
      </c>
      <c r="B3478" s="95" t="s">
        <v>3442</v>
      </c>
      <c r="C3478" s="95" t="s">
        <v>9247</v>
      </c>
      <c r="D3478" s="95" t="s">
        <v>9248</v>
      </c>
      <c r="E3478" s="95" t="s">
        <v>332</v>
      </c>
      <c r="F3478" s="95" t="s">
        <v>7499</v>
      </c>
      <c r="G3478" s="4">
        <v>50</v>
      </c>
      <c r="H3478" s="4">
        <v>50</v>
      </c>
    </row>
    <row r="3479" spans="1:8" ht="15">
      <c r="A3479" s="95">
        <v>3471</v>
      </c>
      <c r="B3479" s="95" t="s">
        <v>4140</v>
      </c>
      <c r="C3479" s="95" t="s">
        <v>9249</v>
      </c>
      <c r="D3479" s="95" t="s">
        <v>9250</v>
      </c>
      <c r="E3479" s="95" t="s">
        <v>332</v>
      </c>
      <c r="F3479" s="95" t="s">
        <v>7499</v>
      </c>
      <c r="G3479" s="4">
        <v>50</v>
      </c>
      <c r="H3479" s="4">
        <v>50</v>
      </c>
    </row>
    <row r="3480" spans="1:8" ht="30">
      <c r="A3480" s="95">
        <v>3472</v>
      </c>
      <c r="B3480" s="95" t="s">
        <v>3676</v>
      </c>
      <c r="C3480" s="95" t="s">
        <v>5402</v>
      </c>
      <c r="D3480" s="95" t="s">
        <v>9251</v>
      </c>
      <c r="E3480" s="95" t="s">
        <v>332</v>
      </c>
      <c r="F3480" s="95" t="s">
        <v>7499</v>
      </c>
      <c r="G3480" s="4">
        <v>50</v>
      </c>
      <c r="H3480" s="4">
        <v>50</v>
      </c>
    </row>
    <row r="3481" spans="1:8" ht="15">
      <c r="A3481" s="95">
        <v>3473</v>
      </c>
      <c r="B3481" s="95" t="s">
        <v>3561</v>
      </c>
      <c r="C3481" s="95" t="s">
        <v>3510</v>
      </c>
      <c r="D3481" s="95" t="s">
        <v>9252</v>
      </c>
      <c r="E3481" s="95" t="s">
        <v>332</v>
      </c>
      <c r="F3481" s="95" t="s">
        <v>7499</v>
      </c>
      <c r="G3481" s="4">
        <v>50</v>
      </c>
      <c r="H3481" s="4">
        <v>50</v>
      </c>
    </row>
    <row r="3482" spans="1:8" ht="15">
      <c r="A3482" s="95">
        <v>3474</v>
      </c>
      <c r="B3482" s="95" t="s">
        <v>5038</v>
      </c>
      <c r="C3482" s="95" t="s">
        <v>4485</v>
      </c>
      <c r="D3482" s="95" t="s">
        <v>9253</v>
      </c>
      <c r="E3482" s="95" t="s">
        <v>332</v>
      </c>
      <c r="F3482" s="95" t="s">
        <v>7499</v>
      </c>
      <c r="G3482" s="4">
        <v>50</v>
      </c>
      <c r="H3482" s="4">
        <v>50</v>
      </c>
    </row>
    <row r="3483" spans="1:8" ht="15">
      <c r="A3483" s="95">
        <v>3475</v>
      </c>
      <c r="B3483" s="95" t="s">
        <v>3958</v>
      </c>
      <c r="C3483" s="95" t="s">
        <v>7042</v>
      </c>
      <c r="D3483" s="95" t="s">
        <v>9254</v>
      </c>
      <c r="E3483" s="95" t="s">
        <v>332</v>
      </c>
      <c r="F3483" s="95" t="s">
        <v>7499</v>
      </c>
      <c r="G3483" s="4">
        <v>50</v>
      </c>
      <c r="H3483" s="4">
        <v>50</v>
      </c>
    </row>
    <row r="3484" spans="1:8" ht="15">
      <c r="A3484" s="95">
        <v>3476</v>
      </c>
      <c r="B3484" s="95" t="s">
        <v>3593</v>
      </c>
      <c r="C3484" s="95" t="s">
        <v>4013</v>
      </c>
      <c r="D3484" s="95" t="s">
        <v>9255</v>
      </c>
      <c r="E3484" s="95" t="s">
        <v>332</v>
      </c>
      <c r="F3484" s="95" t="s">
        <v>7499</v>
      </c>
      <c r="G3484" s="4">
        <v>50</v>
      </c>
      <c r="H3484" s="4">
        <v>50</v>
      </c>
    </row>
    <row r="3485" spans="1:8" ht="15">
      <c r="A3485" s="95">
        <v>3477</v>
      </c>
      <c r="B3485" s="95" t="s">
        <v>4198</v>
      </c>
      <c r="C3485" s="95" t="s">
        <v>4852</v>
      </c>
      <c r="D3485" s="95" t="s">
        <v>9256</v>
      </c>
      <c r="E3485" s="95" t="s">
        <v>332</v>
      </c>
      <c r="F3485" s="95" t="s">
        <v>7499</v>
      </c>
      <c r="G3485" s="4">
        <v>50</v>
      </c>
      <c r="H3485" s="4">
        <v>50</v>
      </c>
    </row>
    <row r="3486" spans="1:8" ht="15">
      <c r="A3486" s="95">
        <v>3478</v>
      </c>
      <c r="B3486" s="95" t="s">
        <v>3894</v>
      </c>
      <c r="C3486" s="95" t="s">
        <v>3641</v>
      </c>
      <c r="D3486" s="95" t="s">
        <v>9257</v>
      </c>
      <c r="E3486" s="95" t="s">
        <v>332</v>
      </c>
      <c r="F3486" s="95" t="s">
        <v>7499</v>
      </c>
      <c r="G3486" s="4">
        <v>50</v>
      </c>
      <c r="H3486" s="4">
        <v>50</v>
      </c>
    </row>
    <row r="3487" spans="1:8" ht="15">
      <c r="A3487" s="95">
        <v>3479</v>
      </c>
      <c r="B3487" s="95" t="s">
        <v>3442</v>
      </c>
      <c r="C3487" s="95" t="s">
        <v>3992</v>
      </c>
      <c r="D3487" s="95" t="s">
        <v>9258</v>
      </c>
      <c r="E3487" s="95" t="s">
        <v>332</v>
      </c>
      <c r="F3487" s="95" t="s">
        <v>7499</v>
      </c>
      <c r="G3487" s="4">
        <v>50</v>
      </c>
      <c r="H3487" s="4">
        <v>50</v>
      </c>
    </row>
    <row r="3488" spans="1:8" ht="15">
      <c r="A3488" s="95">
        <v>3480</v>
      </c>
      <c r="B3488" s="95" t="s">
        <v>7295</v>
      </c>
      <c r="C3488" s="95" t="s">
        <v>9259</v>
      </c>
      <c r="D3488" s="95" t="s">
        <v>9260</v>
      </c>
      <c r="E3488" s="95" t="s">
        <v>332</v>
      </c>
      <c r="F3488" s="95" t="s">
        <v>7499</v>
      </c>
      <c r="G3488" s="4">
        <v>50</v>
      </c>
      <c r="H3488" s="4">
        <v>50</v>
      </c>
    </row>
    <row r="3489" spans="1:8" ht="15">
      <c r="A3489" s="95">
        <v>3481</v>
      </c>
      <c r="B3489" s="95" t="s">
        <v>3472</v>
      </c>
      <c r="C3489" s="95" t="s">
        <v>8701</v>
      </c>
      <c r="D3489" s="95" t="s">
        <v>9261</v>
      </c>
      <c r="E3489" s="95" t="s">
        <v>332</v>
      </c>
      <c r="F3489" s="95" t="s">
        <v>7499</v>
      </c>
      <c r="G3489" s="4">
        <v>50</v>
      </c>
      <c r="H3489" s="4">
        <v>50</v>
      </c>
    </row>
    <row r="3490" spans="1:8" ht="15">
      <c r="A3490" s="95">
        <v>3482</v>
      </c>
      <c r="B3490" s="95" t="s">
        <v>4093</v>
      </c>
      <c r="C3490" s="95" t="s">
        <v>9262</v>
      </c>
      <c r="D3490" s="95" t="s">
        <v>9263</v>
      </c>
      <c r="E3490" s="95" t="s">
        <v>332</v>
      </c>
      <c r="F3490" s="95" t="s">
        <v>7499</v>
      </c>
      <c r="G3490" s="4">
        <v>50</v>
      </c>
      <c r="H3490" s="4">
        <v>50</v>
      </c>
    </row>
    <row r="3491" spans="1:8" ht="30">
      <c r="A3491" s="95">
        <v>3483</v>
      </c>
      <c r="B3491" s="95" t="s">
        <v>3668</v>
      </c>
      <c r="C3491" s="95" t="s">
        <v>4311</v>
      </c>
      <c r="D3491" s="95" t="s">
        <v>9264</v>
      </c>
      <c r="E3491" s="95" t="s">
        <v>332</v>
      </c>
      <c r="F3491" s="95" t="s">
        <v>7499</v>
      </c>
      <c r="G3491" s="4">
        <v>50</v>
      </c>
      <c r="H3491" s="4">
        <v>50</v>
      </c>
    </row>
    <row r="3492" spans="1:8" ht="15">
      <c r="A3492" s="95">
        <v>3484</v>
      </c>
      <c r="B3492" s="95" t="s">
        <v>4026</v>
      </c>
      <c r="C3492" s="95" t="s">
        <v>9265</v>
      </c>
      <c r="D3492" s="95" t="s">
        <v>9266</v>
      </c>
      <c r="E3492" s="95" t="s">
        <v>332</v>
      </c>
      <c r="F3492" s="95" t="s">
        <v>7499</v>
      </c>
      <c r="G3492" s="4">
        <v>50</v>
      </c>
      <c r="H3492" s="4">
        <v>50</v>
      </c>
    </row>
    <row r="3493" spans="1:8" ht="15">
      <c r="A3493" s="95">
        <v>3485</v>
      </c>
      <c r="B3493" s="95" t="s">
        <v>3934</v>
      </c>
      <c r="C3493" s="95" t="s">
        <v>9267</v>
      </c>
      <c r="D3493" s="95" t="s">
        <v>9268</v>
      </c>
      <c r="E3493" s="95" t="s">
        <v>332</v>
      </c>
      <c r="F3493" s="95" t="s">
        <v>7499</v>
      </c>
      <c r="G3493" s="4">
        <v>50</v>
      </c>
      <c r="H3493" s="4">
        <v>50</v>
      </c>
    </row>
    <row r="3494" spans="1:8" ht="30">
      <c r="A3494" s="95">
        <v>3486</v>
      </c>
      <c r="B3494" s="95" t="s">
        <v>3593</v>
      </c>
      <c r="C3494" s="95" t="s">
        <v>9269</v>
      </c>
      <c r="D3494" s="95" t="s">
        <v>9270</v>
      </c>
      <c r="E3494" s="95" t="s">
        <v>332</v>
      </c>
      <c r="F3494" s="95" t="s">
        <v>7499</v>
      </c>
      <c r="G3494" s="4">
        <v>50</v>
      </c>
      <c r="H3494" s="4">
        <v>50</v>
      </c>
    </row>
    <row r="3495" spans="1:8" ht="15">
      <c r="A3495" s="95">
        <v>3487</v>
      </c>
      <c r="B3495" s="95" t="s">
        <v>3442</v>
      </c>
      <c r="C3495" s="95" t="s">
        <v>6495</v>
      </c>
      <c r="D3495" s="95" t="s">
        <v>9271</v>
      </c>
      <c r="E3495" s="95" t="s">
        <v>332</v>
      </c>
      <c r="F3495" s="95" t="s">
        <v>7499</v>
      </c>
      <c r="G3495" s="4">
        <v>50</v>
      </c>
      <c r="H3495" s="4">
        <v>50</v>
      </c>
    </row>
    <row r="3496" spans="1:8" ht="15">
      <c r="A3496" s="95">
        <v>3488</v>
      </c>
      <c r="B3496" s="95" t="s">
        <v>4643</v>
      </c>
      <c r="C3496" s="95" t="s">
        <v>9272</v>
      </c>
      <c r="D3496" s="95" t="s">
        <v>9273</v>
      </c>
      <c r="E3496" s="95" t="s">
        <v>332</v>
      </c>
      <c r="F3496" s="95" t="s">
        <v>7499</v>
      </c>
      <c r="G3496" s="4">
        <v>50</v>
      </c>
      <c r="H3496" s="4">
        <v>50</v>
      </c>
    </row>
    <row r="3497" spans="1:8" ht="30">
      <c r="A3497" s="95">
        <v>3489</v>
      </c>
      <c r="B3497" s="95" t="s">
        <v>7955</v>
      </c>
      <c r="C3497" s="95" t="s">
        <v>4082</v>
      </c>
      <c r="D3497" s="95" t="s">
        <v>9274</v>
      </c>
      <c r="E3497" s="95" t="s">
        <v>332</v>
      </c>
      <c r="F3497" s="95" t="s">
        <v>7499</v>
      </c>
      <c r="G3497" s="4">
        <v>50</v>
      </c>
      <c r="H3497" s="4">
        <v>50</v>
      </c>
    </row>
    <row r="3498" spans="1:8" ht="15">
      <c r="A3498" s="95">
        <v>3490</v>
      </c>
      <c r="B3498" s="95" t="s">
        <v>4447</v>
      </c>
      <c r="C3498" s="95" t="s">
        <v>9275</v>
      </c>
      <c r="D3498" s="95" t="s">
        <v>9276</v>
      </c>
      <c r="E3498" s="95" t="s">
        <v>332</v>
      </c>
      <c r="F3498" s="95" t="s">
        <v>7499</v>
      </c>
      <c r="G3498" s="4">
        <v>50</v>
      </c>
      <c r="H3498" s="4">
        <v>50</v>
      </c>
    </row>
    <row r="3499" spans="1:8" ht="15">
      <c r="A3499" s="95">
        <v>3491</v>
      </c>
      <c r="B3499" s="95" t="s">
        <v>3747</v>
      </c>
      <c r="C3499" s="95" t="s">
        <v>9277</v>
      </c>
      <c r="D3499" s="95" t="s">
        <v>9278</v>
      </c>
      <c r="E3499" s="95" t="s">
        <v>332</v>
      </c>
      <c r="F3499" s="95" t="s">
        <v>7499</v>
      </c>
      <c r="G3499" s="4">
        <v>50</v>
      </c>
      <c r="H3499" s="4">
        <v>50</v>
      </c>
    </row>
    <row r="3500" spans="1:8" ht="15">
      <c r="A3500" s="95">
        <v>3492</v>
      </c>
      <c r="B3500" s="95" t="s">
        <v>3461</v>
      </c>
      <c r="C3500" s="95" t="s">
        <v>7891</v>
      </c>
      <c r="D3500" s="95" t="s">
        <v>9279</v>
      </c>
      <c r="E3500" s="95" t="s">
        <v>332</v>
      </c>
      <c r="F3500" s="95" t="s">
        <v>7499</v>
      </c>
      <c r="G3500" s="4">
        <v>50</v>
      </c>
      <c r="H3500" s="4">
        <v>50</v>
      </c>
    </row>
    <row r="3501" spans="1:8" ht="15">
      <c r="A3501" s="95">
        <v>3493</v>
      </c>
      <c r="B3501" s="95" t="s">
        <v>3584</v>
      </c>
      <c r="C3501" s="95" t="s">
        <v>7122</v>
      </c>
      <c r="D3501" s="95" t="s">
        <v>9280</v>
      </c>
      <c r="E3501" s="95" t="s">
        <v>332</v>
      </c>
      <c r="F3501" s="95" t="s">
        <v>7499</v>
      </c>
      <c r="G3501" s="4">
        <v>50</v>
      </c>
      <c r="H3501" s="4">
        <v>50</v>
      </c>
    </row>
    <row r="3502" spans="1:8" ht="30">
      <c r="A3502" s="95">
        <v>3494</v>
      </c>
      <c r="B3502" s="95" t="s">
        <v>3526</v>
      </c>
      <c r="C3502" s="95" t="s">
        <v>9281</v>
      </c>
      <c r="D3502" s="95" t="s">
        <v>9282</v>
      </c>
      <c r="E3502" s="95" t="s">
        <v>332</v>
      </c>
      <c r="F3502" s="95" t="s">
        <v>7499</v>
      </c>
      <c r="G3502" s="4">
        <v>50</v>
      </c>
      <c r="H3502" s="4">
        <v>50</v>
      </c>
    </row>
    <row r="3503" spans="1:8" ht="15">
      <c r="A3503" s="95">
        <v>3495</v>
      </c>
      <c r="B3503" s="95" t="s">
        <v>3676</v>
      </c>
      <c r="C3503" s="95" t="s">
        <v>3647</v>
      </c>
      <c r="D3503" s="95" t="s">
        <v>9283</v>
      </c>
      <c r="E3503" s="95" t="s">
        <v>332</v>
      </c>
      <c r="F3503" s="95" t="s">
        <v>7499</v>
      </c>
      <c r="G3503" s="4">
        <v>50</v>
      </c>
      <c r="H3503" s="4">
        <v>50</v>
      </c>
    </row>
    <row r="3504" spans="1:8" ht="15">
      <c r="A3504" s="95">
        <v>3496</v>
      </c>
      <c r="B3504" s="95" t="s">
        <v>3596</v>
      </c>
      <c r="C3504" s="95" t="s">
        <v>9284</v>
      </c>
      <c r="D3504" s="95" t="s">
        <v>9285</v>
      </c>
      <c r="E3504" s="95" t="s">
        <v>332</v>
      </c>
      <c r="F3504" s="95" t="s">
        <v>7499</v>
      </c>
      <c r="G3504" s="4">
        <v>50</v>
      </c>
      <c r="H3504" s="4">
        <v>50</v>
      </c>
    </row>
    <row r="3505" spans="1:8" ht="15">
      <c r="A3505" s="95">
        <v>3497</v>
      </c>
      <c r="B3505" s="95" t="s">
        <v>3584</v>
      </c>
      <c r="C3505" s="95" t="s">
        <v>9286</v>
      </c>
      <c r="D3505" s="95" t="s">
        <v>9287</v>
      </c>
      <c r="E3505" s="95" t="s">
        <v>332</v>
      </c>
      <c r="F3505" s="95" t="s">
        <v>7499</v>
      </c>
      <c r="G3505" s="4">
        <v>50</v>
      </c>
      <c r="H3505" s="4">
        <v>50</v>
      </c>
    </row>
    <row r="3506" spans="1:8" ht="15">
      <c r="A3506" s="95">
        <v>3498</v>
      </c>
      <c r="B3506" s="95" t="s">
        <v>9288</v>
      </c>
      <c r="C3506" s="95" t="s">
        <v>4232</v>
      </c>
      <c r="D3506" s="95" t="s">
        <v>9289</v>
      </c>
      <c r="E3506" s="95" t="s">
        <v>332</v>
      </c>
      <c r="F3506" s="95" t="s">
        <v>7499</v>
      </c>
      <c r="G3506" s="4">
        <v>50</v>
      </c>
      <c r="H3506" s="4">
        <v>50</v>
      </c>
    </row>
    <row r="3507" spans="1:8" ht="15">
      <c r="A3507" s="95">
        <v>3499</v>
      </c>
      <c r="B3507" s="95" t="s">
        <v>3517</v>
      </c>
      <c r="C3507" s="95" t="s">
        <v>9290</v>
      </c>
      <c r="D3507" s="95" t="s">
        <v>9291</v>
      </c>
      <c r="E3507" s="95" t="s">
        <v>332</v>
      </c>
      <c r="F3507" s="95" t="s">
        <v>7499</v>
      </c>
      <c r="G3507" s="4">
        <v>50</v>
      </c>
      <c r="H3507" s="4">
        <v>50</v>
      </c>
    </row>
    <row r="3508" spans="1:8" ht="15">
      <c r="A3508" s="95">
        <v>3500</v>
      </c>
      <c r="B3508" s="95" t="s">
        <v>3432</v>
      </c>
      <c r="C3508" s="95" t="s">
        <v>9292</v>
      </c>
      <c r="D3508" s="95" t="s">
        <v>9293</v>
      </c>
      <c r="E3508" s="95" t="s">
        <v>332</v>
      </c>
      <c r="F3508" s="95" t="s">
        <v>7499</v>
      </c>
      <c r="G3508" s="4">
        <v>50</v>
      </c>
      <c r="H3508" s="4">
        <v>50</v>
      </c>
    </row>
    <row r="3509" spans="1:8" ht="15">
      <c r="A3509" s="95">
        <v>3501</v>
      </c>
      <c r="B3509" s="95" t="s">
        <v>8186</v>
      </c>
      <c r="C3509" s="95" t="s">
        <v>9294</v>
      </c>
      <c r="D3509" s="95" t="s">
        <v>9295</v>
      </c>
      <c r="E3509" s="95" t="s">
        <v>332</v>
      </c>
      <c r="F3509" s="95" t="s">
        <v>7499</v>
      </c>
      <c r="G3509" s="4">
        <v>50</v>
      </c>
      <c r="H3509" s="4">
        <v>50</v>
      </c>
    </row>
    <row r="3510" spans="1:8" ht="15">
      <c r="A3510" s="95">
        <v>3502</v>
      </c>
      <c r="B3510" s="95" t="s">
        <v>6706</v>
      </c>
      <c r="C3510" s="95" t="s">
        <v>6132</v>
      </c>
      <c r="D3510" s="95" t="s">
        <v>9296</v>
      </c>
      <c r="E3510" s="95" t="s">
        <v>332</v>
      </c>
      <c r="F3510" s="95" t="s">
        <v>7499</v>
      </c>
      <c r="G3510" s="4">
        <v>50</v>
      </c>
      <c r="H3510" s="4">
        <v>50</v>
      </c>
    </row>
    <row r="3511" spans="1:8" ht="15">
      <c r="A3511" s="95">
        <v>3503</v>
      </c>
      <c r="B3511" s="95" t="s">
        <v>4198</v>
      </c>
      <c r="C3511" s="95" t="s">
        <v>4184</v>
      </c>
      <c r="D3511" s="95" t="s">
        <v>9297</v>
      </c>
      <c r="E3511" s="95" t="s">
        <v>332</v>
      </c>
      <c r="F3511" s="95" t="s">
        <v>7499</v>
      </c>
      <c r="G3511" s="4">
        <v>50</v>
      </c>
      <c r="H3511" s="4">
        <v>50</v>
      </c>
    </row>
    <row r="3512" spans="1:8" ht="15">
      <c r="A3512" s="95">
        <v>3504</v>
      </c>
      <c r="B3512" s="95" t="s">
        <v>3432</v>
      </c>
      <c r="C3512" s="95" t="s">
        <v>4237</v>
      </c>
      <c r="D3512" s="95" t="s">
        <v>9298</v>
      </c>
      <c r="E3512" s="95" t="s">
        <v>332</v>
      </c>
      <c r="F3512" s="95" t="s">
        <v>7499</v>
      </c>
      <c r="G3512" s="4">
        <v>50</v>
      </c>
      <c r="H3512" s="4">
        <v>50</v>
      </c>
    </row>
    <row r="3513" spans="1:8" ht="15">
      <c r="A3513" s="95">
        <v>3505</v>
      </c>
      <c r="B3513" s="95" t="s">
        <v>9299</v>
      </c>
      <c r="C3513" s="95" t="s">
        <v>9300</v>
      </c>
      <c r="D3513" s="95" t="s">
        <v>9301</v>
      </c>
      <c r="E3513" s="95" t="s">
        <v>332</v>
      </c>
      <c r="F3513" s="95" t="s">
        <v>7499</v>
      </c>
      <c r="G3513" s="4">
        <v>50</v>
      </c>
      <c r="H3513" s="4">
        <v>50</v>
      </c>
    </row>
    <row r="3514" spans="1:8" ht="15">
      <c r="A3514" s="95">
        <v>3506</v>
      </c>
      <c r="B3514" s="95" t="s">
        <v>9302</v>
      </c>
      <c r="C3514" s="95" t="s">
        <v>3949</v>
      </c>
      <c r="D3514" s="95" t="s">
        <v>9303</v>
      </c>
      <c r="E3514" s="95" t="s">
        <v>332</v>
      </c>
      <c r="F3514" s="95" t="s">
        <v>7499</v>
      </c>
      <c r="G3514" s="4">
        <v>50</v>
      </c>
      <c r="H3514" s="4">
        <v>50</v>
      </c>
    </row>
    <row r="3515" spans="1:8" ht="15">
      <c r="A3515" s="95">
        <v>3507</v>
      </c>
      <c r="B3515" s="95" t="s">
        <v>5308</v>
      </c>
      <c r="C3515" s="95" t="s">
        <v>8969</v>
      </c>
      <c r="D3515" s="95" t="s">
        <v>9304</v>
      </c>
      <c r="E3515" s="95" t="s">
        <v>332</v>
      </c>
      <c r="F3515" s="95" t="s">
        <v>7499</v>
      </c>
      <c r="G3515" s="4">
        <v>50</v>
      </c>
      <c r="H3515" s="4">
        <v>50</v>
      </c>
    </row>
    <row r="3516" spans="1:8" ht="30">
      <c r="A3516" s="95">
        <v>3508</v>
      </c>
      <c r="B3516" s="95" t="s">
        <v>9305</v>
      </c>
      <c r="C3516" s="95" t="s">
        <v>4264</v>
      </c>
      <c r="D3516" s="95" t="s">
        <v>9306</v>
      </c>
      <c r="E3516" s="95" t="s">
        <v>332</v>
      </c>
      <c r="F3516" s="95" t="s">
        <v>7499</v>
      </c>
      <c r="G3516" s="4">
        <v>50</v>
      </c>
      <c r="H3516" s="4">
        <v>50</v>
      </c>
    </row>
    <row r="3517" spans="1:8" ht="15">
      <c r="A3517" s="95">
        <v>3509</v>
      </c>
      <c r="B3517" s="95" t="s">
        <v>4078</v>
      </c>
      <c r="C3517" s="95" t="s">
        <v>4941</v>
      </c>
      <c r="D3517" s="95" t="s">
        <v>9307</v>
      </c>
      <c r="E3517" s="95" t="s">
        <v>332</v>
      </c>
      <c r="F3517" s="95" t="s">
        <v>7499</v>
      </c>
      <c r="G3517" s="4">
        <v>50</v>
      </c>
      <c r="H3517" s="4">
        <v>50</v>
      </c>
    </row>
    <row r="3518" spans="1:8" ht="15">
      <c r="A3518" s="95">
        <v>3510</v>
      </c>
      <c r="B3518" s="95" t="s">
        <v>3432</v>
      </c>
      <c r="C3518" s="95" t="s">
        <v>3634</v>
      </c>
      <c r="D3518" s="95" t="s">
        <v>9308</v>
      </c>
      <c r="E3518" s="95" t="s">
        <v>332</v>
      </c>
      <c r="F3518" s="95" t="s">
        <v>7499</v>
      </c>
      <c r="G3518" s="4">
        <v>50</v>
      </c>
      <c r="H3518" s="4">
        <v>50</v>
      </c>
    </row>
    <row r="3519" spans="1:8" ht="15">
      <c r="A3519" s="95">
        <v>3511</v>
      </c>
      <c r="B3519" s="95" t="s">
        <v>5322</v>
      </c>
      <c r="C3519" s="95" t="s">
        <v>4058</v>
      </c>
      <c r="D3519" s="95" t="s">
        <v>9309</v>
      </c>
      <c r="E3519" s="95" t="s">
        <v>332</v>
      </c>
      <c r="F3519" s="95" t="s">
        <v>7499</v>
      </c>
      <c r="G3519" s="4">
        <v>50</v>
      </c>
      <c r="H3519" s="4">
        <v>50</v>
      </c>
    </row>
    <row r="3520" spans="1:8" ht="15">
      <c r="A3520" s="95">
        <v>3512</v>
      </c>
      <c r="B3520" s="95" t="s">
        <v>3948</v>
      </c>
      <c r="C3520" s="95" t="s">
        <v>6831</v>
      </c>
      <c r="D3520" s="95" t="s">
        <v>9310</v>
      </c>
      <c r="E3520" s="95" t="s">
        <v>332</v>
      </c>
      <c r="F3520" s="95" t="s">
        <v>7499</v>
      </c>
      <c r="G3520" s="4">
        <v>50</v>
      </c>
      <c r="H3520" s="4">
        <v>50</v>
      </c>
    </row>
    <row r="3521" spans="1:8" ht="15">
      <c r="A3521" s="95">
        <v>3513</v>
      </c>
      <c r="B3521" s="95" t="s">
        <v>3432</v>
      </c>
      <c r="C3521" s="95" t="s">
        <v>9311</v>
      </c>
      <c r="D3521" s="95" t="s">
        <v>9312</v>
      </c>
      <c r="E3521" s="95" t="s">
        <v>332</v>
      </c>
      <c r="F3521" s="95" t="s">
        <v>7499</v>
      </c>
      <c r="G3521" s="4">
        <v>50</v>
      </c>
      <c r="H3521" s="4">
        <v>50</v>
      </c>
    </row>
    <row r="3522" spans="1:8" ht="15">
      <c r="A3522" s="95">
        <v>3514</v>
      </c>
      <c r="B3522" s="95" t="s">
        <v>4322</v>
      </c>
      <c r="C3522" s="95" t="s">
        <v>4100</v>
      </c>
      <c r="D3522" s="95" t="s">
        <v>9313</v>
      </c>
      <c r="E3522" s="95" t="s">
        <v>332</v>
      </c>
      <c r="F3522" s="95" t="s">
        <v>7499</v>
      </c>
      <c r="G3522" s="4">
        <v>50</v>
      </c>
      <c r="H3522" s="4">
        <v>50</v>
      </c>
    </row>
    <row r="3523" spans="1:8" ht="15">
      <c r="A3523" s="95">
        <v>3515</v>
      </c>
      <c r="B3523" s="95" t="s">
        <v>3584</v>
      </c>
      <c r="C3523" s="95" t="s">
        <v>7815</v>
      </c>
      <c r="D3523" s="95" t="s">
        <v>9314</v>
      </c>
      <c r="E3523" s="95" t="s">
        <v>332</v>
      </c>
      <c r="F3523" s="95" t="s">
        <v>7499</v>
      </c>
      <c r="G3523" s="4">
        <v>50</v>
      </c>
      <c r="H3523" s="4">
        <v>50</v>
      </c>
    </row>
    <row r="3524" spans="1:8" ht="15">
      <c r="A3524" s="95">
        <v>3516</v>
      </c>
      <c r="B3524" s="95" t="s">
        <v>4561</v>
      </c>
      <c r="C3524" s="95" t="s">
        <v>6989</v>
      </c>
      <c r="D3524" s="95" t="s">
        <v>9315</v>
      </c>
      <c r="E3524" s="95" t="s">
        <v>332</v>
      </c>
      <c r="F3524" s="95" t="s">
        <v>7499</v>
      </c>
      <c r="G3524" s="4">
        <v>50</v>
      </c>
      <c r="H3524" s="4">
        <v>50</v>
      </c>
    </row>
    <row r="3525" spans="1:8" ht="15">
      <c r="A3525" s="95">
        <v>3517</v>
      </c>
      <c r="B3525" s="95" t="s">
        <v>6669</v>
      </c>
      <c r="C3525" s="95" t="s">
        <v>9316</v>
      </c>
      <c r="D3525" s="95" t="s">
        <v>9317</v>
      </c>
      <c r="E3525" s="95" t="s">
        <v>332</v>
      </c>
      <c r="F3525" s="95" t="s">
        <v>7499</v>
      </c>
      <c r="G3525" s="4">
        <v>50</v>
      </c>
      <c r="H3525" s="4">
        <v>50</v>
      </c>
    </row>
    <row r="3526" spans="1:8" ht="15">
      <c r="A3526" s="95">
        <v>3518</v>
      </c>
      <c r="B3526" s="95" t="s">
        <v>4093</v>
      </c>
      <c r="C3526" s="95" t="s">
        <v>9318</v>
      </c>
      <c r="D3526" s="95" t="s">
        <v>9319</v>
      </c>
      <c r="E3526" s="95" t="s">
        <v>332</v>
      </c>
      <c r="F3526" s="95" t="s">
        <v>7499</v>
      </c>
      <c r="G3526" s="4">
        <v>50</v>
      </c>
      <c r="H3526" s="4">
        <v>50</v>
      </c>
    </row>
    <row r="3527" spans="1:8" ht="15">
      <c r="A3527" s="95">
        <v>3519</v>
      </c>
      <c r="B3527" s="95" t="s">
        <v>3593</v>
      </c>
      <c r="C3527" s="95" t="s">
        <v>8100</v>
      </c>
      <c r="D3527" s="95" t="s">
        <v>9320</v>
      </c>
      <c r="E3527" s="95" t="s">
        <v>332</v>
      </c>
      <c r="F3527" s="95" t="s">
        <v>7499</v>
      </c>
      <c r="G3527" s="4">
        <v>50</v>
      </c>
      <c r="H3527" s="4">
        <v>50</v>
      </c>
    </row>
    <row r="3528" spans="1:8" ht="15">
      <c r="A3528" s="95">
        <v>3520</v>
      </c>
      <c r="B3528" s="95" t="s">
        <v>3439</v>
      </c>
      <c r="C3528" s="95" t="s">
        <v>6712</v>
      </c>
      <c r="D3528" s="95" t="s">
        <v>9321</v>
      </c>
      <c r="E3528" s="95" t="s">
        <v>332</v>
      </c>
      <c r="F3528" s="95" t="s">
        <v>7499</v>
      </c>
      <c r="G3528" s="4">
        <v>50</v>
      </c>
      <c r="H3528" s="4">
        <v>50</v>
      </c>
    </row>
    <row r="3529" spans="1:8" ht="30">
      <c r="A3529" s="95">
        <v>3521</v>
      </c>
      <c r="B3529" s="95" t="s">
        <v>3593</v>
      </c>
      <c r="C3529" s="95" t="s">
        <v>9322</v>
      </c>
      <c r="D3529" s="95" t="s">
        <v>9323</v>
      </c>
      <c r="E3529" s="95" t="s">
        <v>332</v>
      </c>
      <c r="F3529" s="95" t="s">
        <v>7499</v>
      </c>
      <c r="G3529" s="4">
        <v>50</v>
      </c>
      <c r="H3529" s="4">
        <v>50</v>
      </c>
    </row>
    <row r="3530" spans="1:8" ht="15">
      <c r="A3530" s="95">
        <v>3522</v>
      </c>
      <c r="B3530" s="95" t="s">
        <v>2663</v>
      </c>
      <c r="C3530" s="95" t="s">
        <v>3992</v>
      </c>
      <c r="D3530" s="95" t="s">
        <v>9324</v>
      </c>
      <c r="E3530" s="95" t="s">
        <v>332</v>
      </c>
      <c r="F3530" s="95" t="s">
        <v>7499</v>
      </c>
      <c r="G3530" s="4">
        <v>50</v>
      </c>
      <c r="H3530" s="4">
        <v>50</v>
      </c>
    </row>
    <row r="3531" spans="1:8" ht="15">
      <c r="A3531" s="95">
        <v>3523</v>
      </c>
      <c r="B3531" s="95" t="s">
        <v>3442</v>
      </c>
      <c r="C3531" s="95" t="s">
        <v>4158</v>
      </c>
      <c r="D3531" s="95" t="s">
        <v>9325</v>
      </c>
      <c r="E3531" s="95" t="s">
        <v>332</v>
      </c>
      <c r="F3531" s="95" t="s">
        <v>7499</v>
      </c>
      <c r="G3531" s="4">
        <v>50</v>
      </c>
      <c r="H3531" s="4">
        <v>50</v>
      </c>
    </row>
    <row r="3532" spans="1:8" ht="15">
      <c r="A3532" s="95">
        <v>3524</v>
      </c>
      <c r="B3532" s="95" t="s">
        <v>6307</v>
      </c>
      <c r="C3532" s="95" t="s">
        <v>9326</v>
      </c>
      <c r="D3532" s="95" t="s">
        <v>9327</v>
      </c>
      <c r="E3532" s="95" t="s">
        <v>332</v>
      </c>
      <c r="F3532" s="95" t="s">
        <v>7499</v>
      </c>
      <c r="G3532" s="4">
        <v>50</v>
      </c>
      <c r="H3532" s="4">
        <v>50</v>
      </c>
    </row>
    <row r="3533" spans="1:8" ht="15">
      <c r="A3533" s="95">
        <v>3525</v>
      </c>
      <c r="B3533" s="95" t="s">
        <v>8289</v>
      </c>
      <c r="C3533" s="95" t="s">
        <v>9328</v>
      </c>
      <c r="D3533" s="95" t="s">
        <v>9329</v>
      </c>
      <c r="E3533" s="95" t="s">
        <v>332</v>
      </c>
      <c r="F3533" s="95" t="s">
        <v>7499</v>
      </c>
      <c r="G3533" s="4">
        <v>50</v>
      </c>
      <c r="H3533" s="4">
        <v>50</v>
      </c>
    </row>
    <row r="3534" spans="1:8" ht="15">
      <c r="A3534" s="95">
        <v>3526</v>
      </c>
      <c r="B3534" s="95" t="s">
        <v>5497</v>
      </c>
      <c r="C3534" s="95" t="s">
        <v>6081</v>
      </c>
      <c r="D3534" s="95" t="s">
        <v>9330</v>
      </c>
      <c r="E3534" s="95" t="s">
        <v>332</v>
      </c>
      <c r="F3534" s="95" t="s">
        <v>7499</v>
      </c>
      <c r="G3534" s="4">
        <v>50</v>
      </c>
      <c r="H3534" s="4">
        <v>50</v>
      </c>
    </row>
    <row r="3535" spans="1:8" ht="15">
      <c r="A3535" s="95">
        <v>3527</v>
      </c>
      <c r="B3535" s="95" t="s">
        <v>4643</v>
      </c>
      <c r="C3535" s="95" t="s">
        <v>5573</v>
      </c>
      <c r="D3535" s="95" t="s">
        <v>9331</v>
      </c>
      <c r="E3535" s="95" t="s">
        <v>332</v>
      </c>
      <c r="F3535" s="95" t="s">
        <v>7499</v>
      </c>
      <c r="G3535" s="4">
        <v>50</v>
      </c>
      <c r="H3535" s="4">
        <v>50</v>
      </c>
    </row>
    <row r="3536" spans="1:8" ht="15">
      <c r="A3536" s="95">
        <v>3528</v>
      </c>
      <c r="B3536" s="95" t="s">
        <v>8138</v>
      </c>
      <c r="C3536" s="95" t="s">
        <v>9332</v>
      </c>
      <c r="D3536" s="95" t="s">
        <v>9333</v>
      </c>
      <c r="E3536" s="95" t="s">
        <v>332</v>
      </c>
      <c r="F3536" s="95" t="s">
        <v>7499</v>
      </c>
      <c r="G3536" s="4">
        <v>50</v>
      </c>
      <c r="H3536" s="4">
        <v>50</v>
      </c>
    </row>
    <row r="3537" spans="1:8" ht="15">
      <c r="A3537" s="95">
        <v>3529</v>
      </c>
      <c r="B3537" s="95" t="s">
        <v>8182</v>
      </c>
      <c r="C3537" s="95" t="s">
        <v>5717</v>
      </c>
      <c r="D3537" s="95" t="s">
        <v>9334</v>
      </c>
      <c r="E3537" s="95" t="s">
        <v>332</v>
      </c>
      <c r="F3537" s="95" t="s">
        <v>7499</v>
      </c>
      <c r="G3537" s="4">
        <v>50</v>
      </c>
      <c r="H3537" s="4">
        <v>50</v>
      </c>
    </row>
    <row r="3538" spans="1:8" ht="15">
      <c r="A3538" s="95">
        <v>3530</v>
      </c>
      <c r="B3538" s="95" t="s">
        <v>4040</v>
      </c>
      <c r="C3538" s="95" t="s">
        <v>9335</v>
      </c>
      <c r="D3538" s="95" t="s">
        <v>9336</v>
      </c>
      <c r="E3538" s="95" t="s">
        <v>332</v>
      </c>
      <c r="F3538" s="95" t="s">
        <v>7499</v>
      </c>
      <c r="G3538" s="4">
        <v>50</v>
      </c>
      <c r="H3538" s="4">
        <v>50</v>
      </c>
    </row>
    <row r="3539" spans="1:8" ht="15">
      <c r="A3539" s="95">
        <v>3531</v>
      </c>
      <c r="B3539" s="95" t="s">
        <v>4067</v>
      </c>
      <c r="C3539" s="95" t="s">
        <v>9337</v>
      </c>
      <c r="D3539" s="95" t="s">
        <v>9338</v>
      </c>
      <c r="E3539" s="95" t="s">
        <v>332</v>
      </c>
      <c r="F3539" s="95" t="s">
        <v>7499</v>
      </c>
      <c r="G3539" s="4">
        <v>50</v>
      </c>
      <c r="H3539" s="4">
        <v>50</v>
      </c>
    </row>
    <row r="3540" spans="1:8" ht="30">
      <c r="A3540" s="95">
        <v>3532</v>
      </c>
      <c r="B3540" s="95" t="s">
        <v>3676</v>
      </c>
      <c r="C3540" s="95" t="s">
        <v>4091</v>
      </c>
      <c r="D3540" s="95" t="s">
        <v>9339</v>
      </c>
      <c r="E3540" s="95" t="s">
        <v>332</v>
      </c>
      <c r="F3540" s="95" t="s">
        <v>7499</v>
      </c>
      <c r="G3540" s="4">
        <v>50</v>
      </c>
      <c r="H3540" s="4">
        <v>50</v>
      </c>
    </row>
    <row r="3541" spans="1:8" ht="15">
      <c r="A3541" s="95">
        <v>3533</v>
      </c>
      <c r="B3541" s="95" t="s">
        <v>3955</v>
      </c>
      <c r="C3541" s="95" t="s">
        <v>9340</v>
      </c>
      <c r="D3541" s="95" t="s">
        <v>9341</v>
      </c>
      <c r="E3541" s="95" t="s">
        <v>332</v>
      </c>
      <c r="F3541" s="95" t="s">
        <v>7499</v>
      </c>
      <c r="G3541" s="4">
        <v>50</v>
      </c>
      <c r="H3541" s="4">
        <v>50</v>
      </c>
    </row>
    <row r="3542" spans="1:8" ht="15">
      <c r="A3542" s="95">
        <v>3534</v>
      </c>
      <c r="B3542" s="95" t="s">
        <v>3948</v>
      </c>
      <c r="C3542" s="95" t="s">
        <v>5138</v>
      </c>
      <c r="D3542" s="95" t="s">
        <v>9342</v>
      </c>
      <c r="E3542" s="95" t="s">
        <v>332</v>
      </c>
      <c r="F3542" s="95" t="s">
        <v>7499</v>
      </c>
      <c r="G3542" s="4">
        <v>50</v>
      </c>
      <c r="H3542" s="4">
        <v>50</v>
      </c>
    </row>
    <row r="3543" spans="1:8" ht="15">
      <c r="A3543" s="95">
        <v>3535</v>
      </c>
      <c r="B3543" s="95" t="s">
        <v>3750</v>
      </c>
      <c r="C3543" s="95" t="s">
        <v>9343</v>
      </c>
      <c r="D3543" s="95" t="s">
        <v>9344</v>
      </c>
      <c r="E3543" s="95" t="s">
        <v>332</v>
      </c>
      <c r="F3543" s="95" t="s">
        <v>7499</v>
      </c>
      <c r="G3543" s="4">
        <v>50</v>
      </c>
      <c r="H3543" s="4">
        <v>50</v>
      </c>
    </row>
    <row r="3544" spans="1:8" ht="15">
      <c r="A3544" s="95">
        <v>3536</v>
      </c>
      <c r="B3544" s="95" t="s">
        <v>4310</v>
      </c>
      <c r="C3544" s="95" t="s">
        <v>9083</v>
      </c>
      <c r="D3544" s="95" t="s">
        <v>9345</v>
      </c>
      <c r="E3544" s="95" t="s">
        <v>332</v>
      </c>
      <c r="F3544" s="95" t="s">
        <v>7499</v>
      </c>
      <c r="G3544" s="4">
        <v>50</v>
      </c>
      <c r="H3544" s="4">
        <v>50</v>
      </c>
    </row>
    <row r="3545" spans="1:8" ht="15">
      <c r="A3545" s="95">
        <v>3537</v>
      </c>
      <c r="B3545" s="95" t="s">
        <v>2687</v>
      </c>
      <c r="C3545" s="95" t="s">
        <v>9346</v>
      </c>
      <c r="D3545" s="95" t="s">
        <v>9347</v>
      </c>
      <c r="E3545" s="95" t="s">
        <v>332</v>
      </c>
      <c r="F3545" s="95" t="s">
        <v>7499</v>
      </c>
      <c r="G3545" s="4">
        <v>50</v>
      </c>
      <c r="H3545" s="4">
        <v>50</v>
      </c>
    </row>
    <row r="3546" spans="1:8" ht="30">
      <c r="A3546" s="95">
        <v>3538</v>
      </c>
      <c r="B3546" s="95" t="s">
        <v>5150</v>
      </c>
      <c r="C3546" s="95" t="s">
        <v>8855</v>
      </c>
      <c r="D3546" s="95" t="s">
        <v>9348</v>
      </c>
      <c r="E3546" s="95" t="s">
        <v>332</v>
      </c>
      <c r="F3546" s="95" t="s">
        <v>7499</v>
      </c>
      <c r="G3546" s="4">
        <v>50</v>
      </c>
      <c r="H3546" s="4">
        <v>50</v>
      </c>
    </row>
    <row r="3547" spans="1:8" ht="15">
      <c r="A3547" s="95">
        <v>3539</v>
      </c>
      <c r="B3547" s="95" t="s">
        <v>4643</v>
      </c>
      <c r="C3547" s="95" t="s">
        <v>7209</v>
      </c>
      <c r="D3547" s="95" t="s">
        <v>9349</v>
      </c>
      <c r="E3547" s="95" t="s">
        <v>332</v>
      </c>
      <c r="F3547" s="95" t="s">
        <v>7499</v>
      </c>
      <c r="G3547" s="4">
        <v>50</v>
      </c>
      <c r="H3547" s="4">
        <v>50</v>
      </c>
    </row>
    <row r="3548" spans="1:8" ht="15">
      <c r="A3548" s="95">
        <v>3540</v>
      </c>
      <c r="B3548" s="95" t="s">
        <v>9350</v>
      </c>
      <c r="C3548" s="95" t="s">
        <v>7986</v>
      </c>
      <c r="D3548" s="95" t="s">
        <v>9351</v>
      </c>
      <c r="E3548" s="95" t="s">
        <v>332</v>
      </c>
      <c r="F3548" s="95" t="s">
        <v>7499</v>
      </c>
      <c r="G3548" s="4">
        <v>50</v>
      </c>
      <c r="H3548" s="4">
        <v>50</v>
      </c>
    </row>
    <row r="3549" spans="1:8" ht="30">
      <c r="A3549" s="95">
        <v>3541</v>
      </c>
      <c r="B3549" s="95" t="s">
        <v>4695</v>
      </c>
      <c r="C3549" s="95" t="s">
        <v>9352</v>
      </c>
      <c r="D3549" s="95" t="s">
        <v>9353</v>
      </c>
      <c r="E3549" s="95" t="s">
        <v>332</v>
      </c>
      <c r="F3549" s="95" t="s">
        <v>7499</v>
      </c>
      <c r="G3549" s="4">
        <v>50</v>
      </c>
      <c r="H3549" s="4">
        <v>50</v>
      </c>
    </row>
    <row r="3550" spans="1:8" ht="15">
      <c r="A3550" s="95">
        <v>3542</v>
      </c>
      <c r="B3550" s="95" t="s">
        <v>3735</v>
      </c>
      <c r="C3550" s="95" t="s">
        <v>3836</v>
      </c>
      <c r="D3550" s="95" t="s">
        <v>9354</v>
      </c>
      <c r="E3550" s="95" t="s">
        <v>332</v>
      </c>
      <c r="F3550" s="95" t="s">
        <v>7499</v>
      </c>
      <c r="G3550" s="4">
        <v>50</v>
      </c>
      <c r="H3550" s="4">
        <v>50</v>
      </c>
    </row>
    <row r="3551" spans="1:8" ht="30">
      <c r="A3551" s="95">
        <v>3543</v>
      </c>
      <c r="B3551" s="95" t="s">
        <v>3439</v>
      </c>
      <c r="C3551" s="95" t="s">
        <v>9355</v>
      </c>
      <c r="D3551" s="95" t="s">
        <v>9356</v>
      </c>
      <c r="E3551" s="95" t="s">
        <v>332</v>
      </c>
      <c r="F3551" s="95" t="s">
        <v>7499</v>
      </c>
      <c r="G3551" s="4">
        <v>50</v>
      </c>
      <c r="H3551" s="4">
        <v>50</v>
      </c>
    </row>
    <row r="3552" spans="1:8" ht="15">
      <c r="A3552" s="95">
        <v>3544</v>
      </c>
      <c r="B3552" s="95" t="s">
        <v>3611</v>
      </c>
      <c r="C3552" s="95" t="s">
        <v>6999</v>
      </c>
      <c r="D3552" s="95" t="s">
        <v>9357</v>
      </c>
      <c r="E3552" s="95" t="s">
        <v>332</v>
      </c>
      <c r="F3552" s="95" t="s">
        <v>7499</v>
      </c>
      <c r="G3552" s="4">
        <v>50</v>
      </c>
      <c r="H3552" s="4">
        <v>50</v>
      </c>
    </row>
    <row r="3553" spans="1:8" ht="15">
      <c r="A3553" s="95">
        <v>3545</v>
      </c>
      <c r="B3553" s="95" t="s">
        <v>4982</v>
      </c>
      <c r="C3553" s="95" t="s">
        <v>8896</v>
      </c>
      <c r="D3553" s="95" t="s">
        <v>9358</v>
      </c>
      <c r="E3553" s="95" t="s">
        <v>332</v>
      </c>
      <c r="F3553" s="95" t="s">
        <v>7499</v>
      </c>
      <c r="G3553" s="4">
        <v>50</v>
      </c>
      <c r="H3553" s="4">
        <v>50</v>
      </c>
    </row>
    <row r="3554" spans="1:8" ht="15">
      <c r="A3554" s="95">
        <v>3546</v>
      </c>
      <c r="B3554" s="95" t="s">
        <v>4104</v>
      </c>
      <c r="C3554" s="95" t="s">
        <v>6651</v>
      </c>
      <c r="D3554" s="95" t="s">
        <v>9359</v>
      </c>
      <c r="E3554" s="95" t="s">
        <v>332</v>
      </c>
      <c r="F3554" s="95" t="s">
        <v>7499</v>
      </c>
      <c r="G3554" s="4">
        <v>50</v>
      </c>
      <c r="H3554" s="4">
        <v>50</v>
      </c>
    </row>
    <row r="3555" spans="1:8" ht="15">
      <c r="A3555" s="95">
        <v>3547</v>
      </c>
      <c r="B3555" s="95" t="s">
        <v>4198</v>
      </c>
      <c r="C3555" s="95" t="s">
        <v>6281</v>
      </c>
      <c r="D3555" s="95" t="s">
        <v>9360</v>
      </c>
      <c r="E3555" s="95" t="s">
        <v>332</v>
      </c>
      <c r="F3555" s="95" t="s">
        <v>7499</v>
      </c>
      <c r="G3555" s="4">
        <v>50</v>
      </c>
      <c r="H3555" s="4">
        <v>50</v>
      </c>
    </row>
    <row r="3556" spans="1:8" ht="15">
      <c r="A3556" s="95">
        <v>3548</v>
      </c>
      <c r="B3556" s="95" t="s">
        <v>7779</v>
      </c>
      <c r="C3556" s="95" t="s">
        <v>3992</v>
      </c>
      <c r="D3556" s="95" t="s">
        <v>9361</v>
      </c>
      <c r="E3556" s="95" t="s">
        <v>332</v>
      </c>
      <c r="F3556" s="95" t="s">
        <v>7499</v>
      </c>
      <c r="G3556" s="4">
        <v>50</v>
      </c>
      <c r="H3556" s="4">
        <v>50</v>
      </c>
    </row>
    <row r="3557" spans="1:8" ht="15">
      <c r="A3557" s="95">
        <v>3549</v>
      </c>
      <c r="B3557" s="95" t="s">
        <v>3780</v>
      </c>
      <c r="C3557" s="95" t="s">
        <v>7947</v>
      </c>
      <c r="D3557" s="95" t="s">
        <v>9362</v>
      </c>
      <c r="E3557" s="95" t="s">
        <v>332</v>
      </c>
      <c r="F3557" s="95" t="s">
        <v>7499</v>
      </c>
      <c r="G3557" s="4">
        <v>50</v>
      </c>
      <c r="H3557" s="4">
        <v>50</v>
      </c>
    </row>
    <row r="3558" spans="1:8" ht="15">
      <c r="A3558" s="95">
        <v>3550</v>
      </c>
      <c r="B3558" s="95" t="s">
        <v>3898</v>
      </c>
      <c r="C3558" s="95" t="s">
        <v>9363</v>
      </c>
      <c r="D3558" s="95" t="s">
        <v>9364</v>
      </c>
      <c r="E3558" s="95" t="s">
        <v>332</v>
      </c>
      <c r="F3558" s="95" t="s">
        <v>7499</v>
      </c>
      <c r="G3558" s="4">
        <v>50</v>
      </c>
      <c r="H3558" s="4">
        <v>50</v>
      </c>
    </row>
    <row r="3559" spans="1:8" ht="15">
      <c r="A3559" s="95">
        <v>3551</v>
      </c>
      <c r="B3559" s="95" t="s">
        <v>3593</v>
      </c>
      <c r="C3559" s="95" t="s">
        <v>8139</v>
      </c>
      <c r="D3559" s="95" t="s">
        <v>9365</v>
      </c>
      <c r="E3559" s="95" t="s">
        <v>332</v>
      </c>
      <c r="F3559" s="95" t="s">
        <v>7499</v>
      </c>
      <c r="G3559" s="4">
        <v>50</v>
      </c>
      <c r="H3559" s="4">
        <v>50</v>
      </c>
    </row>
    <row r="3560" spans="1:8" ht="15">
      <c r="A3560" s="95">
        <v>3552</v>
      </c>
      <c r="B3560" s="95" t="s">
        <v>5434</v>
      </c>
      <c r="C3560" s="95" t="s">
        <v>9366</v>
      </c>
      <c r="D3560" s="95" t="s">
        <v>9367</v>
      </c>
      <c r="E3560" s="95" t="s">
        <v>332</v>
      </c>
      <c r="F3560" s="95" t="s">
        <v>7499</v>
      </c>
      <c r="G3560" s="4">
        <v>50</v>
      </c>
      <c r="H3560" s="4">
        <v>50</v>
      </c>
    </row>
    <row r="3561" spans="1:8" ht="15">
      <c r="A3561" s="95">
        <v>3553</v>
      </c>
      <c r="B3561" s="95" t="s">
        <v>3442</v>
      </c>
      <c r="C3561" s="95" t="s">
        <v>6712</v>
      </c>
      <c r="D3561" s="95" t="s">
        <v>9368</v>
      </c>
      <c r="E3561" s="95" t="s">
        <v>332</v>
      </c>
      <c r="F3561" s="95" t="s">
        <v>7499</v>
      </c>
      <c r="G3561" s="4">
        <v>50</v>
      </c>
      <c r="H3561" s="4">
        <v>50</v>
      </c>
    </row>
    <row r="3562" spans="1:8" ht="30">
      <c r="A3562" s="95">
        <v>3554</v>
      </c>
      <c r="B3562" s="95" t="s">
        <v>7793</v>
      </c>
      <c r="C3562" s="95" t="s">
        <v>9369</v>
      </c>
      <c r="D3562" s="95" t="s">
        <v>9370</v>
      </c>
      <c r="E3562" s="95" t="s">
        <v>332</v>
      </c>
      <c r="F3562" s="95" t="s">
        <v>7499</v>
      </c>
      <c r="G3562" s="4">
        <v>50</v>
      </c>
      <c r="H3562" s="4">
        <v>50</v>
      </c>
    </row>
    <row r="3563" spans="1:8" ht="15">
      <c r="A3563" s="95">
        <v>3555</v>
      </c>
      <c r="B3563" s="95" t="s">
        <v>3668</v>
      </c>
      <c r="C3563" s="95" t="s">
        <v>9371</v>
      </c>
      <c r="D3563" s="95" t="s">
        <v>9372</v>
      </c>
      <c r="E3563" s="95" t="s">
        <v>332</v>
      </c>
      <c r="F3563" s="95" t="s">
        <v>7499</v>
      </c>
      <c r="G3563" s="4">
        <v>50</v>
      </c>
      <c r="H3563" s="4">
        <v>50</v>
      </c>
    </row>
    <row r="3564" spans="1:8" ht="15">
      <c r="A3564" s="95">
        <v>3556</v>
      </c>
      <c r="B3564" s="95" t="s">
        <v>3629</v>
      </c>
      <c r="C3564" s="95" t="s">
        <v>9373</v>
      </c>
      <c r="D3564" s="95" t="s">
        <v>9374</v>
      </c>
      <c r="E3564" s="95" t="s">
        <v>332</v>
      </c>
      <c r="F3564" s="95" t="s">
        <v>7499</v>
      </c>
      <c r="G3564" s="4">
        <v>50</v>
      </c>
      <c r="H3564" s="4">
        <v>50</v>
      </c>
    </row>
    <row r="3565" spans="1:8" ht="15">
      <c r="A3565" s="95">
        <v>3557</v>
      </c>
      <c r="B3565" s="95" t="s">
        <v>4040</v>
      </c>
      <c r="C3565" s="95" t="s">
        <v>9375</v>
      </c>
      <c r="D3565" s="95" t="s">
        <v>9376</v>
      </c>
      <c r="E3565" s="95" t="s">
        <v>332</v>
      </c>
      <c r="F3565" s="95" t="s">
        <v>7499</v>
      </c>
      <c r="G3565" s="4">
        <v>50</v>
      </c>
      <c r="H3565" s="4">
        <v>50</v>
      </c>
    </row>
    <row r="3566" spans="1:8" ht="30">
      <c r="A3566" s="95">
        <v>3558</v>
      </c>
      <c r="B3566" s="95" t="s">
        <v>3432</v>
      </c>
      <c r="C3566" s="95" t="s">
        <v>9377</v>
      </c>
      <c r="D3566" s="95" t="s">
        <v>9378</v>
      </c>
      <c r="E3566" s="95" t="s">
        <v>332</v>
      </c>
      <c r="F3566" s="95" t="s">
        <v>7499</v>
      </c>
      <c r="G3566" s="4">
        <v>50</v>
      </c>
      <c r="H3566" s="4">
        <v>50</v>
      </c>
    </row>
    <row r="3567" spans="1:8" ht="15">
      <c r="A3567" s="95">
        <v>3559</v>
      </c>
      <c r="B3567" s="95" t="s">
        <v>3432</v>
      </c>
      <c r="C3567" s="95" t="s">
        <v>5582</v>
      </c>
      <c r="D3567" s="95" t="s">
        <v>9379</v>
      </c>
      <c r="E3567" s="95" t="s">
        <v>332</v>
      </c>
      <c r="F3567" s="95" t="s">
        <v>7499</v>
      </c>
      <c r="G3567" s="4">
        <v>50</v>
      </c>
      <c r="H3567" s="4">
        <v>50</v>
      </c>
    </row>
    <row r="3568" spans="1:8" ht="15">
      <c r="A3568" s="95">
        <v>3560</v>
      </c>
      <c r="B3568" s="95" t="s">
        <v>3593</v>
      </c>
      <c r="C3568" s="95" t="s">
        <v>9380</v>
      </c>
      <c r="D3568" s="95" t="s">
        <v>9381</v>
      </c>
      <c r="E3568" s="95" t="s">
        <v>332</v>
      </c>
      <c r="F3568" s="95" t="s">
        <v>7499</v>
      </c>
      <c r="G3568" s="4">
        <v>50</v>
      </c>
      <c r="H3568" s="4">
        <v>50</v>
      </c>
    </row>
    <row r="3569" spans="1:8" ht="15">
      <c r="A3569" s="95">
        <v>3561</v>
      </c>
      <c r="B3569" s="95" t="s">
        <v>3715</v>
      </c>
      <c r="C3569" s="95" t="s">
        <v>7211</v>
      </c>
      <c r="D3569" s="95" t="s">
        <v>9382</v>
      </c>
      <c r="E3569" s="95" t="s">
        <v>332</v>
      </c>
      <c r="F3569" s="95" t="s">
        <v>7499</v>
      </c>
      <c r="G3569" s="4">
        <v>50</v>
      </c>
      <c r="H3569" s="4">
        <v>50</v>
      </c>
    </row>
    <row r="3570" spans="1:8" ht="15">
      <c r="A3570" s="95">
        <v>3562</v>
      </c>
      <c r="B3570" s="95" t="s">
        <v>4040</v>
      </c>
      <c r="C3570" s="95" t="s">
        <v>3836</v>
      </c>
      <c r="D3570" s="95" t="s">
        <v>9383</v>
      </c>
      <c r="E3570" s="95" t="s">
        <v>332</v>
      </c>
      <c r="F3570" s="95" t="s">
        <v>7499</v>
      </c>
      <c r="G3570" s="4">
        <v>50</v>
      </c>
      <c r="H3570" s="4">
        <v>50</v>
      </c>
    </row>
    <row r="3571" spans="1:8" ht="30">
      <c r="A3571" s="95">
        <v>3563</v>
      </c>
      <c r="B3571" s="95" t="s">
        <v>6922</v>
      </c>
      <c r="C3571" s="95" t="s">
        <v>3984</v>
      </c>
      <c r="D3571" s="95" t="s">
        <v>9384</v>
      </c>
      <c r="E3571" s="95" t="s">
        <v>332</v>
      </c>
      <c r="F3571" s="95" t="s">
        <v>7499</v>
      </c>
      <c r="G3571" s="4">
        <v>50</v>
      </c>
      <c r="H3571" s="4">
        <v>50</v>
      </c>
    </row>
    <row r="3572" spans="1:8" ht="15">
      <c r="A3572" s="95">
        <v>3564</v>
      </c>
      <c r="B3572" s="95" t="s">
        <v>3755</v>
      </c>
      <c r="C3572" s="95" t="s">
        <v>3987</v>
      </c>
      <c r="D3572" s="95" t="s">
        <v>9385</v>
      </c>
      <c r="E3572" s="95" t="s">
        <v>332</v>
      </c>
      <c r="F3572" s="95" t="s">
        <v>7499</v>
      </c>
      <c r="G3572" s="4">
        <v>50</v>
      </c>
      <c r="H3572" s="4">
        <v>50</v>
      </c>
    </row>
    <row r="3573" spans="1:8" ht="15">
      <c r="A3573" s="95">
        <v>3565</v>
      </c>
      <c r="B3573" s="95" t="s">
        <v>3911</v>
      </c>
      <c r="C3573" s="95" t="s">
        <v>9386</v>
      </c>
      <c r="D3573" s="95" t="s">
        <v>9387</v>
      </c>
      <c r="E3573" s="95" t="s">
        <v>332</v>
      </c>
      <c r="F3573" s="95" t="s">
        <v>7499</v>
      </c>
      <c r="G3573" s="4">
        <v>50</v>
      </c>
      <c r="H3573" s="4">
        <v>50</v>
      </c>
    </row>
    <row r="3574" spans="1:8" ht="15">
      <c r="A3574" s="95">
        <v>3566</v>
      </c>
      <c r="B3574" s="95" t="s">
        <v>7635</v>
      </c>
      <c r="C3574" s="95" t="s">
        <v>3504</v>
      </c>
      <c r="D3574" s="95" t="s">
        <v>9388</v>
      </c>
      <c r="E3574" s="95" t="s">
        <v>332</v>
      </c>
      <c r="F3574" s="95" t="s">
        <v>7499</v>
      </c>
      <c r="G3574" s="4">
        <v>50</v>
      </c>
      <c r="H3574" s="4">
        <v>50</v>
      </c>
    </row>
    <row r="3575" spans="1:8" ht="15">
      <c r="A3575" s="95">
        <v>3567</v>
      </c>
      <c r="B3575" s="95" t="s">
        <v>4487</v>
      </c>
      <c r="C3575" s="95" t="s">
        <v>4444</v>
      </c>
      <c r="D3575" s="95" t="s">
        <v>9389</v>
      </c>
      <c r="E3575" s="95" t="s">
        <v>332</v>
      </c>
      <c r="F3575" s="95" t="s">
        <v>7499</v>
      </c>
      <c r="G3575" s="4">
        <v>50</v>
      </c>
      <c r="H3575" s="4">
        <v>50</v>
      </c>
    </row>
    <row r="3576" spans="1:8" ht="15">
      <c r="A3576" s="95">
        <v>3568</v>
      </c>
      <c r="B3576" s="95" t="s">
        <v>7779</v>
      </c>
      <c r="C3576" s="95" t="s">
        <v>9390</v>
      </c>
      <c r="D3576" s="95" t="s">
        <v>9391</v>
      </c>
      <c r="E3576" s="95" t="s">
        <v>332</v>
      </c>
      <c r="F3576" s="95" t="s">
        <v>7499</v>
      </c>
      <c r="G3576" s="4">
        <v>50</v>
      </c>
      <c r="H3576" s="4">
        <v>50</v>
      </c>
    </row>
    <row r="3577" spans="1:8" ht="15">
      <c r="A3577" s="95">
        <v>3569</v>
      </c>
      <c r="B3577" s="95" t="s">
        <v>3526</v>
      </c>
      <c r="C3577" s="95" t="s">
        <v>5686</v>
      </c>
      <c r="D3577" s="95" t="s">
        <v>9392</v>
      </c>
      <c r="E3577" s="95" t="s">
        <v>332</v>
      </c>
      <c r="F3577" s="95" t="s">
        <v>7499</v>
      </c>
      <c r="G3577" s="4">
        <v>50</v>
      </c>
      <c r="H3577" s="4">
        <v>50</v>
      </c>
    </row>
    <row r="3578" spans="1:8" ht="30">
      <c r="A3578" s="95">
        <v>3570</v>
      </c>
      <c r="B3578" s="95" t="s">
        <v>4412</v>
      </c>
      <c r="C3578" s="95" t="s">
        <v>9393</v>
      </c>
      <c r="D3578" s="95" t="s">
        <v>9394</v>
      </c>
      <c r="E3578" s="95" t="s">
        <v>332</v>
      </c>
      <c r="F3578" s="95" t="s">
        <v>7499</v>
      </c>
      <c r="G3578" s="4">
        <v>50</v>
      </c>
      <c r="H3578" s="4">
        <v>50</v>
      </c>
    </row>
    <row r="3579" spans="1:8" ht="15">
      <c r="A3579" s="95">
        <v>3571</v>
      </c>
      <c r="B3579" s="95" t="s">
        <v>4487</v>
      </c>
      <c r="C3579" s="95" t="s">
        <v>9232</v>
      </c>
      <c r="D3579" s="95" t="s">
        <v>9395</v>
      </c>
      <c r="E3579" s="95" t="s">
        <v>332</v>
      </c>
      <c r="F3579" s="95" t="s">
        <v>7499</v>
      </c>
      <c r="G3579" s="4">
        <v>50</v>
      </c>
      <c r="H3579" s="4">
        <v>50</v>
      </c>
    </row>
    <row r="3580" spans="1:8" ht="15">
      <c r="A3580" s="95">
        <v>3572</v>
      </c>
      <c r="B3580" s="95" t="s">
        <v>3432</v>
      </c>
      <c r="C3580" s="95" t="s">
        <v>4130</v>
      </c>
      <c r="D3580" s="95" t="s">
        <v>9396</v>
      </c>
      <c r="E3580" s="95" t="s">
        <v>332</v>
      </c>
      <c r="F3580" s="95" t="s">
        <v>7499</v>
      </c>
      <c r="G3580" s="4">
        <v>50</v>
      </c>
      <c r="H3580" s="4">
        <v>50</v>
      </c>
    </row>
    <row r="3581" spans="1:8" ht="15">
      <c r="A3581" s="95">
        <v>3573</v>
      </c>
      <c r="B3581" s="95" t="s">
        <v>3649</v>
      </c>
      <c r="C3581" s="95" t="s">
        <v>7003</v>
      </c>
      <c r="D3581" s="95" t="s">
        <v>9397</v>
      </c>
      <c r="E3581" s="95" t="s">
        <v>332</v>
      </c>
      <c r="F3581" s="95" t="s">
        <v>7499</v>
      </c>
      <c r="G3581" s="4">
        <v>50</v>
      </c>
      <c r="H3581" s="4">
        <v>50</v>
      </c>
    </row>
    <row r="3582" spans="1:8" ht="15">
      <c r="A3582" s="95">
        <v>3574</v>
      </c>
      <c r="B3582" s="95" t="s">
        <v>4412</v>
      </c>
      <c r="C3582" s="95" t="s">
        <v>9398</v>
      </c>
      <c r="D3582" s="95" t="s">
        <v>9399</v>
      </c>
      <c r="E3582" s="95" t="s">
        <v>332</v>
      </c>
      <c r="F3582" s="95" t="s">
        <v>7499</v>
      </c>
      <c r="G3582" s="4">
        <v>50</v>
      </c>
      <c r="H3582" s="4">
        <v>50</v>
      </c>
    </row>
    <row r="3583" spans="1:8" ht="15">
      <c r="A3583" s="95">
        <v>3575</v>
      </c>
      <c r="B3583" s="95" t="s">
        <v>6362</v>
      </c>
      <c r="C3583" s="95" t="s">
        <v>9400</v>
      </c>
      <c r="D3583" s="95" t="s">
        <v>9401</v>
      </c>
      <c r="E3583" s="95" t="s">
        <v>332</v>
      </c>
      <c r="F3583" s="95" t="s">
        <v>7499</v>
      </c>
      <c r="G3583" s="4">
        <v>50</v>
      </c>
      <c r="H3583" s="4">
        <v>50</v>
      </c>
    </row>
    <row r="3584" spans="1:8" ht="15">
      <c r="A3584" s="95">
        <v>3576</v>
      </c>
      <c r="B3584" s="95" t="s">
        <v>5461</v>
      </c>
      <c r="C3584" s="95" t="s">
        <v>2676</v>
      </c>
      <c r="D3584" s="95" t="s">
        <v>9402</v>
      </c>
      <c r="E3584" s="95" t="s">
        <v>332</v>
      </c>
      <c r="F3584" s="95" t="s">
        <v>7499</v>
      </c>
      <c r="G3584" s="4">
        <v>50</v>
      </c>
      <c r="H3584" s="4">
        <v>50</v>
      </c>
    </row>
    <row r="3585" spans="1:8" ht="15">
      <c r="A3585" s="95">
        <v>3577</v>
      </c>
      <c r="B3585" s="95" t="s">
        <v>3955</v>
      </c>
      <c r="C3585" s="95" t="s">
        <v>9403</v>
      </c>
      <c r="D3585" s="95" t="s">
        <v>9404</v>
      </c>
      <c r="E3585" s="95" t="s">
        <v>332</v>
      </c>
      <c r="F3585" s="95" t="s">
        <v>7499</v>
      </c>
      <c r="G3585" s="4">
        <v>50</v>
      </c>
      <c r="H3585" s="4">
        <v>50</v>
      </c>
    </row>
    <row r="3586" spans="1:8" ht="15">
      <c r="A3586" s="95">
        <v>3578</v>
      </c>
      <c r="B3586" s="95" t="s">
        <v>5712</v>
      </c>
      <c r="C3586" s="95" t="s">
        <v>4143</v>
      </c>
      <c r="D3586" s="95" t="s">
        <v>9405</v>
      </c>
      <c r="E3586" s="95" t="s">
        <v>332</v>
      </c>
      <c r="F3586" s="95" t="s">
        <v>7499</v>
      </c>
      <c r="G3586" s="4">
        <v>50</v>
      </c>
      <c r="H3586" s="4">
        <v>50</v>
      </c>
    </row>
    <row r="3587" spans="1:8" ht="15">
      <c r="A3587" s="95">
        <v>3579</v>
      </c>
      <c r="B3587" s="95" t="s">
        <v>3596</v>
      </c>
      <c r="C3587" s="95" t="s">
        <v>6646</v>
      </c>
      <c r="D3587" s="95" t="s">
        <v>9406</v>
      </c>
      <c r="E3587" s="95" t="s">
        <v>332</v>
      </c>
      <c r="F3587" s="95" t="s">
        <v>7499</v>
      </c>
      <c r="G3587" s="4">
        <v>50</v>
      </c>
      <c r="H3587" s="4">
        <v>50</v>
      </c>
    </row>
    <row r="3588" spans="1:8" ht="30">
      <c r="A3588" s="95">
        <v>3580</v>
      </c>
      <c r="B3588" s="95" t="s">
        <v>3611</v>
      </c>
      <c r="C3588" s="95" t="s">
        <v>9407</v>
      </c>
      <c r="D3588" s="95" t="s">
        <v>9408</v>
      </c>
      <c r="E3588" s="95" t="s">
        <v>332</v>
      </c>
      <c r="F3588" s="95" t="s">
        <v>7499</v>
      </c>
      <c r="G3588" s="4">
        <v>50</v>
      </c>
      <c r="H3588" s="4">
        <v>50</v>
      </c>
    </row>
    <row r="3589" spans="1:8" ht="30">
      <c r="A3589" s="95">
        <v>3581</v>
      </c>
      <c r="B3589" s="95" t="s">
        <v>3833</v>
      </c>
      <c r="C3589" s="95" t="s">
        <v>4230</v>
      </c>
      <c r="D3589" s="95" t="s">
        <v>9409</v>
      </c>
      <c r="E3589" s="95" t="s">
        <v>332</v>
      </c>
      <c r="F3589" s="95" t="s">
        <v>7499</v>
      </c>
      <c r="G3589" s="4">
        <v>50</v>
      </c>
      <c r="H3589" s="4">
        <v>50</v>
      </c>
    </row>
    <row r="3590" spans="1:8" ht="15">
      <c r="A3590" s="95">
        <v>3582</v>
      </c>
      <c r="B3590" s="95" t="s">
        <v>5308</v>
      </c>
      <c r="C3590" s="95" t="s">
        <v>4109</v>
      </c>
      <c r="D3590" s="95" t="s">
        <v>9410</v>
      </c>
      <c r="E3590" s="95" t="s">
        <v>332</v>
      </c>
      <c r="F3590" s="95" t="s">
        <v>7499</v>
      </c>
      <c r="G3590" s="4">
        <v>50</v>
      </c>
      <c r="H3590" s="4">
        <v>50</v>
      </c>
    </row>
    <row r="3591" spans="1:8" ht="15">
      <c r="A3591" s="95">
        <v>3583</v>
      </c>
      <c r="B3591" s="95" t="s">
        <v>4322</v>
      </c>
      <c r="C3591" s="95" t="s">
        <v>9411</v>
      </c>
      <c r="D3591" s="95" t="s">
        <v>9412</v>
      </c>
      <c r="E3591" s="95" t="s">
        <v>332</v>
      </c>
      <c r="F3591" s="95" t="s">
        <v>7499</v>
      </c>
      <c r="G3591" s="4">
        <v>50</v>
      </c>
      <c r="H3591" s="4">
        <v>50</v>
      </c>
    </row>
    <row r="3592" spans="1:8" ht="15">
      <c r="A3592" s="95">
        <v>3584</v>
      </c>
      <c r="B3592" s="95" t="s">
        <v>5696</v>
      </c>
      <c r="C3592" s="95" t="s">
        <v>4880</v>
      </c>
      <c r="D3592" s="95" t="s">
        <v>9413</v>
      </c>
      <c r="E3592" s="95" t="s">
        <v>332</v>
      </c>
      <c r="F3592" s="95" t="s">
        <v>7499</v>
      </c>
      <c r="G3592" s="4">
        <v>50</v>
      </c>
      <c r="H3592" s="4">
        <v>50</v>
      </c>
    </row>
    <row r="3593" spans="1:8" ht="30">
      <c r="A3593" s="95">
        <v>3585</v>
      </c>
      <c r="B3593" s="95" t="s">
        <v>3593</v>
      </c>
      <c r="C3593" s="95" t="s">
        <v>9414</v>
      </c>
      <c r="D3593" s="95" t="s">
        <v>9415</v>
      </c>
      <c r="E3593" s="95" t="s">
        <v>332</v>
      </c>
      <c r="F3593" s="95" t="s">
        <v>7499</v>
      </c>
      <c r="G3593" s="4">
        <v>50</v>
      </c>
      <c r="H3593" s="4">
        <v>50</v>
      </c>
    </row>
    <row r="3594" spans="1:8" ht="15">
      <c r="A3594" s="95">
        <v>3586</v>
      </c>
      <c r="B3594" s="95" t="s">
        <v>6042</v>
      </c>
      <c r="C3594" s="95" t="s">
        <v>4766</v>
      </c>
      <c r="D3594" s="95" t="s">
        <v>9416</v>
      </c>
      <c r="E3594" s="95" t="s">
        <v>332</v>
      </c>
      <c r="F3594" s="95" t="s">
        <v>7499</v>
      </c>
      <c r="G3594" s="4">
        <v>50</v>
      </c>
      <c r="H3594" s="4">
        <v>50</v>
      </c>
    </row>
    <row r="3595" spans="1:8" ht="15">
      <c r="A3595" s="95">
        <v>3587</v>
      </c>
      <c r="B3595" s="95" t="s">
        <v>3439</v>
      </c>
      <c r="C3595" s="95" t="s">
        <v>9417</v>
      </c>
      <c r="D3595" s="95" t="s">
        <v>9418</v>
      </c>
      <c r="E3595" s="95" t="s">
        <v>332</v>
      </c>
      <c r="F3595" s="95" t="s">
        <v>7499</v>
      </c>
      <c r="G3595" s="4">
        <v>50</v>
      </c>
      <c r="H3595" s="4">
        <v>50</v>
      </c>
    </row>
    <row r="3596" spans="1:8" ht="15">
      <c r="A3596" s="95">
        <v>3588</v>
      </c>
      <c r="B3596" s="95" t="s">
        <v>3506</v>
      </c>
      <c r="C3596" s="95" t="s">
        <v>9335</v>
      </c>
      <c r="D3596" s="95" t="s">
        <v>9419</v>
      </c>
      <c r="E3596" s="95" t="s">
        <v>332</v>
      </c>
      <c r="F3596" s="95" t="s">
        <v>7499</v>
      </c>
      <c r="G3596" s="4">
        <v>50</v>
      </c>
      <c r="H3596" s="4">
        <v>50</v>
      </c>
    </row>
    <row r="3597" spans="1:8" ht="15">
      <c r="A3597" s="95">
        <v>3589</v>
      </c>
      <c r="B3597" s="95" t="s">
        <v>4239</v>
      </c>
      <c r="C3597" s="95" t="s">
        <v>9247</v>
      </c>
      <c r="D3597" s="95" t="s">
        <v>9420</v>
      </c>
      <c r="E3597" s="95" t="s">
        <v>332</v>
      </c>
      <c r="F3597" s="95" t="s">
        <v>7499</v>
      </c>
      <c r="G3597" s="4">
        <v>50</v>
      </c>
      <c r="H3597" s="4">
        <v>50</v>
      </c>
    </row>
    <row r="3598" spans="1:8" ht="15">
      <c r="A3598" s="95">
        <v>3590</v>
      </c>
      <c r="B3598" s="95" t="s">
        <v>9421</v>
      </c>
      <c r="C3598" s="95" t="s">
        <v>9422</v>
      </c>
      <c r="D3598" s="95" t="s">
        <v>9423</v>
      </c>
      <c r="E3598" s="95" t="s">
        <v>332</v>
      </c>
      <c r="F3598" s="95" t="s">
        <v>7499</v>
      </c>
      <c r="G3598" s="4">
        <v>50</v>
      </c>
      <c r="H3598" s="4">
        <v>50</v>
      </c>
    </row>
    <row r="3599" spans="1:8" ht="15">
      <c r="A3599" s="95">
        <v>3591</v>
      </c>
      <c r="B3599" s="95" t="s">
        <v>3593</v>
      </c>
      <c r="C3599" s="95" t="s">
        <v>3582</v>
      </c>
      <c r="D3599" s="95" t="s">
        <v>9424</v>
      </c>
      <c r="E3599" s="95" t="s">
        <v>332</v>
      </c>
      <c r="F3599" s="95" t="s">
        <v>7499</v>
      </c>
      <c r="G3599" s="4">
        <v>50</v>
      </c>
      <c r="H3599" s="4">
        <v>50</v>
      </c>
    </row>
    <row r="3600" spans="1:8" ht="15">
      <c r="A3600" s="95">
        <v>3592</v>
      </c>
      <c r="B3600" s="95" t="s">
        <v>5308</v>
      </c>
      <c r="C3600" s="95" t="s">
        <v>4601</v>
      </c>
      <c r="D3600" s="95" t="s">
        <v>9425</v>
      </c>
      <c r="E3600" s="95" t="s">
        <v>332</v>
      </c>
      <c r="F3600" s="95" t="s">
        <v>7499</v>
      </c>
      <c r="G3600" s="4">
        <v>50</v>
      </c>
      <c r="H3600" s="4">
        <v>50</v>
      </c>
    </row>
    <row r="3601" spans="1:8" ht="15">
      <c r="A3601" s="95">
        <v>3593</v>
      </c>
      <c r="B3601" s="95" t="s">
        <v>3593</v>
      </c>
      <c r="C3601" s="95" t="s">
        <v>9426</v>
      </c>
      <c r="D3601" s="95" t="s">
        <v>9427</v>
      </c>
      <c r="E3601" s="95" t="s">
        <v>332</v>
      </c>
      <c r="F3601" s="95" t="s">
        <v>7499</v>
      </c>
      <c r="G3601" s="4">
        <v>50</v>
      </c>
      <c r="H3601" s="4">
        <v>50</v>
      </c>
    </row>
    <row r="3602" spans="1:8" ht="15">
      <c r="A3602" s="95">
        <v>3594</v>
      </c>
      <c r="B3602" s="95" t="s">
        <v>3593</v>
      </c>
      <c r="C3602" s="95" t="s">
        <v>6592</v>
      </c>
      <c r="D3602" s="95" t="s">
        <v>9428</v>
      </c>
      <c r="E3602" s="95" t="s">
        <v>332</v>
      </c>
      <c r="F3602" s="95" t="s">
        <v>7499</v>
      </c>
      <c r="G3602" s="4">
        <v>50</v>
      </c>
      <c r="H3602" s="4">
        <v>50</v>
      </c>
    </row>
    <row r="3603" spans="1:8" ht="15">
      <c r="A3603" s="95">
        <v>3595</v>
      </c>
      <c r="B3603" s="95" t="s">
        <v>6925</v>
      </c>
      <c r="C3603" s="95" t="s">
        <v>4320</v>
      </c>
      <c r="D3603" s="95" t="s">
        <v>9429</v>
      </c>
      <c r="E3603" s="95" t="s">
        <v>332</v>
      </c>
      <c r="F3603" s="95" t="s">
        <v>7499</v>
      </c>
      <c r="G3603" s="4">
        <v>50</v>
      </c>
      <c r="H3603" s="4">
        <v>50</v>
      </c>
    </row>
    <row r="3604" spans="1:8" ht="15">
      <c r="A3604" s="95">
        <v>3596</v>
      </c>
      <c r="B3604" s="95" t="s">
        <v>4695</v>
      </c>
      <c r="C3604" s="95" t="s">
        <v>9430</v>
      </c>
      <c r="D3604" s="95" t="s">
        <v>9431</v>
      </c>
      <c r="E3604" s="95" t="s">
        <v>332</v>
      </c>
      <c r="F3604" s="95" t="s">
        <v>7499</v>
      </c>
      <c r="G3604" s="4">
        <v>50</v>
      </c>
      <c r="H3604" s="4">
        <v>50</v>
      </c>
    </row>
    <row r="3605" spans="1:8" ht="30">
      <c r="A3605" s="95">
        <v>3597</v>
      </c>
      <c r="B3605" s="95" t="s">
        <v>3732</v>
      </c>
      <c r="C3605" s="95" t="s">
        <v>9432</v>
      </c>
      <c r="D3605" s="95" t="s">
        <v>9433</v>
      </c>
      <c r="E3605" s="95" t="s">
        <v>332</v>
      </c>
      <c r="F3605" s="95" t="s">
        <v>7499</v>
      </c>
      <c r="G3605" s="4">
        <v>50</v>
      </c>
      <c r="H3605" s="4">
        <v>50</v>
      </c>
    </row>
    <row r="3606" spans="1:8" ht="15">
      <c r="A3606" s="95">
        <v>3598</v>
      </c>
      <c r="B3606" s="95" t="s">
        <v>5326</v>
      </c>
      <c r="C3606" s="95" t="s">
        <v>4439</v>
      </c>
      <c r="D3606" s="95" t="s">
        <v>9434</v>
      </c>
      <c r="E3606" s="95" t="s">
        <v>332</v>
      </c>
      <c r="F3606" s="95" t="s">
        <v>7499</v>
      </c>
      <c r="G3606" s="4">
        <v>50</v>
      </c>
      <c r="H3606" s="4">
        <v>50</v>
      </c>
    </row>
    <row r="3607" spans="1:8" ht="15">
      <c r="A3607" s="95">
        <v>3599</v>
      </c>
      <c r="B3607" s="95" t="s">
        <v>4067</v>
      </c>
      <c r="C3607" s="95" t="s">
        <v>4253</v>
      </c>
      <c r="D3607" s="95" t="s">
        <v>9435</v>
      </c>
      <c r="E3607" s="95" t="s">
        <v>332</v>
      </c>
      <c r="F3607" s="95" t="s">
        <v>7499</v>
      </c>
      <c r="G3607" s="4">
        <v>50</v>
      </c>
      <c r="H3607" s="4">
        <v>50</v>
      </c>
    </row>
    <row r="3608" spans="1:8" ht="15">
      <c r="A3608" s="95">
        <v>3600</v>
      </c>
      <c r="B3608" s="95" t="s">
        <v>5322</v>
      </c>
      <c r="C3608" s="95" t="s">
        <v>9436</v>
      </c>
      <c r="D3608" s="95" t="s">
        <v>9437</v>
      </c>
      <c r="E3608" s="95" t="s">
        <v>332</v>
      </c>
      <c r="F3608" s="95" t="s">
        <v>7499</v>
      </c>
      <c r="G3608" s="4">
        <v>50</v>
      </c>
      <c r="H3608" s="4">
        <v>50</v>
      </c>
    </row>
    <row r="3609" spans="1:8" ht="15">
      <c r="A3609" s="95">
        <v>3601</v>
      </c>
      <c r="B3609" s="95" t="s">
        <v>6669</v>
      </c>
      <c r="C3609" s="95" t="s">
        <v>6592</v>
      </c>
      <c r="D3609" s="95" t="s">
        <v>9438</v>
      </c>
      <c r="E3609" s="95" t="s">
        <v>332</v>
      </c>
      <c r="F3609" s="95" t="s">
        <v>7499</v>
      </c>
      <c r="G3609" s="4">
        <v>50</v>
      </c>
      <c r="H3609" s="4">
        <v>50</v>
      </c>
    </row>
    <row r="3610" spans="1:8" ht="30">
      <c r="A3610" s="95">
        <v>3602</v>
      </c>
      <c r="B3610" s="95" t="s">
        <v>3619</v>
      </c>
      <c r="C3610" s="95" t="s">
        <v>9439</v>
      </c>
      <c r="D3610" s="95" t="s">
        <v>9440</v>
      </c>
      <c r="E3610" s="95" t="s">
        <v>332</v>
      </c>
      <c r="F3610" s="95" t="s">
        <v>7499</v>
      </c>
      <c r="G3610" s="4">
        <v>50</v>
      </c>
      <c r="H3610" s="4">
        <v>50</v>
      </c>
    </row>
    <row r="3611" spans="1:8" ht="15">
      <c r="A3611" s="95">
        <v>3603</v>
      </c>
      <c r="B3611" s="95" t="s">
        <v>3700</v>
      </c>
      <c r="C3611" s="95" t="s">
        <v>8860</v>
      </c>
      <c r="D3611" s="95" t="s">
        <v>9441</v>
      </c>
      <c r="E3611" s="95" t="s">
        <v>332</v>
      </c>
      <c r="F3611" s="95" t="s">
        <v>7499</v>
      </c>
      <c r="G3611" s="4">
        <v>50</v>
      </c>
      <c r="H3611" s="4">
        <v>50</v>
      </c>
    </row>
    <row r="3612" spans="1:8" ht="15">
      <c r="A3612" s="95">
        <v>3604</v>
      </c>
      <c r="B3612" s="95" t="s">
        <v>3528</v>
      </c>
      <c r="C3612" s="95" t="s">
        <v>7064</v>
      </c>
      <c r="D3612" s="95" t="s">
        <v>9442</v>
      </c>
      <c r="E3612" s="95" t="s">
        <v>332</v>
      </c>
      <c r="F3612" s="95" t="s">
        <v>7499</v>
      </c>
      <c r="G3612" s="4">
        <v>50</v>
      </c>
      <c r="H3612" s="4">
        <v>50</v>
      </c>
    </row>
    <row r="3613" spans="1:8" ht="15">
      <c r="A3613" s="95">
        <v>3605</v>
      </c>
      <c r="B3613" s="95" t="s">
        <v>3911</v>
      </c>
      <c r="C3613" s="95" t="s">
        <v>9443</v>
      </c>
      <c r="D3613" s="95" t="s">
        <v>9444</v>
      </c>
      <c r="E3613" s="95" t="s">
        <v>332</v>
      </c>
      <c r="F3613" s="95" t="s">
        <v>7499</v>
      </c>
      <c r="G3613" s="4">
        <v>50</v>
      </c>
      <c r="H3613" s="4">
        <v>50</v>
      </c>
    </row>
    <row r="3614" spans="1:8" ht="15">
      <c r="A3614" s="95">
        <v>3606</v>
      </c>
      <c r="B3614" s="95" t="s">
        <v>9445</v>
      </c>
      <c r="C3614" s="95" t="s">
        <v>3513</v>
      </c>
      <c r="D3614" s="95" t="s">
        <v>9446</v>
      </c>
      <c r="E3614" s="95" t="s">
        <v>332</v>
      </c>
      <c r="F3614" s="95" t="s">
        <v>7499</v>
      </c>
      <c r="G3614" s="4">
        <v>50</v>
      </c>
      <c r="H3614" s="4">
        <v>50</v>
      </c>
    </row>
    <row r="3615" spans="1:8" ht="15">
      <c r="A3615" s="95">
        <v>3607</v>
      </c>
      <c r="B3615" s="95" t="s">
        <v>9447</v>
      </c>
      <c r="C3615" s="95" t="s">
        <v>6730</v>
      </c>
      <c r="D3615" s="95" t="s">
        <v>9448</v>
      </c>
      <c r="E3615" s="95" t="s">
        <v>332</v>
      </c>
      <c r="F3615" s="95" t="s">
        <v>7499</v>
      </c>
      <c r="G3615" s="4">
        <v>50</v>
      </c>
      <c r="H3615" s="4">
        <v>50</v>
      </c>
    </row>
    <row r="3616" spans="1:8" ht="15">
      <c r="A3616" s="95">
        <v>3608</v>
      </c>
      <c r="B3616" s="95" t="s">
        <v>2663</v>
      </c>
      <c r="C3616" s="95" t="s">
        <v>8698</v>
      </c>
      <c r="D3616" s="95" t="s">
        <v>9449</v>
      </c>
      <c r="E3616" s="95" t="s">
        <v>332</v>
      </c>
      <c r="F3616" s="95" t="s">
        <v>7499</v>
      </c>
      <c r="G3616" s="4">
        <v>50</v>
      </c>
      <c r="H3616" s="4">
        <v>50</v>
      </c>
    </row>
    <row r="3617" spans="1:8" ht="30">
      <c r="A3617" s="95">
        <v>3609</v>
      </c>
      <c r="B3617" s="95" t="s">
        <v>4040</v>
      </c>
      <c r="C3617" s="95" t="s">
        <v>4950</v>
      </c>
      <c r="D3617" s="95" t="s">
        <v>9450</v>
      </c>
      <c r="E3617" s="95" t="s">
        <v>332</v>
      </c>
      <c r="F3617" s="95" t="s">
        <v>7499</v>
      </c>
      <c r="G3617" s="4">
        <v>50</v>
      </c>
      <c r="H3617" s="4">
        <v>50</v>
      </c>
    </row>
    <row r="3618" spans="1:8" ht="30">
      <c r="A3618" s="95">
        <v>3610</v>
      </c>
      <c r="B3618" s="95" t="s">
        <v>4216</v>
      </c>
      <c r="C3618" s="95" t="s">
        <v>9451</v>
      </c>
      <c r="D3618" s="95" t="s">
        <v>9452</v>
      </c>
      <c r="E3618" s="95" t="s">
        <v>332</v>
      </c>
      <c r="F3618" s="95" t="s">
        <v>7499</v>
      </c>
      <c r="G3618" s="4">
        <v>50</v>
      </c>
      <c r="H3618" s="4">
        <v>50</v>
      </c>
    </row>
    <row r="3619" spans="1:8" ht="15">
      <c r="A3619" s="95">
        <v>3611</v>
      </c>
      <c r="B3619" s="95" t="s">
        <v>4067</v>
      </c>
      <c r="C3619" s="95" t="s">
        <v>9300</v>
      </c>
      <c r="D3619" s="95" t="s">
        <v>9453</v>
      </c>
      <c r="E3619" s="95" t="s">
        <v>332</v>
      </c>
      <c r="F3619" s="95" t="s">
        <v>7499</v>
      </c>
      <c r="G3619" s="4">
        <v>50</v>
      </c>
      <c r="H3619" s="4">
        <v>50</v>
      </c>
    </row>
    <row r="3620" spans="1:8" ht="15">
      <c r="A3620" s="95">
        <v>3612</v>
      </c>
      <c r="B3620" s="95" t="s">
        <v>3668</v>
      </c>
      <c r="C3620" s="95" t="s">
        <v>3510</v>
      </c>
      <c r="D3620" s="95" t="s">
        <v>9454</v>
      </c>
      <c r="E3620" s="95" t="s">
        <v>332</v>
      </c>
      <c r="F3620" s="95" t="s">
        <v>7499</v>
      </c>
      <c r="G3620" s="4">
        <v>50</v>
      </c>
      <c r="H3620" s="4">
        <v>50</v>
      </c>
    </row>
    <row r="3621" spans="1:8" ht="15">
      <c r="A3621" s="95">
        <v>3613</v>
      </c>
      <c r="B3621" s="95" t="s">
        <v>4400</v>
      </c>
      <c r="C3621" s="95" t="s">
        <v>3743</v>
      </c>
      <c r="D3621" s="95" t="s">
        <v>9455</v>
      </c>
      <c r="E3621" s="95" t="s">
        <v>332</v>
      </c>
      <c r="F3621" s="95" t="s">
        <v>7499</v>
      </c>
      <c r="G3621" s="4">
        <v>75</v>
      </c>
      <c r="H3621" s="4">
        <v>75</v>
      </c>
    </row>
    <row r="3622" spans="1:8" ht="15">
      <c r="A3622" s="95">
        <v>3614</v>
      </c>
      <c r="B3622" s="95" t="s">
        <v>3923</v>
      </c>
      <c r="C3622" s="95" t="s">
        <v>5320</v>
      </c>
      <c r="D3622" s="95" t="s">
        <v>9456</v>
      </c>
      <c r="E3622" s="95" t="s">
        <v>332</v>
      </c>
      <c r="F3622" s="95" t="s">
        <v>7499</v>
      </c>
      <c r="G3622" s="4">
        <v>75</v>
      </c>
      <c r="H3622" s="4">
        <v>75</v>
      </c>
    </row>
    <row r="3623" spans="1:8" ht="15">
      <c r="A3623" s="95">
        <v>3615</v>
      </c>
      <c r="B3623" s="95" t="s">
        <v>2663</v>
      </c>
      <c r="C3623" s="95" t="s">
        <v>9457</v>
      </c>
      <c r="D3623" s="95" t="s">
        <v>9458</v>
      </c>
      <c r="E3623" s="95" t="s">
        <v>332</v>
      </c>
      <c r="F3623" s="95" t="s">
        <v>7499</v>
      </c>
      <c r="G3623" s="4">
        <v>50</v>
      </c>
      <c r="H3623" s="4">
        <v>50</v>
      </c>
    </row>
    <row r="3624" spans="1:8" ht="15">
      <c r="A3624" s="95">
        <v>3616</v>
      </c>
      <c r="B3624" s="95" t="s">
        <v>9459</v>
      </c>
      <c r="C3624" s="95" t="s">
        <v>3723</v>
      </c>
      <c r="D3624" s="95" t="s">
        <v>9460</v>
      </c>
      <c r="E3624" s="95" t="s">
        <v>332</v>
      </c>
      <c r="F3624" s="95" t="s">
        <v>7499</v>
      </c>
      <c r="G3624" s="4">
        <v>50</v>
      </c>
      <c r="H3624" s="4">
        <v>50</v>
      </c>
    </row>
    <row r="3625" spans="1:8" ht="15">
      <c r="A3625" s="95">
        <v>3617</v>
      </c>
      <c r="B3625" s="95" t="s">
        <v>3442</v>
      </c>
      <c r="C3625" s="95" t="s">
        <v>5193</v>
      </c>
      <c r="D3625" s="95" t="s">
        <v>9461</v>
      </c>
      <c r="E3625" s="95" t="s">
        <v>332</v>
      </c>
      <c r="F3625" s="95" t="s">
        <v>7499</v>
      </c>
      <c r="G3625" s="4">
        <v>50</v>
      </c>
      <c r="H3625" s="4">
        <v>50</v>
      </c>
    </row>
    <row r="3626" spans="1:8" ht="15">
      <c r="A3626" s="95">
        <v>3618</v>
      </c>
      <c r="B3626" s="95" t="s">
        <v>4452</v>
      </c>
      <c r="C3626" s="95" t="s">
        <v>6374</v>
      </c>
      <c r="D3626" s="95" t="s">
        <v>9462</v>
      </c>
      <c r="E3626" s="95" t="s">
        <v>332</v>
      </c>
      <c r="F3626" s="95" t="s">
        <v>7499</v>
      </c>
      <c r="G3626" s="4">
        <v>50</v>
      </c>
      <c r="H3626" s="4">
        <v>50</v>
      </c>
    </row>
    <row r="3627" spans="1:8" ht="15">
      <c r="A3627" s="95">
        <v>3619</v>
      </c>
      <c r="B3627" s="95" t="s">
        <v>3461</v>
      </c>
      <c r="C3627" s="95" t="s">
        <v>3790</v>
      </c>
      <c r="D3627" s="95" t="s">
        <v>9463</v>
      </c>
      <c r="E3627" s="95" t="s">
        <v>332</v>
      </c>
      <c r="F3627" s="95" t="s">
        <v>7499</v>
      </c>
      <c r="G3627" s="4">
        <v>50</v>
      </c>
      <c r="H3627" s="4">
        <v>50</v>
      </c>
    </row>
    <row r="3628" spans="1:8" ht="15">
      <c r="A3628" s="95">
        <v>3620</v>
      </c>
      <c r="B3628" s="95" t="s">
        <v>3561</v>
      </c>
      <c r="C3628" s="95" t="s">
        <v>5610</v>
      </c>
      <c r="D3628" s="95" t="s">
        <v>9464</v>
      </c>
      <c r="E3628" s="95" t="s">
        <v>332</v>
      </c>
      <c r="F3628" s="95" t="s">
        <v>7499</v>
      </c>
      <c r="G3628" s="4">
        <v>50</v>
      </c>
      <c r="H3628" s="4">
        <v>50</v>
      </c>
    </row>
    <row r="3629" spans="1:8" ht="15">
      <c r="A3629" s="95">
        <v>3621</v>
      </c>
      <c r="B3629" s="95" t="s">
        <v>5308</v>
      </c>
      <c r="C3629" s="95" t="s">
        <v>9465</v>
      </c>
      <c r="D3629" s="95" t="s">
        <v>9466</v>
      </c>
      <c r="E3629" s="95" t="s">
        <v>332</v>
      </c>
      <c r="F3629" s="95" t="s">
        <v>7499</v>
      </c>
      <c r="G3629" s="4">
        <v>50</v>
      </c>
      <c r="H3629" s="4">
        <v>50</v>
      </c>
    </row>
    <row r="3630" spans="1:8" ht="15">
      <c r="A3630" s="95">
        <v>3622</v>
      </c>
      <c r="B3630" s="95" t="s">
        <v>5511</v>
      </c>
      <c r="C3630" s="95" t="s">
        <v>9467</v>
      </c>
      <c r="D3630" s="95" t="s">
        <v>9468</v>
      </c>
      <c r="E3630" s="95" t="s">
        <v>332</v>
      </c>
      <c r="F3630" s="95" t="s">
        <v>7499</v>
      </c>
      <c r="G3630" s="4">
        <v>50</v>
      </c>
      <c r="H3630" s="4">
        <v>50</v>
      </c>
    </row>
    <row r="3631" spans="1:8" ht="15">
      <c r="A3631" s="95">
        <v>3623</v>
      </c>
      <c r="B3631" s="95" t="s">
        <v>5150</v>
      </c>
      <c r="C3631" s="95" t="s">
        <v>4262</v>
      </c>
      <c r="D3631" s="95" t="s">
        <v>9469</v>
      </c>
      <c r="E3631" s="95" t="s">
        <v>332</v>
      </c>
      <c r="F3631" s="95" t="s">
        <v>7499</v>
      </c>
      <c r="G3631" s="4">
        <v>50</v>
      </c>
      <c r="H3631" s="4">
        <v>50</v>
      </c>
    </row>
    <row r="3632" spans="1:8" ht="15">
      <c r="A3632" s="95">
        <v>3624</v>
      </c>
      <c r="B3632" s="95" t="s">
        <v>4861</v>
      </c>
      <c r="C3632" s="95" t="s">
        <v>9467</v>
      </c>
      <c r="D3632" s="95" t="s">
        <v>9470</v>
      </c>
      <c r="E3632" s="95" t="s">
        <v>332</v>
      </c>
      <c r="F3632" s="95" t="s">
        <v>7499</v>
      </c>
      <c r="G3632" s="4">
        <v>50</v>
      </c>
      <c r="H3632" s="4">
        <v>50</v>
      </c>
    </row>
    <row r="3633" spans="1:8" ht="15">
      <c r="A3633" s="95">
        <v>3625</v>
      </c>
      <c r="B3633" s="95" t="s">
        <v>3923</v>
      </c>
      <c r="C3633" s="95" t="s">
        <v>9471</v>
      </c>
      <c r="D3633" s="95" t="s">
        <v>9472</v>
      </c>
      <c r="E3633" s="95" t="s">
        <v>332</v>
      </c>
      <c r="F3633" s="95" t="s">
        <v>7499</v>
      </c>
      <c r="G3633" s="4">
        <v>50</v>
      </c>
      <c r="H3633" s="4">
        <v>50</v>
      </c>
    </row>
    <row r="3634" spans="1:8" ht="15">
      <c r="A3634" s="95">
        <v>3626</v>
      </c>
      <c r="B3634" s="95" t="s">
        <v>3584</v>
      </c>
      <c r="C3634" s="95" t="s">
        <v>9473</v>
      </c>
      <c r="D3634" s="95" t="s">
        <v>9474</v>
      </c>
      <c r="E3634" s="95" t="s">
        <v>332</v>
      </c>
      <c r="F3634" s="95" t="s">
        <v>7499</v>
      </c>
      <c r="G3634" s="4">
        <v>50</v>
      </c>
      <c r="H3634" s="4">
        <v>50</v>
      </c>
    </row>
    <row r="3635" spans="1:8" ht="15">
      <c r="A3635" s="95">
        <v>3627</v>
      </c>
      <c r="B3635" s="95" t="s">
        <v>3676</v>
      </c>
      <c r="C3635" s="95" t="s">
        <v>4152</v>
      </c>
      <c r="D3635" s="95" t="s">
        <v>9475</v>
      </c>
      <c r="E3635" s="95" t="s">
        <v>332</v>
      </c>
      <c r="F3635" s="95" t="s">
        <v>7499</v>
      </c>
      <c r="G3635" s="4">
        <v>50</v>
      </c>
      <c r="H3635" s="4">
        <v>50</v>
      </c>
    </row>
    <row r="3636" spans="1:8" ht="30">
      <c r="A3636" s="95">
        <v>3628</v>
      </c>
      <c r="B3636" s="95" t="s">
        <v>3442</v>
      </c>
      <c r="C3636" s="95" t="s">
        <v>9476</v>
      </c>
      <c r="D3636" s="95" t="s">
        <v>9477</v>
      </c>
      <c r="E3636" s="95" t="s">
        <v>332</v>
      </c>
      <c r="F3636" s="95" t="s">
        <v>7499</v>
      </c>
      <c r="G3636" s="4">
        <v>50</v>
      </c>
      <c r="H3636" s="4">
        <v>50</v>
      </c>
    </row>
    <row r="3637" spans="1:8" ht="15">
      <c r="A3637" s="95">
        <v>3629</v>
      </c>
      <c r="B3637" s="95" t="s">
        <v>4040</v>
      </c>
      <c r="C3637" s="95" t="s">
        <v>8819</v>
      </c>
      <c r="D3637" s="95" t="s">
        <v>9478</v>
      </c>
      <c r="E3637" s="95" t="s">
        <v>332</v>
      </c>
      <c r="F3637" s="95" t="s">
        <v>7499</v>
      </c>
      <c r="G3637" s="4">
        <v>50</v>
      </c>
      <c r="H3637" s="4">
        <v>50</v>
      </c>
    </row>
    <row r="3638" spans="1:8" ht="15">
      <c r="A3638" s="95">
        <v>3630</v>
      </c>
      <c r="B3638" s="95" t="s">
        <v>3629</v>
      </c>
      <c r="C3638" s="95" t="s">
        <v>8819</v>
      </c>
      <c r="D3638" s="95" t="s">
        <v>9479</v>
      </c>
      <c r="E3638" s="95" t="s">
        <v>332</v>
      </c>
      <c r="F3638" s="95" t="s">
        <v>7499</v>
      </c>
      <c r="G3638" s="4">
        <v>50</v>
      </c>
      <c r="H3638" s="4">
        <v>50</v>
      </c>
    </row>
    <row r="3639" spans="1:8" ht="30">
      <c r="A3639" s="95">
        <v>3631</v>
      </c>
      <c r="B3639" s="95" t="s">
        <v>3432</v>
      </c>
      <c r="C3639" s="95" t="s">
        <v>7624</v>
      </c>
      <c r="D3639" s="95" t="s">
        <v>9480</v>
      </c>
      <c r="E3639" s="95" t="s">
        <v>332</v>
      </c>
      <c r="F3639" s="95" t="s">
        <v>7499</v>
      </c>
      <c r="G3639" s="4">
        <v>50</v>
      </c>
      <c r="H3639" s="4">
        <v>50</v>
      </c>
    </row>
    <row r="3640" spans="1:8" ht="15">
      <c r="A3640" s="95">
        <v>3632</v>
      </c>
      <c r="B3640" s="95" t="s">
        <v>4023</v>
      </c>
      <c r="C3640" s="95" t="s">
        <v>6085</v>
      </c>
      <c r="D3640" s="95" t="s">
        <v>9481</v>
      </c>
      <c r="E3640" s="95" t="s">
        <v>332</v>
      </c>
      <c r="F3640" s="95" t="s">
        <v>7499</v>
      </c>
      <c r="G3640" s="4">
        <v>50</v>
      </c>
      <c r="H3640" s="4">
        <v>50</v>
      </c>
    </row>
    <row r="3641" spans="1:8" ht="15">
      <c r="A3641" s="95">
        <v>3633</v>
      </c>
      <c r="B3641" s="95" t="s">
        <v>5434</v>
      </c>
      <c r="C3641" s="95" t="s">
        <v>3587</v>
      </c>
      <c r="D3641" s="95" t="s">
        <v>9482</v>
      </c>
      <c r="E3641" s="95" t="s">
        <v>332</v>
      </c>
      <c r="F3641" s="95" t="s">
        <v>7499</v>
      </c>
      <c r="G3641" s="4">
        <v>50</v>
      </c>
      <c r="H3641" s="4">
        <v>50</v>
      </c>
    </row>
    <row r="3642" spans="1:8" ht="15">
      <c r="A3642" s="95">
        <v>3634</v>
      </c>
      <c r="B3642" s="95" t="s">
        <v>3439</v>
      </c>
      <c r="C3642" s="95" t="s">
        <v>9483</v>
      </c>
      <c r="D3642" s="95" t="s">
        <v>9484</v>
      </c>
      <c r="E3642" s="95" t="s">
        <v>332</v>
      </c>
      <c r="F3642" s="95" t="s">
        <v>7499</v>
      </c>
      <c r="G3642" s="4">
        <v>50</v>
      </c>
      <c r="H3642" s="4">
        <v>50</v>
      </c>
    </row>
    <row r="3643" spans="1:8" ht="15">
      <c r="A3643" s="95">
        <v>3635</v>
      </c>
      <c r="B3643" s="95" t="s">
        <v>3755</v>
      </c>
      <c r="C3643" s="95" t="s">
        <v>8034</v>
      </c>
      <c r="D3643" s="95" t="s">
        <v>9485</v>
      </c>
      <c r="E3643" s="95" t="s">
        <v>332</v>
      </c>
      <c r="F3643" s="95" t="s">
        <v>7499</v>
      </c>
      <c r="G3643" s="4">
        <v>50</v>
      </c>
      <c r="H3643" s="4">
        <v>50</v>
      </c>
    </row>
    <row r="3644" spans="1:8" ht="15">
      <c r="A3644" s="95">
        <v>3636</v>
      </c>
      <c r="B3644" s="95" t="s">
        <v>7779</v>
      </c>
      <c r="C3644" s="95" t="s">
        <v>7530</v>
      </c>
      <c r="D3644" s="95" t="s">
        <v>9486</v>
      </c>
      <c r="E3644" s="95" t="s">
        <v>332</v>
      </c>
      <c r="F3644" s="95" t="s">
        <v>7499</v>
      </c>
      <c r="G3644" s="4">
        <v>50</v>
      </c>
      <c r="H3644" s="4">
        <v>50</v>
      </c>
    </row>
    <row r="3645" spans="1:8" ht="15">
      <c r="A3645" s="95">
        <v>3637</v>
      </c>
      <c r="B3645" s="95" t="s">
        <v>3593</v>
      </c>
      <c r="C3645" s="95" t="s">
        <v>4136</v>
      </c>
      <c r="D3645" s="95" t="s">
        <v>9487</v>
      </c>
      <c r="E3645" s="95" t="s">
        <v>332</v>
      </c>
      <c r="F3645" s="95" t="s">
        <v>7499</v>
      </c>
      <c r="G3645" s="4">
        <v>50</v>
      </c>
      <c r="H3645" s="4">
        <v>50</v>
      </c>
    </row>
    <row r="3646" spans="1:8" ht="15">
      <c r="A3646" s="95">
        <v>3638</v>
      </c>
      <c r="B3646" s="95" t="s">
        <v>3497</v>
      </c>
      <c r="C3646" s="95" t="s">
        <v>8189</v>
      </c>
      <c r="D3646" s="95" t="s">
        <v>9488</v>
      </c>
      <c r="E3646" s="95" t="s">
        <v>332</v>
      </c>
      <c r="F3646" s="95" t="s">
        <v>7499</v>
      </c>
      <c r="G3646" s="4">
        <v>50</v>
      </c>
      <c r="H3646" s="4">
        <v>50</v>
      </c>
    </row>
    <row r="3647" spans="1:8" ht="15">
      <c r="A3647" s="95">
        <v>3639</v>
      </c>
      <c r="B3647" s="95" t="s">
        <v>4487</v>
      </c>
      <c r="C3647" s="95" t="s">
        <v>5640</v>
      </c>
      <c r="D3647" s="95" t="s">
        <v>9489</v>
      </c>
      <c r="E3647" s="95" t="s">
        <v>332</v>
      </c>
      <c r="F3647" s="95" t="s">
        <v>7499</v>
      </c>
      <c r="G3647" s="4">
        <v>50</v>
      </c>
      <c r="H3647" s="4">
        <v>50</v>
      </c>
    </row>
    <row r="3648" spans="1:8" ht="30">
      <c r="A3648" s="95">
        <v>3640</v>
      </c>
      <c r="B3648" s="95" t="s">
        <v>4622</v>
      </c>
      <c r="C3648" s="95" t="s">
        <v>5274</v>
      </c>
      <c r="D3648" s="95" t="s">
        <v>9490</v>
      </c>
      <c r="E3648" s="95" t="s">
        <v>332</v>
      </c>
      <c r="F3648" s="95" t="s">
        <v>7499</v>
      </c>
      <c r="G3648" s="4">
        <v>50</v>
      </c>
      <c r="H3648" s="4">
        <v>50</v>
      </c>
    </row>
    <row r="3649" spans="1:8" ht="15">
      <c r="A3649" s="95">
        <v>3641</v>
      </c>
      <c r="B3649" s="95" t="s">
        <v>3596</v>
      </c>
      <c r="C3649" s="95" t="s">
        <v>4376</v>
      </c>
      <c r="D3649" s="95" t="s">
        <v>9491</v>
      </c>
      <c r="E3649" s="95" t="s">
        <v>332</v>
      </c>
      <c r="F3649" s="95" t="s">
        <v>7499</v>
      </c>
      <c r="G3649" s="4">
        <v>50</v>
      </c>
      <c r="H3649" s="4">
        <v>50</v>
      </c>
    </row>
    <row r="3650" spans="1:8" ht="15">
      <c r="A3650" s="95">
        <v>3642</v>
      </c>
      <c r="B3650" s="95" t="s">
        <v>4062</v>
      </c>
      <c r="C3650" s="95" t="s">
        <v>9492</v>
      </c>
      <c r="D3650" s="95" t="s">
        <v>9493</v>
      </c>
      <c r="E3650" s="95" t="s">
        <v>332</v>
      </c>
      <c r="F3650" s="95" t="s">
        <v>7499</v>
      </c>
      <c r="G3650" s="4">
        <v>50</v>
      </c>
      <c r="H3650" s="4">
        <v>50</v>
      </c>
    </row>
    <row r="3651" spans="1:8" ht="15">
      <c r="A3651" s="95">
        <v>3643</v>
      </c>
      <c r="B3651" s="95" t="s">
        <v>4067</v>
      </c>
      <c r="C3651" s="95" t="s">
        <v>8174</v>
      </c>
      <c r="D3651" s="95" t="s">
        <v>9494</v>
      </c>
      <c r="E3651" s="95" t="s">
        <v>332</v>
      </c>
      <c r="F3651" s="95" t="s">
        <v>7499</v>
      </c>
      <c r="G3651" s="4">
        <v>50</v>
      </c>
      <c r="H3651" s="4">
        <v>50</v>
      </c>
    </row>
    <row r="3652" spans="1:8" ht="15">
      <c r="A3652" s="95">
        <v>3644</v>
      </c>
      <c r="B3652" s="95" t="s">
        <v>4276</v>
      </c>
      <c r="C3652" s="95" t="s">
        <v>5153</v>
      </c>
      <c r="D3652" s="95" t="s">
        <v>9495</v>
      </c>
      <c r="E3652" s="95" t="s">
        <v>332</v>
      </c>
      <c r="F3652" s="95" t="s">
        <v>7499</v>
      </c>
      <c r="G3652" s="4">
        <v>50</v>
      </c>
      <c r="H3652" s="4">
        <v>50</v>
      </c>
    </row>
    <row r="3653" spans="1:8" ht="15">
      <c r="A3653" s="95">
        <v>3645</v>
      </c>
      <c r="B3653" s="95" t="s">
        <v>3780</v>
      </c>
      <c r="C3653" s="95" t="s">
        <v>9496</v>
      </c>
      <c r="D3653" s="95" t="s">
        <v>9497</v>
      </c>
      <c r="E3653" s="95" t="s">
        <v>332</v>
      </c>
      <c r="F3653" s="95" t="s">
        <v>7499</v>
      </c>
      <c r="G3653" s="4">
        <v>50</v>
      </c>
      <c r="H3653" s="4">
        <v>50</v>
      </c>
    </row>
    <row r="3654" spans="1:8" ht="15">
      <c r="A3654" s="95">
        <v>3646</v>
      </c>
      <c r="B3654" s="95" t="s">
        <v>3461</v>
      </c>
      <c r="C3654" s="95" t="s">
        <v>8174</v>
      </c>
      <c r="D3654" s="95" t="s">
        <v>9498</v>
      </c>
      <c r="E3654" s="95" t="s">
        <v>332</v>
      </c>
      <c r="F3654" s="95" t="s">
        <v>7499</v>
      </c>
      <c r="G3654" s="4">
        <v>50</v>
      </c>
      <c r="H3654" s="4">
        <v>50</v>
      </c>
    </row>
    <row r="3655" spans="1:8" ht="15">
      <c r="A3655" s="95">
        <v>3647</v>
      </c>
      <c r="B3655" s="95" t="s">
        <v>3761</v>
      </c>
      <c r="C3655" s="95" t="s">
        <v>9499</v>
      </c>
      <c r="D3655" s="95" t="s">
        <v>9500</v>
      </c>
      <c r="E3655" s="95" t="s">
        <v>332</v>
      </c>
      <c r="F3655" s="95" t="s">
        <v>7499</v>
      </c>
      <c r="G3655" s="4">
        <v>50</v>
      </c>
      <c r="H3655" s="4">
        <v>50</v>
      </c>
    </row>
    <row r="3656" spans="1:8" ht="15">
      <c r="A3656" s="95">
        <v>3648</v>
      </c>
      <c r="B3656" s="95" t="s">
        <v>3755</v>
      </c>
      <c r="C3656" s="95" t="s">
        <v>5640</v>
      </c>
      <c r="D3656" s="95" t="s">
        <v>9501</v>
      </c>
      <c r="E3656" s="95" t="s">
        <v>332</v>
      </c>
      <c r="F3656" s="95" t="s">
        <v>7499</v>
      </c>
      <c r="G3656" s="4">
        <v>50</v>
      </c>
      <c r="H3656" s="4">
        <v>50</v>
      </c>
    </row>
    <row r="3657" spans="1:8" ht="15">
      <c r="A3657" s="95">
        <v>3649</v>
      </c>
      <c r="B3657" s="95" t="s">
        <v>3599</v>
      </c>
      <c r="C3657" s="95" t="s">
        <v>9502</v>
      </c>
      <c r="D3657" s="95" t="s">
        <v>9503</v>
      </c>
      <c r="E3657" s="95" t="s">
        <v>332</v>
      </c>
      <c r="F3657" s="95" t="s">
        <v>7499</v>
      </c>
      <c r="G3657" s="4">
        <v>50</v>
      </c>
      <c r="H3657" s="4">
        <v>50</v>
      </c>
    </row>
    <row r="3658" spans="1:8" ht="30">
      <c r="A3658" s="95">
        <v>3650</v>
      </c>
      <c r="B3658" s="95" t="s">
        <v>4096</v>
      </c>
      <c r="C3658" s="95" t="s">
        <v>9504</v>
      </c>
      <c r="D3658" s="95" t="s">
        <v>9505</v>
      </c>
      <c r="E3658" s="95" t="s">
        <v>332</v>
      </c>
      <c r="F3658" s="95" t="s">
        <v>7499</v>
      </c>
      <c r="G3658" s="4">
        <v>50</v>
      </c>
      <c r="H3658" s="4">
        <v>50</v>
      </c>
    </row>
    <row r="3659" spans="1:8" ht="15">
      <c r="A3659" s="95">
        <v>3651</v>
      </c>
      <c r="B3659" s="95" t="s">
        <v>3923</v>
      </c>
      <c r="C3659" s="95" t="s">
        <v>9400</v>
      </c>
      <c r="D3659" s="95" t="s">
        <v>9506</v>
      </c>
      <c r="E3659" s="95" t="s">
        <v>332</v>
      </c>
      <c r="F3659" s="95" t="s">
        <v>7499</v>
      </c>
      <c r="G3659" s="4">
        <v>50</v>
      </c>
      <c r="H3659" s="4">
        <v>50</v>
      </c>
    </row>
    <row r="3660" spans="1:8" ht="30">
      <c r="A3660" s="95">
        <v>3652</v>
      </c>
      <c r="B3660" s="95" t="s">
        <v>3898</v>
      </c>
      <c r="C3660" s="95" t="s">
        <v>6330</v>
      </c>
      <c r="D3660" s="95" t="s">
        <v>9507</v>
      </c>
      <c r="E3660" s="95" t="s">
        <v>332</v>
      </c>
      <c r="F3660" s="95" t="s">
        <v>7499</v>
      </c>
      <c r="G3660" s="4">
        <v>50</v>
      </c>
      <c r="H3660" s="4">
        <v>50</v>
      </c>
    </row>
    <row r="3661" spans="1:8" ht="15">
      <c r="A3661" s="95">
        <v>3653</v>
      </c>
      <c r="B3661" s="95" t="s">
        <v>7808</v>
      </c>
      <c r="C3661" s="95" t="s">
        <v>5024</v>
      </c>
      <c r="D3661" s="95" t="s">
        <v>9508</v>
      </c>
      <c r="E3661" s="95" t="s">
        <v>332</v>
      </c>
      <c r="F3661" s="95" t="s">
        <v>7499</v>
      </c>
      <c r="G3661" s="4">
        <v>50</v>
      </c>
      <c r="H3661" s="4">
        <v>50</v>
      </c>
    </row>
    <row r="3662" spans="1:8" ht="15">
      <c r="A3662" s="95">
        <v>3654</v>
      </c>
      <c r="B3662" s="95" t="s">
        <v>4326</v>
      </c>
      <c r="C3662" s="95" t="s">
        <v>9422</v>
      </c>
      <c r="D3662" s="95" t="s">
        <v>9509</v>
      </c>
      <c r="E3662" s="95" t="s">
        <v>332</v>
      </c>
      <c r="F3662" s="95" t="s">
        <v>7499</v>
      </c>
      <c r="G3662" s="4">
        <v>50</v>
      </c>
      <c r="H3662" s="4">
        <v>50</v>
      </c>
    </row>
    <row r="3663" spans="1:8" ht="15">
      <c r="A3663" s="95">
        <v>3655</v>
      </c>
      <c r="B3663" s="95" t="s">
        <v>3611</v>
      </c>
      <c r="C3663" s="95" t="s">
        <v>9510</v>
      </c>
      <c r="D3663" s="95" t="s">
        <v>9511</v>
      </c>
      <c r="E3663" s="95" t="s">
        <v>332</v>
      </c>
      <c r="F3663" s="95" t="s">
        <v>7499</v>
      </c>
      <c r="G3663" s="4">
        <v>50</v>
      </c>
      <c r="H3663" s="4">
        <v>50</v>
      </c>
    </row>
    <row r="3664" spans="1:8" ht="15">
      <c r="A3664" s="95">
        <v>3656</v>
      </c>
      <c r="B3664" s="95" t="s">
        <v>5306</v>
      </c>
      <c r="C3664" s="95" t="s">
        <v>9512</v>
      </c>
      <c r="D3664" s="95" t="s">
        <v>9513</v>
      </c>
      <c r="E3664" s="95" t="s">
        <v>332</v>
      </c>
      <c r="F3664" s="95" t="s">
        <v>7499</v>
      </c>
      <c r="G3664" s="4">
        <v>50</v>
      </c>
      <c r="H3664" s="4">
        <v>50</v>
      </c>
    </row>
    <row r="3665" spans="1:8" ht="15">
      <c r="A3665" s="95">
        <v>3657</v>
      </c>
      <c r="B3665" s="95" t="s">
        <v>4170</v>
      </c>
      <c r="C3665" s="95" t="s">
        <v>4592</v>
      </c>
      <c r="D3665" s="95" t="s">
        <v>9514</v>
      </c>
      <c r="E3665" s="95" t="s">
        <v>332</v>
      </c>
      <c r="F3665" s="95" t="s">
        <v>7499</v>
      </c>
      <c r="G3665" s="4">
        <v>50</v>
      </c>
      <c r="H3665" s="4">
        <v>50</v>
      </c>
    </row>
    <row r="3666" spans="1:8" ht="15">
      <c r="A3666" s="95">
        <v>3658</v>
      </c>
      <c r="B3666" s="95" t="s">
        <v>3506</v>
      </c>
      <c r="C3666" s="95" t="s">
        <v>3836</v>
      </c>
      <c r="D3666" s="95" t="s">
        <v>9515</v>
      </c>
      <c r="E3666" s="95" t="s">
        <v>332</v>
      </c>
      <c r="F3666" s="95" t="s">
        <v>7499</v>
      </c>
      <c r="G3666" s="4">
        <v>50</v>
      </c>
      <c r="H3666" s="4">
        <v>50</v>
      </c>
    </row>
    <row r="3667" spans="1:8" ht="15">
      <c r="A3667" s="95">
        <v>3659</v>
      </c>
      <c r="B3667" s="95" t="s">
        <v>7779</v>
      </c>
      <c r="C3667" s="95" t="s">
        <v>5227</v>
      </c>
      <c r="D3667" s="95" t="s">
        <v>9516</v>
      </c>
      <c r="E3667" s="95" t="s">
        <v>332</v>
      </c>
      <c r="F3667" s="95" t="s">
        <v>7499</v>
      </c>
      <c r="G3667" s="4">
        <v>50</v>
      </c>
      <c r="H3667" s="4">
        <v>50</v>
      </c>
    </row>
    <row r="3668" spans="1:8" ht="15">
      <c r="A3668" s="95">
        <v>3660</v>
      </c>
      <c r="B3668" s="95" t="s">
        <v>4487</v>
      </c>
      <c r="C3668" s="95" t="s">
        <v>8819</v>
      </c>
      <c r="D3668" s="95" t="s">
        <v>9517</v>
      </c>
      <c r="E3668" s="95" t="s">
        <v>332</v>
      </c>
      <c r="F3668" s="95" t="s">
        <v>7499</v>
      </c>
      <c r="G3668" s="4">
        <v>50</v>
      </c>
      <c r="H3668" s="4">
        <v>50</v>
      </c>
    </row>
    <row r="3669" spans="1:8" ht="15">
      <c r="A3669" s="95">
        <v>3661</v>
      </c>
      <c r="B3669" s="95" t="s">
        <v>9518</v>
      </c>
      <c r="C3669" s="95" t="s">
        <v>6099</v>
      </c>
      <c r="D3669" s="95" t="s">
        <v>9519</v>
      </c>
      <c r="E3669" s="95" t="s">
        <v>332</v>
      </c>
      <c r="F3669" s="95" t="s">
        <v>7499</v>
      </c>
      <c r="G3669" s="4">
        <v>50</v>
      </c>
      <c r="H3669" s="4">
        <v>50</v>
      </c>
    </row>
    <row r="3670" spans="1:8" ht="30">
      <c r="A3670" s="95">
        <v>3662</v>
      </c>
      <c r="B3670" s="95" t="s">
        <v>3526</v>
      </c>
      <c r="C3670" s="95" t="s">
        <v>9520</v>
      </c>
      <c r="D3670" s="95" t="s">
        <v>9521</v>
      </c>
      <c r="E3670" s="95" t="s">
        <v>332</v>
      </c>
      <c r="F3670" s="95" t="s">
        <v>7499</v>
      </c>
      <c r="G3670" s="4">
        <v>50</v>
      </c>
      <c r="H3670" s="4">
        <v>50</v>
      </c>
    </row>
    <row r="3671" spans="1:8" ht="15">
      <c r="A3671" s="95">
        <v>3663</v>
      </c>
      <c r="B3671" s="95" t="s">
        <v>4322</v>
      </c>
      <c r="C3671" s="95" t="s">
        <v>9522</v>
      </c>
      <c r="D3671" s="95" t="s">
        <v>9523</v>
      </c>
      <c r="E3671" s="95" t="s">
        <v>332</v>
      </c>
      <c r="F3671" s="95" t="s">
        <v>7499</v>
      </c>
      <c r="G3671" s="4">
        <v>50</v>
      </c>
      <c r="H3671" s="4">
        <v>50</v>
      </c>
    </row>
    <row r="3672" spans="1:8" ht="15">
      <c r="A3672" s="95">
        <v>3664</v>
      </c>
      <c r="B3672" s="95" t="s">
        <v>3442</v>
      </c>
      <c r="C3672" s="95" t="s">
        <v>6749</v>
      </c>
      <c r="D3672" s="95" t="s">
        <v>9524</v>
      </c>
      <c r="E3672" s="95" t="s">
        <v>332</v>
      </c>
      <c r="F3672" s="95" t="s">
        <v>7499</v>
      </c>
      <c r="G3672" s="4">
        <v>50</v>
      </c>
      <c r="H3672" s="4">
        <v>50</v>
      </c>
    </row>
    <row r="3673" spans="1:8" ht="30">
      <c r="A3673" s="95">
        <v>3665</v>
      </c>
      <c r="B3673" s="95" t="s">
        <v>4452</v>
      </c>
      <c r="C3673" s="95" t="s">
        <v>9525</v>
      </c>
      <c r="D3673" s="95" t="s">
        <v>9526</v>
      </c>
      <c r="E3673" s="95" t="s">
        <v>332</v>
      </c>
      <c r="F3673" s="95" t="s">
        <v>7499</v>
      </c>
      <c r="G3673" s="4">
        <v>50</v>
      </c>
      <c r="H3673" s="4">
        <v>50</v>
      </c>
    </row>
    <row r="3674" spans="1:8" ht="15">
      <c r="A3674" s="95">
        <v>3666</v>
      </c>
      <c r="B3674" s="95" t="s">
        <v>3439</v>
      </c>
      <c r="C3674" s="95" t="s">
        <v>4166</v>
      </c>
      <c r="D3674" s="95" t="s">
        <v>9527</v>
      </c>
      <c r="E3674" s="95" t="s">
        <v>332</v>
      </c>
      <c r="F3674" s="95" t="s">
        <v>7499</v>
      </c>
      <c r="G3674" s="4">
        <v>50</v>
      </c>
      <c r="H3674" s="4">
        <v>50</v>
      </c>
    </row>
    <row r="3675" spans="1:8" ht="30">
      <c r="A3675" s="95">
        <v>3667</v>
      </c>
      <c r="B3675" s="95" t="s">
        <v>3715</v>
      </c>
      <c r="C3675" s="95" t="s">
        <v>9528</v>
      </c>
      <c r="D3675" s="95" t="s">
        <v>9529</v>
      </c>
      <c r="E3675" s="95" t="s">
        <v>332</v>
      </c>
      <c r="F3675" s="95" t="s">
        <v>7499</v>
      </c>
      <c r="G3675" s="4">
        <v>50</v>
      </c>
      <c r="H3675" s="4">
        <v>50</v>
      </c>
    </row>
    <row r="3676" spans="1:8" ht="15">
      <c r="A3676" s="95">
        <v>3668</v>
      </c>
      <c r="B3676" s="95" t="s">
        <v>3593</v>
      </c>
      <c r="C3676" s="95" t="s">
        <v>9530</v>
      </c>
      <c r="D3676" s="95" t="s">
        <v>9531</v>
      </c>
      <c r="E3676" s="95" t="s">
        <v>332</v>
      </c>
      <c r="F3676" s="95" t="s">
        <v>7499</v>
      </c>
      <c r="G3676" s="4">
        <v>50</v>
      </c>
      <c r="H3676" s="4">
        <v>50</v>
      </c>
    </row>
    <row r="3677" spans="1:8" ht="15">
      <c r="A3677" s="95">
        <v>3669</v>
      </c>
      <c r="B3677" s="95" t="s">
        <v>3482</v>
      </c>
      <c r="C3677" s="95" t="s">
        <v>8647</v>
      </c>
      <c r="D3677" s="95" t="s">
        <v>9532</v>
      </c>
      <c r="E3677" s="95" t="s">
        <v>332</v>
      </c>
      <c r="F3677" s="95" t="s">
        <v>7499</v>
      </c>
      <c r="G3677" s="4">
        <v>50</v>
      </c>
      <c r="H3677" s="4">
        <v>50</v>
      </c>
    </row>
    <row r="3678" spans="1:8" ht="15">
      <c r="A3678" s="95">
        <v>3670</v>
      </c>
      <c r="B3678" s="95" t="s">
        <v>2663</v>
      </c>
      <c r="C3678" s="95" t="s">
        <v>4115</v>
      </c>
      <c r="D3678" s="95" t="s">
        <v>9533</v>
      </c>
      <c r="E3678" s="95" t="s">
        <v>332</v>
      </c>
      <c r="F3678" s="95" t="s">
        <v>7499</v>
      </c>
      <c r="G3678" s="4">
        <v>50</v>
      </c>
      <c r="H3678" s="4">
        <v>50</v>
      </c>
    </row>
    <row r="3679" spans="1:8" ht="15">
      <c r="A3679" s="95">
        <v>3671</v>
      </c>
      <c r="B3679" s="95" t="s">
        <v>5595</v>
      </c>
      <c r="C3679" s="95" t="s">
        <v>3486</v>
      </c>
      <c r="D3679" s="95" t="s">
        <v>9534</v>
      </c>
      <c r="E3679" s="95" t="s">
        <v>332</v>
      </c>
      <c r="F3679" s="95" t="s">
        <v>7499</v>
      </c>
      <c r="G3679" s="4">
        <v>50</v>
      </c>
      <c r="H3679" s="4">
        <v>50</v>
      </c>
    </row>
    <row r="3680" spans="1:8" ht="15">
      <c r="A3680" s="95">
        <v>3672</v>
      </c>
      <c r="B3680" s="95" t="s">
        <v>5696</v>
      </c>
      <c r="C3680" s="95" t="s">
        <v>8028</v>
      </c>
      <c r="D3680" s="95" t="s">
        <v>9535</v>
      </c>
      <c r="E3680" s="95" t="s">
        <v>332</v>
      </c>
      <c r="F3680" s="95" t="s">
        <v>7499</v>
      </c>
      <c r="G3680" s="4">
        <v>50</v>
      </c>
      <c r="H3680" s="4">
        <v>50</v>
      </c>
    </row>
    <row r="3681" spans="1:8" ht="15">
      <c r="A3681" s="95">
        <v>3673</v>
      </c>
      <c r="B3681" s="95" t="s">
        <v>4628</v>
      </c>
      <c r="C3681" s="95" t="s">
        <v>6664</v>
      </c>
      <c r="D3681" s="95" t="s">
        <v>9536</v>
      </c>
      <c r="E3681" s="95" t="s">
        <v>332</v>
      </c>
      <c r="F3681" s="95" t="s">
        <v>7499</v>
      </c>
      <c r="G3681" s="4">
        <v>50</v>
      </c>
      <c r="H3681" s="4">
        <v>50</v>
      </c>
    </row>
    <row r="3682" spans="1:8" ht="15">
      <c r="A3682" s="95">
        <v>3674</v>
      </c>
      <c r="B3682" s="95" t="s">
        <v>4078</v>
      </c>
      <c r="C3682" s="95" t="s">
        <v>3979</v>
      </c>
      <c r="D3682" s="95" t="s">
        <v>9537</v>
      </c>
      <c r="E3682" s="95" t="s">
        <v>332</v>
      </c>
      <c r="F3682" s="95" t="s">
        <v>7499</v>
      </c>
      <c r="G3682" s="4">
        <v>50</v>
      </c>
      <c r="H3682" s="4">
        <v>50</v>
      </c>
    </row>
    <row r="3683" spans="1:8" ht="15">
      <c r="A3683" s="95">
        <v>3675</v>
      </c>
      <c r="B3683" s="95" t="s">
        <v>4093</v>
      </c>
      <c r="C3683" s="95" t="s">
        <v>9538</v>
      </c>
      <c r="D3683" s="95" t="s">
        <v>9539</v>
      </c>
      <c r="E3683" s="95" t="s">
        <v>332</v>
      </c>
      <c r="F3683" s="95" t="s">
        <v>7499</v>
      </c>
      <c r="G3683" s="4">
        <v>50</v>
      </c>
      <c r="H3683" s="4">
        <v>50</v>
      </c>
    </row>
    <row r="3684" spans="1:8" ht="15">
      <c r="A3684" s="95">
        <v>3676</v>
      </c>
      <c r="B3684" s="95" t="s">
        <v>3523</v>
      </c>
      <c r="C3684" s="95" t="s">
        <v>5324</v>
      </c>
      <c r="D3684" s="95" t="s">
        <v>9540</v>
      </c>
      <c r="E3684" s="95" t="s">
        <v>332</v>
      </c>
      <c r="F3684" s="95" t="s">
        <v>7499</v>
      </c>
      <c r="G3684" s="4">
        <v>50</v>
      </c>
      <c r="H3684" s="4">
        <v>50</v>
      </c>
    </row>
    <row r="3685" spans="1:8" ht="15">
      <c r="A3685" s="95">
        <v>3677</v>
      </c>
      <c r="B3685" s="95" t="s">
        <v>4140</v>
      </c>
      <c r="C3685" s="95" t="s">
        <v>6168</v>
      </c>
      <c r="D3685" s="95" t="s">
        <v>9541</v>
      </c>
      <c r="E3685" s="95" t="s">
        <v>332</v>
      </c>
      <c r="F3685" s="95" t="s">
        <v>7499</v>
      </c>
      <c r="G3685" s="4">
        <v>50</v>
      </c>
      <c r="H3685" s="4">
        <v>50</v>
      </c>
    </row>
    <row r="3686" spans="1:8" ht="15">
      <c r="A3686" s="95">
        <v>3678</v>
      </c>
      <c r="B3686" s="95" t="s">
        <v>3523</v>
      </c>
      <c r="C3686" s="95" t="s">
        <v>3462</v>
      </c>
      <c r="D3686" s="95" t="s">
        <v>9542</v>
      </c>
      <c r="E3686" s="95" t="s">
        <v>332</v>
      </c>
      <c r="F3686" s="95" t="s">
        <v>7499</v>
      </c>
      <c r="G3686" s="4">
        <v>50</v>
      </c>
      <c r="H3686" s="4">
        <v>50</v>
      </c>
    </row>
    <row r="3687" spans="1:8" ht="30">
      <c r="A3687" s="95">
        <v>3679</v>
      </c>
      <c r="B3687" s="95" t="s">
        <v>4299</v>
      </c>
      <c r="C3687" s="95" t="s">
        <v>8020</v>
      </c>
      <c r="D3687" s="95" t="s">
        <v>9543</v>
      </c>
      <c r="E3687" s="95" t="s">
        <v>332</v>
      </c>
      <c r="F3687" s="95" t="s">
        <v>7499</v>
      </c>
      <c r="G3687" s="4">
        <v>50</v>
      </c>
      <c r="H3687" s="4">
        <v>50</v>
      </c>
    </row>
    <row r="3688" spans="1:8" ht="30">
      <c r="A3688" s="95">
        <v>3680</v>
      </c>
      <c r="B3688" s="95" t="s">
        <v>2663</v>
      </c>
      <c r="C3688" s="95" t="s">
        <v>4053</v>
      </c>
      <c r="D3688" s="95" t="s">
        <v>9544</v>
      </c>
      <c r="E3688" s="95" t="s">
        <v>332</v>
      </c>
      <c r="F3688" s="95" t="s">
        <v>7499</v>
      </c>
      <c r="G3688" s="4">
        <v>50</v>
      </c>
      <c r="H3688" s="4">
        <v>50</v>
      </c>
    </row>
    <row r="3689" spans="1:8" ht="15">
      <c r="A3689" s="95">
        <v>3681</v>
      </c>
      <c r="B3689" s="95" t="s">
        <v>3439</v>
      </c>
      <c r="C3689" s="95" t="s">
        <v>4085</v>
      </c>
      <c r="D3689" s="95" t="s">
        <v>9545</v>
      </c>
      <c r="E3689" s="95" t="s">
        <v>332</v>
      </c>
      <c r="F3689" s="95" t="s">
        <v>7499</v>
      </c>
      <c r="G3689" s="4">
        <v>50</v>
      </c>
      <c r="H3689" s="4">
        <v>50</v>
      </c>
    </row>
    <row r="3690" spans="1:8" ht="15">
      <c r="A3690" s="95">
        <v>3682</v>
      </c>
      <c r="B3690" s="95" t="s">
        <v>4487</v>
      </c>
      <c r="C3690" s="95" t="s">
        <v>7123</v>
      </c>
      <c r="D3690" s="95" t="s">
        <v>9546</v>
      </c>
      <c r="E3690" s="95" t="s">
        <v>332</v>
      </c>
      <c r="F3690" s="95" t="s">
        <v>7499</v>
      </c>
      <c r="G3690" s="4">
        <v>50</v>
      </c>
      <c r="H3690" s="4">
        <v>50</v>
      </c>
    </row>
    <row r="3691" spans="1:8" ht="15">
      <c r="A3691" s="95">
        <v>3683</v>
      </c>
      <c r="B3691" s="95" t="s">
        <v>3911</v>
      </c>
      <c r="C3691" s="95" t="s">
        <v>3836</v>
      </c>
      <c r="D3691" s="95" t="s">
        <v>9547</v>
      </c>
      <c r="E3691" s="95" t="s">
        <v>332</v>
      </c>
      <c r="F3691" s="95" t="s">
        <v>7499</v>
      </c>
      <c r="G3691" s="4">
        <v>50</v>
      </c>
      <c r="H3691" s="4">
        <v>50</v>
      </c>
    </row>
    <row r="3692" spans="1:8" ht="15">
      <c r="A3692" s="95">
        <v>3684</v>
      </c>
      <c r="B3692" s="95" t="s">
        <v>4643</v>
      </c>
      <c r="C3692" s="95" t="s">
        <v>9548</v>
      </c>
      <c r="D3692" s="95" t="s">
        <v>9549</v>
      </c>
      <c r="E3692" s="95" t="s">
        <v>332</v>
      </c>
      <c r="F3692" s="95" t="s">
        <v>7499</v>
      </c>
      <c r="G3692" s="4">
        <v>50</v>
      </c>
      <c r="H3692" s="4">
        <v>50</v>
      </c>
    </row>
    <row r="3693" spans="1:8" ht="15">
      <c r="A3693" s="95">
        <v>3685</v>
      </c>
      <c r="B3693" s="95" t="s">
        <v>4040</v>
      </c>
      <c r="C3693" s="95" t="s">
        <v>4186</v>
      </c>
      <c r="D3693" s="95" t="s">
        <v>9550</v>
      </c>
      <c r="E3693" s="95" t="s">
        <v>332</v>
      </c>
      <c r="F3693" s="95" t="s">
        <v>7499</v>
      </c>
      <c r="G3693" s="4">
        <v>50</v>
      </c>
      <c r="H3693" s="4">
        <v>50</v>
      </c>
    </row>
    <row r="3694" spans="1:8" ht="30">
      <c r="A3694" s="95">
        <v>3686</v>
      </c>
      <c r="B3694" s="95" t="s">
        <v>4583</v>
      </c>
      <c r="C3694" s="95" t="s">
        <v>6316</v>
      </c>
      <c r="D3694" s="95" t="s">
        <v>9551</v>
      </c>
      <c r="E3694" s="95" t="s">
        <v>332</v>
      </c>
      <c r="F3694" s="95" t="s">
        <v>7499</v>
      </c>
      <c r="G3694" s="4">
        <v>50</v>
      </c>
      <c r="H3694" s="4">
        <v>50</v>
      </c>
    </row>
    <row r="3695" spans="1:8" ht="15">
      <c r="A3695" s="95">
        <v>3687</v>
      </c>
      <c r="B3695" s="95" t="s">
        <v>4040</v>
      </c>
      <c r="C3695" s="95" t="s">
        <v>9552</v>
      </c>
      <c r="D3695" s="95" t="s">
        <v>9553</v>
      </c>
      <c r="E3695" s="95" t="s">
        <v>332</v>
      </c>
      <c r="F3695" s="95" t="s">
        <v>7499</v>
      </c>
      <c r="G3695" s="4">
        <v>50</v>
      </c>
      <c r="H3695" s="4">
        <v>50</v>
      </c>
    </row>
    <row r="3696" spans="1:8" ht="15">
      <c r="A3696" s="95">
        <v>3688</v>
      </c>
      <c r="B3696" s="95" t="s">
        <v>9554</v>
      </c>
      <c r="C3696" s="95" t="s">
        <v>3721</v>
      </c>
      <c r="D3696" s="95" t="s">
        <v>9555</v>
      </c>
      <c r="E3696" s="95" t="s">
        <v>332</v>
      </c>
      <c r="F3696" s="95" t="s">
        <v>7499</v>
      </c>
      <c r="G3696" s="4">
        <v>50</v>
      </c>
      <c r="H3696" s="4">
        <v>50</v>
      </c>
    </row>
    <row r="3697" spans="1:8" ht="15">
      <c r="A3697" s="95">
        <v>3689</v>
      </c>
      <c r="B3697" s="95" t="s">
        <v>3472</v>
      </c>
      <c r="C3697" s="95" t="s">
        <v>3565</v>
      </c>
      <c r="D3697" s="95" t="s">
        <v>9556</v>
      </c>
      <c r="E3697" s="95" t="s">
        <v>332</v>
      </c>
      <c r="F3697" s="95" t="s">
        <v>7499</v>
      </c>
      <c r="G3697" s="4">
        <v>50</v>
      </c>
      <c r="H3697" s="4">
        <v>50</v>
      </c>
    </row>
    <row r="3698" spans="1:8" ht="15">
      <c r="A3698" s="95">
        <v>3690</v>
      </c>
      <c r="B3698" s="95" t="s">
        <v>3586</v>
      </c>
      <c r="C3698" s="95" t="s">
        <v>9557</v>
      </c>
      <c r="D3698" s="95" t="s">
        <v>9558</v>
      </c>
      <c r="E3698" s="95" t="s">
        <v>332</v>
      </c>
      <c r="F3698" s="95" t="s">
        <v>7499</v>
      </c>
      <c r="G3698" s="4">
        <v>50</v>
      </c>
      <c r="H3698" s="4">
        <v>50</v>
      </c>
    </row>
    <row r="3699" spans="1:8" ht="15">
      <c r="A3699" s="95">
        <v>3691</v>
      </c>
      <c r="B3699" s="95" t="s">
        <v>3676</v>
      </c>
      <c r="C3699" s="95" t="s">
        <v>3669</v>
      </c>
      <c r="D3699" s="95" t="s">
        <v>9559</v>
      </c>
      <c r="E3699" s="95" t="s">
        <v>332</v>
      </c>
      <c r="F3699" s="95" t="s">
        <v>7499</v>
      </c>
      <c r="G3699" s="4">
        <v>50</v>
      </c>
      <c r="H3699" s="4">
        <v>50</v>
      </c>
    </row>
    <row r="3700" spans="1:8" ht="15">
      <c r="A3700" s="95">
        <v>3692</v>
      </c>
      <c r="B3700" s="95" t="s">
        <v>7565</v>
      </c>
      <c r="C3700" s="95" t="s">
        <v>3612</v>
      </c>
      <c r="D3700" s="95" t="s">
        <v>9560</v>
      </c>
      <c r="E3700" s="95" t="s">
        <v>332</v>
      </c>
      <c r="F3700" s="95" t="s">
        <v>7499</v>
      </c>
      <c r="G3700" s="4">
        <v>50</v>
      </c>
      <c r="H3700" s="4">
        <v>50</v>
      </c>
    </row>
    <row r="3701" spans="1:8" ht="15">
      <c r="A3701" s="95">
        <v>3693</v>
      </c>
      <c r="B3701" s="95" t="s">
        <v>3750</v>
      </c>
      <c r="C3701" s="95" t="s">
        <v>5486</v>
      </c>
      <c r="D3701" s="95" t="s">
        <v>9561</v>
      </c>
      <c r="E3701" s="95" t="s">
        <v>332</v>
      </c>
      <c r="F3701" s="95" t="s">
        <v>7499</v>
      </c>
      <c r="G3701" s="4">
        <v>50</v>
      </c>
      <c r="H3701" s="4">
        <v>50</v>
      </c>
    </row>
    <row r="3702" spans="1:8" ht="15">
      <c r="A3702" s="95">
        <v>3694</v>
      </c>
      <c r="B3702" s="95" t="s">
        <v>7035</v>
      </c>
      <c r="C3702" s="95" t="s">
        <v>9562</v>
      </c>
      <c r="D3702" s="95" t="s">
        <v>9563</v>
      </c>
      <c r="E3702" s="95" t="s">
        <v>332</v>
      </c>
      <c r="F3702" s="95" t="s">
        <v>7499</v>
      </c>
      <c r="G3702" s="4">
        <v>50</v>
      </c>
      <c r="H3702" s="4">
        <v>50</v>
      </c>
    </row>
    <row r="3703" spans="1:8" ht="15">
      <c r="A3703" s="95">
        <v>3695</v>
      </c>
      <c r="B3703" s="95" t="s">
        <v>6274</v>
      </c>
      <c r="C3703" s="95" t="s">
        <v>6812</v>
      </c>
      <c r="D3703" s="95" t="s">
        <v>9564</v>
      </c>
      <c r="E3703" s="95" t="s">
        <v>332</v>
      </c>
      <c r="F3703" s="95" t="s">
        <v>7499</v>
      </c>
      <c r="G3703" s="4">
        <v>50</v>
      </c>
      <c r="H3703" s="4">
        <v>50</v>
      </c>
    </row>
    <row r="3704" spans="1:8" ht="15">
      <c r="A3704" s="95">
        <v>3696</v>
      </c>
      <c r="B3704" s="95" t="s">
        <v>2663</v>
      </c>
      <c r="C3704" s="95" t="s">
        <v>3587</v>
      </c>
      <c r="D3704" s="95" t="s">
        <v>9565</v>
      </c>
      <c r="E3704" s="95" t="s">
        <v>332</v>
      </c>
      <c r="F3704" s="95" t="s">
        <v>7499</v>
      </c>
      <c r="G3704" s="4">
        <v>50</v>
      </c>
      <c r="H3704" s="4">
        <v>50</v>
      </c>
    </row>
    <row r="3705" spans="1:8" ht="15">
      <c r="A3705" s="95">
        <v>3697</v>
      </c>
      <c r="B3705" s="95" t="s">
        <v>6228</v>
      </c>
      <c r="C3705" s="95" t="s">
        <v>6818</v>
      </c>
      <c r="D3705" s="95" t="s">
        <v>9566</v>
      </c>
      <c r="E3705" s="95" t="s">
        <v>332</v>
      </c>
      <c r="F3705" s="95" t="s">
        <v>7499</v>
      </c>
      <c r="G3705" s="4">
        <v>50</v>
      </c>
      <c r="H3705" s="4">
        <v>50</v>
      </c>
    </row>
    <row r="3706" spans="1:8" ht="15">
      <c r="A3706" s="95">
        <v>3698</v>
      </c>
      <c r="B3706" s="95" t="s">
        <v>8172</v>
      </c>
      <c r="C3706" s="95" t="s">
        <v>9567</v>
      </c>
      <c r="D3706" s="95" t="s">
        <v>9568</v>
      </c>
      <c r="E3706" s="95" t="s">
        <v>332</v>
      </c>
      <c r="F3706" s="95" t="s">
        <v>7499</v>
      </c>
      <c r="G3706" s="4">
        <v>50</v>
      </c>
      <c r="H3706" s="4">
        <v>50</v>
      </c>
    </row>
    <row r="3707" spans="1:8" ht="30">
      <c r="A3707" s="95">
        <v>3699</v>
      </c>
      <c r="B3707" s="95" t="s">
        <v>3755</v>
      </c>
      <c r="C3707" s="95" t="s">
        <v>9569</v>
      </c>
      <c r="D3707" s="95" t="s">
        <v>9570</v>
      </c>
      <c r="E3707" s="95" t="s">
        <v>332</v>
      </c>
      <c r="F3707" s="95" t="s">
        <v>7499</v>
      </c>
      <c r="G3707" s="4">
        <v>50</v>
      </c>
      <c r="H3707" s="4">
        <v>50</v>
      </c>
    </row>
    <row r="3708" spans="1:8" ht="15">
      <c r="A3708" s="95">
        <v>3700</v>
      </c>
      <c r="B3708" s="95" t="s">
        <v>3649</v>
      </c>
      <c r="C3708" s="95" t="s">
        <v>4893</v>
      </c>
      <c r="D3708" s="95" t="s">
        <v>9571</v>
      </c>
      <c r="E3708" s="95" t="s">
        <v>332</v>
      </c>
      <c r="F3708" s="95" t="s">
        <v>7499</v>
      </c>
      <c r="G3708" s="4">
        <v>50</v>
      </c>
      <c r="H3708" s="4">
        <v>50</v>
      </c>
    </row>
    <row r="3709" spans="1:8" ht="15">
      <c r="A3709" s="95">
        <v>3701</v>
      </c>
      <c r="B3709" s="95" t="s">
        <v>3668</v>
      </c>
      <c r="C3709" s="95" t="s">
        <v>5544</v>
      </c>
      <c r="D3709" s="95" t="s">
        <v>9572</v>
      </c>
      <c r="E3709" s="95" t="s">
        <v>332</v>
      </c>
      <c r="F3709" s="95" t="s">
        <v>7499</v>
      </c>
      <c r="G3709" s="4">
        <v>50</v>
      </c>
      <c r="H3709" s="4">
        <v>50</v>
      </c>
    </row>
    <row r="3710" spans="1:8" ht="15">
      <c r="A3710" s="95">
        <v>3702</v>
      </c>
      <c r="B3710" s="95" t="s">
        <v>7779</v>
      </c>
      <c r="C3710" s="95" t="s">
        <v>9390</v>
      </c>
      <c r="D3710" s="95" t="s">
        <v>9573</v>
      </c>
      <c r="E3710" s="95" t="s">
        <v>332</v>
      </c>
      <c r="F3710" s="95" t="s">
        <v>7499</v>
      </c>
      <c r="G3710" s="4">
        <v>50</v>
      </c>
      <c r="H3710" s="4">
        <v>50</v>
      </c>
    </row>
    <row r="3711" spans="1:8" ht="15">
      <c r="A3711" s="95">
        <v>3703</v>
      </c>
      <c r="B3711" s="95" t="s">
        <v>3584</v>
      </c>
      <c r="C3711" s="95" t="s">
        <v>9574</v>
      </c>
      <c r="D3711" s="95" t="s">
        <v>9575</v>
      </c>
      <c r="E3711" s="95" t="s">
        <v>332</v>
      </c>
      <c r="F3711" s="95" t="s">
        <v>7499</v>
      </c>
      <c r="G3711" s="4">
        <v>50</v>
      </c>
      <c r="H3711" s="4">
        <v>50</v>
      </c>
    </row>
    <row r="3712" spans="1:8" ht="15">
      <c r="A3712" s="95">
        <v>3704</v>
      </c>
      <c r="B3712" s="95" t="s">
        <v>3755</v>
      </c>
      <c r="C3712" s="95" t="s">
        <v>8195</v>
      </c>
      <c r="D3712" s="95" t="s">
        <v>9576</v>
      </c>
      <c r="E3712" s="95" t="s">
        <v>332</v>
      </c>
      <c r="F3712" s="95" t="s">
        <v>7499</v>
      </c>
      <c r="G3712" s="4">
        <v>50</v>
      </c>
      <c r="H3712" s="4">
        <v>50</v>
      </c>
    </row>
    <row r="3713" spans="1:8" ht="15">
      <c r="A3713" s="95">
        <v>3705</v>
      </c>
      <c r="B3713" s="95" t="s">
        <v>3619</v>
      </c>
      <c r="C3713" s="95" t="s">
        <v>9577</v>
      </c>
      <c r="D3713" s="95" t="s">
        <v>9578</v>
      </c>
      <c r="E3713" s="95" t="s">
        <v>332</v>
      </c>
      <c r="F3713" s="95" t="s">
        <v>7499</v>
      </c>
      <c r="G3713" s="4">
        <v>50</v>
      </c>
      <c r="H3713" s="4">
        <v>50</v>
      </c>
    </row>
    <row r="3714" spans="1:8" ht="15">
      <c r="A3714" s="95">
        <v>3706</v>
      </c>
      <c r="B3714" s="95" t="s">
        <v>3740</v>
      </c>
      <c r="C3714" s="95" t="s">
        <v>5198</v>
      </c>
      <c r="D3714" s="95" t="s">
        <v>9579</v>
      </c>
      <c r="E3714" s="95" t="s">
        <v>332</v>
      </c>
      <c r="F3714" s="95" t="s">
        <v>7499</v>
      </c>
      <c r="G3714" s="4">
        <v>50</v>
      </c>
      <c r="H3714" s="4">
        <v>50</v>
      </c>
    </row>
    <row r="3715" spans="1:8" ht="15">
      <c r="A3715" s="95">
        <v>3707</v>
      </c>
      <c r="B3715" s="95" t="s">
        <v>5418</v>
      </c>
      <c r="C3715" s="95" t="s">
        <v>9580</v>
      </c>
      <c r="D3715" s="95" t="s">
        <v>9581</v>
      </c>
      <c r="E3715" s="95" t="s">
        <v>332</v>
      </c>
      <c r="F3715" s="95" t="s">
        <v>7499</v>
      </c>
      <c r="G3715" s="4">
        <v>50</v>
      </c>
      <c r="H3715" s="4">
        <v>50</v>
      </c>
    </row>
    <row r="3716" spans="1:8" ht="15">
      <c r="A3716" s="95">
        <v>3708</v>
      </c>
      <c r="B3716" s="95" t="s">
        <v>4226</v>
      </c>
      <c r="C3716" s="95" t="s">
        <v>3825</v>
      </c>
      <c r="D3716" s="95" t="s">
        <v>9582</v>
      </c>
      <c r="E3716" s="95" t="s">
        <v>332</v>
      </c>
      <c r="F3716" s="95" t="s">
        <v>7499</v>
      </c>
      <c r="G3716" s="4">
        <v>50</v>
      </c>
      <c r="H3716" s="4">
        <v>50</v>
      </c>
    </row>
    <row r="3717" spans="1:8" ht="15">
      <c r="A3717" s="95">
        <v>3709</v>
      </c>
      <c r="B3717" s="95" t="s">
        <v>9583</v>
      </c>
      <c r="C3717" s="95" t="s">
        <v>6239</v>
      </c>
      <c r="D3717" s="95" t="s">
        <v>9584</v>
      </c>
      <c r="E3717" s="95" t="s">
        <v>332</v>
      </c>
      <c r="F3717" s="95" t="s">
        <v>7499</v>
      </c>
      <c r="G3717" s="4">
        <v>50</v>
      </c>
      <c r="H3717" s="4">
        <v>50</v>
      </c>
    </row>
    <row r="3718" spans="1:8" ht="15">
      <c r="A3718" s="95">
        <v>3710</v>
      </c>
      <c r="B3718" s="95" t="s">
        <v>3517</v>
      </c>
      <c r="C3718" s="95" t="s">
        <v>3539</v>
      </c>
      <c r="D3718" s="95" t="s">
        <v>9585</v>
      </c>
      <c r="E3718" s="95" t="s">
        <v>332</v>
      </c>
      <c r="F3718" s="95" t="s">
        <v>7499</v>
      </c>
      <c r="G3718" s="4">
        <v>50</v>
      </c>
      <c r="H3718" s="4">
        <v>50</v>
      </c>
    </row>
    <row r="3719" spans="1:8" ht="15">
      <c r="A3719" s="95">
        <v>3711</v>
      </c>
      <c r="B3719" s="95" t="s">
        <v>3523</v>
      </c>
      <c r="C3719" s="95" t="s">
        <v>9586</v>
      </c>
      <c r="D3719" s="95" t="s">
        <v>9587</v>
      </c>
      <c r="E3719" s="95" t="s">
        <v>332</v>
      </c>
      <c r="F3719" s="95" t="s">
        <v>7499</v>
      </c>
      <c r="G3719" s="4">
        <v>50</v>
      </c>
      <c r="H3719" s="4">
        <v>50</v>
      </c>
    </row>
    <row r="3720" spans="1:8" ht="15">
      <c r="A3720" s="95">
        <v>3712</v>
      </c>
      <c r="B3720" s="95" t="s">
        <v>3747</v>
      </c>
      <c r="C3720" s="95" t="s">
        <v>6275</v>
      </c>
      <c r="D3720" s="95" t="s">
        <v>9588</v>
      </c>
      <c r="E3720" s="95" t="s">
        <v>332</v>
      </c>
      <c r="F3720" s="95" t="s">
        <v>7499</v>
      </c>
      <c r="G3720" s="4">
        <v>50</v>
      </c>
      <c r="H3720" s="4">
        <v>50</v>
      </c>
    </row>
    <row r="3721" spans="1:8" ht="15">
      <c r="A3721" s="95">
        <v>3713</v>
      </c>
      <c r="B3721" s="95" t="s">
        <v>3657</v>
      </c>
      <c r="C3721" s="95" t="s">
        <v>7891</v>
      </c>
      <c r="D3721" s="95" t="s">
        <v>9589</v>
      </c>
      <c r="E3721" s="95" t="s">
        <v>332</v>
      </c>
      <c r="F3721" s="95" t="s">
        <v>7499</v>
      </c>
      <c r="G3721" s="4">
        <v>50</v>
      </c>
      <c r="H3721" s="4">
        <v>50</v>
      </c>
    </row>
    <row r="3722" spans="1:8" ht="15">
      <c r="A3722" s="95">
        <v>3714</v>
      </c>
      <c r="B3722" s="95" t="s">
        <v>4040</v>
      </c>
      <c r="C3722" s="95" t="s">
        <v>9590</v>
      </c>
      <c r="D3722" s="95" t="s">
        <v>9591</v>
      </c>
      <c r="E3722" s="95" t="s">
        <v>332</v>
      </c>
      <c r="F3722" s="95" t="s">
        <v>7499</v>
      </c>
      <c r="G3722" s="4">
        <v>50</v>
      </c>
      <c r="H3722" s="4">
        <v>50</v>
      </c>
    </row>
    <row r="3723" spans="1:8" ht="30">
      <c r="A3723" s="95">
        <v>3715</v>
      </c>
      <c r="B3723" s="95" t="s">
        <v>3439</v>
      </c>
      <c r="C3723" s="95" t="s">
        <v>7561</v>
      </c>
      <c r="D3723" s="95" t="s">
        <v>9592</v>
      </c>
      <c r="E3723" s="95" t="s">
        <v>332</v>
      </c>
      <c r="F3723" s="95" t="s">
        <v>7499</v>
      </c>
      <c r="G3723" s="4">
        <v>50</v>
      </c>
      <c r="H3723" s="4">
        <v>50</v>
      </c>
    </row>
    <row r="3724" spans="1:8" ht="15">
      <c r="A3724" s="95">
        <v>3716</v>
      </c>
      <c r="B3724" s="95" t="s">
        <v>3432</v>
      </c>
      <c r="C3724" s="95" t="s">
        <v>4038</v>
      </c>
      <c r="D3724" s="95" t="s">
        <v>9593</v>
      </c>
      <c r="E3724" s="95" t="s">
        <v>332</v>
      </c>
      <c r="F3724" s="95" t="s">
        <v>7499</v>
      </c>
      <c r="G3724" s="4">
        <v>50</v>
      </c>
      <c r="H3724" s="4">
        <v>50</v>
      </c>
    </row>
    <row r="3725" spans="1:8" ht="15">
      <c r="A3725" s="95">
        <v>3717</v>
      </c>
      <c r="B3725" s="95" t="s">
        <v>3668</v>
      </c>
      <c r="C3725" s="95" t="s">
        <v>3743</v>
      </c>
      <c r="D3725" s="95" t="s">
        <v>9594</v>
      </c>
      <c r="E3725" s="95" t="s">
        <v>332</v>
      </c>
      <c r="F3725" s="95" t="s">
        <v>7499</v>
      </c>
      <c r="G3725" s="4">
        <v>50</v>
      </c>
      <c r="H3725" s="4">
        <v>50</v>
      </c>
    </row>
    <row r="3726" spans="1:8" ht="15">
      <c r="A3726" s="95">
        <v>3718</v>
      </c>
      <c r="B3726" s="95" t="s">
        <v>2663</v>
      </c>
      <c r="C3726" s="95" t="s">
        <v>9249</v>
      </c>
      <c r="D3726" s="95" t="s">
        <v>9595</v>
      </c>
      <c r="E3726" s="95" t="s">
        <v>332</v>
      </c>
      <c r="F3726" s="95" t="s">
        <v>7499</v>
      </c>
      <c r="G3726" s="4">
        <v>50</v>
      </c>
      <c r="H3726" s="4">
        <v>50</v>
      </c>
    </row>
    <row r="3727" spans="1:8" ht="15">
      <c r="A3727" s="95">
        <v>3719</v>
      </c>
      <c r="B3727" s="95" t="s">
        <v>3923</v>
      </c>
      <c r="C3727" s="95" t="s">
        <v>9596</v>
      </c>
      <c r="D3727" s="95" t="s">
        <v>9597</v>
      </c>
      <c r="E3727" s="95" t="s">
        <v>332</v>
      </c>
      <c r="F3727" s="95" t="s">
        <v>7499</v>
      </c>
      <c r="G3727" s="4">
        <v>50</v>
      </c>
      <c r="H3727" s="4">
        <v>50</v>
      </c>
    </row>
    <row r="3728" spans="1:8" ht="15">
      <c r="A3728" s="95">
        <v>3720</v>
      </c>
      <c r="B3728" s="95" t="s">
        <v>4198</v>
      </c>
      <c r="C3728" s="95" t="s">
        <v>8160</v>
      </c>
      <c r="D3728" s="95" t="s">
        <v>9598</v>
      </c>
      <c r="E3728" s="95" t="s">
        <v>332</v>
      </c>
      <c r="F3728" s="95" t="s">
        <v>7499</v>
      </c>
      <c r="G3728" s="4">
        <v>50</v>
      </c>
      <c r="H3728" s="4">
        <v>50</v>
      </c>
    </row>
    <row r="3729" spans="1:8" ht="15">
      <c r="A3729" s="95">
        <v>3721</v>
      </c>
      <c r="B3729" s="95" t="s">
        <v>2663</v>
      </c>
      <c r="C3729" s="95" t="s">
        <v>9599</v>
      </c>
      <c r="D3729" s="95" t="s">
        <v>9600</v>
      </c>
      <c r="E3729" s="95" t="s">
        <v>332</v>
      </c>
      <c r="F3729" s="95" t="s">
        <v>7499</v>
      </c>
      <c r="G3729" s="4">
        <v>50</v>
      </c>
      <c r="H3729" s="4">
        <v>50</v>
      </c>
    </row>
    <row r="3730" spans="1:8" ht="15">
      <c r="A3730" s="95">
        <v>3722</v>
      </c>
      <c r="B3730" s="95" t="s">
        <v>3668</v>
      </c>
      <c r="C3730" s="95" t="s">
        <v>6168</v>
      </c>
      <c r="D3730" s="95" t="s">
        <v>9601</v>
      </c>
      <c r="E3730" s="95" t="s">
        <v>332</v>
      </c>
      <c r="F3730" s="95" t="s">
        <v>7499</v>
      </c>
      <c r="G3730" s="4">
        <v>50</v>
      </c>
      <c r="H3730" s="4">
        <v>50</v>
      </c>
    </row>
    <row r="3731" spans="1:8" ht="15">
      <c r="A3731" s="95">
        <v>3723</v>
      </c>
      <c r="B3731" s="95" t="s">
        <v>3584</v>
      </c>
      <c r="C3731" s="95" t="s">
        <v>8944</v>
      </c>
      <c r="D3731" s="95" t="s">
        <v>9602</v>
      </c>
      <c r="E3731" s="95" t="s">
        <v>332</v>
      </c>
      <c r="F3731" s="95" t="s">
        <v>7499</v>
      </c>
      <c r="G3731" s="4">
        <v>50</v>
      </c>
      <c r="H3731" s="4">
        <v>50</v>
      </c>
    </row>
    <row r="3732" spans="1:8" ht="30">
      <c r="A3732" s="95">
        <v>3724</v>
      </c>
      <c r="B3732" s="95" t="s">
        <v>8172</v>
      </c>
      <c r="C3732" s="95" t="s">
        <v>4203</v>
      </c>
      <c r="D3732" s="95" t="s">
        <v>9603</v>
      </c>
      <c r="E3732" s="95" t="s">
        <v>332</v>
      </c>
      <c r="F3732" s="95" t="s">
        <v>7499</v>
      </c>
      <c r="G3732" s="4">
        <v>50</v>
      </c>
      <c r="H3732" s="4">
        <v>50</v>
      </c>
    </row>
    <row r="3733" spans="1:8" ht="15">
      <c r="A3733" s="95">
        <v>3725</v>
      </c>
      <c r="B3733" s="95" t="s">
        <v>3629</v>
      </c>
      <c r="C3733" s="95" t="s">
        <v>4753</v>
      </c>
      <c r="D3733" s="95" t="s">
        <v>9604</v>
      </c>
      <c r="E3733" s="95" t="s">
        <v>332</v>
      </c>
      <c r="F3733" s="95" t="s">
        <v>7499</v>
      </c>
      <c r="G3733" s="4">
        <v>50</v>
      </c>
      <c r="H3733" s="4">
        <v>50</v>
      </c>
    </row>
    <row r="3734" spans="1:8" ht="15">
      <c r="A3734" s="95">
        <v>3726</v>
      </c>
      <c r="B3734" s="95" t="s">
        <v>3671</v>
      </c>
      <c r="C3734" s="95" t="s">
        <v>4058</v>
      </c>
      <c r="D3734" s="95" t="s">
        <v>9605</v>
      </c>
      <c r="E3734" s="95" t="s">
        <v>332</v>
      </c>
      <c r="F3734" s="95" t="s">
        <v>7499</v>
      </c>
      <c r="G3734" s="4">
        <v>50</v>
      </c>
      <c r="H3734" s="4">
        <v>50</v>
      </c>
    </row>
    <row r="3735" spans="1:8" ht="15">
      <c r="A3735" s="95">
        <v>3727</v>
      </c>
      <c r="B3735" s="95" t="s">
        <v>2663</v>
      </c>
      <c r="C3735" s="95" t="s">
        <v>4518</v>
      </c>
      <c r="D3735" s="95" t="s">
        <v>9606</v>
      </c>
      <c r="E3735" s="95" t="s">
        <v>332</v>
      </c>
      <c r="F3735" s="95" t="s">
        <v>7499</v>
      </c>
      <c r="G3735" s="4">
        <v>50</v>
      </c>
      <c r="H3735" s="4">
        <v>50</v>
      </c>
    </row>
    <row r="3736" spans="1:8" ht="15">
      <c r="A3736" s="95">
        <v>3728</v>
      </c>
      <c r="B3736" s="95" t="s">
        <v>3593</v>
      </c>
      <c r="C3736" s="95" t="s">
        <v>9607</v>
      </c>
      <c r="D3736" s="95" t="s">
        <v>9608</v>
      </c>
      <c r="E3736" s="95" t="s">
        <v>332</v>
      </c>
      <c r="F3736" s="95" t="s">
        <v>7499</v>
      </c>
      <c r="G3736" s="4">
        <v>50</v>
      </c>
      <c r="H3736" s="4">
        <v>50</v>
      </c>
    </row>
    <row r="3737" spans="1:8" ht="30">
      <c r="A3737" s="95">
        <v>3729</v>
      </c>
      <c r="B3737" s="95" t="s">
        <v>4040</v>
      </c>
      <c r="C3737" s="95" t="s">
        <v>3559</v>
      </c>
      <c r="D3737" s="95" t="s">
        <v>9609</v>
      </c>
      <c r="E3737" s="95" t="s">
        <v>332</v>
      </c>
      <c r="F3737" s="95" t="s">
        <v>7499</v>
      </c>
      <c r="G3737" s="4">
        <v>50</v>
      </c>
      <c r="H3737" s="4">
        <v>50</v>
      </c>
    </row>
    <row r="3738" spans="1:8" ht="15">
      <c r="A3738" s="95">
        <v>3730</v>
      </c>
      <c r="B3738" s="95" t="s">
        <v>3668</v>
      </c>
      <c r="C3738" s="95" t="s">
        <v>9610</v>
      </c>
      <c r="D3738" s="95" t="s">
        <v>9611</v>
      </c>
      <c r="E3738" s="95" t="s">
        <v>332</v>
      </c>
      <c r="F3738" s="95" t="s">
        <v>7499</v>
      </c>
      <c r="G3738" s="4">
        <v>50</v>
      </c>
      <c r="H3738" s="4">
        <v>50</v>
      </c>
    </row>
    <row r="3739" spans="1:8" ht="15">
      <c r="A3739" s="95">
        <v>3731</v>
      </c>
      <c r="B3739" s="95" t="s">
        <v>3735</v>
      </c>
      <c r="C3739" s="95" t="s">
        <v>3825</v>
      </c>
      <c r="D3739" s="95" t="s">
        <v>9612</v>
      </c>
      <c r="E3739" s="95" t="s">
        <v>332</v>
      </c>
      <c r="F3739" s="95" t="s">
        <v>7499</v>
      </c>
      <c r="G3739" s="4">
        <v>50</v>
      </c>
      <c r="H3739" s="4">
        <v>50</v>
      </c>
    </row>
    <row r="3740" spans="1:8" ht="15">
      <c r="A3740" s="95">
        <v>3732</v>
      </c>
      <c r="B3740" s="95" t="s">
        <v>7808</v>
      </c>
      <c r="C3740" s="95" t="s">
        <v>9613</v>
      </c>
      <c r="D3740" s="95" t="s">
        <v>9614</v>
      </c>
      <c r="E3740" s="95" t="s">
        <v>332</v>
      </c>
      <c r="F3740" s="95" t="s">
        <v>7499</v>
      </c>
      <c r="G3740" s="4">
        <v>50</v>
      </c>
      <c r="H3740" s="4">
        <v>50</v>
      </c>
    </row>
    <row r="3741" spans="1:8" ht="15">
      <c r="A3741" s="95">
        <v>3733</v>
      </c>
      <c r="B3741" s="95" t="s">
        <v>9615</v>
      </c>
      <c r="C3741" s="95" t="s">
        <v>9300</v>
      </c>
      <c r="D3741" s="95" t="s">
        <v>9616</v>
      </c>
      <c r="E3741" s="95" t="s">
        <v>332</v>
      </c>
      <c r="F3741" s="95" t="s">
        <v>7499</v>
      </c>
      <c r="G3741" s="4">
        <v>50</v>
      </c>
      <c r="H3741" s="4">
        <v>50</v>
      </c>
    </row>
    <row r="3742" spans="1:8" ht="15">
      <c r="A3742" s="95">
        <v>3734</v>
      </c>
      <c r="B3742" s="95" t="s">
        <v>3526</v>
      </c>
      <c r="C3742" s="95" t="s">
        <v>3454</v>
      </c>
      <c r="D3742" s="95" t="s">
        <v>9617</v>
      </c>
      <c r="E3742" s="95" t="s">
        <v>332</v>
      </c>
      <c r="F3742" s="95" t="s">
        <v>7499</v>
      </c>
      <c r="G3742" s="4">
        <v>50</v>
      </c>
      <c r="H3742" s="4">
        <v>50</v>
      </c>
    </row>
    <row r="3743" spans="1:8" ht="15">
      <c r="A3743" s="95">
        <v>3735</v>
      </c>
      <c r="B3743" s="95" t="s">
        <v>3646</v>
      </c>
      <c r="C3743" s="95" t="s">
        <v>5742</v>
      </c>
      <c r="D3743" s="95" t="s">
        <v>9618</v>
      </c>
      <c r="E3743" s="95" t="s">
        <v>332</v>
      </c>
      <c r="F3743" s="95" t="s">
        <v>7499</v>
      </c>
      <c r="G3743" s="4">
        <v>50</v>
      </c>
      <c r="H3743" s="4">
        <v>50</v>
      </c>
    </row>
    <row r="3744" spans="1:8" ht="15">
      <c r="A3744" s="95">
        <v>3736</v>
      </c>
      <c r="B3744" s="95" t="s">
        <v>3676</v>
      </c>
      <c r="C3744" s="95" t="s">
        <v>3730</v>
      </c>
      <c r="D3744" s="95" t="s">
        <v>9619</v>
      </c>
      <c r="E3744" s="95" t="s">
        <v>332</v>
      </c>
      <c r="F3744" s="95" t="s">
        <v>7499</v>
      </c>
      <c r="G3744" s="4">
        <v>50</v>
      </c>
      <c r="H3744" s="4">
        <v>50</v>
      </c>
    </row>
    <row r="3745" spans="1:8" ht="15">
      <c r="A3745" s="95">
        <v>3737</v>
      </c>
      <c r="B3745" s="95" t="s">
        <v>3649</v>
      </c>
      <c r="C3745" s="95" t="s">
        <v>3992</v>
      </c>
      <c r="D3745" s="95" t="s">
        <v>9620</v>
      </c>
      <c r="E3745" s="95" t="s">
        <v>332</v>
      </c>
      <c r="F3745" s="95" t="s">
        <v>7499</v>
      </c>
      <c r="G3745" s="4">
        <v>50</v>
      </c>
      <c r="H3745" s="4">
        <v>50</v>
      </c>
    </row>
    <row r="3746" spans="1:8" ht="15">
      <c r="A3746" s="95">
        <v>3738</v>
      </c>
      <c r="B3746" s="95" t="s">
        <v>5353</v>
      </c>
      <c r="C3746" s="95" t="s">
        <v>7990</v>
      </c>
      <c r="D3746" s="95" t="s">
        <v>9621</v>
      </c>
      <c r="E3746" s="95" t="s">
        <v>332</v>
      </c>
      <c r="F3746" s="95" t="s">
        <v>7499</v>
      </c>
      <c r="G3746" s="4">
        <v>50</v>
      </c>
      <c r="H3746" s="4">
        <v>50</v>
      </c>
    </row>
    <row r="3747" spans="1:8" ht="30">
      <c r="A3747" s="95">
        <v>3739</v>
      </c>
      <c r="B3747" s="95" t="s">
        <v>3629</v>
      </c>
      <c r="C3747" s="95" t="s">
        <v>5952</v>
      </c>
      <c r="D3747" s="95" t="s">
        <v>9622</v>
      </c>
      <c r="E3747" s="95" t="s">
        <v>332</v>
      </c>
      <c r="F3747" s="95" t="s">
        <v>7499</v>
      </c>
      <c r="G3747" s="4">
        <v>50</v>
      </c>
      <c r="H3747" s="4">
        <v>50</v>
      </c>
    </row>
    <row r="3748" spans="1:8" ht="15">
      <c r="A3748" s="95">
        <v>3740</v>
      </c>
      <c r="B3748" s="95" t="s">
        <v>4605</v>
      </c>
      <c r="C3748" s="95" t="s">
        <v>4280</v>
      </c>
      <c r="D3748" s="95" t="s">
        <v>9623</v>
      </c>
      <c r="E3748" s="95" t="s">
        <v>332</v>
      </c>
      <c r="F3748" s="95" t="s">
        <v>7499</v>
      </c>
      <c r="G3748" s="4">
        <v>50</v>
      </c>
      <c r="H3748" s="4">
        <v>50</v>
      </c>
    </row>
    <row r="3749" spans="1:8" ht="30">
      <c r="A3749" s="95">
        <v>3741</v>
      </c>
      <c r="B3749" s="95" t="s">
        <v>3442</v>
      </c>
      <c r="C3749" s="95" t="s">
        <v>9624</v>
      </c>
      <c r="D3749" s="95" t="s">
        <v>9625</v>
      </c>
      <c r="E3749" s="95" t="s">
        <v>332</v>
      </c>
      <c r="F3749" s="95" t="s">
        <v>7499</v>
      </c>
      <c r="G3749" s="4">
        <v>50</v>
      </c>
      <c r="H3749" s="4">
        <v>50</v>
      </c>
    </row>
    <row r="3750" spans="1:8" ht="15">
      <c r="A3750" s="95">
        <v>3742</v>
      </c>
      <c r="B3750" s="95" t="s">
        <v>3668</v>
      </c>
      <c r="C3750" s="95" t="s">
        <v>9238</v>
      </c>
      <c r="D3750" s="95" t="s">
        <v>9626</v>
      </c>
      <c r="E3750" s="95" t="s">
        <v>332</v>
      </c>
      <c r="F3750" s="95" t="s">
        <v>7499</v>
      </c>
      <c r="G3750" s="4">
        <v>50</v>
      </c>
      <c r="H3750" s="4">
        <v>50</v>
      </c>
    </row>
    <row r="3751" spans="1:8" ht="15">
      <c r="A3751" s="95">
        <v>3743</v>
      </c>
      <c r="B3751" s="95" t="s">
        <v>7045</v>
      </c>
      <c r="C3751" s="95" t="s">
        <v>4485</v>
      </c>
      <c r="D3751" s="95" t="s">
        <v>9627</v>
      </c>
      <c r="E3751" s="95" t="s">
        <v>332</v>
      </c>
      <c r="F3751" s="95" t="s">
        <v>7499</v>
      </c>
      <c r="G3751" s="4">
        <v>50</v>
      </c>
      <c r="H3751" s="4">
        <v>50</v>
      </c>
    </row>
    <row r="3752" spans="1:8" ht="15">
      <c r="A3752" s="95">
        <v>3744</v>
      </c>
      <c r="B3752" s="95" t="s">
        <v>3715</v>
      </c>
      <c r="C3752" s="95" t="s">
        <v>9238</v>
      </c>
      <c r="D3752" s="95" t="s">
        <v>9628</v>
      </c>
      <c r="E3752" s="95" t="s">
        <v>332</v>
      </c>
      <c r="F3752" s="95" t="s">
        <v>7499</v>
      </c>
      <c r="G3752" s="4">
        <v>50</v>
      </c>
      <c r="H3752" s="4">
        <v>50</v>
      </c>
    </row>
    <row r="3753" spans="1:8" ht="15">
      <c r="A3753" s="95">
        <v>3745</v>
      </c>
      <c r="B3753" s="95" t="s">
        <v>4912</v>
      </c>
      <c r="C3753" s="95" t="s">
        <v>9629</v>
      </c>
      <c r="D3753" s="95" t="s">
        <v>9630</v>
      </c>
      <c r="E3753" s="95" t="s">
        <v>332</v>
      </c>
      <c r="F3753" s="95" t="s">
        <v>7499</v>
      </c>
      <c r="G3753" s="4">
        <v>50</v>
      </c>
      <c r="H3753" s="4">
        <v>50</v>
      </c>
    </row>
    <row r="3754" spans="1:8" ht="30">
      <c r="A3754" s="95">
        <v>3746</v>
      </c>
      <c r="B3754" s="95" t="s">
        <v>4145</v>
      </c>
      <c r="C3754" s="95" t="s">
        <v>8096</v>
      </c>
      <c r="D3754" s="95" t="s">
        <v>9631</v>
      </c>
      <c r="E3754" s="95" t="s">
        <v>332</v>
      </c>
      <c r="F3754" s="95" t="s">
        <v>7499</v>
      </c>
      <c r="G3754" s="4">
        <v>50</v>
      </c>
      <c r="H3754" s="4">
        <v>50</v>
      </c>
    </row>
    <row r="3755" spans="1:8" ht="15">
      <c r="A3755" s="95">
        <v>3747</v>
      </c>
      <c r="B3755" s="95" t="s">
        <v>3593</v>
      </c>
      <c r="C3755" s="95" t="s">
        <v>9632</v>
      </c>
      <c r="D3755" s="95" t="s">
        <v>9633</v>
      </c>
      <c r="E3755" s="95" t="s">
        <v>332</v>
      </c>
      <c r="F3755" s="95" t="s">
        <v>7499</v>
      </c>
      <c r="G3755" s="4">
        <v>50</v>
      </c>
      <c r="H3755" s="4">
        <v>50</v>
      </c>
    </row>
    <row r="3756" spans="1:8" ht="30">
      <c r="A3756" s="95">
        <v>3748</v>
      </c>
      <c r="B3756" s="95" t="s">
        <v>3472</v>
      </c>
      <c r="C3756" s="95" t="s">
        <v>4182</v>
      </c>
      <c r="D3756" s="95" t="s">
        <v>9634</v>
      </c>
      <c r="E3756" s="95" t="s">
        <v>332</v>
      </c>
      <c r="F3756" s="95" t="s">
        <v>7499</v>
      </c>
      <c r="G3756" s="4">
        <v>50</v>
      </c>
      <c r="H3756" s="4">
        <v>50</v>
      </c>
    </row>
    <row r="3757" spans="1:8" ht="15">
      <c r="A3757" s="95">
        <v>3749</v>
      </c>
      <c r="B3757" s="95" t="s">
        <v>3494</v>
      </c>
      <c r="C3757" s="95" t="s">
        <v>8213</v>
      </c>
      <c r="D3757" s="95" t="s">
        <v>9635</v>
      </c>
      <c r="E3757" s="95" t="s">
        <v>332</v>
      </c>
      <c r="F3757" s="95" t="s">
        <v>7499</v>
      </c>
      <c r="G3757" s="4">
        <v>50</v>
      </c>
      <c r="H3757" s="4">
        <v>50</v>
      </c>
    </row>
    <row r="3758" spans="1:8" ht="15">
      <c r="A3758" s="95">
        <v>3750</v>
      </c>
      <c r="B3758" s="95" t="s">
        <v>3509</v>
      </c>
      <c r="C3758" s="95" t="s">
        <v>5636</v>
      </c>
      <c r="D3758" s="95" t="s">
        <v>9636</v>
      </c>
      <c r="E3758" s="95" t="s">
        <v>332</v>
      </c>
      <c r="F3758" s="95" t="s">
        <v>7499</v>
      </c>
      <c r="G3758" s="4">
        <v>50</v>
      </c>
      <c r="H3758" s="4">
        <v>50</v>
      </c>
    </row>
    <row r="3759" spans="1:8" ht="15">
      <c r="A3759" s="95">
        <v>3751</v>
      </c>
      <c r="B3759" s="95" t="s">
        <v>4119</v>
      </c>
      <c r="C3759" s="95" t="s">
        <v>9637</v>
      </c>
      <c r="D3759" s="95" t="s">
        <v>9638</v>
      </c>
      <c r="E3759" s="95" t="s">
        <v>332</v>
      </c>
      <c r="F3759" s="95" t="s">
        <v>7499</v>
      </c>
      <c r="G3759" s="4">
        <v>50</v>
      </c>
      <c r="H3759" s="4">
        <v>50</v>
      </c>
    </row>
    <row r="3760" spans="1:8" ht="15">
      <c r="A3760" s="95">
        <v>3752</v>
      </c>
      <c r="B3760" s="95" t="s">
        <v>9639</v>
      </c>
      <c r="C3760" s="95" t="s">
        <v>8814</v>
      </c>
      <c r="D3760" s="95" t="s">
        <v>9640</v>
      </c>
      <c r="E3760" s="95" t="s">
        <v>332</v>
      </c>
      <c r="F3760" s="95" t="s">
        <v>7499</v>
      </c>
      <c r="G3760" s="4">
        <v>50</v>
      </c>
      <c r="H3760" s="4">
        <v>50</v>
      </c>
    </row>
    <row r="3761" spans="1:8" ht="15">
      <c r="A3761" s="95">
        <v>3753</v>
      </c>
      <c r="B3761" s="95" t="s">
        <v>3561</v>
      </c>
      <c r="C3761" s="95" t="s">
        <v>9641</v>
      </c>
      <c r="D3761" s="95" t="s">
        <v>9642</v>
      </c>
      <c r="E3761" s="95" t="s">
        <v>332</v>
      </c>
      <c r="F3761" s="95" t="s">
        <v>7499</v>
      </c>
      <c r="G3761" s="4">
        <v>50</v>
      </c>
      <c r="H3761" s="4">
        <v>50</v>
      </c>
    </row>
    <row r="3762" spans="1:8" ht="15">
      <c r="A3762" s="95">
        <v>3754</v>
      </c>
      <c r="B3762" s="95" t="s">
        <v>3668</v>
      </c>
      <c r="C3762" s="95" t="s">
        <v>5573</v>
      </c>
      <c r="D3762" s="95" t="s">
        <v>9643</v>
      </c>
      <c r="E3762" s="95" t="s">
        <v>332</v>
      </c>
      <c r="F3762" s="95" t="s">
        <v>7499</v>
      </c>
      <c r="G3762" s="4">
        <v>50</v>
      </c>
      <c r="H3762" s="4">
        <v>50</v>
      </c>
    </row>
    <row r="3763" spans="1:8" ht="15">
      <c r="A3763" s="95">
        <v>3755</v>
      </c>
      <c r="B3763" s="95" t="s">
        <v>3517</v>
      </c>
      <c r="C3763" s="95" t="s">
        <v>6822</v>
      </c>
      <c r="D3763" s="95" t="s">
        <v>9644</v>
      </c>
      <c r="E3763" s="95" t="s">
        <v>332</v>
      </c>
      <c r="F3763" s="95" t="s">
        <v>7499</v>
      </c>
      <c r="G3763" s="4">
        <v>50</v>
      </c>
      <c r="H3763" s="4">
        <v>50</v>
      </c>
    </row>
    <row r="3764" spans="1:8" ht="15">
      <c r="A3764" s="95">
        <v>3756</v>
      </c>
      <c r="B3764" s="95" t="s">
        <v>3715</v>
      </c>
      <c r="C3764" s="95" t="s">
        <v>3539</v>
      </c>
      <c r="D3764" s="95" t="s">
        <v>9645</v>
      </c>
      <c r="E3764" s="95" t="s">
        <v>332</v>
      </c>
      <c r="F3764" s="95" t="s">
        <v>7499</v>
      </c>
      <c r="G3764" s="4">
        <v>50</v>
      </c>
      <c r="H3764" s="4">
        <v>50</v>
      </c>
    </row>
    <row r="3765" spans="1:8" ht="15">
      <c r="A3765" s="95">
        <v>3757</v>
      </c>
      <c r="B3765" s="95" t="s">
        <v>3482</v>
      </c>
      <c r="C3765" s="95" t="s">
        <v>9646</v>
      </c>
      <c r="D3765" s="95" t="s">
        <v>9647</v>
      </c>
      <c r="E3765" s="95" t="s">
        <v>332</v>
      </c>
      <c r="F3765" s="95" t="s">
        <v>7499</v>
      </c>
      <c r="G3765" s="4">
        <v>50</v>
      </c>
      <c r="H3765" s="4">
        <v>50</v>
      </c>
    </row>
    <row r="3766" spans="1:8" ht="15">
      <c r="A3766" s="95">
        <v>3758</v>
      </c>
      <c r="B3766" s="95" t="s">
        <v>9648</v>
      </c>
      <c r="C3766" s="95" t="s">
        <v>3429</v>
      </c>
      <c r="D3766" s="95" t="s">
        <v>9649</v>
      </c>
      <c r="E3766" s="95" t="s">
        <v>332</v>
      </c>
      <c r="F3766" s="95" t="s">
        <v>7499</v>
      </c>
      <c r="G3766" s="4">
        <v>50</v>
      </c>
      <c r="H3766" s="4">
        <v>50</v>
      </c>
    </row>
    <row r="3767" spans="1:8" ht="15">
      <c r="A3767" s="95">
        <v>3759</v>
      </c>
      <c r="B3767" s="95" t="s">
        <v>6645</v>
      </c>
      <c r="C3767" s="95" t="s">
        <v>7171</v>
      </c>
      <c r="D3767" s="95" t="s">
        <v>9650</v>
      </c>
      <c r="E3767" s="95" t="s">
        <v>332</v>
      </c>
      <c r="F3767" s="95" t="s">
        <v>7499</v>
      </c>
      <c r="G3767" s="4">
        <v>50</v>
      </c>
      <c r="H3767" s="4">
        <v>50</v>
      </c>
    </row>
    <row r="3768" spans="1:8" ht="15">
      <c r="A3768" s="95">
        <v>3760</v>
      </c>
      <c r="B3768" s="95" t="s">
        <v>3526</v>
      </c>
      <c r="C3768" s="95" t="s">
        <v>5717</v>
      </c>
      <c r="D3768" s="95" t="s">
        <v>9651</v>
      </c>
      <c r="E3768" s="95" t="s">
        <v>332</v>
      </c>
      <c r="F3768" s="95" t="s">
        <v>7499</v>
      </c>
      <c r="G3768" s="4">
        <v>50</v>
      </c>
      <c r="H3768" s="4">
        <v>50</v>
      </c>
    </row>
    <row r="3769" spans="1:8" ht="15">
      <c r="A3769" s="95">
        <v>3761</v>
      </c>
      <c r="B3769" s="95" t="s">
        <v>3526</v>
      </c>
      <c r="C3769" s="95" t="s">
        <v>3691</v>
      </c>
      <c r="D3769" s="95" t="s">
        <v>9652</v>
      </c>
      <c r="E3769" s="95" t="s">
        <v>332</v>
      </c>
      <c r="F3769" s="95" t="s">
        <v>7499</v>
      </c>
      <c r="G3769" s="4">
        <v>50</v>
      </c>
      <c r="H3769" s="4">
        <v>50</v>
      </c>
    </row>
    <row r="3770" spans="1:8" ht="15">
      <c r="A3770" s="95">
        <v>3762</v>
      </c>
      <c r="B3770" s="95" t="s">
        <v>4612</v>
      </c>
      <c r="C3770" s="95" t="s">
        <v>8124</v>
      </c>
      <c r="D3770" s="95" t="s">
        <v>9653</v>
      </c>
      <c r="E3770" s="95" t="s">
        <v>332</v>
      </c>
      <c r="F3770" s="95" t="s">
        <v>7499</v>
      </c>
      <c r="G3770" s="4">
        <v>50</v>
      </c>
      <c r="H3770" s="4">
        <v>50</v>
      </c>
    </row>
    <row r="3771" spans="1:8" ht="15">
      <c r="A3771" s="95">
        <v>3763</v>
      </c>
      <c r="B3771" s="95" t="s">
        <v>3596</v>
      </c>
      <c r="C3771" s="95" t="s">
        <v>4439</v>
      </c>
      <c r="D3771" s="95" t="s">
        <v>9654</v>
      </c>
      <c r="E3771" s="95" t="s">
        <v>332</v>
      </c>
      <c r="F3771" s="95" t="s">
        <v>7499</v>
      </c>
      <c r="G3771" s="4">
        <v>50</v>
      </c>
      <c r="H3771" s="4">
        <v>50</v>
      </c>
    </row>
    <row r="3772" spans="1:8" ht="30">
      <c r="A3772" s="95">
        <v>3764</v>
      </c>
      <c r="B3772" s="95" t="s">
        <v>3700</v>
      </c>
      <c r="C3772" s="95" t="s">
        <v>4940</v>
      </c>
      <c r="D3772" s="95" t="s">
        <v>9655</v>
      </c>
      <c r="E3772" s="95" t="s">
        <v>332</v>
      </c>
      <c r="F3772" s="95" t="s">
        <v>7499</v>
      </c>
      <c r="G3772" s="4">
        <v>50</v>
      </c>
      <c r="H3772" s="4">
        <v>50</v>
      </c>
    </row>
    <row r="3773" spans="1:8" ht="15">
      <c r="A3773" s="95">
        <v>3765</v>
      </c>
      <c r="B3773" s="95" t="s">
        <v>3753</v>
      </c>
      <c r="C3773" s="95" t="s">
        <v>8398</v>
      </c>
      <c r="D3773" s="95" t="s">
        <v>9656</v>
      </c>
      <c r="E3773" s="95" t="s">
        <v>332</v>
      </c>
      <c r="F3773" s="95" t="s">
        <v>7499</v>
      </c>
      <c r="G3773" s="4">
        <v>50</v>
      </c>
      <c r="H3773" s="4">
        <v>50</v>
      </c>
    </row>
    <row r="3774" spans="1:8" ht="15">
      <c r="A3774" s="95">
        <v>3766</v>
      </c>
      <c r="B3774" s="95" t="s">
        <v>9657</v>
      </c>
      <c r="C3774" s="95" t="s">
        <v>9610</v>
      </c>
      <c r="D3774" s="95" t="s">
        <v>9658</v>
      </c>
      <c r="E3774" s="95" t="s">
        <v>332</v>
      </c>
      <c r="F3774" s="95" t="s">
        <v>7499</v>
      </c>
      <c r="G3774" s="4">
        <v>50</v>
      </c>
      <c r="H3774" s="4">
        <v>50</v>
      </c>
    </row>
    <row r="3775" spans="1:8" ht="15">
      <c r="A3775" s="95">
        <v>3767</v>
      </c>
      <c r="B3775" s="95" t="s">
        <v>7635</v>
      </c>
      <c r="C3775" s="95" t="s">
        <v>9659</v>
      </c>
      <c r="D3775" s="95" t="s">
        <v>9660</v>
      </c>
      <c r="E3775" s="95" t="s">
        <v>332</v>
      </c>
      <c r="F3775" s="95" t="s">
        <v>7499</v>
      </c>
      <c r="G3775" s="4">
        <v>50</v>
      </c>
      <c r="H3775" s="4">
        <v>50</v>
      </c>
    </row>
    <row r="3776" spans="1:8" ht="15">
      <c r="A3776" s="95">
        <v>3768</v>
      </c>
      <c r="B3776" s="95" t="s">
        <v>3755</v>
      </c>
      <c r="C3776" s="95" t="s">
        <v>9661</v>
      </c>
      <c r="D3776" s="95" t="s">
        <v>9662</v>
      </c>
      <c r="E3776" s="95" t="s">
        <v>332</v>
      </c>
      <c r="F3776" s="95" t="s">
        <v>7499</v>
      </c>
      <c r="G3776" s="4">
        <v>50</v>
      </c>
      <c r="H3776" s="4">
        <v>50</v>
      </c>
    </row>
    <row r="3777" spans="1:8" ht="15">
      <c r="A3777" s="95">
        <v>3769</v>
      </c>
      <c r="B3777" s="95" t="s">
        <v>4636</v>
      </c>
      <c r="C3777" s="95" t="s">
        <v>9663</v>
      </c>
      <c r="D3777" s="95" t="s">
        <v>9664</v>
      </c>
      <c r="E3777" s="95" t="s">
        <v>332</v>
      </c>
      <c r="F3777" s="95" t="s">
        <v>7499</v>
      </c>
      <c r="G3777" s="4">
        <v>50</v>
      </c>
      <c r="H3777" s="4">
        <v>50</v>
      </c>
    </row>
    <row r="3778" spans="1:8" ht="15">
      <c r="A3778" s="95">
        <v>3770</v>
      </c>
      <c r="B3778" s="95" t="s">
        <v>3934</v>
      </c>
      <c r="C3778" s="95" t="s">
        <v>6479</v>
      </c>
      <c r="D3778" s="95" t="s">
        <v>9665</v>
      </c>
      <c r="E3778" s="95" t="s">
        <v>332</v>
      </c>
      <c r="F3778" s="95" t="s">
        <v>7499</v>
      </c>
      <c r="G3778" s="4">
        <v>50</v>
      </c>
      <c r="H3778" s="4">
        <v>50</v>
      </c>
    </row>
    <row r="3779" spans="1:8" ht="30">
      <c r="A3779" s="95">
        <v>3771</v>
      </c>
      <c r="B3779" s="95" t="s">
        <v>3643</v>
      </c>
      <c r="C3779" s="95" t="s">
        <v>4230</v>
      </c>
      <c r="D3779" s="95" t="s">
        <v>9666</v>
      </c>
      <c r="E3779" s="95" t="s">
        <v>332</v>
      </c>
      <c r="F3779" s="95" t="s">
        <v>7499</v>
      </c>
      <c r="G3779" s="4">
        <v>50</v>
      </c>
      <c r="H3779" s="4">
        <v>50</v>
      </c>
    </row>
    <row r="3780" spans="1:8" ht="15">
      <c r="A3780" s="95">
        <v>3772</v>
      </c>
      <c r="B3780" s="95" t="s">
        <v>8575</v>
      </c>
      <c r="C3780" s="95" t="s">
        <v>3634</v>
      </c>
      <c r="D3780" s="95" t="s">
        <v>9667</v>
      </c>
      <c r="E3780" s="95" t="s">
        <v>332</v>
      </c>
      <c r="F3780" s="95" t="s">
        <v>7499</v>
      </c>
      <c r="G3780" s="4">
        <v>50</v>
      </c>
      <c r="H3780" s="4">
        <v>50</v>
      </c>
    </row>
    <row r="3781" spans="1:8" ht="15">
      <c r="A3781" s="95">
        <v>3773</v>
      </c>
      <c r="B3781" s="95" t="s">
        <v>3439</v>
      </c>
      <c r="C3781" s="95" t="s">
        <v>4592</v>
      </c>
      <c r="D3781" s="95" t="s">
        <v>9668</v>
      </c>
      <c r="E3781" s="95" t="s">
        <v>332</v>
      </c>
      <c r="F3781" s="95" t="s">
        <v>7499</v>
      </c>
      <c r="G3781" s="4">
        <v>50</v>
      </c>
      <c r="H3781" s="4">
        <v>50</v>
      </c>
    </row>
    <row r="3782" spans="1:8" ht="15">
      <c r="A3782" s="95">
        <v>3774</v>
      </c>
      <c r="B3782" s="95" t="s">
        <v>3494</v>
      </c>
      <c r="C3782" s="95" t="s">
        <v>9669</v>
      </c>
      <c r="D3782" s="95" t="s">
        <v>9670</v>
      </c>
      <c r="E3782" s="95" t="s">
        <v>332</v>
      </c>
      <c r="F3782" s="95" t="s">
        <v>7499</v>
      </c>
      <c r="G3782" s="4">
        <v>50</v>
      </c>
      <c r="H3782" s="4">
        <v>50</v>
      </c>
    </row>
    <row r="3783" spans="1:8" ht="15">
      <c r="A3783" s="95">
        <v>3775</v>
      </c>
      <c r="B3783" s="95" t="s">
        <v>3614</v>
      </c>
      <c r="C3783" s="95" t="s">
        <v>9671</v>
      </c>
      <c r="D3783" s="95" t="s">
        <v>9672</v>
      </c>
      <c r="E3783" s="95" t="s">
        <v>332</v>
      </c>
      <c r="F3783" s="95" t="s">
        <v>7499</v>
      </c>
      <c r="G3783" s="4">
        <v>50</v>
      </c>
      <c r="H3783" s="4">
        <v>50</v>
      </c>
    </row>
    <row r="3784" spans="1:8" ht="15">
      <c r="A3784" s="95">
        <v>3776</v>
      </c>
      <c r="B3784" s="95" t="s">
        <v>8182</v>
      </c>
      <c r="C3784" s="95" t="s">
        <v>7555</v>
      </c>
      <c r="D3784" s="95" t="s">
        <v>9673</v>
      </c>
      <c r="E3784" s="95" t="s">
        <v>332</v>
      </c>
      <c r="F3784" s="95" t="s">
        <v>7499</v>
      </c>
      <c r="G3784" s="4">
        <v>50</v>
      </c>
      <c r="H3784" s="4">
        <v>50</v>
      </c>
    </row>
    <row r="3785" spans="1:8" ht="15">
      <c r="A3785" s="95">
        <v>3777</v>
      </c>
      <c r="B3785" s="95" t="s">
        <v>4098</v>
      </c>
      <c r="C3785" s="95" t="s">
        <v>9674</v>
      </c>
      <c r="D3785" s="95" t="s">
        <v>9675</v>
      </c>
      <c r="E3785" s="95" t="s">
        <v>332</v>
      </c>
      <c r="F3785" s="95" t="s">
        <v>7499</v>
      </c>
      <c r="G3785" s="4">
        <v>50</v>
      </c>
      <c r="H3785" s="4">
        <v>50</v>
      </c>
    </row>
    <row r="3786" spans="1:8" ht="30">
      <c r="A3786" s="95">
        <v>3778</v>
      </c>
      <c r="B3786" s="95" t="s">
        <v>9676</v>
      </c>
      <c r="C3786" s="95" t="s">
        <v>5443</v>
      </c>
      <c r="D3786" s="95" t="s">
        <v>9677</v>
      </c>
      <c r="E3786" s="95" t="s">
        <v>332</v>
      </c>
      <c r="F3786" s="95" t="s">
        <v>7499</v>
      </c>
      <c r="G3786" s="4">
        <v>50</v>
      </c>
      <c r="H3786" s="4">
        <v>50</v>
      </c>
    </row>
    <row r="3787" spans="1:8" ht="15">
      <c r="A3787" s="95">
        <v>3779</v>
      </c>
      <c r="B3787" s="95" t="s">
        <v>3668</v>
      </c>
      <c r="C3787" s="95" t="s">
        <v>4237</v>
      </c>
      <c r="D3787" s="95" t="s">
        <v>9678</v>
      </c>
      <c r="E3787" s="95" t="s">
        <v>332</v>
      </c>
      <c r="F3787" s="95" t="s">
        <v>7499</v>
      </c>
      <c r="G3787" s="4">
        <v>50</v>
      </c>
      <c r="H3787" s="4">
        <v>50</v>
      </c>
    </row>
    <row r="3788" spans="1:8" ht="15">
      <c r="A3788" s="95">
        <v>3780</v>
      </c>
      <c r="B3788" s="95" t="s">
        <v>3526</v>
      </c>
      <c r="C3788" s="95" t="s">
        <v>4482</v>
      </c>
      <c r="D3788" s="95" t="s">
        <v>9679</v>
      </c>
      <c r="E3788" s="95" t="s">
        <v>332</v>
      </c>
      <c r="F3788" s="95" t="s">
        <v>7499</v>
      </c>
      <c r="G3788" s="4">
        <v>50</v>
      </c>
      <c r="H3788" s="4">
        <v>50</v>
      </c>
    </row>
    <row r="3789" spans="1:8" ht="15">
      <c r="A3789" s="95">
        <v>3781</v>
      </c>
      <c r="B3789" s="95" t="s">
        <v>4628</v>
      </c>
      <c r="C3789" s="95" t="s">
        <v>5036</v>
      </c>
      <c r="D3789" s="95" t="s">
        <v>9680</v>
      </c>
      <c r="E3789" s="95" t="s">
        <v>332</v>
      </c>
      <c r="F3789" s="95" t="s">
        <v>7499</v>
      </c>
      <c r="G3789" s="4">
        <v>50</v>
      </c>
      <c r="H3789" s="4">
        <v>50</v>
      </c>
    </row>
    <row r="3790" spans="1:8" ht="15">
      <c r="A3790" s="95">
        <v>3782</v>
      </c>
      <c r="B3790" s="95" t="s">
        <v>9639</v>
      </c>
      <c r="C3790" s="95" t="s">
        <v>3615</v>
      </c>
      <c r="D3790" s="95" t="s">
        <v>9681</v>
      </c>
      <c r="E3790" s="95" t="s">
        <v>332</v>
      </c>
      <c r="F3790" s="95" t="s">
        <v>7499</v>
      </c>
      <c r="G3790" s="4">
        <v>50</v>
      </c>
      <c r="H3790" s="4">
        <v>50</v>
      </c>
    </row>
    <row r="3791" spans="1:8" ht="15">
      <c r="A3791" s="95">
        <v>3783</v>
      </c>
      <c r="B3791" s="95" t="s">
        <v>3629</v>
      </c>
      <c r="C3791" s="95" t="s">
        <v>9682</v>
      </c>
      <c r="D3791" s="95" t="s">
        <v>9683</v>
      </c>
      <c r="E3791" s="95" t="s">
        <v>332</v>
      </c>
      <c r="F3791" s="95" t="s">
        <v>7499</v>
      </c>
      <c r="G3791" s="4">
        <v>50</v>
      </c>
      <c r="H3791" s="4">
        <v>50</v>
      </c>
    </row>
    <row r="3792" spans="1:8" ht="15">
      <c r="A3792" s="95">
        <v>3784</v>
      </c>
      <c r="B3792" s="95" t="s">
        <v>8958</v>
      </c>
      <c r="C3792" s="95" t="s">
        <v>8042</v>
      </c>
      <c r="D3792" s="95" t="s">
        <v>9684</v>
      </c>
      <c r="E3792" s="95" t="s">
        <v>332</v>
      </c>
      <c r="F3792" s="95" t="s">
        <v>7499</v>
      </c>
      <c r="G3792" s="4">
        <v>50</v>
      </c>
      <c r="H3792" s="4">
        <v>50</v>
      </c>
    </row>
    <row r="3793" spans="1:8" ht="30">
      <c r="A3793" s="95">
        <v>3785</v>
      </c>
      <c r="B3793" s="95" t="s">
        <v>7808</v>
      </c>
      <c r="C3793" s="95" t="s">
        <v>9685</v>
      </c>
      <c r="D3793" s="95" t="s">
        <v>9686</v>
      </c>
      <c r="E3793" s="95" t="s">
        <v>332</v>
      </c>
      <c r="F3793" s="95" t="s">
        <v>7499</v>
      </c>
      <c r="G3793" s="4">
        <v>50</v>
      </c>
      <c r="H3793" s="4">
        <v>50</v>
      </c>
    </row>
    <row r="3794" spans="1:8" ht="15">
      <c r="A3794" s="95">
        <v>3786</v>
      </c>
      <c r="B3794" s="95" t="s">
        <v>3735</v>
      </c>
      <c r="C3794" s="95" t="s">
        <v>7606</v>
      </c>
      <c r="D3794" s="95" t="s">
        <v>9687</v>
      </c>
      <c r="E3794" s="95" t="s">
        <v>332</v>
      </c>
      <c r="F3794" s="95" t="s">
        <v>7499</v>
      </c>
      <c r="G3794" s="4">
        <v>50</v>
      </c>
      <c r="H3794" s="4">
        <v>50</v>
      </c>
    </row>
    <row r="3795" spans="1:8" ht="15">
      <c r="A3795" s="95">
        <v>3787</v>
      </c>
      <c r="B3795" s="95" t="s">
        <v>9688</v>
      </c>
      <c r="C3795" s="95" t="s">
        <v>9689</v>
      </c>
      <c r="D3795" s="95" t="s">
        <v>9690</v>
      </c>
      <c r="E3795" s="95" t="s">
        <v>332</v>
      </c>
      <c r="F3795" s="95" t="s">
        <v>7499</v>
      </c>
      <c r="G3795" s="4">
        <v>50</v>
      </c>
      <c r="H3795" s="4">
        <v>50</v>
      </c>
    </row>
    <row r="3796" spans="1:8" ht="15">
      <c r="A3796" s="95">
        <v>3788</v>
      </c>
      <c r="B3796" s="95" t="s">
        <v>3955</v>
      </c>
      <c r="C3796" s="95" t="s">
        <v>3825</v>
      </c>
      <c r="D3796" s="95" t="s">
        <v>9691</v>
      </c>
      <c r="E3796" s="95" t="s">
        <v>332</v>
      </c>
      <c r="F3796" s="95" t="s">
        <v>7499</v>
      </c>
      <c r="G3796" s="4">
        <v>50</v>
      </c>
      <c r="H3796" s="4">
        <v>50</v>
      </c>
    </row>
    <row r="3797" spans="1:8" ht="15">
      <c r="A3797" s="95">
        <v>3789</v>
      </c>
      <c r="B3797" s="95" t="s">
        <v>5696</v>
      </c>
      <c r="C3797" s="95" t="s">
        <v>9692</v>
      </c>
      <c r="D3797" s="95" t="s">
        <v>9693</v>
      </c>
      <c r="E3797" s="95" t="s">
        <v>332</v>
      </c>
      <c r="F3797" s="95" t="s">
        <v>7499</v>
      </c>
      <c r="G3797" s="4">
        <v>50</v>
      </c>
      <c r="H3797" s="4">
        <v>50</v>
      </c>
    </row>
    <row r="3798" spans="1:8" ht="15">
      <c r="A3798" s="95">
        <v>3790</v>
      </c>
      <c r="B3798" s="95" t="s">
        <v>3777</v>
      </c>
      <c r="C3798" s="95" t="s">
        <v>3669</v>
      </c>
      <c r="D3798" s="95" t="s">
        <v>9694</v>
      </c>
      <c r="E3798" s="95" t="s">
        <v>332</v>
      </c>
      <c r="F3798" s="95" t="s">
        <v>7499</v>
      </c>
      <c r="G3798" s="4">
        <v>50</v>
      </c>
      <c r="H3798" s="4">
        <v>50</v>
      </c>
    </row>
    <row r="3799" spans="1:8" ht="15">
      <c r="A3799" s="95">
        <v>3791</v>
      </c>
      <c r="B3799" s="95" t="s">
        <v>3593</v>
      </c>
      <c r="C3799" s="95" t="s">
        <v>3630</v>
      </c>
      <c r="D3799" s="95" t="s">
        <v>9695</v>
      </c>
      <c r="E3799" s="95" t="s">
        <v>332</v>
      </c>
      <c r="F3799" s="95" t="s">
        <v>7499</v>
      </c>
      <c r="G3799" s="4">
        <v>50</v>
      </c>
      <c r="H3799" s="4">
        <v>50</v>
      </c>
    </row>
    <row r="3800" spans="1:8" ht="15">
      <c r="A3800" s="95">
        <v>3792</v>
      </c>
      <c r="B3800" s="95" t="s">
        <v>3761</v>
      </c>
      <c r="C3800" s="95" t="s">
        <v>9696</v>
      </c>
      <c r="D3800" s="95" t="s">
        <v>9697</v>
      </c>
      <c r="E3800" s="95" t="s">
        <v>332</v>
      </c>
      <c r="F3800" s="95" t="s">
        <v>7499</v>
      </c>
      <c r="G3800" s="4">
        <v>50</v>
      </c>
      <c r="H3800" s="4">
        <v>50</v>
      </c>
    </row>
    <row r="3801" spans="1:8" ht="30">
      <c r="A3801" s="95">
        <v>3793</v>
      </c>
      <c r="B3801" s="95" t="s">
        <v>5192</v>
      </c>
      <c r="C3801" s="95" t="s">
        <v>9698</v>
      </c>
      <c r="D3801" s="95" t="s">
        <v>9699</v>
      </c>
      <c r="E3801" s="95" t="s">
        <v>332</v>
      </c>
      <c r="F3801" s="95" t="s">
        <v>7499</v>
      </c>
      <c r="G3801" s="4">
        <v>50</v>
      </c>
      <c r="H3801" s="4">
        <v>50</v>
      </c>
    </row>
    <row r="3802" spans="1:8" ht="15">
      <c r="A3802" s="95">
        <v>3794</v>
      </c>
      <c r="B3802" s="95" t="s">
        <v>9700</v>
      </c>
      <c r="C3802" s="95" t="s">
        <v>4262</v>
      </c>
      <c r="D3802" s="95" t="s">
        <v>9701</v>
      </c>
      <c r="E3802" s="95" t="s">
        <v>332</v>
      </c>
      <c r="F3802" s="95" t="s">
        <v>7499</v>
      </c>
      <c r="G3802" s="4">
        <v>50</v>
      </c>
      <c r="H3802" s="4">
        <v>50</v>
      </c>
    </row>
    <row r="3803" spans="1:8" ht="15">
      <c r="A3803" s="95">
        <v>3795</v>
      </c>
      <c r="B3803" s="95" t="s">
        <v>3482</v>
      </c>
      <c r="C3803" s="95" t="s">
        <v>3781</v>
      </c>
      <c r="D3803" s="95" t="s">
        <v>9702</v>
      </c>
      <c r="E3803" s="95" t="s">
        <v>332</v>
      </c>
      <c r="F3803" s="95" t="s">
        <v>7499</v>
      </c>
      <c r="G3803" s="4">
        <v>50</v>
      </c>
      <c r="H3803" s="4">
        <v>50</v>
      </c>
    </row>
    <row r="3804" spans="1:8" ht="15">
      <c r="A3804" s="95">
        <v>3796</v>
      </c>
      <c r="B3804" s="95" t="s">
        <v>4226</v>
      </c>
      <c r="C3804" s="95" t="s">
        <v>8001</v>
      </c>
      <c r="D3804" s="95" t="s">
        <v>9703</v>
      </c>
      <c r="E3804" s="95" t="s">
        <v>332</v>
      </c>
      <c r="F3804" s="95" t="s">
        <v>7499</v>
      </c>
      <c r="G3804" s="4">
        <v>50</v>
      </c>
      <c r="H3804" s="4">
        <v>50</v>
      </c>
    </row>
    <row r="3805" spans="1:8" ht="15">
      <c r="A3805" s="95">
        <v>3797</v>
      </c>
      <c r="B3805" s="95" t="s">
        <v>3439</v>
      </c>
      <c r="C3805" s="95" t="s">
        <v>9704</v>
      </c>
      <c r="D3805" s="95" t="s">
        <v>9705</v>
      </c>
      <c r="E3805" s="95" t="s">
        <v>332</v>
      </c>
      <c r="F3805" s="95" t="s">
        <v>7499</v>
      </c>
      <c r="G3805" s="4">
        <v>50</v>
      </c>
      <c r="H3805" s="4">
        <v>50</v>
      </c>
    </row>
    <row r="3806" spans="1:8" ht="15">
      <c r="A3806" s="95">
        <v>3798</v>
      </c>
      <c r="B3806" s="95" t="s">
        <v>8575</v>
      </c>
      <c r="C3806" s="95" t="s">
        <v>9706</v>
      </c>
      <c r="D3806" s="95" t="s">
        <v>9707</v>
      </c>
      <c r="E3806" s="95" t="s">
        <v>332</v>
      </c>
      <c r="F3806" s="95" t="s">
        <v>7499</v>
      </c>
      <c r="G3806" s="4">
        <v>50</v>
      </c>
      <c r="H3806" s="4">
        <v>50</v>
      </c>
    </row>
    <row r="3807" spans="1:8" ht="15">
      <c r="A3807" s="95">
        <v>3799</v>
      </c>
      <c r="B3807" s="95" t="s">
        <v>3442</v>
      </c>
      <c r="C3807" s="95" t="s">
        <v>3825</v>
      </c>
      <c r="D3807" s="95" t="s">
        <v>9708</v>
      </c>
      <c r="E3807" s="95" t="s">
        <v>332</v>
      </c>
      <c r="F3807" s="95" t="s">
        <v>7499</v>
      </c>
      <c r="G3807" s="4">
        <v>50</v>
      </c>
      <c r="H3807" s="4">
        <v>50</v>
      </c>
    </row>
    <row r="3808" spans="1:8" ht="15">
      <c r="A3808" s="95">
        <v>3800</v>
      </c>
      <c r="B3808" s="95" t="s">
        <v>3593</v>
      </c>
      <c r="C3808" s="95" t="s">
        <v>3540</v>
      </c>
      <c r="D3808" s="95" t="s">
        <v>9709</v>
      </c>
      <c r="E3808" s="95" t="s">
        <v>332</v>
      </c>
      <c r="F3808" s="95" t="s">
        <v>7499</v>
      </c>
      <c r="G3808" s="4">
        <v>50</v>
      </c>
      <c r="H3808" s="4">
        <v>50</v>
      </c>
    </row>
    <row r="3809" spans="1:8" ht="15">
      <c r="A3809" s="95">
        <v>3801</v>
      </c>
      <c r="B3809" s="95" t="s">
        <v>5326</v>
      </c>
      <c r="C3809" s="95" t="s">
        <v>4115</v>
      </c>
      <c r="D3809" s="95" t="s">
        <v>9710</v>
      </c>
      <c r="E3809" s="95" t="s">
        <v>332</v>
      </c>
      <c r="F3809" s="95" t="s">
        <v>7499</v>
      </c>
      <c r="G3809" s="4">
        <v>50</v>
      </c>
      <c r="H3809" s="4">
        <v>50</v>
      </c>
    </row>
    <row r="3810" spans="1:8" ht="15">
      <c r="A3810" s="95">
        <v>3802</v>
      </c>
      <c r="B3810" s="95" t="s">
        <v>3668</v>
      </c>
      <c r="C3810" s="95" t="s">
        <v>9711</v>
      </c>
      <c r="D3810" s="95" t="s">
        <v>9712</v>
      </c>
      <c r="E3810" s="95" t="s">
        <v>332</v>
      </c>
      <c r="F3810" s="95" t="s">
        <v>7499</v>
      </c>
      <c r="G3810" s="4">
        <v>50</v>
      </c>
      <c r="H3810" s="4">
        <v>50</v>
      </c>
    </row>
    <row r="3811" spans="1:8" ht="15">
      <c r="A3811" s="95">
        <v>3803</v>
      </c>
      <c r="B3811" s="95" t="s">
        <v>2663</v>
      </c>
      <c r="C3811" s="95" t="s">
        <v>4645</v>
      </c>
      <c r="D3811" s="95" t="s">
        <v>9713</v>
      </c>
      <c r="E3811" s="95" t="s">
        <v>332</v>
      </c>
      <c r="F3811" s="95" t="s">
        <v>7499</v>
      </c>
      <c r="G3811" s="4">
        <v>50</v>
      </c>
      <c r="H3811" s="4">
        <v>50</v>
      </c>
    </row>
    <row r="3812" spans="1:8" ht="15">
      <c r="A3812" s="95">
        <v>3804</v>
      </c>
      <c r="B3812" s="95" t="s">
        <v>3676</v>
      </c>
      <c r="C3812" s="95" t="s">
        <v>7124</v>
      </c>
      <c r="D3812" s="95" t="s">
        <v>9714</v>
      </c>
      <c r="E3812" s="95" t="s">
        <v>332</v>
      </c>
      <c r="F3812" s="95" t="s">
        <v>7499</v>
      </c>
      <c r="G3812" s="4">
        <v>50</v>
      </c>
      <c r="H3812" s="4">
        <v>50</v>
      </c>
    </row>
    <row r="3813" spans="1:8" ht="15">
      <c r="A3813" s="95">
        <v>3805</v>
      </c>
      <c r="B3813" s="95" t="s">
        <v>3561</v>
      </c>
      <c r="C3813" s="95" t="s">
        <v>7550</v>
      </c>
      <c r="D3813" s="95" t="s">
        <v>9715</v>
      </c>
      <c r="E3813" s="95" t="s">
        <v>332</v>
      </c>
      <c r="F3813" s="95" t="s">
        <v>7499</v>
      </c>
      <c r="G3813" s="4">
        <v>50</v>
      </c>
      <c r="H3813" s="4">
        <v>50</v>
      </c>
    </row>
    <row r="3814" spans="1:8" ht="15">
      <c r="A3814" s="95">
        <v>3806</v>
      </c>
      <c r="B3814" s="95" t="s">
        <v>3715</v>
      </c>
      <c r="C3814" s="95" t="s">
        <v>8901</v>
      </c>
      <c r="D3814" s="95" t="s">
        <v>9716</v>
      </c>
      <c r="E3814" s="95" t="s">
        <v>332</v>
      </c>
      <c r="F3814" s="95" t="s">
        <v>7499</v>
      </c>
      <c r="G3814" s="4">
        <v>50</v>
      </c>
      <c r="H3814" s="4">
        <v>50</v>
      </c>
    </row>
    <row r="3815" spans="1:8" ht="15">
      <c r="A3815" s="95">
        <v>3807</v>
      </c>
      <c r="B3815" s="95" t="s">
        <v>5395</v>
      </c>
      <c r="C3815" s="95" t="s">
        <v>4109</v>
      </c>
      <c r="D3815" s="95" t="s">
        <v>9717</v>
      </c>
      <c r="E3815" s="95" t="s">
        <v>332</v>
      </c>
      <c r="F3815" s="95" t="s">
        <v>7499</v>
      </c>
      <c r="G3815" s="4">
        <v>50</v>
      </c>
      <c r="H3815" s="4">
        <v>50</v>
      </c>
    </row>
    <row r="3816" spans="1:8" ht="15">
      <c r="A3816" s="95">
        <v>3808</v>
      </c>
      <c r="B3816" s="95" t="s">
        <v>4170</v>
      </c>
      <c r="C3816" s="95" t="s">
        <v>9718</v>
      </c>
      <c r="D3816" s="95" t="s">
        <v>9719</v>
      </c>
      <c r="E3816" s="95" t="s">
        <v>332</v>
      </c>
      <c r="F3816" s="95" t="s">
        <v>7499</v>
      </c>
      <c r="G3816" s="4">
        <v>50</v>
      </c>
      <c r="H3816" s="4">
        <v>50</v>
      </c>
    </row>
    <row r="3817" spans="1:8" ht="15">
      <c r="A3817" s="95">
        <v>3809</v>
      </c>
      <c r="B3817" s="95" t="s">
        <v>3687</v>
      </c>
      <c r="C3817" s="95" t="s">
        <v>4143</v>
      </c>
      <c r="D3817" s="95" t="s">
        <v>9720</v>
      </c>
      <c r="E3817" s="95" t="s">
        <v>332</v>
      </c>
      <c r="F3817" s="95" t="s">
        <v>7499</v>
      </c>
      <c r="G3817" s="4">
        <v>50</v>
      </c>
      <c r="H3817" s="4">
        <v>50</v>
      </c>
    </row>
    <row r="3818" spans="1:8" ht="30">
      <c r="A3818" s="95">
        <v>3810</v>
      </c>
      <c r="B3818" s="95" t="s">
        <v>3586</v>
      </c>
      <c r="C3818" s="95" t="s">
        <v>9721</v>
      </c>
      <c r="D3818" s="95" t="s">
        <v>9722</v>
      </c>
      <c r="E3818" s="95" t="s">
        <v>332</v>
      </c>
      <c r="F3818" s="95" t="s">
        <v>7499</v>
      </c>
      <c r="G3818" s="4">
        <v>50</v>
      </c>
      <c r="H3818" s="4">
        <v>50</v>
      </c>
    </row>
    <row r="3819" spans="1:8" ht="15">
      <c r="A3819" s="95">
        <v>3811</v>
      </c>
      <c r="B3819" s="95" t="s">
        <v>9723</v>
      </c>
      <c r="C3819" s="95" t="s">
        <v>7806</v>
      </c>
      <c r="D3819" s="95" t="s">
        <v>9724</v>
      </c>
      <c r="E3819" s="95" t="s">
        <v>332</v>
      </c>
      <c r="F3819" s="95" t="s">
        <v>7499</v>
      </c>
      <c r="G3819" s="4">
        <v>50</v>
      </c>
      <c r="H3819" s="4">
        <v>50</v>
      </c>
    </row>
    <row r="3820" spans="1:8" ht="15">
      <c r="A3820" s="95">
        <v>3812</v>
      </c>
      <c r="B3820" s="95" t="s">
        <v>3700</v>
      </c>
      <c r="C3820" s="95" t="s">
        <v>6275</v>
      </c>
      <c r="D3820" s="95" t="s">
        <v>9725</v>
      </c>
      <c r="E3820" s="95" t="s">
        <v>332</v>
      </c>
      <c r="F3820" s="95" t="s">
        <v>7499</v>
      </c>
      <c r="G3820" s="4">
        <v>50</v>
      </c>
      <c r="H3820" s="4">
        <v>50</v>
      </c>
    </row>
    <row r="3821" spans="1:8" ht="15">
      <c r="A3821" s="95">
        <v>3813</v>
      </c>
      <c r="B3821" s="95" t="s">
        <v>2671</v>
      </c>
      <c r="C3821" s="95" t="s">
        <v>9726</v>
      </c>
      <c r="D3821" s="95" t="s">
        <v>9727</v>
      </c>
      <c r="E3821" s="95" t="s">
        <v>332</v>
      </c>
      <c r="F3821" s="95" t="s">
        <v>7499</v>
      </c>
      <c r="G3821" s="4">
        <v>50</v>
      </c>
      <c r="H3821" s="4">
        <v>50</v>
      </c>
    </row>
    <row r="3822" spans="1:8" ht="15">
      <c r="A3822" s="95">
        <v>3814</v>
      </c>
      <c r="B3822" s="95" t="s">
        <v>9728</v>
      </c>
      <c r="C3822" s="95" t="s">
        <v>7641</v>
      </c>
      <c r="D3822" s="95" t="s">
        <v>9729</v>
      </c>
      <c r="E3822" s="95" t="s">
        <v>332</v>
      </c>
      <c r="F3822" s="95" t="s">
        <v>7499</v>
      </c>
      <c r="G3822" s="4">
        <v>50</v>
      </c>
      <c r="H3822" s="4">
        <v>50</v>
      </c>
    </row>
    <row r="3823" spans="1:8" ht="15">
      <c r="A3823" s="95">
        <v>3815</v>
      </c>
      <c r="B3823" s="95" t="s">
        <v>3679</v>
      </c>
      <c r="C3823" s="95" t="s">
        <v>9730</v>
      </c>
      <c r="D3823" s="95" t="s">
        <v>9731</v>
      </c>
      <c r="E3823" s="95" t="s">
        <v>332</v>
      </c>
      <c r="F3823" s="95" t="s">
        <v>7499</v>
      </c>
      <c r="G3823" s="4">
        <v>50</v>
      </c>
      <c r="H3823" s="4">
        <v>50</v>
      </c>
    </row>
    <row r="3824" spans="1:8" ht="15">
      <c r="A3824" s="95">
        <v>3816</v>
      </c>
      <c r="B3824" s="95" t="s">
        <v>3461</v>
      </c>
      <c r="C3824" s="95" t="s">
        <v>7555</v>
      </c>
      <c r="D3824" s="95" t="s">
        <v>9732</v>
      </c>
      <c r="E3824" s="95" t="s">
        <v>332</v>
      </c>
      <c r="F3824" s="95" t="s">
        <v>7499</v>
      </c>
      <c r="G3824" s="4">
        <v>50</v>
      </c>
      <c r="H3824" s="4">
        <v>50</v>
      </c>
    </row>
    <row r="3825" spans="1:8" ht="15">
      <c r="A3825" s="95">
        <v>3817</v>
      </c>
      <c r="B3825" s="95" t="s">
        <v>3877</v>
      </c>
      <c r="C3825" s="95" t="s">
        <v>5613</v>
      </c>
      <c r="D3825" s="95" t="s">
        <v>9733</v>
      </c>
      <c r="E3825" s="95" t="s">
        <v>332</v>
      </c>
      <c r="F3825" s="95" t="s">
        <v>7499</v>
      </c>
      <c r="G3825" s="4">
        <v>50</v>
      </c>
      <c r="H3825" s="4">
        <v>50</v>
      </c>
    </row>
    <row r="3826" spans="1:8" ht="15">
      <c r="A3826" s="95">
        <v>3818</v>
      </c>
      <c r="B3826" s="95" t="s">
        <v>3715</v>
      </c>
      <c r="C3826" s="95" t="s">
        <v>4444</v>
      </c>
      <c r="D3826" s="95" t="s">
        <v>9734</v>
      </c>
      <c r="E3826" s="95" t="s">
        <v>332</v>
      </c>
      <c r="F3826" s="95" t="s">
        <v>7499</v>
      </c>
      <c r="G3826" s="4">
        <v>50</v>
      </c>
      <c r="H3826" s="4">
        <v>50</v>
      </c>
    </row>
    <row r="3827" spans="1:8" ht="15">
      <c r="A3827" s="95">
        <v>3819</v>
      </c>
      <c r="B3827" s="95" t="s">
        <v>3611</v>
      </c>
      <c r="C3827" s="95" t="s">
        <v>9735</v>
      </c>
      <c r="D3827" s="95" t="s">
        <v>9736</v>
      </c>
      <c r="E3827" s="95" t="s">
        <v>332</v>
      </c>
      <c r="F3827" s="95" t="s">
        <v>7499</v>
      </c>
      <c r="G3827" s="4">
        <v>50</v>
      </c>
      <c r="H3827" s="4">
        <v>50</v>
      </c>
    </row>
    <row r="3828" spans="1:8" ht="15">
      <c r="A3828" s="95">
        <v>3820</v>
      </c>
      <c r="B3828" s="95" t="s">
        <v>3442</v>
      </c>
      <c r="C3828" s="95" t="s">
        <v>8104</v>
      </c>
      <c r="D3828" s="95" t="s">
        <v>9737</v>
      </c>
      <c r="E3828" s="95" t="s">
        <v>332</v>
      </c>
      <c r="F3828" s="95" t="s">
        <v>7499</v>
      </c>
      <c r="G3828" s="4">
        <v>50</v>
      </c>
      <c r="H3828" s="4">
        <v>50</v>
      </c>
    </row>
    <row r="3829" spans="1:8" ht="15">
      <c r="A3829" s="95">
        <v>3821</v>
      </c>
      <c r="B3829" s="95" t="s">
        <v>5461</v>
      </c>
      <c r="C3829" s="95" t="s">
        <v>6843</v>
      </c>
      <c r="D3829" s="95" t="s">
        <v>9738</v>
      </c>
      <c r="E3829" s="95" t="s">
        <v>332</v>
      </c>
      <c r="F3829" s="95" t="s">
        <v>7499</v>
      </c>
      <c r="G3829" s="4">
        <v>50</v>
      </c>
      <c r="H3829" s="4">
        <v>50</v>
      </c>
    </row>
    <row r="3830" spans="1:8" ht="15">
      <c r="A3830" s="95">
        <v>3822</v>
      </c>
      <c r="B3830" s="95" t="s">
        <v>9739</v>
      </c>
      <c r="C3830" s="95" t="s">
        <v>3781</v>
      </c>
      <c r="D3830" s="95" t="s">
        <v>9740</v>
      </c>
      <c r="E3830" s="95" t="s">
        <v>332</v>
      </c>
      <c r="F3830" s="95" t="s">
        <v>7499</v>
      </c>
      <c r="G3830" s="4">
        <v>50</v>
      </c>
      <c r="H3830" s="4">
        <v>50</v>
      </c>
    </row>
    <row r="3831" spans="1:8" ht="15">
      <c r="A3831" s="95">
        <v>3823</v>
      </c>
      <c r="B3831" s="95" t="s">
        <v>4040</v>
      </c>
      <c r="C3831" s="95" t="s">
        <v>9741</v>
      </c>
      <c r="D3831" s="95" t="s">
        <v>9742</v>
      </c>
      <c r="E3831" s="95" t="s">
        <v>332</v>
      </c>
      <c r="F3831" s="95" t="s">
        <v>7499</v>
      </c>
      <c r="G3831" s="4">
        <v>50</v>
      </c>
      <c r="H3831" s="4">
        <v>50</v>
      </c>
    </row>
    <row r="3832" spans="1:8" ht="15">
      <c r="A3832" s="95">
        <v>3824</v>
      </c>
      <c r="B3832" s="95" t="s">
        <v>7768</v>
      </c>
      <c r="C3832" s="95" t="s">
        <v>4817</v>
      </c>
      <c r="D3832" s="95" t="s">
        <v>9743</v>
      </c>
      <c r="E3832" s="95" t="s">
        <v>332</v>
      </c>
      <c r="F3832" s="95" t="s">
        <v>7499</v>
      </c>
      <c r="G3832" s="4">
        <v>50</v>
      </c>
      <c r="H3832" s="4">
        <v>50</v>
      </c>
    </row>
    <row r="3833" spans="1:8" ht="15">
      <c r="A3833" s="95">
        <v>3825</v>
      </c>
      <c r="B3833" s="95" t="s">
        <v>4040</v>
      </c>
      <c r="C3833" s="95" t="s">
        <v>9744</v>
      </c>
      <c r="D3833" s="95" t="s">
        <v>9745</v>
      </c>
      <c r="E3833" s="95" t="s">
        <v>332</v>
      </c>
      <c r="F3833" s="95" t="s">
        <v>7499</v>
      </c>
      <c r="G3833" s="4">
        <v>50</v>
      </c>
      <c r="H3833" s="4">
        <v>50</v>
      </c>
    </row>
    <row r="3834" spans="1:8" ht="15">
      <c r="A3834" s="95">
        <v>3826</v>
      </c>
      <c r="B3834" s="95" t="s">
        <v>5820</v>
      </c>
      <c r="C3834" s="95" t="s">
        <v>5546</v>
      </c>
      <c r="D3834" s="95" t="s">
        <v>9746</v>
      </c>
      <c r="E3834" s="95" t="s">
        <v>332</v>
      </c>
      <c r="F3834" s="95" t="s">
        <v>7499</v>
      </c>
      <c r="G3834" s="4">
        <v>50</v>
      </c>
      <c r="H3834" s="4">
        <v>50</v>
      </c>
    </row>
    <row r="3835" spans="1:8" ht="15">
      <c r="A3835" s="95">
        <v>3827</v>
      </c>
      <c r="B3835" s="95" t="s">
        <v>3584</v>
      </c>
      <c r="C3835" s="95" t="s">
        <v>6359</v>
      </c>
      <c r="D3835" s="95" t="s">
        <v>9747</v>
      </c>
      <c r="E3835" s="95" t="s">
        <v>332</v>
      </c>
      <c r="F3835" s="95" t="s">
        <v>7499</v>
      </c>
      <c r="G3835" s="4">
        <v>50</v>
      </c>
      <c r="H3835" s="4">
        <v>50</v>
      </c>
    </row>
    <row r="3836" spans="1:8" ht="15">
      <c r="A3836" s="95">
        <v>3828</v>
      </c>
      <c r="B3836" s="95" t="s">
        <v>3593</v>
      </c>
      <c r="C3836" s="95" t="s">
        <v>9748</v>
      </c>
      <c r="D3836" s="95" t="s">
        <v>9749</v>
      </c>
      <c r="E3836" s="95" t="s">
        <v>332</v>
      </c>
      <c r="F3836" s="95" t="s">
        <v>7499</v>
      </c>
      <c r="G3836" s="4">
        <v>50</v>
      </c>
      <c r="H3836" s="4">
        <v>50</v>
      </c>
    </row>
    <row r="3837" spans="1:8" ht="30">
      <c r="A3837" s="95">
        <v>3829</v>
      </c>
      <c r="B3837" s="95" t="s">
        <v>3780</v>
      </c>
      <c r="C3837" s="95" t="s">
        <v>9750</v>
      </c>
      <c r="D3837" s="95" t="s">
        <v>9751</v>
      </c>
      <c r="E3837" s="95" t="s">
        <v>332</v>
      </c>
      <c r="F3837" s="95" t="s">
        <v>7499</v>
      </c>
      <c r="G3837" s="4">
        <v>50</v>
      </c>
      <c r="H3837" s="4">
        <v>50</v>
      </c>
    </row>
    <row r="3838" spans="1:8" ht="30">
      <c r="A3838" s="95">
        <v>3830</v>
      </c>
      <c r="B3838" s="95" t="s">
        <v>3593</v>
      </c>
      <c r="C3838" s="95" t="s">
        <v>9752</v>
      </c>
      <c r="D3838" s="95" t="s">
        <v>9753</v>
      </c>
      <c r="E3838" s="95" t="s">
        <v>332</v>
      </c>
      <c r="F3838" s="95" t="s">
        <v>7499</v>
      </c>
      <c r="G3838" s="4">
        <v>50</v>
      </c>
      <c r="H3838" s="4">
        <v>50</v>
      </c>
    </row>
    <row r="3839" spans="1:8" ht="30">
      <c r="A3839" s="95">
        <v>3831</v>
      </c>
      <c r="B3839" s="95" t="s">
        <v>2663</v>
      </c>
      <c r="C3839" s="95" t="s">
        <v>9754</v>
      </c>
      <c r="D3839" s="95" t="s">
        <v>9755</v>
      </c>
      <c r="E3839" s="95" t="s">
        <v>332</v>
      </c>
      <c r="F3839" s="95" t="s">
        <v>7499</v>
      </c>
      <c r="G3839" s="4">
        <v>50</v>
      </c>
      <c r="H3839" s="4">
        <v>50</v>
      </c>
    </row>
    <row r="3840" spans="1:8" ht="30">
      <c r="A3840" s="95">
        <v>3832</v>
      </c>
      <c r="B3840" s="95" t="s">
        <v>3442</v>
      </c>
      <c r="C3840" s="95" t="s">
        <v>9439</v>
      </c>
      <c r="D3840" s="95" t="s">
        <v>9756</v>
      </c>
      <c r="E3840" s="95" t="s">
        <v>332</v>
      </c>
      <c r="F3840" s="95" t="s">
        <v>7499</v>
      </c>
      <c r="G3840" s="4">
        <v>50</v>
      </c>
      <c r="H3840" s="4">
        <v>50</v>
      </c>
    </row>
    <row r="3841" spans="1:8" ht="15">
      <c r="A3841" s="95">
        <v>3833</v>
      </c>
      <c r="B3841" s="95" t="s">
        <v>4575</v>
      </c>
      <c r="C3841" s="95" t="s">
        <v>5238</v>
      </c>
      <c r="D3841" s="95" t="s">
        <v>9757</v>
      </c>
      <c r="E3841" s="95" t="s">
        <v>332</v>
      </c>
      <c r="F3841" s="95" t="s">
        <v>7499</v>
      </c>
      <c r="G3841" s="4">
        <v>50</v>
      </c>
      <c r="H3841" s="4">
        <v>50</v>
      </c>
    </row>
    <row r="3842" spans="1:8" ht="15">
      <c r="A3842" s="95">
        <v>3834</v>
      </c>
      <c r="B3842" s="95" t="s">
        <v>2663</v>
      </c>
      <c r="C3842" s="95" t="s">
        <v>8845</v>
      </c>
      <c r="D3842" s="95" t="s">
        <v>9758</v>
      </c>
      <c r="E3842" s="95" t="s">
        <v>332</v>
      </c>
      <c r="F3842" s="95" t="s">
        <v>7499</v>
      </c>
      <c r="G3842" s="4">
        <v>50</v>
      </c>
      <c r="H3842" s="4">
        <v>50</v>
      </c>
    </row>
    <row r="3843" spans="1:8" ht="30">
      <c r="A3843" s="95">
        <v>3835</v>
      </c>
      <c r="B3843" s="95" t="s">
        <v>4400</v>
      </c>
      <c r="C3843" s="95" t="s">
        <v>6126</v>
      </c>
      <c r="D3843" s="95" t="s">
        <v>9759</v>
      </c>
      <c r="E3843" s="95" t="s">
        <v>332</v>
      </c>
      <c r="F3843" s="95" t="s">
        <v>7499</v>
      </c>
      <c r="G3843" s="4">
        <v>100</v>
      </c>
      <c r="H3843" s="4">
        <v>100</v>
      </c>
    </row>
    <row r="3844" spans="1:8" ht="15">
      <c r="A3844" s="95">
        <v>3836</v>
      </c>
      <c r="B3844" s="95" t="s">
        <v>2687</v>
      </c>
      <c r="C3844" s="95" t="s">
        <v>3701</v>
      </c>
      <c r="D3844" s="95" t="s">
        <v>9760</v>
      </c>
      <c r="E3844" s="95" t="s">
        <v>332</v>
      </c>
      <c r="F3844" s="95" t="s">
        <v>7499</v>
      </c>
      <c r="G3844" s="4">
        <v>100</v>
      </c>
      <c r="H3844" s="4">
        <v>100</v>
      </c>
    </row>
    <row r="3845" spans="1:8" ht="15">
      <c r="A3845" s="95">
        <v>3837</v>
      </c>
      <c r="B3845" s="95" t="s">
        <v>6925</v>
      </c>
      <c r="C3845" s="95" t="s">
        <v>4300</v>
      </c>
      <c r="D3845" s="95" t="s">
        <v>9761</v>
      </c>
      <c r="E3845" s="95" t="s">
        <v>332</v>
      </c>
      <c r="F3845" s="95" t="s">
        <v>7499</v>
      </c>
      <c r="G3845" s="4">
        <v>75</v>
      </c>
      <c r="H3845" s="4">
        <v>75</v>
      </c>
    </row>
    <row r="3846" spans="1:8" ht="30">
      <c r="A3846" s="95">
        <v>3838</v>
      </c>
      <c r="B3846" s="95" t="s">
        <v>9518</v>
      </c>
      <c r="C3846" s="95" t="s">
        <v>9762</v>
      </c>
      <c r="D3846" s="95" t="s">
        <v>9763</v>
      </c>
      <c r="E3846" s="95" t="s">
        <v>332</v>
      </c>
      <c r="F3846" s="95" t="s">
        <v>7499</v>
      </c>
      <c r="G3846" s="4">
        <v>75</v>
      </c>
      <c r="H3846" s="4">
        <v>75</v>
      </c>
    </row>
    <row r="3847" spans="1:8" ht="30">
      <c r="A3847" s="95">
        <v>3839</v>
      </c>
      <c r="B3847" s="95" t="s">
        <v>4299</v>
      </c>
      <c r="C3847" s="95" t="s">
        <v>3521</v>
      </c>
      <c r="D3847" s="95" t="s">
        <v>9764</v>
      </c>
      <c r="E3847" s="95" t="s">
        <v>332</v>
      </c>
      <c r="F3847" s="95" t="s">
        <v>7499</v>
      </c>
      <c r="G3847" s="4">
        <v>50</v>
      </c>
      <c r="H3847" s="4">
        <v>50</v>
      </c>
    </row>
    <row r="3848" spans="1:8" ht="15">
      <c r="A3848" s="95">
        <v>3840</v>
      </c>
      <c r="B3848" s="95" t="s">
        <v>3676</v>
      </c>
      <c r="C3848" s="95" t="s">
        <v>9765</v>
      </c>
      <c r="D3848" s="95" t="s">
        <v>9766</v>
      </c>
      <c r="E3848" s="95" t="s">
        <v>332</v>
      </c>
      <c r="F3848" s="95" t="s">
        <v>7499</v>
      </c>
      <c r="G3848" s="4">
        <v>50</v>
      </c>
      <c r="H3848" s="4">
        <v>50</v>
      </c>
    </row>
    <row r="3849" spans="1:8" ht="15">
      <c r="A3849" s="95">
        <v>3841</v>
      </c>
      <c r="B3849" s="95" t="s">
        <v>3700</v>
      </c>
      <c r="C3849" s="95" t="s">
        <v>3796</v>
      </c>
      <c r="D3849" s="95" t="s">
        <v>9767</v>
      </c>
      <c r="E3849" s="95" t="s">
        <v>332</v>
      </c>
      <c r="F3849" s="95" t="s">
        <v>7499</v>
      </c>
      <c r="G3849" s="4">
        <v>50</v>
      </c>
      <c r="H3849" s="4">
        <v>50</v>
      </c>
    </row>
    <row r="3850" spans="1:8" ht="15">
      <c r="A3850" s="95">
        <v>3842</v>
      </c>
      <c r="B3850" s="95" t="s">
        <v>4067</v>
      </c>
      <c r="C3850" s="95" t="s">
        <v>8663</v>
      </c>
      <c r="D3850" s="95" t="s">
        <v>9768</v>
      </c>
      <c r="E3850" s="95" t="s">
        <v>332</v>
      </c>
      <c r="F3850" s="95" t="s">
        <v>7499</v>
      </c>
      <c r="G3850" s="4">
        <v>50</v>
      </c>
      <c r="H3850" s="4">
        <v>50</v>
      </c>
    </row>
    <row r="3851" spans="1:8" ht="30">
      <c r="A3851" s="95">
        <v>3843</v>
      </c>
      <c r="B3851" s="95" t="s">
        <v>3700</v>
      </c>
      <c r="C3851" s="95" t="s">
        <v>9769</v>
      </c>
      <c r="D3851" s="95" t="s">
        <v>9770</v>
      </c>
      <c r="E3851" s="95" t="s">
        <v>332</v>
      </c>
      <c r="F3851" s="95" t="s">
        <v>7499</v>
      </c>
      <c r="G3851" s="4">
        <v>50</v>
      </c>
      <c r="H3851" s="4">
        <v>50</v>
      </c>
    </row>
    <row r="3852" spans="1:8" ht="30">
      <c r="A3852" s="95">
        <v>3844</v>
      </c>
      <c r="B3852" s="95" t="s">
        <v>3432</v>
      </c>
      <c r="C3852" s="95" t="s">
        <v>4294</v>
      </c>
      <c r="D3852" s="95" t="s">
        <v>9771</v>
      </c>
      <c r="E3852" s="95" t="s">
        <v>332</v>
      </c>
      <c r="F3852" s="95" t="s">
        <v>7499</v>
      </c>
      <c r="G3852" s="4">
        <v>50</v>
      </c>
      <c r="H3852" s="4">
        <v>50</v>
      </c>
    </row>
    <row r="3853" spans="1:8" ht="15">
      <c r="A3853" s="95">
        <v>3845</v>
      </c>
      <c r="B3853" s="95" t="s">
        <v>4067</v>
      </c>
      <c r="C3853" s="95" t="s">
        <v>5517</v>
      </c>
      <c r="D3853" s="95" t="s">
        <v>9772</v>
      </c>
      <c r="E3853" s="95" t="s">
        <v>332</v>
      </c>
      <c r="F3853" s="95" t="s">
        <v>7499</v>
      </c>
      <c r="G3853" s="4">
        <v>50</v>
      </c>
      <c r="H3853" s="4">
        <v>50</v>
      </c>
    </row>
    <row r="3854" spans="1:8" ht="15">
      <c r="A3854" s="95">
        <v>3846</v>
      </c>
      <c r="B3854" s="95" t="s">
        <v>3755</v>
      </c>
      <c r="C3854" s="95" t="s">
        <v>4146</v>
      </c>
      <c r="D3854" s="95" t="s">
        <v>9773</v>
      </c>
      <c r="E3854" s="95" t="s">
        <v>332</v>
      </c>
      <c r="F3854" s="95" t="s">
        <v>7499</v>
      </c>
      <c r="G3854" s="4">
        <v>50</v>
      </c>
      <c r="H3854" s="4">
        <v>50</v>
      </c>
    </row>
    <row r="3855" spans="1:8" ht="30">
      <c r="A3855" s="95">
        <v>3847</v>
      </c>
      <c r="B3855" s="95" t="s">
        <v>3561</v>
      </c>
      <c r="C3855" s="95" t="s">
        <v>9774</v>
      </c>
      <c r="D3855" s="95" t="s">
        <v>9775</v>
      </c>
      <c r="E3855" s="95" t="s">
        <v>332</v>
      </c>
      <c r="F3855" s="95" t="s">
        <v>7499</v>
      </c>
      <c r="G3855" s="4">
        <v>50</v>
      </c>
      <c r="H3855" s="4">
        <v>50</v>
      </c>
    </row>
    <row r="3856" spans="1:8" ht="15">
      <c r="A3856" s="95">
        <v>3848</v>
      </c>
      <c r="B3856" s="95" t="s">
        <v>7779</v>
      </c>
      <c r="C3856" s="95" t="s">
        <v>9776</v>
      </c>
      <c r="D3856" s="95" t="s">
        <v>9777</v>
      </c>
      <c r="E3856" s="95" t="s">
        <v>332</v>
      </c>
      <c r="F3856" s="95" t="s">
        <v>7499</v>
      </c>
      <c r="G3856" s="4">
        <v>50</v>
      </c>
      <c r="H3856" s="4">
        <v>50</v>
      </c>
    </row>
    <row r="3857" spans="1:8" ht="15">
      <c r="A3857" s="95">
        <v>3849</v>
      </c>
      <c r="B3857" s="95" t="s">
        <v>3894</v>
      </c>
      <c r="C3857" s="95" t="s">
        <v>4274</v>
      </c>
      <c r="D3857" s="95" t="s">
        <v>9778</v>
      </c>
      <c r="E3857" s="95" t="s">
        <v>332</v>
      </c>
      <c r="F3857" s="95" t="s">
        <v>7499</v>
      </c>
      <c r="G3857" s="4">
        <v>50</v>
      </c>
      <c r="H3857" s="4">
        <v>50</v>
      </c>
    </row>
    <row r="3858" spans="1:8" ht="30">
      <c r="A3858" s="95">
        <v>3850</v>
      </c>
      <c r="B3858" s="95" t="s">
        <v>6228</v>
      </c>
      <c r="C3858" s="95" t="s">
        <v>9779</v>
      </c>
      <c r="D3858" s="95" t="s">
        <v>9780</v>
      </c>
      <c r="E3858" s="95" t="s">
        <v>332</v>
      </c>
      <c r="F3858" s="95" t="s">
        <v>7499</v>
      </c>
      <c r="G3858" s="4">
        <v>50</v>
      </c>
      <c r="H3858" s="4">
        <v>50</v>
      </c>
    </row>
    <row r="3859" spans="1:8" ht="15">
      <c r="A3859" s="95">
        <v>3851</v>
      </c>
      <c r="B3859" s="95" t="s">
        <v>4226</v>
      </c>
      <c r="C3859" s="95" t="s">
        <v>9781</v>
      </c>
      <c r="D3859" s="95" t="s">
        <v>9782</v>
      </c>
      <c r="E3859" s="95" t="s">
        <v>332</v>
      </c>
      <c r="F3859" s="95" t="s">
        <v>7499</v>
      </c>
      <c r="G3859" s="4">
        <v>50</v>
      </c>
      <c r="H3859" s="4">
        <v>50</v>
      </c>
    </row>
    <row r="3860" spans="1:8" ht="30">
      <c r="A3860" s="95">
        <v>3852</v>
      </c>
      <c r="B3860" s="95" t="s">
        <v>4023</v>
      </c>
      <c r="C3860" s="95" t="s">
        <v>9774</v>
      </c>
      <c r="D3860" s="95" t="s">
        <v>9783</v>
      </c>
      <c r="E3860" s="95" t="s">
        <v>332</v>
      </c>
      <c r="F3860" s="95" t="s">
        <v>7499</v>
      </c>
      <c r="G3860" s="4">
        <v>50</v>
      </c>
      <c r="H3860" s="4">
        <v>50</v>
      </c>
    </row>
    <row r="3861" spans="1:8" ht="30">
      <c r="A3861" s="95">
        <v>3853</v>
      </c>
      <c r="B3861" s="95" t="s">
        <v>4067</v>
      </c>
      <c r="C3861" s="95" t="s">
        <v>9784</v>
      </c>
      <c r="D3861" s="95" t="s">
        <v>9785</v>
      </c>
      <c r="E3861" s="95" t="s">
        <v>332</v>
      </c>
      <c r="F3861" s="95" t="s">
        <v>7499</v>
      </c>
      <c r="G3861" s="4">
        <v>50</v>
      </c>
      <c r="H3861" s="4">
        <v>50</v>
      </c>
    </row>
    <row r="3862" spans="1:8" ht="15">
      <c r="A3862" s="95">
        <v>3854</v>
      </c>
      <c r="B3862" s="95" t="s">
        <v>3593</v>
      </c>
      <c r="C3862" s="95" t="s">
        <v>8663</v>
      </c>
      <c r="D3862" s="95" t="s">
        <v>9786</v>
      </c>
      <c r="E3862" s="95" t="s">
        <v>332</v>
      </c>
      <c r="F3862" s="95" t="s">
        <v>7499</v>
      </c>
      <c r="G3862" s="4">
        <v>50</v>
      </c>
      <c r="H3862" s="4">
        <v>50</v>
      </c>
    </row>
    <row r="3863" spans="1:8" ht="15">
      <c r="A3863" s="95">
        <v>3855</v>
      </c>
      <c r="B3863" s="95" t="s">
        <v>3439</v>
      </c>
      <c r="C3863" s="95" t="s">
        <v>8691</v>
      </c>
      <c r="D3863" s="95" t="s">
        <v>9787</v>
      </c>
      <c r="E3863" s="95" t="s">
        <v>332</v>
      </c>
      <c r="F3863" s="95" t="s">
        <v>7499</v>
      </c>
      <c r="G3863" s="4">
        <v>50</v>
      </c>
      <c r="H3863" s="4">
        <v>50</v>
      </c>
    </row>
    <row r="3864" spans="1:8" ht="15">
      <c r="A3864" s="95">
        <v>3856</v>
      </c>
      <c r="B3864" s="95" t="s">
        <v>4673</v>
      </c>
      <c r="C3864" s="95" t="s">
        <v>3796</v>
      </c>
      <c r="D3864" s="95" t="s">
        <v>9788</v>
      </c>
      <c r="E3864" s="95" t="s">
        <v>332</v>
      </c>
      <c r="F3864" s="95" t="s">
        <v>7499</v>
      </c>
      <c r="G3864" s="4">
        <v>50</v>
      </c>
      <c r="H3864" s="4">
        <v>50</v>
      </c>
    </row>
    <row r="3865" spans="1:8" ht="30">
      <c r="A3865" s="95">
        <v>3857</v>
      </c>
      <c r="B3865" s="95" t="s">
        <v>3523</v>
      </c>
      <c r="C3865" s="95" t="s">
        <v>9784</v>
      </c>
      <c r="D3865" s="95" t="s">
        <v>9789</v>
      </c>
      <c r="E3865" s="95" t="s">
        <v>332</v>
      </c>
      <c r="F3865" s="95" t="s">
        <v>7499</v>
      </c>
      <c r="G3865" s="4">
        <v>50</v>
      </c>
      <c r="H3865" s="4">
        <v>50</v>
      </c>
    </row>
    <row r="3866" spans="1:8" ht="30">
      <c r="A3866" s="95">
        <v>3858</v>
      </c>
      <c r="B3866" s="95" t="s">
        <v>3780</v>
      </c>
      <c r="C3866" s="95" t="s">
        <v>9790</v>
      </c>
      <c r="D3866" s="95" t="s">
        <v>9791</v>
      </c>
      <c r="E3866" s="95" t="s">
        <v>332</v>
      </c>
      <c r="F3866" s="95" t="s">
        <v>7499</v>
      </c>
      <c r="G3866" s="4">
        <v>50</v>
      </c>
      <c r="H3866" s="4">
        <v>50</v>
      </c>
    </row>
    <row r="3867" spans="1:8" ht="30">
      <c r="A3867" s="95">
        <v>3859</v>
      </c>
      <c r="B3867" s="95" t="s">
        <v>9792</v>
      </c>
      <c r="C3867" s="95" t="s">
        <v>9793</v>
      </c>
      <c r="D3867" s="95" t="s">
        <v>9794</v>
      </c>
      <c r="E3867" s="95" t="s">
        <v>332</v>
      </c>
      <c r="F3867" s="95" t="s">
        <v>7499</v>
      </c>
      <c r="G3867" s="4">
        <v>50</v>
      </c>
      <c r="H3867" s="4">
        <v>50</v>
      </c>
    </row>
    <row r="3868" spans="1:8" ht="15">
      <c r="A3868" s="95">
        <v>3860</v>
      </c>
      <c r="B3868" s="95" t="s">
        <v>4622</v>
      </c>
      <c r="C3868" s="95" t="s">
        <v>9795</v>
      </c>
      <c r="D3868" s="95" t="s">
        <v>9796</v>
      </c>
      <c r="E3868" s="95" t="s">
        <v>332</v>
      </c>
      <c r="F3868" s="95" t="s">
        <v>7499</v>
      </c>
      <c r="G3868" s="4">
        <v>50</v>
      </c>
      <c r="H3868" s="4">
        <v>50</v>
      </c>
    </row>
    <row r="3869" spans="1:8" ht="15">
      <c r="A3869" s="95">
        <v>3861</v>
      </c>
      <c r="B3869" s="95" t="s">
        <v>2663</v>
      </c>
      <c r="C3869" s="95" t="s">
        <v>5686</v>
      </c>
      <c r="D3869" s="95" t="s">
        <v>9797</v>
      </c>
      <c r="E3869" s="95" t="s">
        <v>332</v>
      </c>
      <c r="F3869" s="95" t="s">
        <v>7499</v>
      </c>
      <c r="G3869" s="4">
        <v>50</v>
      </c>
      <c r="H3869" s="4">
        <v>50</v>
      </c>
    </row>
    <row r="3870" spans="1:8" ht="15">
      <c r="A3870" s="95">
        <v>3862</v>
      </c>
      <c r="B3870" s="95" t="s">
        <v>3450</v>
      </c>
      <c r="C3870" s="95" t="s">
        <v>3825</v>
      </c>
      <c r="D3870" s="95" t="s">
        <v>9798</v>
      </c>
      <c r="E3870" s="95" t="s">
        <v>332</v>
      </c>
      <c r="F3870" s="95" t="s">
        <v>7499</v>
      </c>
      <c r="G3870" s="4">
        <v>50</v>
      </c>
      <c r="H3870" s="4">
        <v>50</v>
      </c>
    </row>
    <row r="3871" spans="1:8" ht="15">
      <c r="A3871" s="95">
        <v>3863</v>
      </c>
      <c r="B3871" s="95" t="s">
        <v>3593</v>
      </c>
      <c r="C3871" s="95" t="s">
        <v>9799</v>
      </c>
      <c r="D3871" s="95" t="s">
        <v>9800</v>
      </c>
      <c r="E3871" s="95" t="s">
        <v>332</v>
      </c>
      <c r="F3871" s="95" t="s">
        <v>7499</v>
      </c>
      <c r="G3871" s="4">
        <v>50</v>
      </c>
      <c r="H3871" s="4">
        <v>50</v>
      </c>
    </row>
    <row r="3872" spans="1:8" ht="30">
      <c r="A3872" s="95">
        <v>3864</v>
      </c>
      <c r="B3872" s="95" t="s">
        <v>3955</v>
      </c>
      <c r="C3872" s="95" t="s">
        <v>9801</v>
      </c>
      <c r="D3872" s="95" t="s">
        <v>9802</v>
      </c>
      <c r="E3872" s="95" t="s">
        <v>332</v>
      </c>
      <c r="F3872" s="95" t="s">
        <v>7499</v>
      </c>
      <c r="G3872" s="4">
        <v>50</v>
      </c>
      <c r="H3872" s="4">
        <v>50</v>
      </c>
    </row>
    <row r="3873" spans="1:8" ht="15">
      <c r="A3873" s="95">
        <v>3865</v>
      </c>
      <c r="B3873" s="95" t="s">
        <v>4487</v>
      </c>
      <c r="C3873" s="95" t="s">
        <v>4189</v>
      </c>
      <c r="D3873" s="95" t="s">
        <v>9803</v>
      </c>
      <c r="E3873" s="95" t="s">
        <v>332</v>
      </c>
      <c r="F3873" s="95" t="s">
        <v>7499</v>
      </c>
      <c r="G3873" s="4">
        <v>50</v>
      </c>
      <c r="H3873" s="4">
        <v>50</v>
      </c>
    </row>
    <row r="3874" spans="1:8" ht="15">
      <c r="A3874" s="95">
        <v>3866</v>
      </c>
      <c r="B3874" s="95" t="s">
        <v>3584</v>
      </c>
      <c r="C3874" s="95" t="s">
        <v>9804</v>
      </c>
      <c r="D3874" s="95" t="s">
        <v>9805</v>
      </c>
      <c r="E3874" s="95" t="s">
        <v>332</v>
      </c>
      <c r="F3874" s="95" t="s">
        <v>7499</v>
      </c>
      <c r="G3874" s="4">
        <v>50</v>
      </c>
      <c r="H3874" s="4">
        <v>50</v>
      </c>
    </row>
    <row r="3875" spans="1:8" ht="15">
      <c r="A3875" s="95">
        <v>3867</v>
      </c>
      <c r="B3875" s="95" t="s">
        <v>3439</v>
      </c>
      <c r="C3875" s="95" t="s">
        <v>5398</v>
      </c>
      <c r="D3875" s="95" t="s">
        <v>9806</v>
      </c>
      <c r="E3875" s="95" t="s">
        <v>332</v>
      </c>
      <c r="F3875" s="95" t="s">
        <v>7499</v>
      </c>
      <c r="G3875" s="4">
        <v>50</v>
      </c>
      <c r="H3875" s="4">
        <v>50</v>
      </c>
    </row>
    <row r="3876" spans="1:8" ht="15">
      <c r="A3876" s="95">
        <v>3868</v>
      </c>
      <c r="B3876" s="95" t="s">
        <v>4040</v>
      </c>
      <c r="C3876" s="95" t="s">
        <v>5398</v>
      </c>
      <c r="D3876" s="95" t="s">
        <v>9807</v>
      </c>
      <c r="E3876" s="95" t="s">
        <v>332</v>
      </c>
      <c r="F3876" s="95" t="s">
        <v>7499</v>
      </c>
      <c r="G3876" s="4">
        <v>50</v>
      </c>
      <c r="H3876" s="4">
        <v>50</v>
      </c>
    </row>
    <row r="3877" spans="1:8" ht="15">
      <c r="A3877" s="95">
        <v>3869</v>
      </c>
      <c r="B3877" s="95" t="s">
        <v>9445</v>
      </c>
      <c r="C3877" s="95" t="s">
        <v>9808</v>
      </c>
      <c r="D3877" s="95" t="s">
        <v>9809</v>
      </c>
      <c r="E3877" s="95" t="s">
        <v>332</v>
      </c>
      <c r="F3877" s="95" t="s">
        <v>7499</v>
      </c>
      <c r="G3877" s="4">
        <v>50</v>
      </c>
      <c r="H3877" s="4">
        <v>50</v>
      </c>
    </row>
    <row r="3878" spans="1:8" ht="15">
      <c r="A3878" s="95">
        <v>3870</v>
      </c>
      <c r="B3878" s="95" t="s">
        <v>4067</v>
      </c>
      <c r="C3878" s="95" t="s">
        <v>9810</v>
      </c>
      <c r="D3878" s="95" t="s">
        <v>9811</v>
      </c>
      <c r="E3878" s="95" t="s">
        <v>332</v>
      </c>
      <c r="F3878" s="95" t="s">
        <v>7499</v>
      </c>
      <c r="G3878" s="4">
        <v>50</v>
      </c>
      <c r="H3878" s="4">
        <v>50</v>
      </c>
    </row>
    <row r="3879" spans="1:8" ht="30">
      <c r="A3879" s="95">
        <v>3871</v>
      </c>
      <c r="B3879" s="95" t="s">
        <v>3593</v>
      </c>
      <c r="C3879" s="95" t="s">
        <v>8794</v>
      </c>
      <c r="D3879" s="95" t="s">
        <v>9812</v>
      </c>
      <c r="E3879" s="95" t="s">
        <v>332</v>
      </c>
      <c r="F3879" s="95" t="s">
        <v>7499</v>
      </c>
      <c r="G3879" s="4">
        <v>50</v>
      </c>
      <c r="H3879" s="4">
        <v>50</v>
      </c>
    </row>
    <row r="3880" spans="1:8" ht="15">
      <c r="A3880" s="95">
        <v>3872</v>
      </c>
      <c r="B3880" s="95" t="s">
        <v>3668</v>
      </c>
      <c r="C3880" s="95" t="s">
        <v>9813</v>
      </c>
      <c r="D3880" s="95" t="s">
        <v>9814</v>
      </c>
      <c r="E3880" s="95" t="s">
        <v>332</v>
      </c>
      <c r="F3880" s="95" t="s">
        <v>7499</v>
      </c>
      <c r="G3880" s="4">
        <v>50</v>
      </c>
      <c r="H3880" s="4">
        <v>50</v>
      </c>
    </row>
    <row r="3881" spans="1:8" ht="30">
      <c r="A3881" s="95">
        <v>3873</v>
      </c>
      <c r="B3881" s="95" t="s">
        <v>5110</v>
      </c>
      <c r="C3881" s="95" t="s">
        <v>9815</v>
      </c>
      <c r="D3881" s="95" t="s">
        <v>9816</v>
      </c>
      <c r="E3881" s="95" t="s">
        <v>332</v>
      </c>
      <c r="F3881" s="95" t="s">
        <v>7499</v>
      </c>
      <c r="G3881" s="4">
        <v>50</v>
      </c>
      <c r="H3881" s="4">
        <v>50</v>
      </c>
    </row>
    <row r="3882" spans="1:8" ht="30">
      <c r="A3882" s="95">
        <v>3874</v>
      </c>
      <c r="B3882" s="95" t="s">
        <v>9817</v>
      </c>
      <c r="C3882" s="95" t="s">
        <v>4318</v>
      </c>
      <c r="D3882" s="95" t="s">
        <v>9818</v>
      </c>
      <c r="E3882" s="95" t="s">
        <v>332</v>
      </c>
      <c r="F3882" s="95" t="s">
        <v>7499</v>
      </c>
      <c r="G3882" s="4">
        <v>50</v>
      </c>
      <c r="H3882" s="4">
        <v>50</v>
      </c>
    </row>
    <row r="3883" spans="1:8" ht="15">
      <c r="A3883" s="95">
        <v>3875</v>
      </c>
      <c r="B3883" s="95" t="s">
        <v>4104</v>
      </c>
      <c r="C3883" s="95" t="s">
        <v>9819</v>
      </c>
      <c r="D3883" s="95" t="s">
        <v>9820</v>
      </c>
      <c r="E3883" s="95" t="s">
        <v>332</v>
      </c>
      <c r="F3883" s="95" t="s">
        <v>7499</v>
      </c>
      <c r="G3883" s="4">
        <v>50</v>
      </c>
      <c r="H3883" s="4">
        <v>50</v>
      </c>
    </row>
    <row r="3884" spans="1:8" ht="15">
      <c r="A3884" s="95">
        <v>3876</v>
      </c>
      <c r="B3884" s="95" t="s">
        <v>3700</v>
      </c>
      <c r="C3884" s="95" t="s">
        <v>4308</v>
      </c>
      <c r="D3884" s="95" t="s">
        <v>9821</v>
      </c>
      <c r="E3884" s="95" t="s">
        <v>332</v>
      </c>
      <c r="F3884" s="95" t="s">
        <v>7499</v>
      </c>
      <c r="G3884" s="4">
        <v>50</v>
      </c>
      <c r="H3884" s="4">
        <v>50</v>
      </c>
    </row>
    <row r="3885" spans="1:8" ht="30">
      <c r="A3885" s="95">
        <v>3877</v>
      </c>
      <c r="B3885" s="95" t="s">
        <v>3755</v>
      </c>
      <c r="C3885" s="95" t="s">
        <v>9822</v>
      </c>
      <c r="D3885" s="95" t="s">
        <v>9823</v>
      </c>
      <c r="E3885" s="95" t="s">
        <v>332</v>
      </c>
      <c r="F3885" s="95" t="s">
        <v>7499</v>
      </c>
      <c r="G3885" s="4">
        <v>50</v>
      </c>
      <c r="H3885" s="4">
        <v>50</v>
      </c>
    </row>
    <row r="3886" spans="1:8" ht="15">
      <c r="A3886" s="95">
        <v>3878</v>
      </c>
      <c r="B3886" s="95" t="s">
        <v>4034</v>
      </c>
      <c r="C3886" s="95" t="s">
        <v>9824</v>
      </c>
      <c r="D3886" s="95" t="s">
        <v>9825</v>
      </c>
      <c r="E3886" s="95" t="s">
        <v>332</v>
      </c>
      <c r="F3886" s="95" t="s">
        <v>7499</v>
      </c>
      <c r="G3886" s="4">
        <v>50</v>
      </c>
      <c r="H3886" s="4">
        <v>50</v>
      </c>
    </row>
    <row r="3887" spans="1:8" ht="15">
      <c r="A3887" s="95">
        <v>3879</v>
      </c>
      <c r="B3887" s="95" t="s">
        <v>3526</v>
      </c>
      <c r="C3887" s="95" t="s">
        <v>4308</v>
      </c>
      <c r="D3887" s="95" t="s">
        <v>9826</v>
      </c>
      <c r="E3887" s="95" t="s">
        <v>332</v>
      </c>
      <c r="F3887" s="95" t="s">
        <v>7499</v>
      </c>
      <c r="G3887" s="4">
        <v>50</v>
      </c>
      <c r="H3887" s="4">
        <v>50</v>
      </c>
    </row>
    <row r="3888" spans="1:8" ht="15">
      <c r="A3888" s="95">
        <v>3880</v>
      </c>
      <c r="B3888" s="95" t="s">
        <v>3663</v>
      </c>
      <c r="C3888" s="95" t="s">
        <v>4296</v>
      </c>
      <c r="D3888" s="95" t="s">
        <v>9827</v>
      </c>
      <c r="E3888" s="95" t="s">
        <v>332</v>
      </c>
      <c r="F3888" s="95" t="s">
        <v>7499</v>
      </c>
      <c r="G3888" s="4">
        <v>50</v>
      </c>
      <c r="H3888" s="4">
        <v>50</v>
      </c>
    </row>
    <row r="3889" spans="1:8" ht="30">
      <c r="A3889" s="95">
        <v>3881</v>
      </c>
      <c r="B3889" s="95" t="s">
        <v>9828</v>
      </c>
      <c r="C3889" s="95" t="s">
        <v>9829</v>
      </c>
      <c r="D3889" s="95" t="s">
        <v>9830</v>
      </c>
      <c r="E3889" s="95" t="s">
        <v>332</v>
      </c>
      <c r="F3889" s="95" t="s">
        <v>7499</v>
      </c>
      <c r="G3889" s="4">
        <v>50</v>
      </c>
      <c r="H3889" s="4">
        <v>50</v>
      </c>
    </row>
    <row r="3890" spans="1:8" ht="15">
      <c r="A3890" s="95">
        <v>3882</v>
      </c>
      <c r="B3890" s="95" t="s">
        <v>3898</v>
      </c>
      <c r="C3890" s="95" t="s">
        <v>6081</v>
      </c>
      <c r="D3890" s="95" t="s">
        <v>9831</v>
      </c>
      <c r="E3890" s="95" t="s">
        <v>332</v>
      </c>
      <c r="F3890" s="95" t="s">
        <v>7499</v>
      </c>
      <c r="G3890" s="4">
        <v>50</v>
      </c>
      <c r="H3890" s="4">
        <v>50</v>
      </c>
    </row>
    <row r="3891" spans="1:8" ht="15">
      <c r="A3891" s="95">
        <v>3883</v>
      </c>
      <c r="B3891" s="95" t="s">
        <v>9832</v>
      </c>
      <c r="C3891" s="95" t="s">
        <v>9833</v>
      </c>
      <c r="D3891" s="95" t="s">
        <v>9834</v>
      </c>
      <c r="E3891" s="95" t="s">
        <v>332</v>
      </c>
      <c r="F3891" s="95" t="s">
        <v>7499</v>
      </c>
      <c r="G3891" s="4">
        <v>50</v>
      </c>
      <c r="H3891" s="4">
        <v>50</v>
      </c>
    </row>
    <row r="3892" spans="1:8" ht="30">
      <c r="A3892" s="95">
        <v>3884</v>
      </c>
      <c r="B3892" s="95" t="s">
        <v>8575</v>
      </c>
      <c r="C3892" s="95" t="s">
        <v>4182</v>
      </c>
      <c r="D3892" s="95" t="s">
        <v>9835</v>
      </c>
      <c r="E3892" s="95" t="s">
        <v>332</v>
      </c>
      <c r="F3892" s="95" t="s">
        <v>7499</v>
      </c>
      <c r="G3892" s="4">
        <v>50</v>
      </c>
      <c r="H3892" s="4">
        <v>50</v>
      </c>
    </row>
    <row r="3893" spans="1:8" ht="15">
      <c r="A3893" s="95">
        <v>3885</v>
      </c>
      <c r="B3893" s="95" t="s">
        <v>2663</v>
      </c>
      <c r="C3893" s="95" t="s">
        <v>4305</v>
      </c>
      <c r="D3893" s="95" t="s">
        <v>9836</v>
      </c>
      <c r="E3893" s="95" t="s">
        <v>332</v>
      </c>
      <c r="F3893" s="95" t="s">
        <v>7499</v>
      </c>
      <c r="G3893" s="4">
        <v>50</v>
      </c>
      <c r="H3893" s="4">
        <v>50</v>
      </c>
    </row>
    <row r="3894" spans="1:8" ht="15">
      <c r="A3894" s="95">
        <v>3886</v>
      </c>
      <c r="B3894" s="95" t="s">
        <v>4104</v>
      </c>
      <c r="C3894" s="95" t="s">
        <v>9837</v>
      </c>
      <c r="D3894" s="95" t="s">
        <v>9838</v>
      </c>
      <c r="E3894" s="95" t="s">
        <v>332</v>
      </c>
      <c r="F3894" s="95" t="s">
        <v>7499</v>
      </c>
      <c r="G3894" s="4">
        <v>50</v>
      </c>
      <c r="H3894" s="4">
        <v>50</v>
      </c>
    </row>
    <row r="3895" spans="1:8" ht="15">
      <c r="A3895" s="95">
        <v>3887</v>
      </c>
      <c r="B3895" s="95" t="s">
        <v>3523</v>
      </c>
      <c r="C3895" s="95" t="s">
        <v>4526</v>
      </c>
      <c r="D3895" s="95" t="s">
        <v>9839</v>
      </c>
      <c r="E3895" s="95" t="s">
        <v>332</v>
      </c>
      <c r="F3895" s="95" t="s">
        <v>7499</v>
      </c>
      <c r="G3895" s="4">
        <v>50</v>
      </c>
      <c r="H3895" s="4">
        <v>50</v>
      </c>
    </row>
    <row r="3896" spans="1:8" ht="15">
      <c r="A3896" s="95">
        <v>3888</v>
      </c>
      <c r="B3896" s="95" t="s">
        <v>3561</v>
      </c>
      <c r="C3896" s="95" t="s">
        <v>9840</v>
      </c>
      <c r="D3896" s="95" t="s">
        <v>9841</v>
      </c>
      <c r="E3896" s="95" t="s">
        <v>332</v>
      </c>
      <c r="F3896" s="95" t="s">
        <v>7499</v>
      </c>
      <c r="G3896" s="4">
        <v>50</v>
      </c>
      <c r="H3896" s="4">
        <v>50</v>
      </c>
    </row>
    <row r="3897" spans="1:8" ht="15">
      <c r="A3897" s="95">
        <v>3889</v>
      </c>
      <c r="B3897" s="95" t="s">
        <v>9700</v>
      </c>
      <c r="C3897" s="95" t="s">
        <v>9842</v>
      </c>
      <c r="D3897" s="95" t="s">
        <v>9843</v>
      </c>
      <c r="E3897" s="95" t="s">
        <v>332</v>
      </c>
      <c r="F3897" s="95" t="s">
        <v>7499</v>
      </c>
      <c r="G3897" s="4">
        <v>50</v>
      </c>
      <c r="H3897" s="4">
        <v>50</v>
      </c>
    </row>
    <row r="3898" spans="1:8" ht="30">
      <c r="A3898" s="95">
        <v>3890</v>
      </c>
      <c r="B3898" s="95" t="s">
        <v>3671</v>
      </c>
      <c r="C3898" s="95" t="s">
        <v>9844</v>
      </c>
      <c r="D3898" s="95" t="s">
        <v>9845</v>
      </c>
      <c r="E3898" s="95" t="s">
        <v>332</v>
      </c>
      <c r="F3898" s="95" t="s">
        <v>7499</v>
      </c>
      <c r="G3898" s="4">
        <v>50</v>
      </c>
      <c r="H3898" s="4">
        <v>50</v>
      </c>
    </row>
    <row r="3899" spans="1:8" ht="15">
      <c r="A3899" s="95">
        <v>3891</v>
      </c>
      <c r="B3899" s="95" t="s">
        <v>5038</v>
      </c>
      <c r="C3899" s="95" t="s">
        <v>9846</v>
      </c>
      <c r="D3899" s="95" t="s">
        <v>9847</v>
      </c>
      <c r="E3899" s="95" t="s">
        <v>332</v>
      </c>
      <c r="F3899" s="95" t="s">
        <v>7499</v>
      </c>
      <c r="G3899" s="4">
        <v>50</v>
      </c>
      <c r="H3899" s="4">
        <v>50</v>
      </c>
    </row>
    <row r="3900" spans="1:8" ht="15">
      <c r="A3900" s="95">
        <v>3892</v>
      </c>
      <c r="B3900" s="95" t="s">
        <v>9848</v>
      </c>
      <c r="C3900" s="95" t="s">
        <v>9849</v>
      </c>
      <c r="D3900" s="95" t="s">
        <v>9850</v>
      </c>
      <c r="E3900" s="95" t="s">
        <v>332</v>
      </c>
      <c r="F3900" s="95" t="s">
        <v>7499</v>
      </c>
      <c r="G3900" s="4">
        <v>50</v>
      </c>
      <c r="H3900" s="4">
        <v>50</v>
      </c>
    </row>
    <row r="3901" spans="1:8" ht="30">
      <c r="A3901" s="95">
        <v>3893</v>
      </c>
      <c r="B3901" s="95" t="s">
        <v>4093</v>
      </c>
      <c r="C3901" s="95" t="s">
        <v>3828</v>
      </c>
      <c r="D3901" s="95" t="s">
        <v>9851</v>
      </c>
      <c r="E3901" s="95" t="s">
        <v>332</v>
      </c>
      <c r="F3901" s="95" t="s">
        <v>7499</v>
      </c>
      <c r="G3901" s="4">
        <v>50</v>
      </c>
      <c r="H3901" s="4">
        <v>50</v>
      </c>
    </row>
    <row r="3902" spans="1:8" ht="15">
      <c r="A3902" s="95">
        <v>3894</v>
      </c>
      <c r="B3902" s="95" t="s">
        <v>3976</v>
      </c>
      <c r="C3902" s="95" t="s">
        <v>4305</v>
      </c>
      <c r="D3902" s="95" t="s">
        <v>9852</v>
      </c>
      <c r="E3902" s="95" t="s">
        <v>332</v>
      </c>
      <c r="F3902" s="95" t="s">
        <v>7499</v>
      </c>
      <c r="G3902" s="4">
        <v>50</v>
      </c>
      <c r="H3902" s="4">
        <v>50</v>
      </c>
    </row>
    <row r="3903" spans="1:8" ht="30">
      <c r="A3903" s="95">
        <v>3895</v>
      </c>
      <c r="B3903" s="95" t="s">
        <v>5595</v>
      </c>
      <c r="C3903" s="95" t="s">
        <v>4311</v>
      </c>
      <c r="D3903" s="95" t="s">
        <v>9853</v>
      </c>
      <c r="E3903" s="95" t="s">
        <v>332</v>
      </c>
      <c r="F3903" s="95" t="s">
        <v>7499</v>
      </c>
      <c r="G3903" s="4">
        <v>50</v>
      </c>
      <c r="H3903" s="4">
        <v>50</v>
      </c>
    </row>
    <row r="3904" spans="1:8" ht="15">
      <c r="A3904" s="95">
        <v>3896</v>
      </c>
      <c r="B3904" s="95" t="s">
        <v>3958</v>
      </c>
      <c r="C3904" s="95" t="s">
        <v>4105</v>
      </c>
      <c r="D3904" s="95" t="s">
        <v>9854</v>
      </c>
      <c r="E3904" s="95" t="s">
        <v>332</v>
      </c>
      <c r="F3904" s="95" t="s">
        <v>7499</v>
      </c>
      <c r="G3904" s="4">
        <v>50</v>
      </c>
      <c r="H3904" s="4">
        <v>50</v>
      </c>
    </row>
    <row r="3905" spans="1:8" ht="15">
      <c r="A3905" s="95">
        <v>3897</v>
      </c>
      <c r="B3905" s="95" t="s">
        <v>4423</v>
      </c>
      <c r="C3905" s="95" t="s">
        <v>5567</v>
      </c>
      <c r="D3905" s="95" t="s">
        <v>9855</v>
      </c>
      <c r="E3905" s="95" t="s">
        <v>332</v>
      </c>
      <c r="F3905" s="95" t="s">
        <v>7499</v>
      </c>
      <c r="G3905" s="4">
        <v>50</v>
      </c>
      <c r="H3905" s="4">
        <v>50</v>
      </c>
    </row>
    <row r="3906" spans="1:8" ht="30">
      <c r="A3906" s="95">
        <v>3898</v>
      </c>
      <c r="B3906" s="95" t="s">
        <v>3432</v>
      </c>
      <c r="C3906" s="95" t="s">
        <v>9856</v>
      </c>
      <c r="D3906" s="95" t="s">
        <v>9857</v>
      </c>
      <c r="E3906" s="95" t="s">
        <v>332</v>
      </c>
      <c r="F3906" s="95" t="s">
        <v>7499</v>
      </c>
      <c r="G3906" s="4">
        <v>50</v>
      </c>
      <c r="H3906" s="4">
        <v>50</v>
      </c>
    </row>
    <row r="3907" spans="1:8" ht="30">
      <c r="A3907" s="95">
        <v>3899</v>
      </c>
      <c r="B3907" s="95" t="s">
        <v>9229</v>
      </c>
      <c r="C3907" s="95" t="s">
        <v>4318</v>
      </c>
      <c r="D3907" s="95" t="s">
        <v>9858</v>
      </c>
      <c r="E3907" s="95" t="s">
        <v>332</v>
      </c>
      <c r="F3907" s="95" t="s">
        <v>7499</v>
      </c>
      <c r="G3907" s="4">
        <v>50</v>
      </c>
      <c r="H3907" s="4">
        <v>50</v>
      </c>
    </row>
    <row r="3908" spans="1:8" ht="15">
      <c r="A3908" s="95">
        <v>3900</v>
      </c>
      <c r="B3908" s="95" t="s">
        <v>3747</v>
      </c>
      <c r="C3908" s="95" t="s">
        <v>4706</v>
      </c>
      <c r="D3908" s="95" t="s">
        <v>9859</v>
      </c>
      <c r="E3908" s="95" t="s">
        <v>332</v>
      </c>
      <c r="F3908" s="95" t="s">
        <v>7499</v>
      </c>
      <c r="G3908" s="4">
        <v>50</v>
      </c>
      <c r="H3908" s="4">
        <v>50</v>
      </c>
    </row>
    <row r="3909" spans="1:8" ht="15">
      <c r="A3909" s="95">
        <v>3901</v>
      </c>
      <c r="B3909" s="95" t="s">
        <v>4623</v>
      </c>
      <c r="C3909" s="95" t="s">
        <v>9860</v>
      </c>
      <c r="D3909" s="95" t="s">
        <v>9861</v>
      </c>
      <c r="E3909" s="95" t="s">
        <v>332</v>
      </c>
      <c r="F3909" s="95" t="s">
        <v>7499</v>
      </c>
      <c r="G3909" s="4">
        <v>50</v>
      </c>
      <c r="H3909" s="4">
        <v>50</v>
      </c>
    </row>
    <row r="3910" spans="1:8" ht="30">
      <c r="A3910" s="95">
        <v>3902</v>
      </c>
      <c r="B3910" s="95" t="s">
        <v>3432</v>
      </c>
      <c r="C3910" s="95" t="s">
        <v>5606</v>
      </c>
      <c r="D3910" s="95" t="s">
        <v>9862</v>
      </c>
      <c r="E3910" s="95" t="s">
        <v>332</v>
      </c>
      <c r="F3910" s="95" t="s">
        <v>7499</v>
      </c>
      <c r="G3910" s="4">
        <v>50</v>
      </c>
      <c r="H3910" s="4">
        <v>50</v>
      </c>
    </row>
    <row r="3911" spans="1:8" ht="15">
      <c r="A3911" s="95">
        <v>3903</v>
      </c>
      <c r="B3911" s="95" t="s">
        <v>3526</v>
      </c>
      <c r="C3911" s="95" t="s">
        <v>9863</v>
      </c>
      <c r="D3911" s="95" t="s">
        <v>9864</v>
      </c>
      <c r="E3911" s="95" t="s">
        <v>332</v>
      </c>
      <c r="F3911" s="95" t="s">
        <v>7499</v>
      </c>
      <c r="G3911" s="4">
        <v>50</v>
      </c>
      <c r="H3911" s="4">
        <v>50</v>
      </c>
    </row>
    <row r="3912" spans="1:8" ht="30">
      <c r="A3912" s="95">
        <v>3904</v>
      </c>
      <c r="B3912" s="95" t="s">
        <v>3472</v>
      </c>
      <c r="C3912" s="95" t="s">
        <v>9865</v>
      </c>
      <c r="D3912" s="95" t="s">
        <v>9866</v>
      </c>
      <c r="E3912" s="95" t="s">
        <v>332</v>
      </c>
      <c r="F3912" s="95" t="s">
        <v>7499</v>
      </c>
      <c r="G3912" s="4">
        <v>50</v>
      </c>
      <c r="H3912" s="4">
        <v>50</v>
      </c>
    </row>
    <row r="3913" spans="1:8" ht="15">
      <c r="A3913" s="95">
        <v>3905</v>
      </c>
      <c r="B3913" s="95" t="s">
        <v>4104</v>
      </c>
      <c r="C3913" s="95" t="s">
        <v>3703</v>
      </c>
      <c r="D3913" s="95" t="s">
        <v>9867</v>
      </c>
      <c r="E3913" s="95" t="s">
        <v>332</v>
      </c>
      <c r="F3913" s="95" t="s">
        <v>7499</v>
      </c>
      <c r="G3913" s="4">
        <v>50</v>
      </c>
      <c r="H3913" s="4">
        <v>50</v>
      </c>
    </row>
    <row r="3914" spans="1:8" ht="30">
      <c r="A3914" s="95">
        <v>3906</v>
      </c>
      <c r="B3914" s="95" t="s">
        <v>5107</v>
      </c>
      <c r="C3914" s="95" t="s">
        <v>9868</v>
      </c>
      <c r="D3914" s="95" t="s">
        <v>9869</v>
      </c>
      <c r="E3914" s="95" t="s">
        <v>332</v>
      </c>
      <c r="F3914" s="95" t="s">
        <v>7499</v>
      </c>
      <c r="G3914" s="4">
        <v>50</v>
      </c>
      <c r="H3914" s="4">
        <v>50</v>
      </c>
    </row>
    <row r="3915" spans="1:8" ht="45">
      <c r="A3915" s="95">
        <v>3907</v>
      </c>
      <c r="B3915" s="95" t="s">
        <v>3771</v>
      </c>
      <c r="C3915" s="95" t="s">
        <v>9870</v>
      </c>
      <c r="D3915" s="95" t="s">
        <v>9871</v>
      </c>
      <c r="E3915" s="95" t="s">
        <v>332</v>
      </c>
      <c r="F3915" s="95" t="s">
        <v>7499</v>
      </c>
      <c r="G3915" s="4">
        <v>50</v>
      </c>
      <c r="H3915" s="4">
        <v>50</v>
      </c>
    </row>
    <row r="3916" spans="1:8" ht="15">
      <c r="A3916" s="95">
        <v>3908</v>
      </c>
      <c r="B3916" s="95" t="s">
        <v>8182</v>
      </c>
      <c r="C3916" s="95" t="s">
        <v>4706</v>
      </c>
      <c r="D3916" s="95" t="s">
        <v>9872</v>
      </c>
      <c r="E3916" s="95" t="s">
        <v>332</v>
      </c>
      <c r="F3916" s="95" t="s">
        <v>7499</v>
      </c>
      <c r="G3916" s="4">
        <v>50</v>
      </c>
      <c r="H3916" s="4">
        <v>50</v>
      </c>
    </row>
    <row r="3917" spans="1:8" ht="15">
      <c r="A3917" s="95">
        <v>3909</v>
      </c>
      <c r="B3917" s="95" t="s">
        <v>3586</v>
      </c>
      <c r="C3917" s="95" t="s">
        <v>6537</v>
      </c>
      <c r="D3917" s="95" t="s">
        <v>9873</v>
      </c>
      <c r="E3917" s="95" t="s">
        <v>332</v>
      </c>
      <c r="F3917" s="95" t="s">
        <v>7499</v>
      </c>
      <c r="G3917" s="4">
        <v>50</v>
      </c>
      <c r="H3917" s="4">
        <v>50</v>
      </c>
    </row>
    <row r="3918" spans="1:8" ht="30">
      <c r="A3918" s="95">
        <v>3910</v>
      </c>
      <c r="B3918" s="95" t="s">
        <v>3561</v>
      </c>
      <c r="C3918" s="95" t="s">
        <v>9874</v>
      </c>
      <c r="D3918" s="95" t="s">
        <v>9875</v>
      </c>
      <c r="E3918" s="95" t="s">
        <v>332</v>
      </c>
      <c r="F3918" s="95" t="s">
        <v>7499</v>
      </c>
      <c r="G3918" s="4">
        <v>50</v>
      </c>
      <c r="H3918" s="4">
        <v>50</v>
      </c>
    </row>
    <row r="3919" spans="1:8" ht="15">
      <c r="A3919" s="95">
        <v>3911</v>
      </c>
      <c r="B3919" s="95" t="s">
        <v>2685</v>
      </c>
      <c r="C3919" s="95" t="s">
        <v>3562</v>
      </c>
      <c r="D3919" s="95" t="s">
        <v>9876</v>
      </c>
      <c r="E3919" s="95" t="s">
        <v>332</v>
      </c>
      <c r="F3919" s="95" t="s">
        <v>7499</v>
      </c>
      <c r="G3919" s="4">
        <v>50</v>
      </c>
      <c r="H3919" s="4">
        <v>50</v>
      </c>
    </row>
    <row r="3920" spans="1:8" ht="15">
      <c r="A3920" s="95">
        <v>3912</v>
      </c>
      <c r="B3920" s="95" t="s">
        <v>9877</v>
      </c>
      <c r="C3920" s="95" t="s">
        <v>3790</v>
      </c>
      <c r="D3920" s="95" t="s">
        <v>9878</v>
      </c>
      <c r="E3920" s="95" t="s">
        <v>332</v>
      </c>
      <c r="F3920" s="95" t="s">
        <v>7499</v>
      </c>
      <c r="G3920" s="4">
        <v>50</v>
      </c>
      <c r="H3920" s="4">
        <v>50</v>
      </c>
    </row>
    <row r="3921" spans="1:8" ht="15">
      <c r="A3921" s="95">
        <v>3913</v>
      </c>
      <c r="B3921" s="95" t="s">
        <v>3891</v>
      </c>
      <c r="C3921" s="95" t="s">
        <v>3836</v>
      </c>
      <c r="D3921" s="95" t="s">
        <v>9879</v>
      </c>
      <c r="E3921" s="95" t="s">
        <v>332</v>
      </c>
      <c r="F3921" s="95" t="s">
        <v>7499</v>
      </c>
      <c r="G3921" s="4">
        <v>50</v>
      </c>
      <c r="H3921" s="4">
        <v>50</v>
      </c>
    </row>
    <row r="3922" spans="1:8" ht="15">
      <c r="A3922" s="95">
        <v>3914</v>
      </c>
      <c r="B3922" s="95" t="s">
        <v>9880</v>
      </c>
      <c r="C3922" s="95" t="s">
        <v>4933</v>
      </c>
      <c r="D3922" s="95" t="s">
        <v>9881</v>
      </c>
      <c r="E3922" s="95" t="s">
        <v>332</v>
      </c>
      <c r="F3922" s="95" t="s">
        <v>7499</v>
      </c>
      <c r="G3922" s="4">
        <v>50</v>
      </c>
      <c r="H3922" s="4">
        <v>50</v>
      </c>
    </row>
    <row r="3923" spans="1:8" ht="15">
      <c r="A3923" s="95">
        <v>3915</v>
      </c>
      <c r="B3923" s="95" t="s">
        <v>9882</v>
      </c>
      <c r="C3923" s="95" t="s">
        <v>4349</v>
      </c>
      <c r="D3923" s="95" t="s">
        <v>9883</v>
      </c>
      <c r="E3923" s="95" t="s">
        <v>332</v>
      </c>
      <c r="F3923" s="95" t="s">
        <v>7499</v>
      </c>
      <c r="G3923" s="4">
        <v>50</v>
      </c>
      <c r="H3923" s="4">
        <v>50</v>
      </c>
    </row>
    <row r="3924" spans="1:8" ht="15">
      <c r="A3924" s="95">
        <v>3916</v>
      </c>
      <c r="B3924" s="95" t="s">
        <v>9884</v>
      </c>
      <c r="C3924" s="95" t="s">
        <v>4839</v>
      </c>
      <c r="D3924" s="95" t="s">
        <v>9885</v>
      </c>
      <c r="E3924" s="95" t="s">
        <v>332</v>
      </c>
      <c r="F3924" s="95" t="s">
        <v>7499</v>
      </c>
      <c r="G3924" s="4">
        <v>50</v>
      </c>
      <c r="H3924" s="4">
        <v>50</v>
      </c>
    </row>
    <row r="3925" spans="1:8" ht="15">
      <c r="A3925" s="95">
        <v>3917</v>
      </c>
      <c r="B3925" s="95" t="s">
        <v>9886</v>
      </c>
      <c r="C3925" s="95" t="s">
        <v>4337</v>
      </c>
      <c r="D3925" s="95" t="s">
        <v>9887</v>
      </c>
      <c r="E3925" s="95" t="s">
        <v>332</v>
      </c>
      <c r="F3925" s="95" t="s">
        <v>7499</v>
      </c>
      <c r="G3925" s="4">
        <v>50</v>
      </c>
      <c r="H3925" s="4">
        <v>50</v>
      </c>
    </row>
    <row r="3926" spans="1:8" ht="15">
      <c r="A3926" s="95">
        <v>3918</v>
      </c>
      <c r="B3926" s="95" t="s">
        <v>9888</v>
      </c>
      <c r="C3926" s="95" t="s">
        <v>9889</v>
      </c>
      <c r="D3926" s="95" t="s">
        <v>9890</v>
      </c>
      <c r="E3926" s="95" t="s">
        <v>332</v>
      </c>
      <c r="F3926" s="95" t="s">
        <v>7499</v>
      </c>
      <c r="G3926" s="4">
        <v>50</v>
      </c>
      <c r="H3926" s="4">
        <v>50</v>
      </c>
    </row>
    <row r="3927" spans="1:8" ht="15">
      <c r="A3927" s="95">
        <v>3919</v>
      </c>
      <c r="B3927" s="95" t="s">
        <v>9891</v>
      </c>
      <c r="C3927" s="95" t="s">
        <v>9892</v>
      </c>
      <c r="D3927" s="95" t="s">
        <v>9893</v>
      </c>
      <c r="E3927" s="95" t="s">
        <v>332</v>
      </c>
      <c r="F3927" s="95" t="s">
        <v>7499</v>
      </c>
      <c r="G3927" s="4">
        <v>50</v>
      </c>
      <c r="H3927" s="4">
        <v>50</v>
      </c>
    </row>
    <row r="3928" spans="1:8" ht="15">
      <c r="A3928" s="95">
        <v>3920</v>
      </c>
      <c r="B3928" s="95" t="s">
        <v>9894</v>
      </c>
      <c r="C3928" s="95" t="s">
        <v>4839</v>
      </c>
      <c r="D3928" s="95" t="s">
        <v>9895</v>
      </c>
      <c r="E3928" s="95" t="s">
        <v>332</v>
      </c>
      <c r="F3928" s="95" t="s">
        <v>7499</v>
      </c>
      <c r="G3928" s="4">
        <v>50</v>
      </c>
      <c r="H3928" s="4">
        <v>50</v>
      </c>
    </row>
    <row r="3929" spans="1:8" ht="15">
      <c r="A3929" s="95">
        <v>3921</v>
      </c>
      <c r="B3929" s="95" t="s">
        <v>9896</v>
      </c>
      <c r="C3929" s="95" t="s">
        <v>3788</v>
      </c>
      <c r="D3929" s="95" t="s">
        <v>9897</v>
      </c>
      <c r="E3929" s="95" t="s">
        <v>332</v>
      </c>
      <c r="F3929" s="95" t="s">
        <v>7499</v>
      </c>
      <c r="G3929" s="4">
        <v>50</v>
      </c>
      <c r="H3929" s="4">
        <v>50</v>
      </c>
    </row>
    <row r="3930" spans="1:8" ht="30">
      <c r="A3930" s="95">
        <v>3922</v>
      </c>
      <c r="B3930" s="95" t="s">
        <v>9898</v>
      </c>
      <c r="C3930" s="95" t="s">
        <v>4346</v>
      </c>
      <c r="D3930" s="95" t="s">
        <v>9899</v>
      </c>
      <c r="E3930" s="95" t="s">
        <v>332</v>
      </c>
      <c r="F3930" s="95" t="s">
        <v>7499</v>
      </c>
      <c r="G3930" s="4">
        <v>50</v>
      </c>
      <c r="H3930" s="4">
        <v>50</v>
      </c>
    </row>
    <row r="3931" spans="1:8" ht="15">
      <c r="A3931" s="95">
        <v>3923</v>
      </c>
      <c r="B3931" s="95" t="s">
        <v>9900</v>
      </c>
      <c r="C3931" s="95" t="s">
        <v>9901</v>
      </c>
      <c r="D3931" s="95" t="s">
        <v>9902</v>
      </c>
      <c r="E3931" s="95" t="s">
        <v>332</v>
      </c>
      <c r="F3931" s="95" t="s">
        <v>7499</v>
      </c>
      <c r="G3931" s="4">
        <v>50</v>
      </c>
      <c r="H3931" s="4">
        <v>50</v>
      </c>
    </row>
    <row r="3932" spans="1:8" ht="15">
      <c r="A3932" s="95">
        <v>3924</v>
      </c>
      <c r="B3932" s="95" t="s">
        <v>9903</v>
      </c>
      <c r="C3932" s="95" t="s">
        <v>4787</v>
      </c>
      <c r="D3932" s="95" t="s">
        <v>9904</v>
      </c>
      <c r="E3932" s="95" t="s">
        <v>332</v>
      </c>
      <c r="F3932" s="95" t="s">
        <v>7499</v>
      </c>
      <c r="G3932" s="4">
        <v>50</v>
      </c>
      <c r="H3932" s="4">
        <v>50</v>
      </c>
    </row>
    <row r="3933" spans="1:8" ht="15">
      <c r="A3933" s="95">
        <v>3925</v>
      </c>
      <c r="B3933" s="95" t="s">
        <v>9905</v>
      </c>
      <c r="C3933" s="95" t="s">
        <v>4660</v>
      </c>
      <c r="D3933" s="95" t="s">
        <v>9906</v>
      </c>
      <c r="E3933" s="95" t="s">
        <v>332</v>
      </c>
      <c r="F3933" s="95" t="s">
        <v>7499</v>
      </c>
      <c r="G3933" s="4">
        <v>50</v>
      </c>
      <c r="H3933" s="4">
        <v>50</v>
      </c>
    </row>
    <row r="3934" spans="1:8" ht="15">
      <c r="A3934" s="95">
        <v>3926</v>
      </c>
      <c r="B3934" s="95" t="s">
        <v>9907</v>
      </c>
      <c r="C3934" s="95" t="s">
        <v>9908</v>
      </c>
      <c r="D3934" s="95" t="s">
        <v>9909</v>
      </c>
      <c r="E3934" s="95" t="s">
        <v>332</v>
      </c>
      <c r="F3934" s="95" t="s">
        <v>7499</v>
      </c>
      <c r="G3934" s="4">
        <v>50</v>
      </c>
      <c r="H3934" s="4">
        <v>50</v>
      </c>
    </row>
    <row r="3935" spans="1:8" ht="15">
      <c r="A3935" s="95">
        <v>3927</v>
      </c>
      <c r="B3935" s="95" t="s">
        <v>4593</v>
      </c>
      <c r="C3935" s="95" t="s">
        <v>8663</v>
      </c>
      <c r="D3935" s="95" t="s">
        <v>9910</v>
      </c>
      <c r="E3935" s="95" t="s">
        <v>332</v>
      </c>
      <c r="F3935" s="95" t="s">
        <v>7499</v>
      </c>
      <c r="G3935" s="4">
        <v>100</v>
      </c>
      <c r="H3935" s="4">
        <v>100</v>
      </c>
    </row>
    <row r="3936" spans="1:8" ht="30">
      <c r="A3936" s="95">
        <v>3928</v>
      </c>
      <c r="B3936" s="95" t="s">
        <v>4475</v>
      </c>
      <c r="C3936" s="95" t="s">
        <v>9911</v>
      </c>
      <c r="D3936" s="95" t="s">
        <v>9912</v>
      </c>
      <c r="E3936" s="95" t="s">
        <v>332</v>
      </c>
      <c r="F3936" s="95" t="s">
        <v>7499</v>
      </c>
      <c r="G3936" s="4">
        <v>50</v>
      </c>
      <c r="H3936" s="4">
        <v>50</v>
      </c>
    </row>
    <row r="3937" spans="1:8" ht="15">
      <c r="A3937" s="95">
        <v>3929</v>
      </c>
      <c r="B3937" s="95" t="s">
        <v>4440</v>
      </c>
      <c r="C3937" s="95" t="s">
        <v>4744</v>
      </c>
      <c r="D3937" s="95" t="s">
        <v>9913</v>
      </c>
      <c r="E3937" s="95" t="s">
        <v>332</v>
      </c>
      <c r="F3937" s="95" t="s">
        <v>7499</v>
      </c>
      <c r="G3937" s="4">
        <v>50</v>
      </c>
      <c r="H3937" s="4">
        <v>50</v>
      </c>
    </row>
    <row r="3938" spans="1:8" ht="15">
      <c r="A3938" s="95">
        <v>3930</v>
      </c>
      <c r="B3938" s="95" t="s">
        <v>8182</v>
      </c>
      <c r="C3938" s="95" t="s">
        <v>9813</v>
      </c>
      <c r="D3938" s="95" t="s">
        <v>9914</v>
      </c>
      <c r="E3938" s="95" t="s">
        <v>332</v>
      </c>
      <c r="F3938" s="95" t="s">
        <v>7499</v>
      </c>
      <c r="G3938" s="4">
        <v>50</v>
      </c>
      <c r="H3938" s="4">
        <v>50</v>
      </c>
    </row>
    <row r="3939" spans="1:8" ht="15">
      <c r="A3939" s="95">
        <v>3931</v>
      </c>
      <c r="B3939" s="95" t="s">
        <v>4409</v>
      </c>
      <c r="C3939" s="95" t="s">
        <v>4759</v>
      </c>
      <c r="D3939" s="95" t="s">
        <v>9915</v>
      </c>
      <c r="E3939" s="95" t="s">
        <v>332</v>
      </c>
      <c r="F3939" s="95" t="s">
        <v>7499</v>
      </c>
      <c r="G3939" s="4">
        <v>50</v>
      </c>
      <c r="H3939" s="4">
        <v>50</v>
      </c>
    </row>
    <row r="3940" spans="1:8" ht="15">
      <c r="A3940" s="95">
        <v>3932</v>
      </c>
      <c r="B3940" s="95" t="s">
        <v>9916</v>
      </c>
      <c r="C3940" s="95" t="s">
        <v>9917</v>
      </c>
      <c r="D3940" s="95" t="s">
        <v>9918</v>
      </c>
      <c r="E3940" s="95" t="s">
        <v>332</v>
      </c>
      <c r="F3940" s="95" t="s">
        <v>7499</v>
      </c>
      <c r="G3940" s="4">
        <v>50</v>
      </c>
      <c r="H3940" s="4">
        <v>50</v>
      </c>
    </row>
    <row r="3941" spans="1:8" ht="30">
      <c r="A3941" s="95">
        <v>3933</v>
      </c>
      <c r="B3941" s="95" t="s">
        <v>3649</v>
      </c>
      <c r="C3941" s="95" t="s">
        <v>9919</v>
      </c>
      <c r="D3941" s="95" t="s">
        <v>9920</v>
      </c>
      <c r="E3941" s="95" t="s">
        <v>332</v>
      </c>
      <c r="F3941" s="95" t="s">
        <v>7499</v>
      </c>
      <c r="G3941" s="4">
        <v>50</v>
      </c>
      <c r="H3941" s="4">
        <v>50</v>
      </c>
    </row>
    <row r="3942" spans="1:8" ht="15">
      <c r="A3942" s="95">
        <v>3934</v>
      </c>
      <c r="B3942" s="95" t="s">
        <v>9921</v>
      </c>
      <c r="C3942" s="95" t="s">
        <v>4774</v>
      </c>
      <c r="D3942" s="95" t="s">
        <v>9922</v>
      </c>
      <c r="E3942" s="95" t="s">
        <v>332</v>
      </c>
      <c r="F3942" s="95" t="s">
        <v>7499</v>
      </c>
      <c r="G3942" s="4">
        <v>50</v>
      </c>
      <c r="H3942" s="4">
        <v>50</v>
      </c>
    </row>
    <row r="3943" spans="1:8" ht="15">
      <c r="A3943" s="95">
        <v>3935</v>
      </c>
      <c r="B3943" s="95" t="s">
        <v>4768</v>
      </c>
      <c r="C3943" s="95" t="s">
        <v>9923</v>
      </c>
      <c r="D3943" s="95" t="s">
        <v>9924</v>
      </c>
      <c r="E3943" s="95" t="s">
        <v>332</v>
      </c>
      <c r="F3943" s="95" t="s">
        <v>7499</v>
      </c>
      <c r="G3943" s="4">
        <v>50</v>
      </c>
      <c r="H3943" s="4">
        <v>50</v>
      </c>
    </row>
    <row r="3944" spans="1:8" ht="15">
      <c r="A3944" s="95">
        <v>3936</v>
      </c>
      <c r="B3944" s="95" t="s">
        <v>9925</v>
      </c>
      <c r="C3944" s="95" t="s">
        <v>9926</v>
      </c>
      <c r="D3944" s="95" t="s">
        <v>9927</v>
      </c>
      <c r="E3944" s="95" t="s">
        <v>332</v>
      </c>
      <c r="F3944" s="95" t="s">
        <v>7499</v>
      </c>
      <c r="G3944" s="4">
        <v>50</v>
      </c>
      <c r="H3944" s="4">
        <v>50</v>
      </c>
    </row>
    <row r="3945" spans="1:8" ht="15">
      <c r="A3945" s="95">
        <v>3937</v>
      </c>
      <c r="B3945" s="95" t="s">
        <v>9886</v>
      </c>
      <c r="C3945" s="95" t="s">
        <v>9926</v>
      </c>
      <c r="D3945" s="95" t="s">
        <v>9928</v>
      </c>
      <c r="E3945" s="95" t="s">
        <v>332</v>
      </c>
      <c r="F3945" s="95" t="s">
        <v>7499</v>
      </c>
      <c r="G3945" s="4">
        <v>50</v>
      </c>
      <c r="H3945" s="4">
        <v>50</v>
      </c>
    </row>
    <row r="3946" spans="1:8" ht="15">
      <c r="A3946" s="95">
        <v>3938</v>
      </c>
      <c r="B3946" s="95" t="s">
        <v>4454</v>
      </c>
      <c r="C3946" s="95" t="s">
        <v>8860</v>
      </c>
      <c r="D3946" s="95" t="s">
        <v>9929</v>
      </c>
      <c r="E3946" s="95" t="s">
        <v>332</v>
      </c>
      <c r="F3946" s="95" t="s">
        <v>7499</v>
      </c>
      <c r="G3946" s="4">
        <v>75</v>
      </c>
      <c r="H3946" s="4">
        <v>75</v>
      </c>
    </row>
    <row r="3947" spans="1:8" ht="15">
      <c r="A3947" s="95">
        <v>3939</v>
      </c>
      <c r="B3947" s="95" t="s">
        <v>3526</v>
      </c>
      <c r="C3947" s="95" t="s">
        <v>9930</v>
      </c>
      <c r="D3947" s="95" t="s">
        <v>9931</v>
      </c>
      <c r="E3947" s="95" t="s">
        <v>332</v>
      </c>
      <c r="F3947" s="95" t="s">
        <v>7499</v>
      </c>
      <c r="G3947" s="4">
        <v>75</v>
      </c>
      <c r="H3947" s="4">
        <v>75</v>
      </c>
    </row>
    <row r="3948" spans="1:8" ht="15">
      <c r="A3948" s="95">
        <v>3940</v>
      </c>
      <c r="B3948" s="95" t="s">
        <v>3593</v>
      </c>
      <c r="C3948" s="95" t="s">
        <v>4058</v>
      </c>
      <c r="D3948" s="95" t="s">
        <v>9932</v>
      </c>
      <c r="E3948" s="95" t="s">
        <v>332</v>
      </c>
      <c r="F3948" s="95" t="s">
        <v>7499</v>
      </c>
      <c r="G3948" s="4">
        <v>50</v>
      </c>
      <c r="H3948" s="4">
        <v>50</v>
      </c>
    </row>
    <row r="3949" spans="1:8" ht="15">
      <c r="A3949" s="95">
        <v>3941</v>
      </c>
      <c r="B3949" s="95" t="s">
        <v>4593</v>
      </c>
      <c r="C3949" s="95" t="s">
        <v>9933</v>
      </c>
      <c r="D3949" s="95" t="s">
        <v>9934</v>
      </c>
      <c r="E3949" s="95" t="s">
        <v>332</v>
      </c>
      <c r="F3949" s="95" t="s">
        <v>7499</v>
      </c>
      <c r="G3949" s="4">
        <v>50</v>
      </c>
      <c r="H3949" s="4">
        <v>50</v>
      </c>
    </row>
    <row r="3950" spans="1:8" ht="30">
      <c r="A3950" s="95">
        <v>3942</v>
      </c>
      <c r="B3950" s="95" t="s">
        <v>8540</v>
      </c>
      <c r="C3950" s="95" t="s">
        <v>8718</v>
      </c>
      <c r="D3950" s="95" t="s">
        <v>9935</v>
      </c>
      <c r="E3950" s="95" t="s">
        <v>332</v>
      </c>
      <c r="F3950" s="95" t="s">
        <v>7499</v>
      </c>
      <c r="G3950" s="4">
        <v>50</v>
      </c>
      <c r="H3950" s="4">
        <v>50</v>
      </c>
    </row>
    <row r="3951" spans="1:8" ht="15">
      <c r="A3951" s="95">
        <v>3943</v>
      </c>
      <c r="B3951" s="95" t="s">
        <v>3651</v>
      </c>
      <c r="C3951" s="95" t="s">
        <v>3730</v>
      </c>
      <c r="D3951" s="95" t="s">
        <v>9936</v>
      </c>
      <c r="E3951" s="95" t="s">
        <v>332</v>
      </c>
      <c r="F3951" s="95" t="s">
        <v>7499</v>
      </c>
      <c r="G3951" s="4">
        <v>50</v>
      </c>
      <c r="H3951" s="4">
        <v>50</v>
      </c>
    </row>
    <row r="3952" spans="1:8" ht="30">
      <c r="A3952" s="95">
        <v>3944</v>
      </c>
      <c r="B3952" s="95" t="s">
        <v>7779</v>
      </c>
      <c r="C3952" s="95" t="s">
        <v>9937</v>
      </c>
      <c r="D3952" s="95" t="s">
        <v>9938</v>
      </c>
      <c r="E3952" s="95" t="s">
        <v>332</v>
      </c>
      <c r="F3952" s="95" t="s">
        <v>7499</v>
      </c>
      <c r="G3952" s="4">
        <v>50</v>
      </c>
      <c r="H3952" s="4">
        <v>50</v>
      </c>
    </row>
    <row r="3953" spans="1:8" ht="30">
      <c r="A3953" s="95">
        <v>3945</v>
      </c>
      <c r="B3953" s="95" t="s">
        <v>3629</v>
      </c>
      <c r="C3953" s="95" t="s">
        <v>9937</v>
      </c>
      <c r="D3953" s="95" t="s">
        <v>9939</v>
      </c>
      <c r="E3953" s="95" t="s">
        <v>332</v>
      </c>
      <c r="F3953" s="95" t="s">
        <v>7499</v>
      </c>
      <c r="G3953" s="4">
        <v>50</v>
      </c>
      <c r="H3953" s="4">
        <v>50</v>
      </c>
    </row>
    <row r="3954" spans="1:8" ht="15">
      <c r="A3954" s="95">
        <v>3946</v>
      </c>
      <c r="B3954" s="95" t="s">
        <v>4593</v>
      </c>
      <c r="C3954" s="95" t="s">
        <v>5369</v>
      </c>
      <c r="D3954" s="95" t="s">
        <v>9940</v>
      </c>
      <c r="E3954" s="95" t="s">
        <v>332</v>
      </c>
      <c r="F3954" s="95" t="s">
        <v>7499</v>
      </c>
      <c r="G3954" s="4">
        <v>50</v>
      </c>
      <c r="H3954" s="4">
        <v>50</v>
      </c>
    </row>
    <row r="3955" spans="1:8" ht="30">
      <c r="A3955" s="95">
        <v>3947</v>
      </c>
      <c r="B3955" s="95" t="s">
        <v>4034</v>
      </c>
      <c r="C3955" s="95" t="s">
        <v>3878</v>
      </c>
      <c r="D3955" s="95" t="s">
        <v>9941</v>
      </c>
      <c r="E3955" s="95" t="s">
        <v>332</v>
      </c>
      <c r="F3955" s="95" t="s">
        <v>7499</v>
      </c>
      <c r="G3955" s="4">
        <v>50</v>
      </c>
      <c r="H3955" s="4">
        <v>50</v>
      </c>
    </row>
    <row r="3956" spans="1:8" ht="30">
      <c r="A3956" s="95">
        <v>3948</v>
      </c>
      <c r="B3956" s="95" t="s">
        <v>3593</v>
      </c>
      <c r="C3956" s="95" t="s">
        <v>9942</v>
      </c>
      <c r="D3956" s="95" t="s">
        <v>9943</v>
      </c>
      <c r="E3956" s="95" t="s">
        <v>332</v>
      </c>
      <c r="F3956" s="95" t="s">
        <v>7499</v>
      </c>
      <c r="G3956" s="4">
        <v>50</v>
      </c>
      <c r="H3956" s="4">
        <v>50</v>
      </c>
    </row>
    <row r="3957" spans="1:8" ht="15">
      <c r="A3957" s="95">
        <v>3949</v>
      </c>
      <c r="B3957" s="95" t="s">
        <v>4104</v>
      </c>
      <c r="C3957" s="95" t="s">
        <v>9944</v>
      </c>
      <c r="D3957" s="95" t="s">
        <v>9945</v>
      </c>
      <c r="E3957" s="95" t="s">
        <v>332</v>
      </c>
      <c r="F3957" s="95" t="s">
        <v>7499</v>
      </c>
      <c r="G3957" s="4">
        <v>50</v>
      </c>
      <c r="H3957" s="4">
        <v>50</v>
      </c>
    </row>
    <row r="3958" spans="1:8" ht="15">
      <c r="A3958" s="95">
        <v>3950</v>
      </c>
      <c r="B3958" s="95" t="s">
        <v>5184</v>
      </c>
      <c r="C3958" s="95" t="s">
        <v>4305</v>
      </c>
      <c r="D3958" s="95" t="s">
        <v>9946</v>
      </c>
      <c r="E3958" s="95" t="s">
        <v>332</v>
      </c>
      <c r="F3958" s="95" t="s">
        <v>7499</v>
      </c>
      <c r="G3958" s="4">
        <v>50</v>
      </c>
      <c r="H3958" s="4">
        <v>50</v>
      </c>
    </row>
    <row r="3959" spans="1:8" ht="15">
      <c r="A3959" s="95">
        <v>3951</v>
      </c>
      <c r="B3959" s="95" t="s">
        <v>3523</v>
      </c>
      <c r="C3959" s="95" t="s">
        <v>9947</v>
      </c>
      <c r="D3959" s="95" t="s">
        <v>9948</v>
      </c>
      <c r="E3959" s="95" t="s">
        <v>332</v>
      </c>
      <c r="F3959" s="95" t="s">
        <v>7499</v>
      </c>
      <c r="G3959" s="4">
        <v>50</v>
      </c>
      <c r="H3959" s="4">
        <v>50</v>
      </c>
    </row>
    <row r="3960" spans="1:8" ht="15">
      <c r="A3960" s="95">
        <v>3952</v>
      </c>
      <c r="B3960" s="95" t="s">
        <v>4226</v>
      </c>
      <c r="C3960" s="95" t="s">
        <v>9949</v>
      </c>
      <c r="D3960" s="95" t="s">
        <v>9950</v>
      </c>
      <c r="E3960" s="95" t="s">
        <v>332</v>
      </c>
      <c r="F3960" s="95" t="s">
        <v>7499</v>
      </c>
      <c r="G3960" s="4">
        <v>50</v>
      </c>
      <c r="H3960" s="4">
        <v>50</v>
      </c>
    </row>
    <row r="3961" spans="1:8" ht="15">
      <c r="A3961" s="95">
        <v>3953</v>
      </c>
      <c r="B3961" s="95" t="s">
        <v>3586</v>
      </c>
      <c r="C3961" s="95" t="s">
        <v>9951</v>
      </c>
      <c r="D3961" s="95" t="s">
        <v>9952</v>
      </c>
      <c r="E3961" s="95" t="s">
        <v>332</v>
      </c>
      <c r="F3961" s="95" t="s">
        <v>7499</v>
      </c>
      <c r="G3961" s="4">
        <v>50</v>
      </c>
      <c r="H3961" s="4">
        <v>50</v>
      </c>
    </row>
    <row r="3962" spans="1:8" ht="15">
      <c r="A3962" s="95">
        <v>3954</v>
      </c>
      <c r="B3962" s="95" t="s">
        <v>4628</v>
      </c>
      <c r="C3962" s="95" t="s">
        <v>9953</v>
      </c>
      <c r="D3962" s="95" t="s">
        <v>9954</v>
      </c>
      <c r="E3962" s="95" t="s">
        <v>332</v>
      </c>
      <c r="F3962" s="95" t="s">
        <v>7499</v>
      </c>
      <c r="G3962" s="4">
        <v>50</v>
      </c>
      <c r="H3962" s="4">
        <v>50</v>
      </c>
    </row>
    <row r="3963" spans="1:8" ht="15">
      <c r="A3963" s="95">
        <v>3955</v>
      </c>
      <c r="B3963" s="95" t="s">
        <v>7779</v>
      </c>
      <c r="C3963" s="95" t="s">
        <v>9955</v>
      </c>
      <c r="D3963" s="95" t="s">
        <v>9956</v>
      </c>
      <c r="E3963" s="95" t="s">
        <v>332</v>
      </c>
      <c r="F3963" s="95" t="s">
        <v>7499</v>
      </c>
      <c r="G3963" s="4">
        <v>50</v>
      </c>
      <c r="H3963" s="4">
        <v>50</v>
      </c>
    </row>
    <row r="3964" spans="1:8" ht="15">
      <c r="A3964" s="95">
        <v>3956</v>
      </c>
      <c r="B3964" s="95" t="s">
        <v>3668</v>
      </c>
      <c r="C3964" s="95" t="s">
        <v>9957</v>
      </c>
      <c r="D3964" s="95" t="s">
        <v>9958</v>
      </c>
      <c r="E3964" s="95" t="s">
        <v>332</v>
      </c>
      <c r="F3964" s="95" t="s">
        <v>7499</v>
      </c>
      <c r="G3964" s="4">
        <v>50</v>
      </c>
      <c r="H3964" s="4">
        <v>50</v>
      </c>
    </row>
    <row r="3965" spans="1:8" ht="15">
      <c r="A3965" s="95">
        <v>3957</v>
      </c>
      <c r="B3965" s="95" t="s">
        <v>7779</v>
      </c>
      <c r="C3965" s="95" t="s">
        <v>4615</v>
      </c>
      <c r="D3965" s="95" t="s">
        <v>9959</v>
      </c>
      <c r="E3965" s="95" t="s">
        <v>332</v>
      </c>
      <c r="F3965" s="95" t="s">
        <v>7499</v>
      </c>
      <c r="G3965" s="4">
        <v>50</v>
      </c>
      <c r="H3965" s="4">
        <v>50</v>
      </c>
    </row>
    <row r="3966" spans="1:8" ht="15">
      <c r="A3966" s="95">
        <v>3958</v>
      </c>
      <c r="B3966" s="95" t="s">
        <v>6706</v>
      </c>
      <c r="C3966" s="95" t="s">
        <v>9960</v>
      </c>
      <c r="D3966" s="95" t="s">
        <v>9961</v>
      </c>
      <c r="E3966" s="95" t="s">
        <v>332</v>
      </c>
      <c r="F3966" s="95" t="s">
        <v>7499</v>
      </c>
      <c r="G3966" s="4">
        <v>50</v>
      </c>
      <c r="H3966" s="4">
        <v>50</v>
      </c>
    </row>
    <row r="3967" spans="1:8" ht="15">
      <c r="A3967" s="95">
        <v>3959</v>
      </c>
      <c r="B3967" s="95" t="s">
        <v>3671</v>
      </c>
      <c r="C3967" s="95" t="s">
        <v>9962</v>
      </c>
      <c r="D3967" s="95" t="s">
        <v>9963</v>
      </c>
      <c r="E3967" s="95" t="s">
        <v>332</v>
      </c>
      <c r="F3967" s="95" t="s">
        <v>7499</v>
      </c>
      <c r="G3967" s="4">
        <v>50</v>
      </c>
      <c r="H3967" s="4">
        <v>50</v>
      </c>
    </row>
    <row r="3968" spans="1:8" ht="30">
      <c r="A3968" s="95">
        <v>3960</v>
      </c>
      <c r="B3968" s="95" t="s">
        <v>3643</v>
      </c>
      <c r="C3968" s="95" t="s">
        <v>4616</v>
      </c>
      <c r="D3968" s="95" t="s">
        <v>9964</v>
      </c>
      <c r="E3968" s="95" t="s">
        <v>332</v>
      </c>
      <c r="F3968" s="95" t="s">
        <v>7499</v>
      </c>
      <c r="G3968" s="4">
        <v>50</v>
      </c>
      <c r="H3968" s="4">
        <v>50</v>
      </c>
    </row>
    <row r="3969" spans="1:8" ht="30">
      <c r="A3969" s="95">
        <v>3961</v>
      </c>
      <c r="B3969" s="95" t="s">
        <v>5110</v>
      </c>
      <c r="C3969" s="95" t="s">
        <v>5443</v>
      </c>
      <c r="D3969" s="95" t="s">
        <v>9965</v>
      </c>
      <c r="E3969" s="95" t="s">
        <v>332</v>
      </c>
      <c r="F3969" s="95" t="s">
        <v>7499</v>
      </c>
      <c r="G3969" s="4">
        <v>50</v>
      </c>
      <c r="H3969" s="4">
        <v>50</v>
      </c>
    </row>
    <row r="3970" spans="1:8" ht="15">
      <c r="A3970" s="95">
        <v>3962</v>
      </c>
      <c r="B3970" s="95" t="s">
        <v>4078</v>
      </c>
      <c r="C3970" s="95" t="s">
        <v>3639</v>
      </c>
      <c r="D3970" s="95" t="s">
        <v>9966</v>
      </c>
      <c r="E3970" s="95" t="s">
        <v>332</v>
      </c>
      <c r="F3970" s="95" t="s">
        <v>7499</v>
      </c>
      <c r="G3970" s="4">
        <v>50</v>
      </c>
      <c r="H3970" s="4">
        <v>50</v>
      </c>
    </row>
    <row r="3971" spans="1:8" ht="15">
      <c r="A3971" s="95">
        <v>3963</v>
      </c>
      <c r="B3971" s="95" t="s">
        <v>3593</v>
      </c>
      <c r="C3971" s="95" t="s">
        <v>7940</v>
      </c>
      <c r="D3971" s="95" t="s">
        <v>9967</v>
      </c>
      <c r="E3971" s="95" t="s">
        <v>332</v>
      </c>
      <c r="F3971" s="95" t="s">
        <v>7499</v>
      </c>
      <c r="G3971" s="4">
        <v>50</v>
      </c>
      <c r="H3971" s="4">
        <v>50</v>
      </c>
    </row>
    <row r="3972" spans="1:8" ht="15">
      <c r="A3972" s="95">
        <v>3964</v>
      </c>
      <c r="B3972" s="95" t="s">
        <v>8386</v>
      </c>
      <c r="C3972" s="95" t="s">
        <v>4013</v>
      </c>
      <c r="D3972" s="95" t="s">
        <v>9968</v>
      </c>
      <c r="E3972" s="95" t="s">
        <v>332</v>
      </c>
      <c r="F3972" s="95" t="s">
        <v>7499</v>
      </c>
      <c r="G3972" s="4">
        <v>50</v>
      </c>
      <c r="H3972" s="4">
        <v>50</v>
      </c>
    </row>
    <row r="3973" spans="1:8" ht="15">
      <c r="A3973" s="95">
        <v>3965</v>
      </c>
      <c r="B3973" s="95" t="s">
        <v>3671</v>
      </c>
      <c r="C3973" s="95" t="s">
        <v>9969</v>
      </c>
      <c r="D3973" s="95" t="s">
        <v>9970</v>
      </c>
      <c r="E3973" s="95" t="s">
        <v>332</v>
      </c>
      <c r="F3973" s="95" t="s">
        <v>7499</v>
      </c>
      <c r="G3973" s="4">
        <v>50</v>
      </c>
      <c r="H3973" s="4">
        <v>50</v>
      </c>
    </row>
    <row r="3974" spans="1:8" ht="15">
      <c r="A3974" s="95">
        <v>3966</v>
      </c>
      <c r="B3974" s="95" t="s">
        <v>3755</v>
      </c>
      <c r="C3974" s="95" t="s">
        <v>9971</v>
      </c>
      <c r="D3974" s="95" t="s">
        <v>9972</v>
      </c>
      <c r="E3974" s="95" t="s">
        <v>332</v>
      </c>
      <c r="F3974" s="95" t="s">
        <v>7499</v>
      </c>
      <c r="G3974" s="4">
        <v>50</v>
      </c>
      <c r="H3974" s="4">
        <v>50</v>
      </c>
    </row>
    <row r="3975" spans="1:8" ht="15">
      <c r="A3975" s="95">
        <v>3967</v>
      </c>
      <c r="B3975" s="95" t="s">
        <v>5322</v>
      </c>
      <c r="C3975" s="95" t="s">
        <v>9973</v>
      </c>
      <c r="D3975" s="95" t="s">
        <v>9974</v>
      </c>
      <c r="E3975" s="95" t="s">
        <v>332</v>
      </c>
      <c r="F3975" s="95" t="s">
        <v>7499</v>
      </c>
      <c r="G3975" s="4">
        <v>50</v>
      </c>
      <c r="H3975" s="4">
        <v>50</v>
      </c>
    </row>
    <row r="3976" spans="1:8" ht="30">
      <c r="A3976" s="95">
        <v>3968</v>
      </c>
      <c r="B3976" s="95" t="s">
        <v>3586</v>
      </c>
      <c r="C3976" s="95" t="s">
        <v>9975</v>
      </c>
      <c r="D3976" s="95" t="s">
        <v>9976</v>
      </c>
      <c r="E3976" s="95" t="s">
        <v>332</v>
      </c>
      <c r="F3976" s="95" t="s">
        <v>7499</v>
      </c>
      <c r="G3976" s="4">
        <v>50</v>
      </c>
      <c r="H3976" s="4">
        <v>50</v>
      </c>
    </row>
    <row r="3977" spans="1:8" ht="15">
      <c r="A3977" s="95">
        <v>3969</v>
      </c>
      <c r="B3977" s="95" t="s">
        <v>7615</v>
      </c>
      <c r="C3977" s="95" t="s">
        <v>9977</v>
      </c>
      <c r="D3977" s="95" t="s">
        <v>9978</v>
      </c>
      <c r="E3977" s="95" t="s">
        <v>332</v>
      </c>
      <c r="F3977" s="95" t="s">
        <v>7499</v>
      </c>
      <c r="G3977" s="4">
        <v>50</v>
      </c>
      <c r="H3977" s="4">
        <v>50</v>
      </c>
    </row>
    <row r="3978" spans="1:8" ht="15">
      <c r="A3978" s="95">
        <v>3970</v>
      </c>
      <c r="B3978" s="95" t="s">
        <v>2687</v>
      </c>
      <c r="C3978" s="95" t="s">
        <v>9979</v>
      </c>
      <c r="D3978" s="95" t="s">
        <v>9980</v>
      </c>
      <c r="E3978" s="95" t="s">
        <v>332</v>
      </c>
      <c r="F3978" s="95" t="s">
        <v>7499</v>
      </c>
      <c r="G3978" s="4">
        <v>50</v>
      </c>
      <c r="H3978" s="4">
        <v>50</v>
      </c>
    </row>
    <row r="3979" spans="1:8" ht="30">
      <c r="A3979" s="95">
        <v>3971</v>
      </c>
      <c r="B3979" s="95" t="s">
        <v>3663</v>
      </c>
      <c r="C3979" s="95" t="s">
        <v>9981</v>
      </c>
      <c r="D3979" s="95" t="s">
        <v>9982</v>
      </c>
      <c r="E3979" s="95" t="s">
        <v>332</v>
      </c>
      <c r="F3979" s="95" t="s">
        <v>7499</v>
      </c>
      <c r="G3979" s="4">
        <v>50</v>
      </c>
      <c r="H3979" s="4">
        <v>50</v>
      </c>
    </row>
    <row r="3980" spans="1:8" ht="15">
      <c r="A3980" s="95">
        <v>3972</v>
      </c>
      <c r="B3980" s="95" t="s">
        <v>3485</v>
      </c>
      <c r="C3980" s="95" t="s">
        <v>9983</v>
      </c>
      <c r="D3980" s="95" t="s">
        <v>9984</v>
      </c>
      <c r="E3980" s="95" t="s">
        <v>332</v>
      </c>
      <c r="F3980" s="95" t="s">
        <v>7499</v>
      </c>
      <c r="G3980" s="4">
        <v>50</v>
      </c>
      <c r="H3980" s="4">
        <v>50</v>
      </c>
    </row>
    <row r="3981" spans="1:8" ht="15">
      <c r="A3981" s="95">
        <v>3973</v>
      </c>
      <c r="B3981" s="95" t="s">
        <v>3629</v>
      </c>
      <c r="C3981" s="95" t="s">
        <v>6544</v>
      </c>
      <c r="D3981" s="95" t="s">
        <v>9985</v>
      </c>
      <c r="E3981" s="95" t="s">
        <v>332</v>
      </c>
      <c r="F3981" s="95" t="s">
        <v>7499</v>
      </c>
      <c r="G3981" s="4">
        <v>50</v>
      </c>
      <c r="H3981" s="4">
        <v>50</v>
      </c>
    </row>
    <row r="3982" spans="1:8" ht="15">
      <c r="A3982" s="95">
        <v>3974</v>
      </c>
      <c r="B3982" s="95" t="s">
        <v>4040</v>
      </c>
      <c r="C3982" s="95" t="s">
        <v>3987</v>
      </c>
      <c r="D3982" s="95" t="s">
        <v>9986</v>
      </c>
      <c r="E3982" s="95" t="s">
        <v>332</v>
      </c>
      <c r="F3982" s="95" t="s">
        <v>7499</v>
      </c>
      <c r="G3982" s="4">
        <v>50</v>
      </c>
      <c r="H3982" s="4">
        <v>50</v>
      </c>
    </row>
    <row r="3983" spans="1:8" ht="15">
      <c r="A3983" s="95">
        <v>3975</v>
      </c>
      <c r="B3983" s="95" t="s">
        <v>3687</v>
      </c>
      <c r="C3983" s="95" t="s">
        <v>9987</v>
      </c>
      <c r="D3983" s="95" t="s">
        <v>9988</v>
      </c>
      <c r="E3983" s="95" t="s">
        <v>332</v>
      </c>
      <c r="F3983" s="95" t="s">
        <v>7499</v>
      </c>
      <c r="G3983" s="4">
        <v>50</v>
      </c>
      <c r="H3983" s="4">
        <v>50</v>
      </c>
    </row>
    <row r="3984" spans="1:8" ht="15">
      <c r="A3984" s="95">
        <v>3976</v>
      </c>
      <c r="B3984" s="95" t="s">
        <v>3561</v>
      </c>
      <c r="C3984" s="95" t="s">
        <v>7981</v>
      </c>
      <c r="D3984" s="95" t="s">
        <v>9989</v>
      </c>
      <c r="E3984" s="95" t="s">
        <v>332</v>
      </c>
      <c r="F3984" s="95" t="s">
        <v>7499</v>
      </c>
      <c r="G3984" s="4">
        <v>50</v>
      </c>
      <c r="H3984" s="4">
        <v>50</v>
      </c>
    </row>
    <row r="3985" spans="1:8" ht="15">
      <c r="A3985" s="95">
        <v>3977</v>
      </c>
      <c r="B3985" s="95" t="s">
        <v>3629</v>
      </c>
      <c r="C3985" s="95" t="s">
        <v>6359</v>
      </c>
      <c r="D3985" s="95" t="s">
        <v>9990</v>
      </c>
      <c r="E3985" s="95" t="s">
        <v>332</v>
      </c>
      <c r="F3985" s="95" t="s">
        <v>7499</v>
      </c>
      <c r="G3985" s="4">
        <v>50</v>
      </c>
      <c r="H3985" s="4">
        <v>50</v>
      </c>
    </row>
    <row r="3986" spans="1:8" ht="15">
      <c r="A3986" s="95">
        <v>3978</v>
      </c>
      <c r="B3986" s="95" t="s">
        <v>3629</v>
      </c>
      <c r="C3986" s="95" t="s">
        <v>9991</v>
      </c>
      <c r="D3986" s="95" t="s">
        <v>9992</v>
      </c>
      <c r="E3986" s="95" t="s">
        <v>332</v>
      </c>
      <c r="F3986" s="95" t="s">
        <v>7499</v>
      </c>
      <c r="G3986" s="4">
        <v>50</v>
      </c>
      <c r="H3986" s="4">
        <v>50</v>
      </c>
    </row>
    <row r="3987" spans="1:8" ht="30">
      <c r="A3987" s="95">
        <v>3979</v>
      </c>
      <c r="B3987" s="95" t="s">
        <v>3747</v>
      </c>
      <c r="C3987" s="95" t="s">
        <v>5264</v>
      </c>
      <c r="D3987" s="95" t="s">
        <v>9993</v>
      </c>
      <c r="E3987" s="95" t="s">
        <v>332</v>
      </c>
      <c r="F3987" s="95" t="s">
        <v>7499</v>
      </c>
      <c r="G3987" s="4">
        <v>50</v>
      </c>
      <c r="H3987" s="4">
        <v>50</v>
      </c>
    </row>
    <row r="3988" spans="1:8" ht="15">
      <c r="A3988" s="95">
        <v>3980</v>
      </c>
      <c r="B3988" s="95" t="s">
        <v>3432</v>
      </c>
      <c r="C3988" s="95" t="s">
        <v>9994</v>
      </c>
      <c r="D3988" s="95" t="s">
        <v>9995</v>
      </c>
      <c r="E3988" s="95" t="s">
        <v>332</v>
      </c>
      <c r="F3988" s="95" t="s">
        <v>7499</v>
      </c>
      <c r="G3988" s="4">
        <v>50</v>
      </c>
      <c r="H3988" s="4">
        <v>50</v>
      </c>
    </row>
    <row r="3989" spans="1:8" ht="15">
      <c r="A3989" s="95">
        <v>3981</v>
      </c>
      <c r="B3989" s="95" t="s">
        <v>3593</v>
      </c>
      <c r="C3989" s="95" t="s">
        <v>4109</v>
      </c>
      <c r="D3989" s="95" t="s">
        <v>9996</v>
      </c>
      <c r="E3989" s="95" t="s">
        <v>332</v>
      </c>
      <c r="F3989" s="95" t="s">
        <v>7499</v>
      </c>
      <c r="G3989" s="4">
        <v>50</v>
      </c>
      <c r="H3989" s="4">
        <v>50</v>
      </c>
    </row>
    <row r="3990" spans="1:8" ht="15">
      <c r="A3990" s="95">
        <v>3982</v>
      </c>
      <c r="B3990" s="95" t="s">
        <v>3561</v>
      </c>
      <c r="C3990" s="95" t="s">
        <v>8423</v>
      </c>
      <c r="D3990" s="95" t="s">
        <v>9997</v>
      </c>
      <c r="E3990" s="95" t="s">
        <v>332</v>
      </c>
      <c r="F3990" s="95" t="s">
        <v>7499</v>
      </c>
      <c r="G3990" s="4">
        <v>50</v>
      </c>
      <c r="H3990" s="4">
        <v>50</v>
      </c>
    </row>
    <row r="3991" spans="1:8" ht="30">
      <c r="A3991" s="95">
        <v>3983</v>
      </c>
      <c r="B3991" s="95" t="s">
        <v>3432</v>
      </c>
      <c r="C3991" s="95" t="s">
        <v>4398</v>
      </c>
      <c r="D3991" s="95" t="s">
        <v>9998</v>
      </c>
      <c r="E3991" s="95" t="s">
        <v>332</v>
      </c>
      <c r="F3991" s="95" t="s">
        <v>7499</v>
      </c>
      <c r="G3991" s="4">
        <v>50</v>
      </c>
      <c r="H3991" s="4">
        <v>50</v>
      </c>
    </row>
    <row r="3992" spans="1:8" ht="30">
      <c r="A3992" s="95">
        <v>3984</v>
      </c>
      <c r="B3992" s="95" t="s">
        <v>4643</v>
      </c>
      <c r="C3992" s="95" t="s">
        <v>9999</v>
      </c>
      <c r="D3992" s="95" t="s">
        <v>10000</v>
      </c>
      <c r="E3992" s="95" t="s">
        <v>332</v>
      </c>
      <c r="F3992" s="95" t="s">
        <v>7499</v>
      </c>
      <c r="G3992" s="4">
        <v>50</v>
      </c>
      <c r="H3992" s="4">
        <v>50</v>
      </c>
    </row>
    <row r="3993" spans="1:8" ht="30">
      <c r="A3993" s="95">
        <v>3985</v>
      </c>
      <c r="B3993" s="95" t="s">
        <v>10001</v>
      </c>
      <c r="C3993" s="95" t="s">
        <v>5349</v>
      </c>
      <c r="D3993" s="95" t="s">
        <v>10002</v>
      </c>
      <c r="E3993" s="95" t="s">
        <v>332</v>
      </c>
      <c r="F3993" s="95" t="s">
        <v>7499</v>
      </c>
      <c r="G3993" s="4">
        <v>50</v>
      </c>
      <c r="H3993" s="4">
        <v>50</v>
      </c>
    </row>
    <row r="3994" spans="1:8" ht="30">
      <c r="A3994" s="95">
        <v>3986</v>
      </c>
      <c r="B3994" s="95" t="s">
        <v>8540</v>
      </c>
      <c r="C3994" s="95" t="s">
        <v>10003</v>
      </c>
      <c r="D3994" s="95" t="s">
        <v>10004</v>
      </c>
      <c r="E3994" s="95" t="s">
        <v>332</v>
      </c>
      <c r="F3994" s="95" t="s">
        <v>7499</v>
      </c>
      <c r="G3994" s="4">
        <v>50</v>
      </c>
      <c r="H3994" s="4">
        <v>50</v>
      </c>
    </row>
    <row r="3995" spans="1:8" ht="15">
      <c r="A3995" s="95">
        <v>3987</v>
      </c>
      <c r="B3995" s="95" t="s">
        <v>7949</v>
      </c>
      <c r="C3995" s="95" t="s">
        <v>8663</v>
      </c>
      <c r="D3995" s="95" t="s">
        <v>10005</v>
      </c>
      <c r="E3995" s="95" t="s">
        <v>332</v>
      </c>
      <c r="F3995" s="95" t="s">
        <v>7499</v>
      </c>
      <c r="G3995" s="4">
        <v>50</v>
      </c>
      <c r="H3995" s="4">
        <v>50</v>
      </c>
    </row>
    <row r="3996" spans="1:8" ht="30">
      <c r="A3996" s="95">
        <v>3988</v>
      </c>
      <c r="B3996" s="95" t="s">
        <v>4093</v>
      </c>
      <c r="C3996" s="95" t="s">
        <v>10006</v>
      </c>
      <c r="D3996" s="95" t="s">
        <v>10007</v>
      </c>
      <c r="E3996" s="95" t="s">
        <v>332</v>
      </c>
      <c r="F3996" s="95" t="s">
        <v>7499</v>
      </c>
      <c r="G3996" s="4">
        <v>50</v>
      </c>
      <c r="H3996" s="4">
        <v>50</v>
      </c>
    </row>
    <row r="3997" spans="1:8" ht="15">
      <c r="A3997" s="95">
        <v>3989</v>
      </c>
      <c r="B3997" s="95" t="s">
        <v>3880</v>
      </c>
      <c r="C3997" s="95" t="s">
        <v>10008</v>
      </c>
      <c r="D3997" s="95" t="s">
        <v>10009</v>
      </c>
      <c r="E3997" s="95" t="s">
        <v>332</v>
      </c>
      <c r="F3997" s="95" t="s">
        <v>7499</v>
      </c>
      <c r="G3997" s="4">
        <v>50</v>
      </c>
      <c r="H3997" s="4">
        <v>50</v>
      </c>
    </row>
    <row r="3998" spans="1:8" ht="30">
      <c r="A3998" s="95">
        <v>3990</v>
      </c>
      <c r="B3998" s="95" t="s">
        <v>5002</v>
      </c>
      <c r="C3998" s="95" t="s">
        <v>10010</v>
      </c>
      <c r="D3998" s="95" t="s">
        <v>10011</v>
      </c>
      <c r="E3998" s="95" t="s">
        <v>332</v>
      </c>
      <c r="F3998" s="95" t="s">
        <v>7499</v>
      </c>
      <c r="G3998" s="4">
        <v>50</v>
      </c>
      <c r="H3998" s="4">
        <v>50</v>
      </c>
    </row>
    <row r="3999" spans="1:8" ht="30">
      <c r="A3999" s="95">
        <v>3991</v>
      </c>
      <c r="B3999" s="95" t="s">
        <v>4695</v>
      </c>
      <c r="C3999" s="95" t="s">
        <v>10012</v>
      </c>
      <c r="D3999" s="95" t="s">
        <v>10013</v>
      </c>
      <c r="E3999" s="95" t="s">
        <v>332</v>
      </c>
      <c r="F3999" s="95" t="s">
        <v>7499</v>
      </c>
      <c r="G3999" s="4">
        <v>50</v>
      </c>
      <c r="H3999" s="4">
        <v>50</v>
      </c>
    </row>
    <row r="4000" spans="1:8" ht="15">
      <c r="A4000" s="95">
        <v>3992</v>
      </c>
      <c r="B4000" s="95" t="s">
        <v>4067</v>
      </c>
      <c r="C4000" s="95" t="s">
        <v>10014</v>
      </c>
      <c r="D4000" s="95" t="s">
        <v>10015</v>
      </c>
      <c r="E4000" s="95" t="s">
        <v>332</v>
      </c>
      <c r="F4000" s="95" t="s">
        <v>7499</v>
      </c>
      <c r="G4000" s="4">
        <v>50</v>
      </c>
      <c r="H4000" s="4">
        <v>50</v>
      </c>
    </row>
    <row r="4001" spans="1:8" ht="30">
      <c r="A4001" s="95">
        <v>3993</v>
      </c>
      <c r="B4001" s="95" t="s">
        <v>4299</v>
      </c>
      <c r="C4001" s="95" t="s">
        <v>8794</v>
      </c>
      <c r="D4001" s="95" t="s">
        <v>10016</v>
      </c>
      <c r="E4001" s="95" t="s">
        <v>332</v>
      </c>
      <c r="F4001" s="95" t="s">
        <v>7499</v>
      </c>
      <c r="G4001" s="4">
        <v>50</v>
      </c>
      <c r="H4001" s="4">
        <v>50</v>
      </c>
    </row>
    <row r="4002" spans="1:8" ht="15">
      <c r="A4002" s="95">
        <v>3994</v>
      </c>
      <c r="B4002" s="95" t="s">
        <v>3747</v>
      </c>
      <c r="C4002" s="95" t="s">
        <v>10017</v>
      </c>
      <c r="D4002" s="95" t="s">
        <v>10018</v>
      </c>
      <c r="E4002" s="95" t="s">
        <v>332</v>
      </c>
      <c r="F4002" s="95" t="s">
        <v>7499</v>
      </c>
      <c r="G4002" s="4">
        <v>50</v>
      </c>
      <c r="H4002" s="4">
        <v>50</v>
      </c>
    </row>
    <row r="4003" spans="1:8" ht="15">
      <c r="A4003" s="95">
        <v>3995</v>
      </c>
      <c r="B4003" s="95" t="s">
        <v>6007</v>
      </c>
      <c r="C4003" s="95" t="s">
        <v>8106</v>
      </c>
      <c r="D4003" s="95" t="s">
        <v>10019</v>
      </c>
      <c r="E4003" s="95" t="s">
        <v>332</v>
      </c>
      <c r="F4003" s="95" t="s">
        <v>7499</v>
      </c>
      <c r="G4003" s="4">
        <v>50</v>
      </c>
      <c r="H4003" s="4">
        <v>50</v>
      </c>
    </row>
    <row r="4004" spans="1:8" ht="15">
      <c r="A4004" s="95">
        <v>3996</v>
      </c>
      <c r="B4004" s="95" t="s">
        <v>3593</v>
      </c>
      <c r="C4004" s="95" t="s">
        <v>5116</v>
      </c>
      <c r="D4004" s="95" t="s">
        <v>10020</v>
      </c>
      <c r="E4004" s="95" t="s">
        <v>332</v>
      </c>
      <c r="F4004" s="95" t="s">
        <v>7499</v>
      </c>
      <c r="G4004" s="4">
        <v>50</v>
      </c>
      <c r="H4004" s="4">
        <v>50</v>
      </c>
    </row>
    <row r="4005" spans="1:8" ht="15">
      <c r="A4005" s="95">
        <v>3997</v>
      </c>
      <c r="B4005" s="95" t="s">
        <v>3611</v>
      </c>
      <c r="C4005" s="95" t="s">
        <v>9744</v>
      </c>
      <c r="D4005" s="95" t="s">
        <v>10021</v>
      </c>
      <c r="E4005" s="95" t="s">
        <v>332</v>
      </c>
      <c r="F4005" s="95" t="s">
        <v>7499</v>
      </c>
      <c r="G4005" s="4">
        <v>50</v>
      </c>
      <c r="H4005" s="4">
        <v>50</v>
      </c>
    </row>
    <row r="4006" spans="1:8" ht="15">
      <c r="A4006" s="95">
        <v>3998</v>
      </c>
      <c r="B4006" s="95" t="s">
        <v>3955</v>
      </c>
      <c r="C4006" s="95" t="s">
        <v>10022</v>
      </c>
      <c r="D4006" s="95" t="s">
        <v>10023</v>
      </c>
      <c r="E4006" s="95" t="s">
        <v>332</v>
      </c>
      <c r="F4006" s="95" t="s">
        <v>7499</v>
      </c>
      <c r="G4006" s="4">
        <v>50</v>
      </c>
      <c r="H4006" s="4">
        <v>50</v>
      </c>
    </row>
    <row r="4007" spans="1:8" ht="15">
      <c r="A4007" s="95">
        <v>3999</v>
      </c>
      <c r="B4007" s="95" t="s">
        <v>3442</v>
      </c>
      <c r="C4007" s="95" t="s">
        <v>10024</v>
      </c>
      <c r="D4007" s="95" t="s">
        <v>10025</v>
      </c>
      <c r="E4007" s="95" t="s">
        <v>332</v>
      </c>
      <c r="F4007" s="95" t="s">
        <v>7499</v>
      </c>
      <c r="G4007" s="4">
        <v>50</v>
      </c>
      <c r="H4007" s="4">
        <v>50</v>
      </c>
    </row>
    <row r="4008" spans="1:8" ht="15">
      <c r="A4008" s="95">
        <v>4000</v>
      </c>
      <c r="B4008" s="95" t="s">
        <v>4603</v>
      </c>
      <c r="C4008" s="95" t="s">
        <v>10026</v>
      </c>
      <c r="D4008" s="95" t="s">
        <v>10027</v>
      </c>
      <c r="E4008" s="95" t="s">
        <v>332</v>
      </c>
      <c r="F4008" s="95" t="s">
        <v>7499</v>
      </c>
      <c r="G4008" s="4">
        <v>50</v>
      </c>
      <c r="H4008" s="4">
        <v>50</v>
      </c>
    </row>
    <row r="4009" spans="1:8" ht="15">
      <c r="A4009" s="95">
        <v>4001</v>
      </c>
      <c r="B4009" s="95" t="s">
        <v>9518</v>
      </c>
      <c r="C4009" s="95" t="s">
        <v>8093</v>
      </c>
      <c r="D4009" s="95" t="s">
        <v>10028</v>
      </c>
      <c r="E4009" s="95" t="s">
        <v>332</v>
      </c>
      <c r="F4009" s="95" t="s">
        <v>7499</v>
      </c>
      <c r="G4009" s="4">
        <v>50</v>
      </c>
      <c r="H4009" s="4">
        <v>50</v>
      </c>
    </row>
    <row r="4010" spans="1:8" ht="30">
      <c r="A4010" s="95">
        <v>4002</v>
      </c>
      <c r="B4010" s="95" t="s">
        <v>6824</v>
      </c>
      <c r="C4010" s="95" t="s">
        <v>10029</v>
      </c>
      <c r="D4010" s="95" t="s">
        <v>10030</v>
      </c>
      <c r="E4010" s="95" t="s">
        <v>332</v>
      </c>
      <c r="F4010" s="95" t="s">
        <v>7499</v>
      </c>
      <c r="G4010" s="4">
        <v>50</v>
      </c>
      <c r="H4010" s="4">
        <v>50</v>
      </c>
    </row>
    <row r="4011" spans="1:8" ht="15">
      <c r="A4011" s="95">
        <v>4003</v>
      </c>
      <c r="B4011" s="95" t="s">
        <v>4412</v>
      </c>
      <c r="C4011" s="95" t="s">
        <v>10031</v>
      </c>
      <c r="D4011" s="95" t="s">
        <v>10032</v>
      </c>
      <c r="E4011" s="95" t="s">
        <v>332</v>
      </c>
      <c r="F4011" s="95" t="s">
        <v>7499</v>
      </c>
      <c r="G4011" s="4">
        <v>50</v>
      </c>
      <c r="H4011" s="4">
        <v>50</v>
      </c>
    </row>
    <row r="4012" spans="1:8" ht="30">
      <c r="A4012" s="95">
        <v>4004</v>
      </c>
      <c r="B4012" s="95" t="s">
        <v>7808</v>
      </c>
      <c r="C4012" s="95" t="s">
        <v>8794</v>
      </c>
      <c r="D4012" s="95" t="s">
        <v>10033</v>
      </c>
      <c r="E4012" s="95" t="s">
        <v>332</v>
      </c>
      <c r="F4012" s="95" t="s">
        <v>7499</v>
      </c>
      <c r="G4012" s="4">
        <v>50</v>
      </c>
      <c r="H4012" s="4">
        <v>50</v>
      </c>
    </row>
    <row r="4013" spans="1:8" ht="15">
      <c r="A4013" s="95">
        <v>4005</v>
      </c>
      <c r="B4013" s="95" t="s">
        <v>3671</v>
      </c>
      <c r="C4013" s="95" t="s">
        <v>10034</v>
      </c>
      <c r="D4013" s="95" t="s">
        <v>10035</v>
      </c>
      <c r="E4013" s="95" t="s">
        <v>332</v>
      </c>
      <c r="F4013" s="95" t="s">
        <v>7499</v>
      </c>
      <c r="G4013" s="4">
        <v>50</v>
      </c>
      <c r="H4013" s="4">
        <v>50</v>
      </c>
    </row>
    <row r="4014" spans="1:8" ht="30">
      <c r="A4014" s="95">
        <v>4006</v>
      </c>
      <c r="B4014" s="95" t="s">
        <v>4636</v>
      </c>
      <c r="C4014" s="95" t="s">
        <v>10036</v>
      </c>
      <c r="D4014" s="95" t="s">
        <v>10037</v>
      </c>
      <c r="E4014" s="95" t="s">
        <v>332</v>
      </c>
      <c r="F4014" s="95" t="s">
        <v>7499</v>
      </c>
      <c r="G4014" s="4">
        <v>50</v>
      </c>
      <c r="H4014" s="4">
        <v>50</v>
      </c>
    </row>
    <row r="4015" spans="1:8" ht="15">
      <c r="A4015" s="95">
        <v>4007</v>
      </c>
      <c r="B4015" s="95" t="s">
        <v>4454</v>
      </c>
      <c r="C4015" s="95" t="s">
        <v>10038</v>
      </c>
      <c r="D4015" s="95" t="s">
        <v>10039</v>
      </c>
      <c r="E4015" s="95" t="s">
        <v>332</v>
      </c>
      <c r="F4015" s="95" t="s">
        <v>7499</v>
      </c>
      <c r="G4015" s="4">
        <v>50</v>
      </c>
      <c r="H4015" s="4">
        <v>50</v>
      </c>
    </row>
    <row r="4016" spans="1:8" ht="15">
      <c r="A4016" s="95">
        <v>4008</v>
      </c>
      <c r="B4016" s="95" t="s">
        <v>3649</v>
      </c>
      <c r="C4016" s="95" t="s">
        <v>10040</v>
      </c>
      <c r="D4016" s="95" t="s">
        <v>10041</v>
      </c>
      <c r="E4016" s="95" t="s">
        <v>332</v>
      </c>
      <c r="F4016" s="95" t="s">
        <v>7499</v>
      </c>
      <c r="G4016" s="4">
        <v>50</v>
      </c>
      <c r="H4016" s="4">
        <v>50</v>
      </c>
    </row>
    <row r="4017" spans="1:8" ht="15">
      <c r="A4017" s="95">
        <v>4009</v>
      </c>
      <c r="B4017" s="95" t="s">
        <v>3439</v>
      </c>
      <c r="C4017" s="95" t="s">
        <v>10042</v>
      </c>
      <c r="D4017" s="95" t="s">
        <v>10043</v>
      </c>
      <c r="E4017" s="95" t="s">
        <v>332</v>
      </c>
      <c r="F4017" s="95" t="s">
        <v>7499</v>
      </c>
      <c r="G4017" s="4">
        <v>50</v>
      </c>
      <c r="H4017" s="4">
        <v>50</v>
      </c>
    </row>
    <row r="4018" spans="1:8" ht="15">
      <c r="A4018" s="95">
        <v>4010</v>
      </c>
      <c r="B4018" s="95" t="s">
        <v>3671</v>
      </c>
      <c r="C4018" s="95" t="s">
        <v>10044</v>
      </c>
      <c r="D4018" s="95" t="s">
        <v>10045</v>
      </c>
      <c r="E4018" s="95" t="s">
        <v>332</v>
      </c>
      <c r="F4018" s="95" t="s">
        <v>7499</v>
      </c>
      <c r="G4018" s="4">
        <v>50</v>
      </c>
      <c r="H4018" s="4">
        <v>50</v>
      </c>
    </row>
    <row r="4019" spans="1:8" ht="30">
      <c r="A4019" s="95">
        <v>4011</v>
      </c>
      <c r="B4019" s="95" t="s">
        <v>6591</v>
      </c>
      <c r="C4019" s="95" t="s">
        <v>6452</v>
      </c>
      <c r="D4019" s="95" t="s">
        <v>10046</v>
      </c>
      <c r="E4019" s="95" t="s">
        <v>332</v>
      </c>
      <c r="F4019" s="95" t="s">
        <v>7499</v>
      </c>
      <c r="G4019" s="4">
        <v>50</v>
      </c>
      <c r="H4019" s="4">
        <v>50</v>
      </c>
    </row>
    <row r="4020" spans="1:8" ht="30">
      <c r="A4020" s="95">
        <v>4012</v>
      </c>
      <c r="B4020" s="95" t="s">
        <v>4423</v>
      </c>
      <c r="C4020" s="95" t="s">
        <v>10047</v>
      </c>
      <c r="D4020" s="95" t="s">
        <v>10048</v>
      </c>
      <c r="E4020" s="95" t="s">
        <v>332</v>
      </c>
      <c r="F4020" s="95" t="s">
        <v>7499</v>
      </c>
      <c r="G4020" s="4">
        <v>50</v>
      </c>
      <c r="H4020" s="4">
        <v>50</v>
      </c>
    </row>
    <row r="4021" spans="1:8" ht="15">
      <c r="A4021" s="95">
        <v>4013</v>
      </c>
      <c r="B4021" s="95" t="s">
        <v>4475</v>
      </c>
      <c r="C4021" s="95" t="s">
        <v>9346</v>
      </c>
      <c r="D4021" s="95" t="s">
        <v>10049</v>
      </c>
      <c r="E4021" s="95" t="s">
        <v>332</v>
      </c>
      <c r="F4021" s="95" t="s">
        <v>7499</v>
      </c>
      <c r="G4021" s="4">
        <v>50</v>
      </c>
      <c r="H4021" s="4">
        <v>50</v>
      </c>
    </row>
    <row r="4022" spans="1:8" ht="15">
      <c r="A4022" s="95">
        <v>4014</v>
      </c>
      <c r="B4022" s="95" t="s">
        <v>5870</v>
      </c>
      <c r="C4022" s="95" t="s">
        <v>4143</v>
      </c>
      <c r="D4022" s="95" t="s">
        <v>10050</v>
      </c>
      <c r="E4022" s="95" t="s">
        <v>332</v>
      </c>
      <c r="F4022" s="95" t="s">
        <v>7499</v>
      </c>
      <c r="G4022" s="4">
        <v>50</v>
      </c>
      <c r="H4022" s="4">
        <v>50</v>
      </c>
    </row>
    <row r="4023" spans="1:8" ht="15">
      <c r="A4023" s="95">
        <v>4015</v>
      </c>
      <c r="B4023" s="95" t="s">
        <v>10051</v>
      </c>
      <c r="C4023" s="95" t="s">
        <v>8255</v>
      </c>
      <c r="D4023" s="95" t="s">
        <v>10052</v>
      </c>
      <c r="E4023" s="95" t="s">
        <v>332</v>
      </c>
      <c r="F4023" s="95" t="s">
        <v>7499</v>
      </c>
      <c r="G4023" s="4">
        <v>50</v>
      </c>
      <c r="H4023" s="4">
        <v>50</v>
      </c>
    </row>
    <row r="4024" spans="1:8" ht="15">
      <c r="A4024" s="95">
        <v>4016</v>
      </c>
      <c r="B4024" s="95" t="s">
        <v>3509</v>
      </c>
      <c r="C4024" s="95" t="s">
        <v>10053</v>
      </c>
      <c r="D4024" s="95" t="s">
        <v>10054</v>
      </c>
      <c r="E4024" s="95" t="s">
        <v>332</v>
      </c>
      <c r="F4024" s="95" t="s">
        <v>7499</v>
      </c>
      <c r="G4024" s="4">
        <v>50</v>
      </c>
      <c r="H4024" s="4">
        <v>50</v>
      </c>
    </row>
    <row r="4025" spans="1:8" ht="30">
      <c r="A4025" s="95">
        <v>4017</v>
      </c>
      <c r="B4025" s="95" t="s">
        <v>3526</v>
      </c>
      <c r="C4025" s="95" t="s">
        <v>4405</v>
      </c>
      <c r="D4025" s="95" t="s">
        <v>10055</v>
      </c>
      <c r="E4025" s="95" t="s">
        <v>332</v>
      </c>
      <c r="F4025" s="95" t="s">
        <v>7499</v>
      </c>
      <c r="G4025" s="4">
        <v>50</v>
      </c>
      <c r="H4025" s="4">
        <v>50</v>
      </c>
    </row>
    <row r="4026" spans="1:8" ht="15">
      <c r="A4026" s="95">
        <v>4018</v>
      </c>
      <c r="B4026" s="95" t="s">
        <v>4454</v>
      </c>
      <c r="C4026" s="95" t="s">
        <v>7990</v>
      </c>
      <c r="D4026" s="95" t="s">
        <v>10056</v>
      </c>
      <c r="E4026" s="95" t="s">
        <v>332</v>
      </c>
      <c r="F4026" s="95" t="s">
        <v>7499</v>
      </c>
      <c r="G4026" s="4">
        <v>50</v>
      </c>
      <c r="H4026" s="4">
        <v>50</v>
      </c>
    </row>
    <row r="4027" spans="1:8" ht="15">
      <c r="A4027" s="95">
        <v>4019</v>
      </c>
      <c r="B4027" s="95" t="s">
        <v>2663</v>
      </c>
      <c r="C4027" s="95" t="s">
        <v>10057</v>
      </c>
      <c r="D4027" s="95" t="s">
        <v>10058</v>
      </c>
      <c r="E4027" s="95" t="s">
        <v>332</v>
      </c>
      <c r="F4027" s="95" t="s">
        <v>7499</v>
      </c>
      <c r="G4027" s="4">
        <v>50</v>
      </c>
      <c r="H4027" s="4">
        <v>50</v>
      </c>
    </row>
    <row r="4028" spans="1:8" ht="30">
      <c r="A4028" s="95">
        <v>4020</v>
      </c>
      <c r="B4028" s="95" t="s">
        <v>10059</v>
      </c>
      <c r="C4028" s="95" t="s">
        <v>10060</v>
      </c>
      <c r="D4028" s="95" t="s">
        <v>10061</v>
      </c>
      <c r="E4028" s="95" t="s">
        <v>332</v>
      </c>
      <c r="F4028" s="95" t="s">
        <v>7499</v>
      </c>
      <c r="G4028" s="4">
        <v>50</v>
      </c>
      <c r="H4028" s="4">
        <v>50</v>
      </c>
    </row>
    <row r="4029" spans="1:8" ht="30">
      <c r="A4029" s="95">
        <v>4021</v>
      </c>
      <c r="B4029" s="95" t="s">
        <v>5107</v>
      </c>
      <c r="C4029" s="95" t="s">
        <v>3974</v>
      </c>
      <c r="D4029" s="95" t="s">
        <v>10062</v>
      </c>
      <c r="E4029" s="95" t="s">
        <v>332</v>
      </c>
      <c r="F4029" s="95" t="s">
        <v>7499</v>
      </c>
      <c r="G4029" s="4">
        <v>50</v>
      </c>
      <c r="H4029" s="4">
        <v>50</v>
      </c>
    </row>
    <row r="4030" spans="1:8" ht="15">
      <c r="A4030" s="95">
        <v>4022</v>
      </c>
      <c r="B4030" s="95" t="s">
        <v>4400</v>
      </c>
      <c r="C4030" s="95" t="s">
        <v>10063</v>
      </c>
      <c r="D4030" s="95" t="s">
        <v>10064</v>
      </c>
      <c r="E4030" s="95" t="s">
        <v>332</v>
      </c>
      <c r="F4030" s="95" t="s">
        <v>7499</v>
      </c>
      <c r="G4030" s="4">
        <v>50</v>
      </c>
      <c r="H4030" s="4">
        <v>50</v>
      </c>
    </row>
    <row r="4031" spans="1:8" ht="30">
      <c r="A4031" s="95">
        <v>4023</v>
      </c>
      <c r="B4031" s="95" t="s">
        <v>4299</v>
      </c>
      <c r="C4031" s="95" t="s">
        <v>4393</v>
      </c>
      <c r="D4031" s="95" t="s">
        <v>10065</v>
      </c>
      <c r="E4031" s="95" t="s">
        <v>332</v>
      </c>
      <c r="F4031" s="95" t="s">
        <v>7499</v>
      </c>
      <c r="G4031" s="4">
        <v>50</v>
      </c>
      <c r="H4031" s="4">
        <v>50</v>
      </c>
    </row>
    <row r="4032" spans="1:8" ht="15">
      <c r="A4032" s="95">
        <v>4024</v>
      </c>
      <c r="B4032" s="95" t="s">
        <v>3700</v>
      </c>
      <c r="C4032" s="95" t="s">
        <v>10066</v>
      </c>
      <c r="D4032" s="95" t="s">
        <v>10067</v>
      </c>
      <c r="E4032" s="95" t="s">
        <v>332</v>
      </c>
      <c r="F4032" s="95" t="s">
        <v>7499</v>
      </c>
      <c r="G4032" s="4">
        <v>50</v>
      </c>
      <c r="H4032" s="4">
        <v>50</v>
      </c>
    </row>
    <row r="4033" spans="1:8" ht="15">
      <c r="A4033" s="95">
        <v>4025</v>
      </c>
      <c r="B4033" s="95" t="s">
        <v>3432</v>
      </c>
      <c r="C4033" s="95" t="s">
        <v>7981</v>
      </c>
      <c r="D4033" s="95" t="s">
        <v>10068</v>
      </c>
      <c r="E4033" s="95" t="s">
        <v>332</v>
      </c>
      <c r="F4033" s="95" t="s">
        <v>7499</v>
      </c>
      <c r="G4033" s="4">
        <v>50</v>
      </c>
      <c r="H4033" s="4">
        <v>50</v>
      </c>
    </row>
    <row r="4034" spans="1:8" ht="15">
      <c r="A4034" s="95">
        <v>4026</v>
      </c>
      <c r="B4034" s="95" t="s">
        <v>3725</v>
      </c>
      <c r="C4034" s="95" t="s">
        <v>10069</v>
      </c>
      <c r="D4034" s="95" t="s">
        <v>10070</v>
      </c>
      <c r="E4034" s="95" t="s">
        <v>332</v>
      </c>
      <c r="F4034" s="95" t="s">
        <v>7499</v>
      </c>
      <c r="G4034" s="4">
        <v>50</v>
      </c>
      <c r="H4034" s="4">
        <v>50</v>
      </c>
    </row>
    <row r="4035" spans="1:8" ht="30">
      <c r="A4035" s="95">
        <v>4027</v>
      </c>
      <c r="B4035" s="95" t="s">
        <v>4423</v>
      </c>
      <c r="C4035" s="95" t="s">
        <v>7825</v>
      </c>
      <c r="D4035" s="95" t="s">
        <v>10071</v>
      </c>
      <c r="E4035" s="95" t="s">
        <v>332</v>
      </c>
      <c r="F4035" s="95" t="s">
        <v>7499</v>
      </c>
      <c r="G4035" s="4">
        <v>50</v>
      </c>
      <c r="H4035" s="4">
        <v>50</v>
      </c>
    </row>
    <row r="4036" spans="1:8" ht="30">
      <c r="A4036" s="95">
        <v>4028</v>
      </c>
      <c r="B4036" s="95" t="s">
        <v>4412</v>
      </c>
      <c r="C4036" s="95" t="s">
        <v>10003</v>
      </c>
      <c r="D4036" s="95" t="s">
        <v>10072</v>
      </c>
      <c r="E4036" s="95" t="s">
        <v>332</v>
      </c>
      <c r="F4036" s="95" t="s">
        <v>7499</v>
      </c>
      <c r="G4036" s="4">
        <v>50</v>
      </c>
      <c r="H4036" s="4">
        <v>50</v>
      </c>
    </row>
    <row r="4037" spans="1:8" ht="30">
      <c r="A4037" s="95">
        <v>4029</v>
      </c>
      <c r="B4037" s="95" t="s">
        <v>4299</v>
      </c>
      <c r="C4037" s="95" t="s">
        <v>10073</v>
      </c>
      <c r="D4037" s="95" t="s">
        <v>10074</v>
      </c>
      <c r="E4037" s="95" t="s">
        <v>332</v>
      </c>
      <c r="F4037" s="95" t="s">
        <v>7499</v>
      </c>
      <c r="G4037" s="4">
        <v>50</v>
      </c>
      <c r="H4037" s="4">
        <v>50</v>
      </c>
    </row>
    <row r="4038" spans="1:8" ht="15">
      <c r="A4038" s="95">
        <v>4030</v>
      </c>
      <c r="B4038" s="95" t="s">
        <v>3700</v>
      </c>
      <c r="C4038" s="95" t="s">
        <v>10075</v>
      </c>
      <c r="D4038" s="95" t="s">
        <v>10076</v>
      </c>
      <c r="E4038" s="95" t="s">
        <v>332</v>
      </c>
      <c r="F4038" s="95" t="s">
        <v>7499</v>
      </c>
      <c r="G4038" s="4">
        <v>50</v>
      </c>
      <c r="H4038" s="4">
        <v>50</v>
      </c>
    </row>
    <row r="4039" spans="1:8" ht="15">
      <c r="A4039" s="95">
        <v>4031</v>
      </c>
      <c r="B4039" s="95" t="s">
        <v>4098</v>
      </c>
      <c r="C4039" s="95" t="s">
        <v>10077</v>
      </c>
      <c r="D4039" s="95" t="s">
        <v>10078</v>
      </c>
      <c r="E4039" s="95" t="s">
        <v>332</v>
      </c>
      <c r="F4039" s="95" t="s">
        <v>7499</v>
      </c>
      <c r="G4039" s="4">
        <v>50</v>
      </c>
      <c r="H4039" s="4">
        <v>50</v>
      </c>
    </row>
    <row r="4040" spans="1:8" ht="30">
      <c r="A4040" s="95">
        <v>4032</v>
      </c>
      <c r="B4040" s="95" t="s">
        <v>4093</v>
      </c>
      <c r="C4040" s="95" t="s">
        <v>10079</v>
      </c>
      <c r="D4040" s="95" t="s">
        <v>10080</v>
      </c>
      <c r="E4040" s="95" t="s">
        <v>332</v>
      </c>
      <c r="F4040" s="95" t="s">
        <v>7499</v>
      </c>
      <c r="G4040" s="4">
        <v>50</v>
      </c>
      <c r="H4040" s="4">
        <v>50</v>
      </c>
    </row>
    <row r="4041" spans="1:8" ht="30">
      <c r="A4041" s="95">
        <v>4033</v>
      </c>
      <c r="B4041" s="95" t="s">
        <v>3593</v>
      </c>
      <c r="C4041" s="95" t="s">
        <v>10047</v>
      </c>
      <c r="D4041" s="95" t="s">
        <v>10081</v>
      </c>
      <c r="E4041" s="95" t="s">
        <v>332</v>
      </c>
      <c r="F4041" s="95" t="s">
        <v>7499</v>
      </c>
      <c r="G4041" s="4">
        <v>50</v>
      </c>
      <c r="H4041" s="4">
        <v>50</v>
      </c>
    </row>
    <row r="4042" spans="1:8" ht="15">
      <c r="A4042" s="95">
        <v>4034</v>
      </c>
      <c r="B4042" s="95" t="s">
        <v>3593</v>
      </c>
      <c r="C4042" s="95" t="s">
        <v>9949</v>
      </c>
      <c r="D4042" s="95" t="s">
        <v>10082</v>
      </c>
      <c r="E4042" s="95" t="s">
        <v>332</v>
      </c>
      <c r="F4042" s="95" t="s">
        <v>7499</v>
      </c>
      <c r="G4042" s="4">
        <v>50</v>
      </c>
      <c r="H4042" s="4">
        <v>50</v>
      </c>
    </row>
    <row r="4043" spans="1:8" ht="30">
      <c r="A4043" s="95">
        <v>4035</v>
      </c>
      <c r="B4043" s="95" t="s">
        <v>3593</v>
      </c>
      <c r="C4043" s="95" t="s">
        <v>8794</v>
      </c>
      <c r="D4043" s="95" t="s">
        <v>10083</v>
      </c>
      <c r="E4043" s="95" t="s">
        <v>332</v>
      </c>
      <c r="F4043" s="95" t="s">
        <v>7499</v>
      </c>
      <c r="G4043" s="4">
        <v>50</v>
      </c>
      <c r="H4043" s="4">
        <v>50</v>
      </c>
    </row>
    <row r="4044" spans="1:8" ht="15">
      <c r="A4044" s="95">
        <v>4036</v>
      </c>
      <c r="B4044" s="95" t="s">
        <v>3468</v>
      </c>
      <c r="C4044" s="95" t="s">
        <v>3836</v>
      </c>
      <c r="D4044" s="95" t="s">
        <v>10084</v>
      </c>
      <c r="E4044" s="95" t="s">
        <v>332</v>
      </c>
      <c r="F4044" s="95" t="s">
        <v>7499</v>
      </c>
      <c r="G4044" s="4">
        <v>50</v>
      </c>
      <c r="H4044" s="4">
        <v>50</v>
      </c>
    </row>
    <row r="4045" spans="1:8" ht="30">
      <c r="A4045" s="95">
        <v>4037</v>
      </c>
      <c r="B4045" s="95" t="s">
        <v>10085</v>
      </c>
      <c r="C4045" s="95" t="s">
        <v>10086</v>
      </c>
      <c r="D4045" s="95" t="s">
        <v>10087</v>
      </c>
      <c r="E4045" s="95" t="s">
        <v>332</v>
      </c>
      <c r="F4045" s="95" t="s">
        <v>7499</v>
      </c>
      <c r="G4045" s="4">
        <v>50</v>
      </c>
      <c r="H4045" s="4">
        <v>50</v>
      </c>
    </row>
    <row r="4046" spans="1:8" ht="15">
      <c r="A4046" s="95">
        <v>4038</v>
      </c>
      <c r="B4046" s="95" t="s">
        <v>3442</v>
      </c>
      <c r="C4046" s="95" t="s">
        <v>5567</v>
      </c>
      <c r="D4046" s="95" t="s">
        <v>10088</v>
      </c>
      <c r="E4046" s="95" t="s">
        <v>332</v>
      </c>
      <c r="F4046" s="95" t="s">
        <v>7499</v>
      </c>
      <c r="G4046" s="4">
        <v>50</v>
      </c>
      <c r="H4046" s="4">
        <v>50</v>
      </c>
    </row>
    <row r="4047" spans="1:8" ht="15">
      <c r="A4047" s="95">
        <v>4039</v>
      </c>
      <c r="B4047" s="95" t="s">
        <v>3747</v>
      </c>
      <c r="C4047" s="95" t="s">
        <v>10089</v>
      </c>
      <c r="D4047" s="95" t="s">
        <v>10090</v>
      </c>
      <c r="E4047" s="95" t="s">
        <v>332</v>
      </c>
      <c r="F4047" s="95" t="s">
        <v>7499</v>
      </c>
      <c r="G4047" s="4">
        <v>50</v>
      </c>
      <c r="H4047" s="4">
        <v>50</v>
      </c>
    </row>
    <row r="4048" spans="1:8" ht="15">
      <c r="A4048" s="95">
        <v>4040</v>
      </c>
      <c r="B4048" s="95" t="s">
        <v>3461</v>
      </c>
      <c r="C4048" s="95" t="s">
        <v>10091</v>
      </c>
      <c r="D4048" s="95" t="s">
        <v>10092</v>
      </c>
      <c r="E4048" s="95" t="s">
        <v>332</v>
      </c>
      <c r="F4048" s="95" t="s">
        <v>7499</v>
      </c>
      <c r="G4048" s="4">
        <v>50</v>
      </c>
      <c r="H4048" s="4">
        <v>50</v>
      </c>
    </row>
    <row r="4049" spans="1:8" ht="15">
      <c r="A4049" s="95">
        <v>4041</v>
      </c>
      <c r="B4049" s="95" t="s">
        <v>10093</v>
      </c>
      <c r="C4049" s="95" t="s">
        <v>10094</v>
      </c>
      <c r="D4049" s="95" t="s">
        <v>10095</v>
      </c>
      <c r="E4049" s="95" t="s">
        <v>332</v>
      </c>
      <c r="F4049" s="95" t="s">
        <v>7499</v>
      </c>
      <c r="G4049" s="4">
        <v>50</v>
      </c>
      <c r="H4049" s="4">
        <v>50</v>
      </c>
    </row>
    <row r="4050" spans="1:8" ht="15">
      <c r="A4050" s="95">
        <v>4042</v>
      </c>
      <c r="B4050" s="95" t="s">
        <v>3747</v>
      </c>
      <c r="C4050" s="95" t="s">
        <v>8969</v>
      </c>
      <c r="D4050" s="95" t="s">
        <v>10096</v>
      </c>
      <c r="E4050" s="95" t="s">
        <v>332</v>
      </c>
      <c r="F4050" s="95" t="s">
        <v>7499</v>
      </c>
      <c r="G4050" s="4">
        <v>75</v>
      </c>
      <c r="H4050" s="4">
        <v>75</v>
      </c>
    </row>
    <row r="4051" spans="1:8" ht="30">
      <c r="A4051" s="95">
        <v>4043</v>
      </c>
      <c r="B4051" s="95" t="s">
        <v>4226</v>
      </c>
      <c r="C4051" s="95" t="s">
        <v>3738</v>
      </c>
      <c r="D4051" s="95" t="s">
        <v>10097</v>
      </c>
      <c r="E4051" s="95" t="s">
        <v>332</v>
      </c>
      <c r="F4051" s="95" t="s">
        <v>7499</v>
      </c>
      <c r="G4051" s="4">
        <v>75</v>
      </c>
      <c r="H4051" s="4">
        <v>75</v>
      </c>
    </row>
    <row r="4052" spans="1:8" ht="15">
      <c r="A4052" s="95">
        <v>4044</v>
      </c>
      <c r="B4052" s="95" t="s">
        <v>4170</v>
      </c>
      <c r="C4052" s="95" t="s">
        <v>3762</v>
      </c>
      <c r="D4052" s="95" t="s">
        <v>10098</v>
      </c>
      <c r="E4052" s="95" t="s">
        <v>332</v>
      </c>
      <c r="F4052" s="95" t="s">
        <v>7499</v>
      </c>
      <c r="G4052" s="4">
        <v>50</v>
      </c>
      <c r="H4052" s="4">
        <v>50</v>
      </c>
    </row>
    <row r="4053" spans="1:8" ht="30">
      <c r="A4053" s="95">
        <v>4045</v>
      </c>
      <c r="B4053" s="95" t="s">
        <v>4098</v>
      </c>
      <c r="C4053" s="95" t="s">
        <v>10099</v>
      </c>
      <c r="D4053" s="95" t="s">
        <v>10100</v>
      </c>
      <c r="E4053" s="95" t="s">
        <v>332</v>
      </c>
      <c r="F4053" s="95" t="s">
        <v>7499</v>
      </c>
      <c r="G4053" s="4">
        <v>50</v>
      </c>
      <c r="H4053" s="4">
        <v>50</v>
      </c>
    </row>
    <row r="4054" spans="1:8" ht="30">
      <c r="A4054" s="95">
        <v>4046</v>
      </c>
      <c r="B4054" s="95" t="s">
        <v>3668</v>
      </c>
      <c r="C4054" s="95" t="s">
        <v>4259</v>
      </c>
      <c r="D4054" s="95" t="s">
        <v>10101</v>
      </c>
      <c r="E4054" s="95" t="s">
        <v>332</v>
      </c>
      <c r="F4054" s="95" t="s">
        <v>7499</v>
      </c>
      <c r="G4054" s="4">
        <v>100</v>
      </c>
      <c r="H4054" s="4">
        <v>100</v>
      </c>
    </row>
    <row r="4055" spans="1:8" ht="15">
      <c r="A4055" s="95">
        <v>4047</v>
      </c>
      <c r="B4055" s="95" t="s">
        <v>2663</v>
      </c>
      <c r="C4055" s="95" t="s">
        <v>10102</v>
      </c>
      <c r="D4055" s="95" t="s">
        <v>10103</v>
      </c>
      <c r="E4055" s="95" t="s">
        <v>332</v>
      </c>
      <c r="F4055" s="95" t="s">
        <v>7499</v>
      </c>
      <c r="G4055" s="4">
        <v>50</v>
      </c>
      <c r="H4055" s="4">
        <v>50</v>
      </c>
    </row>
    <row r="4056" spans="1:8" ht="15">
      <c r="A4056" s="95">
        <v>4048</v>
      </c>
      <c r="B4056" s="95" t="s">
        <v>3780</v>
      </c>
      <c r="C4056" s="95" t="s">
        <v>10104</v>
      </c>
      <c r="D4056" s="95" t="s">
        <v>10105</v>
      </c>
      <c r="E4056" s="95" t="s">
        <v>332</v>
      </c>
      <c r="F4056" s="95" t="s">
        <v>7499</v>
      </c>
      <c r="G4056" s="4">
        <v>50</v>
      </c>
      <c r="H4056" s="4">
        <v>50</v>
      </c>
    </row>
    <row r="4057" spans="1:8" ht="30">
      <c r="A4057" s="95">
        <v>4049</v>
      </c>
      <c r="B4057" s="95" t="s">
        <v>4067</v>
      </c>
      <c r="C4057" s="95" t="s">
        <v>10106</v>
      </c>
      <c r="D4057" s="95" t="s">
        <v>10107</v>
      </c>
      <c r="E4057" s="95" t="s">
        <v>332</v>
      </c>
      <c r="F4057" s="95" t="s">
        <v>7499</v>
      </c>
      <c r="G4057" s="4">
        <v>50</v>
      </c>
      <c r="H4057" s="4">
        <v>50</v>
      </c>
    </row>
    <row r="4058" spans="1:8" ht="15">
      <c r="A4058" s="95">
        <v>4050</v>
      </c>
      <c r="B4058" s="95" t="s">
        <v>3432</v>
      </c>
      <c r="C4058" s="95" t="s">
        <v>10108</v>
      </c>
      <c r="D4058" s="95" t="s">
        <v>10109</v>
      </c>
      <c r="E4058" s="95" t="s">
        <v>332</v>
      </c>
      <c r="F4058" s="95" t="s">
        <v>7499</v>
      </c>
      <c r="G4058" s="4">
        <v>50</v>
      </c>
      <c r="H4058" s="4">
        <v>50</v>
      </c>
    </row>
    <row r="4059" spans="1:8" ht="15">
      <c r="A4059" s="95">
        <v>4051</v>
      </c>
      <c r="B4059" s="95" t="s">
        <v>3593</v>
      </c>
      <c r="C4059" s="95" t="s">
        <v>3992</v>
      </c>
      <c r="D4059" s="95" t="s">
        <v>10110</v>
      </c>
      <c r="E4059" s="95" t="s">
        <v>332</v>
      </c>
      <c r="F4059" s="95" t="s">
        <v>7499</v>
      </c>
      <c r="G4059" s="4">
        <v>50</v>
      </c>
      <c r="H4059" s="4">
        <v>50</v>
      </c>
    </row>
    <row r="4060" spans="1:8" ht="15">
      <c r="A4060" s="95">
        <v>4052</v>
      </c>
      <c r="B4060" s="95" t="s">
        <v>4007</v>
      </c>
      <c r="C4060" s="95" t="s">
        <v>10111</v>
      </c>
      <c r="D4060" s="95" t="s">
        <v>10112</v>
      </c>
      <c r="E4060" s="95" t="s">
        <v>332</v>
      </c>
      <c r="F4060" s="95" t="s">
        <v>7499</v>
      </c>
      <c r="G4060" s="4">
        <v>50</v>
      </c>
      <c r="H4060" s="4">
        <v>50</v>
      </c>
    </row>
    <row r="4061" spans="1:8" ht="15">
      <c r="A4061" s="95">
        <v>4053</v>
      </c>
      <c r="B4061" s="95" t="s">
        <v>8540</v>
      </c>
      <c r="C4061" s="95" t="s">
        <v>10113</v>
      </c>
      <c r="D4061" s="95" t="s">
        <v>10114</v>
      </c>
      <c r="E4061" s="95" t="s">
        <v>332</v>
      </c>
      <c r="F4061" s="95" t="s">
        <v>7499</v>
      </c>
      <c r="G4061" s="4">
        <v>50</v>
      </c>
      <c r="H4061" s="4">
        <v>50</v>
      </c>
    </row>
    <row r="4062" spans="1:8" ht="30">
      <c r="A4062" s="95">
        <v>4054</v>
      </c>
      <c r="B4062" s="95" t="s">
        <v>4104</v>
      </c>
      <c r="C4062" s="95" t="s">
        <v>4886</v>
      </c>
      <c r="D4062" s="95" t="s">
        <v>10115</v>
      </c>
      <c r="E4062" s="95" t="s">
        <v>332</v>
      </c>
      <c r="F4062" s="95" t="s">
        <v>7499</v>
      </c>
      <c r="G4062" s="4">
        <v>50</v>
      </c>
      <c r="H4062" s="4">
        <v>50</v>
      </c>
    </row>
    <row r="4063" spans="1:8" ht="15">
      <c r="A4063" s="95">
        <v>4055</v>
      </c>
      <c r="B4063" s="95" t="s">
        <v>4239</v>
      </c>
      <c r="C4063" s="95" t="s">
        <v>7796</v>
      </c>
      <c r="D4063" s="95" t="s">
        <v>10116</v>
      </c>
      <c r="E4063" s="95" t="s">
        <v>332</v>
      </c>
      <c r="F4063" s="95" t="s">
        <v>7499</v>
      </c>
      <c r="G4063" s="4">
        <v>50</v>
      </c>
      <c r="H4063" s="4">
        <v>50</v>
      </c>
    </row>
    <row r="4064" spans="1:8" ht="15">
      <c r="A4064" s="95">
        <v>4056</v>
      </c>
      <c r="B4064" s="95" t="s">
        <v>7083</v>
      </c>
      <c r="C4064" s="95" t="s">
        <v>5604</v>
      </c>
      <c r="D4064" s="95" t="s">
        <v>10117</v>
      </c>
      <c r="E4064" s="95" t="s">
        <v>332</v>
      </c>
      <c r="F4064" s="95" t="s">
        <v>7499</v>
      </c>
      <c r="G4064" s="4">
        <v>50</v>
      </c>
      <c r="H4064" s="4">
        <v>50</v>
      </c>
    </row>
    <row r="4065" spans="1:8" ht="30">
      <c r="A4065" s="95">
        <v>4057</v>
      </c>
      <c r="B4065" s="95" t="s">
        <v>3668</v>
      </c>
      <c r="C4065" s="95" t="s">
        <v>10118</v>
      </c>
      <c r="D4065" s="95" t="s">
        <v>10119</v>
      </c>
      <c r="E4065" s="95" t="s">
        <v>332</v>
      </c>
      <c r="F4065" s="95" t="s">
        <v>7499</v>
      </c>
      <c r="G4065" s="4">
        <v>50</v>
      </c>
      <c r="H4065" s="4">
        <v>50</v>
      </c>
    </row>
    <row r="4066" spans="1:8" ht="15">
      <c r="A4066" s="95">
        <v>4058</v>
      </c>
      <c r="B4066" s="95" t="s">
        <v>3593</v>
      </c>
      <c r="C4066" s="95" t="s">
        <v>10120</v>
      </c>
      <c r="D4066" s="95" t="s">
        <v>10121</v>
      </c>
      <c r="E4066" s="95" t="s">
        <v>332</v>
      </c>
      <c r="F4066" s="95" t="s">
        <v>7499</v>
      </c>
      <c r="G4066" s="4">
        <v>50</v>
      </c>
      <c r="H4066" s="4">
        <v>50</v>
      </c>
    </row>
    <row r="4067" spans="1:8" ht="15">
      <c r="A4067" s="95">
        <v>4059</v>
      </c>
      <c r="B4067" s="95" t="s">
        <v>3593</v>
      </c>
      <c r="C4067" s="95" t="s">
        <v>4143</v>
      </c>
      <c r="D4067" s="95" t="s">
        <v>10122</v>
      </c>
      <c r="E4067" s="95" t="s">
        <v>332</v>
      </c>
      <c r="F4067" s="95" t="s">
        <v>7499</v>
      </c>
      <c r="G4067" s="4">
        <v>50</v>
      </c>
      <c r="H4067" s="4">
        <v>50</v>
      </c>
    </row>
    <row r="4068" spans="1:8" ht="30">
      <c r="A4068" s="95">
        <v>4060</v>
      </c>
      <c r="B4068" s="95" t="s">
        <v>3771</v>
      </c>
      <c r="C4068" s="95" t="s">
        <v>10123</v>
      </c>
      <c r="D4068" s="95" t="s">
        <v>10124</v>
      </c>
      <c r="E4068" s="95" t="s">
        <v>332</v>
      </c>
      <c r="F4068" s="95" t="s">
        <v>7499</v>
      </c>
      <c r="G4068" s="4">
        <v>50</v>
      </c>
      <c r="H4068" s="4">
        <v>50</v>
      </c>
    </row>
    <row r="4069" spans="1:8" ht="15">
      <c r="A4069" s="95">
        <v>4061</v>
      </c>
      <c r="B4069" s="95" t="s">
        <v>3671</v>
      </c>
      <c r="C4069" s="95" t="s">
        <v>10125</v>
      </c>
      <c r="D4069" s="95" t="s">
        <v>10126</v>
      </c>
      <c r="E4069" s="95" t="s">
        <v>332</v>
      </c>
      <c r="F4069" s="95" t="s">
        <v>7499</v>
      </c>
      <c r="G4069" s="4">
        <v>50</v>
      </c>
      <c r="H4069" s="4">
        <v>50</v>
      </c>
    </row>
    <row r="4070" spans="1:8" ht="15">
      <c r="A4070" s="95">
        <v>4062</v>
      </c>
      <c r="B4070" s="95" t="s">
        <v>4226</v>
      </c>
      <c r="C4070" s="95" t="s">
        <v>5185</v>
      </c>
      <c r="D4070" s="95" t="s">
        <v>10127</v>
      </c>
      <c r="E4070" s="95" t="s">
        <v>332</v>
      </c>
      <c r="F4070" s="95" t="s">
        <v>7499</v>
      </c>
      <c r="G4070" s="4">
        <v>50</v>
      </c>
      <c r="H4070" s="4">
        <v>50</v>
      </c>
    </row>
    <row r="4071" spans="1:8" ht="15">
      <c r="A4071" s="95">
        <v>4063</v>
      </c>
      <c r="B4071" s="95" t="s">
        <v>2663</v>
      </c>
      <c r="C4071" s="95" t="s">
        <v>10128</v>
      </c>
      <c r="D4071" s="95" t="s">
        <v>10129</v>
      </c>
      <c r="E4071" s="95" t="s">
        <v>332</v>
      </c>
      <c r="F4071" s="95" t="s">
        <v>7499</v>
      </c>
      <c r="G4071" s="4">
        <v>50</v>
      </c>
      <c r="H4071" s="4">
        <v>50</v>
      </c>
    </row>
    <row r="4072" spans="1:8" ht="15">
      <c r="A4072" s="95">
        <v>4064</v>
      </c>
      <c r="B4072" s="95" t="s">
        <v>3948</v>
      </c>
      <c r="C4072" s="95" t="s">
        <v>10130</v>
      </c>
      <c r="D4072" s="95" t="s">
        <v>10131</v>
      </c>
      <c r="E4072" s="95" t="s">
        <v>332</v>
      </c>
      <c r="F4072" s="95" t="s">
        <v>7499</v>
      </c>
      <c r="G4072" s="4">
        <v>50</v>
      </c>
      <c r="H4072" s="4">
        <v>50</v>
      </c>
    </row>
    <row r="4073" spans="1:8" ht="15">
      <c r="A4073" s="95">
        <v>4065</v>
      </c>
      <c r="B4073" s="95" t="s">
        <v>3593</v>
      </c>
      <c r="C4073" s="95" t="s">
        <v>8969</v>
      </c>
      <c r="D4073" s="95" t="s">
        <v>10132</v>
      </c>
      <c r="E4073" s="95" t="s">
        <v>332</v>
      </c>
      <c r="F4073" s="95" t="s">
        <v>7499</v>
      </c>
      <c r="G4073" s="4">
        <v>50</v>
      </c>
      <c r="H4073" s="4">
        <v>50</v>
      </c>
    </row>
    <row r="4074" spans="1:8" ht="15">
      <c r="A4074" s="95">
        <v>4066</v>
      </c>
      <c r="B4074" s="95" t="s">
        <v>6228</v>
      </c>
      <c r="C4074" s="95" t="s">
        <v>4058</v>
      </c>
      <c r="D4074" s="95" t="s">
        <v>10133</v>
      </c>
      <c r="E4074" s="95" t="s">
        <v>332</v>
      </c>
      <c r="F4074" s="95" t="s">
        <v>7499</v>
      </c>
      <c r="G4074" s="4">
        <v>50</v>
      </c>
      <c r="H4074" s="4">
        <v>50</v>
      </c>
    </row>
    <row r="4075" spans="1:8" ht="15">
      <c r="A4075" s="95">
        <v>4067</v>
      </c>
      <c r="B4075" s="95" t="s">
        <v>3450</v>
      </c>
      <c r="C4075" s="95" t="s">
        <v>10134</v>
      </c>
      <c r="D4075" s="95" t="s">
        <v>10135</v>
      </c>
      <c r="E4075" s="95" t="s">
        <v>332</v>
      </c>
      <c r="F4075" s="95" t="s">
        <v>7499</v>
      </c>
      <c r="G4075" s="4">
        <v>50</v>
      </c>
      <c r="H4075" s="4">
        <v>50</v>
      </c>
    </row>
    <row r="4076" spans="1:8" ht="15">
      <c r="A4076" s="95">
        <v>4068</v>
      </c>
      <c r="B4076" s="95" t="s">
        <v>4078</v>
      </c>
      <c r="C4076" s="95" t="s">
        <v>5185</v>
      </c>
      <c r="D4076" s="95" t="s">
        <v>10136</v>
      </c>
      <c r="E4076" s="95" t="s">
        <v>332</v>
      </c>
      <c r="F4076" s="95" t="s">
        <v>7499</v>
      </c>
      <c r="G4076" s="4">
        <v>50</v>
      </c>
      <c r="H4076" s="4">
        <v>50</v>
      </c>
    </row>
    <row r="4077" spans="1:8" ht="15">
      <c r="A4077" s="95">
        <v>4069</v>
      </c>
      <c r="B4077" s="95" t="s">
        <v>3668</v>
      </c>
      <c r="C4077" s="95" t="s">
        <v>8317</v>
      </c>
      <c r="D4077" s="95" t="s">
        <v>10137</v>
      </c>
      <c r="E4077" s="95" t="s">
        <v>332</v>
      </c>
      <c r="F4077" s="95" t="s">
        <v>7499</v>
      </c>
      <c r="G4077" s="4">
        <v>50</v>
      </c>
      <c r="H4077" s="4">
        <v>50</v>
      </c>
    </row>
    <row r="4078" spans="1:8" ht="15">
      <c r="A4078" s="95">
        <v>4070</v>
      </c>
      <c r="B4078" s="95" t="s">
        <v>4479</v>
      </c>
      <c r="C4078" s="95" t="s">
        <v>8141</v>
      </c>
      <c r="D4078" s="95" t="s">
        <v>10138</v>
      </c>
      <c r="E4078" s="95" t="s">
        <v>332</v>
      </c>
      <c r="F4078" s="95" t="s">
        <v>7499</v>
      </c>
      <c r="G4078" s="4">
        <v>50</v>
      </c>
      <c r="H4078" s="4">
        <v>50</v>
      </c>
    </row>
    <row r="4079" spans="1:8" ht="15">
      <c r="A4079" s="95">
        <v>4071</v>
      </c>
      <c r="B4079" s="95" t="s">
        <v>4205</v>
      </c>
      <c r="C4079" s="95" t="s">
        <v>10139</v>
      </c>
      <c r="D4079" s="95" t="s">
        <v>10140</v>
      </c>
      <c r="E4079" s="95" t="s">
        <v>332</v>
      </c>
      <c r="F4079" s="95" t="s">
        <v>7499</v>
      </c>
      <c r="G4079" s="4">
        <v>50</v>
      </c>
      <c r="H4079" s="4">
        <v>50</v>
      </c>
    </row>
    <row r="4080" spans="1:8" ht="15">
      <c r="A4080" s="95">
        <v>4072</v>
      </c>
      <c r="B4080" s="95" t="s">
        <v>10141</v>
      </c>
      <c r="C4080" s="95" t="s">
        <v>4410</v>
      </c>
      <c r="D4080" s="95" t="s">
        <v>10142</v>
      </c>
      <c r="E4080" s="95" t="s">
        <v>332</v>
      </c>
      <c r="F4080" s="95" t="s">
        <v>7499</v>
      </c>
      <c r="G4080" s="4">
        <v>50</v>
      </c>
      <c r="H4080" s="4">
        <v>50</v>
      </c>
    </row>
    <row r="4081" spans="1:8" ht="15">
      <c r="A4081" s="95">
        <v>4073</v>
      </c>
      <c r="B4081" s="95" t="s">
        <v>3926</v>
      </c>
      <c r="C4081" s="95" t="s">
        <v>7198</v>
      </c>
      <c r="D4081" s="95" t="s">
        <v>10143</v>
      </c>
      <c r="E4081" s="95" t="s">
        <v>332</v>
      </c>
      <c r="F4081" s="95" t="s">
        <v>7499</v>
      </c>
      <c r="G4081" s="4">
        <v>50</v>
      </c>
      <c r="H4081" s="4">
        <v>50</v>
      </c>
    </row>
    <row r="4082" spans="1:8" ht="15">
      <c r="A4082" s="95">
        <v>4074</v>
      </c>
      <c r="B4082" s="95" t="s">
        <v>4160</v>
      </c>
      <c r="C4082" s="95" t="s">
        <v>7198</v>
      </c>
      <c r="D4082" s="95" t="s">
        <v>10144</v>
      </c>
      <c r="E4082" s="95" t="s">
        <v>332</v>
      </c>
      <c r="F4082" s="95" t="s">
        <v>7499</v>
      </c>
      <c r="G4082" s="4">
        <v>50</v>
      </c>
      <c r="H4082" s="4">
        <v>50</v>
      </c>
    </row>
    <row r="4083" spans="1:8" ht="15">
      <c r="A4083" s="95">
        <v>4075</v>
      </c>
      <c r="B4083" s="95" t="s">
        <v>5434</v>
      </c>
      <c r="C4083" s="95" t="s">
        <v>9133</v>
      </c>
      <c r="D4083" s="95" t="s">
        <v>10145</v>
      </c>
      <c r="E4083" s="95" t="s">
        <v>332</v>
      </c>
      <c r="F4083" s="95" t="s">
        <v>7499</v>
      </c>
      <c r="G4083" s="4">
        <v>50</v>
      </c>
      <c r="H4083" s="4">
        <v>50</v>
      </c>
    </row>
    <row r="4084" spans="1:8" ht="15">
      <c r="A4084" s="95">
        <v>4076</v>
      </c>
      <c r="B4084" s="95" t="s">
        <v>10146</v>
      </c>
      <c r="C4084" s="95" t="s">
        <v>4460</v>
      </c>
      <c r="D4084" s="95" t="s">
        <v>10147</v>
      </c>
      <c r="E4084" s="95" t="s">
        <v>332</v>
      </c>
      <c r="F4084" s="95" t="s">
        <v>7499</v>
      </c>
      <c r="G4084" s="4">
        <v>50</v>
      </c>
      <c r="H4084" s="4">
        <v>50</v>
      </c>
    </row>
    <row r="4085" spans="1:8" ht="15">
      <c r="A4085" s="95">
        <v>4077</v>
      </c>
      <c r="B4085" s="95" t="s">
        <v>3442</v>
      </c>
      <c r="C4085" s="95" t="s">
        <v>10148</v>
      </c>
      <c r="D4085" s="95" t="s">
        <v>10149</v>
      </c>
      <c r="E4085" s="95" t="s">
        <v>332</v>
      </c>
      <c r="F4085" s="95" t="s">
        <v>7499</v>
      </c>
      <c r="G4085" s="4">
        <v>50</v>
      </c>
      <c r="H4085" s="4">
        <v>50</v>
      </c>
    </row>
    <row r="4086" spans="1:8" ht="15">
      <c r="A4086" s="95">
        <v>4078</v>
      </c>
      <c r="B4086" s="95" t="s">
        <v>3432</v>
      </c>
      <c r="C4086" s="95" t="s">
        <v>3905</v>
      </c>
      <c r="D4086" s="95" t="s">
        <v>10150</v>
      </c>
      <c r="E4086" s="95" t="s">
        <v>332</v>
      </c>
      <c r="F4086" s="95" t="s">
        <v>7499</v>
      </c>
      <c r="G4086" s="4">
        <v>50</v>
      </c>
      <c r="H4086" s="4">
        <v>50</v>
      </c>
    </row>
    <row r="4087" spans="1:8" ht="15">
      <c r="A4087" s="95">
        <v>4079</v>
      </c>
      <c r="B4087" s="95" t="s">
        <v>3747</v>
      </c>
      <c r="C4087" s="95" t="s">
        <v>3905</v>
      </c>
      <c r="D4087" s="95" t="s">
        <v>10151</v>
      </c>
      <c r="E4087" s="95" t="s">
        <v>332</v>
      </c>
      <c r="F4087" s="95" t="s">
        <v>7499</v>
      </c>
      <c r="G4087" s="4">
        <v>50</v>
      </c>
      <c r="H4087" s="4">
        <v>50</v>
      </c>
    </row>
    <row r="4088" spans="1:8" ht="15">
      <c r="A4088" s="95">
        <v>4080</v>
      </c>
      <c r="B4088" s="95" t="s">
        <v>3593</v>
      </c>
      <c r="C4088" s="95" t="s">
        <v>10152</v>
      </c>
      <c r="D4088" s="95" t="s">
        <v>10153</v>
      </c>
      <c r="E4088" s="95" t="s">
        <v>332</v>
      </c>
      <c r="F4088" s="95" t="s">
        <v>7499</v>
      </c>
      <c r="G4088" s="4">
        <v>50</v>
      </c>
      <c r="H4088" s="4">
        <v>50</v>
      </c>
    </row>
    <row r="4089" spans="1:8" ht="30">
      <c r="A4089" s="95">
        <v>4081</v>
      </c>
      <c r="B4089" s="95" t="s">
        <v>4198</v>
      </c>
      <c r="C4089" s="95" t="s">
        <v>10154</v>
      </c>
      <c r="D4089" s="95" t="s">
        <v>10155</v>
      </c>
      <c r="E4089" s="95" t="s">
        <v>332</v>
      </c>
      <c r="F4089" s="95" t="s">
        <v>7499</v>
      </c>
      <c r="G4089" s="4">
        <v>50</v>
      </c>
      <c r="H4089" s="4">
        <v>50</v>
      </c>
    </row>
    <row r="4090" spans="1:8" ht="30">
      <c r="A4090" s="95">
        <v>4082</v>
      </c>
      <c r="B4090" s="95" t="s">
        <v>3485</v>
      </c>
      <c r="C4090" s="95" t="s">
        <v>3878</v>
      </c>
      <c r="D4090" s="95" t="s">
        <v>10156</v>
      </c>
      <c r="E4090" s="95" t="s">
        <v>332</v>
      </c>
      <c r="F4090" s="95" t="s">
        <v>7499</v>
      </c>
      <c r="G4090" s="4">
        <v>50</v>
      </c>
      <c r="H4090" s="4">
        <v>50</v>
      </c>
    </row>
    <row r="4091" spans="1:8" ht="15">
      <c r="A4091" s="95">
        <v>4083</v>
      </c>
      <c r="B4091" s="95" t="s">
        <v>3442</v>
      </c>
      <c r="C4091" s="95" t="s">
        <v>10157</v>
      </c>
      <c r="D4091" s="95" t="s">
        <v>10158</v>
      </c>
      <c r="E4091" s="95" t="s">
        <v>332</v>
      </c>
      <c r="F4091" s="95" t="s">
        <v>7499</v>
      </c>
      <c r="G4091" s="4">
        <v>50</v>
      </c>
      <c r="H4091" s="4">
        <v>50</v>
      </c>
    </row>
    <row r="4092" spans="1:8" ht="15">
      <c r="A4092" s="95">
        <v>4084</v>
      </c>
      <c r="B4092" s="95" t="s">
        <v>3668</v>
      </c>
      <c r="C4092" s="95" t="s">
        <v>9311</v>
      </c>
      <c r="D4092" s="95" t="s">
        <v>10159</v>
      </c>
      <c r="E4092" s="95" t="s">
        <v>332</v>
      </c>
      <c r="F4092" s="95" t="s">
        <v>7499</v>
      </c>
      <c r="G4092" s="4">
        <v>50</v>
      </c>
      <c r="H4092" s="4">
        <v>50</v>
      </c>
    </row>
    <row r="4093" spans="1:8" ht="30">
      <c r="A4093" s="95">
        <v>4085</v>
      </c>
      <c r="B4093" s="95" t="s">
        <v>4104</v>
      </c>
      <c r="C4093" s="95" t="s">
        <v>10160</v>
      </c>
      <c r="D4093" s="95" t="s">
        <v>10161</v>
      </c>
      <c r="E4093" s="95" t="s">
        <v>332</v>
      </c>
      <c r="F4093" s="95" t="s">
        <v>7499</v>
      </c>
      <c r="G4093" s="4">
        <v>50</v>
      </c>
      <c r="H4093" s="4">
        <v>50</v>
      </c>
    </row>
    <row r="4094" spans="1:8" ht="15">
      <c r="A4094" s="95">
        <v>4086</v>
      </c>
      <c r="B4094" s="95" t="s">
        <v>3761</v>
      </c>
      <c r="C4094" s="95" t="s">
        <v>10162</v>
      </c>
      <c r="D4094" s="95" t="s">
        <v>10163</v>
      </c>
      <c r="E4094" s="95" t="s">
        <v>332</v>
      </c>
      <c r="F4094" s="95" t="s">
        <v>7499</v>
      </c>
      <c r="G4094" s="4">
        <v>50</v>
      </c>
      <c r="H4094" s="4">
        <v>50</v>
      </c>
    </row>
    <row r="4095" spans="1:8" ht="30">
      <c r="A4095" s="95">
        <v>4087</v>
      </c>
      <c r="B4095" s="95" t="s">
        <v>3758</v>
      </c>
      <c r="C4095" s="95" t="s">
        <v>10164</v>
      </c>
      <c r="D4095" s="95" t="s">
        <v>10165</v>
      </c>
      <c r="E4095" s="95" t="s">
        <v>332</v>
      </c>
      <c r="F4095" s="95" t="s">
        <v>7499</v>
      </c>
      <c r="G4095" s="4">
        <v>50</v>
      </c>
      <c r="H4095" s="4">
        <v>50</v>
      </c>
    </row>
    <row r="4096" spans="1:8" ht="15">
      <c r="A4096" s="95">
        <v>4088</v>
      </c>
      <c r="B4096" s="95" t="s">
        <v>3948</v>
      </c>
      <c r="C4096" s="95" t="s">
        <v>10166</v>
      </c>
      <c r="D4096" s="95" t="s">
        <v>10167</v>
      </c>
      <c r="E4096" s="95" t="s">
        <v>332</v>
      </c>
      <c r="F4096" s="95" t="s">
        <v>7499</v>
      </c>
      <c r="G4096" s="4">
        <v>50</v>
      </c>
      <c r="H4096" s="4">
        <v>50</v>
      </c>
    </row>
    <row r="4097" spans="1:8" ht="30">
      <c r="A4097" s="95">
        <v>4089</v>
      </c>
      <c r="B4097" s="95" t="s">
        <v>4040</v>
      </c>
      <c r="C4097" s="95" t="s">
        <v>10168</v>
      </c>
      <c r="D4097" s="95" t="s">
        <v>10169</v>
      </c>
      <c r="E4097" s="95" t="s">
        <v>332</v>
      </c>
      <c r="F4097" s="95" t="s">
        <v>7499</v>
      </c>
      <c r="G4097" s="4">
        <v>50</v>
      </c>
      <c r="H4097" s="4">
        <v>50</v>
      </c>
    </row>
    <row r="4098" spans="1:8" ht="30">
      <c r="A4098" s="95">
        <v>4090</v>
      </c>
      <c r="B4098" s="95" t="s">
        <v>3494</v>
      </c>
      <c r="C4098" s="95" t="s">
        <v>3559</v>
      </c>
      <c r="D4098" s="95" t="s">
        <v>10170</v>
      </c>
      <c r="E4098" s="95" t="s">
        <v>332</v>
      </c>
      <c r="F4098" s="95" t="s">
        <v>7499</v>
      </c>
      <c r="G4098" s="4">
        <v>50</v>
      </c>
      <c r="H4098" s="4">
        <v>50</v>
      </c>
    </row>
    <row r="4099" spans="1:8" ht="15">
      <c r="A4099" s="95">
        <v>4091</v>
      </c>
      <c r="B4099" s="95" t="s">
        <v>3593</v>
      </c>
      <c r="C4099" s="95" t="s">
        <v>10171</v>
      </c>
      <c r="D4099" s="95" t="s">
        <v>10172</v>
      </c>
      <c r="E4099" s="95" t="s">
        <v>332</v>
      </c>
      <c r="F4099" s="95" t="s">
        <v>7499</v>
      </c>
      <c r="G4099" s="4">
        <v>50</v>
      </c>
      <c r="H4099" s="4">
        <v>50</v>
      </c>
    </row>
    <row r="4100" spans="1:8" ht="15">
      <c r="A4100" s="95">
        <v>4092</v>
      </c>
      <c r="B4100" s="95" t="s">
        <v>4067</v>
      </c>
      <c r="C4100" s="95" t="s">
        <v>4085</v>
      </c>
      <c r="D4100" s="95" t="s">
        <v>10173</v>
      </c>
      <c r="E4100" s="95" t="s">
        <v>332</v>
      </c>
      <c r="F4100" s="95" t="s">
        <v>7499</v>
      </c>
      <c r="G4100" s="4">
        <v>50</v>
      </c>
      <c r="H4100" s="4">
        <v>50</v>
      </c>
    </row>
    <row r="4101" spans="1:8" ht="15">
      <c r="A4101" s="95">
        <v>4093</v>
      </c>
      <c r="B4101" s="95" t="s">
        <v>3955</v>
      </c>
      <c r="C4101" s="95" t="s">
        <v>7990</v>
      </c>
      <c r="D4101" s="95" t="s">
        <v>10174</v>
      </c>
      <c r="E4101" s="95" t="s">
        <v>332</v>
      </c>
      <c r="F4101" s="95" t="s">
        <v>7499</v>
      </c>
      <c r="G4101" s="4">
        <v>50</v>
      </c>
      <c r="H4101" s="4">
        <v>50</v>
      </c>
    </row>
    <row r="4102" spans="1:8" ht="15">
      <c r="A4102" s="95">
        <v>4094</v>
      </c>
      <c r="B4102" s="95" t="s">
        <v>3668</v>
      </c>
      <c r="C4102" s="95" t="s">
        <v>4611</v>
      </c>
      <c r="D4102" s="95" t="s">
        <v>10175</v>
      </c>
      <c r="E4102" s="95" t="s">
        <v>332</v>
      </c>
      <c r="F4102" s="95" t="s">
        <v>7499</v>
      </c>
      <c r="G4102" s="4">
        <v>50</v>
      </c>
      <c r="H4102" s="4">
        <v>50</v>
      </c>
    </row>
    <row r="4103" spans="1:8" ht="15">
      <c r="A4103" s="95">
        <v>4095</v>
      </c>
      <c r="B4103" s="95" t="s">
        <v>7949</v>
      </c>
      <c r="C4103" s="95" t="s">
        <v>7796</v>
      </c>
      <c r="D4103" s="95" t="s">
        <v>10176</v>
      </c>
      <c r="E4103" s="95" t="s">
        <v>332</v>
      </c>
      <c r="F4103" s="95" t="s">
        <v>7499</v>
      </c>
      <c r="G4103" s="4">
        <v>50</v>
      </c>
      <c r="H4103" s="4">
        <v>50</v>
      </c>
    </row>
    <row r="4104" spans="1:8" ht="15">
      <c r="A4104" s="95">
        <v>4096</v>
      </c>
      <c r="B4104" s="95" t="s">
        <v>3461</v>
      </c>
      <c r="C4104" s="95" t="s">
        <v>10177</v>
      </c>
      <c r="D4104" s="95" t="s">
        <v>10178</v>
      </c>
      <c r="E4104" s="95" t="s">
        <v>332</v>
      </c>
      <c r="F4104" s="95" t="s">
        <v>7499</v>
      </c>
      <c r="G4104" s="4">
        <v>50</v>
      </c>
      <c r="H4104" s="4">
        <v>50</v>
      </c>
    </row>
    <row r="4105" spans="1:8" ht="15">
      <c r="A4105" s="95">
        <v>4097</v>
      </c>
      <c r="B4105" s="95" t="s">
        <v>3593</v>
      </c>
      <c r="C4105" s="95" t="s">
        <v>10179</v>
      </c>
      <c r="D4105" s="95" t="s">
        <v>10180</v>
      </c>
      <c r="E4105" s="95" t="s">
        <v>332</v>
      </c>
      <c r="F4105" s="95" t="s">
        <v>7499</v>
      </c>
      <c r="G4105" s="4">
        <v>50</v>
      </c>
      <c r="H4105" s="4">
        <v>50</v>
      </c>
    </row>
    <row r="4106" spans="1:8" ht="30">
      <c r="A4106" s="95">
        <v>4098</v>
      </c>
      <c r="B4106" s="95" t="s">
        <v>3432</v>
      </c>
      <c r="C4106" s="95" t="s">
        <v>5108</v>
      </c>
      <c r="D4106" s="95" t="s">
        <v>10181</v>
      </c>
      <c r="E4106" s="95" t="s">
        <v>332</v>
      </c>
      <c r="F4106" s="95" t="s">
        <v>7499</v>
      </c>
      <c r="G4106" s="4">
        <v>50</v>
      </c>
      <c r="H4106" s="4">
        <v>50</v>
      </c>
    </row>
    <row r="4107" spans="1:8" ht="15">
      <c r="A4107" s="95">
        <v>4099</v>
      </c>
      <c r="B4107" s="95" t="s">
        <v>10182</v>
      </c>
      <c r="C4107" s="95" t="s">
        <v>3905</v>
      </c>
      <c r="D4107" s="95" t="s">
        <v>10183</v>
      </c>
      <c r="E4107" s="95" t="s">
        <v>332</v>
      </c>
      <c r="F4107" s="95" t="s">
        <v>7499</v>
      </c>
      <c r="G4107" s="4">
        <v>50</v>
      </c>
      <c r="H4107" s="4">
        <v>50</v>
      </c>
    </row>
    <row r="4108" spans="1:8" ht="15">
      <c r="A4108" s="95">
        <v>4100</v>
      </c>
      <c r="B4108" s="95" t="s">
        <v>3526</v>
      </c>
      <c r="C4108" s="95" t="s">
        <v>10184</v>
      </c>
      <c r="D4108" s="95" t="s">
        <v>10185</v>
      </c>
      <c r="E4108" s="95" t="s">
        <v>332</v>
      </c>
      <c r="F4108" s="95" t="s">
        <v>7499</v>
      </c>
      <c r="G4108" s="4">
        <v>50</v>
      </c>
      <c r="H4108" s="4">
        <v>50</v>
      </c>
    </row>
    <row r="4109" spans="1:8" ht="30">
      <c r="A4109" s="95">
        <v>4101</v>
      </c>
      <c r="B4109" s="95" t="s">
        <v>3485</v>
      </c>
      <c r="C4109" s="95" t="s">
        <v>4259</v>
      </c>
      <c r="D4109" s="95" t="s">
        <v>10186</v>
      </c>
      <c r="E4109" s="95" t="s">
        <v>332</v>
      </c>
      <c r="F4109" s="95" t="s">
        <v>7499</v>
      </c>
      <c r="G4109" s="4">
        <v>50</v>
      </c>
      <c r="H4109" s="4">
        <v>50</v>
      </c>
    </row>
    <row r="4110" spans="1:8" ht="15">
      <c r="A4110" s="95">
        <v>4102</v>
      </c>
      <c r="B4110" s="95" t="s">
        <v>6274</v>
      </c>
      <c r="C4110" s="95" t="s">
        <v>10162</v>
      </c>
      <c r="D4110" s="95" t="s">
        <v>10187</v>
      </c>
      <c r="E4110" s="95" t="s">
        <v>332</v>
      </c>
      <c r="F4110" s="95" t="s">
        <v>7499</v>
      </c>
      <c r="G4110" s="4">
        <v>50</v>
      </c>
      <c r="H4110" s="4">
        <v>50</v>
      </c>
    </row>
    <row r="4111" spans="1:8" ht="15">
      <c r="A4111" s="95">
        <v>4103</v>
      </c>
      <c r="B4111" s="95" t="s">
        <v>4322</v>
      </c>
      <c r="C4111" s="95" t="s">
        <v>10188</v>
      </c>
      <c r="D4111" s="95" t="s">
        <v>10189</v>
      </c>
      <c r="E4111" s="95" t="s">
        <v>332</v>
      </c>
      <c r="F4111" s="95" t="s">
        <v>7499</v>
      </c>
      <c r="G4111" s="4">
        <v>50</v>
      </c>
      <c r="H4111" s="4">
        <v>50</v>
      </c>
    </row>
    <row r="4112" spans="1:8" ht="15">
      <c r="A4112" s="95">
        <v>4104</v>
      </c>
      <c r="B4112" s="95" t="s">
        <v>3700</v>
      </c>
      <c r="C4112" s="95" t="s">
        <v>3536</v>
      </c>
      <c r="D4112" s="95" t="s">
        <v>10190</v>
      </c>
      <c r="E4112" s="95" t="s">
        <v>332</v>
      </c>
      <c r="F4112" s="95" t="s">
        <v>7499</v>
      </c>
      <c r="G4112" s="4">
        <v>50</v>
      </c>
      <c r="H4112" s="4">
        <v>50</v>
      </c>
    </row>
    <row r="4113" spans="1:8" ht="15">
      <c r="A4113" s="95">
        <v>4105</v>
      </c>
      <c r="B4113" s="95" t="s">
        <v>4026</v>
      </c>
      <c r="C4113" s="95" t="s">
        <v>4460</v>
      </c>
      <c r="D4113" s="95" t="s">
        <v>10191</v>
      </c>
      <c r="E4113" s="95" t="s">
        <v>332</v>
      </c>
      <c r="F4113" s="95" t="s">
        <v>7499</v>
      </c>
      <c r="G4113" s="4">
        <v>50</v>
      </c>
      <c r="H4113" s="4">
        <v>50</v>
      </c>
    </row>
    <row r="4114" spans="1:8" ht="30">
      <c r="A4114" s="95">
        <v>4106</v>
      </c>
      <c r="B4114" s="95" t="s">
        <v>3629</v>
      </c>
      <c r="C4114" s="95" t="s">
        <v>10192</v>
      </c>
      <c r="D4114" s="95" t="s">
        <v>10193</v>
      </c>
      <c r="E4114" s="95" t="s">
        <v>332</v>
      </c>
      <c r="F4114" s="95" t="s">
        <v>7499</v>
      </c>
      <c r="G4114" s="4">
        <v>50</v>
      </c>
      <c r="H4114" s="4">
        <v>50</v>
      </c>
    </row>
    <row r="4115" spans="1:8" ht="15">
      <c r="A4115" s="95">
        <v>4107</v>
      </c>
      <c r="B4115" s="95" t="s">
        <v>9221</v>
      </c>
      <c r="C4115" s="95" t="s">
        <v>10157</v>
      </c>
      <c r="D4115" s="95" t="s">
        <v>10194</v>
      </c>
      <c r="E4115" s="95" t="s">
        <v>332</v>
      </c>
      <c r="F4115" s="95" t="s">
        <v>7499</v>
      </c>
      <c r="G4115" s="4">
        <v>50</v>
      </c>
      <c r="H4115" s="4">
        <v>50</v>
      </c>
    </row>
    <row r="4116" spans="1:8" ht="30">
      <c r="A4116" s="95">
        <v>4108</v>
      </c>
      <c r="B4116" s="95" t="s">
        <v>3526</v>
      </c>
      <c r="C4116" s="95" t="s">
        <v>3909</v>
      </c>
      <c r="D4116" s="95" t="s">
        <v>10195</v>
      </c>
      <c r="E4116" s="95" t="s">
        <v>332</v>
      </c>
      <c r="F4116" s="95" t="s">
        <v>7499</v>
      </c>
      <c r="G4116" s="4">
        <v>50</v>
      </c>
      <c r="H4116" s="4">
        <v>50</v>
      </c>
    </row>
    <row r="4117" spans="1:8" ht="15">
      <c r="A4117" s="95">
        <v>4109</v>
      </c>
      <c r="B4117" s="95" t="s">
        <v>3593</v>
      </c>
      <c r="C4117" s="95" t="s">
        <v>3510</v>
      </c>
      <c r="D4117" s="95" t="s">
        <v>10196</v>
      </c>
      <c r="E4117" s="95" t="s">
        <v>332</v>
      </c>
      <c r="F4117" s="95" t="s">
        <v>7499</v>
      </c>
      <c r="G4117" s="4">
        <v>50</v>
      </c>
      <c r="H4117" s="4">
        <v>50</v>
      </c>
    </row>
    <row r="4118" spans="1:8" ht="30">
      <c r="A4118" s="95">
        <v>4110</v>
      </c>
      <c r="B4118" s="95" t="s">
        <v>3780</v>
      </c>
      <c r="C4118" s="95" t="s">
        <v>10197</v>
      </c>
      <c r="D4118" s="95" t="s">
        <v>10198</v>
      </c>
      <c r="E4118" s="95" t="s">
        <v>332</v>
      </c>
      <c r="F4118" s="95" t="s">
        <v>7499</v>
      </c>
      <c r="G4118" s="4">
        <v>50</v>
      </c>
      <c r="H4118" s="4">
        <v>50</v>
      </c>
    </row>
    <row r="4119" spans="1:8" ht="30">
      <c r="A4119" s="95">
        <v>4111</v>
      </c>
      <c r="B4119" s="95" t="s">
        <v>7779</v>
      </c>
      <c r="C4119" s="95" t="s">
        <v>10199</v>
      </c>
      <c r="D4119" s="95" t="s">
        <v>10200</v>
      </c>
      <c r="E4119" s="95" t="s">
        <v>332</v>
      </c>
      <c r="F4119" s="95" t="s">
        <v>7499</v>
      </c>
      <c r="G4119" s="4">
        <v>50</v>
      </c>
      <c r="H4119" s="4">
        <v>50</v>
      </c>
    </row>
    <row r="4120" spans="1:8" ht="30">
      <c r="A4120" s="95">
        <v>4112</v>
      </c>
      <c r="B4120" s="95" t="s">
        <v>4165</v>
      </c>
      <c r="C4120" s="95" t="s">
        <v>10201</v>
      </c>
      <c r="D4120" s="95" t="s">
        <v>10202</v>
      </c>
      <c r="E4120" s="95" t="s">
        <v>332</v>
      </c>
      <c r="F4120" s="95" t="s">
        <v>7499</v>
      </c>
      <c r="G4120" s="4">
        <v>50</v>
      </c>
      <c r="H4120" s="4">
        <v>50</v>
      </c>
    </row>
    <row r="4121" spans="1:8" ht="15">
      <c r="A4121" s="95">
        <v>4113</v>
      </c>
      <c r="B4121" s="95" t="s">
        <v>4140</v>
      </c>
      <c r="C4121" s="95" t="s">
        <v>10203</v>
      </c>
      <c r="D4121" s="95" t="s">
        <v>10204</v>
      </c>
      <c r="E4121" s="95" t="s">
        <v>332</v>
      </c>
      <c r="F4121" s="95" t="s">
        <v>7499</v>
      </c>
      <c r="G4121" s="4">
        <v>75</v>
      </c>
      <c r="H4121" s="4">
        <v>75</v>
      </c>
    </row>
    <row r="4122" spans="1:8" ht="15">
      <c r="A4122" s="95">
        <v>4114</v>
      </c>
      <c r="B4122" s="95" t="s">
        <v>2663</v>
      </c>
      <c r="C4122" s="95" t="s">
        <v>10205</v>
      </c>
      <c r="D4122" s="95" t="s">
        <v>10206</v>
      </c>
      <c r="E4122" s="95" t="s">
        <v>332</v>
      </c>
      <c r="F4122" s="95" t="s">
        <v>7499</v>
      </c>
      <c r="G4122" s="4">
        <v>75</v>
      </c>
      <c r="H4122" s="4">
        <v>75</v>
      </c>
    </row>
    <row r="4123" spans="1:8" ht="15">
      <c r="A4123" s="95">
        <v>4115</v>
      </c>
      <c r="B4123" s="95" t="s">
        <v>3755</v>
      </c>
      <c r="C4123" s="95" t="s">
        <v>7990</v>
      </c>
      <c r="D4123" s="95" t="s">
        <v>10207</v>
      </c>
      <c r="E4123" s="95" t="s">
        <v>332</v>
      </c>
      <c r="F4123" s="95" t="s">
        <v>7499</v>
      </c>
      <c r="G4123" s="4">
        <v>50</v>
      </c>
      <c r="H4123" s="4">
        <v>50</v>
      </c>
    </row>
    <row r="4124" spans="1:8" ht="15">
      <c r="A4124" s="95">
        <v>4116</v>
      </c>
      <c r="B4124" s="95" t="s">
        <v>3671</v>
      </c>
      <c r="C4124" s="95" t="s">
        <v>8093</v>
      </c>
      <c r="D4124" s="95" t="s">
        <v>10208</v>
      </c>
      <c r="E4124" s="95" t="s">
        <v>332</v>
      </c>
      <c r="F4124" s="95" t="s">
        <v>7499</v>
      </c>
      <c r="G4124" s="4">
        <v>50</v>
      </c>
      <c r="H4124" s="4">
        <v>50</v>
      </c>
    </row>
    <row r="4125" spans="1:8" ht="15">
      <c r="A4125" s="95">
        <v>4117</v>
      </c>
      <c r="B4125" s="95" t="s">
        <v>3679</v>
      </c>
      <c r="C4125" s="95" t="s">
        <v>8502</v>
      </c>
      <c r="D4125" s="95" t="s">
        <v>10209</v>
      </c>
      <c r="E4125" s="95" t="s">
        <v>332</v>
      </c>
      <c r="F4125" s="95" t="s">
        <v>7499</v>
      </c>
      <c r="G4125" s="4">
        <v>50</v>
      </c>
      <c r="H4125" s="4">
        <v>50</v>
      </c>
    </row>
    <row r="4126" spans="1:8" ht="15">
      <c r="A4126" s="95">
        <v>4118</v>
      </c>
      <c r="B4126" s="95" t="s">
        <v>3472</v>
      </c>
      <c r="C4126" s="95" t="s">
        <v>10210</v>
      </c>
      <c r="D4126" s="95" t="s">
        <v>10211</v>
      </c>
      <c r="E4126" s="95" t="s">
        <v>332</v>
      </c>
      <c r="F4126" s="95" t="s">
        <v>7499</v>
      </c>
      <c r="G4126" s="4">
        <v>50</v>
      </c>
      <c r="H4126" s="4">
        <v>50</v>
      </c>
    </row>
    <row r="4127" spans="1:8" ht="15">
      <c r="A4127" s="95">
        <v>4119</v>
      </c>
      <c r="B4127" s="95" t="s">
        <v>5306</v>
      </c>
      <c r="C4127" s="95" t="s">
        <v>10205</v>
      </c>
      <c r="D4127" s="95" t="s">
        <v>10212</v>
      </c>
      <c r="E4127" s="95" t="s">
        <v>332</v>
      </c>
      <c r="F4127" s="95" t="s">
        <v>7499</v>
      </c>
      <c r="G4127" s="4">
        <v>50</v>
      </c>
      <c r="H4127" s="4">
        <v>50</v>
      </c>
    </row>
    <row r="4128" spans="1:8" ht="15">
      <c r="A4128" s="95">
        <v>4120</v>
      </c>
      <c r="B4128" s="95" t="s">
        <v>4431</v>
      </c>
      <c r="C4128" s="95" t="s">
        <v>10213</v>
      </c>
      <c r="D4128" s="95" t="s">
        <v>10214</v>
      </c>
      <c r="E4128" s="95" t="s">
        <v>332</v>
      </c>
      <c r="F4128" s="95" t="s">
        <v>7499</v>
      </c>
      <c r="G4128" s="4">
        <v>50</v>
      </c>
      <c r="H4128" s="4">
        <v>50</v>
      </c>
    </row>
    <row r="4129" spans="1:8" ht="30">
      <c r="A4129" s="95">
        <v>4121</v>
      </c>
      <c r="B4129" s="95" t="s">
        <v>3432</v>
      </c>
      <c r="C4129" s="95" t="s">
        <v>10215</v>
      </c>
      <c r="D4129" s="95" t="s">
        <v>10216</v>
      </c>
      <c r="E4129" s="95" t="s">
        <v>332</v>
      </c>
      <c r="F4129" s="95" t="s">
        <v>7499</v>
      </c>
      <c r="G4129" s="4">
        <v>50</v>
      </c>
      <c r="H4129" s="4">
        <v>50</v>
      </c>
    </row>
    <row r="4130" spans="1:8" ht="15">
      <c r="A4130" s="95">
        <v>4122</v>
      </c>
      <c r="B4130" s="95" t="s">
        <v>3432</v>
      </c>
      <c r="C4130" s="95" t="s">
        <v>8141</v>
      </c>
      <c r="D4130" s="95" t="s">
        <v>10217</v>
      </c>
      <c r="E4130" s="95" t="s">
        <v>332</v>
      </c>
      <c r="F4130" s="95" t="s">
        <v>7499</v>
      </c>
      <c r="G4130" s="4">
        <v>50</v>
      </c>
      <c r="H4130" s="4">
        <v>50</v>
      </c>
    </row>
    <row r="4131" spans="1:8" ht="15">
      <c r="A4131" s="95">
        <v>4123</v>
      </c>
      <c r="B4131" s="95" t="s">
        <v>3461</v>
      </c>
      <c r="C4131" s="95" t="s">
        <v>10218</v>
      </c>
      <c r="D4131" s="95" t="s">
        <v>10219</v>
      </c>
      <c r="E4131" s="95" t="s">
        <v>332</v>
      </c>
      <c r="F4131" s="95" t="s">
        <v>7499</v>
      </c>
      <c r="G4131" s="4">
        <v>50</v>
      </c>
      <c r="H4131" s="4">
        <v>50</v>
      </c>
    </row>
    <row r="4132" spans="1:8" ht="30">
      <c r="A4132" s="95">
        <v>4124</v>
      </c>
      <c r="B4132" s="95" t="s">
        <v>3506</v>
      </c>
      <c r="C4132" s="95" t="s">
        <v>10220</v>
      </c>
      <c r="D4132" s="95" t="s">
        <v>10221</v>
      </c>
      <c r="E4132" s="95" t="s">
        <v>332</v>
      </c>
      <c r="F4132" s="95" t="s">
        <v>7499</v>
      </c>
      <c r="G4132" s="4">
        <v>50</v>
      </c>
      <c r="H4132" s="4">
        <v>50</v>
      </c>
    </row>
    <row r="4133" spans="1:8" ht="15">
      <c r="A4133" s="95">
        <v>4125</v>
      </c>
      <c r="B4133" s="95" t="s">
        <v>3747</v>
      </c>
      <c r="C4133" s="95" t="s">
        <v>10069</v>
      </c>
      <c r="D4133" s="95" t="s">
        <v>10222</v>
      </c>
      <c r="E4133" s="95" t="s">
        <v>332</v>
      </c>
      <c r="F4133" s="95" t="s">
        <v>7499</v>
      </c>
      <c r="G4133" s="4">
        <v>50</v>
      </c>
      <c r="H4133" s="4">
        <v>50</v>
      </c>
    </row>
    <row r="4134" spans="1:8" ht="15">
      <c r="A4134" s="95">
        <v>4126</v>
      </c>
      <c r="B4134" s="95" t="s">
        <v>4093</v>
      </c>
      <c r="C4134" s="95" t="s">
        <v>4411</v>
      </c>
      <c r="D4134" s="95" t="s">
        <v>10223</v>
      </c>
      <c r="E4134" s="95" t="s">
        <v>332</v>
      </c>
      <c r="F4134" s="95" t="s">
        <v>7499</v>
      </c>
      <c r="G4134" s="4">
        <v>50</v>
      </c>
      <c r="H4134" s="4">
        <v>50</v>
      </c>
    </row>
    <row r="4135" spans="1:8" ht="15">
      <c r="A4135" s="95">
        <v>4127</v>
      </c>
      <c r="B4135" s="95" t="s">
        <v>3526</v>
      </c>
      <c r="C4135" s="95" t="s">
        <v>10218</v>
      </c>
      <c r="D4135" s="95" t="s">
        <v>10224</v>
      </c>
      <c r="E4135" s="95" t="s">
        <v>332</v>
      </c>
      <c r="F4135" s="95" t="s">
        <v>7499</v>
      </c>
      <c r="G4135" s="4">
        <v>50</v>
      </c>
      <c r="H4135" s="4">
        <v>50</v>
      </c>
    </row>
    <row r="4136" spans="1:8" ht="15">
      <c r="A4136" s="95">
        <v>4128</v>
      </c>
      <c r="B4136" s="95" t="s">
        <v>4067</v>
      </c>
      <c r="C4136" s="95" t="s">
        <v>4413</v>
      </c>
      <c r="D4136" s="95" t="s">
        <v>10225</v>
      </c>
      <c r="E4136" s="95" t="s">
        <v>332</v>
      </c>
      <c r="F4136" s="95" t="s">
        <v>7499</v>
      </c>
      <c r="G4136" s="4">
        <v>50</v>
      </c>
      <c r="H4136" s="4">
        <v>50</v>
      </c>
    </row>
    <row r="4137" spans="1:8" ht="30">
      <c r="A4137" s="95">
        <v>4129</v>
      </c>
      <c r="B4137" s="95" t="s">
        <v>3720</v>
      </c>
      <c r="C4137" s="95" t="s">
        <v>10197</v>
      </c>
      <c r="D4137" s="95" t="s">
        <v>10226</v>
      </c>
      <c r="E4137" s="95" t="s">
        <v>332</v>
      </c>
      <c r="F4137" s="95" t="s">
        <v>7499</v>
      </c>
      <c r="G4137" s="4">
        <v>50</v>
      </c>
      <c r="H4137" s="4">
        <v>50</v>
      </c>
    </row>
    <row r="4138" spans="1:8" ht="15">
      <c r="A4138" s="95">
        <v>4130</v>
      </c>
      <c r="B4138" s="95" t="s">
        <v>10227</v>
      </c>
      <c r="C4138" s="95" t="s">
        <v>3572</v>
      </c>
      <c r="D4138" s="95" t="s">
        <v>10228</v>
      </c>
      <c r="E4138" s="95" t="s">
        <v>332</v>
      </c>
      <c r="F4138" s="95" t="s">
        <v>7499</v>
      </c>
      <c r="G4138" s="4">
        <v>50</v>
      </c>
      <c r="H4138" s="4">
        <v>50</v>
      </c>
    </row>
    <row r="4139" spans="1:8" ht="15">
      <c r="A4139" s="95">
        <v>4131</v>
      </c>
      <c r="B4139" s="95" t="s">
        <v>2663</v>
      </c>
      <c r="C4139" s="95" t="s">
        <v>4414</v>
      </c>
      <c r="D4139" s="95" t="s">
        <v>10229</v>
      </c>
      <c r="E4139" s="95" t="s">
        <v>332</v>
      </c>
      <c r="F4139" s="95" t="s">
        <v>7499</v>
      </c>
      <c r="G4139" s="4">
        <v>50</v>
      </c>
      <c r="H4139" s="4">
        <v>50</v>
      </c>
    </row>
    <row r="4140" spans="1:8" ht="30">
      <c r="A4140" s="95">
        <v>4132</v>
      </c>
      <c r="B4140" s="95" t="s">
        <v>3614</v>
      </c>
      <c r="C4140" s="95" t="s">
        <v>4886</v>
      </c>
      <c r="D4140" s="95" t="s">
        <v>10230</v>
      </c>
      <c r="E4140" s="95" t="s">
        <v>332</v>
      </c>
      <c r="F4140" s="95" t="s">
        <v>7499</v>
      </c>
      <c r="G4140" s="4">
        <v>50</v>
      </c>
      <c r="H4140" s="4">
        <v>50</v>
      </c>
    </row>
    <row r="4141" spans="1:8" ht="30">
      <c r="A4141" s="95">
        <v>4133</v>
      </c>
      <c r="B4141" s="95" t="s">
        <v>3732</v>
      </c>
      <c r="C4141" s="95" t="s">
        <v>10123</v>
      </c>
      <c r="D4141" s="95" t="s">
        <v>10231</v>
      </c>
      <c r="E4141" s="95" t="s">
        <v>332</v>
      </c>
      <c r="F4141" s="95" t="s">
        <v>7499</v>
      </c>
      <c r="G4141" s="4">
        <v>50</v>
      </c>
      <c r="H4141" s="4">
        <v>50</v>
      </c>
    </row>
    <row r="4142" spans="1:8" ht="15">
      <c r="A4142" s="95">
        <v>4134</v>
      </c>
      <c r="B4142" s="95" t="s">
        <v>4400</v>
      </c>
      <c r="C4142" s="95" t="s">
        <v>4415</v>
      </c>
      <c r="D4142" s="95" t="s">
        <v>10232</v>
      </c>
      <c r="E4142" s="95" t="s">
        <v>332</v>
      </c>
      <c r="F4142" s="95" t="s">
        <v>7499</v>
      </c>
      <c r="G4142" s="4">
        <v>50</v>
      </c>
      <c r="H4142" s="4">
        <v>50</v>
      </c>
    </row>
    <row r="4143" spans="1:8" ht="15">
      <c r="A4143" s="95">
        <v>4135</v>
      </c>
      <c r="B4143" s="95" t="s">
        <v>3649</v>
      </c>
      <c r="C4143" s="95" t="s">
        <v>10205</v>
      </c>
      <c r="D4143" s="95" t="s">
        <v>10233</v>
      </c>
      <c r="E4143" s="95" t="s">
        <v>332</v>
      </c>
      <c r="F4143" s="95" t="s">
        <v>7499</v>
      </c>
      <c r="G4143" s="4">
        <v>100</v>
      </c>
      <c r="H4143" s="4">
        <v>100</v>
      </c>
    </row>
    <row r="4144" spans="1:8" ht="15">
      <c r="A4144" s="95">
        <v>4136</v>
      </c>
      <c r="B4144" s="95" t="s">
        <v>4416</v>
      </c>
      <c r="C4144" s="95" t="s">
        <v>4411</v>
      </c>
      <c r="D4144" s="95" t="s">
        <v>10234</v>
      </c>
      <c r="E4144" s="95" t="s">
        <v>332</v>
      </c>
      <c r="F4144" s="95" t="s">
        <v>7499</v>
      </c>
      <c r="G4144" s="4">
        <v>50</v>
      </c>
      <c r="H4144" s="4">
        <v>50</v>
      </c>
    </row>
    <row r="4145" spans="1:8" ht="30">
      <c r="A4145" s="95">
        <v>4137</v>
      </c>
      <c r="B4145" s="95" t="s">
        <v>3668</v>
      </c>
      <c r="C4145" s="95" t="s">
        <v>9230</v>
      </c>
      <c r="D4145" s="95" t="s">
        <v>10235</v>
      </c>
      <c r="E4145" s="95" t="s">
        <v>332</v>
      </c>
      <c r="F4145" s="95" t="s">
        <v>7499</v>
      </c>
      <c r="G4145" s="4">
        <v>50</v>
      </c>
      <c r="H4145" s="4">
        <v>50</v>
      </c>
    </row>
    <row r="4146" spans="1:8" ht="15">
      <c r="A4146" s="95">
        <v>4138</v>
      </c>
      <c r="B4146" s="95" t="s">
        <v>4603</v>
      </c>
      <c r="C4146" s="95" t="s">
        <v>8434</v>
      </c>
      <c r="D4146" s="95" t="s">
        <v>10236</v>
      </c>
      <c r="E4146" s="95" t="s">
        <v>332</v>
      </c>
      <c r="F4146" s="95" t="s">
        <v>7499</v>
      </c>
      <c r="G4146" s="4">
        <v>50</v>
      </c>
      <c r="H4146" s="4">
        <v>50</v>
      </c>
    </row>
    <row r="4147" spans="1:8" ht="15">
      <c r="A4147" s="95">
        <v>4139</v>
      </c>
      <c r="B4147" s="95" t="s">
        <v>3676</v>
      </c>
      <c r="C4147" s="95" t="s">
        <v>10237</v>
      </c>
      <c r="D4147" s="95" t="s">
        <v>10238</v>
      </c>
      <c r="E4147" s="95" t="s">
        <v>332</v>
      </c>
      <c r="F4147" s="95" t="s">
        <v>7499</v>
      </c>
      <c r="G4147" s="4">
        <v>50</v>
      </c>
      <c r="H4147" s="4">
        <v>50</v>
      </c>
    </row>
    <row r="4148" spans="1:8" ht="30">
      <c r="A4148" s="95">
        <v>4140</v>
      </c>
      <c r="B4148" s="95" t="s">
        <v>3923</v>
      </c>
      <c r="C4148" s="95" t="s">
        <v>10239</v>
      </c>
      <c r="D4148" s="95" t="s">
        <v>10240</v>
      </c>
      <c r="E4148" s="95" t="s">
        <v>332</v>
      </c>
      <c r="F4148" s="95" t="s">
        <v>7499</v>
      </c>
      <c r="G4148" s="4">
        <v>50</v>
      </c>
      <c r="H4148" s="4">
        <v>50</v>
      </c>
    </row>
    <row r="4149" spans="1:8" ht="30">
      <c r="A4149" s="95">
        <v>4141</v>
      </c>
      <c r="B4149" s="95" t="s">
        <v>5146</v>
      </c>
      <c r="C4149" s="95" t="s">
        <v>10241</v>
      </c>
      <c r="D4149" s="95" t="s">
        <v>10242</v>
      </c>
      <c r="E4149" s="95" t="s">
        <v>332</v>
      </c>
      <c r="F4149" s="95" t="s">
        <v>7499</v>
      </c>
      <c r="G4149" s="4">
        <v>50</v>
      </c>
      <c r="H4149" s="4">
        <v>50</v>
      </c>
    </row>
    <row r="4150" spans="1:8" ht="15">
      <c r="A4150" s="95">
        <v>4142</v>
      </c>
      <c r="B4150" s="95" t="s">
        <v>4752</v>
      </c>
      <c r="C4150" s="95" t="s">
        <v>4172</v>
      </c>
      <c r="D4150" s="95" t="s">
        <v>10243</v>
      </c>
      <c r="E4150" s="95" t="s">
        <v>332</v>
      </c>
      <c r="F4150" s="95" t="s">
        <v>7499</v>
      </c>
      <c r="G4150" s="4">
        <v>50</v>
      </c>
      <c r="H4150" s="4">
        <v>50</v>
      </c>
    </row>
    <row r="4151" spans="1:8" ht="15">
      <c r="A4151" s="95">
        <v>4143</v>
      </c>
      <c r="B4151" s="95" t="s">
        <v>3668</v>
      </c>
      <c r="C4151" s="95" t="s">
        <v>5471</v>
      </c>
      <c r="D4151" s="95" t="s">
        <v>10244</v>
      </c>
      <c r="E4151" s="95" t="s">
        <v>332</v>
      </c>
      <c r="F4151" s="95" t="s">
        <v>7499</v>
      </c>
      <c r="G4151" s="4">
        <v>50</v>
      </c>
      <c r="H4151" s="4">
        <v>50</v>
      </c>
    </row>
    <row r="4152" spans="1:8" ht="15">
      <c r="A4152" s="95">
        <v>4144</v>
      </c>
      <c r="B4152" s="95" t="s">
        <v>4752</v>
      </c>
      <c r="C4152" s="95" t="s">
        <v>10203</v>
      </c>
      <c r="D4152" s="95" t="s">
        <v>10245</v>
      </c>
      <c r="E4152" s="95" t="s">
        <v>332</v>
      </c>
      <c r="F4152" s="95" t="s">
        <v>7499</v>
      </c>
      <c r="G4152" s="4">
        <v>50</v>
      </c>
      <c r="H4152" s="4">
        <v>50</v>
      </c>
    </row>
    <row r="4153" spans="1:8" ht="15">
      <c r="A4153" s="95">
        <v>4145</v>
      </c>
      <c r="B4153" s="95" t="s">
        <v>6879</v>
      </c>
      <c r="C4153" s="95" t="s">
        <v>7238</v>
      </c>
      <c r="D4153" s="95" t="s">
        <v>10246</v>
      </c>
      <c r="E4153" s="95" t="s">
        <v>332</v>
      </c>
      <c r="F4153" s="95" t="s">
        <v>7499</v>
      </c>
      <c r="G4153" s="4">
        <v>50</v>
      </c>
      <c r="H4153" s="4">
        <v>50</v>
      </c>
    </row>
    <row r="4154" spans="1:8" ht="15">
      <c r="A4154" s="95">
        <v>4146</v>
      </c>
      <c r="B4154" s="95" t="s">
        <v>6274</v>
      </c>
      <c r="C4154" s="95" t="s">
        <v>10203</v>
      </c>
      <c r="D4154" s="95" t="s">
        <v>10247</v>
      </c>
      <c r="E4154" s="95" t="s">
        <v>332</v>
      </c>
      <c r="F4154" s="95" t="s">
        <v>7499</v>
      </c>
      <c r="G4154" s="4">
        <v>50</v>
      </c>
      <c r="H4154" s="4">
        <v>50</v>
      </c>
    </row>
    <row r="4155" spans="1:8" ht="15">
      <c r="A4155" s="95">
        <v>4147</v>
      </c>
      <c r="B4155" s="95" t="s">
        <v>8058</v>
      </c>
      <c r="C4155" s="95" t="s">
        <v>4115</v>
      </c>
      <c r="D4155" s="95" t="s">
        <v>10248</v>
      </c>
      <c r="E4155" s="95" t="s">
        <v>332</v>
      </c>
      <c r="F4155" s="95" t="s">
        <v>7499</v>
      </c>
      <c r="G4155" s="4">
        <v>50</v>
      </c>
      <c r="H4155" s="4">
        <v>50</v>
      </c>
    </row>
    <row r="4156" spans="1:8" ht="15">
      <c r="A4156" s="95">
        <v>4148</v>
      </c>
      <c r="B4156" s="95" t="s">
        <v>10249</v>
      </c>
      <c r="C4156" s="95" t="s">
        <v>10250</v>
      </c>
      <c r="D4156" s="95" t="s">
        <v>10251</v>
      </c>
      <c r="E4156" s="95" t="s">
        <v>332</v>
      </c>
      <c r="F4156" s="95" t="s">
        <v>7499</v>
      </c>
      <c r="G4156" s="4">
        <v>50</v>
      </c>
      <c r="H4156" s="4">
        <v>50</v>
      </c>
    </row>
    <row r="4157" spans="1:8" ht="15">
      <c r="A4157" s="95">
        <v>4149</v>
      </c>
      <c r="B4157" s="95" t="s">
        <v>4418</v>
      </c>
      <c r="C4157" s="95" t="s">
        <v>4419</v>
      </c>
      <c r="D4157" s="95" t="s">
        <v>10252</v>
      </c>
      <c r="E4157" s="95" t="s">
        <v>332</v>
      </c>
      <c r="F4157" s="95" t="s">
        <v>7499</v>
      </c>
      <c r="G4157" s="4">
        <v>50</v>
      </c>
      <c r="H4157" s="4">
        <v>50</v>
      </c>
    </row>
    <row r="4158" spans="1:8" ht="15">
      <c r="A4158" s="95">
        <v>4150</v>
      </c>
      <c r="B4158" s="95" t="s">
        <v>7509</v>
      </c>
      <c r="C4158" s="95" t="s">
        <v>10253</v>
      </c>
      <c r="D4158" s="95" t="s">
        <v>10254</v>
      </c>
      <c r="E4158" s="95" t="s">
        <v>332</v>
      </c>
      <c r="F4158" s="95" t="s">
        <v>7499</v>
      </c>
      <c r="G4158" s="4">
        <v>50</v>
      </c>
      <c r="H4158" s="4">
        <v>50</v>
      </c>
    </row>
    <row r="4159" spans="1:8" ht="15">
      <c r="A4159" s="95">
        <v>4151</v>
      </c>
      <c r="B4159" s="95" t="s">
        <v>3747</v>
      </c>
      <c r="C4159" s="95" t="s">
        <v>10255</v>
      </c>
      <c r="D4159" s="95" t="s">
        <v>10256</v>
      </c>
      <c r="E4159" s="95" t="s">
        <v>332</v>
      </c>
      <c r="F4159" s="95" t="s">
        <v>7499</v>
      </c>
      <c r="G4159" s="4">
        <v>50</v>
      </c>
      <c r="H4159" s="4">
        <v>50</v>
      </c>
    </row>
    <row r="4160" spans="1:8" ht="15">
      <c r="A4160" s="95">
        <v>4152</v>
      </c>
      <c r="B4160" s="95" t="s">
        <v>3593</v>
      </c>
      <c r="C4160" s="95" t="s">
        <v>10205</v>
      </c>
      <c r="D4160" s="95" t="s">
        <v>10257</v>
      </c>
      <c r="E4160" s="95" t="s">
        <v>332</v>
      </c>
      <c r="F4160" s="95" t="s">
        <v>7499</v>
      </c>
      <c r="G4160" s="4">
        <v>50</v>
      </c>
      <c r="H4160" s="4">
        <v>50</v>
      </c>
    </row>
    <row r="4161" spans="1:8" ht="30">
      <c r="A4161" s="95">
        <v>4153</v>
      </c>
      <c r="B4161" s="95" t="s">
        <v>4239</v>
      </c>
      <c r="C4161" s="95" t="s">
        <v>10258</v>
      </c>
      <c r="D4161" s="95" t="s">
        <v>10259</v>
      </c>
      <c r="E4161" s="95" t="s">
        <v>332</v>
      </c>
      <c r="F4161" s="95" t="s">
        <v>7499</v>
      </c>
      <c r="G4161" s="4">
        <v>50</v>
      </c>
      <c r="H4161" s="4">
        <v>50</v>
      </c>
    </row>
    <row r="4162" spans="1:8" ht="30">
      <c r="A4162" s="95">
        <v>4154</v>
      </c>
      <c r="B4162" s="95" t="s">
        <v>3700</v>
      </c>
      <c r="C4162" s="95" t="s">
        <v>10260</v>
      </c>
      <c r="D4162" s="95" t="s">
        <v>10261</v>
      </c>
      <c r="E4162" s="95" t="s">
        <v>332</v>
      </c>
      <c r="F4162" s="95" t="s">
        <v>7499</v>
      </c>
      <c r="G4162" s="4">
        <v>50</v>
      </c>
      <c r="H4162" s="4">
        <v>50</v>
      </c>
    </row>
    <row r="4163" spans="1:8" ht="15">
      <c r="A4163" s="95">
        <v>4155</v>
      </c>
      <c r="B4163" s="95" t="s">
        <v>4213</v>
      </c>
      <c r="C4163" s="95" t="s">
        <v>10262</v>
      </c>
      <c r="D4163" s="95" t="s">
        <v>10263</v>
      </c>
      <c r="E4163" s="95" t="s">
        <v>332</v>
      </c>
      <c r="F4163" s="95" t="s">
        <v>7499</v>
      </c>
      <c r="G4163" s="4">
        <v>50</v>
      </c>
      <c r="H4163" s="4">
        <v>50</v>
      </c>
    </row>
    <row r="4164" spans="1:8" ht="15">
      <c r="A4164" s="95">
        <v>4156</v>
      </c>
      <c r="B4164" s="95" t="s">
        <v>4040</v>
      </c>
      <c r="C4164" s="95" t="s">
        <v>4501</v>
      </c>
      <c r="D4164" s="95" t="s">
        <v>10264</v>
      </c>
      <c r="E4164" s="95" t="s">
        <v>332</v>
      </c>
      <c r="F4164" s="95" t="s">
        <v>7499</v>
      </c>
      <c r="G4164" s="4">
        <v>50</v>
      </c>
      <c r="H4164" s="4">
        <v>50</v>
      </c>
    </row>
    <row r="4165" spans="1:8" ht="15">
      <c r="A4165" s="95">
        <v>4157</v>
      </c>
      <c r="B4165" s="95" t="s">
        <v>3886</v>
      </c>
      <c r="C4165" s="95" t="s">
        <v>10265</v>
      </c>
      <c r="D4165" s="95" t="s">
        <v>10266</v>
      </c>
      <c r="E4165" s="95" t="s">
        <v>332</v>
      </c>
      <c r="F4165" s="95" t="s">
        <v>7499</v>
      </c>
      <c r="G4165" s="4">
        <v>50</v>
      </c>
      <c r="H4165" s="4">
        <v>50</v>
      </c>
    </row>
    <row r="4166" spans="1:8" ht="15">
      <c r="A4166" s="95">
        <v>4158</v>
      </c>
      <c r="B4166" s="95" t="s">
        <v>3472</v>
      </c>
      <c r="C4166" s="95" t="s">
        <v>10267</v>
      </c>
      <c r="D4166" s="95" t="s">
        <v>10268</v>
      </c>
      <c r="E4166" s="95" t="s">
        <v>332</v>
      </c>
      <c r="F4166" s="95" t="s">
        <v>7499</v>
      </c>
      <c r="G4166" s="4">
        <v>50</v>
      </c>
      <c r="H4166" s="4">
        <v>50</v>
      </c>
    </row>
    <row r="4167" spans="1:8" ht="15">
      <c r="A4167" s="95">
        <v>4159</v>
      </c>
      <c r="B4167" s="95" t="s">
        <v>3761</v>
      </c>
      <c r="C4167" s="95" t="s">
        <v>4460</v>
      </c>
      <c r="D4167" s="95" t="s">
        <v>10269</v>
      </c>
      <c r="E4167" s="95" t="s">
        <v>332</v>
      </c>
      <c r="F4167" s="95" t="s">
        <v>7499</v>
      </c>
      <c r="G4167" s="4">
        <v>50</v>
      </c>
      <c r="H4167" s="4">
        <v>50</v>
      </c>
    </row>
    <row r="4168" spans="1:8" ht="30">
      <c r="A4168" s="95">
        <v>4160</v>
      </c>
      <c r="B4168" s="95" t="s">
        <v>9639</v>
      </c>
      <c r="C4168" s="95" t="s">
        <v>5349</v>
      </c>
      <c r="D4168" s="95" t="s">
        <v>10270</v>
      </c>
      <c r="E4168" s="95" t="s">
        <v>332</v>
      </c>
      <c r="F4168" s="95" t="s">
        <v>7499</v>
      </c>
      <c r="G4168" s="4">
        <v>75</v>
      </c>
      <c r="H4168" s="4">
        <v>75</v>
      </c>
    </row>
    <row r="4169" spans="1:8" ht="30">
      <c r="A4169" s="95">
        <v>4161</v>
      </c>
      <c r="B4169" s="95" t="s">
        <v>3523</v>
      </c>
      <c r="C4169" s="95" t="s">
        <v>5264</v>
      </c>
      <c r="D4169" s="95" t="s">
        <v>10271</v>
      </c>
      <c r="E4169" s="95" t="s">
        <v>332</v>
      </c>
      <c r="F4169" s="95" t="s">
        <v>7499</v>
      </c>
      <c r="G4169" s="4">
        <v>75</v>
      </c>
      <c r="H4169" s="4">
        <v>75</v>
      </c>
    </row>
    <row r="4170" spans="1:8" ht="15">
      <c r="A4170" s="95">
        <v>4162</v>
      </c>
      <c r="B4170" s="95" t="s">
        <v>3753</v>
      </c>
      <c r="C4170" s="95" t="s">
        <v>10272</v>
      </c>
      <c r="D4170" s="95" t="s">
        <v>10273</v>
      </c>
      <c r="E4170" s="95" t="s">
        <v>332</v>
      </c>
      <c r="F4170" s="95" t="s">
        <v>7499</v>
      </c>
      <c r="G4170" s="4">
        <v>50</v>
      </c>
      <c r="H4170" s="4">
        <v>50</v>
      </c>
    </row>
    <row r="4171" spans="1:8" ht="15">
      <c r="A4171" s="95">
        <v>4163</v>
      </c>
      <c r="B4171" s="95" t="s">
        <v>2663</v>
      </c>
      <c r="C4171" s="95" t="s">
        <v>3846</v>
      </c>
      <c r="D4171" s="95" t="s">
        <v>10274</v>
      </c>
      <c r="E4171" s="95" t="s">
        <v>332</v>
      </c>
      <c r="F4171" s="95" t="s">
        <v>7499</v>
      </c>
      <c r="G4171" s="4">
        <v>50</v>
      </c>
      <c r="H4171" s="4">
        <v>50</v>
      </c>
    </row>
    <row r="4172" spans="1:8" ht="15">
      <c r="A4172" s="95">
        <v>4164</v>
      </c>
      <c r="B4172" s="95" t="s">
        <v>4093</v>
      </c>
      <c r="C4172" s="95" t="s">
        <v>10275</v>
      </c>
      <c r="D4172" s="95" t="s">
        <v>10276</v>
      </c>
      <c r="E4172" s="95" t="s">
        <v>332</v>
      </c>
      <c r="F4172" s="95" t="s">
        <v>7499</v>
      </c>
      <c r="G4172" s="4">
        <v>50</v>
      </c>
      <c r="H4172" s="4">
        <v>50</v>
      </c>
    </row>
    <row r="4173" spans="1:8" ht="15">
      <c r="A4173" s="95">
        <v>4165</v>
      </c>
      <c r="B4173" s="95" t="s">
        <v>3747</v>
      </c>
      <c r="C4173" s="95" t="s">
        <v>10277</v>
      </c>
      <c r="D4173" s="95" t="s">
        <v>10278</v>
      </c>
      <c r="E4173" s="95" t="s">
        <v>332</v>
      </c>
      <c r="F4173" s="95" t="s">
        <v>7499</v>
      </c>
      <c r="G4173" s="4">
        <v>50</v>
      </c>
      <c r="H4173" s="4">
        <v>50</v>
      </c>
    </row>
    <row r="4174" spans="1:8" ht="15">
      <c r="A4174" s="95">
        <v>4166</v>
      </c>
      <c r="B4174" s="95" t="s">
        <v>3886</v>
      </c>
      <c r="C4174" s="95" t="s">
        <v>10279</v>
      </c>
      <c r="D4174" s="95" t="s">
        <v>10280</v>
      </c>
      <c r="E4174" s="95" t="s">
        <v>332</v>
      </c>
      <c r="F4174" s="95" t="s">
        <v>7499</v>
      </c>
      <c r="G4174" s="4">
        <v>50</v>
      </c>
      <c r="H4174" s="4">
        <v>50</v>
      </c>
    </row>
    <row r="4175" spans="1:8" ht="15">
      <c r="A4175" s="95">
        <v>4167</v>
      </c>
      <c r="B4175" s="95" t="s">
        <v>5107</v>
      </c>
      <c r="C4175" s="95" t="s">
        <v>3691</v>
      </c>
      <c r="D4175" s="95" t="s">
        <v>10281</v>
      </c>
      <c r="E4175" s="95" t="s">
        <v>332</v>
      </c>
      <c r="F4175" s="95" t="s">
        <v>7499</v>
      </c>
      <c r="G4175" s="4">
        <v>50</v>
      </c>
      <c r="H4175" s="4">
        <v>50</v>
      </c>
    </row>
    <row r="4176" spans="1:8" ht="15">
      <c r="A4176" s="95">
        <v>4168</v>
      </c>
      <c r="B4176" s="95" t="s">
        <v>8186</v>
      </c>
      <c r="C4176" s="95" t="s">
        <v>4615</v>
      </c>
      <c r="D4176" s="95" t="s">
        <v>10282</v>
      </c>
      <c r="E4176" s="95" t="s">
        <v>332</v>
      </c>
      <c r="F4176" s="95" t="s">
        <v>7499</v>
      </c>
      <c r="G4176" s="4">
        <v>50</v>
      </c>
      <c r="H4176" s="4">
        <v>50</v>
      </c>
    </row>
    <row r="4177" spans="1:8" ht="15">
      <c r="A4177" s="95">
        <v>4169</v>
      </c>
      <c r="B4177" s="95" t="s">
        <v>3468</v>
      </c>
      <c r="C4177" s="95" t="s">
        <v>10120</v>
      </c>
      <c r="D4177" s="95" t="s">
        <v>10283</v>
      </c>
      <c r="E4177" s="95" t="s">
        <v>332</v>
      </c>
      <c r="F4177" s="95" t="s">
        <v>7499</v>
      </c>
      <c r="G4177" s="4">
        <v>50</v>
      </c>
      <c r="H4177" s="4">
        <v>50</v>
      </c>
    </row>
    <row r="4178" spans="1:8" ht="30">
      <c r="A4178" s="95">
        <v>4170</v>
      </c>
      <c r="B4178" s="95" t="s">
        <v>3523</v>
      </c>
      <c r="C4178" s="95" t="s">
        <v>5443</v>
      </c>
      <c r="D4178" s="95" t="s">
        <v>10284</v>
      </c>
      <c r="E4178" s="95" t="s">
        <v>332</v>
      </c>
      <c r="F4178" s="95" t="s">
        <v>7499</v>
      </c>
      <c r="G4178" s="4">
        <v>50</v>
      </c>
      <c r="H4178" s="4">
        <v>50</v>
      </c>
    </row>
    <row r="4179" spans="1:8" ht="15">
      <c r="A4179" s="95">
        <v>4171</v>
      </c>
      <c r="B4179" s="95" t="s">
        <v>3780</v>
      </c>
      <c r="C4179" s="95" t="s">
        <v>10285</v>
      </c>
      <c r="D4179" s="95" t="s">
        <v>10286</v>
      </c>
      <c r="E4179" s="95" t="s">
        <v>332</v>
      </c>
      <c r="F4179" s="95" t="s">
        <v>7499</v>
      </c>
      <c r="G4179" s="4">
        <v>50</v>
      </c>
      <c r="H4179" s="4">
        <v>50</v>
      </c>
    </row>
    <row r="4180" spans="1:8" ht="15">
      <c r="A4180" s="95">
        <v>4172</v>
      </c>
      <c r="B4180" s="95" t="s">
        <v>3526</v>
      </c>
      <c r="C4180" s="95" t="s">
        <v>10287</v>
      </c>
      <c r="D4180" s="95" t="s">
        <v>10288</v>
      </c>
      <c r="E4180" s="95" t="s">
        <v>332</v>
      </c>
      <c r="F4180" s="95" t="s">
        <v>7499</v>
      </c>
      <c r="G4180" s="4">
        <v>50</v>
      </c>
      <c r="H4180" s="4">
        <v>50</v>
      </c>
    </row>
    <row r="4181" spans="1:8" ht="15">
      <c r="A4181" s="95">
        <v>4173</v>
      </c>
      <c r="B4181" s="95" t="s">
        <v>3442</v>
      </c>
      <c r="C4181" s="95" t="s">
        <v>3539</v>
      </c>
      <c r="D4181" s="95" t="s">
        <v>10289</v>
      </c>
      <c r="E4181" s="95" t="s">
        <v>332</v>
      </c>
      <c r="F4181" s="95" t="s">
        <v>7499</v>
      </c>
      <c r="G4181" s="4">
        <v>50</v>
      </c>
      <c r="H4181" s="4">
        <v>50</v>
      </c>
    </row>
    <row r="4182" spans="1:8" ht="15">
      <c r="A4182" s="95">
        <v>4174</v>
      </c>
      <c r="B4182" s="95" t="s">
        <v>3629</v>
      </c>
      <c r="C4182" s="95" t="s">
        <v>4655</v>
      </c>
      <c r="D4182" s="95" t="s">
        <v>10290</v>
      </c>
      <c r="E4182" s="95" t="s">
        <v>332</v>
      </c>
      <c r="F4182" s="95" t="s">
        <v>7499</v>
      </c>
      <c r="G4182" s="4">
        <v>50</v>
      </c>
      <c r="H4182" s="4">
        <v>50</v>
      </c>
    </row>
    <row r="4183" spans="1:8" ht="15">
      <c r="A4183" s="95">
        <v>4175</v>
      </c>
      <c r="B4183" s="95" t="s">
        <v>3777</v>
      </c>
      <c r="C4183" s="95" t="s">
        <v>6484</v>
      </c>
      <c r="D4183" s="95" t="s">
        <v>10291</v>
      </c>
      <c r="E4183" s="95" t="s">
        <v>332</v>
      </c>
      <c r="F4183" s="95" t="s">
        <v>7499</v>
      </c>
      <c r="G4183" s="4">
        <v>50</v>
      </c>
      <c r="H4183" s="4">
        <v>50</v>
      </c>
    </row>
    <row r="4184" spans="1:8" ht="15">
      <c r="A4184" s="95">
        <v>4176</v>
      </c>
      <c r="B4184" s="95" t="s">
        <v>6645</v>
      </c>
      <c r="C4184" s="95" t="s">
        <v>3647</v>
      </c>
      <c r="D4184" s="95" t="s">
        <v>10292</v>
      </c>
      <c r="E4184" s="95" t="s">
        <v>332</v>
      </c>
      <c r="F4184" s="95" t="s">
        <v>7499</v>
      </c>
      <c r="G4184" s="4">
        <v>50</v>
      </c>
      <c r="H4184" s="4">
        <v>50</v>
      </c>
    </row>
    <row r="4185" spans="1:8" ht="15">
      <c r="A4185" s="95">
        <v>4177</v>
      </c>
      <c r="B4185" s="95" t="s">
        <v>4104</v>
      </c>
      <c r="C4185" s="95" t="s">
        <v>10293</v>
      </c>
      <c r="D4185" s="95" t="s">
        <v>10294</v>
      </c>
      <c r="E4185" s="95" t="s">
        <v>332</v>
      </c>
      <c r="F4185" s="95" t="s">
        <v>7499</v>
      </c>
      <c r="G4185" s="4">
        <v>50</v>
      </c>
      <c r="H4185" s="4">
        <v>50</v>
      </c>
    </row>
    <row r="4186" spans="1:8" ht="15">
      <c r="A4186" s="95">
        <v>4178</v>
      </c>
      <c r="B4186" s="95" t="s">
        <v>3593</v>
      </c>
      <c r="C4186" s="95" t="s">
        <v>10295</v>
      </c>
      <c r="D4186" s="95" t="s">
        <v>10296</v>
      </c>
      <c r="E4186" s="95" t="s">
        <v>332</v>
      </c>
      <c r="F4186" s="95" t="s">
        <v>7499</v>
      </c>
      <c r="G4186" s="4">
        <v>50</v>
      </c>
      <c r="H4186" s="4">
        <v>50</v>
      </c>
    </row>
    <row r="4187" spans="1:8" ht="15">
      <c r="A4187" s="95">
        <v>4179</v>
      </c>
      <c r="B4187" s="95" t="s">
        <v>8746</v>
      </c>
      <c r="C4187" s="95" t="s">
        <v>9292</v>
      </c>
      <c r="D4187" s="95" t="s">
        <v>10297</v>
      </c>
      <c r="E4187" s="95" t="s">
        <v>332</v>
      </c>
      <c r="F4187" s="95" t="s">
        <v>7499</v>
      </c>
      <c r="G4187" s="4">
        <v>50</v>
      </c>
      <c r="H4187" s="4">
        <v>50</v>
      </c>
    </row>
    <row r="4188" spans="1:8" ht="15">
      <c r="A4188" s="95">
        <v>4180</v>
      </c>
      <c r="B4188" s="95" t="s">
        <v>4454</v>
      </c>
      <c r="C4188" s="95" t="s">
        <v>4058</v>
      </c>
      <c r="D4188" s="95" t="s">
        <v>10298</v>
      </c>
      <c r="E4188" s="95" t="s">
        <v>332</v>
      </c>
      <c r="F4188" s="95" t="s">
        <v>7499</v>
      </c>
      <c r="G4188" s="4">
        <v>50</v>
      </c>
      <c r="H4188" s="4">
        <v>50</v>
      </c>
    </row>
    <row r="4189" spans="1:8" ht="15">
      <c r="A4189" s="95">
        <v>4181</v>
      </c>
      <c r="B4189" s="95" t="s">
        <v>2663</v>
      </c>
      <c r="C4189" s="95" t="s">
        <v>5723</v>
      </c>
      <c r="D4189" s="95" t="s">
        <v>10299</v>
      </c>
      <c r="E4189" s="95" t="s">
        <v>332</v>
      </c>
      <c r="F4189" s="95" t="s">
        <v>7499</v>
      </c>
      <c r="G4189" s="4">
        <v>50</v>
      </c>
      <c r="H4189" s="4">
        <v>50</v>
      </c>
    </row>
    <row r="4190" spans="1:8" ht="15">
      <c r="A4190" s="95">
        <v>4182</v>
      </c>
      <c r="B4190" s="95" t="s">
        <v>3432</v>
      </c>
      <c r="C4190" s="95" t="s">
        <v>3510</v>
      </c>
      <c r="D4190" s="95" t="s">
        <v>10300</v>
      </c>
      <c r="E4190" s="95" t="s">
        <v>332</v>
      </c>
      <c r="F4190" s="95" t="s">
        <v>7499</v>
      </c>
      <c r="G4190" s="4">
        <v>50</v>
      </c>
      <c r="H4190" s="4">
        <v>50</v>
      </c>
    </row>
    <row r="4191" spans="1:8" ht="15">
      <c r="A4191" s="95">
        <v>4183</v>
      </c>
      <c r="B4191" s="95" t="s">
        <v>3593</v>
      </c>
      <c r="C4191" s="95" t="s">
        <v>4105</v>
      </c>
      <c r="D4191" s="95" t="s">
        <v>10301</v>
      </c>
      <c r="E4191" s="95" t="s">
        <v>332</v>
      </c>
      <c r="F4191" s="95" t="s">
        <v>7499</v>
      </c>
      <c r="G4191" s="4">
        <v>50</v>
      </c>
      <c r="H4191" s="4">
        <v>50</v>
      </c>
    </row>
    <row r="4192" spans="1:8" ht="15">
      <c r="A4192" s="95">
        <v>4184</v>
      </c>
      <c r="B4192" s="95" t="s">
        <v>5553</v>
      </c>
      <c r="C4192" s="95" t="s">
        <v>8656</v>
      </c>
      <c r="D4192" s="95" t="s">
        <v>10302</v>
      </c>
      <c r="E4192" s="95" t="s">
        <v>332</v>
      </c>
      <c r="F4192" s="95" t="s">
        <v>7499</v>
      </c>
      <c r="G4192" s="4">
        <v>50</v>
      </c>
      <c r="H4192" s="4">
        <v>50</v>
      </c>
    </row>
    <row r="4193" spans="1:8" ht="15">
      <c r="A4193" s="95">
        <v>4185</v>
      </c>
      <c r="B4193" s="95" t="s">
        <v>3649</v>
      </c>
      <c r="C4193" s="95" t="s">
        <v>10303</v>
      </c>
      <c r="D4193" s="95" t="s">
        <v>10304</v>
      </c>
      <c r="E4193" s="95" t="s">
        <v>332</v>
      </c>
      <c r="F4193" s="95" t="s">
        <v>7499</v>
      </c>
      <c r="G4193" s="4">
        <v>50</v>
      </c>
      <c r="H4193" s="4">
        <v>50</v>
      </c>
    </row>
    <row r="4194" spans="1:8" ht="15">
      <c r="A4194" s="95">
        <v>4186</v>
      </c>
      <c r="B4194" s="95" t="s">
        <v>7660</v>
      </c>
      <c r="C4194" s="95" t="s">
        <v>6359</v>
      </c>
      <c r="D4194" s="95" t="s">
        <v>10305</v>
      </c>
      <c r="E4194" s="95" t="s">
        <v>332</v>
      </c>
      <c r="F4194" s="95" t="s">
        <v>7499</v>
      </c>
      <c r="G4194" s="4">
        <v>50</v>
      </c>
      <c r="H4194" s="4">
        <v>50</v>
      </c>
    </row>
    <row r="4195" spans="1:8" ht="15">
      <c r="A4195" s="95">
        <v>4187</v>
      </c>
      <c r="B4195" s="95" t="s">
        <v>10249</v>
      </c>
      <c r="C4195" s="95" t="s">
        <v>4439</v>
      </c>
      <c r="D4195" s="95" t="s">
        <v>10306</v>
      </c>
      <c r="E4195" s="95" t="s">
        <v>332</v>
      </c>
      <c r="F4195" s="95" t="s">
        <v>7499</v>
      </c>
      <c r="G4195" s="4">
        <v>50</v>
      </c>
      <c r="H4195" s="4">
        <v>50</v>
      </c>
    </row>
    <row r="4196" spans="1:8" ht="15">
      <c r="A4196" s="95">
        <v>4188</v>
      </c>
      <c r="B4196" s="95" t="s">
        <v>4140</v>
      </c>
      <c r="C4196" s="95" t="s">
        <v>3721</v>
      </c>
      <c r="D4196" s="95" t="s">
        <v>10307</v>
      </c>
      <c r="E4196" s="95" t="s">
        <v>332</v>
      </c>
      <c r="F4196" s="95" t="s">
        <v>7499</v>
      </c>
      <c r="G4196" s="4">
        <v>50</v>
      </c>
      <c r="H4196" s="4">
        <v>50</v>
      </c>
    </row>
    <row r="4197" spans="1:8" ht="15">
      <c r="A4197" s="95">
        <v>4189</v>
      </c>
      <c r="B4197" s="95" t="s">
        <v>9554</v>
      </c>
      <c r="C4197" s="95" t="s">
        <v>4058</v>
      </c>
      <c r="D4197" s="95" t="s">
        <v>10308</v>
      </c>
      <c r="E4197" s="95" t="s">
        <v>332</v>
      </c>
      <c r="F4197" s="95" t="s">
        <v>7499</v>
      </c>
      <c r="G4197" s="4">
        <v>50</v>
      </c>
      <c r="H4197" s="4">
        <v>50</v>
      </c>
    </row>
    <row r="4198" spans="1:8" ht="15">
      <c r="A4198" s="95">
        <v>4190</v>
      </c>
      <c r="B4198" s="95" t="s">
        <v>5107</v>
      </c>
      <c r="C4198" s="95" t="s">
        <v>4645</v>
      </c>
      <c r="D4198" s="95" t="s">
        <v>10309</v>
      </c>
      <c r="E4198" s="95" t="s">
        <v>332</v>
      </c>
      <c r="F4198" s="95" t="s">
        <v>7499</v>
      </c>
      <c r="G4198" s="4">
        <v>50</v>
      </c>
      <c r="H4198" s="4">
        <v>50</v>
      </c>
    </row>
    <row r="4199" spans="1:8" ht="15">
      <c r="A4199" s="95">
        <v>4191</v>
      </c>
      <c r="B4199" s="95" t="s">
        <v>4067</v>
      </c>
      <c r="C4199" s="95" t="s">
        <v>5517</v>
      </c>
      <c r="D4199" s="95" t="s">
        <v>10310</v>
      </c>
      <c r="E4199" s="95" t="s">
        <v>332</v>
      </c>
      <c r="F4199" s="95" t="s">
        <v>7499</v>
      </c>
      <c r="G4199" s="4">
        <v>50</v>
      </c>
      <c r="H4199" s="4">
        <v>50</v>
      </c>
    </row>
    <row r="4200" spans="1:8" ht="15">
      <c r="A4200" s="95">
        <v>4192</v>
      </c>
      <c r="B4200" s="95" t="s">
        <v>3442</v>
      </c>
      <c r="C4200" s="95" t="s">
        <v>10311</v>
      </c>
      <c r="D4200" s="95" t="s">
        <v>10312</v>
      </c>
      <c r="E4200" s="95" t="s">
        <v>332</v>
      </c>
      <c r="F4200" s="95" t="s">
        <v>7499</v>
      </c>
      <c r="G4200" s="4">
        <v>50</v>
      </c>
      <c r="H4200" s="4">
        <v>50</v>
      </c>
    </row>
    <row r="4201" spans="1:8" ht="15">
      <c r="A4201" s="95">
        <v>4193</v>
      </c>
      <c r="B4201" s="95" t="s">
        <v>3461</v>
      </c>
      <c r="C4201" s="95" t="s">
        <v>4058</v>
      </c>
      <c r="D4201" s="95" t="s">
        <v>10313</v>
      </c>
      <c r="E4201" s="95" t="s">
        <v>332</v>
      </c>
      <c r="F4201" s="95" t="s">
        <v>7499</v>
      </c>
      <c r="G4201" s="4">
        <v>50</v>
      </c>
      <c r="H4201" s="4">
        <v>50</v>
      </c>
    </row>
    <row r="4202" spans="1:8" ht="15">
      <c r="A4202" s="95">
        <v>4194</v>
      </c>
      <c r="B4202" s="95" t="s">
        <v>5555</v>
      </c>
      <c r="C4202" s="95" t="s">
        <v>10314</v>
      </c>
      <c r="D4202" s="95" t="s">
        <v>10315</v>
      </c>
      <c r="E4202" s="95" t="s">
        <v>332</v>
      </c>
      <c r="F4202" s="95" t="s">
        <v>7499</v>
      </c>
      <c r="G4202" s="4">
        <v>50</v>
      </c>
      <c r="H4202" s="4">
        <v>50</v>
      </c>
    </row>
    <row r="4203" spans="1:8" ht="15">
      <c r="A4203" s="95">
        <v>4195</v>
      </c>
      <c r="B4203" s="95" t="s">
        <v>4695</v>
      </c>
      <c r="C4203" s="95" t="s">
        <v>10311</v>
      </c>
      <c r="D4203" s="95" t="s">
        <v>10316</v>
      </c>
      <c r="E4203" s="95" t="s">
        <v>332</v>
      </c>
      <c r="F4203" s="95" t="s">
        <v>7499</v>
      </c>
      <c r="G4203" s="4">
        <v>50</v>
      </c>
      <c r="H4203" s="4">
        <v>50</v>
      </c>
    </row>
    <row r="4204" spans="1:8" ht="15">
      <c r="A4204" s="95">
        <v>4196</v>
      </c>
      <c r="B4204" s="95" t="s">
        <v>10317</v>
      </c>
      <c r="C4204" s="95" t="s">
        <v>10318</v>
      </c>
      <c r="D4204" s="95" t="s">
        <v>10319</v>
      </c>
      <c r="E4204" s="95" t="s">
        <v>332</v>
      </c>
      <c r="F4204" s="95" t="s">
        <v>7499</v>
      </c>
      <c r="G4204" s="4">
        <v>50</v>
      </c>
      <c r="H4204" s="4">
        <v>50</v>
      </c>
    </row>
    <row r="4205" spans="1:8" ht="15">
      <c r="A4205" s="95">
        <v>4197</v>
      </c>
      <c r="B4205" s="95" t="s">
        <v>10320</v>
      </c>
      <c r="C4205" s="95" t="s">
        <v>4778</v>
      </c>
      <c r="D4205" s="95" t="s">
        <v>10321</v>
      </c>
      <c r="E4205" s="95" t="s">
        <v>332</v>
      </c>
      <c r="F4205" s="95" t="s">
        <v>7499</v>
      </c>
      <c r="G4205" s="4">
        <v>50</v>
      </c>
      <c r="H4205" s="4">
        <v>50</v>
      </c>
    </row>
    <row r="4206" spans="1:8" ht="15">
      <c r="A4206" s="95">
        <v>4198</v>
      </c>
      <c r="B4206" s="95" t="s">
        <v>10322</v>
      </c>
      <c r="C4206" s="95" t="s">
        <v>10323</v>
      </c>
      <c r="D4206" s="95" t="s">
        <v>10324</v>
      </c>
      <c r="E4206" s="95" t="s">
        <v>332</v>
      </c>
      <c r="F4206" s="95" t="s">
        <v>7499</v>
      </c>
      <c r="G4206" s="4">
        <v>50</v>
      </c>
      <c r="H4206" s="4">
        <v>50</v>
      </c>
    </row>
    <row r="4207" spans="1:8" ht="15">
      <c r="A4207" s="95">
        <v>4199</v>
      </c>
      <c r="B4207" s="95" t="s">
        <v>4809</v>
      </c>
      <c r="C4207" s="95" t="s">
        <v>10325</v>
      </c>
      <c r="D4207" s="95" t="s">
        <v>10326</v>
      </c>
      <c r="E4207" s="95" t="s">
        <v>332</v>
      </c>
      <c r="F4207" s="95" t="s">
        <v>7499</v>
      </c>
      <c r="G4207" s="4">
        <v>50</v>
      </c>
      <c r="H4207" s="4">
        <v>50</v>
      </c>
    </row>
    <row r="4208" spans="1:8" ht="15">
      <c r="A4208" s="95">
        <v>4200</v>
      </c>
      <c r="B4208" s="95" t="s">
        <v>10327</v>
      </c>
      <c r="C4208" s="95" t="s">
        <v>10328</v>
      </c>
      <c r="D4208" s="95" t="s">
        <v>10329</v>
      </c>
      <c r="E4208" s="95" t="s">
        <v>332</v>
      </c>
      <c r="F4208" s="95" t="s">
        <v>7499</v>
      </c>
      <c r="G4208" s="4">
        <v>50</v>
      </c>
      <c r="H4208" s="4">
        <v>50</v>
      </c>
    </row>
    <row r="4209" spans="1:8" ht="15">
      <c r="A4209" s="95">
        <v>4201</v>
      </c>
      <c r="B4209" s="95" t="s">
        <v>10330</v>
      </c>
      <c r="C4209" s="95" t="s">
        <v>10331</v>
      </c>
      <c r="D4209" s="95" t="s">
        <v>10332</v>
      </c>
      <c r="E4209" s="95" t="s">
        <v>332</v>
      </c>
      <c r="F4209" s="95" t="s">
        <v>7499</v>
      </c>
      <c r="G4209" s="4">
        <v>50</v>
      </c>
      <c r="H4209" s="4">
        <v>50</v>
      </c>
    </row>
    <row r="4210" spans="1:8" ht="15">
      <c r="A4210" s="95">
        <v>4202</v>
      </c>
      <c r="B4210" s="95" t="s">
        <v>10333</v>
      </c>
      <c r="C4210" s="95" t="s">
        <v>4774</v>
      </c>
      <c r="D4210" s="95" t="s">
        <v>10334</v>
      </c>
      <c r="E4210" s="95" t="s">
        <v>332</v>
      </c>
      <c r="F4210" s="95" t="s">
        <v>7499</v>
      </c>
      <c r="G4210" s="4">
        <v>50</v>
      </c>
      <c r="H4210" s="4">
        <v>50</v>
      </c>
    </row>
    <row r="4211" spans="1:8" ht="15">
      <c r="A4211" s="95">
        <v>4203</v>
      </c>
      <c r="B4211" s="95" t="s">
        <v>10335</v>
      </c>
      <c r="C4211" s="95" t="s">
        <v>10336</v>
      </c>
      <c r="D4211" s="95" t="s">
        <v>10337</v>
      </c>
      <c r="E4211" s="95" t="s">
        <v>332</v>
      </c>
      <c r="F4211" s="95" t="s">
        <v>7499</v>
      </c>
      <c r="G4211" s="4">
        <v>50</v>
      </c>
      <c r="H4211" s="4">
        <v>50</v>
      </c>
    </row>
    <row r="4212" spans="1:8" ht="15">
      <c r="A4212" s="95">
        <v>4204</v>
      </c>
      <c r="B4212" s="95" t="s">
        <v>10338</v>
      </c>
      <c r="C4212" s="95" t="s">
        <v>10339</v>
      </c>
      <c r="D4212" s="95" t="s">
        <v>10340</v>
      </c>
      <c r="E4212" s="95" t="s">
        <v>332</v>
      </c>
      <c r="F4212" s="95" t="s">
        <v>7499</v>
      </c>
      <c r="G4212" s="4">
        <v>50</v>
      </c>
      <c r="H4212" s="4">
        <v>50</v>
      </c>
    </row>
    <row r="4213" spans="1:8" ht="15">
      <c r="A4213" s="95">
        <v>4205</v>
      </c>
      <c r="B4213" s="95" t="s">
        <v>10341</v>
      </c>
      <c r="C4213" s="95" t="s">
        <v>10342</v>
      </c>
      <c r="D4213" s="95" t="s">
        <v>10343</v>
      </c>
      <c r="E4213" s="95" t="s">
        <v>332</v>
      </c>
      <c r="F4213" s="95" t="s">
        <v>7499</v>
      </c>
      <c r="G4213" s="4">
        <v>50</v>
      </c>
      <c r="H4213" s="4">
        <v>50</v>
      </c>
    </row>
    <row r="4214" spans="1:8" ht="15">
      <c r="A4214" s="95">
        <v>4206</v>
      </c>
      <c r="B4214" s="95" t="s">
        <v>3877</v>
      </c>
      <c r="C4214" s="95" t="s">
        <v>6861</v>
      </c>
      <c r="D4214" s="95" t="s">
        <v>10344</v>
      </c>
      <c r="E4214" s="95" t="s">
        <v>332</v>
      </c>
      <c r="F4214" s="95" t="s">
        <v>7499</v>
      </c>
      <c r="G4214" s="4">
        <v>50</v>
      </c>
      <c r="H4214" s="4">
        <v>50</v>
      </c>
    </row>
    <row r="4215" spans="1:8" ht="15">
      <c r="A4215" s="95">
        <v>4207</v>
      </c>
      <c r="B4215" s="95" t="s">
        <v>4898</v>
      </c>
      <c r="C4215" s="95" t="s">
        <v>10345</v>
      </c>
      <c r="D4215" s="95" t="s">
        <v>10346</v>
      </c>
      <c r="E4215" s="95" t="s">
        <v>332</v>
      </c>
      <c r="F4215" s="95" t="s">
        <v>7499</v>
      </c>
      <c r="G4215" s="4">
        <v>50</v>
      </c>
      <c r="H4215" s="4">
        <v>50</v>
      </c>
    </row>
    <row r="4216" spans="1:8" ht="15">
      <c r="A4216" s="95">
        <v>4208</v>
      </c>
      <c r="B4216" s="95" t="s">
        <v>3599</v>
      </c>
      <c r="C4216" s="95" t="s">
        <v>3647</v>
      </c>
      <c r="D4216" s="95" t="s">
        <v>10347</v>
      </c>
      <c r="E4216" s="95" t="s">
        <v>332</v>
      </c>
      <c r="F4216" s="95" t="s">
        <v>7499</v>
      </c>
      <c r="G4216" s="4">
        <v>50</v>
      </c>
      <c r="H4216" s="4">
        <v>50</v>
      </c>
    </row>
    <row r="4217" spans="1:8" ht="15">
      <c r="A4217" s="95">
        <v>4209</v>
      </c>
      <c r="B4217" s="95" t="s">
        <v>4104</v>
      </c>
      <c r="C4217" s="95" t="s">
        <v>3730</v>
      </c>
      <c r="D4217" s="95" t="s">
        <v>10348</v>
      </c>
      <c r="E4217" s="95" t="s">
        <v>332</v>
      </c>
      <c r="F4217" s="95" t="s">
        <v>7499</v>
      </c>
      <c r="G4217" s="4">
        <v>50</v>
      </c>
      <c r="H4217" s="4">
        <v>50</v>
      </c>
    </row>
    <row r="4218" spans="1:8" ht="15">
      <c r="A4218" s="95">
        <v>4210</v>
      </c>
      <c r="B4218" s="95" t="s">
        <v>4628</v>
      </c>
      <c r="C4218" s="95" t="s">
        <v>4245</v>
      </c>
      <c r="D4218" s="95" t="s">
        <v>10349</v>
      </c>
      <c r="E4218" s="95" t="s">
        <v>332</v>
      </c>
      <c r="F4218" s="95" t="s">
        <v>7499</v>
      </c>
      <c r="G4218" s="4">
        <v>50</v>
      </c>
      <c r="H4218" s="4">
        <v>50</v>
      </c>
    </row>
    <row r="4219" spans="1:8" ht="15">
      <c r="A4219" s="95">
        <v>4211</v>
      </c>
      <c r="B4219" s="95" t="s">
        <v>3439</v>
      </c>
      <c r="C4219" s="95" t="s">
        <v>10350</v>
      </c>
      <c r="D4219" s="95" t="s">
        <v>10351</v>
      </c>
      <c r="E4219" s="95" t="s">
        <v>332</v>
      </c>
      <c r="F4219" s="95" t="s">
        <v>7499</v>
      </c>
      <c r="G4219" s="4">
        <v>50</v>
      </c>
      <c r="H4219" s="4">
        <v>50</v>
      </c>
    </row>
    <row r="4220" spans="1:8" ht="15">
      <c r="A4220" s="95">
        <v>4212</v>
      </c>
      <c r="B4220" s="95" t="s">
        <v>6228</v>
      </c>
      <c r="C4220" s="95" t="s">
        <v>4130</v>
      </c>
      <c r="D4220" s="95" t="s">
        <v>10352</v>
      </c>
      <c r="E4220" s="95" t="s">
        <v>332</v>
      </c>
      <c r="F4220" s="95" t="s">
        <v>7499</v>
      </c>
      <c r="G4220" s="4">
        <v>50</v>
      </c>
      <c r="H4220" s="4">
        <v>50</v>
      </c>
    </row>
    <row r="4221" spans="1:8" ht="15">
      <c r="A4221" s="95">
        <v>4213</v>
      </c>
      <c r="B4221" s="95" t="s">
        <v>3472</v>
      </c>
      <c r="C4221" s="95" t="s">
        <v>3447</v>
      </c>
      <c r="D4221" s="95" t="s">
        <v>10353</v>
      </c>
      <c r="E4221" s="95" t="s">
        <v>332</v>
      </c>
      <c r="F4221" s="95" t="s">
        <v>7499</v>
      </c>
      <c r="G4221" s="4">
        <v>50</v>
      </c>
      <c r="H4221" s="4">
        <v>50</v>
      </c>
    </row>
    <row r="4222" spans="1:8" ht="15">
      <c r="A4222" s="95">
        <v>4214</v>
      </c>
      <c r="B4222" s="95" t="s">
        <v>4104</v>
      </c>
      <c r="C4222" s="95" t="s">
        <v>7992</v>
      </c>
      <c r="D4222" s="95" t="s">
        <v>10354</v>
      </c>
      <c r="E4222" s="95" t="s">
        <v>332</v>
      </c>
      <c r="F4222" s="95" t="s">
        <v>7499</v>
      </c>
      <c r="G4222" s="4">
        <v>50</v>
      </c>
      <c r="H4222" s="4">
        <v>50</v>
      </c>
    </row>
    <row r="4223" spans="1:8" ht="15">
      <c r="A4223" s="95">
        <v>4215</v>
      </c>
      <c r="B4223" s="95" t="s">
        <v>2663</v>
      </c>
      <c r="C4223" s="95" t="s">
        <v>8611</v>
      </c>
      <c r="D4223" s="95" t="s">
        <v>10355</v>
      </c>
      <c r="E4223" s="95" t="s">
        <v>332</v>
      </c>
      <c r="F4223" s="95" t="s">
        <v>7499</v>
      </c>
      <c r="G4223" s="4">
        <v>50</v>
      </c>
      <c r="H4223" s="4">
        <v>50</v>
      </c>
    </row>
    <row r="4224" spans="1:8" ht="15">
      <c r="A4224" s="95">
        <v>4216</v>
      </c>
      <c r="B4224" s="95" t="s">
        <v>5206</v>
      </c>
      <c r="C4224" s="95" t="s">
        <v>7226</v>
      </c>
      <c r="D4224" s="95" t="s">
        <v>10356</v>
      </c>
      <c r="E4224" s="95" t="s">
        <v>332</v>
      </c>
      <c r="F4224" s="95" t="s">
        <v>7499</v>
      </c>
      <c r="G4224" s="4">
        <v>50</v>
      </c>
      <c r="H4224" s="4">
        <v>50</v>
      </c>
    </row>
    <row r="4225" spans="1:8" ht="15">
      <c r="A4225" s="95">
        <v>4217</v>
      </c>
      <c r="B4225" s="95" t="s">
        <v>7793</v>
      </c>
      <c r="C4225" s="95" t="s">
        <v>3469</v>
      </c>
      <c r="D4225" s="95" t="s">
        <v>10357</v>
      </c>
      <c r="E4225" s="95" t="s">
        <v>332</v>
      </c>
      <c r="F4225" s="95" t="s">
        <v>7499</v>
      </c>
      <c r="G4225" s="4">
        <v>50</v>
      </c>
      <c r="H4225" s="4">
        <v>50</v>
      </c>
    </row>
    <row r="4226" spans="1:8" ht="15">
      <c r="A4226" s="95">
        <v>4218</v>
      </c>
      <c r="B4226" s="95" t="s">
        <v>4431</v>
      </c>
      <c r="C4226" s="95" t="s">
        <v>10358</v>
      </c>
      <c r="D4226" s="95" t="s">
        <v>10359</v>
      </c>
      <c r="E4226" s="95" t="s">
        <v>332</v>
      </c>
      <c r="F4226" s="95" t="s">
        <v>7499</v>
      </c>
      <c r="G4226" s="4">
        <v>100</v>
      </c>
      <c r="H4226" s="4">
        <v>100</v>
      </c>
    </row>
    <row r="4227" spans="1:8" ht="30">
      <c r="A4227" s="95">
        <v>4219</v>
      </c>
      <c r="B4227" s="95" t="s">
        <v>4096</v>
      </c>
      <c r="C4227" s="95" t="s">
        <v>10360</v>
      </c>
      <c r="D4227" s="95" t="s">
        <v>10361</v>
      </c>
      <c r="E4227" s="95" t="s">
        <v>332</v>
      </c>
      <c r="F4227" s="95" t="s">
        <v>7499</v>
      </c>
      <c r="G4227" s="4">
        <v>50</v>
      </c>
      <c r="H4227" s="4">
        <v>50</v>
      </c>
    </row>
    <row r="4228" spans="1:8" ht="15">
      <c r="A4228" s="95">
        <v>4220</v>
      </c>
      <c r="B4228" s="95" t="s">
        <v>4454</v>
      </c>
      <c r="C4228" s="95" t="s">
        <v>5573</v>
      </c>
      <c r="D4228" s="95" t="s">
        <v>10362</v>
      </c>
      <c r="E4228" s="95" t="s">
        <v>332</v>
      </c>
      <c r="F4228" s="95" t="s">
        <v>7499</v>
      </c>
      <c r="G4228" s="4">
        <v>50</v>
      </c>
      <c r="H4228" s="4">
        <v>50</v>
      </c>
    </row>
    <row r="4229" spans="1:8" ht="15">
      <c r="A4229" s="95">
        <v>4221</v>
      </c>
      <c r="B4229" s="95" t="s">
        <v>8287</v>
      </c>
      <c r="C4229" s="95" t="s">
        <v>4655</v>
      </c>
      <c r="D4229" s="95" t="s">
        <v>10363</v>
      </c>
      <c r="E4229" s="95" t="s">
        <v>332</v>
      </c>
      <c r="F4229" s="95" t="s">
        <v>7499</v>
      </c>
      <c r="G4229" s="4">
        <v>50</v>
      </c>
      <c r="H4229" s="4">
        <v>50</v>
      </c>
    </row>
    <row r="4230" spans="1:8" ht="15">
      <c r="A4230" s="95">
        <v>4222</v>
      </c>
      <c r="B4230" s="95" t="s">
        <v>4067</v>
      </c>
      <c r="C4230" s="95" t="s">
        <v>3647</v>
      </c>
      <c r="D4230" s="95" t="s">
        <v>10364</v>
      </c>
      <c r="E4230" s="95" t="s">
        <v>332</v>
      </c>
      <c r="F4230" s="95" t="s">
        <v>7499</v>
      </c>
      <c r="G4230" s="4">
        <v>50</v>
      </c>
      <c r="H4230" s="4">
        <v>50</v>
      </c>
    </row>
    <row r="4231" spans="1:8" ht="15">
      <c r="A4231" s="95">
        <v>4223</v>
      </c>
      <c r="B4231" s="95" t="s">
        <v>3758</v>
      </c>
      <c r="C4231" s="95" t="s">
        <v>3647</v>
      </c>
      <c r="D4231" s="95" t="s">
        <v>10365</v>
      </c>
      <c r="E4231" s="95" t="s">
        <v>332</v>
      </c>
      <c r="F4231" s="95" t="s">
        <v>7499</v>
      </c>
      <c r="G4231" s="4">
        <v>100</v>
      </c>
      <c r="H4231" s="4">
        <v>100</v>
      </c>
    </row>
    <row r="4232" spans="1:8" ht="15">
      <c r="A4232" s="95">
        <v>4224</v>
      </c>
      <c r="B4232" s="95" t="s">
        <v>3649</v>
      </c>
      <c r="C4232" s="95" t="s">
        <v>10366</v>
      </c>
      <c r="D4232" s="95" t="s">
        <v>10367</v>
      </c>
      <c r="E4232" s="95" t="s">
        <v>332</v>
      </c>
      <c r="F4232" s="95" t="s">
        <v>7499</v>
      </c>
      <c r="G4232" s="4">
        <v>50</v>
      </c>
      <c r="H4232" s="4">
        <v>50</v>
      </c>
    </row>
    <row r="4233" spans="1:8" ht="30">
      <c r="A4233" s="95">
        <v>4225</v>
      </c>
      <c r="B4233" s="95" t="s">
        <v>4643</v>
      </c>
      <c r="C4233" s="95" t="s">
        <v>9439</v>
      </c>
      <c r="D4233" s="95" t="s">
        <v>10368</v>
      </c>
      <c r="E4233" s="95" t="s">
        <v>332</v>
      </c>
      <c r="F4233" s="95" t="s">
        <v>7499</v>
      </c>
      <c r="G4233" s="4">
        <v>50</v>
      </c>
      <c r="H4233" s="4">
        <v>50</v>
      </c>
    </row>
    <row r="4234" spans="1:8" ht="15">
      <c r="A4234" s="95">
        <v>4226</v>
      </c>
      <c r="B4234" s="95" t="s">
        <v>3526</v>
      </c>
      <c r="C4234" s="95" t="s">
        <v>10369</v>
      </c>
      <c r="D4234" s="95" t="s">
        <v>10370</v>
      </c>
      <c r="E4234" s="95" t="s">
        <v>332</v>
      </c>
      <c r="F4234" s="95" t="s">
        <v>7499</v>
      </c>
      <c r="G4234" s="4">
        <v>50</v>
      </c>
      <c r="H4234" s="4">
        <v>50</v>
      </c>
    </row>
    <row r="4235" spans="1:8" ht="30">
      <c r="A4235" s="95">
        <v>4227</v>
      </c>
      <c r="B4235" s="95" t="s">
        <v>10371</v>
      </c>
      <c r="C4235" s="95" t="s">
        <v>10372</v>
      </c>
      <c r="D4235" s="95" t="s">
        <v>10373</v>
      </c>
      <c r="E4235" s="95" t="s">
        <v>332</v>
      </c>
      <c r="F4235" s="95" t="s">
        <v>7499</v>
      </c>
      <c r="G4235" s="4">
        <v>50</v>
      </c>
      <c r="H4235" s="4">
        <v>50</v>
      </c>
    </row>
    <row r="4236" spans="1:8" ht="15">
      <c r="A4236" s="95">
        <v>4228</v>
      </c>
      <c r="B4236" s="95" t="s">
        <v>4902</v>
      </c>
      <c r="C4236" s="95" t="s">
        <v>10374</v>
      </c>
      <c r="D4236" s="95" t="s">
        <v>10375</v>
      </c>
      <c r="E4236" s="95" t="s">
        <v>332</v>
      </c>
      <c r="F4236" s="95" t="s">
        <v>7499</v>
      </c>
      <c r="G4236" s="4">
        <v>100</v>
      </c>
      <c r="H4236" s="4">
        <v>100</v>
      </c>
    </row>
    <row r="4237" spans="1:8" ht="15">
      <c r="A4237" s="95">
        <v>4229</v>
      </c>
      <c r="B4237" s="95" t="s">
        <v>10376</v>
      </c>
      <c r="C4237" s="95" t="s">
        <v>10377</v>
      </c>
      <c r="D4237" s="95" t="s">
        <v>10378</v>
      </c>
      <c r="E4237" s="95" t="s">
        <v>332</v>
      </c>
      <c r="F4237" s="95" t="s">
        <v>7499</v>
      </c>
      <c r="G4237" s="4">
        <v>50</v>
      </c>
      <c r="H4237" s="4">
        <v>50</v>
      </c>
    </row>
    <row r="4238" spans="1:8" ht="15">
      <c r="A4238" s="95">
        <v>4230</v>
      </c>
      <c r="B4238" s="95" t="s">
        <v>10379</v>
      </c>
      <c r="C4238" s="95" t="s">
        <v>10380</v>
      </c>
      <c r="D4238" s="95" t="s">
        <v>10381</v>
      </c>
      <c r="E4238" s="95" t="s">
        <v>332</v>
      </c>
      <c r="F4238" s="95" t="s">
        <v>7499</v>
      </c>
      <c r="G4238" s="4">
        <v>50</v>
      </c>
      <c r="H4238" s="4">
        <v>50</v>
      </c>
    </row>
    <row r="4239" spans="1:8" ht="15">
      <c r="A4239" s="95">
        <v>4231</v>
      </c>
      <c r="B4239" s="95" t="s">
        <v>9204</v>
      </c>
      <c r="C4239" s="95" t="s">
        <v>3510</v>
      </c>
      <c r="D4239" s="95" t="s">
        <v>10382</v>
      </c>
      <c r="E4239" s="95" t="s">
        <v>332</v>
      </c>
      <c r="F4239" s="95" t="s">
        <v>7499</v>
      </c>
      <c r="G4239" s="4">
        <v>50</v>
      </c>
      <c r="H4239" s="4">
        <v>50</v>
      </c>
    </row>
    <row r="4240" spans="1:8" ht="15">
      <c r="A4240" s="95">
        <v>4232</v>
      </c>
      <c r="B4240" s="95" t="s">
        <v>6074</v>
      </c>
      <c r="C4240" s="95" t="s">
        <v>3510</v>
      </c>
      <c r="D4240" s="95" t="s">
        <v>10383</v>
      </c>
      <c r="E4240" s="95" t="s">
        <v>332</v>
      </c>
      <c r="F4240" s="95" t="s">
        <v>7499</v>
      </c>
      <c r="G4240" s="4">
        <v>50</v>
      </c>
      <c r="H4240" s="4">
        <v>50</v>
      </c>
    </row>
    <row r="4241" spans="1:8" ht="15">
      <c r="A4241" s="95">
        <v>4233</v>
      </c>
      <c r="B4241" s="95" t="s">
        <v>2663</v>
      </c>
      <c r="C4241" s="95" t="s">
        <v>7940</v>
      </c>
      <c r="D4241" s="95" t="s">
        <v>10384</v>
      </c>
      <c r="E4241" s="95" t="s">
        <v>332</v>
      </c>
      <c r="F4241" s="95" t="s">
        <v>7499</v>
      </c>
      <c r="G4241" s="4">
        <v>75</v>
      </c>
      <c r="H4241" s="4">
        <v>75</v>
      </c>
    </row>
    <row r="4242" spans="1:8" ht="15">
      <c r="A4242" s="95">
        <v>4234</v>
      </c>
      <c r="B4242" s="95" t="s">
        <v>6502</v>
      </c>
      <c r="C4242" s="95" t="s">
        <v>10385</v>
      </c>
      <c r="D4242" s="95" t="s">
        <v>10386</v>
      </c>
      <c r="E4242" s="95" t="s">
        <v>332</v>
      </c>
      <c r="F4242" s="95" t="s">
        <v>7499</v>
      </c>
      <c r="G4242" s="4">
        <v>75</v>
      </c>
      <c r="H4242" s="4">
        <v>75</v>
      </c>
    </row>
    <row r="4243" spans="1:8" ht="30">
      <c r="A4243" s="95">
        <v>4235</v>
      </c>
      <c r="B4243" s="95" t="s">
        <v>2685</v>
      </c>
      <c r="C4243" s="95" t="s">
        <v>10387</v>
      </c>
      <c r="D4243" s="95" t="s">
        <v>10388</v>
      </c>
      <c r="E4243" s="95" t="s">
        <v>332</v>
      </c>
      <c r="F4243" s="95" t="s">
        <v>7499</v>
      </c>
      <c r="G4243" s="4">
        <v>50</v>
      </c>
      <c r="H4243" s="4">
        <v>50</v>
      </c>
    </row>
    <row r="4244" spans="1:8" ht="15">
      <c r="A4244" s="95">
        <v>4236</v>
      </c>
      <c r="B4244" s="95" t="s">
        <v>10389</v>
      </c>
      <c r="C4244" s="95" t="s">
        <v>8450</v>
      </c>
      <c r="D4244" s="95" t="s">
        <v>10390</v>
      </c>
      <c r="E4244" s="95" t="s">
        <v>332</v>
      </c>
      <c r="F4244" s="95" t="s">
        <v>7499</v>
      </c>
      <c r="G4244" s="4">
        <v>50</v>
      </c>
      <c r="H4244" s="4">
        <v>50</v>
      </c>
    </row>
    <row r="4245" spans="1:8" ht="15">
      <c r="A4245" s="95">
        <v>4237</v>
      </c>
      <c r="B4245" s="95" t="s">
        <v>4098</v>
      </c>
      <c r="C4245" s="95" t="s">
        <v>10391</v>
      </c>
      <c r="D4245" s="95" t="s">
        <v>10392</v>
      </c>
      <c r="E4245" s="95" t="s">
        <v>332</v>
      </c>
      <c r="F4245" s="95" t="s">
        <v>7499</v>
      </c>
      <c r="G4245" s="4">
        <v>50</v>
      </c>
      <c r="H4245" s="4">
        <v>50</v>
      </c>
    </row>
    <row r="4246" spans="1:8" ht="30">
      <c r="A4246" s="95">
        <v>4238</v>
      </c>
      <c r="B4246" s="95" t="s">
        <v>8058</v>
      </c>
      <c r="C4246" s="95" t="s">
        <v>10393</v>
      </c>
      <c r="D4246" s="95" t="s">
        <v>10394</v>
      </c>
      <c r="E4246" s="95" t="s">
        <v>332</v>
      </c>
      <c r="F4246" s="95" t="s">
        <v>7499</v>
      </c>
      <c r="G4246" s="4">
        <v>50</v>
      </c>
      <c r="H4246" s="4">
        <v>50</v>
      </c>
    </row>
    <row r="4247" spans="1:8" ht="15">
      <c r="A4247" s="95">
        <v>4239</v>
      </c>
      <c r="B4247" s="95" t="s">
        <v>2685</v>
      </c>
      <c r="C4247" s="95" t="s">
        <v>7658</v>
      </c>
      <c r="D4247" s="95" t="s">
        <v>10395</v>
      </c>
      <c r="E4247" s="95" t="s">
        <v>332</v>
      </c>
      <c r="F4247" s="95" t="s">
        <v>7499</v>
      </c>
      <c r="G4247" s="4">
        <v>50</v>
      </c>
      <c r="H4247" s="4">
        <v>50</v>
      </c>
    </row>
    <row r="4248" spans="1:8" ht="15">
      <c r="A4248" s="95">
        <v>4240</v>
      </c>
      <c r="B4248" s="95" t="s">
        <v>8898</v>
      </c>
      <c r="C4248" s="95" t="s">
        <v>8450</v>
      </c>
      <c r="D4248" s="95" t="s">
        <v>10396</v>
      </c>
      <c r="E4248" s="95" t="s">
        <v>332</v>
      </c>
      <c r="F4248" s="95" t="s">
        <v>7499</v>
      </c>
      <c r="G4248" s="4">
        <v>50</v>
      </c>
      <c r="H4248" s="4">
        <v>50</v>
      </c>
    </row>
    <row r="4249" spans="1:8" ht="30">
      <c r="A4249" s="95">
        <v>4241</v>
      </c>
      <c r="B4249" s="95" t="s">
        <v>4255</v>
      </c>
      <c r="C4249" s="95" t="s">
        <v>10397</v>
      </c>
      <c r="D4249" s="95" t="s">
        <v>10398</v>
      </c>
      <c r="E4249" s="95" t="s">
        <v>332</v>
      </c>
      <c r="F4249" s="95" t="s">
        <v>7499</v>
      </c>
      <c r="G4249" s="4">
        <v>50</v>
      </c>
      <c r="H4249" s="4">
        <v>50</v>
      </c>
    </row>
    <row r="4250" spans="1:8" ht="15">
      <c r="A4250" s="95">
        <v>4242</v>
      </c>
      <c r="B4250" s="95" t="s">
        <v>3593</v>
      </c>
      <c r="C4250" s="95" t="s">
        <v>5466</v>
      </c>
      <c r="D4250" s="95" t="s">
        <v>10399</v>
      </c>
      <c r="E4250" s="95" t="s">
        <v>332</v>
      </c>
      <c r="F4250" s="95" t="s">
        <v>7499</v>
      </c>
      <c r="G4250" s="4">
        <v>50</v>
      </c>
      <c r="H4250" s="4">
        <v>50</v>
      </c>
    </row>
    <row r="4251" spans="1:8" ht="15">
      <c r="A4251" s="95">
        <v>4243</v>
      </c>
      <c r="B4251" s="95" t="s">
        <v>4276</v>
      </c>
      <c r="C4251" s="95" t="s">
        <v>10400</v>
      </c>
      <c r="D4251" s="95" t="s">
        <v>10401</v>
      </c>
      <c r="E4251" s="95" t="s">
        <v>332</v>
      </c>
      <c r="F4251" s="95" t="s">
        <v>7499</v>
      </c>
      <c r="G4251" s="4">
        <v>50</v>
      </c>
      <c r="H4251" s="4">
        <v>50</v>
      </c>
    </row>
    <row r="4252" spans="1:8" ht="30">
      <c r="A4252" s="95">
        <v>4244</v>
      </c>
      <c r="B4252" s="95" t="s">
        <v>3629</v>
      </c>
      <c r="C4252" s="95" t="s">
        <v>10402</v>
      </c>
      <c r="D4252" s="95" t="s">
        <v>10403</v>
      </c>
      <c r="E4252" s="95" t="s">
        <v>332</v>
      </c>
      <c r="F4252" s="95" t="s">
        <v>7499</v>
      </c>
      <c r="G4252" s="4">
        <v>50</v>
      </c>
      <c r="H4252" s="4">
        <v>50</v>
      </c>
    </row>
    <row r="4253" spans="1:8" ht="30">
      <c r="A4253" s="95">
        <v>4245</v>
      </c>
      <c r="B4253" s="95" t="s">
        <v>3584</v>
      </c>
      <c r="C4253" s="95" t="s">
        <v>4445</v>
      </c>
      <c r="D4253" s="95" t="s">
        <v>10404</v>
      </c>
      <c r="E4253" s="95" t="s">
        <v>332</v>
      </c>
      <c r="F4253" s="95" t="s">
        <v>7499</v>
      </c>
      <c r="G4253" s="4">
        <v>50</v>
      </c>
      <c r="H4253" s="4">
        <v>50</v>
      </c>
    </row>
    <row r="4254" spans="1:8" ht="15">
      <c r="A4254" s="95">
        <v>4246</v>
      </c>
      <c r="B4254" s="95" t="s">
        <v>3526</v>
      </c>
      <c r="C4254" s="95" t="s">
        <v>10405</v>
      </c>
      <c r="D4254" s="95" t="s">
        <v>10406</v>
      </c>
      <c r="E4254" s="95" t="s">
        <v>332</v>
      </c>
      <c r="F4254" s="95" t="s">
        <v>7499</v>
      </c>
      <c r="G4254" s="4">
        <v>50</v>
      </c>
      <c r="H4254" s="4">
        <v>50</v>
      </c>
    </row>
    <row r="4255" spans="1:8" ht="30">
      <c r="A4255" s="95">
        <v>4247</v>
      </c>
      <c r="B4255" s="95" t="s">
        <v>3526</v>
      </c>
      <c r="C4255" s="95" t="s">
        <v>3559</v>
      </c>
      <c r="D4255" s="95" t="s">
        <v>10407</v>
      </c>
      <c r="E4255" s="95" t="s">
        <v>332</v>
      </c>
      <c r="F4255" s="95" t="s">
        <v>7499</v>
      </c>
      <c r="G4255" s="4">
        <v>100</v>
      </c>
      <c r="H4255" s="4">
        <v>100</v>
      </c>
    </row>
    <row r="4256" spans="1:8" ht="15">
      <c r="A4256" s="95">
        <v>4248</v>
      </c>
      <c r="B4256" s="95" t="s">
        <v>2663</v>
      </c>
      <c r="C4256" s="95" t="s">
        <v>4428</v>
      </c>
      <c r="D4256" s="95" t="s">
        <v>10408</v>
      </c>
      <c r="E4256" s="95" t="s">
        <v>332</v>
      </c>
      <c r="F4256" s="95" t="s">
        <v>7499</v>
      </c>
      <c r="G4256" s="4">
        <v>50</v>
      </c>
      <c r="H4256" s="4">
        <v>50</v>
      </c>
    </row>
    <row r="4257" spans="1:8" ht="30">
      <c r="A4257" s="95">
        <v>4249</v>
      </c>
      <c r="B4257" s="95" t="s">
        <v>3432</v>
      </c>
      <c r="C4257" s="95" t="s">
        <v>10409</v>
      </c>
      <c r="D4257" s="95" t="s">
        <v>10410</v>
      </c>
      <c r="E4257" s="95" t="s">
        <v>332</v>
      </c>
      <c r="F4257" s="95" t="s">
        <v>7499</v>
      </c>
      <c r="G4257" s="4">
        <v>50</v>
      </c>
      <c r="H4257" s="4">
        <v>50</v>
      </c>
    </row>
    <row r="4258" spans="1:8" ht="15">
      <c r="A4258" s="95">
        <v>4250</v>
      </c>
      <c r="B4258" s="95" t="s">
        <v>4198</v>
      </c>
      <c r="C4258" s="95" t="s">
        <v>5471</v>
      </c>
      <c r="D4258" s="95" t="s">
        <v>10411</v>
      </c>
      <c r="E4258" s="95" t="s">
        <v>332</v>
      </c>
      <c r="F4258" s="95" t="s">
        <v>7499</v>
      </c>
      <c r="G4258" s="4">
        <v>50</v>
      </c>
      <c r="H4258" s="4">
        <v>50</v>
      </c>
    </row>
    <row r="4259" spans="1:8" ht="15">
      <c r="A4259" s="95">
        <v>4251</v>
      </c>
      <c r="B4259" s="95" t="s">
        <v>3472</v>
      </c>
      <c r="C4259" s="95" t="s">
        <v>4439</v>
      </c>
      <c r="D4259" s="95" t="s">
        <v>10412</v>
      </c>
      <c r="E4259" s="95" t="s">
        <v>332</v>
      </c>
      <c r="F4259" s="95" t="s">
        <v>7499</v>
      </c>
      <c r="G4259" s="4">
        <v>50</v>
      </c>
      <c r="H4259" s="4">
        <v>50</v>
      </c>
    </row>
    <row r="4260" spans="1:8" ht="15">
      <c r="A4260" s="95">
        <v>4252</v>
      </c>
      <c r="B4260" s="95" t="s">
        <v>9916</v>
      </c>
      <c r="C4260" s="95" t="s">
        <v>10413</v>
      </c>
      <c r="D4260" s="95" t="s">
        <v>10414</v>
      </c>
      <c r="E4260" s="95" t="s">
        <v>332</v>
      </c>
      <c r="F4260" s="95" t="s">
        <v>7499</v>
      </c>
      <c r="G4260" s="4">
        <v>50</v>
      </c>
      <c r="H4260" s="4">
        <v>50</v>
      </c>
    </row>
    <row r="4261" spans="1:8" ht="15">
      <c r="A4261" s="95">
        <v>4253</v>
      </c>
      <c r="B4261" s="95" t="s">
        <v>3780</v>
      </c>
      <c r="C4261" s="95" t="s">
        <v>6564</v>
      </c>
      <c r="D4261" s="95" t="s">
        <v>10415</v>
      </c>
      <c r="E4261" s="95" t="s">
        <v>332</v>
      </c>
      <c r="F4261" s="95" t="s">
        <v>7499</v>
      </c>
      <c r="G4261" s="4">
        <v>50</v>
      </c>
      <c r="H4261" s="4">
        <v>50</v>
      </c>
    </row>
    <row r="4262" spans="1:8" ht="15">
      <c r="A4262" s="95">
        <v>4254</v>
      </c>
      <c r="B4262" s="95" t="s">
        <v>10416</v>
      </c>
      <c r="C4262" s="95" t="s">
        <v>4441</v>
      </c>
      <c r="D4262" s="95" t="s">
        <v>10417</v>
      </c>
      <c r="E4262" s="95" t="s">
        <v>332</v>
      </c>
      <c r="F4262" s="95" t="s">
        <v>7499</v>
      </c>
      <c r="G4262" s="4">
        <v>50</v>
      </c>
      <c r="H4262" s="4">
        <v>50</v>
      </c>
    </row>
    <row r="4263" spans="1:8" ht="30">
      <c r="A4263" s="95">
        <v>4255</v>
      </c>
      <c r="B4263" s="95" t="s">
        <v>3771</v>
      </c>
      <c r="C4263" s="95" t="s">
        <v>10418</v>
      </c>
      <c r="D4263" s="95" t="s">
        <v>10419</v>
      </c>
      <c r="E4263" s="95" t="s">
        <v>332</v>
      </c>
      <c r="F4263" s="95" t="s">
        <v>7499</v>
      </c>
      <c r="G4263" s="4">
        <v>50</v>
      </c>
      <c r="H4263" s="4">
        <v>50</v>
      </c>
    </row>
    <row r="4264" spans="1:8" ht="30">
      <c r="A4264" s="95">
        <v>4256</v>
      </c>
      <c r="B4264" s="95" t="s">
        <v>6591</v>
      </c>
      <c r="C4264" s="95" t="s">
        <v>10420</v>
      </c>
      <c r="D4264" s="95" t="s">
        <v>10421</v>
      </c>
      <c r="E4264" s="95" t="s">
        <v>332</v>
      </c>
      <c r="F4264" s="95" t="s">
        <v>7499</v>
      </c>
      <c r="G4264" s="4">
        <v>50</v>
      </c>
      <c r="H4264" s="4">
        <v>50</v>
      </c>
    </row>
    <row r="4265" spans="1:8" ht="15">
      <c r="A4265" s="95">
        <v>4257</v>
      </c>
      <c r="B4265" s="95" t="s">
        <v>10422</v>
      </c>
      <c r="C4265" s="95" t="s">
        <v>4441</v>
      </c>
      <c r="D4265" s="95" t="s">
        <v>10423</v>
      </c>
      <c r="E4265" s="95" t="s">
        <v>332</v>
      </c>
      <c r="F4265" s="95" t="s">
        <v>7499</v>
      </c>
      <c r="G4265" s="4">
        <v>50</v>
      </c>
      <c r="H4265" s="4">
        <v>50</v>
      </c>
    </row>
    <row r="4266" spans="1:8" ht="15">
      <c r="A4266" s="95">
        <v>4258</v>
      </c>
      <c r="B4266" s="95" t="s">
        <v>9172</v>
      </c>
      <c r="C4266" s="95" t="s">
        <v>10424</v>
      </c>
      <c r="D4266" s="95" t="s">
        <v>10425</v>
      </c>
      <c r="E4266" s="95" t="s">
        <v>332</v>
      </c>
      <c r="F4266" s="95" t="s">
        <v>7499</v>
      </c>
      <c r="G4266" s="4">
        <v>100</v>
      </c>
      <c r="H4266" s="4">
        <v>100</v>
      </c>
    </row>
    <row r="4267" spans="1:8" ht="30">
      <c r="A4267" s="95">
        <v>4259</v>
      </c>
      <c r="B4267" s="95" t="s">
        <v>3584</v>
      </c>
      <c r="C4267" s="95" t="s">
        <v>10426</v>
      </c>
      <c r="D4267" s="95" t="s">
        <v>10427</v>
      </c>
      <c r="E4267" s="95" t="s">
        <v>332</v>
      </c>
      <c r="F4267" s="95" t="s">
        <v>7499</v>
      </c>
      <c r="G4267" s="4">
        <v>50</v>
      </c>
      <c r="H4267" s="4">
        <v>50</v>
      </c>
    </row>
    <row r="4268" spans="1:8" ht="15">
      <c r="A4268" s="95">
        <v>4260</v>
      </c>
      <c r="B4268" s="95" t="s">
        <v>3439</v>
      </c>
      <c r="C4268" s="95" t="s">
        <v>4459</v>
      </c>
      <c r="D4268" s="95" t="s">
        <v>10428</v>
      </c>
      <c r="E4268" s="95" t="s">
        <v>332</v>
      </c>
      <c r="F4268" s="95" t="s">
        <v>7499</v>
      </c>
      <c r="G4268" s="4">
        <v>50</v>
      </c>
      <c r="H4268" s="4">
        <v>50</v>
      </c>
    </row>
    <row r="4269" spans="1:8" ht="15">
      <c r="A4269" s="95">
        <v>4261</v>
      </c>
      <c r="B4269" s="95" t="s">
        <v>10429</v>
      </c>
      <c r="C4269" s="95" t="s">
        <v>4441</v>
      </c>
      <c r="D4269" s="95" t="s">
        <v>10430</v>
      </c>
      <c r="E4269" s="95" t="s">
        <v>332</v>
      </c>
      <c r="F4269" s="95" t="s">
        <v>7499</v>
      </c>
      <c r="G4269" s="4">
        <v>50</v>
      </c>
      <c r="H4269" s="4">
        <v>50</v>
      </c>
    </row>
    <row r="4270" spans="1:8" ht="15">
      <c r="A4270" s="95">
        <v>4262</v>
      </c>
      <c r="B4270" s="95" t="s">
        <v>4170</v>
      </c>
      <c r="C4270" s="95" t="s">
        <v>4441</v>
      </c>
      <c r="D4270" s="95" t="s">
        <v>10431</v>
      </c>
      <c r="E4270" s="95" t="s">
        <v>332</v>
      </c>
      <c r="F4270" s="95" t="s">
        <v>7499</v>
      </c>
      <c r="G4270" s="4">
        <v>50</v>
      </c>
      <c r="H4270" s="4">
        <v>50</v>
      </c>
    </row>
    <row r="4271" spans="1:8" ht="30">
      <c r="A4271" s="95">
        <v>4263</v>
      </c>
      <c r="B4271" s="95" t="s">
        <v>3432</v>
      </c>
      <c r="C4271" s="95" t="s">
        <v>3854</v>
      </c>
      <c r="D4271" s="95" t="s">
        <v>10432</v>
      </c>
      <c r="E4271" s="95" t="s">
        <v>332</v>
      </c>
      <c r="F4271" s="95" t="s">
        <v>7499</v>
      </c>
      <c r="G4271" s="4">
        <v>50</v>
      </c>
      <c r="H4271" s="4">
        <v>50</v>
      </c>
    </row>
    <row r="4272" spans="1:8" ht="15">
      <c r="A4272" s="95">
        <v>4264</v>
      </c>
      <c r="B4272" s="95" t="s">
        <v>3472</v>
      </c>
      <c r="C4272" s="95" t="s">
        <v>10433</v>
      </c>
      <c r="D4272" s="95" t="s">
        <v>10434</v>
      </c>
      <c r="E4272" s="95" t="s">
        <v>332</v>
      </c>
      <c r="F4272" s="95" t="s">
        <v>7499</v>
      </c>
      <c r="G4272" s="4">
        <v>50</v>
      </c>
      <c r="H4272" s="4">
        <v>50</v>
      </c>
    </row>
    <row r="4273" spans="1:8" ht="15">
      <c r="A4273" s="95">
        <v>4265</v>
      </c>
      <c r="B4273" s="95" t="s">
        <v>3671</v>
      </c>
      <c r="C4273" s="95" t="s">
        <v>4444</v>
      </c>
      <c r="D4273" s="95" t="s">
        <v>10435</v>
      </c>
      <c r="E4273" s="95" t="s">
        <v>332</v>
      </c>
      <c r="F4273" s="95" t="s">
        <v>7499</v>
      </c>
      <c r="G4273" s="4">
        <v>50</v>
      </c>
      <c r="H4273" s="4">
        <v>50</v>
      </c>
    </row>
    <row r="4274" spans="1:8" ht="15">
      <c r="A4274" s="95">
        <v>4266</v>
      </c>
      <c r="B4274" s="95" t="s">
        <v>8540</v>
      </c>
      <c r="C4274" s="95" t="s">
        <v>10436</v>
      </c>
      <c r="D4274" s="95" t="s">
        <v>10437</v>
      </c>
      <c r="E4274" s="95" t="s">
        <v>332</v>
      </c>
      <c r="F4274" s="95" t="s">
        <v>7499</v>
      </c>
      <c r="G4274" s="4">
        <v>50</v>
      </c>
      <c r="H4274" s="4">
        <v>50</v>
      </c>
    </row>
    <row r="4275" spans="1:8" ht="15">
      <c r="A4275" s="95">
        <v>4267</v>
      </c>
      <c r="B4275" s="95" t="s">
        <v>5035</v>
      </c>
      <c r="C4275" s="95" t="s">
        <v>5795</v>
      </c>
      <c r="D4275" s="95" t="s">
        <v>10438</v>
      </c>
      <c r="E4275" s="95" t="s">
        <v>332</v>
      </c>
      <c r="F4275" s="95" t="s">
        <v>7499</v>
      </c>
      <c r="G4275" s="4">
        <v>50</v>
      </c>
      <c r="H4275" s="4">
        <v>50</v>
      </c>
    </row>
    <row r="4276" spans="1:8" ht="30">
      <c r="A4276" s="95">
        <v>4268</v>
      </c>
      <c r="B4276" s="95" t="s">
        <v>3755</v>
      </c>
      <c r="C4276" s="95" t="s">
        <v>10439</v>
      </c>
      <c r="D4276" s="95" t="s">
        <v>10440</v>
      </c>
      <c r="E4276" s="95" t="s">
        <v>332</v>
      </c>
      <c r="F4276" s="95" t="s">
        <v>7499</v>
      </c>
      <c r="G4276" s="4">
        <v>50</v>
      </c>
      <c r="H4276" s="4">
        <v>50</v>
      </c>
    </row>
    <row r="4277" spans="1:8" ht="15">
      <c r="A4277" s="95">
        <v>4269</v>
      </c>
      <c r="B4277" s="95" t="s">
        <v>3747</v>
      </c>
      <c r="C4277" s="95" t="s">
        <v>9522</v>
      </c>
      <c r="D4277" s="95" t="s">
        <v>10441</v>
      </c>
      <c r="E4277" s="95" t="s">
        <v>332</v>
      </c>
      <c r="F4277" s="95" t="s">
        <v>7499</v>
      </c>
      <c r="G4277" s="4">
        <v>50</v>
      </c>
      <c r="H4277" s="4">
        <v>50</v>
      </c>
    </row>
    <row r="4278" spans="1:8" ht="15">
      <c r="A4278" s="95">
        <v>4270</v>
      </c>
      <c r="B4278" s="95" t="s">
        <v>4643</v>
      </c>
      <c r="C4278" s="95" t="s">
        <v>4107</v>
      </c>
      <c r="D4278" s="95" t="s">
        <v>10442</v>
      </c>
      <c r="E4278" s="95" t="s">
        <v>332</v>
      </c>
      <c r="F4278" s="95" t="s">
        <v>7499</v>
      </c>
      <c r="G4278" s="4">
        <v>50</v>
      </c>
      <c r="H4278" s="4">
        <v>50</v>
      </c>
    </row>
    <row r="4279" spans="1:8" ht="15">
      <c r="A4279" s="95">
        <v>4271</v>
      </c>
      <c r="B4279" s="95" t="s">
        <v>8172</v>
      </c>
      <c r="C4279" s="95" t="s">
        <v>10443</v>
      </c>
      <c r="D4279" s="95" t="s">
        <v>10444</v>
      </c>
      <c r="E4279" s="95" t="s">
        <v>332</v>
      </c>
      <c r="F4279" s="95" t="s">
        <v>7499</v>
      </c>
      <c r="G4279" s="4">
        <v>50</v>
      </c>
      <c r="H4279" s="4">
        <v>50</v>
      </c>
    </row>
    <row r="4280" spans="1:8" ht="30">
      <c r="A4280" s="95">
        <v>4272</v>
      </c>
      <c r="B4280" s="95" t="s">
        <v>4213</v>
      </c>
      <c r="C4280" s="95" t="s">
        <v>10445</v>
      </c>
      <c r="D4280" s="95" t="s">
        <v>10446</v>
      </c>
      <c r="E4280" s="95" t="s">
        <v>332</v>
      </c>
      <c r="F4280" s="95" t="s">
        <v>7499</v>
      </c>
      <c r="G4280" s="4">
        <v>50</v>
      </c>
      <c r="H4280" s="4">
        <v>50</v>
      </c>
    </row>
    <row r="4281" spans="1:8" ht="15">
      <c r="A4281" s="95">
        <v>4273</v>
      </c>
      <c r="B4281" s="95" t="s">
        <v>8575</v>
      </c>
      <c r="C4281" s="95" t="s">
        <v>7990</v>
      </c>
      <c r="D4281" s="95" t="s">
        <v>10447</v>
      </c>
      <c r="E4281" s="95" t="s">
        <v>332</v>
      </c>
      <c r="F4281" s="95" t="s">
        <v>7499</v>
      </c>
      <c r="G4281" s="4">
        <v>50</v>
      </c>
      <c r="H4281" s="4">
        <v>50</v>
      </c>
    </row>
    <row r="4282" spans="1:8" ht="15">
      <c r="A4282" s="95">
        <v>4274</v>
      </c>
      <c r="B4282" s="95" t="s">
        <v>3771</v>
      </c>
      <c r="C4282" s="95" t="s">
        <v>10448</v>
      </c>
      <c r="D4282" s="95" t="s">
        <v>10449</v>
      </c>
      <c r="E4282" s="95" t="s">
        <v>332</v>
      </c>
      <c r="F4282" s="95" t="s">
        <v>7499</v>
      </c>
      <c r="G4282" s="4">
        <v>50</v>
      </c>
      <c r="H4282" s="4">
        <v>50</v>
      </c>
    </row>
    <row r="4283" spans="1:8" ht="15">
      <c r="A4283" s="95">
        <v>4275</v>
      </c>
      <c r="B4283" s="95" t="s">
        <v>3526</v>
      </c>
      <c r="C4283" s="95" t="s">
        <v>10450</v>
      </c>
      <c r="D4283" s="95" t="s">
        <v>10451</v>
      </c>
      <c r="E4283" s="95" t="s">
        <v>332</v>
      </c>
      <c r="F4283" s="95" t="s">
        <v>7499</v>
      </c>
      <c r="G4283" s="4">
        <v>50</v>
      </c>
      <c r="H4283" s="4">
        <v>50</v>
      </c>
    </row>
    <row r="4284" spans="1:8" ht="15">
      <c r="A4284" s="95">
        <v>4276</v>
      </c>
      <c r="B4284" s="95" t="s">
        <v>5195</v>
      </c>
      <c r="C4284" s="95" t="s">
        <v>10452</v>
      </c>
      <c r="D4284" s="95" t="s">
        <v>10453</v>
      </c>
      <c r="E4284" s="95" t="s">
        <v>332</v>
      </c>
      <c r="F4284" s="95" t="s">
        <v>7499</v>
      </c>
      <c r="G4284" s="4">
        <v>50</v>
      </c>
      <c r="H4284" s="4">
        <v>50</v>
      </c>
    </row>
    <row r="4285" spans="1:8" ht="15">
      <c r="A4285" s="95">
        <v>4277</v>
      </c>
      <c r="B4285" s="95" t="s">
        <v>2667</v>
      </c>
      <c r="C4285" s="95" t="s">
        <v>10454</v>
      </c>
      <c r="D4285" s="95" t="s">
        <v>10455</v>
      </c>
      <c r="E4285" s="95" t="s">
        <v>332</v>
      </c>
      <c r="F4285" s="95" t="s">
        <v>7499</v>
      </c>
      <c r="G4285" s="4">
        <v>50</v>
      </c>
      <c r="H4285" s="4">
        <v>50</v>
      </c>
    </row>
    <row r="4286" spans="1:8" ht="15">
      <c r="A4286" s="95">
        <v>4278</v>
      </c>
      <c r="B4286" s="95" t="s">
        <v>3898</v>
      </c>
      <c r="C4286" s="95" t="s">
        <v>9810</v>
      </c>
      <c r="D4286" s="95" t="s">
        <v>10456</v>
      </c>
      <c r="E4286" s="95" t="s">
        <v>332</v>
      </c>
      <c r="F4286" s="95" t="s">
        <v>7499</v>
      </c>
      <c r="G4286" s="4">
        <v>50</v>
      </c>
      <c r="H4286" s="4">
        <v>50</v>
      </c>
    </row>
    <row r="4287" spans="1:8" ht="15">
      <c r="A4287" s="95">
        <v>4279</v>
      </c>
      <c r="B4287" s="95" t="s">
        <v>4605</v>
      </c>
      <c r="C4287" s="95" t="s">
        <v>10457</v>
      </c>
      <c r="D4287" s="95" t="s">
        <v>10458</v>
      </c>
      <c r="E4287" s="95" t="s">
        <v>332</v>
      </c>
      <c r="F4287" s="95" t="s">
        <v>7499</v>
      </c>
      <c r="G4287" s="4">
        <v>50</v>
      </c>
      <c r="H4287" s="4">
        <v>50</v>
      </c>
    </row>
    <row r="4288" spans="1:8" ht="15">
      <c r="A4288" s="95">
        <v>4280</v>
      </c>
      <c r="B4288" s="95" t="s">
        <v>4593</v>
      </c>
      <c r="C4288" s="95" t="s">
        <v>10459</v>
      </c>
      <c r="D4288" s="95" t="s">
        <v>10460</v>
      </c>
      <c r="E4288" s="95" t="s">
        <v>332</v>
      </c>
      <c r="F4288" s="95" t="s">
        <v>7499</v>
      </c>
      <c r="G4288" s="4">
        <v>50</v>
      </c>
      <c r="H4288" s="4">
        <v>50</v>
      </c>
    </row>
    <row r="4289" spans="1:8" ht="15">
      <c r="A4289" s="95">
        <v>4281</v>
      </c>
      <c r="B4289" s="95" t="s">
        <v>5434</v>
      </c>
      <c r="C4289" s="95" t="s">
        <v>4460</v>
      </c>
      <c r="D4289" s="95" t="s">
        <v>10461</v>
      </c>
      <c r="E4289" s="95" t="s">
        <v>332</v>
      </c>
      <c r="F4289" s="95" t="s">
        <v>7499</v>
      </c>
      <c r="G4289" s="4">
        <v>50</v>
      </c>
      <c r="H4289" s="4">
        <v>50</v>
      </c>
    </row>
    <row r="4290" spans="1:8" ht="15">
      <c r="A4290" s="95">
        <v>4282</v>
      </c>
      <c r="B4290" s="95" t="s">
        <v>3442</v>
      </c>
      <c r="C4290" s="95" t="s">
        <v>10462</v>
      </c>
      <c r="D4290" s="95" t="s">
        <v>10463</v>
      </c>
      <c r="E4290" s="95" t="s">
        <v>332</v>
      </c>
      <c r="F4290" s="95" t="s">
        <v>7499</v>
      </c>
      <c r="G4290" s="4">
        <v>50</v>
      </c>
      <c r="H4290" s="4">
        <v>50</v>
      </c>
    </row>
    <row r="4291" spans="1:8" ht="15">
      <c r="A4291" s="95">
        <v>4283</v>
      </c>
      <c r="B4291" s="95" t="s">
        <v>4454</v>
      </c>
      <c r="C4291" s="95" t="s">
        <v>10464</v>
      </c>
      <c r="D4291" s="95" t="s">
        <v>10465</v>
      </c>
      <c r="E4291" s="95" t="s">
        <v>332</v>
      </c>
      <c r="F4291" s="95" t="s">
        <v>7499</v>
      </c>
      <c r="G4291" s="4">
        <v>50</v>
      </c>
      <c r="H4291" s="4">
        <v>50</v>
      </c>
    </row>
    <row r="4292" spans="1:8" ht="15">
      <c r="A4292" s="95">
        <v>4284</v>
      </c>
      <c r="B4292" s="95" t="s">
        <v>3676</v>
      </c>
      <c r="C4292" s="95" t="s">
        <v>10466</v>
      </c>
      <c r="D4292" s="95" t="s">
        <v>10467</v>
      </c>
      <c r="E4292" s="95" t="s">
        <v>332</v>
      </c>
      <c r="F4292" s="95" t="s">
        <v>7499</v>
      </c>
      <c r="G4292" s="4">
        <v>50</v>
      </c>
      <c r="H4292" s="4">
        <v>50</v>
      </c>
    </row>
    <row r="4293" spans="1:8" ht="15">
      <c r="A4293" s="95">
        <v>4285</v>
      </c>
      <c r="B4293" s="95" t="s">
        <v>3593</v>
      </c>
      <c r="C4293" s="95" t="s">
        <v>5356</v>
      </c>
      <c r="D4293" s="95" t="s">
        <v>10468</v>
      </c>
      <c r="E4293" s="95" t="s">
        <v>332</v>
      </c>
      <c r="F4293" s="95" t="s">
        <v>7499</v>
      </c>
      <c r="G4293" s="4">
        <v>50</v>
      </c>
      <c r="H4293" s="4">
        <v>50</v>
      </c>
    </row>
    <row r="4294" spans="1:8" ht="30">
      <c r="A4294" s="95">
        <v>4286</v>
      </c>
      <c r="B4294" s="95" t="s">
        <v>3593</v>
      </c>
      <c r="C4294" s="95" t="s">
        <v>10469</v>
      </c>
      <c r="D4294" s="95" t="s">
        <v>10470</v>
      </c>
      <c r="E4294" s="95" t="s">
        <v>332</v>
      </c>
      <c r="F4294" s="95" t="s">
        <v>7499</v>
      </c>
      <c r="G4294" s="4">
        <v>50</v>
      </c>
      <c r="H4294" s="4">
        <v>50</v>
      </c>
    </row>
    <row r="4295" spans="1:8" ht="30">
      <c r="A4295" s="95">
        <v>4287</v>
      </c>
      <c r="B4295" s="95" t="s">
        <v>3747</v>
      </c>
      <c r="C4295" s="95" t="s">
        <v>4091</v>
      </c>
      <c r="D4295" s="95" t="s">
        <v>10471</v>
      </c>
      <c r="E4295" s="95" t="s">
        <v>332</v>
      </c>
      <c r="F4295" s="95" t="s">
        <v>7499</v>
      </c>
      <c r="G4295" s="4">
        <v>50</v>
      </c>
      <c r="H4295" s="4">
        <v>50</v>
      </c>
    </row>
    <row r="4296" spans="1:8" ht="30">
      <c r="A4296" s="95">
        <v>4288</v>
      </c>
      <c r="B4296" s="95" t="s">
        <v>4040</v>
      </c>
      <c r="C4296" s="95" t="s">
        <v>10472</v>
      </c>
      <c r="D4296" s="95" t="s">
        <v>10473</v>
      </c>
      <c r="E4296" s="95" t="s">
        <v>332</v>
      </c>
      <c r="F4296" s="95" t="s">
        <v>7499</v>
      </c>
      <c r="G4296" s="4">
        <v>50</v>
      </c>
      <c r="H4296" s="4">
        <v>50</v>
      </c>
    </row>
    <row r="4297" spans="1:8" ht="15">
      <c r="A4297" s="95">
        <v>4289</v>
      </c>
      <c r="B4297" s="95" t="s">
        <v>2663</v>
      </c>
      <c r="C4297" s="95" t="s">
        <v>5466</v>
      </c>
      <c r="D4297" s="95" t="s">
        <v>10474</v>
      </c>
      <c r="E4297" s="95" t="s">
        <v>332</v>
      </c>
      <c r="F4297" s="95" t="s">
        <v>7499</v>
      </c>
      <c r="G4297" s="4">
        <v>50</v>
      </c>
      <c r="H4297" s="4">
        <v>50</v>
      </c>
    </row>
    <row r="4298" spans="1:8" ht="30">
      <c r="A4298" s="95">
        <v>4290</v>
      </c>
      <c r="B4298" s="95" t="s">
        <v>8540</v>
      </c>
      <c r="C4298" s="95" t="s">
        <v>10475</v>
      </c>
      <c r="D4298" s="95" t="s">
        <v>10476</v>
      </c>
      <c r="E4298" s="95" t="s">
        <v>332</v>
      </c>
      <c r="F4298" s="95" t="s">
        <v>7499</v>
      </c>
      <c r="G4298" s="4">
        <v>50</v>
      </c>
      <c r="H4298" s="4">
        <v>50</v>
      </c>
    </row>
    <row r="4299" spans="1:8" ht="30">
      <c r="A4299" s="95">
        <v>4291</v>
      </c>
      <c r="B4299" s="95" t="s">
        <v>3629</v>
      </c>
      <c r="C4299" s="95" t="s">
        <v>3854</v>
      </c>
      <c r="D4299" s="95" t="s">
        <v>10477</v>
      </c>
      <c r="E4299" s="95" t="s">
        <v>332</v>
      </c>
      <c r="F4299" s="95" t="s">
        <v>7499</v>
      </c>
      <c r="G4299" s="4">
        <v>50</v>
      </c>
      <c r="H4299" s="4">
        <v>50</v>
      </c>
    </row>
    <row r="4300" spans="1:8" ht="15">
      <c r="A4300" s="95">
        <v>4292</v>
      </c>
      <c r="B4300" s="95" t="s">
        <v>5110</v>
      </c>
      <c r="C4300" s="95" t="s">
        <v>6275</v>
      </c>
      <c r="D4300" s="95" t="s">
        <v>10478</v>
      </c>
      <c r="E4300" s="95" t="s">
        <v>332</v>
      </c>
      <c r="F4300" s="95" t="s">
        <v>7499</v>
      </c>
      <c r="G4300" s="4">
        <v>50</v>
      </c>
      <c r="H4300" s="4">
        <v>50</v>
      </c>
    </row>
    <row r="4301" spans="1:8" ht="15">
      <c r="A4301" s="95">
        <v>4293</v>
      </c>
      <c r="B4301" s="95" t="s">
        <v>3593</v>
      </c>
      <c r="C4301" s="95" t="s">
        <v>10479</v>
      </c>
      <c r="D4301" s="95" t="s">
        <v>10480</v>
      </c>
      <c r="E4301" s="95" t="s">
        <v>332</v>
      </c>
      <c r="F4301" s="95" t="s">
        <v>7499</v>
      </c>
      <c r="G4301" s="4">
        <v>150</v>
      </c>
      <c r="H4301" s="4">
        <v>150</v>
      </c>
    </row>
    <row r="4302" spans="1:8" ht="15">
      <c r="A4302" s="95">
        <v>4294</v>
      </c>
      <c r="B4302" s="95" t="s">
        <v>3450</v>
      </c>
      <c r="C4302" s="95" t="s">
        <v>10014</v>
      </c>
      <c r="D4302" s="95" t="s">
        <v>10481</v>
      </c>
      <c r="E4302" s="95" t="s">
        <v>332</v>
      </c>
      <c r="F4302" s="95" t="s">
        <v>7499</v>
      </c>
      <c r="G4302" s="4">
        <v>50</v>
      </c>
      <c r="H4302" s="4">
        <v>50</v>
      </c>
    </row>
    <row r="4303" spans="1:8" ht="15">
      <c r="A4303" s="95">
        <v>4295</v>
      </c>
      <c r="B4303" s="95" t="s">
        <v>4198</v>
      </c>
      <c r="C4303" s="95" t="s">
        <v>10482</v>
      </c>
      <c r="D4303" s="95" t="s">
        <v>10483</v>
      </c>
      <c r="E4303" s="95" t="s">
        <v>332</v>
      </c>
      <c r="F4303" s="95" t="s">
        <v>7499</v>
      </c>
      <c r="G4303" s="4">
        <v>50</v>
      </c>
      <c r="H4303" s="4">
        <v>50</v>
      </c>
    </row>
    <row r="4304" spans="1:8" ht="30">
      <c r="A4304" s="95">
        <v>4296</v>
      </c>
      <c r="B4304" s="95" t="s">
        <v>3584</v>
      </c>
      <c r="C4304" s="95" t="s">
        <v>4311</v>
      </c>
      <c r="D4304" s="95" t="s">
        <v>10484</v>
      </c>
      <c r="E4304" s="95" t="s">
        <v>332</v>
      </c>
      <c r="F4304" s="95" t="s">
        <v>7499</v>
      </c>
      <c r="G4304" s="4">
        <v>50</v>
      </c>
      <c r="H4304" s="4">
        <v>50</v>
      </c>
    </row>
    <row r="4305" spans="1:8" ht="15">
      <c r="A4305" s="95">
        <v>4297</v>
      </c>
      <c r="B4305" s="95" t="s">
        <v>3593</v>
      </c>
      <c r="C4305" s="95" t="s">
        <v>10457</v>
      </c>
      <c r="D4305" s="95" t="s">
        <v>10485</v>
      </c>
      <c r="E4305" s="95" t="s">
        <v>332</v>
      </c>
      <c r="F4305" s="95" t="s">
        <v>7499</v>
      </c>
      <c r="G4305" s="4">
        <v>50</v>
      </c>
      <c r="H4305" s="4">
        <v>50</v>
      </c>
    </row>
    <row r="4306" spans="1:8" ht="15">
      <c r="A4306" s="95">
        <v>4298</v>
      </c>
      <c r="B4306" s="95" t="s">
        <v>3494</v>
      </c>
      <c r="C4306" s="95" t="s">
        <v>2672</v>
      </c>
      <c r="D4306" s="95" t="s">
        <v>10486</v>
      </c>
      <c r="E4306" s="95" t="s">
        <v>332</v>
      </c>
      <c r="F4306" s="95" t="s">
        <v>7499</v>
      </c>
      <c r="G4306" s="4">
        <v>50</v>
      </c>
      <c r="H4306" s="4">
        <v>50</v>
      </c>
    </row>
    <row r="4307" spans="1:8" ht="15">
      <c r="A4307" s="95">
        <v>4299</v>
      </c>
      <c r="B4307" s="95" t="s">
        <v>3494</v>
      </c>
      <c r="C4307" s="95" t="s">
        <v>4460</v>
      </c>
      <c r="D4307" s="95" t="s">
        <v>10487</v>
      </c>
      <c r="E4307" s="95" t="s">
        <v>332</v>
      </c>
      <c r="F4307" s="95" t="s">
        <v>7499</v>
      </c>
      <c r="G4307" s="4">
        <v>50</v>
      </c>
      <c r="H4307" s="4">
        <v>50</v>
      </c>
    </row>
    <row r="4308" spans="1:8" ht="15">
      <c r="A4308" s="95">
        <v>4300</v>
      </c>
      <c r="B4308" s="95" t="s">
        <v>3472</v>
      </c>
      <c r="C4308" s="95" t="s">
        <v>6634</v>
      </c>
      <c r="D4308" s="95" t="s">
        <v>10488</v>
      </c>
      <c r="E4308" s="95" t="s">
        <v>332</v>
      </c>
      <c r="F4308" s="95" t="s">
        <v>7499</v>
      </c>
      <c r="G4308" s="4">
        <v>50</v>
      </c>
      <c r="H4308" s="4">
        <v>50</v>
      </c>
    </row>
    <row r="4309" spans="1:8" ht="15">
      <c r="A4309" s="95">
        <v>4301</v>
      </c>
      <c r="B4309" s="95" t="s">
        <v>3432</v>
      </c>
      <c r="C4309" s="95" t="s">
        <v>4461</v>
      </c>
      <c r="D4309" s="95" t="s">
        <v>10489</v>
      </c>
      <c r="E4309" s="95" t="s">
        <v>332</v>
      </c>
      <c r="F4309" s="95" t="s">
        <v>7499</v>
      </c>
      <c r="G4309" s="4">
        <v>50</v>
      </c>
      <c r="H4309" s="4">
        <v>50</v>
      </c>
    </row>
    <row r="4310" spans="1:8" ht="15">
      <c r="A4310" s="95">
        <v>4302</v>
      </c>
      <c r="B4310" s="95" t="s">
        <v>3526</v>
      </c>
      <c r="C4310" s="95" t="s">
        <v>10490</v>
      </c>
      <c r="D4310" s="95" t="s">
        <v>10491</v>
      </c>
      <c r="E4310" s="95" t="s">
        <v>332</v>
      </c>
      <c r="F4310" s="95" t="s">
        <v>7499</v>
      </c>
      <c r="G4310" s="4">
        <v>50</v>
      </c>
      <c r="H4310" s="4">
        <v>50</v>
      </c>
    </row>
    <row r="4311" spans="1:8" ht="15">
      <c r="A4311" s="95">
        <v>4303</v>
      </c>
      <c r="B4311" s="95" t="s">
        <v>2685</v>
      </c>
      <c r="C4311" s="95" t="s">
        <v>7526</v>
      </c>
      <c r="D4311" s="95" t="s">
        <v>10492</v>
      </c>
      <c r="E4311" s="95" t="s">
        <v>332</v>
      </c>
      <c r="F4311" s="95" t="s">
        <v>7499</v>
      </c>
      <c r="G4311" s="4">
        <v>50</v>
      </c>
      <c r="H4311" s="4">
        <v>50</v>
      </c>
    </row>
    <row r="4312" spans="1:8" ht="15">
      <c r="A4312" s="95">
        <v>4304</v>
      </c>
      <c r="B4312" s="95" t="s">
        <v>4412</v>
      </c>
      <c r="C4312" s="95" t="s">
        <v>5297</v>
      </c>
      <c r="D4312" s="95" t="s">
        <v>10493</v>
      </c>
      <c r="E4312" s="95" t="s">
        <v>332</v>
      </c>
      <c r="F4312" s="95" t="s">
        <v>7499</v>
      </c>
      <c r="G4312" s="4">
        <v>50</v>
      </c>
      <c r="H4312" s="4">
        <v>50</v>
      </c>
    </row>
    <row r="4313" spans="1:8" ht="15">
      <c r="A4313" s="95">
        <v>4305</v>
      </c>
      <c r="B4313" s="95" t="s">
        <v>4462</v>
      </c>
      <c r="C4313" s="95" t="s">
        <v>4463</v>
      </c>
      <c r="D4313" s="95" t="s">
        <v>4464</v>
      </c>
      <c r="E4313" s="95" t="s">
        <v>332</v>
      </c>
      <c r="F4313" s="95" t="s">
        <v>7499</v>
      </c>
      <c r="G4313" s="4">
        <v>50</v>
      </c>
      <c r="H4313" s="4">
        <v>50</v>
      </c>
    </row>
    <row r="4314" spans="1:8" ht="30">
      <c r="A4314" s="95">
        <v>4306</v>
      </c>
      <c r="B4314" s="95" t="s">
        <v>3432</v>
      </c>
      <c r="C4314" s="95" t="s">
        <v>10494</v>
      </c>
      <c r="D4314" s="95" t="s">
        <v>10495</v>
      </c>
      <c r="E4314" s="95" t="s">
        <v>332</v>
      </c>
      <c r="F4314" s="95" t="s">
        <v>7499</v>
      </c>
      <c r="G4314" s="4">
        <v>50</v>
      </c>
      <c r="H4314" s="4">
        <v>50</v>
      </c>
    </row>
    <row r="4315" spans="1:8" ht="15">
      <c r="A4315" s="95">
        <v>4307</v>
      </c>
      <c r="B4315" s="95" t="s">
        <v>10496</v>
      </c>
      <c r="C4315" s="95" t="s">
        <v>10497</v>
      </c>
      <c r="D4315" s="95" t="s">
        <v>10498</v>
      </c>
      <c r="E4315" s="95" t="s">
        <v>332</v>
      </c>
      <c r="F4315" s="95" t="s">
        <v>7499</v>
      </c>
      <c r="G4315" s="4">
        <v>50</v>
      </c>
      <c r="H4315" s="4">
        <v>50</v>
      </c>
    </row>
    <row r="4316" spans="1:8" ht="15">
      <c r="A4316" s="95">
        <v>4308</v>
      </c>
      <c r="B4316" s="95" t="s">
        <v>5308</v>
      </c>
      <c r="C4316" s="95" t="s">
        <v>4465</v>
      </c>
      <c r="D4316" s="95" t="s">
        <v>10499</v>
      </c>
      <c r="E4316" s="95" t="s">
        <v>332</v>
      </c>
      <c r="F4316" s="95" t="s">
        <v>7499</v>
      </c>
      <c r="G4316" s="4">
        <v>50</v>
      </c>
      <c r="H4316" s="4">
        <v>50</v>
      </c>
    </row>
    <row r="4317" spans="1:8" ht="15">
      <c r="A4317" s="95">
        <v>4309</v>
      </c>
      <c r="B4317" s="95" t="s">
        <v>4429</v>
      </c>
      <c r="C4317" s="95" t="s">
        <v>4465</v>
      </c>
      <c r="D4317" s="95" t="s">
        <v>4466</v>
      </c>
      <c r="E4317" s="95" t="s">
        <v>332</v>
      </c>
      <c r="F4317" s="95" t="s">
        <v>7499</v>
      </c>
      <c r="G4317" s="4">
        <v>50</v>
      </c>
      <c r="H4317" s="4">
        <v>50</v>
      </c>
    </row>
    <row r="4318" spans="1:8" ht="30">
      <c r="A4318" s="95">
        <v>4310</v>
      </c>
      <c r="B4318" s="95" t="s">
        <v>3526</v>
      </c>
      <c r="C4318" s="95" t="s">
        <v>10500</v>
      </c>
      <c r="D4318" s="95" t="s">
        <v>10501</v>
      </c>
      <c r="E4318" s="95" t="s">
        <v>332</v>
      </c>
      <c r="F4318" s="95" t="s">
        <v>7499</v>
      </c>
      <c r="G4318" s="4">
        <v>50</v>
      </c>
      <c r="H4318" s="4">
        <v>50</v>
      </c>
    </row>
    <row r="4319" spans="1:8" ht="15">
      <c r="A4319" s="95">
        <v>4311</v>
      </c>
      <c r="B4319" s="95" t="s">
        <v>3584</v>
      </c>
      <c r="C4319" s="95" t="s">
        <v>3730</v>
      </c>
      <c r="D4319" s="95" t="s">
        <v>4467</v>
      </c>
      <c r="E4319" s="95" t="s">
        <v>332</v>
      </c>
      <c r="F4319" s="95" t="s">
        <v>7499</v>
      </c>
      <c r="G4319" s="4">
        <v>50</v>
      </c>
      <c r="H4319" s="4">
        <v>50</v>
      </c>
    </row>
    <row r="4320" spans="1:8" ht="30">
      <c r="A4320" s="95">
        <v>4312</v>
      </c>
      <c r="B4320" s="95" t="s">
        <v>6922</v>
      </c>
      <c r="C4320" s="95" t="s">
        <v>3834</v>
      </c>
      <c r="D4320" s="95" t="s">
        <v>10502</v>
      </c>
      <c r="E4320" s="95" t="s">
        <v>332</v>
      </c>
      <c r="F4320" s="95" t="s">
        <v>7499</v>
      </c>
      <c r="G4320" s="4">
        <v>50</v>
      </c>
      <c r="H4320" s="4">
        <v>50</v>
      </c>
    </row>
    <row r="4321" spans="1:8" ht="15">
      <c r="A4321" s="95">
        <v>4313</v>
      </c>
      <c r="B4321" s="95" t="s">
        <v>3450</v>
      </c>
      <c r="C4321" s="95" t="s">
        <v>4468</v>
      </c>
      <c r="D4321" s="95" t="s">
        <v>4469</v>
      </c>
      <c r="E4321" s="95" t="s">
        <v>332</v>
      </c>
      <c r="F4321" s="95" t="s">
        <v>7499</v>
      </c>
      <c r="G4321" s="4">
        <v>50</v>
      </c>
      <c r="H4321" s="4">
        <v>50</v>
      </c>
    </row>
    <row r="4322" spans="1:8" ht="15">
      <c r="A4322" s="95">
        <v>4314</v>
      </c>
      <c r="B4322" s="95" t="s">
        <v>10503</v>
      </c>
      <c r="C4322" s="95" t="s">
        <v>10504</v>
      </c>
      <c r="D4322" s="95" t="s">
        <v>10505</v>
      </c>
      <c r="E4322" s="95" t="s">
        <v>332</v>
      </c>
      <c r="F4322" s="95" t="s">
        <v>7499</v>
      </c>
      <c r="G4322" s="4">
        <v>50</v>
      </c>
      <c r="H4322" s="4">
        <v>50</v>
      </c>
    </row>
    <row r="4323" spans="1:8" ht="15">
      <c r="A4323" s="95">
        <v>4315</v>
      </c>
      <c r="B4323" s="95" t="s">
        <v>3432</v>
      </c>
      <c r="C4323" s="95" t="s">
        <v>4470</v>
      </c>
      <c r="D4323" s="95" t="s">
        <v>4471</v>
      </c>
      <c r="E4323" s="95" t="s">
        <v>332</v>
      </c>
      <c r="F4323" s="95" t="s">
        <v>7499</v>
      </c>
      <c r="G4323" s="4">
        <v>50</v>
      </c>
      <c r="H4323" s="4">
        <v>50</v>
      </c>
    </row>
    <row r="4324" spans="1:8" ht="15">
      <c r="A4324" s="95">
        <v>4316</v>
      </c>
      <c r="B4324" s="95" t="s">
        <v>2663</v>
      </c>
      <c r="C4324" s="95" t="s">
        <v>3730</v>
      </c>
      <c r="D4324" s="95" t="s">
        <v>10506</v>
      </c>
      <c r="E4324" s="95" t="s">
        <v>332</v>
      </c>
      <c r="F4324" s="95" t="s">
        <v>7499</v>
      </c>
      <c r="G4324" s="4">
        <v>50</v>
      </c>
      <c r="H4324" s="4">
        <v>50</v>
      </c>
    </row>
    <row r="4325" spans="1:8" ht="15">
      <c r="A4325" s="95">
        <v>4317</v>
      </c>
      <c r="B4325" s="95" t="s">
        <v>3509</v>
      </c>
      <c r="C4325" s="95" t="s">
        <v>9596</v>
      </c>
      <c r="D4325" s="95" t="s">
        <v>10507</v>
      </c>
      <c r="E4325" s="95" t="s">
        <v>332</v>
      </c>
      <c r="F4325" s="95" t="s">
        <v>7499</v>
      </c>
      <c r="G4325" s="4">
        <v>50</v>
      </c>
      <c r="H4325" s="4">
        <v>50</v>
      </c>
    </row>
    <row r="4326" spans="1:8" ht="30">
      <c r="A4326" s="95">
        <v>4318</v>
      </c>
      <c r="B4326" s="95" t="s">
        <v>8166</v>
      </c>
      <c r="C4326" s="95" t="s">
        <v>10508</v>
      </c>
      <c r="D4326" s="95" t="s">
        <v>10509</v>
      </c>
      <c r="E4326" s="95" t="s">
        <v>332</v>
      </c>
      <c r="F4326" s="95" t="s">
        <v>7499</v>
      </c>
      <c r="G4326" s="4">
        <v>50</v>
      </c>
      <c r="H4326" s="4">
        <v>50</v>
      </c>
    </row>
    <row r="4327" spans="1:8" ht="15">
      <c r="A4327" s="95">
        <v>4319</v>
      </c>
      <c r="B4327" s="95" t="s">
        <v>3668</v>
      </c>
      <c r="C4327" s="95" t="s">
        <v>4105</v>
      </c>
      <c r="D4327" s="95" t="s">
        <v>10510</v>
      </c>
      <c r="E4327" s="95" t="s">
        <v>332</v>
      </c>
      <c r="F4327" s="95" t="s">
        <v>7499</v>
      </c>
      <c r="G4327" s="4">
        <v>50</v>
      </c>
      <c r="H4327" s="4">
        <v>50</v>
      </c>
    </row>
    <row r="4328" spans="1:8" ht="30">
      <c r="A4328" s="95">
        <v>4320</v>
      </c>
      <c r="B4328" s="95" t="s">
        <v>8898</v>
      </c>
      <c r="C4328" s="95" t="s">
        <v>3854</v>
      </c>
      <c r="D4328" s="95" t="s">
        <v>10511</v>
      </c>
      <c r="E4328" s="95" t="s">
        <v>332</v>
      </c>
      <c r="F4328" s="95" t="s">
        <v>7499</v>
      </c>
      <c r="G4328" s="4">
        <v>50</v>
      </c>
      <c r="H4328" s="4">
        <v>50</v>
      </c>
    </row>
    <row r="4329" spans="1:8" ht="15">
      <c r="A4329" s="95">
        <v>4321</v>
      </c>
      <c r="B4329" s="95" t="s">
        <v>3593</v>
      </c>
      <c r="C4329" s="95" t="s">
        <v>5039</v>
      </c>
      <c r="D4329" s="95" t="s">
        <v>10512</v>
      </c>
      <c r="E4329" s="95" t="s">
        <v>332</v>
      </c>
      <c r="F4329" s="95" t="s">
        <v>7499</v>
      </c>
      <c r="G4329" s="4">
        <v>50</v>
      </c>
      <c r="H4329" s="4">
        <v>50</v>
      </c>
    </row>
    <row r="4330" spans="1:8" ht="15">
      <c r="A4330" s="95">
        <v>4322</v>
      </c>
      <c r="B4330" s="95" t="s">
        <v>8540</v>
      </c>
      <c r="C4330" s="95" t="s">
        <v>10513</v>
      </c>
      <c r="D4330" s="95" t="s">
        <v>10514</v>
      </c>
      <c r="E4330" s="95" t="s">
        <v>332</v>
      </c>
      <c r="F4330" s="95" t="s">
        <v>7499</v>
      </c>
      <c r="G4330" s="4">
        <v>50</v>
      </c>
      <c r="H4330" s="4">
        <v>50</v>
      </c>
    </row>
    <row r="4331" spans="1:8" ht="15">
      <c r="A4331" s="95">
        <v>4323</v>
      </c>
      <c r="B4331" s="95" t="s">
        <v>10515</v>
      </c>
      <c r="C4331" s="95" t="s">
        <v>4472</v>
      </c>
      <c r="D4331" s="95" t="s">
        <v>4473</v>
      </c>
      <c r="E4331" s="95" t="s">
        <v>332</v>
      </c>
      <c r="F4331" s="95" t="s">
        <v>7499</v>
      </c>
      <c r="G4331" s="4">
        <v>50</v>
      </c>
      <c r="H4331" s="4">
        <v>50</v>
      </c>
    </row>
    <row r="4332" spans="1:8" ht="30">
      <c r="A4332" s="95">
        <v>4324</v>
      </c>
      <c r="B4332" s="95" t="s">
        <v>4067</v>
      </c>
      <c r="C4332" s="95" t="s">
        <v>10516</v>
      </c>
      <c r="D4332" s="95" t="s">
        <v>10517</v>
      </c>
      <c r="E4332" s="95" t="s">
        <v>332</v>
      </c>
      <c r="F4332" s="95" t="s">
        <v>7499</v>
      </c>
      <c r="G4332" s="4">
        <v>50</v>
      </c>
      <c r="H4332" s="4">
        <v>50</v>
      </c>
    </row>
    <row r="4333" spans="1:8" ht="15">
      <c r="A4333" s="95">
        <v>4325</v>
      </c>
      <c r="B4333" s="95" t="s">
        <v>3439</v>
      </c>
      <c r="C4333" s="95" t="s">
        <v>4051</v>
      </c>
      <c r="D4333" s="95" t="s">
        <v>4474</v>
      </c>
      <c r="E4333" s="95" t="s">
        <v>332</v>
      </c>
      <c r="F4333" s="95" t="s">
        <v>7499</v>
      </c>
      <c r="G4333" s="4">
        <v>50</v>
      </c>
      <c r="H4333" s="4">
        <v>50</v>
      </c>
    </row>
    <row r="4334" spans="1:8" ht="15">
      <c r="A4334" s="95">
        <v>4326</v>
      </c>
      <c r="B4334" s="95" t="s">
        <v>4093</v>
      </c>
      <c r="C4334" s="95" t="s">
        <v>9596</v>
      </c>
      <c r="D4334" s="95" t="s">
        <v>10518</v>
      </c>
      <c r="E4334" s="95" t="s">
        <v>332</v>
      </c>
      <c r="F4334" s="95" t="s">
        <v>7499</v>
      </c>
      <c r="G4334" s="4">
        <v>50</v>
      </c>
      <c r="H4334" s="4">
        <v>50</v>
      </c>
    </row>
    <row r="4335" spans="1:8" ht="30">
      <c r="A4335" s="95">
        <v>4327</v>
      </c>
      <c r="B4335" s="95" t="s">
        <v>4475</v>
      </c>
      <c r="C4335" s="95" t="s">
        <v>4476</v>
      </c>
      <c r="D4335" s="95" t="s">
        <v>4477</v>
      </c>
      <c r="E4335" s="95" t="s">
        <v>332</v>
      </c>
      <c r="F4335" s="95" t="s">
        <v>7499</v>
      </c>
      <c r="G4335" s="4">
        <v>50</v>
      </c>
      <c r="H4335" s="4">
        <v>50</v>
      </c>
    </row>
    <row r="4336" spans="1:8" ht="15">
      <c r="A4336" s="95">
        <v>4328</v>
      </c>
      <c r="B4336" s="95" t="s">
        <v>6422</v>
      </c>
      <c r="C4336" s="95" t="s">
        <v>3943</v>
      </c>
      <c r="D4336" s="95" t="s">
        <v>10519</v>
      </c>
      <c r="E4336" s="95" t="s">
        <v>332</v>
      </c>
      <c r="F4336" s="95" t="s">
        <v>7499</v>
      </c>
      <c r="G4336" s="4">
        <v>50</v>
      </c>
      <c r="H4336" s="4">
        <v>50</v>
      </c>
    </row>
    <row r="4337" spans="1:8" ht="15">
      <c r="A4337" s="95">
        <v>4329</v>
      </c>
      <c r="B4337" s="95" t="s">
        <v>3668</v>
      </c>
      <c r="C4337" s="95" t="s">
        <v>3943</v>
      </c>
      <c r="D4337" s="95" t="s">
        <v>4478</v>
      </c>
      <c r="E4337" s="95" t="s">
        <v>332</v>
      </c>
      <c r="F4337" s="95" t="s">
        <v>7499</v>
      </c>
      <c r="G4337" s="4">
        <v>50</v>
      </c>
      <c r="H4337" s="4">
        <v>50</v>
      </c>
    </row>
    <row r="4338" spans="1:8" ht="15">
      <c r="A4338" s="95">
        <v>4330</v>
      </c>
      <c r="B4338" s="95" t="s">
        <v>3494</v>
      </c>
      <c r="C4338" s="95" t="s">
        <v>10520</v>
      </c>
      <c r="D4338" s="95" t="s">
        <v>10521</v>
      </c>
      <c r="E4338" s="95" t="s">
        <v>332</v>
      </c>
      <c r="F4338" s="95" t="s">
        <v>7499</v>
      </c>
      <c r="G4338" s="4">
        <v>50</v>
      </c>
      <c r="H4338" s="4">
        <v>50</v>
      </c>
    </row>
    <row r="4339" spans="1:8" ht="15">
      <c r="A4339" s="95">
        <v>4331</v>
      </c>
      <c r="B4339" s="95" t="s">
        <v>4479</v>
      </c>
      <c r="C4339" s="95" t="s">
        <v>4480</v>
      </c>
      <c r="D4339" s="95" t="s">
        <v>4481</v>
      </c>
      <c r="E4339" s="95" t="s">
        <v>332</v>
      </c>
      <c r="F4339" s="95" t="s">
        <v>7499</v>
      </c>
      <c r="G4339" s="4">
        <v>50</v>
      </c>
      <c r="H4339" s="4">
        <v>50</v>
      </c>
    </row>
    <row r="4340" spans="1:8" ht="15">
      <c r="A4340" s="95">
        <v>4332</v>
      </c>
      <c r="B4340" s="95" t="s">
        <v>3439</v>
      </c>
      <c r="C4340" s="95" t="s">
        <v>4482</v>
      </c>
      <c r="D4340" s="95" t="s">
        <v>10522</v>
      </c>
      <c r="E4340" s="95" t="s">
        <v>332</v>
      </c>
      <c r="F4340" s="95" t="s">
        <v>7499</v>
      </c>
      <c r="G4340" s="4">
        <v>50</v>
      </c>
      <c r="H4340" s="4">
        <v>50</v>
      </c>
    </row>
    <row r="4341" spans="1:8" ht="15">
      <c r="A4341" s="95">
        <v>4333</v>
      </c>
      <c r="B4341" s="95" t="s">
        <v>3771</v>
      </c>
      <c r="C4341" s="95" t="s">
        <v>4482</v>
      </c>
      <c r="D4341" s="95" t="s">
        <v>4483</v>
      </c>
      <c r="E4341" s="95" t="s">
        <v>332</v>
      </c>
      <c r="F4341" s="95" t="s">
        <v>7499</v>
      </c>
      <c r="G4341" s="4">
        <v>50</v>
      </c>
      <c r="H4341" s="4">
        <v>50</v>
      </c>
    </row>
    <row r="4342" spans="1:8" ht="30">
      <c r="A4342" s="95">
        <v>4334</v>
      </c>
      <c r="B4342" s="95" t="s">
        <v>3593</v>
      </c>
      <c r="C4342" s="95" t="s">
        <v>3854</v>
      </c>
      <c r="D4342" s="95" t="s">
        <v>10523</v>
      </c>
      <c r="E4342" s="95" t="s">
        <v>332</v>
      </c>
      <c r="F4342" s="95" t="s">
        <v>7499</v>
      </c>
      <c r="G4342" s="4">
        <v>50</v>
      </c>
      <c r="H4342" s="4">
        <v>50</v>
      </c>
    </row>
    <row r="4343" spans="1:8" ht="15">
      <c r="A4343" s="95">
        <v>4335</v>
      </c>
      <c r="B4343" s="95" t="s">
        <v>4484</v>
      </c>
      <c r="C4343" s="95" t="s">
        <v>4485</v>
      </c>
      <c r="D4343" s="95" t="s">
        <v>4486</v>
      </c>
      <c r="E4343" s="95" t="s">
        <v>332</v>
      </c>
      <c r="F4343" s="95" t="s">
        <v>7499</v>
      </c>
      <c r="G4343" s="4">
        <v>50</v>
      </c>
      <c r="H4343" s="4">
        <v>50</v>
      </c>
    </row>
    <row r="4344" spans="1:8" ht="30">
      <c r="A4344" s="95">
        <v>4336</v>
      </c>
      <c r="B4344" s="95" t="s">
        <v>10524</v>
      </c>
      <c r="C4344" s="95" t="s">
        <v>10525</v>
      </c>
      <c r="D4344" s="95" t="s">
        <v>10526</v>
      </c>
      <c r="E4344" s="95" t="s">
        <v>332</v>
      </c>
      <c r="F4344" s="95" t="s">
        <v>7499</v>
      </c>
      <c r="G4344" s="4">
        <v>50</v>
      </c>
      <c r="H4344" s="4">
        <v>50</v>
      </c>
    </row>
    <row r="4345" spans="1:8" ht="15">
      <c r="A4345" s="95">
        <v>4337</v>
      </c>
      <c r="B4345" s="95" t="s">
        <v>4487</v>
      </c>
      <c r="C4345" s="95" t="s">
        <v>4468</v>
      </c>
      <c r="D4345" s="95" t="s">
        <v>4488</v>
      </c>
      <c r="E4345" s="95" t="s">
        <v>332</v>
      </c>
      <c r="F4345" s="95" t="s">
        <v>7499</v>
      </c>
      <c r="G4345" s="4">
        <v>50</v>
      </c>
      <c r="H4345" s="4">
        <v>50</v>
      </c>
    </row>
    <row r="4346" spans="1:8" ht="15">
      <c r="A4346" s="95">
        <v>4338</v>
      </c>
      <c r="B4346" s="95" t="s">
        <v>7615</v>
      </c>
      <c r="C4346" s="95" t="s">
        <v>10527</v>
      </c>
      <c r="D4346" s="95" t="s">
        <v>10528</v>
      </c>
      <c r="E4346" s="95" t="s">
        <v>332</v>
      </c>
      <c r="F4346" s="95" t="s">
        <v>7499</v>
      </c>
      <c r="G4346" s="4">
        <v>50</v>
      </c>
      <c r="H4346" s="4">
        <v>50</v>
      </c>
    </row>
    <row r="4347" spans="1:8" ht="15">
      <c r="A4347" s="95">
        <v>4339</v>
      </c>
      <c r="B4347" s="95" t="s">
        <v>3629</v>
      </c>
      <c r="C4347" s="95" t="s">
        <v>4489</v>
      </c>
      <c r="D4347" s="95" t="s">
        <v>4490</v>
      </c>
      <c r="E4347" s="95" t="s">
        <v>332</v>
      </c>
      <c r="F4347" s="95" t="s">
        <v>7499</v>
      </c>
      <c r="G4347" s="4">
        <v>50</v>
      </c>
      <c r="H4347" s="4">
        <v>50</v>
      </c>
    </row>
    <row r="4348" spans="1:8" ht="30">
      <c r="A4348" s="95">
        <v>4340</v>
      </c>
      <c r="B4348" s="95" t="s">
        <v>3485</v>
      </c>
      <c r="C4348" s="95" t="s">
        <v>10529</v>
      </c>
      <c r="D4348" s="95" t="s">
        <v>10530</v>
      </c>
      <c r="E4348" s="95" t="s">
        <v>332</v>
      </c>
      <c r="F4348" s="95" t="s">
        <v>7499</v>
      </c>
      <c r="G4348" s="4">
        <v>50</v>
      </c>
      <c r="H4348" s="4">
        <v>50</v>
      </c>
    </row>
    <row r="4349" spans="1:8" ht="15">
      <c r="A4349" s="95">
        <v>4341</v>
      </c>
      <c r="B4349" s="95" t="s">
        <v>3561</v>
      </c>
      <c r="C4349" s="95" t="s">
        <v>3691</v>
      </c>
      <c r="D4349" s="95" t="s">
        <v>4491</v>
      </c>
      <c r="E4349" s="95" t="s">
        <v>332</v>
      </c>
      <c r="F4349" s="95" t="s">
        <v>7499</v>
      </c>
      <c r="G4349" s="4">
        <v>50</v>
      </c>
      <c r="H4349" s="4">
        <v>50</v>
      </c>
    </row>
    <row r="4350" spans="1:8" ht="15">
      <c r="A4350" s="95">
        <v>4342</v>
      </c>
      <c r="B4350" s="95" t="s">
        <v>3485</v>
      </c>
      <c r="C4350" s="95" t="s">
        <v>8086</v>
      </c>
      <c r="D4350" s="95" t="s">
        <v>10531</v>
      </c>
      <c r="E4350" s="95" t="s">
        <v>332</v>
      </c>
      <c r="F4350" s="95" t="s">
        <v>7499</v>
      </c>
      <c r="G4350" s="4">
        <v>50</v>
      </c>
      <c r="H4350" s="4">
        <v>50</v>
      </c>
    </row>
    <row r="4351" spans="1:8" ht="30">
      <c r="A4351" s="95">
        <v>4343</v>
      </c>
      <c r="B4351" s="95" t="s">
        <v>3526</v>
      </c>
      <c r="C4351" s="95" t="s">
        <v>10525</v>
      </c>
      <c r="D4351" s="95" t="s">
        <v>10532</v>
      </c>
      <c r="E4351" s="95" t="s">
        <v>332</v>
      </c>
      <c r="F4351" s="95" t="s">
        <v>7499</v>
      </c>
      <c r="G4351" s="4">
        <v>50</v>
      </c>
      <c r="H4351" s="4">
        <v>50</v>
      </c>
    </row>
    <row r="4352" spans="1:8" ht="15">
      <c r="A4352" s="95">
        <v>4344</v>
      </c>
      <c r="B4352" s="95" t="s">
        <v>9916</v>
      </c>
      <c r="C4352" s="95" t="s">
        <v>10533</v>
      </c>
      <c r="D4352" s="95" t="s">
        <v>10534</v>
      </c>
      <c r="E4352" s="95" t="s">
        <v>332</v>
      </c>
      <c r="F4352" s="95" t="s">
        <v>7499</v>
      </c>
      <c r="G4352" s="4">
        <v>50</v>
      </c>
      <c r="H4352" s="4">
        <v>50</v>
      </c>
    </row>
    <row r="4353" spans="1:8" ht="15">
      <c r="A4353" s="95">
        <v>4345</v>
      </c>
      <c r="B4353" s="95" t="s">
        <v>4603</v>
      </c>
      <c r="C4353" s="95" t="s">
        <v>3510</v>
      </c>
      <c r="D4353" s="95" t="s">
        <v>4493</v>
      </c>
      <c r="E4353" s="95" t="s">
        <v>332</v>
      </c>
      <c r="F4353" s="95" t="s">
        <v>7499</v>
      </c>
      <c r="G4353" s="4">
        <v>50</v>
      </c>
      <c r="H4353" s="4">
        <v>50</v>
      </c>
    </row>
    <row r="4354" spans="1:8" ht="30">
      <c r="A4354" s="95">
        <v>4346</v>
      </c>
      <c r="B4354" s="95" t="s">
        <v>5107</v>
      </c>
      <c r="C4354" s="95" t="s">
        <v>4565</v>
      </c>
      <c r="D4354" s="95" t="s">
        <v>10535</v>
      </c>
      <c r="E4354" s="95" t="s">
        <v>332</v>
      </c>
      <c r="F4354" s="95" t="s">
        <v>7499</v>
      </c>
      <c r="G4354" s="4">
        <v>50</v>
      </c>
      <c r="H4354" s="4">
        <v>50</v>
      </c>
    </row>
    <row r="4355" spans="1:8" ht="15">
      <c r="A4355" s="95">
        <v>4347</v>
      </c>
      <c r="B4355" s="95" t="s">
        <v>3453</v>
      </c>
      <c r="C4355" s="95" t="s">
        <v>10536</v>
      </c>
      <c r="D4355" s="95" t="s">
        <v>10537</v>
      </c>
      <c r="E4355" s="95" t="s">
        <v>332</v>
      </c>
      <c r="F4355" s="95" t="s">
        <v>7499</v>
      </c>
      <c r="G4355" s="4">
        <v>50</v>
      </c>
      <c r="H4355" s="4">
        <v>50</v>
      </c>
    </row>
    <row r="4356" spans="1:8" ht="30">
      <c r="A4356" s="95">
        <v>4348</v>
      </c>
      <c r="B4356" s="95" t="s">
        <v>3747</v>
      </c>
      <c r="C4356" s="95" t="s">
        <v>4264</v>
      </c>
      <c r="D4356" s="95" t="s">
        <v>10538</v>
      </c>
      <c r="E4356" s="95" t="s">
        <v>332</v>
      </c>
      <c r="F4356" s="95" t="s">
        <v>7499</v>
      </c>
      <c r="G4356" s="4">
        <v>50</v>
      </c>
      <c r="H4356" s="4">
        <v>50</v>
      </c>
    </row>
    <row r="4357" spans="1:8" ht="30">
      <c r="A4357" s="95">
        <v>4349</v>
      </c>
      <c r="B4357" s="95" t="s">
        <v>3593</v>
      </c>
      <c r="C4357" s="95" t="s">
        <v>4494</v>
      </c>
      <c r="D4357" s="95" t="s">
        <v>4495</v>
      </c>
      <c r="E4357" s="95" t="s">
        <v>332</v>
      </c>
      <c r="F4357" s="95" t="s">
        <v>7499</v>
      </c>
      <c r="G4357" s="4">
        <v>50</v>
      </c>
      <c r="H4357" s="4">
        <v>50</v>
      </c>
    </row>
    <row r="4358" spans="1:8" ht="30">
      <c r="A4358" s="95">
        <v>4350</v>
      </c>
      <c r="B4358" s="95" t="s">
        <v>3593</v>
      </c>
      <c r="C4358" s="95" t="s">
        <v>6090</v>
      </c>
      <c r="D4358" s="95" t="s">
        <v>10539</v>
      </c>
      <c r="E4358" s="95" t="s">
        <v>332</v>
      </c>
      <c r="F4358" s="95" t="s">
        <v>7499</v>
      </c>
      <c r="G4358" s="4">
        <v>50</v>
      </c>
      <c r="H4358" s="4">
        <v>50</v>
      </c>
    </row>
    <row r="4359" spans="1:8" ht="15">
      <c r="A4359" s="95">
        <v>4351</v>
      </c>
      <c r="B4359" s="95" t="s">
        <v>4496</v>
      </c>
      <c r="C4359" s="95" t="s">
        <v>4497</v>
      </c>
      <c r="D4359" s="95" t="s">
        <v>4498</v>
      </c>
      <c r="E4359" s="95" t="s">
        <v>332</v>
      </c>
      <c r="F4359" s="95" t="s">
        <v>7499</v>
      </c>
      <c r="G4359" s="4">
        <v>50</v>
      </c>
      <c r="H4359" s="4">
        <v>50</v>
      </c>
    </row>
    <row r="4360" spans="1:8" ht="30">
      <c r="A4360" s="95">
        <v>4352</v>
      </c>
      <c r="B4360" s="95" t="s">
        <v>3593</v>
      </c>
      <c r="C4360" s="95" t="s">
        <v>10540</v>
      </c>
      <c r="D4360" s="95" t="s">
        <v>10541</v>
      </c>
      <c r="E4360" s="95" t="s">
        <v>332</v>
      </c>
      <c r="F4360" s="95" t="s">
        <v>7499</v>
      </c>
      <c r="G4360" s="4">
        <v>50</v>
      </c>
      <c r="H4360" s="4">
        <v>50</v>
      </c>
    </row>
    <row r="4361" spans="1:8" ht="30">
      <c r="A4361" s="95">
        <v>4353</v>
      </c>
      <c r="B4361" s="95" t="s">
        <v>10542</v>
      </c>
      <c r="C4361" s="95" t="s">
        <v>10543</v>
      </c>
      <c r="D4361" s="95" t="s">
        <v>10544</v>
      </c>
      <c r="E4361" s="95" t="s">
        <v>332</v>
      </c>
      <c r="F4361" s="95" t="s">
        <v>7499</v>
      </c>
      <c r="G4361" s="4">
        <v>50</v>
      </c>
      <c r="H4361" s="4">
        <v>50</v>
      </c>
    </row>
    <row r="4362" spans="1:8" ht="15">
      <c r="A4362" s="95">
        <v>4354</v>
      </c>
      <c r="B4362" s="95" t="s">
        <v>3898</v>
      </c>
      <c r="C4362" s="95" t="s">
        <v>10545</v>
      </c>
      <c r="D4362" s="95" t="s">
        <v>10546</v>
      </c>
      <c r="E4362" s="95" t="s">
        <v>332</v>
      </c>
      <c r="F4362" s="95" t="s">
        <v>7499</v>
      </c>
      <c r="G4362" s="4">
        <v>50</v>
      </c>
      <c r="H4362" s="4">
        <v>50</v>
      </c>
    </row>
    <row r="4363" spans="1:8" ht="15">
      <c r="A4363" s="95">
        <v>4355</v>
      </c>
      <c r="B4363" s="95" t="s">
        <v>4499</v>
      </c>
      <c r="C4363" s="95" t="s">
        <v>3641</v>
      </c>
      <c r="D4363" s="95" t="s">
        <v>4500</v>
      </c>
      <c r="E4363" s="95" t="s">
        <v>332</v>
      </c>
      <c r="F4363" s="95" t="s">
        <v>7499</v>
      </c>
      <c r="G4363" s="4">
        <v>50</v>
      </c>
      <c r="H4363" s="4">
        <v>50</v>
      </c>
    </row>
    <row r="4364" spans="1:8" ht="15">
      <c r="A4364" s="95">
        <v>4356</v>
      </c>
      <c r="B4364" s="95" t="s">
        <v>3898</v>
      </c>
      <c r="C4364" s="95" t="s">
        <v>7756</v>
      </c>
      <c r="D4364" s="95" t="s">
        <v>10547</v>
      </c>
      <c r="E4364" s="95" t="s">
        <v>332</v>
      </c>
      <c r="F4364" s="95" t="s">
        <v>7499</v>
      </c>
      <c r="G4364" s="4">
        <v>50</v>
      </c>
      <c r="H4364" s="4">
        <v>50</v>
      </c>
    </row>
    <row r="4365" spans="1:8" ht="15">
      <c r="A4365" s="95">
        <v>4357</v>
      </c>
      <c r="B4365" s="95" t="s">
        <v>3668</v>
      </c>
      <c r="C4365" s="95" t="s">
        <v>10548</v>
      </c>
      <c r="D4365" s="95" t="s">
        <v>10549</v>
      </c>
      <c r="E4365" s="95" t="s">
        <v>332</v>
      </c>
      <c r="F4365" s="95" t="s">
        <v>7499</v>
      </c>
      <c r="G4365" s="4">
        <v>50</v>
      </c>
      <c r="H4365" s="4">
        <v>50</v>
      </c>
    </row>
    <row r="4366" spans="1:8" ht="30">
      <c r="A4366" s="95">
        <v>4358</v>
      </c>
      <c r="B4366" s="95" t="s">
        <v>7509</v>
      </c>
      <c r="C4366" s="95" t="s">
        <v>10550</v>
      </c>
      <c r="D4366" s="95" t="s">
        <v>10551</v>
      </c>
      <c r="E4366" s="95" t="s">
        <v>332</v>
      </c>
      <c r="F4366" s="95" t="s">
        <v>7499</v>
      </c>
      <c r="G4366" s="4">
        <v>50</v>
      </c>
      <c r="H4366" s="4">
        <v>50</v>
      </c>
    </row>
    <row r="4367" spans="1:8" ht="15">
      <c r="A4367" s="95">
        <v>4359</v>
      </c>
      <c r="B4367" s="95" t="s">
        <v>4007</v>
      </c>
      <c r="C4367" s="95" t="s">
        <v>4501</v>
      </c>
      <c r="D4367" s="95" t="s">
        <v>4502</v>
      </c>
      <c r="E4367" s="95" t="s">
        <v>332</v>
      </c>
      <c r="F4367" s="95" t="s">
        <v>7499</v>
      </c>
      <c r="G4367" s="4">
        <v>50</v>
      </c>
      <c r="H4367" s="4">
        <v>50</v>
      </c>
    </row>
    <row r="4368" spans="1:8" ht="15">
      <c r="A4368" s="95">
        <v>4360</v>
      </c>
      <c r="B4368" s="95" t="s">
        <v>3643</v>
      </c>
      <c r="C4368" s="95" t="s">
        <v>10552</v>
      </c>
      <c r="D4368" s="95" t="s">
        <v>10553</v>
      </c>
      <c r="E4368" s="95" t="s">
        <v>332</v>
      </c>
      <c r="F4368" s="95" t="s">
        <v>7499</v>
      </c>
      <c r="G4368" s="4">
        <v>50</v>
      </c>
      <c r="H4368" s="4">
        <v>50</v>
      </c>
    </row>
    <row r="4369" spans="1:8" ht="15">
      <c r="A4369" s="95">
        <v>4361</v>
      </c>
      <c r="B4369" s="95" t="s">
        <v>3461</v>
      </c>
      <c r="C4369" s="95" t="s">
        <v>10554</v>
      </c>
      <c r="D4369" s="95" t="s">
        <v>10555</v>
      </c>
      <c r="E4369" s="95" t="s">
        <v>332</v>
      </c>
      <c r="F4369" s="95" t="s">
        <v>7499</v>
      </c>
      <c r="G4369" s="4">
        <v>50</v>
      </c>
      <c r="H4369" s="4">
        <v>50</v>
      </c>
    </row>
    <row r="4370" spans="1:8" ht="15">
      <c r="A4370" s="95">
        <v>4362</v>
      </c>
      <c r="B4370" s="95" t="s">
        <v>4271</v>
      </c>
      <c r="C4370" s="95" t="s">
        <v>10556</v>
      </c>
      <c r="D4370" s="95" t="s">
        <v>10557</v>
      </c>
      <c r="E4370" s="95" t="s">
        <v>332</v>
      </c>
      <c r="F4370" s="95" t="s">
        <v>7499</v>
      </c>
      <c r="G4370" s="4">
        <v>50</v>
      </c>
      <c r="H4370" s="4">
        <v>50</v>
      </c>
    </row>
    <row r="4371" spans="1:8" ht="15">
      <c r="A4371" s="95">
        <v>4363</v>
      </c>
      <c r="B4371" s="95" t="s">
        <v>3561</v>
      </c>
      <c r="C4371" s="95" t="s">
        <v>3917</v>
      </c>
      <c r="D4371" s="95" t="s">
        <v>10558</v>
      </c>
      <c r="E4371" s="95" t="s">
        <v>332</v>
      </c>
      <c r="F4371" s="95" t="s">
        <v>7499</v>
      </c>
      <c r="G4371" s="4">
        <v>50</v>
      </c>
      <c r="H4371" s="4">
        <v>50</v>
      </c>
    </row>
    <row r="4372" spans="1:8" ht="15">
      <c r="A4372" s="95">
        <v>4364</v>
      </c>
      <c r="B4372" s="95" t="s">
        <v>5308</v>
      </c>
      <c r="C4372" s="95" t="s">
        <v>8800</v>
      </c>
      <c r="D4372" s="95" t="s">
        <v>10559</v>
      </c>
      <c r="E4372" s="95" t="s">
        <v>332</v>
      </c>
      <c r="F4372" s="95" t="s">
        <v>7499</v>
      </c>
      <c r="G4372" s="4">
        <v>50</v>
      </c>
      <c r="H4372" s="4">
        <v>50</v>
      </c>
    </row>
    <row r="4373" spans="1:8" ht="30">
      <c r="A4373" s="95">
        <v>4365</v>
      </c>
      <c r="B4373" s="95" t="s">
        <v>3690</v>
      </c>
      <c r="C4373" s="95" t="s">
        <v>3625</v>
      </c>
      <c r="D4373" s="95" t="s">
        <v>10560</v>
      </c>
      <c r="E4373" s="95" t="s">
        <v>332</v>
      </c>
      <c r="F4373" s="95" t="s">
        <v>7499</v>
      </c>
      <c r="G4373" s="4">
        <v>50</v>
      </c>
      <c r="H4373" s="4">
        <v>50</v>
      </c>
    </row>
    <row r="4374" spans="1:8" ht="15">
      <c r="A4374" s="95">
        <v>4366</v>
      </c>
      <c r="B4374" s="95" t="s">
        <v>4807</v>
      </c>
      <c r="C4374" s="95" t="s">
        <v>10561</v>
      </c>
      <c r="D4374" s="95" t="s">
        <v>10562</v>
      </c>
      <c r="E4374" s="95" t="s">
        <v>332</v>
      </c>
      <c r="F4374" s="95" t="s">
        <v>7499</v>
      </c>
      <c r="G4374" s="4">
        <v>50</v>
      </c>
      <c r="H4374" s="4">
        <v>50</v>
      </c>
    </row>
    <row r="4375" spans="1:8" ht="15">
      <c r="A4375" s="95">
        <v>4367</v>
      </c>
      <c r="B4375" s="95" t="s">
        <v>4503</v>
      </c>
      <c r="C4375" s="95" t="s">
        <v>4504</v>
      </c>
      <c r="D4375" s="95" t="s">
        <v>4505</v>
      </c>
      <c r="E4375" s="95" t="s">
        <v>332</v>
      </c>
      <c r="F4375" s="95" t="s">
        <v>7499</v>
      </c>
      <c r="G4375" s="4">
        <v>50</v>
      </c>
      <c r="H4375" s="4">
        <v>50</v>
      </c>
    </row>
    <row r="4376" spans="1:8" ht="15">
      <c r="A4376" s="95">
        <v>4368</v>
      </c>
      <c r="B4376" s="95" t="s">
        <v>4943</v>
      </c>
      <c r="C4376" s="95" t="s">
        <v>10561</v>
      </c>
      <c r="D4376" s="95" t="s">
        <v>10563</v>
      </c>
      <c r="E4376" s="95" t="s">
        <v>332</v>
      </c>
      <c r="F4376" s="95" t="s">
        <v>7499</v>
      </c>
      <c r="G4376" s="4">
        <v>50</v>
      </c>
      <c r="H4376" s="4">
        <v>50</v>
      </c>
    </row>
    <row r="4377" spans="1:8" ht="15">
      <c r="A4377" s="95">
        <v>4369</v>
      </c>
      <c r="B4377" s="95" t="s">
        <v>10564</v>
      </c>
      <c r="C4377" s="95" t="s">
        <v>10565</v>
      </c>
      <c r="D4377" s="95" t="s">
        <v>4508</v>
      </c>
      <c r="E4377" s="95" t="s">
        <v>332</v>
      </c>
      <c r="F4377" s="95" t="s">
        <v>7499</v>
      </c>
      <c r="G4377" s="4">
        <v>50</v>
      </c>
      <c r="H4377" s="4">
        <v>50</v>
      </c>
    </row>
    <row r="4378" spans="1:8" ht="15">
      <c r="A4378" s="95">
        <v>4370</v>
      </c>
      <c r="B4378" s="95" t="s">
        <v>4792</v>
      </c>
      <c r="C4378" s="95" t="s">
        <v>4774</v>
      </c>
      <c r="D4378" s="95" t="s">
        <v>10566</v>
      </c>
      <c r="E4378" s="95" t="s">
        <v>332</v>
      </c>
      <c r="F4378" s="95" t="s">
        <v>7499</v>
      </c>
      <c r="G4378" s="4">
        <v>50</v>
      </c>
      <c r="H4378" s="4">
        <v>50</v>
      </c>
    </row>
    <row r="4379" spans="1:8" ht="15">
      <c r="A4379" s="95">
        <v>4371</v>
      </c>
      <c r="B4379" s="95" t="s">
        <v>4509</v>
      </c>
      <c r="C4379" s="95" t="s">
        <v>4510</v>
      </c>
      <c r="D4379" s="95" t="s">
        <v>4511</v>
      </c>
      <c r="E4379" s="95" t="s">
        <v>332</v>
      </c>
      <c r="F4379" s="95" t="s">
        <v>7499</v>
      </c>
      <c r="G4379" s="4">
        <v>50</v>
      </c>
      <c r="H4379" s="4">
        <v>50</v>
      </c>
    </row>
    <row r="4380" spans="1:8" ht="15">
      <c r="A4380" s="95">
        <v>4372</v>
      </c>
      <c r="B4380" s="95" t="s">
        <v>3586</v>
      </c>
      <c r="C4380" s="95" t="s">
        <v>5026</v>
      </c>
      <c r="D4380" s="95" t="s">
        <v>10567</v>
      </c>
      <c r="E4380" s="95" t="s">
        <v>332</v>
      </c>
      <c r="F4380" s="95" t="s">
        <v>7499</v>
      </c>
      <c r="G4380" s="4">
        <v>50</v>
      </c>
      <c r="H4380" s="4">
        <v>50</v>
      </c>
    </row>
    <row r="4381" spans="1:8" ht="15">
      <c r="A4381" s="95">
        <v>4373</v>
      </c>
      <c r="B4381" s="95" t="s">
        <v>4512</v>
      </c>
      <c r="C4381" s="95" t="s">
        <v>4232</v>
      </c>
      <c r="D4381" s="95" t="s">
        <v>4513</v>
      </c>
      <c r="E4381" s="95" t="s">
        <v>332</v>
      </c>
      <c r="F4381" s="95" t="s">
        <v>7499</v>
      </c>
      <c r="G4381" s="4">
        <v>50</v>
      </c>
      <c r="H4381" s="4">
        <v>50</v>
      </c>
    </row>
    <row r="4382" spans="1:8" ht="30">
      <c r="A4382" s="95">
        <v>4374</v>
      </c>
      <c r="B4382" s="95" t="s">
        <v>3700</v>
      </c>
      <c r="C4382" s="95" t="s">
        <v>4053</v>
      </c>
      <c r="D4382" s="95" t="s">
        <v>10568</v>
      </c>
      <c r="E4382" s="95" t="s">
        <v>332</v>
      </c>
      <c r="F4382" s="95" t="s">
        <v>7499</v>
      </c>
      <c r="G4382" s="4">
        <v>50</v>
      </c>
      <c r="H4382" s="4">
        <v>50</v>
      </c>
    </row>
    <row r="4383" spans="1:8" ht="15">
      <c r="A4383" s="95">
        <v>4375</v>
      </c>
      <c r="B4383" s="95" t="s">
        <v>8540</v>
      </c>
      <c r="C4383" s="95" t="s">
        <v>10210</v>
      </c>
      <c r="D4383" s="95" t="s">
        <v>10569</v>
      </c>
      <c r="E4383" s="95" t="s">
        <v>332</v>
      </c>
      <c r="F4383" s="95" t="s">
        <v>7499</v>
      </c>
      <c r="G4383" s="4">
        <v>50</v>
      </c>
      <c r="H4383" s="4">
        <v>50</v>
      </c>
    </row>
    <row r="4384" spans="1:8" ht="30">
      <c r="A4384" s="95">
        <v>4376</v>
      </c>
      <c r="B4384" s="95" t="s">
        <v>4628</v>
      </c>
      <c r="C4384" s="95" t="s">
        <v>10570</v>
      </c>
      <c r="D4384" s="95" t="s">
        <v>10571</v>
      </c>
      <c r="E4384" s="95" t="s">
        <v>332</v>
      </c>
      <c r="F4384" s="95" t="s">
        <v>7499</v>
      </c>
      <c r="G4384" s="4">
        <v>50</v>
      </c>
      <c r="H4384" s="4">
        <v>50</v>
      </c>
    </row>
    <row r="4385" spans="1:8" ht="30">
      <c r="A4385" s="95">
        <v>4377</v>
      </c>
      <c r="B4385" s="95" t="s">
        <v>4119</v>
      </c>
      <c r="C4385" s="95" t="s">
        <v>7868</v>
      </c>
      <c r="D4385" s="95" t="s">
        <v>10572</v>
      </c>
      <c r="E4385" s="95" t="s">
        <v>332</v>
      </c>
      <c r="F4385" s="95" t="s">
        <v>7499</v>
      </c>
      <c r="G4385" s="4">
        <v>50</v>
      </c>
      <c r="H4385" s="4">
        <v>50</v>
      </c>
    </row>
    <row r="4386" spans="1:8" ht="15">
      <c r="A4386" s="95">
        <v>4378</v>
      </c>
      <c r="B4386" s="95" t="s">
        <v>4098</v>
      </c>
      <c r="C4386" s="95" t="s">
        <v>10573</v>
      </c>
      <c r="D4386" s="95" t="s">
        <v>10574</v>
      </c>
      <c r="E4386" s="95" t="s">
        <v>332</v>
      </c>
      <c r="F4386" s="95" t="s">
        <v>7499</v>
      </c>
      <c r="G4386" s="4">
        <v>50</v>
      </c>
      <c r="H4386" s="4">
        <v>50</v>
      </c>
    </row>
    <row r="4387" spans="1:8" ht="15">
      <c r="A4387" s="95">
        <v>4379</v>
      </c>
      <c r="B4387" s="95" t="s">
        <v>4067</v>
      </c>
      <c r="C4387" s="95" t="s">
        <v>10575</v>
      </c>
      <c r="D4387" s="95" t="s">
        <v>10576</v>
      </c>
      <c r="E4387" s="95" t="s">
        <v>332</v>
      </c>
      <c r="F4387" s="95" t="s">
        <v>7499</v>
      </c>
      <c r="G4387" s="4">
        <v>50</v>
      </c>
      <c r="H4387" s="4">
        <v>50</v>
      </c>
    </row>
    <row r="4388" spans="1:8" ht="15">
      <c r="A4388" s="95">
        <v>4380</v>
      </c>
      <c r="B4388" s="95" t="s">
        <v>4487</v>
      </c>
      <c r="C4388" s="95" t="s">
        <v>10577</v>
      </c>
      <c r="D4388" s="95" t="s">
        <v>10578</v>
      </c>
      <c r="E4388" s="95" t="s">
        <v>332</v>
      </c>
      <c r="F4388" s="95" t="s">
        <v>7499</v>
      </c>
      <c r="G4388" s="4">
        <v>50</v>
      </c>
      <c r="H4388" s="4">
        <v>50</v>
      </c>
    </row>
    <row r="4389" spans="1:8" ht="15">
      <c r="A4389" s="95">
        <v>4381</v>
      </c>
      <c r="B4389" s="95" t="s">
        <v>3668</v>
      </c>
      <c r="C4389" s="95" t="s">
        <v>4515</v>
      </c>
      <c r="D4389" s="95" t="s">
        <v>10579</v>
      </c>
      <c r="E4389" s="95" t="s">
        <v>332</v>
      </c>
      <c r="F4389" s="95" t="s">
        <v>7499</v>
      </c>
      <c r="G4389" s="4">
        <v>50</v>
      </c>
      <c r="H4389" s="4">
        <v>50</v>
      </c>
    </row>
    <row r="4390" spans="1:8" ht="15">
      <c r="A4390" s="95">
        <v>4382</v>
      </c>
      <c r="B4390" s="95" t="s">
        <v>2663</v>
      </c>
      <c r="C4390" s="95" t="s">
        <v>10580</v>
      </c>
      <c r="D4390" s="95" t="s">
        <v>10581</v>
      </c>
      <c r="E4390" s="95" t="s">
        <v>332</v>
      </c>
      <c r="F4390" s="95" t="s">
        <v>7499</v>
      </c>
      <c r="G4390" s="4">
        <v>50</v>
      </c>
      <c r="H4390" s="4">
        <v>50</v>
      </c>
    </row>
    <row r="4391" spans="1:8" ht="30">
      <c r="A4391" s="95">
        <v>4383</v>
      </c>
      <c r="B4391" s="95" t="s">
        <v>3780</v>
      </c>
      <c r="C4391" s="95" t="s">
        <v>4516</v>
      </c>
      <c r="D4391" s="95" t="s">
        <v>10582</v>
      </c>
      <c r="E4391" s="95" t="s">
        <v>332</v>
      </c>
      <c r="F4391" s="95" t="s">
        <v>7499</v>
      </c>
      <c r="G4391" s="4">
        <v>50</v>
      </c>
      <c r="H4391" s="4">
        <v>50</v>
      </c>
    </row>
    <row r="4392" spans="1:8" ht="15">
      <c r="A4392" s="95">
        <v>4384</v>
      </c>
      <c r="B4392" s="95" t="s">
        <v>5595</v>
      </c>
      <c r="C4392" s="95" t="s">
        <v>10583</v>
      </c>
      <c r="D4392" s="95" t="s">
        <v>10584</v>
      </c>
      <c r="E4392" s="95" t="s">
        <v>332</v>
      </c>
      <c r="F4392" s="95" t="s">
        <v>7499</v>
      </c>
      <c r="G4392" s="4">
        <v>50</v>
      </c>
      <c r="H4392" s="4">
        <v>50</v>
      </c>
    </row>
    <row r="4393" spans="1:8" ht="15">
      <c r="A4393" s="95">
        <v>4385</v>
      </c>
      <c r="B4393" s="95" t="s">
        <v>3955</v>
      </c>
      <c r="C4393" s="95" t="s">
        <v>2676</v>
      </c>
      <c r="D4393" s="95" t="s">
        <v>10585</v>
      </c>
      <c r="E4393" s="95" t="s">
        <v>332</v>
      </c>
      <c r="F4393" s="95" t="s">
        <v>7499</v>
      </c>
      <c r="G4393" s="4">
        <v>50</v>
      </c>
      <c r="H4393" s="4">
        <v>50</v>
      </c>
    </row>
    <row r="4394" spans="1:8" ht="15">
      <c r="A4394" s="95">
        <v>4386</v>
      </c>
      <c r="B4394" s="95" t="s">
        <v>3649</v>
      </c>
      <c r="C4394" s="95" t="s">
        <v>4308</v>
      </c>
      <c r="D4394" s="95" t="s">
        <v>10586</v>
      </c>
      <c r="E4394" s="95" t="s">
        <v>332</v>
      </c>
      <c r="F4394" s="95" t="s">
        <v>7499</v>
      </c>
      <c r="G4394" s="4">
        <v>50</v>
      </c>
      <c r="H4394" s="4">
        <v>50</v>
      </c>
    </row>
    <row r="4395" spans="1:8" ht="15">
      <c r="A4395" s="95">
        <v>4387</v>
      </c>
      <c r="B4395" s="95" t="s">
        <v>3671</v>
      </c>
      <c r="C4395" s="95" t="s">
        <v>4518</v>
      </c>
      <c r="D4395" s="95" t="s">
        <v>4519</v>
      </c>
      <c r="E4395" s="95" t="s">
        <v>332</v>
      </c>
      <c r="F4395" s="95" t="s">
        <v>7499</v>
      </c>
      <c r="G4395" s="4">
        <v>50</v>
      </c>
      <c r="H4395" s="4">
        <v>50</v>
      </c>
    </row>
    <row r="4396" spans="1:8" ht="15">
      <c r="A4396" s="95">
        <v>4388</v>
      </c>
      <c r="B4396" s="95" t="s">
        <v>7779</v>
      </c>
      <c r="C4396" s="95" t="s">
        <v>3825</v>
      </c>
      <c r="D4396" s="95" t="s">
        <v>10587</v>
      </c>
      <c r="E4396" s="95" t="s">
        <v>332</v>
      </c>
      <c r="F4396" s="95" t="s">
        <v>7499</v>
      </c>
      <c r="G4396" s="4">
        <v>50</v>
      </c>
      <c r="H4396" s="4">
        <v>50</v>
      </c>
    </row>
    <row r="4397" spans="1:8" ht="15">
      <c r="A4397" s="95">
        <v>4389</v>
      </c>
      <c r="B4397" s="95" t="s">
        <v>4643</v>
      </c>
      <c r="C4397" s="95" t="s">
        <v>10588</v>
      </c>
      <c r="D4397" s="95" t="s">
        <v>10589</v>
      </c>
      <c r="E4397" s="95" t="s">
        <v>332</v>
      </c>
      <c r="F4397" s="95" t="s">
        <v>7499</v>
      </c>
      <c r="G4397" s="4">
        <v>50</v>
      </c>
      <c r="H4397" s="4">
        <v>50</v>
      </c>
    </row>
    <row r="4398" spans="1:8" ht="30">
      <c r="A4398" s="95">
        <v>4390</v>
      </c>
      <c r="B4398" s="95" t="s">
        <v>8540</v>
      </c>
      <c r="C4398" s="95" t="s">
        <v>4522</v>
      </c>
      <c r="D4398" s="95" t="s">
        <v>10590</v>
      </c>
      <c r="E4398" s="95" t="s">
        <v>332</v>
      </c>
      <c r="F4398" s="95" t="s">
        <v>7499</v>
      </c>
      <c r="G4398" s="4">
        <v>50</v>
      </c>
      <c r="H4398" s="4">
        <v>50</v>
      </c>
    </row>
    <row r="4399" spans="1:8" ht="30">
      <c r="A4399" s="95">
        <v>4391</v>
      </c>
      <c r="B4399" s="95" t="s">
        <v>2663</v>
      </c>
      <c r="C4399" s="95" t="s">
        <v>4522</v>
      </c>
      <c r="D4399" s="95" t="s">
        <v>4523</v>
      </c>
      <c r="E4399" s="95" t="s">
        <v>332</v>
      </c>
      <c r="F4399" s="95" t="s">
        <v>7499</v>
      </c>
      <c r="G4399" s="4">
        <v>50</v>
      </c>
      <c r="H4399" s="4">
        <v>50</v>
      </c>
    </row>
    <row r="4400" spans="1:8" ht="15">
      <c r="A4400" s="95">
        <v>4392</v>
      </c>
      <c r="B4400" s="95" t="s">
        <v>3482</v>
      </c>
      <c r="C4400" s="95" t="s">
        <v>3862</v>
      </c>
      <c r="D4400" s="95" t="s">
        <v>10591</v>
      </c>
      <c r="E4400" s="95" t="s">
        <v>332</v>
      </c>
      <c r="F4400" s="95" t="s">
        <v>7499</v>
      </c>
      <c r="G4400" s="4">
        <v>50</v>
      </c>
      <c r="H4400" s="4">
        <v>50</v>
      </c>
    </row>
    <row r="4401" spans="1:8" ht="15">
      <c r="A4401" s="95">
        <v>4393</v>
      </c>
      <c r="B4401" s="95" t="s">
        <v>3671</v>
      </c>
      <c r="C4401" s="95" t="s">
        <v>4013</v>
      </c>
      <c r="D4401" s="95" t="s">
        <v>10592</v>
      </c>
      <c r="E4401" s="95" t="s">
        <v>332</v>
      </c>
      <c r="F4401" s="95" t="s">
        <v>7499</v>
      </c>
      <c r="G4401" s="4">
        <v>50</v>
      </c>
      <c r="H4401" s="4">
        <v>50</v>
      </c>
    </row>
    <row r="4402" spans="1:8" ht="15">
      <c r="A4402" s="95">
        <v>4394</v>
      </c>
      <c r="B4402" s="95" t="s">
        <v>8898</v>
      </c>
      <c r="C4402" s="95" t="s">
        <v>10593</v>
      </c>
      <c r="D4402" s="95" t="s">
        <v>10594</v>
      </c>
      <c r="E4402" s="95" t="s">
        <v>332</v>
      </c>
      <c r="F4402" s="95" t="s">
        <v>7499</v>
      </c>
      <c r="G4402" s="4">
        <v>50</v>
      </c>
      <c r="H4402" s="4">
        <v>50</v>
      </c>
    </row>
    <row r="4403" spans="1:8" ht="15">
      <c r="A4403" s="95">
        <v>4395</v>
      </c>
      <c r="B4403" s="95" t="s">
        <v>4078</v>
      </c>
      <c r="C4403" s="95" t="s">
        <v>4524</v>
      </c>
      <c r="D4403" s="95" t="s">
        <v>4525</v>
      </c>
      <c r="E4403" s="95" t="s">
        <v>332</v>
      </c>
      <c r="F4403" s="95" t="s">
        <v>7499</v>
      </c>
      <c r="G4403" s="4">
        <v>50</v>
      </c>
      <c r="H4403" s="4">
        <v>50</v>
      </c>
    </row>
    <row r="4404" spans="1:8" ht="15">
      <c r="A4404" s="95">
        <v>4396</v>
      </c>
      <c r="B4404" s="95" t="s">
        <v>4067</v>
      </c>
      <c r="C4404" s="95" t="s">
        <v>4526</v>
      </c>
      <c r="D4404" s="95" t="s">
        <v>10595</v>
      </c>
      <c r="E4404" s="95" t="s">
        <v>332</v>
      </c>
      <c r="F4404" s="95" t="s">
        <v>7499</v>
      </c>
      <c r="G4404" s="4">
        <v>50</v>
      </c>
      <c r="H4404" s="4">
        <v>50</v>
      </c>
    </row>
    <row r="4405" spans="1:8" ht="15">
      <c r="A4405" s="95">
        <v>4397</v>
      </c>
      <c r="B4405" s="95" t="s">
        <v>5434</v>
      </c>
      <c r="C4405" s="95" t="s">
        <v>6672</v>
      </c>
      <c r="D4405" s="95" t="s">
        <v>10596</v>
      </c>
      <c r="E4405" s="95" t="s">
        <v>332</v>
      </c>
      <c r="F4405" s="95" t="s">
        <v>7499</v>
      </c>
      <c r="G4405" s="4">
        <v>50</v>
      </c>
      <c r="H4405" s="4">
        <v>50</v>
      </c>
    </row>
    <row r="4406" spans="1:8" ht="15">
      <c r="A4406" s="95">
        <v>4398</v>
      </c>
      <c r="B4406" s="95" t="s">
        <v>7779</v>
      </c>
      <c r="C4406" s="95" t="s">
        <v>6321</v>
      </c>
      <c r="D4406" s="95" t="s">
        <v>10597</v>
      </c>
      <c r="E4406" s="95" t="s">
        <v>332</v>
      </c>
      <c r="F4406" s="95" t="s">
        <v>7499</v>
      </c>
      <c r="G4406" s="4">
        <v>50</v>
      </c>
      <c r="H4406" s="4">
        <v>50</v>
      </c>
    </row>
    <row r="4407" spans="1:8" ht="15">
      <c r="A4407" s="95">
        <v>4399</v>
      </c>
      <c r="B4407" s="95" t="s">
        <v>10598</v>
      </c>
      <c r="C4407" s="95" t="s">
        <v>2676</v>
      </c>
      <c r="D4407" s="95" t="s">
        <v>4528</v>
      </c>
      <c r="E4407" s="95" t="s">
        <v>332</v>
      </c>
      <c r="F4407" s="95" t="s">
        <v>7499</v>
      </c>
      <c r="G4407" s="4">
        <v>50</v>
      </c>
      <c r="H4407" s="4">
        <v>50</v>
      </c>
    </row>
    <row r="4408" spans="1:8" ht="15">
      <c r="A4408" s="95">
        <v>4400</v>
      </c>
      <c r="B4408" s="95" t="s">
        <v>4529</v>
      </c>
      <c r="C4408" s="95" t="s">
        <v>10599</v>
      </c>
      <c r="D4408" s="95" t="s">
        <v>4531</v>
      </c>
      <c r="E4408" s="95" t="s">
        <v>332</v>
      </c>
      <c r="F4408" s="95" t="s">
        <v>7499</v>
      </c>
      <c r="G4408" s="4">
        <v>50</v>
      </c>
      <c r="H4408" s="4">
        <v>50</v>
      </c>
    </row>
    <row r="4409" spans="1:8" ht="15">
      <c r="A4409" s="95">
        <v>4401</v>
      </c>
      <c r="B4409" s="95" t="s">
        <v>10600</v>
      </c>
      <c r="C4409" s="95" t="s">
        <v>9886</v>
      </c>
      <c r="D4409" s="95" t="s">
        <v>10601</v>
      </c>
      <c r="E4409" s="95" t="s">
        <v>332</v>
      </c>
      <c r="F4409" s="95" t="s">
        <v>7499</v>
      </c>
      <c r="G4409" s="4">
        <v>50</v>
      </c>
      <c r="H4409" s="4">
        <v>50</v>
      </c>
    </row>
    <row r="4410" spans="1:8" ht="15">
      <c r="A4410" s="95">
        <v>4402</v>
      </c>
      <c r="B4410" s="95" t="s">
        <v>4412</v>
      </c>
      <c r="C4410" s="95" t="s">
        <v>10602</v>
      </c>
      <c r="D4410" s="95" t="s">
        <v>10603</v>
      </c>
      <c r="E4410" s="95" t="s">
        <v>332</v>
      </c>
      <c r="F4410" s="95" t="s">
        <v>7499</v>
      </c>
      <c r="G4410" s="4">
        <v>75</v>
      </c>
      <c r="H4410" s="4">
        <v>75</v>
      </c>
    </row>
    <row r="4411" spans="1:8" ht="15">
      <c r="A4411" s="95">
        <v>4403</v>
      </c>
      <c r="B4411" s="95" t="s">
        <v>3517</v>
      </c>
      <c r="C4411" s="95" t="s">
        <v>10604</v>
      </c>
      <c r="D4411" s="95" t="s">
        <v>10605</v>
      </c>
      <c r="E4411" s="95" t="s">
        <v>332</v>
      </c>
      <c r="F4411" s="95" t="s">
        <v>7499</v>
      </c>
      <c r="G4411" s="4">
        <v>75</v>
      </c>
      <c r="H4411" s="4">
        <v>75</v>
      </c>
    </row>
    <row r="4412" spans="1:8" ht="15">
      <c r="A4412" s="95">
        <v>4404</v>
      </c>
      <c r="B4412" s="95" t="s">
        <v>8030</v>
      </c>
      <c r="C4412" s="95" t="s">
        <v>10466</v>
      </c>
      <c r="D4412" s="95" t="s">
        <v>10606</v>
      </c>
      <c r="E4412" s="95" t="s">
        <v>332</v>
      </c>
      <c r="F4412" s="95" t="s">
        <v>7499</v>
      </c>
      <c r="G4412" s="4">
        <v>50</v>
      </c>
      <c r="H4412" s="4">
        <v>50</v>
      </c>
    </row>
    <row r="4413" spans="1:8" ht="15">
      <c r="A4413" s="95">
        <v>4405</v>
      </c>
      <c r="B4413" s="95" t="s">
        <v>4093</v>
      </c>
      <c r="C4413" s="95" t="s">
        <v>10607</v>
      </c>
      <c r="D4413" s="95" t="s">
        <v>10608</v>
      </c>
      <c r="E4413" s="95" t="s">
        <v>332</v>
      </c>
      <c r="F4413" s="95" t="s">
        <v>7499</v>
      </c>
      <c r="G4413" s="4">
        <v>50</v>
      </c>
      <c r="H4413" s="4">
        <v>50</v>
      </c>
    </row>
    <row r="4414" spans="1:8" ht="15">
      <c r="A4414" s="95">
        <v>4406</v>
      </c>
      <c r="B4414" s="95" t="s">
        <v>2663</v>
      </c>
      <c r="C4414" s="95" t="s">
        <v>10609</v>
      </c>
      <c r="D4414" s="95" t="s">
        <v>10610</v>
      </c>
      <c r="E4414" s="95" t="s">
        <v>332</v>
      </c>
      <c r="F4414" s="95" t="s">
        <v>7499</v>
      </c>
      <c r="G4414" s="4">
        <v>50</v>
      </c>
      <c r="H4414" s="4">
        <v>50</v>
      </c>
    </row>
    <row r="4415" spans="1:8" ht="30">
      <c r="A4415" s="95">
        <v>4407</v>
      </c>
      <c r="B4415" s="95" t="s">
        <v>6925</v>
      </c>
      <c r="C4415" s="95" t="s">
        <v>5108</v>
      </c>
      <c r="D4415" s="95" t="s">
        <v>10611</v>
      </c>
      <c r="E4415" s="95" t="s">
        <v>332</v>
      </c>
      <c r="F4415" s="95" t="s">
        <v>7499</v>
      </c>
      <c r="G4415" s="4">
        <v>50</v>
      </c>
      <c r="H4415" s="4">
        <v>50</v>
      </c>
    </row>
    <row r="4416" spans="1:8" ht="30">
      <c r="A4416" s="95">
        <v>4408</v>
      </c>
      <c r="B4416" s="95" t="s">
        <v>4452</v>
      </c>
      <c r="C4416" s="95" t="s">
        <v>10612</v>
      </c>
      <c r="D4416" s="95" t="s">
        <v>10613</v>
      </c>
      <c r="E4416" s="95" t="s">
        <v>332</v>
      </c>
      <c r="F4416" s="95" t="s">
        <v>7499</v>
      </c>
      <c r="G4416" s="4">
        <v>50</v>
      </c>
      <c r="H4416" s="4">
        <v>50</v>
      </c>
    </row>
    <row r="4417" spans="1:8" ht="15">
      <c r="A4417" s="95">
        <v>4409</v>
      </c>
      <c r="B4417" s="95" t="s">
        <v>3526</v>
      </c>
      <c r="C4417" s="95" t="s">
        <v>10614</v>
      </c>
      <c r="D4417" s="95" t="s">
        <v>10615</v>
      </c>
      <c r="E4417" s="95" t="s">
        <v>332</v>
      </c>
      <c r="F4417" s="95" t="s">
        <v>7499</v>
      </c>
      <c r="G4417" s="4">
        <v>50</v>
      </c>
      <c r="H4417" s="4">
        <v>50</v>
      </c>
    </row>
    <row r="4418" spans="1:8" ht="15">
      <c r="A4418" s="95">
        <v>4410</v>
      </c>
      <c r="B4418" s="95" t="s">
        <v>3593</v>
      </c>
      <c r="C4418" s="95" t="s">
        <v>10616</v>
      </c>
      <c r="D4418" s="95" t="s">
        <v>10617</v>
      </c>
      <c r="E4418" s="95" t="s">
        <v>332</v>
      </c>
      <c r="F4418" s="95" t="s">
        <v>7499</v>
      </c>
      <c r="G4418" s="4">
        <v>50</v>
      </c>
      <c r="H4418" s="4">
        <v>50</v>
      </c>
    </row>
    <row r="4419" spans="1:8" ht="15">
      <c r="A4419" s="95">
        <v>4411</v>
      </c>
      <c r="B4419" s="95" t="s">
        <v>3509</v>
      </c>
      <c r="C4419" s="95" t="s">
        <v>3927</v>
      </c>
      <c r="D4419" s="95" t="s">
        <v>10618</v>
      </c>
      <c r="E4419" s="95" t="s">
        <v>332</v>
      </c>
      <c r="F4419" s="95" t="s">
        <v>7499</v>
      </c>
      <c r="G4419" s="4">
        <v>50</v>
      </c>
      <c r="H4419" s="4">
        <v>50</v>
      </c>
    </row>
    <row r="4420" spans="1:8" ht="15">
      <c r="A4420" s="95">
        <v>4412</v>
      </c>
      <c r="B4420" s="95" t="s">
        <v>3629</v>
      </c>
      <c r="C4420" s="95" t="s">
        <v>4581</v>
      </c>
      <c r="D4420" s="95" t="s">
        <v>10619</v>
      </c>
      <c r="E4420" s="95" t="s">
        <v>332</v>
      </c>
      <c r="F4420" s="95" t="s">
        <v>7499</v>
      </c>
      <c r="G4420" s="4">
        <v>50</v>
      </c>
      <c r="H4420" s="4">
        <v>50</v>
      </c>
    </row>
    <row r="4421" spans="1:8" ht="15">
      <c r="A4421" s="95">
        <v>4413</v>
      </c>
      <c r="B4421" s="95" t="s">
        <v>10085</v>
      </c>
      <c r="C4421" s="95" t="s">
        <v>10620</v>
      </c>
      <c r="D4421" s="95" t="s">
        <v>10621</v>
      </c>
      <c r="E4421" s="95" t="s">
        <v>332</v>
      </c>
      <c r="F4421" s="95" t="s">
        <v>7499</v>
      </c>
      <c r="G4421" s="4">
        <v>50</v>
      </c>
      <c r="H4421" s="4">
        <v>50</v>
      </c>
    </row>
    <row r="4422" spans="1:8" ht="15">
      <c r="A4422" s="95">
        <v>4414</v>
      </c>
      <c r="B4422" s="95" t="s">
        <v>4412</v>
      </c>
      <c r="C4422" s="95" t="s">
        <v>10622</v>
      </c>
      <c r="D4422" s="95" t="s">
        <v>10623</v>
      </c>
      <c r="E4422" s="95" t="s">
        <v>332</v>
      </c>
      <c r="F4422" s="95" t="s">
        <v>7499</v>
      </c>
      <c r="G4422" s="4">
        <v>50</v>
      </c>
      <c r="H4422" s="4">
        <v>50</v>
      </c>
    </row>
    <row r="4423" spans="1:8" ht="15">
      <c r="A4423" s="95">
        <v>4415</v>
      </c>
      <c r="B4423" s="95" t="s">
        <v>8186</v>
      </c>
      <c r="C4423" s="95" t="s">
        <v>10624</v>
      </c>
      <c r="D4423" s="95" t="s">
        <v>10625</v>
      </c>
      <c r="E4423" s="95" t="s">
        <v>332</v>
      </c>
      <c r="F4423" s="95" t="s">
        <v>7499</v>
      </c>
      <c r="G4423" s="4">
        <v>50</v>
      </c>
      <c r="H4423" s="4">
        <v>50</v>
      </c>
    </row>
    <row r="4424" spans="1:8" ht="30">
      <c r="A4424" s="95">
        <v>4416</v>
      </c>
      <c r="B4424" s="95" t="s">
        <v>3684</v>
      </c>
      <c r="C4424" s="95" t="s">
        <v>10626</v>
      </c>
      <c r="D4424" s="95" t="s">
        <v>10627</v>
      </c>
      <c r="E4424" s="95" t="s">
        <v>332</v>
      </c>
      <c r="F4424" s="95" t="s">
        <v>7499</v>
      </c>
      <c r="G4424" s="4">
        <v>50</v>
      </c>
      <c r="H4424" s="4">
        <v>50</v>
      </c>
    </row>
    <row r="4425" spans="1:8" ht="15">
      <c r="A4425" s="95">
        <v>4417</v>
      </c>
      <c r="B4425" s="95" t="s">
        <v>5255</v>
      </c>
      <c r="C4425" s="95" t="s">
        <v>10628</v>
      </c>
      <c r="D4425" s="95" t="s">
        <v>10629</v>
      </c>
      <c r="E4425" s="95" t="s">
        <v>332</v>
      </c>
      <c r="F4425" s="95" t="s">
        <v>7499</v>
      </c>
      <c r="G4425" s="4">
        <v>50</v>
      </c>
      <c r="H4425" s="4">
        <v>50</v>
      </c>
    </row>
    <row r="4426" spans="1:8" ht="15">
      <c r="A4426" s="95">
        <v>4418</v>
      </c>
      <c r="B4426" s="95" t="s">
        <v>7494</v>
      </c>
      <c r="C4426" s="95" t="s">
        <v>10630</v>
      </c>
      <c r="D4426" s="95" t="s">
        <v>10631</v>
      </c>
      <c r="E4426" s="95" t="s">
        <v>332</v>
      </c>
      <c r="F4426" s="95" t="s">
        <v>7499</v>
      </c>
      <c r="G4426" s="4">
        <v>50</v>
      </c>
      <c r="H4426" s="4">
        <v>50</v>
      </c>
    </row>
    <row r="4427" spans="1:8" ht="30">
      <c r="A4427" s="95">
        <v>4419</v>
      </c>
      <c r="B4427" s="95" t="s">
        <v>3747</v>
      </c>
      <c r="C4427" s="95" t="s">
        <v>10632</v>
      </c>
      <c r="D4427" s="95" t="s">
        <v>10633</v>
      </c>
      <c r="E4427" s="95" t="s">
        <v>332</v>
      </c>
      <c r="F4427" s="95" t="s">
        <v>7499</v>
      </c>
      <c r="G4427" s="4">
        <v>50</v>
      </c>
      <c r="H4427" s="4">
        <v>50</v>
      </c>
    </row>
    <row r="4428" spans="1:8" ht="15">
      <c r="A4428" s="95">
        <v>4420</v>
      </c>
      <c r="B4428" s="95" t="s">
        <v>6112</v>
      </c>
      <c r="C4428" s="95" t="s">
        <v>10634</v>
      </c>
      <c r="D4428" s="95" t="s">
        <v>10635</v>
      </c>
      <c r="E4428" s="95" t="s">
        <v>332</v>
      </c>
      <c r="F4428" s="95" t="s">
        <v>7499</v>
      </c>
      <c r="G4428" s="4">
        <v>50</v>
      </c>
      <c r="H4428" s="4">
        <v>50</v>
      </c>
    </row>
    <row r="4429" spans="1:8" ht="15">
      <c r="A4429" s="95">
        <v>4421</v>
      </c>
      <c r="B4429" s="95" t="s">
        <v>6216</v>
      </c>
      <c r="C4429" s="95" t="s">
        <v>5362</v>
      </c>
      <c r="D4429" s="95" t="s">
        <v>10636</v>
      </c>
      <c r="E4429" s="95" t="s">
        <v>332</v>
      </c>
      <c r="F4429" s="95" t="s">
        <v>7499</v>
      </c>
      <c r="G4429" s="4">
        <v>50</v>
      </c>
      <c r="H4429" s="4">
        <v>50</v>
      </c>
    </row>
    <row r="4430" spans="1:8" ht="15">
      <c r="A4430" s="95">
        <v>4422</v>
      </c>
      <c r="B4430" s="95" t="s">
        <v>4062</v>
      </c>
      <c r="C4430" s="95" t="s">
        <v>10616</v>
      </c>
      <c r="D4430" s="95" t="s">
        <v>10637</v>
      </c>
      <c r="E4430" s="95" t="s">
        <v>332</v>
      </c>
      <c r="F4430" s="95" t="s">
        <v>7499</v>
      </c>
      <c r="G4430" s="4">
        <v>50</v>
      </c>
      <c r="H4430" s="4">
        <v>50</v>
      </c>
    </row>
    <row r="4431" spans="1:8" ht="30">
      <c r="A4431" s="95">
        <v>4423</v>
      </c>
      <c r="B4431" s="95" t="s">
        <v>3432</v>
      </c>
      <c r="C4431" s="95" t="s">
        <v>5660</v>
      </c>
      <c r="D4431" s="95" t="s">
        <v>10638</v>
      </c>
      <c r="E4431" s="95" t="s">
        <v>332</v>
      </c>
      <c r="F4431" s="95" t="s">
        <v>7499</v>
      </c>
      <c r="G4431" s="4">
        <v>50</v>
      </c>
      <c r="H4431" s="4">
        <v>50</v>
      </c>
    </row>
    <row r="4432" spans="1:8" ht="15">
      <c r="A4432" s="95">
        <v>4424</v>
      </c>
      <c r="B4432" s="95" t="s">
        <v>3761</v>
      </c>
      <c r="C4432" s="95" t="s">
        <v>10639</v>
      </c>
      <c r="D4432" s="95" t="s">
        <v>10640</v>
      </c>
      <c r="E4432" s="95" t="s">
        <v>332</v>
      </c>
      <c r="F4432" s="95" t="s">
        <v>7499</v>
      </c>
      <c r="G4432" s="4">
        <v>50</v>
      </c>
      <c r="H4432" s="4">
        <v>50</v>
      </c>
    </row>
    <row r="4433" spans="1:8" ht="15">
      <c r="A4433" s="95">
        <v>4425</v>
      </c>
      <c r="B4433" s="95" t="s">
        <v>9445</v>
      </c>
      <c r="C4433" s="95" t="s">
        <v>8419</v>
      </c>
      <c r="D4433" s="95" t="s">
        <v>10641</v>
      </c>
      <c r="E4433" s="95" t="s">
        <v>332</v>
      </c>
      <c r="F4433" s="95" t="s">
        <v>7499</v>
      </c>
      <c r="G4433" s="4">
        <v>50</v>
      </c>
      <c r="H4433" s="4">
        <v>50</v>
      </c>
    </row>
    <row r="4434" spans="1:8" ht="30">
      <c r="A4434" s="95">
        <v>4426</v>
      </c>
      <c r="B4434" s="95" t="s">
        <v>7779</v>
      </c>
      <c r="C4434" s="95" t="s">
        <v>10642</v>
      </c>
      <c r="D4434" s="95" t="s">
        <v>10643</v>
      </c>
      <c r="E4434" s="95" t="s">
        <v>332</v>
      </c>
      <c r="F4434" s="95" t="s">
        <v>7499</v>
      </c>
      <c r="G4434" s="4">
        <v>50</v>
      </c>
      <c r="H4434" s="4">
        <v>50</v>
      </c>
    </row>
    <row r="4435" spans="1:8" ht="15">
      <c r="A4435" s="95">
        <v>4427</v>
      </c>
      <c r="B4435" s="95" t="s">
        <v>3629</v>
      </c>
      <c r="C4435" s="95" t="s">
        <v>4088</v>
      </c>
      <c r="D4435" s="95" t="s">
        <v>10644</v>
      </c>
      <c r="E4435" s="95" t="s">
        <v>332</v>
      </c>
      <c r="F4435" s="95" t="s">
        <v>7499</v>
      </c>
      <c r="G4435" s="4">
        <v>50</v>
      </c>
      <c r="H4435" s="4">
        <v>50</v>
      </c>
    </row>
    <row r="4436" spans="1:8" ht="15">
      <c r="A4436" s="95">
        <v>4428</v>
      </c>
      <c r="B4436" s="95" t="s">
        <v>2663</v>
      </c>
      <c r="C4436" s="95" t="s">
        <v>3644</v>
      </c>
      <c r="D4436" s="95" t="s">
        <v>10645</v>
      </c>
      <c r="E4436" s="95" t="s">
        <v>332</v>
      </c>
      <c r="F4436" s="95" t="s">
        <v>7499</v>
      </c>
      <c r="G4436" s="4">
        <v>50</v>
      </c>
      <c r="H4436" s="4">
        <v>50</v>
      </c>
    </row>
    <row r="4437" spans="1:8" ht="15">
      <c r="A4437" s="95">
        <v>4429</v>
      </c>
      <c r="B4437" s="95" t="s">
        <v>4198</v>
      </c>
      <c r="C4437" s="95" t="s">
        <v>10646</v>
      </c>
      <c r="D4437" s="95" t="s">
        <v>10647</v>
      </c>
      <c r="E4437" s="95" t="s">
        <v>332</v>
      </c>
      <c r="F4437" s="95" t="s">
        <v>7499</v>
      </c>
      <c r="G4437" s="4">
        <v>50</v>
      </c>
      <c r="H4437" s="4">
        <v>50</v>
      </c>
    </row>
    <row r="4438" spans="1:8" ht="15">
      <c r="A4438" s="95">
        <v>4430</v>
      </c>
      <c r="B4438" s="95" t="s">
        <v>3593</v>
      </c>
      <c r="C4438" s="95" t="s">
        <v>10648</v>
      </c>
      <c r="D4438" s="95" t="s">
        <v>10649</v>
      </c>
      <c r="E4438" s="95" t="s">
        <v>332</v>
      </c>
      <c r="F4438" s="95" t="s">
        <v>7499</v>
      </c>
      <c r="G4438" s="4">
        <v>50</v>
      </c>
      <c r="H4438" s="4">
        <v>50</v>
      </c>
    </row>
    <row r="4439" spans="1:8" ht="15">
      <c r="A4439" s="95">
        <v>4431</v>
      </c>
      <c r="B4439" s="95" t="s">
        <v>3894</v>
      </c>
      <c r="C4439" s="95" t="s">
        <v>6861</v>
      </c>
      <c r="D4439" s="95" t="s">
        <v>10650</v>
      </c>
      <c r="E4439" s="95" t="s">
        <v>332</v>
      </c>
      <c r="F4439" s="95" t="s">
        <v>7499</v>
      </c>
      <c r="G4439" s="4">
        <v>50</v>
      </c>
      <c r="H4439" s="4">
        <v>50</v>
      </c>
    </row>
    <row r="4440" spans="1:8" ht="30">
      <c r="A4440" s="95">
        <v>4432</v>
      </c>
      <c r="B4440" s="95" t="s">
        <v>4226</v>
      </c>
      <c r="C4440" s="95" t="s">
        <v>9525</v>
      </c>
      <c r="D4440" s="95" t="s">
        <v>10651</v>
      </c>
      <c r="E4440" s="95" t="s">
        <v>332</v>
      </c>
      <c r="F4440" s="95" t="s">
        <v>7499</v>
      </c>
      <c r="G4440" s="4">
        <v>50</v>
      </c>
      <c r="H4440" s="4">
        <v>50</v>
      </c>
    </row>
    <row r="4441" spans="1:8" ht="15">
      <c r="A4441" s="95">
        <v>4433</v>
      </c>
      <c r="B4441" s="95" t="s">
        <v>3593</v>
      </c>
      <c r="C4441" s="95" t="s">
        <v>10652</v>
      </c>
      <c r="D4441" s="95" t="s">
        <v>10653</v>
      </c>
      <c r="E4441" s="95" t="s">
        <v>332</v>
      </c>
      <c r="F4441" s="95" t="s">
        <v>7499</v>
      </c>
      <c r="G4441" s="4">
        <v>50</v>
      </c>
      <c r="H4441" s="4">
        <v>50</v>
      </c>
    </row>
    <row r="4442" spans="1:8" ht="15">
      <c r="A4442" s="95">
        <v>4434</v>
      </c>
      <c r="B4442" s="95" t="s">
        <v>3771</v>
      </c>
      <c r="C4442" s="95" t="s">
        <v>10634</v>
      </c>
      <c r="D4442" s="95" t="s">
        <v>10654</v>
      </c>
      <c r="E4442" s="95" t="s">
        <v>332</v>
      </c>
      <c r="F4442" s="95" t="s">
        <v>7499</v>
      </c>
      <c r="G4442" s="4">
        <v>50</v>
      </c>
      <c r="H4442" s="4">
        <v>50</v>
      </c>
    </row>
    <row r="4443" spans="1:8" ht="15">
      <c r="A4443" s="95">
        <v>4435</v>
      </c>
      <c r="B4443" s="95" t="s">
        <v>10655</v>
      </c>
      <c r="C4443" s="95" t="s">
        <v>10656</v>
      </c>
      <c r="D4443" s="95" t="s">
        <v>10657</v>
      </c>
      <c r="E4443" s="95" t="s">
        <v>332</v>
      </c>
      <c r="F4443" s="95" t="s">
        <v>7499</v>
      </c>
      <c r="G4443" s="4">
        <v>50</v>
      </c>
      <c r="H4443" s="4">
        <v>50</v>
      </c>
    </row>
    <row r="4444" spans="1:8" ht="15">
      <c r="A4444" s="95">
        <v>4436</v>
      </c>
      <c r="B4444" s="95" t="s">
        <v>10658</v>
      </c>
      <c r="C4444" s="95" t="s">
        <v>10659</v>
      </c>
      <c r="D4444" s="95" t="s">
        <v>10660</v>
      </c>
      <c r="E4444" s="95" t="s">
        <v>332</v>
      </c>
      <c r="F4444" s="95" t="s">
        <v>7499</v>
      </c>
      <c r="G4444" s="4">
        <v>50</v>
      </c>
      <c r="H4444" s="4">
        <v>50</v>
      </c>
    </row>
    <row r="4445" spans="1:8" ht="30">
      <c r="A4445" s="95">
        <v>4437</v>
      </c>
      <c r="B4445" s="95" t="s">
        <v>3561</v>
      </c>
      <c r="C4445" s="95" t="s">
        <v>10661</v>
      </c>
      <c r="D4445" s="95" t="s">
        <v>10662</v>
      </c>
      <c r="E4445" s="95" t="s">
        <v>332</v>
      </c>
      <c r="F4445" s="95" t="s">
        <v>7499</v>
      </c>
      <c r="G4445" s="4">
        <v>50</v>
      </c>
      <c r="H4445" s="4">
        <v>50</v>
      </c>
    </row>
    <row r="4446" spans="1:8" ht="15">
      <c r="A4446" s="95">
        <v>4438</v>
      </c>
      <c r="B4446" s="95" t="s">
        <v>3432</v>
      </c>
      <c r="C4446" s="95" t="s">
        <v>10663</v>
      </c>
      <c r="D4446" s="95" t="s">
        <v>10664</v>
      </c>
      <c r="E4446" s="95" t="s">
        <v>332</v>
      </c>
      <c r="F4446" s="95" t="s">
        <v>7499</v>
      </c>
      <c r="G4446" s="4">
        <v>50</v>
      </c>
      <c r="H4446" s="4">
        <v>50</v>
      </c>
    </row>
    <row r="4447" spans="1:8" ht="15">
      <c r="A4447" s="95">
        <v>4439</v>
      </c>
      <c r="B4447" s="95" t="s">
        <v>3611</v>
      </c>
      <c r="C4447" s="95" t="s">
        <v>10665</v>
      </c>
      <c r="D4447" s="95" t="s">
        <v>10666</v>
      </c>
      <c r="E4447" s="95" t="s">
        <v>332</v>
      </c>
      <c r="F4447" s="95" t="s">
        <v>7499</v>
      </c>
      <c r="G4447" s="4">
        <v>50</v>
      </c>
      <c r="H4447" s="4">
        <v>50</v>
      </c>
    </row>
    <row r="4448" spans="1:8" ht="15">
      <c r="A4448" s="95">
        <v>4440</v>
      </c>
      <c r="B4448" s="95" t="s">
        <v>3523</v>
      </c>
      <c r="C4448" s="95" t="s">
        <v>10667</v>
      </c>
      <c r="D4448" s="95" t="s">
        <v>10668</v>
      </c>
      <c r="E4448" s="95" t="s">
        <v>332</v>
      </c>
      <c r="F4448" s="95" t="s">
        <v>7499</v>
      </c>
      <c r="G4448" s="4">
        <v>50</v>
      </c>
      <c r="H4448" s="4">
        <v>50</v>
      </c>
    </row>
    <row r="4449" spans="1:8" ht="30">
      <c r="A4449" s="95">
        <v>4441</v>
      </c>
      <c r="B4449" s="95" t="s">
        <v>3526</v>
      </c>
      <c r="C4449" s="95" t="s">
        <v>10669</v>
      </c>
      <c r="D4449" s="95" t="s">
        <v>10670</v>
      </c>
      <c r="E4449" s="95" t="s">
        <v>332</v>
      </c>
      <c r="F4449" s="95" t="s">
        <v>7499</v>
      </c>
      <c r="G4449" s="4">
        <v>50</v>
      </c>
      <c r="H4449" s="4">
        <v>50</v>
      </c>
    </row>
    <row r="4450" spans="1:8" ht="15">
      <c r="A4450" s="95">
        <v>4442</v>
      </c>
      <c r="B4450" s="95" t="s">
        <v>3468</v>
      </c>
      <c r="C4450" s="95" t="s">
        <v>6357</v>
      </c>
      <c r="D4450" s="95" t="s">
        <v>10671</v>
      </c>
      <c r="E4450" s="95" t="s">
        <v>332</v>
      </c>
      <c r="F4450" s="95" t="s">
        <v>7499</v>
      </c>
      <c r="G4450" s="4">
        <v>50</v>
      </c>
      <c r="H4450" s="4">
        <v>50</v>
      </c>
    </row>
    <row r="4451" spans="1:8" ht="30">
      <c r="A4451" s="95">
        <v>4443</v>
      </c>
      <c r="B4451" s="95" t="s">
        <v>3629</v>
      </c>
      <c r="C4451" s="95" t="s">
        <v>10672</v>
      </c>
      <c r="D4451" s="95" t="s">
        <v>10673</v>
      </c>
      <c r="E4451" s="95" t="s">
        <v>332</v>
      </c>
      <c r="F4451" s="95" t="s">
        <v>7499</v>
      </c>
      <c r="G4451" s="4">
        <v>50</v>
      </c>
      <c r="H4451" s="4">
        <v>50</v>
      </c>
    </row>
    <row r="4452" spans="1:8" ht="15">
      <c r="A4452" s="95">
        <v>4444</v>
      </c>
      <c r="B4452" s="95" t="s">
        <v>3780</v>
      </c>
      <c r="C4452" s="95" t="s">
        <v>10674</v>
      </c>
      <c r="D4452" s="95" t="s">
        <v>10675</v>
      </c>
      <c r="E4452" s="95" t="s">
        <v>332</v>
      </c>
      <c r="F4452" s="95" t="s">
        <v>7499</v>
      </c>
      <c r="G4452" s="4">
        <v>50</v>
      </c>
      <c r="H4452" s="4">
        <v>50</v>
      </c>
    </row>
    <row r="4453" spans="1:8" ht="15">
      <c r="A4453" s="95">
        <v>4445</v>
      </c>
      <c r="B4453" s="95" t="s">
        <v>3715</v>
      </c>
      <c r="C4453" s="95" t="s">
        <v>9663</v>
      </c>
      <c r="D4453" s="95" t="s">
        <v>10676</v>
      </c>
      <c r="E4453" s="95" t="s">
        <v>332</v>
      </c>
      <c r="F4453" s="95" t="s">
        <v>7499</v>
      </c>
      <c r="G4453" s="4">
        <v>50</v>
      </c>
      <c r="H4453" s="4">
        <v>50</v>
      </c>
    </row>
    <row r="4454" spans="1:8" ht="15">
      <c r="A4454" s="95">
        <v>4446</v>
      </c>
      <c r="B4454" s="95" t="s">
        <v>3526</v>
      </c>
      <c r="C4454" s="95" t="s">
        <v>10677</v>
      </c>
      <c r="D4454" s="95" t="s">
        <v>10678</v>
      </c>
      <c r="E4454" s="95" t="s">
        <v>332</v>
      </c>
      <c r="F4454" s="95" t="s">
        <v>7499</v>
      </c>
      <c r="G4454" s="4">
        <v>50</v>
      </c>
      <c r="H4454" s="4">
        <v>50</v>
      </c>
    </row>
    <row r="4455" spans="1:8" ht="15">
      <c r="A4455" s="95">
        <v>4447</v>
      </c>
      <c r="B4455" s="95" t="s">
        <v>7742</v>
      </c>
      <c r="C4455" s="95" t="s">
        <v>10679</v>
      </c>
      <c r="D4455" s="95" t="s">
        <v>10680</v>
      </c>
      <c r="E4455" s="95" t="s">
        <v>332</v>
      </c>
      <c r="F4455" s="95" t="s">
        <v>7499</v>
      </c>
      <c r="G4455" s="4">
        <v>50</v>
      </c>
      <c r="H4455" s="4">
        <v>50</v>
      </c>
    </row>
    <row r="4456" spans="1:8" ht="30">
      <c r="A4456" s="95">
        <v>4448</v>
      </c>
      <c r="B4456" s="95" t="s">
        <v>3955</v>
      </c>
      <c r="C4456" s="95" t="s">
        <v>10681</v>
      </c>
      <c r="D4456" s="95" t="s">
        <v>10682</v>
      </c>
      <c r="E4456" s="95" t="s">
        <v>332</v>
      </c>
      <c r="F4456" s="95" t="s">
        <v>7499</v>
      </c>
      <c r="G4456" s="4">
        <v>50</v>
      </c>
      <c r="H4456" s="4">
        <v>50</v>
      </c>
    </row>
    <row r="4457" spans="1:8" ht="15">
      <c r="A4457" s="95">
        <v>4449</v>
      </c>
      <c r="B4457" s="95" t="s">
        <v>5244</v>
      </c>
      <c r="C4457" s="95" t="s">
        <v>10683</v>
      </c>
      <c r="D4457" s="95" t="s">
        <v>10684</v>
      </c>
      <c r="E4457" s="95" t="s">
        <v>332</v>
      </c>
      <c r="F4457" s="95" t="s">
        <v>7499</v>
      </c>
      <c r="G4457" s="4">
        <v>50</v>
      </c>
      <c r="H4457" s="4">
        <v>50</v>
      </c>
    </row>
    <row r="4458" spans="1:8" ht="15">
      <c r="A4458" s="95">
        <v>4450</v>
      </c>
      <c r="B4458" s="95" t="s">
        <v>10685</v>
      </c>
      <c r="C4458" s="95" t="s">
        <v>10686</v>
      </c>
      <c r="D4458" s="95" t="s">
        <v>10687</v>
      </c>
      <c r="E4458" s="95" t="s">
        <v>332</v>
      </c>
      <c r="F4458" s="95" t="s">
        <v>7499</v>
      </c>
      <c r="G4458" s="4">
        <v>50</v>
      </c>
      <c r="H4458" s="4">
        <v>50</v>
      </c>
    </row>
    <row r="4459" spans="1:8" ht="30">
      <c r="A4459" s="95">
        <v>4451</v>
      </c>
      <c r="B4459" s="95" t="s">
        <v>3506</v>
      </c>
      <c r="C4459" s="95" t="s">
        <v>6741</v>
      </c>
      <c r="D4459" s="95" t="s">
        <v>10688</v>
      </c>
      <c r="E4459" s="95" t="s">
        <v>332</v>
      </c>
      <c r="F4459" s="95" t="s">
        <v>7499</v>
      </c>
      <c r="G4459" s="4">
        <v>50</v>
      </c>
      <c r="H4459" s="4">
        <v>50</v>
      </c>
    </row>
    <row r="4460" spans="1:8" ht="15">
      <c r="A4460" s="95">
        <v>4452</v>
      </c>
      <c r="B4460" s="95" t="s">
        <v>3747</v>
      </c>
      <c r="C4460" s="95" t="s">
        <v>10689</v>
      </c>
      <c r="D4460" s="95" t="s">
        <v>10690</v>
      </c>
      <c r="E4460" s="95" t="s">
        <v>332</v>
      </c>
      <c r="F4460" s="95" t="s">
        <v>7499</v>
      </c>
      <c r="G4460" s="4">
        <v>50</v>
      </c>
      <c r="H4460" s="4">
        <v>50</v>
      </c>
    </row>
    <row r="4461" spans="1:8" ht="15">
      <c r="A4461" s="95">
        <v>4453</v>
      </c>
      <c r="B4461" s="95" t="s">
        <v>10691</v>
      </c>
      <c r="C4461" s="95" t="s">
        <v>10630</v>
      </c>
      <c r="D4461" s="95" t="s">
        <v>10692</v>
      </c>
      <c r="E4461" s="95" t="s">
        <v>332</v>
      </c>
      <c r="F4461" s="95" t="s">
        <v>7499</v>
      </c>
      <c r="G4461" s="4">
        <v>50</v>
      </c>
      <c r="H4461" s="4">
        <v>50</v>
      </c>
    </row>
    <row r="4462" spans="1:8" ht="15">
      <c r="A4462" s="95">
        <v>4454</v>
      </c>
      <c r="B4462" s="95" t="s">
        <v>10693</v>
      </c>
      <c r="C4462" s="95" t="s">
        <v>10694</v>
      </c>
      <c r="D4462" s="95" t="s">
        <v>10695</v>
      </c>
      <c r="E4462" s="95" t="s">
        <v>332</v>
      </c>
      <c r="F4462" s="95" t="s">
        <v>7499</v>
      </c>
      <c r="G4462" s="4">
        <v>50</v>
      </c>
      <c r="H4462" s="4">
        <v>50</v>
      </c>
    </row>
    <row r="4463" spans="1:8" ht="15">
      <c r="A4463" s="95">
        <v>4455</v>
      </c>
      <c r="B4463" s="95" t="s">
        <v>9221</v>
      </c>
      <c r="C4463" s="95" t="s">
        <v>3887</v>
      </c>
      <c r="D4463" s="95" t="s">
        <v>10696</v>
      </c>
      <c r="E4463" s="95" t="s">
        <v>332</v>
      </c>
      <c r="F4463" s="95" t="s">
        <v>7499</v>
      </c>
      <c r="G4463" s="4">
        <v>50</v>
      </c>
      <c r="H4463" s="4">
        <v>50</v>
      </c>
    </row>
    <row r="4464" spans="1:8" ht="15">
      <c r="A4464" s="95">
        <v>4456</v>
      </c>
      <c r="B4464" s="95" t="s">
        <v>3761</v>
      </c>
      <c r="C4464" s="95" t="s">
        <v>7756</v>
      </c>
      <c r="D4464" s="95" t="s">
        <v>10697</v>
      </c>
      <c r="E4464" s="95" t="s">
        <v>332</v>
      </c>
      <c r="F4464" s="95" t="s">
        <v>7499</v>
      </c>
      <c r="G4464" s="4">
        <v>50</v>
      </c>
      <c r="H4464" s="4">
        <v>50</v>
      </c>
    </row>
    <row r="4465" spans="1:8" ht="15">
      <c r="A4465" s="95">
        <v>4457</v>
      </c>
      <c r="B4465" s="95" t="s">
        <v>7742</v>
      </c>
      <c r="C4465" s="95" t="s">
        <v>10698</v>
      </c>
      <c r="D4465" s="95" t="s">
        <v>10699</v>
      </c>
      <c r="E4465" s="95" t="s">
        <v>332</v>
      </c>
      <c r="F4465" s="95" t="s">
        <v>7499</v>
      </c>
      <c r="G4465" s="4">
        <v>50</v>
      </c>
      <c r="H4465" s="4">
        <v>50</v>
      </c>
    </row>
    <row r="4466" spans="1:8" ht="30">
      <c r="A4466" s="95">
        <v>4458</v>
      </c>
      <c r="B4466" s="95" t="s">
        <v>10542</v>
      </c>
      <c r="C4466" s="95" t="s">
        <v>6741</v>
      </c>
      <c r="D4466" s="95" t="s">
        <v>10700</v>
      </c>
      <c r="E4466" s="95" t="s">
        <v>332</v>
      </c>
      <c r="F4466" s="95" t="s">
        <v>7499</v>
      </c>
      <c r="G4466" s="4">
        <v>50</v>
      </c>
      <c r="H4466" s="4">
        <v>50</v>
      </c>
    </row>
    <row r="4467" spans="1:8" ht="15">
      <c r="A4467" s="95">
        <v>4459</v>
      </c>
      <c r="B4467" s="95" t="s">
        <v>4034</v>
      </c>
      <c r="C4467" s="95" t="s">
        <v>5414</v>
      </c>
      <c r="D4467" s="95" t="s">
        <v>10701</v>
      </c>
      <c r="E4467" s="95" t="s">
        <v>332</v>
      </c>
      <c r="F4467" s="95" t="s">
        <v>7499</v>
      </c>
      <c r="G4467" s="4">
        <v>50</v>
      </c>
      <c r="H4467" s="4">
        <v>50</v>
      </c>
    </row>
    <row r="4468" spans="1:8" ht="30">
      <c r="A4468" s="95">
        <v>4460</v>
      </c>
      <c r="B4468" s="95" t="s">
        <v>3442</v>
      </c>
      <c r="C4468" s="95" t="s">
        <v>10702</v>
      </c>
      <c r="D4468" s="95" t="s">
        <v>10703</v>
      </c>
      <c r="E4468" s="95" t="s">
        <v>332</v>
      </c>
      <c r="F4468" s="95" t="s">
        <v>7499</v>
      </c>
      <c r="G4468" s="4">
        <v>50</v>
      </c>
      <c r="H4468" s="4">
        <v>50</v>
      </c>
    </row>
    <row r="4469" spans="1:8" ht="15">
      <c r="A4469" s="95">
        <v>4461</v>
      </c>
      <c r="B4469" s="95" t="s">
        <v>10327</v>
      </c>
      <c r="C4469" s="95" t="s">
        <v>10704</v>
      </c>
      <c r="D4469" s="95" t="s">
        <v>10705</v>
      </c>
      <c r="E4469" s="95" t="s">
        <v>332</v>
      </c>
      <c r="F4469" s="95" t="s">
        <v>7499</v>
      </c>
      <c r="G4469" s="4">
        <v>50</v>
      </c>
      <c r="H4469" s="4">
        <v>50</v>
      </c>
    </row>
    <row r="4470" spans="1:8" ht="15">
      <c r="A4470" s="95">
        <v>4462</v>
      </c>
      <c r="B4470" s="95" t="s">
        <v>4096</v>
      </c>
      <c r="C4470" s="95" t="s">
        <v>4592</v>
      </c>
      <c r="D4470" s="95" t="s">
        <v>10706</v>
      </c>
      <c r="E4470" s="95" t="s">
        <v>332</v>
      </c>
      <c r="F4470" s="95" t="s">
        <v>7499</v>
      </c>
      <c r="G4470" s="4">
        <v>50</v>
      </c>
      <c r="H4470" s="4">
        <v>50</v>
      </c>
    </row>
    <row r="4471" spans="1:8" ht="15">
      <c r="A4471" s="95">
        <v>4463</v>
      </c>
      <c r="B4471" s="95" t="s">
        <v>3700</v>
      </c>
      <c r="C4471" s="95" t="s">
        <v>9174</v>
      </c>
      <c r="D4471" s="95" t="s">
        <v>10707</v>
      </c>
      <c r="E4471" s="95" t="s">
        <v>332</v>
      </c>
      <c r="F4471" s="95" t="s">
        <v>7499</v>
      </c>
      <c r="G4471" s="4">
        <v>50</v>
      </c>
      <c r="H4471" s="4">
        <v>50</v>
      </c>
    </row>
    <row r="4472" spans="1:8" ht="30">
      <c r="A4472" s="95">
        <v>4464</v>
      </c>
      <c r="B4472" s="95" t="s">
        <v>4593</v>
      </c>
      <c r="C4472" s="95" t="s">
        <v>4594</v>
      </c>
      <c r="D4472" s="95" t="s">
        <v>4595</v>
      </c>
      <c r="E4472" s="95" t="s">
        <v>332</v>
      </c>
      <c r="F4472" s="95" t="s">
        <v>7499</v>
      </c>
      <c r="G4472" s="4">
        <v>50</v>
      </c>
      <c r="H4472" s="4">
        <v>50</v>
      </c>
    </row>
    <row r="4473" spans="1:8" ht="15">
      <c r="A4473" s="95">
        <v>4465</v>
      </c>
      <c r="B4473" s="95" t="s">
        <v>3761</v>
      </c>
      <c r="C4473" s="95" t="s">
        <v>3540</v>
      </c>
      <c r="D4473" s="95" t="s">
        <v>10708</v>
      </c>
      <c r="E4473" s="95" t="s">
        <v>332</v>
      </c>
      <c r="F4473" s="95" t="s">
        <v>7499</v>
      </c>
      <c r="G4473" s="4">
        <v>50</v>
      </c>
      <c r="H4473" s="4">
        <v>50</v>
      </c>
    </row>
    <row r="4474" spans="1:8" ht="15">
      <c r="A4474" s="95">
        <v>4466</v>
      </c>
      <c r="B4474" s="95" t="s">
        <v>4322</v>
      </c>
      <c r="C4474" s="95" t="s">
        <v>10709</v>
      </c>
      <c r="D4474" s="95" t="s">
        <v>10710</v>
      </c>
      <c r="E4474" s="95" t="s">
        <v>332</v>
      </c>
      <c r="F4474" s="95" t="s">
        <v>7499</v>
      </c>
      <c r="G4474" s="4">
        <v>50</v>
      </c>
      <c r="H4474" s="4">
        <v>50</v>
      </c>
    </row>
    <row r="4475" spans="1:8" ht="15">
      <c r="A4475" s="95">
        <v>4467</v>
      </c>
      <c r="B4475" s="95" t="s">
        <v>2687</v>
      </c>
      <c r="C4475" s="95" t="s">
        <v>4308</v>
      </c>
      <c r="D4475" s="95" t="s">
        <v>10711</v>
      </c>
      <c r="E4475" s="95" t="s">
        <v>332</v>
      </c>
      <c r="F4475" s="95" t="s">
        <v>7499</v>
      </c>
      <c r="G4475" s="4">
        <v>50</v>
      </c>
      <c r="H4475" s="4">
        <v>50</v>
      </c>
    </row>
    <row r="4476" spans="1:8" ht="15">
      <c r="A4476" s="95">
        <v>4468</v>
      </c>
      <c r="B4476" s="95" t="s">
        <v>4596</v>
      </c>
      <c r="C4476" s="95" t="s">
        <v>4058</v>
      </c>
      <c r="D4476" s="95" t="s">
        <v>10712</v>
      </c>
      <c r="E4476" s="95" t="s">
        <v>332</v>
      </c>
      <c r="F4476" s="95" t="s">
        <v>7499</v>
      </c>
      <c r="G4476" s="4">
        <v>50</v>
      </c>
      <c r="H4476" s="4">
        <v>50</v>
      </c>
    </row>
    <row r="4477" spans="1:8" ht="15">
      <c r="A4477" s="95">
        <v>4469</v>
      </c>
      <c r="B4477" s="95" t="s">
        <v>5335</v>
      </c>
      <c r="C4477" s="95" t="s">
        <v>3775</v>
      </c>
      <c r="D4477" s="95" t="s">
        <v>10713</v>
      </c>
      <c r="E4477" s="95" t="s">
        <v>332</v>
      </c>
      <c r="F4477" s="95" t="s">
        <v>7499</v>
      </c>
      <c r="G4477" s="4">
        <v>50</v>
      </c>
      <c r="H4477" s="4">
        <v>50</v>
      </c>
    </row>
    <row r="4478" spans="1:8" ht="15">
      <c r="A4478" s="95">
        <v>4470</v>
      </c>
      <c r="B4478" s="95" t="s">
        <v>3668</v>
      </c>
      <c r="C4478" s="95" t="s">
        <v>10714</v>
      </c>
      <c r="D4478" s="95" t="s">
        <v>10715</v>
      </c>
      <c r="E4478" s="95" t="s">
        <v>332</v>
      </c>
      <c r="F4478" s="95" t="s">
        <v>7499</v>
      </c>
      <c r="G4478" s="4">
        <v>50</v>
      </c>
      <c r="H4478" s="4">
        <v>50</v>
      </c>
    </row>
    <row r="4479" spans="1:8" ht="15">
      <c r="A4479" s="95">
        <v>4471</v>
      </c>
      <c r="B4479" s="95" t="s">
        <v>3461</v>
      </c>
      <c r="C4479" s="95" t="s">
        <v>10716</v>
      </c>
      <c r="D4479" s="95" t="s">
        <v>10717</v>
      </c>
      <c r="E4479" s="95" t="s">
        <v>332</v>
      </c>
      <c r="F4479" s="95" t="s">
        <v>7499</v>
      </c>
      <c r="G4479" s="4">
        <v>50</v>
      </c>
      <c r="H4479" s="4">
        <v>50</v>
      </c>
    </row>
    <row r="4480" spans="1:8" ht="15">
      <c r="A4480" s="95">
        <v>4472</v>
      </c>
      <c r="B4480" s="95" t="s">
        <v>3497</v>
      </c>
      <c r="C4480" s="95" t="s">
        <v>4597</v>
      </c>
      <c r="D4480" s="95" t="s">
        <v>4598</v>
      </c>
      <c r="E4480" s="95" t="s">
        <v>332</v>
      </c>
      <c r="F4480" s="95" t="s">
        <v>7499</v>
      </c>
      <c r="G4480" s="4">
        <v>50</v>
      </c>
      <c r="H4480" s="4">
        <v>50</v>
      </c>
    </row>
    <row r="4481" spans="1:8" ht="15">
      <c r="A4481" s="95">
        <v>4473</v>
      </c>
      <c r="B4481" s="95" t="s">
        <v>4454</v>
      </c>
      <c r="C4481" s="95" t="s">
        <v>6622</v>
      </c>
      <c r="D4481" s="95" t="s">
        <v>10718</v>
      </c>
      <c r="E4481" s="95" t="s">
        <v>332</v>
      </c>
      <c r="F4481" s="95" t="s">
        <v>7499</v>
      </c>
      <c r="G4481" s="4">
        <v>50</v>
      </c>
      <c r="H4481" s="4">
        <v>50</v>
      </c>
    </row>
    <row r="4482" spans="1:8" ht="15">
      <c r="A4482" s="95">
        <v>4474</v>
      </c>
      <c r="B4482" s="95" t="s">
        <v>3629</v>
      </c>
      <c r="C4482" s="95" t="s">
        <v>4599</v>
      </c>
      <c r="D4482" s="95" t="s">
        <v>10719</v>
      </c>
      <c r="E4482" s="95" t="s">
        <v>332</v>
      </c>
      <c r="F4482" s="95" t="s">
        <v>7499</v>
      </c>
      <c r="G4482" s="4">
        <v>50</v>
      </c>
      <c r="H4482" s="4">
        <v>50</v>
      </c>
    </row>
    <row r="4483" spans="1:8" ht="30">
      <c r="A4483" s="95">
        <v>4475</v>
      </c>
      <c r="B4483" s="95" t="s">
        <v>3432</v>
      </c>
      <c r="C4483" s="95" t="s">
        <v>7664</v>
      </c>
      <c r="D4483" s="95" t="s">
        <v>10720</v>
      </c>
      <c r="E4483" s="95" t="s">
        <v>332</v>
      </c>
      <c r="F4483" s="95" t="s">
        <v>7499</v>
      </c>
      <c r="G4483" s="4">
        <v>50</v>
      </c>
      <c r="H4483" s="4">
        <v>50</v>
      </c>
    </row>
    <row r="4484" spans="1:8" ht="15">
      <c r="A4484" s="95">
        <v>4476</v>
      </c>
      <c r="B4484" s="95" t="s">
        <v>3668</v>
      </c>
      <c r="C4484" s="95" t="s">
        <v>4600</v>
      </c>
      <c r="D4484" s="95" t="s">
        <v>10721</v>
      </c>
      <c r="E4484" s="95" t="s">
        <v>332</v>
      </c>
      <c r="F4484" s="95" t="s">
        <v>7499</v>
      </c>
      <c r="G4484" s="4">
        <v>50</v>
      </c>
      <c r="H4484" s="4">
        <v>50</v>
      </c>
    </row>
    <row r="4485" spans="1:8" ht="15">
      <c r="A4485" s="95">
        <v>4477</v>
      </c>
      <c r="B4485" s="95" t="s">
        <v>3432</v>
      </c>
      <c r="C4485" s="95" t="s">
        <v>8925</v>
      </c>
      <c r="D4485" s="95" t="s">
        <v>10722</v>
      </c>
      <c r="E4485" s="95" t="s">
        <v>332</v>
      </c>
      <c r="F4485" s="95" t="s">
        <v>7499</v>
      </c>
      <c r="G4485" s="4">
        <v>50</v>
      </c>
      <c r="H4485" s="4">
        <v>50</v>
      </c>
    </row>
    <row r="4486" spans="1:8" ht="15">
      <c r="A4486" s="95">
        <v>4478</v>
      </c>
      <c r="B4486" s="95" t="s">
        <v>3877</v>
      </c>
      <c r="C4486" s="95" t="s">
        <v>5744</v>
      </c>
      <c r="D4486" s="95" t="s">
        <v>10723</v>
      </c>
      <c r="E4486" s="95" t="s">
        <v>332</v>
      </c>
      <c r="F4486" s="95" t="s">
        <v>7499</v>
      </c>
      <c r="G4486" s="4">
        <v>50</v>
      </c>
      <c r="H4486" s="4">
        <v>50</v>
      </c>
    </row>
    <row r="4487" spans="1:8" ht="30">
      <c r="A4487" s="95">
        <v>4479</v>
      </c>
      <c r="B4487" s="95" t="s">
        <v>5434</v>
      </c>
      <c r="C4487" s="95" t="s">
        <v>10086</v>
      </c>
      <c r="D4487" s="95" t="s">
        <v>10724</v>
      </c>
      <c r="E4487" s="95" t="s">
        <v>332</v>
      </c>
      <c r="F4487" s="95" t="s">
        <v>7499</v>
      </c>
      <c r="G4487" s="4">
        <v>50</v>
      </c>
      <c r="H4487" s="4">
        <v>50</v>
      </c>
    </row>
    <row r="4488" spans="1:8" ht="15">
      <c r="A4488" s="95">
        <v>4480</v>
      </c>
      <c r="B4488" s="95" t="s">
        <v>3432</v>
      </c>
      <c r="C4488" s="95" t="s">
        <v>8611</v>
      </c>
      <c r="D4488" s="95" t="s">
        <v>10725</v>
      </c>
      <c r="E4488" s="95" t="s">
        <v>332</v>
      </c>
      <c r="F4488" s="95" t="s">
        <v>7499</v>
      </c>
      <c r="G4488" s="4">
        <v>50</v>
      </c>
      <c r="H4488" s="4">
        <v>50</v>
      </c>
    </row>
    <row r="4489" spans="1:8" ht="15">
      <c r="A4489" s="95">
        <v>4481</v>
      </c>
      <c r="B4489" s="95" t="s">
        <v>3472</v>
      </c>
      <c r="C4489" s="95" t="s">
        <v>4891</v>
      </c>
      <c r="D4489" s="95" t="s">
        <v>10726</v>
      </c>
      <c r="E4489" s="95" t="s">
        <v>332</v>
      </c>
      <c r="F4489" s="95" t="s">
        <v>7499</v>
      </c>
      <c r="G4489" s="4">
        <v>50</v>
      </c>
      <c r="H4489" s="4">
        <v>50</v>
      </c>
    </row>
    <row r="4490" spans="1:8" ht="15">
      <c r="A4490" s="95">
        <v>4482</v>
      </c>
      <c r="B4490" s="95" t="s">
        <v>3593</v>
      </c>
      <c r="C4490" s="95" t="s">
        <v>4601</v>
      </c>
      <c r="D4490" s="95" t="s">
        <v>10727</v>
      </c>
      <c r="E4490" s="95" t="s">
        <v>332</v>
      </c>
      <c r="F4490" s="95" t="s">
        <v>7499</v>
      </c>
      <c r="G4490" s="4">
        <v>50</v>
      </c>
      <c r="H4490" s="4">
        <v>50</v>
      </c>
    </row>
    <row r="4491" spans="1:8" ht="30">
      <c r="A4491" s="95">
        <v>4483</v>
      </c>
      <c r="B4491" s="95" t="s">
        <v>10728</v>
      </c>
      <c r="C4491" s="95" t="s">
        <v>7825</v>
      </c>
      <c r="D4491" s="95" t="s">
        <v>10729</v>
      </c>
      <c r="E4491" s="95" t="s">
        <v>332</v>
      </c>
      <c r="F4491" s="95" t="s">
        <v>7499</v>
      </c>
      <c r="G4491" s="4">
        <v>50</v>
      </c>
      <c r="H4491" s="4">
        <v>50</v>
      </c>
    </row>
    <row r="4492" spans="1:8" ht="15">
      <c r="A4492" s="95">
        <v>4484</v>
      </c>
      <c r="B4492" s="95" t="s">
        <v>4912</v>
      </c>
      <c r="C4492" s="95" t="s">
        <v>3721</v>
      </c>
      <c r="D4492" s="95" t="s">
        <v>10730</v>
      </c>
      <c r="E4492" s="95" t="s">
        <v>332</v>
      </c>
      <c r="F4492" s="95" t="s">
        <v>7499</v>
      </c>
      <c r="G4492" s="4">
        <v>50</v>
      </c>
      <c r="H4492" s="4">
        <v>50</v>
      </c>
    </row>
    <row r="4493" spans="1:8" ht="45">
      <c r="A4493" s="95">
        <v>4485</v>
      </c>
      <c r="B4493" s="95" t="s">
        <v>4104</v>
      </c>
      <c r="C4493" s="95" t="s">
        <v>10731</v>
      </c>
      <c r="D4493" s="95" t="s">
        <v>10732</v>
      </c>
      <c r="E4493" s="95" t="s">
        <v>332</v>
      </c>
      <c r="F4493" s="95" t="s">
        <v>7499</v>
      </c>
      <c r="G4493" s="4">
        <v>50</v>
      </c>
      <c r="H4493" s="4">
        <v>50</v>
      </c>
    </row>
    <row r="4494" spans="1:8" ht="15">
      <c r="A4494" s="95">
        <v>4486</v>
      </c>
      <c r="B4494" s="95" t="s">
        <v>4423</v>
      </c>
      <c r="C4494" s="95" t="s">
        <v>6140</v>
      </c>
      <c r="D4494" s="95" t="s">
        <v>10733</v>
      </c>
      <c r="E4494" s="95" t="s">
        <v>332</v>
      </c>
      <c r="F4494" s="95" t="s">
        <v>7499</v>
      </c>
      <c r="G4494" s="4">
        <v>50</v>
      </c>
      <c r="H4494" s="4">
        <v>50</v>
      </c>
    </row>
    <row r="4495" spans="1:8" ht="15">
      <c r="A4495" s="95">
        <v>4487</v>
      </c>
      <c r="B4495" s="95" t="s">
        <v>3629</v>
      </c>
      <c r="C4495" s="95" t="s">
        <v>5356</v>
      </c>
      <c r="D4495" s="95" t="s">
        <v>10734</v>
      </c>
      <c r="E4495" s="95" t="s">
        <v>332</v>
      </c>
      <c r="F4495" s="95" t="s">
        <v>7499</v>
      </c>
      <c r="G4495" s="4">
        <v>50</v>
      </c>
      <c r="H4495" s="4">
        <v>50</v>
      </c>
    </row>
    <row r="4496" spans="1:8" ht="15">
      <c r="A4496" s="95">
        <v>4488</v>
      </c>
      <c r="B4496" s="95" t="s">
        <v>3593</v>
      </c>
      <c r="C4496" s="95" t="s">
        <v>4058</v>
      </c>
      <c r="D4496" s="95" t="s">
        <v>10735</v>
      </c>
      <c r="E4496" s="95" t="s">
        <v>332</v>
      </c>
      <c r="F4496" s="95" t="s">
        <v>7499</v>
      </c>
      <c r="G4496" s="4">
        <v>50</v>
      </c>
      <c r="H4496" s="4">
        <v>50</v>
      </c>
    </row>
    <row r="4497" spans="1:8" ht="15">
      <c r="A4497" s="95">
        <v>4489</v>
      </c>
      <c r="B4497" s="95" t="s">
        <v>3948</v>
      </c>
      <c r="C4497" s="95" t="s">
        <v>10736</v>
      </c>
      <c r="D4497" s="95" t="s">
        <v>10737</v>
      </c>
      <c r="E4497" s="95" t="s">
        <v>332</v>
      </c>
      <c r="F4497" s="95" t="s">
        <v>7499</v>
      </c>
      <c r="G4497" s="4">
        <v>50</v>
      </c>
      <c r="H4497" s="4">
        <v>50</v>
      </c>
    </row>
    <row r="4498" spans="1:8" ht="15">
      <c r="A4498" s="95">
        <v>4490</v>
      </c>
      <c r="B4498" s="95" t="s">
        <v>3596</v>
      </c>
      <c r="C4498" s="95" t="s">
        <v>4602</v>
      </c>
      <c r="D4498" s="95" t="s">
        <v>10738</v>
      </c>
      <c r="E4498" s="95" t="s">
        <v>332</v>
      </c>
      <c r="F4498" s="95" t="s">
        <v>7499</v>
      </c>
      <c r="G4498" s="4">
        <v>50</v>
      </c>
      <c r="H4498" s="4">
        <v>50</v>
      </c>
    </row>
    <row r="4499" spans="1:8" ht="15">
      <c r="A4499" s="95">
        <v>4491</v>
      </c>
      <c r="B4499" s="95" t="s">
        <v>3761</v>
      </c>
      <c r="C4499" s="95" t="s">
        <v>5486</v>
      </c>
      <c r="D4499" s="95" t="s">
        <v>10739</v>
      </c>
      <c r="E4499" s="95" t="s">
        <v>332</v>
      </c>
      <c r="F4499" s="95" t="s">
        <v>7499</v>
      </c>
      <c r="G4499" s="4">
        <v>50</v>
      </c>
      <c r="H4499" s="4">
        <v>50</v>
      </c>
    </row>
    <row r="4500" spans="1:8" ht="15">
      <c r="A4500" s="95">
        <v>4492</v>
      </c>
      <c r="B4500" s="95" t="s">
        <v>8898</v>
      </c>
      <c r="C4500" s="95" t="s">
        <v>6300</v>
      </c>
      <c r="D4500" s="95" t="s">
        <v>10740</v>
      </c>
      <c r="E4500" s="95" t="s">
        <v>332</v>
      </c>
      <c r="F4500" s="95" t="s">
        <v>7499</v>
      </c>
      <c r="G4500" s="4">
        <v>50</v>
      </c>
      <c r="H4500" s="4">
        <v>50</v>
      </c>
    </row>
    <row r="4501" spans="1:8" ht="30">
      <c r="A4501" s="95">
        <v>4493</v>
      </c>
      <c r="B4501" s="95" t="s">
        <v>3432</v>
      </c>
      <c r="C4501" s="95" t="s">
        <v>4311</v>
      </c>
      <c r="D4501" s="95" t="s">
        <v>10741</v>
      </c>
      <c r="E4501" s="95" t="s">
        <v>332</v>
      </c>
      <c r="F4501" s="95" t="s">
        <v>7499</v>
      </c>
      <c r="G4501" s="4">
        <v>50</v>
      </c>
      <c r="H4501" s="4">
        <v>50</v>
      </c>
    </row>
    <row r="4502" spans="1:8" ht="15">
      <c r="A4502" s="95">
        <v>4494</v>
      </c>
      <c r="B4502" s="95" t="s">
        <v>4603</v>
      </c>
      <c r="C4502" s="95" t="s">
        <v>4604</v>
      </c>
      <c r="D4502" s="95" t="s">
        <v>10742</v>
      </c>
      <c r="E4502" s="95" t="s">
        <v>332</v>
      </c>
      <c r="F4502" s="95" t="s">
        <v>7499</v>
      </c>
      <c r="G4502" s="4">
        <v>50</v>
      </c>
      <c r="H4502" s="4">
        <v>50</v>
      </c>
    </row>
    <row r="4503" spans="1:8" ht="15">
      <c r="A4503" s="95">
        <v>4495</v>
      </c>
      <c r="B4503" s="95" t="s">
        <v>8898</v>
      </c>
      <c r="C4503" s="95" t="s">
        <v>10743</v>
      </c>
      <c r="D4503" s="95" t="s">
        <v>10744</v>
      </c>
      <c r="E4503" s="95" t="s">
        <v>332</v>
      </c>
      <c r="F4503" s="95" t="s">
        <v>7499</v>
      </c>
      <c r="G4503" s="4">
        <v>50</v>
      </c>
      <c r="H4503" s="4">
        <v>50</v>
      </c>
    </row>
    <row r="4504" spans="1:8" ht="15">
      <c r="A4504" s="95">
        <v>4496</v>
      </c>
      <c r="B4504" s="95" t="s">
        <v>3911</v>
      </c>
      <c r="C4504" s="95" t="s">
        <v>4172</v>
      </c>
      <c r="D4504" s="95" t="s">
        <v>10745</v>
      </c>
      <c r="E4504" s="95" t="s">
        <v>332</v>
      </c>
      <c r="F4504" s="95" t="s">
        <v>7499</v>
      </c>
      <c r="G4504" s="4">
        <v>50</v>
      </c>
      <c r="H4504" s="4">
        <v>50</v>
      </c>
    </row>
    <row r="4505" spans="1:8" ht="15">
      <c r="A4505" s="95">
        <v>4497</v>
      </c>
      <c r="B4505" s="95" t="s">
        <v>3442</v>
      </c>
      <c r="C4505" s="95" t="s">
        <v>10746</v>
      </c>
      <c r="D4505" s="95" t="s">
        <v>10747</v>
      </c>
      <c r="E4505" s="95" t="s">
        <v>332</v>
      </c>
      <c r="F4505" s="95" t="s">
        <v>7499</v>
      </c>
      <c r="G4505" s="4">
        <v>50</v>
      </c>
      <c r="H4505" s="4">
        <v>50</v>
      </c>
    </row>
    <row r="4506" spans="1:8" ht="15">
      <c r="A4506" s="95">
        <v>4498</v>
      </c>
      <c r="B4506" s="95" t="s">
        <v>4605</v>
      </c>
      <c r="C4506" s="95" t="s">
        <v>4606</v>
      </c>
      <c r="D4506" s="95" t="s">
        <v>10748</v>
      </c>
      <c r="E4506" s="95" t="s">
        <v>332</v>
      </c>
      <c r="F4506" s="95" t="s">
        <v>7499</v>
      </c>
      <c r="G4506" s="4">
        <v>50</v>
      </c>
      <c r="H4506" s="4">
        <v>50</v>
      </c>
    </row>
    <row r="4507" spans="1:8" ht="30">
      <c r="A4507" s="95">
        <v>4499</v>
      </c>
      <c r="B4507" s="95" t="s">
        <v>2663</v>
      </c>
      <c r="C4507" s="95" t="s">
        <v>10749</v>
      </c>
      <c r="D4507" s="95" t="s">
        <v>10750</v>
      </c>
      <c r="E4507" s="95" t="s">
        <v>332</v>
      </c>
      <c r="F4507" s="95" t="s">
        <v>7499</v>
      </c>
      <c r="G4507" s="4">
        <v>50</v>
      </c>
      <c r="H4507" s="4">
        <v>50</v>
      </c>
    </row>
    <row r="4508" spans="1:8" ht="30">
      <c r="A4508" s="95">
        <v>4500</v>
      </c>
      <c r="B4508" s="95" t="s">
        <v>3948</v>
      </c>
      <c r="C4508" s="95" t="s">
        <v>4608</v>
      </c>
      <c r="D4508" s="95" t="s">
        <v>10751</v>
      </c>
      <c r="E4508" s="95" t="s">
        <v>332</v>
      </c>
      <c r="F4508" s="95" t="s">
        <v>7499</v>
      </c>
      <c r="G4508" s="4">
        <v>50</v>
      </c>
      <c r="H4508" s="4">
        <v>50</v>
      </c>
    </row>
    <row r="4509" spans="1:8" ht="15">
      <c r="A4509" s="95">
        <v>4501</v>
      </c>
      <c r="B4509" s="95" t="s">
        <v>3976</v>
      </c>
      <c r="C4509" s="95" t="s">
        <v>6997</v>
      </c>
      <c r="D4509" s="95" t="s">
        <v>10752</v>
      </c>
      <c r="E4509" s="95" t="s">
        <v>332</v>
      </c>
      <c r="F4509" s="95" t="s">
        <v>7499</v>
      </c>
      <c r="G4509" s="4">
        <v>50</v>
      </c>
      <c r="H4509" s="4">
        <v>50</v>
      </c>
    </row>
    <row r="4510" spans="1:8" ht="30">
      <c r="A4510" s="95">
        <v>4502</v>
      </c>
      <c r="B4510" s="95" t="s">
        <v>3671</v>
      </c>
      <c r="C4510" s="95" t="s">
        <v>4609</v>
      </c>
      <c r="D4510" s="95" t="s">
        <v>10753</v>
      </c>
      <c r="E4510" s="95" t="s">
        <v>332</v>
      </c>
      <c r="F4510" s="95" t="s">
        <v>7499</v>
      </c>
      <c r="G4510" s="4">
        <v>50</v>
      </c>
      <c r="H4510" s="4">
        <v>50</v>
      </c>
    </row>
    <row r="4511" spans="1:8" ht="15">
      <c r="A4511" s="95">
        <v>4503</v>
      </c>
      <c r="B4511" s="95" t="s">
        <v>3586</v>
      </c>
      <c r="C4511" s="95" t="s">
        <v>4158</v>
      </c>
      <c r="D4511" s="95" t="s">
        <v>10754</v>
      </c>
      <c r="E4511" s="95" t="s">
        <v>332</v>
      </c>
      <c r="F4511" s="95" t="s">
        <v>7499</v>
      </c>
      <c r="G4511" s="4">
        <v>50</v>
      </c>
      <c r="H4511" s="4">
        <v>50</v>
      </c>
    </row>
    <row r="4512" spans="1:8" ht="15">
      <c r="A4512" s="95">
        <v>4504</v>
      </c>
      <c r="B4512" s="95" t="s">
        <v>3506</v>
      </c>
      <c r="C4512" s="95" t="s">
        <v>4610</v>
      </c>
      <c r="D4512" s="95" t="s">
        <v>10755</v>
      </c>
      <c r="E4512" s="95" t="s">
        <v>332</v>
      </c>
      <c r="F4512" s="95" t="s">
        <v>7499</v>
      </c>
      <c r="G4512" s="4">
        <v>50</v>
      </c>
      <c r="H4512" s="4">
        <v>50</v>
      </c>
    </row>
    <row r="4513" spans="1:8" ht="15">
      <c r="A4513" s="95">
        <v>4505</v>
      </c>
      <c r="B4513" s="95" t="s">
        <v>8540</v>
      </c>
      <c r="C4513" s="95" t="s">
        <v>9153</v>
      </c>
      <c r="D4513" s="95" t="s">
        <v>10756</v>
      </c>
      <c r="E4513" s="95" t="s">
        <v>332</v>
      </c>
      <c r="F4513" s="95" t="s">
        <v>7499</v>
      </c>
      <c r="G4513" s="4">
        <v>50</v>
      </c>
      <c r="H4513" s="4">
        <v>50</v>
      </c>
    </row>
    <row r="4514" spans="1:8" ht="15">
      <c r="A4514" s="95">
        <v>4506</v>
      </c>
      <c r="B4514" s="95" t="s">
        <v>3955</v>
      </c>
      <c r="C4514" s="95" t="s">
        <v>4611</v>
      </c>
      <c r="D4514" s="95" t="s">
        <v>10757</v>
      </c>
      <c r="E4514" s="95" t="s">
        <v>332</v>
      </c>
      <c r="F4514" s="95" t="s">
        <v>7499</v>
      </c>
      <c r="G4514" s="4">
        <v>50</v>
      </c>
      <c r="H4514" s="4">
        <v>50</v>
      </c>
    </row>
    <row r="4515" spans="1:8" ht="30">
      <c r="A4515" s="95">
        <v>4507</v>
      </c>
      <c r="B4515" s="95" t="s">
        <v>3894</v>
      </c>
      <c r="C4515" s="95" t="s">
        <v>10758</v>
      </c>
      <c r="D4515" s="95" t="s">
        <v>10759</v>
      </c>
      <c r="E4515" s="95" t="s">
        <v>332</v>
      </c>
      <c r="F4515" s="95" t="s">
        <v>7499</v>
      </c>
      <c r="G4515" s="4">
        <v>50</v>
      </c>
      <c r="H4515" s="4">
        <v>50</v>
      </c>
    </row>
    <row r="4516" spans="1:8" ht="15">
      <c r="A4516" s="95">
        <v>4508</v>
      </c>
      <c r="B4516" s="95" t="s">
        <v>5107</v>
      </c>
      <c r="C4516" s="95" t="s">
        <v>3721</v>
      </c>
      <c r="D4516" s="95" t="s">
        <v>10760</v>
      </c>
      <c r="E4516" s="95" t="s">
        <v>332</v>
      </c>
      <c r="F4516" s="95" t="s">
        <v>7499</v>
      </c>
      <c r="G4516" s="4">
        <v>50</v>
      </c>
      <c r="H4516" s="4">
        <v>50</v>
      </c>
    </row>
    <row r="4517" spans="1:8" ht="30">
      <c r="A4517" s="95">
        <v>4509</v>
      </c>
      <c r="B4517" s="95" t="s">
        <v>5322</v>
      </c>
      <c r="C4517" s="95" t="s">
        <v>8336</v>
      </c>
      <c r="D4517" s="95" t="s">
        <v>10761</v>
      </c>
      <c r="E4517" s="95" t="s">
        <v>332</v>
      </c>
      <c r="F4517" s="95" t="s">
        <v>7499</v>
      </c>
      <c r="G4517" s="4">
        <v>50</v>
      </c>
      <c r="H4517" s="4">
        <v>50</v>
      </c>
    </row>
    <row r="4518" spans="1:8" ht="15">
      <c r="A4518" s="95">
        <v>4510</v>
      </c>
      <c r="B4518" s="95" t="s">
        <v>4612</v>
      </c>
      <c r="C4518" s="95" t="s">
        <v>4613</v>
      </c>
      <c r="D4518" s="95" t="s">
        <v>10762</v>
      </c>
      <c r="E4518" s="95" t="s">
        <v>332</v>
      </c>
      <c r="F4518" s="95" t="s">
        <v>7499</v>
      </c>
      <c r="G4518" s="4">
        <v>50</v>
      </c>
      <c r="H4518" s="4">
        <v>50</v>
      </c>
    </row>
    <row r="4519" spans="1:8" ht="15">
      <c r="A4519" s="95">
        <v>4511</v>
      </c>
      <c r="B4519" s="95" t="s">
        <v>5091</v>
      </c>
      <c r="C4519" s="95" t="s">
        <v>10763</v>
      </c>
      <c r="D4519" s="95" t="s">
        <v>10764</v>
      </c>
      <c r="E4519" s="95" t="s">
        <v>332</v>
      </c>
      <c r="F4519" s="95" t="s">
        <v>7499</v>
      </c>
      <c r="G4519" s="4">
        <v>50</v>
      </c>
      <c r="H4519" s="4">
        <v>50</v>
      </c>
    </row>
    <row r="4520" spans="1:8" ht="15">
      <c r="A4520" s="95">
        <v>4512</v>
      </c>
      <c r="B4520" s="95" t="s">
        <v>3761</v>
      </c>
      <c r="C4520" s="95" t="s">
        <v>4614</v>
      </c>
      <c r="D4520" s="95" t="s">
        <v>10765</v>
      </c>
      <c r="E4520" s="95" t="s">
        <v>332</v>
      </c>
      <c r="F4520" s="95" t="s">
        <v>7499</v>
      </c>
      <c r="G4520" s="4">
        <v>50</v>
      </c>
      <c r="H4520" s="4">
        <v>50</v>
      </c>
    </row>
    <row r="4521" spans="1:8" ht="15">
      <c r="A4521" s="95">
        <v>4513</v>
      </c>
      <c r="B4521" s="95" t="s">
        <v>6737</v>
      </c>
      <c r="C4521" s="95" t="s">
        <v>4655</v>
      </c>
      <c r="D4521" s="95" t="s">
        <v>10766</v>
      </c>
      <c r="E4521" s="95" t="s">
        <v>332</v>
      </c>
      <c r="F4521" s="95" t="s">
        <v>7499</v>
      </c>
      <c r="G4521" s="4">
        <v>50</v>
      </c>
      <c r="H4521" s="4">
        <v>50</v>
      </c>
    </row>
    <row r="4522" spans="1:8" ht="15">
      <c r="A4522" s="95">
        <v>4514</v>
      </c>
      <c r="B4522" s="95" t="s">
        <v>3676</v>
      </c>
      <c r="C4522" s="95" t="s">
        <v>4615</v>
      </c>
      <c r="D4522" s="95" t="s">
        <v>10767</v>
      </c>
      <c r="E4522" s="95" t="s">
        <v>332</v>
      </c>
      <c r="F4522" s="95" t="s">
        <v>7499</v>
      </c>
      <c r="G4522" s="4">
        <v>50</v>
      </c>
      <c r="H4522" s="4">
        <v>50</v>
      </c>
    </row>
    <row r="4523" spans="1:8" ht="15">
      <c r="A4523" s="95">
        <v>4515</v>
      </c>
      <c r="B4523" s="95" t="s">
        <v>5358</v>
      </c>
      <c r="C4523" s="95" t="s">
        <v>8141</v>
      </c>
      <c r="D4523" s="95" t="s">
        <v>10768</v>
      </c>
      <c r="E4523" s="95" t="s">
        <v>332</v>
      </c>
      <c r="F4523" s="95" t="s">
        <v>7499</v>
      </c>
      <c r="G4523" s="4">
        <v>50</v>
      </c>
      <c r="H4523" s="4">
        <v>50</v>
      </c>
    </row>
    <row r="4524" spans="1:8" ht="30">
      <c r="A4524" s="95">
        <v>4516</v>
      </c>
      <c r="B4524" s="95" t="s">
        <v>3468</v>
      </c>
      <c r="C4524" s="95" t="s">
        <v>4616</v>
      </c>
      <c r="D4524" s="95" t="s">
        <v>10769</v>
      </c>
      <c r="E4524" s="95" t="s">
        <v>332</v>
      </c>
      <c r="F4524" s="95" t="s">
        <v>7499</v>
      </c>
      <c r="G4524" s="4">
        <v>50</v>
      </c>
      <c r="H4524" s="4">
        <v>50</v>
      </c>
    </row>
    <row r="4525" spans="1:8" ht="15">
      <c r="A4525" s="95">
        <v>4517</v>
      </c>
      <c r="B4525" s="95" t="s">
        <v>4040</v>
      </c>
      <c r="C4525" s="95" t="s">
        <v>5744</v>
      </c>
      <c r="D4525" s="95" t="s">
        <v>10770</v>
      </c>
      <c r="E4525" s="95" t="s">
        <v>332</v>
      </c>
      <c r="F4525" s="95" t="s">
        <v>7499</v>
      </c>
      <c r="G4525" s="4">
        <v>50</v>
      </c>
      <c r="H4525" s="4">
        <v>50</v>
      </c>
    </row>
    <row r="4526" spans="1:8" ht="15">
      <c r="A4526" s="95">
        <v>4518</v>
      </c>
      <c r="B4526" s="95" t="s">
        <v>4007</v>
      </c>
      <c r="C4526" s="95" t="s">
        <v>7834</v>
      </c>
      <c r="D4526" s="95" t="s">
        <v>10771</v>
      </c>
      <c r="E4526" s="95" t="s">
        <v>332</v>
      </c>
      <c r="F4526" s="95" t="s">
        <v>7499</v>
      </c>
      <c r="G4526" s="4">
        <v>50</v>
      </c>
      <c r="H4526" s="4">
        <v>50</v>
      </c>
    </row>
    <row r="4527" spans="1:8" ht="15">
      <c r="A4527" s="95">
        <v>4519</v>
      </c>
      <c r="B4527" s="95" t="s">
        <v>3593</v>
      </c>
      <c r="C4527" s="95" t="s">
        <v>5563</v>
      </c>
      <c r="D4527" s="95" t="s">
        <v>10772</v>
      </c>
      <c r="E4527" s="95" t="s">
        <v>332</v>
      </c>
      <c r="F4527" s="95" t="s">
        <v>7499</v>
      </c>
      <c r="G4527" s="4">
        <v>50</v>
      </c>
      <c r="H4527" s="4">
        <v>50</v>
      </c>
    </row>
    <row r="4528" spans="1:8" ht="15">
      <c r="A4528" s="95">
        <v>4520</v>
      </c>
      <c r="B4528" s="95" t="s">
        <v>4617</v>
      </c>
      <c r="C4528" s="95" t="s">
        <v>4058</v>
      </c>
      <c r="D4528" s="95" t="s">
        <v>10773</v>
      </c>
      <c r="E4528" s="95" t="s">
        <v>332</v>
      </c>
      <c r="F4528" s="95" t="s">
        <v>7499</v>
      </c>
      <c r="G4528" s="4">
        <v>50</v>
      </c>
      <c r="H4528" s="4">
        <v>50</v>
      </c>
    </row>
    <row r="4529" spans="1:8" ht="15">
      <c r="A4529" s="95">
        <v>4521</v>
      </c>
      <c r="B4529" s="95" t="s">
        <v>3442</v>
      </c>
      <c r="C4529" s="95" t="s">
        <v>4085</v>
      </c>
      <c r="D4529" s="95" t="s">
        <v>10774</v>
      </c>
      <c r="E4529" s="95" t="s">
        <v>332</v>
      </c>
      <c r="F4529" s="95" t="s">
        <v>7499</v>
      </c>
      <c r="G4529" s="4">
        <v>50</v>
      </c>
      <c r="H4529" s="4">
        <v>50</v>
      </c>
    </row>
    <row r="4530" spans="1:8" ht="15">
      <c r="A4530" s="95">
        <v>4522</v>
      </c>
      <c r="B4530" s="95" t="s">
        <v>3663</v>
      </c>
      <c r="C4530" s="95" t="s">
        <v>4365</v>
      </c>
      <c r="D4530" s="95" t="s">
        <v>10775</v>
      </c>
      <c r="E4530" s="95" t="s">
        <v>332</v>
      </c>
      <c r="F4530" s="95" t="s">
        <v>7499</v>
      </c>
      <c r="G4530" s="4">
        <v>50</v>
      </c>
      <c r="H4530" s="4">
        <v>50</v>
      </c>
    </row>
    <row r="4531" spans="1:8" ht="15">
      <c r="A4531" s="95">
        <v>4523</v>
      </c>
      <c r="B4531" s="95" t="s">
        <v>4605</v>
      </c>
      <c r="C4531" s="95" t="s">
        <v>3836</v>
      </c>
      <c r="D4531" s="95" t="s">
        <v>10776</v>
      </c>
      <c r="E4531" s="95" t="s">
        <v>332</v>
      </c>
      <c r="F4531" s="95" t="s">
        <v>7499</v>
      </c>
      <c r="G4531" s="4">
        <v>50</v>
      </c>
      <c r="H4531" s="4">
        <v>50</v>
      </c>
    </row>
    <row r="4532" spans="1:8" ht="15">
      <c r="A4532" s="95">
        <v>4524</v>
      </c>
      <c r="B4532" s="95" t="s">
        <v>4093</v>
      </c>
      <c r="C4532" s="95" t="s">
        <v>4618</v>
      </c>
      <c r="D4532" s="95" t="s">
        <v>10777</v>
      </c>
      <c r="E4532" s="95" t="s">
        <v>332</v>
      </c>
      <c r="F4532" s="95" t="s">
        <v>7499</v>
      </c>
      <c r="G4532" s="4">
        <v>50</v>
      </c>
      <c r="H4532" s="4">
        <v>50</v>
      </c>
    </row>
    <row r="4533" spans="1:8" ht="15">
      <c r="A4533" s="95">
        <v>4525</v>
      </c>
      <c r="B4533" s="95" t="s">
        <v>3649</v>
      </c>
      <c r="C4533" s="95" t="s">
        <v>4655</v>
      </c>
      <c r="D4533" s="95" t="s">
        <v>10778</v>
      </c>
      <c r="E4533" s="95" t="s">
        <v>332</v>
      </c>
      <c r="F4533" s="95" t="s">
        <v>7499</v>
      </c>
      <c r="G4533" s="4">
        <v>50</v>
      </c>
      <c r="H4533" s="4">
        <v>50</v>
      </c>
    </row>
    <row r="4534" spans="1:8" ht="15">
      <c r="A4534" s="95">
        <v>4526</v>
      </c>
      <c r="B4534" s="95" t="s">
        <v>4619</v>
      </c>
      <c r="C4534" s="95" t="s">
        <v>4088</v>
      </c>
      <c r="D4534" s="95" t="s">
        <v>10779</v>
      </c>
      <c r="E4534" s="95" t="s">
        <v>332</v>
      </c>
      <c r="F4534" s="95" t="s">
        <v>7499</v>
      </c>
      <c r="G4534" s="4">
        <v>50</v>
      </c>
      <c r="H4534" s="4">
        <v>50</v>
      </c>
    </row>
    <row r="4535" spans="1:8" ht="15">
      <c r="A4535" s="95">
        <v>4527</v>
      </c>
      <c r="B4535" s="95" t="s">
        <v>4067</v>
      </c>
      <c r="C4535" s="95" t="s">
        <v>3836</v>
      </c>
      <c r="D4535" s="95" t="s">
        <v>10780</v>
      </c>
      <c r="E4535" s="95" t="s">
        <v>332</v>
      </c>
      <c r="F4535" s="95" t="s">
        <v>7499</v>
      </c>
      <c r="G4535" s="4">
        <v>50</v>
      </c>
      <c r="H4535" s="4">
        <v>50</v>
      </c>
    </row>
    <row r="4536" spans="1:8" ht="15">
      <c r="A4536" s="95">
        <v>4528</v>
      </c>
      <c r="B4536" s="95" t="s">
        <v>3715</v>
      </c>
      <c r="C4536" s="95" t="s">
        <v>4620</v>
      </c>
      <c r="D4536" s="95" t="s">
        <v>10781</v>
      </c>
      <c r="E4536" s="95" t="s">
        <v>332</v>
      </c>
      <c r="F4536" s="95" t="s">
        <v>7499</v>
      </c>
      <c r="G4536" s="4">
        <v>50</v>
      </c>
      <c r="H4536" s="4">
        <v>50</v>
      </c>
    </row>
    <row r="4537" spans="1:8" ht="15">
      <c r="A4537" s="95">
        <v>4529</v>
      </c>
      <c r="B4537" s="95" t="s">
        <v>8172</v>
      </c>
      <c r="C4537" s="95" t="s">
        <v>6354</v>
      </c>
      <c r="D4537" s="95" t="s">
        <v>10782</v>
      </c>
      <c r="E4537" s="95" t="s">
        <v>332</v>
      </c>
      <c r="F4537" s="95" t="s">
        <v>7499</v>
      </c>
      <c r="G4537" s="4">
        <v>50</v>
      </c>
      <c r="H4537" s="4">
        <v>50</v>
      </c>
    </row>
    <row r="4538" spans="1:8" ht="30">
      <c r="A4538" s="95">
        <v>4530</v>
      </c>
      <c r="B4538" s="95" t="s">
        <v>3599</v>
      </c>
      <c r="C4538" s="95" t="s">
        <v>3559</v>
      </c>
      <c r="D4538" s="95" t="s">
        <v>10783</v>
      </c>
      <c r="E4538" s="95" t="s">
        <v>332</v>
      </c>
      <c r="F4538" s="95" t="s">
        <v>7499</v>
      </c>
      <c r="G4538" s="4">
        <v>50</v>
      </c>
      <c r="H4538" s="4">
        <v>50</v>
      </c>
    </row>
    <row r="4539" spans="1:8" ht="15">
      <c r="A4539" s="95">
        <v>4531</v>
      </c>
      <c r="B4539" s="95" t="s">
        <v>4093</v>
      </c>
      <c r="C4539" s="95" t="s">
        <v>3730</v>
      </c>
      <c r="D4539" s="95" t="s">
        <v>10784</v>
      </c>
      <c r="E4539" s="95" t="s">
        <v>332</v>
      </c>
      <c r="F4539" s="95" t="s">
        <v>7499</v>
      </c>
      <c r="G4539" s="4">
        <v>50</v>
      </c>
      <c r="H4539" s="4">
        <v>50</v>
      </c>
    </row>
    <row r="4540" spans="1:8" ht="45">
      <c r="A4540" s="95">
        <v>4532</v>
      </c>
      <c r="B4540" s="95" t="s">
        <v>3948</v>
      </c>
      <c r="C4540" s="95" t="s">
        <v>4621</v>
      </c>
      <c r="D4540" s="95" t="s">
        <v>10785</v>
      </c>
      <c r="E4540" s="95" t="s">
        <v>332</v>
      </c>
      <c r="F4540" s="95" t="s">
        <v>7499</v>
      </c>
      <c r="G4540" s="4">
        <v>50</v>
      </c>
      <c r="H4540" s="4">
        <v>50</v>
      </c>
    </row>
    <row r="4541" spans="1:8" ht="15">
      <c r="A4541" s="95">
        <v>4533</v>
      </c>
      <c r="B4541" s="95" t="s">
        <v>5118</v>
      </c>
      <c r="C4541" s="95" t="s">
        <v>4058</v>
      </c>
      <c r="D4541" s="95" t="s">
        <v>10786</v>
      </c>
      <c r="E4541" s="95" t="s">
        <v>332</v>
      </c>
      <c r="F4541" s="95" t="s">
        <v>7499</v>
      </c>
      <c r="G4541" s="4">
        <v>50</v>
      </c>
      <c r="H4541" s="4">
        <v>50</v>
      </c>
    </row>
    <row r="4542" spans="1:8" ht="15">
      <c r="A4542" s="95">
        <v>4534</v>
      </c>
      <c r="B4542" s="95" t="s">
        <v>4622</v>
      </c>
      <c r="C4542" s="95" t="s">
        <v>4518</v>
      </c>
      <c r="D4542" s="95" t="s">
        <v>10787</v>
      </c>
      <c r="E4542" s="95" t="s">
        <v>332</v>
      </c>
      <c r="F4542" s="95" t="s">
        <v>7499</v>
      </c>
      <c r="G4542" s="4">
        <v>50</v>
      </c>
      <c r="H4542" s="4">
        <v>50</v>
      </c>
    </row>
    <row r="4543" spans="1:8" ht="15">
      <c r="A4543" s="95">
        <v>4535</v>
      </c>
      <c r="B4543" s="95" t="s">
        <v>3593</v>
      </c>
      <c r="C4543" s="95" t="s">
        <v>10788</v>
      </c>
      <c r="D4543" s="95" t="s">
        <v>10789</v>
      </c>
      <c r="E4543" s="95" t="s">
        <v>332</v>
      </c>
      <c r="F4543" s="95" t="s">
        <v>7499</v>
      </c>
      <c r="G4543" s="4">
        <v>50</v>
      </c>
      <c r="H4543" s="4">
        <v>50</v>
      </c>
    </row>
    <row r="4544" spans="1:8" ht="15">
      <c r="A4544" s="95">
        <v>4536</v>
      </c>
      <c r="B4544" s="95" t="s">
        <v>3432</v>
      </c>
      <c r="C4544" s="95" t="s">
        <v>4426</v>
      </c>
      <c r="D4544" s="95" t="s">
        <v>10790</v>
      </c>
      <c r="E4544" s="95" t="s">
        <v>332</v>
      </c>
      <c r="F4544" s="95" t="s">
        <v>7499</v>
      </c>
      <c r="G4544" s="4">
        <v>50</v>
      </c>
      <c r="H4544" s="4">
        <v>50</v>
      </c>
    </row>
    <row r="4545" spans="1:8" ht="15">
      <c r="A4545" s="95">
        <v>4537</v>
      </c>
      <c r="B4545" s="95" t="s">
        <v>6551</v>
      </c>
      <c r="C4545" s="95" t="s">
        <v>5447</v>
      </c>
      <c r="D4545" s="95" t="s">
        <v>10791</v>
      </c>
      <c r="E4545" s="95" t="s">
        <v>332</v>
      </c>
      <c r="F4545" s="95" t="s">
        <v>7499</v>
      </c>
      <c r="G4545" s="4">
        <v>50</v>
      </c>
      <c r="H4545" s="4">
        <v>50</v>
      </c>
    </row>
    <row r="4546" spans="1:8" ht="15">
      <c r="A4546" s="95">
        <v>4538</v>
      </c>
      <c r="B4546" s="95" t="s">
        <v>4623</v>
      </c>
      <c r="C4546" s="95" t="s">
        <v>4624</v>
      </c>
      <c r="D4546" s="95" t="s">
        <v>10792</v>
      </c>
      <c r="E4546" s="95" t="s">
        <v>332</v>
      </c>
      <c r="F4546" s="95" t="s">
        <v>7499</v>
      </c>
      <c r="G4546" s="4">
        <v>50</v>
      </c>
      <c r="H4546" s="4">
        <v>50</v>
      </c>
    </row>
    <row r="4547" spans="1:8" ht="15">
      <c r="A4547" s="95">
        <v>4539</v>
      </c>
      <c r="B4547" s="95" t="s">
        <v>3687</v>
      </c>
      <c r="C4547" s="95" t="s">
        <v>7545</v>
      </c>
      <c r="D4547" s="95" t="s">
        <v>10793</v>
      </c>
      <c r="E4547" s="95" t="s">
        <v>332</v>
      </c>
      <c r="F4547" s="95" t="s">
        <v>7499</v>
      </c>
      <c r="G4547" s="4">
        <v>50</v>
      </c>
      <c r="H4547" s="4">
        <v>50</v>
      </c>
    </row>
    <row r="4548" spans="1:8" ht="30">
      <c r="A4548" s="95">
        <v>4540</v>
      </c>
      <c r="B4548" s="95" t="s">
        <v>3671</v>
      </c>
      <c r="C4548" s="95" t="s">
        <v>4626</v>
      </c>
      <c r="D4548" s="95" t="s">
        <v>4627</v>
      </c>
      <c r="E4548" s="95" t="s">
        <v>332</v>
      </c>
      <c r="F4548" s="95" t="s">
        <v>7499</v>
      </c>
      <c r="G4548" s="4">
        <v>50</v>
      </c>
      <c r="H4548" s="4">
        <v>50</v>
      </c>
    </row>
    <row r="4549" spans="1:8" ht="30">
      <c r="A4549" s="95">
        <v>4541</v>
      </c>
      <c r="B4549" s="95" t="s">
        <v>3700</v>
      </c>
      <c r="C4549" s="95" t="s">
        <v>10794</v>
      </c>
      <c r="D4549" s="95" t="s">
        <v>10795</v>
      </c>
      <c r="E4549" s="95" t="s">
        <v>332</v>
      </c>
      <c r="F4549" s="95" t="s">
        <v>7499</v>
      </c>
      <c r="G4549" s="4">
        <v>50</v>
      </c>
      <c r="H4549" s="4">
        <v>50</v>
      </c>
    </row>
    <row r="4550" spans="1:8" ht="30">
      <c r="A4550" s="95">
        <v>4542</v>
      </c>
      <c r="B4550" s="95" t="s">
        <v>3439</v>
      </c>
      <c r="C4550" s="95" t="s">
        <v>7597</v>
      </c>
      <c r="D4550" s="95" t="s">
        <v>10796</v>
      </c>
      <c r="E4550" s="95" t="s">
        <v>332</v>
      </c>
      <c r="F4550" s="95" t="s">
        <v>7499</v>
      </c>
      <c r="G4550" s="4">
        <v>50</v>
      </c>
      <c r="H4550" s="4">
        <v>50</v>
      </c>
    </row>
    <row r="4551" spans="1:8" ht="15">
      <c r="A4551" s="95">
        <v>4543</v>
      </c>
      <c r="B4551" s="95" t="s">
        <v>3432</v>
      </c>
      <c r="C4551" s="95" t="s">
        <v>10040</v>
      </c>
      <c r="D4551" s="95" t="s">
        <v>10797</v>
      </c>
      <c r="E4551" s="95" t="s">
        <v>332</v>
      </c>
      <c r="F4551" s="95" t="s">
        <v>7499</v>
      </c>
      <c r="G4551" s="4">
        <v>50</v>
      </c>
      <c r="H4551" s="4">
        <v>50</v>
      </c>
    </row>
    <row r="4552" spans="1:8" ht="30">
      <c r="A4552" s="95">
        <v>4544</v>
      </c>
      <c r="B4552" s="95" t="s">
        <v>4628</v>
      </c>
      <c r="C4552" s="95" t="s">
        <v>4608</v>
      </c>
      <c r="D4552" s="95" t="s">
        <v>10798</v>
      </c>
      <c r="E4552" s="95" t="s">
        <v>332</v>
      </c>
      <c r="F4552" s="95" t="s">
        <v>7499</v>
      </c>
      <c r="G4552" s="4">
        <v>50</v>
      </c>
      <c r="H4552" s="4">
        <v>50</v>
      </c>
    </row>
    <row r="4553" spans="1:8" ht="15">
      <c r="A4553" s="95">
        <v>4545</v>
      </c>
      <c r="B4553" s="95" t="s">
        <v>7509</v>
      </c>
      <c r="C4553" s="95" t="s">
        <v>4432</v>
      </c>
      <c r="D4553" s="95" t="s">
        <v>10799</v>
      </c>
      <c r="E4553" s="95" t="s">
        <v>332</v>
      </c>
      <c r="F4553" s="95" t="s">
        <v>7499</v>
      </c>
      <c r="G4553" s="4">
        <v>50</v>
      </c>
      <c r="H4553" s="4">
        <v>50</v>
      </c>
    </row>
    <row r="4554" spans="1:8" ht="15">
      <c r="A4554" s="95">
        <v>4546</v>
      </c>
      <c r="B4554" s="95" t="s">
        <v>4216</v>
      </c>
      <c r="C4554" s="95" t="s">
        <v>4630</v>
      </c>
      <c r="D4554" s="95" t="s">
        <v>10800</v>
      </c>
      <c r="E4554" s="95" t="s">
        <v>332</v>
      </c>
      <c r="F4554" s="95" t="s">
        <v>7499</v>
      </c>
      <c r="G4554" s="4">
        <v>50</v>
      </c>
      <c r="H4554" s="4">
        <v>50</v>
      </c>
    </row>
    <row r="4555" spans="1:8" ht="15">
      <c r="A4555" s="95">
        <v>4547</v>
      </c>
      <c r="B4555" s="95" t="s">
        <v>4648</v>
      </c>
      <c r="C4555" s="95" t="s">
        <v>4645</v>
      </c>
      <c r="D4555" s="95" t="s">
        <v>10801</v>
      </c>
      <c r="E4555" s="95" t="s">
        <v>332</v>
      </c>
      <c r="F4555" s="95" t="s">
        <v>7499</v>
      </c>
      <c r="G4555" s="4">
        <v>50</v>
      </c>
      <c r="H4555" s="4">
        <v>50</v>
      </c>
    </row>
    <row r="4556" spans="1:8" ht="15">
      <c r="A4556" s="95">
        <v>4548</v>
      </c>
      <c r="B4556" s="95" t="s">
        <v>3676</v>
      </c>
      <c r="C4556" s="95" t="s">
        <v>4243</v>
      </c>
      <c r="D4556" s="95" t="s">
        <v>10802</v>
      </c>
      <c r="E4556" s="95" t="s">
        <v>332</v>
      </c>
      <c r="F4556" s="95" t="s">
        <v>7499</v>
      </c>
      <c r="G4556" s="4">
        <v>50</v>
      </c>
      <c r="H4556" s="4">
        <v>50</v>
      </c>
    </row>
    <row r="4557" spans="1:8" ht="15">
      <c r="A4557" s="95">
        <v>4549</v>
      </c>
      <c r="B4557" s="95" t="s">
        <v>3596</v>
      </c>
      <c r="C4557" s="95" t="s">
        <v>3949</v>
      </c>
      <c r="D4557" s="95" t="s">
        <v>10803</v>
      </c>
      <c r="E4557" s="95" t="s">
        <v>332</v>
      </c>
      <c r="F4557" s="95" t="s">
        <v>7499</v>
      </c>
      <c r="G4557" s="4">
        <v>50</v>
      </c>
      <c r="H4557" s="4">
        <v>50</v>
      </c>
    </row>
    <row r="4558" spans="1:8" ht="30">
      <c r="A4558" s="95">
        <v>4550</v>
      </c>
      <c r="B4558" s="95" t="s">
        <v>8540</v>
      </c>
      <c r="C4558" s="95" t="s">
        <v>4632</v>
      </c>
      <c r="D4558" s="95" t="s">
        <v>10804</v>
      </c>
      <c r="E4558" s="95" t="s">
        <v>332</v>
      </c>
      <c r="F4558" s="95" t="s">
        <v>7499</v>
      </c>
      <c r="G4558" s="4">
        <v>50</v>
      </c>
      <c r="H4558" s="4">
        <v>50</v>
      </c>
    </row>
    <row r="4559" spans="1:8" ht="15">
      <c r="A4559" s="95">
        <v>4551</v>
      </c>
      <c r="B4559" s="95" t="s">
        <v>3891</v>
      </c>
      <c r="C4559" s="95" t="s">
        <v>10805</v>
      </c>
      <c r="D4559" s="95" t="s">
        <v>10806</v>
      </c>
      <c r="E4559" s="95" t="s">
        <v>332</v>
      </c>
      <c r="F4559" s="95" t="s">
        <v>7499</v>
      </c>
      <c r="G4559" s="4">
        <v>50</v>
      </c>
      <c r="H4559" s="4">
        <v>50</v>
      </c>
    </row>
    <row r="4560" spans="1:8" ht="30">
      <c r="A4560" s="95">
        <v>4552</v>
      </c>
      <c r="B4560" s="95" t="s">
        <v>3869</v>
      </c>
      <c r="C4560" s="95" t="s">
        <v>4633</v>
      </c>
      <c r="D4560" s="95" t="s">
        <v>10807</v>
      </c>
      <c r="E4560" s="95" t="s">
        <v>332</v>
      </c>
      <c r="F4560" s="95" t="s">
        <v>7499</v>
      </c>
      <c r="G4560" s="4">
        <v>50</v>
      </c>
      <c r="H4560" s="4">
        <v>50</v>
      </c>
    </row>
    <row r="4561" spans="1:8" ht="15">
      <c r="A4561" s="95">
        <v>4553</v>
      </c>
      <c r="B4561" s="95" t="s">
        <v>3611</v>
      </c>
      <c r="C4561" s="95" t="s">
        <v>10808</v>
      </c>
      <c r="D4561" s="95" t="s">
        <v>10809</v>
      </c>
      <c r="E4561" s="95" t="s">
        <v>332</v>
      </c>
      <c r="F4561" s="95" t="s">
        <v>7499</v>
      </c>
      <c r="G4561" s="4">
        <v>50</v>
      </c>
      <c r="H4561" s="4">
        <v>50</v>
      </c>
    </row>
    <row r="4562" spans="1:8" ht="30">
      <c r="A4562" s="95">
        <v>4554</v>
      </c>
      <c r="B4562" s="95" t="s">
        <v>3747</v>
      </c>
      <c r="C4562" s="95" t="s">
        <v>4634</v>
      </c>
      <c r="D4562" s="95" t="s">
        <v>10810</v>
      </c>
      <c r="E4562" s="95" t="s">
        <v>332</v>
      </c>
      <c r="F4562" s="95" t="s">
        <v>7499</v>
      </c>
      <c r="G4562" s="4">
        <v>50</v>
      </c>
      <c r="H4562" s="4">
        <v>50</v>
      </c>
    </row>
    <row r="4563" spans="1:8" ht="15">
      <c r="A4563" s="95">
        <v>4555</v>
      </c>
      <c r="B4563" s="95" t="s">
        <v>3596</v>
      </c>
      <c r="C4563" s="95" t="s">
        <v>3730</v>
      </c>
      <c r="D4563" s="95" t="s">
        <v>10811</v>
      </c>
      <c r="E4563" s="95" t="s">
        <v>332</v>
      </c>
      <c r="F4563" s="95" t="s">
        <v>7499</v>
      </c>
      <c r="G4563" s="4">
        <v>50</v>
      </c>
      <c r="H4563" s="4">
        <v>50</v>
      </c>
    </row>
    <row r="4564" spans="1:8" ht="45">
      <c r="A4564" s="95">
        <v>4556</v>
      </c>
      <c r="B4564" s="95" t="s">
        <v>3948</v>
      </c>
      <c r="C4564" s="95" t="s">
        <v>10812</v>
      </c>
      <c r="D4564" s="95" t="s">
        <v>10813</v>
      </c>
      <c r="E4564" s="95" t="s">
        <v>332</v>
      </c>
      <c r="F4564" s="95" t="s">
        <v>7499</v>
      </c>
      <c r="G4564" s="4">
        <v>50</v>
      </c>
      <c r="H4564" s="4">
        <v>50</v>
      </c>
    </row>
    <row r="4565" spans="1:8" ht="30">
      <c r="A4565" s="95">
        <v>4557</v>
      </c>
      <c r="B4565" s="95" t="s">
        <v>6274</v>
      </c>
      <c r="C4565" s="95" t="s">
        <v>7664</v>
      </c>
      <c r="D4565" s="95" t="s">
        <v>10814</v>
      </c>
      <c r="E4565" s="95" t="s">
        <v>332</v>
      </c>
      <c r="F4565" s="95" t="s">
        <v>7499</v>
      </c>
      <c r="G4565" s="4">
        <v>50</v>
      </c>
      <c r="H4565" s="4">
        <v>50</v>
      </c>
    </row>
    <row r="4566" spans="1:8" ht="15">
      <c r="A4566" s="95">
        <v>4558</v>
      </c>
      <c r="B4566" s="95" t="s">
        <v>3898</v>
      </c>
      <c r="C4566" s="95" t="s">
        <v>3565</v>
      </c>
      <c r="D4566" s="95" t="s">
        <v>10815</v>
      </c>
      <c r="E4566" s="95" t="s">
        <v>332</v>
      </c>
      <c r="F4566" s="95" t="s">
        <v>7499</v>
      </c>
      <c r="G4566" s="4">
        <v>50</v>
      </c>
      <c r="H4566" s="4">
        <v>50</v>
      </c>
    </row>
    <row r="4567" spans="1:8" ht="15">
      <c r="A4567" s="95">
        <v>4559</v>
      </c>
      <c r="B4567" s="95" t="s">
        <v>6274</v>
      </c>
      <c r="C4567" s="95" t="s">
        <v>5238</v>
      </c>
      <c r="D4567" s="95" t="s">
        <v>10816</v>
      </c>
      <c r="E4567" s="95" t="s">
        <v>332</v>
      </c>
      <c r="F4567" s="95" t="s">
        <v>7499</v>
      </c>
      <c r="G4567" s="4">
        <v>50</v>
      </c>
      <c r="H4567" s="4">
        <v>50</v>
      </c>
    </row>
    <row r="4568" spans="1:8" ht="15">
      <c r="A4568" s="95">
        <v>4560</v>
      </c>
      <c r="B4568" s="95" t="s">
        <v>3442</v>
      </c>
      <c r="C4568" s="95" t="s">
        <v>9083</v>
      </c>
      <c r="D4568" s="95" t="s">
        <v>10817</v>
      </c>
      <c r="E4568" s="95" t="s">
        <v>332</v>
      </c>
      <c r="F4568" s="95" t="s">
        <v>7499</v>
      </c>
      <c r="G4568" s="4">
        <v>50</v>
      </c>
      <c r="H4568" s="4">
        <v>50</v>
      </c>
    </row>
    <row r="4569" spans="1:8" ht="30">
      <c r="A4569" s="95">
        <v>4561</v>
      </c>
      <c r="B4569" s="95" t="s">
        <v>3468</v>
      </c>
      <c r="C4569" s="95" t="s">
        <v>5169</v>
      </c>
      <c r="D4569" s="95" t="s">
        <v>10818</v>
      </c>
      <c r="E4569" s="95" t="s">
        <v>332</v>
      </c>
      <c r="F4569" s="95" t="s">
        <v>7499</v>
      </c>
      <c r="G4569" s="4">
        <v>50</v>
      </c>
      <c r="H4569" s="4">
        <v>50</v>
      </c>
    </row>
    <row r="4570" spans="1:8" ht="15">
      <c r="A4570" s="95">
        <v>4562</v>
      </c>
      <c r="B4570" s="95" t="s">
        <v>3668</v>
      </c>
      <c r="C4570" s="95" t="s">
        <v>8226</v>
      </c>
      <c r="D4570" s="95" t="s">
        <v>10819</v>
      </c>
      <c r="E4570" s="95" t="s">
        <v>332</v>
      </c>
      <c r="F4570" s="95" t="s">
        <v>7499</v>
      </c>
      <c r="G4570" s="4">
        <v>50</v>
      </c>
      <c r="H4570" s="4">
        <v>50</v>
      </c>
    </row>
    <row r="4571" spans="1:8" ht="15">
      <c r="A4571" s="95">
        <v>4563</v>
      </c>
      <c r="B4571" s="95" t="s">
        <v>3643</v>
      </c>
      <c r="C4571" s="95" t="s">
        <v>10820</v>
      </c>
      <c r="D4571" s="95" t="s">
        <v>10821</v>
      </c>
      <c r="E4571" s="95" t="s">
        <v>332</v>
      </c>
      <c r="F4571" s="95" t="s">
        <v>7499</v>
      </c>
      <c r="G4571" s="4">
        <v>50</v>
      </c>
      <c r="H4571" s="4">
        <v>50</v>
      </c>
    </row>
    <row r="4572" spans="1:8" ht="15">
      <c r="A4572" s="95">
        <v>4564</v>
      </c>
      <c r="B4572" s="95" t="s">
        <v>4400</v>
      </c>
      <c r="C4572" s="95" t="s">
        <v>6749</v>
      </c>
      <c r="D4572" s="95" t="s">
        <v>10822</v>
      </c>
      <c r="E4572" s="95" t="s">
        <v>332</v>
      </c>
      <c r="F4572" s="95" t="s">
        <v>7499</v>
      </c>
      <c r="G4572" s="4">
        <v>50</v>
      </c>
      <c r="H4572" s="4">
        <v>50</v>
      </c>
    </row>
    <row r="4573" spans="1:8" ht="15">
      <c r="A4573" s="95">
        <v>4565</v>
      </c>
      <c r="B4573" s="95" t="s">
        <v>7083</v>
      </c>
      <c r="C4573" s="95" t="s">
        <v>10823</v>
      </c>
      <c r="D4573" s="95" t="s">
        <v>10824</v>
      </c>
      <c r="E4573" s="95" t="s">
        <v>332</v>
      </c>
      <c r="F4573" s="95" t="s">
        <v>7499</v>
      </c>
      <c r="G4573" s="4">
        <v>50</v>
      </c>
      <c r="H4573" s="4">
        <v>50</v>
      </c>
    </row>
    <row r="4574" spans="1:8" ht="30">
      <c r="A4574" s="95">
        <v>4566</v>
      </c>
      <c r="B4574" s="95" t="s">
        <v>3700</v>
      </c>
      <c r="C4574" s="95" t="s">
        <v>10825</v>
      </c>
      <c r="D4574" s="95" t="s">
        <v>10826</v>
      </c>
      <c r="E4574" s="95" t="s">
        <v>332</v>
      </c>
      <c r="F4574" s="95" t="s">
        <v>7499</v>
      </c>
      <c r="G4574" s="4">
        <v>50</v>
      </c>
      <c r="H4574" s="4">
        <v>50</v>
      </c>
    </row>
    <row r="4575" spans="1:8" ht="15">
      <c r="A4575" s="95">
        <v>4567</v>
      </c>
      <c r="B4575" s="95" t="s">
        <v>3593</v>
      </c>
      <c r="C4575" s="95" t="s">
        <v>10827</v>
      </c>
      <c r="D4575" s="95" t="s">
        <v>10828</v>
      </c>
      <c r="E4575" s="95" t="s">
        <v>332</v>
      </c>
      <c r="F4575" s="95" t="s">
        <v>7499</v>
      </c>
      <c r="G4575" s="4">
        <v>50</v>
      </c>
      <c r="H4575" s="4">
        <v>50</v>
      </c>
    </row>
    <row r="4576" spans="1:8" ht="15">
      <c r="A4576" s="95">
        <v>4568</v>
      </c>
      <c r="B4576" s="95" t="s">
        <v>4104</v>
      </c>
      <c r="C4576" s="95" t="s">
        <v>10829</v>
      </c>
      <c r="D4576" s="95" t="s">
        <v>10830</v>
      </c>
      <c r="E4576" s="95" t="s">
        <v>332</v>
      </c>
      <c r="F4576" s="95" t="s">
        <v>7499</v>
      </c>
      <c r="G4576" s="4">
        <v>50</v>
      </c>
      <c r="H4576" s="4">
        <v>50</v>
      </c>
    </row>
    <row r="4577" spans="1:8" ht="15">
      <c r="A4577" s="95">
        <v>4569</v>
      </c>
      <c r="B4577" s="95" t="s">
        <v>3586</v>
      </c>
      <c r="C4577" s="95" t="s">
        <v>5803</v>
      </c>
      <c r="D4577" s="95" t="s">
        <v>10831</v>
      </c>
      <c r="E4577" s="95" t="s">
        <v>332</v>
      </c>
      <c r="F4577" s="95" t="s">
        <v>7499</v>
      </c>
      <c r="G4577" s="4">
        <v>50</v>
      </c>
      <c r="H4577" s="4">
        <v>50</v>
      </c>
    </row>
    <row r="4578" spans="1:8" ht="15">
      <c r="A4578" s="95">
        <v>4570</v>
      </c>
      <c r="B4578" s="95" t="s">
        <v>4635</v>
      </c>
      <c r="C4578" s="95" t="s">
        <v>10832</v>
      </c>
      <c r="D4578" s="95" t="s">
        <v>10833</v>
      </c>
      <c r="E4578" s="95" t="s">
        <v>332</v>
      </c>
      <c r="F4578" s="95" t="s">
        <v>7499</v>
      </c>
      <c r="G4578" s="4">
        <v>50</v>
      </c>
      <c r="H4578" s="4">
        <v>50</v>
      </c>
    </row>
    <row r="4579" spans="1:8" ht="15">
      <c r="A4579" s="95">
        <v>4571</v>
      </c>
      <c r="B4579" s="95" t="s">
        <v>3780</v>
      </c>
      <c r="C4579" s="95" t="s">
        <v>4058</v>
      </c>
      <c r="D4579" s="95" t="s">
        <v>10834</v>
      </c>
      <c r="E4579" s="95" t="s">
        <v>332</v>
      </c>
      <c r="F4579" s="95" t="s">
        <v>7499</v>
      </c>
      <c r="G4579" s="4">
        <v>50</v>
      </c>
      <c r="H4579" s="4">
        <v>50</v>
      </c>
    </row>
    <row r="4580" spans="1:8" ht="30">
      <c r="A4580" s="95">
        <v>4572</v>
      </c>
      <c r="B4580" s="95" t="s">
        <v>4636</v>
      </c>
      <c r="C4580" s="95" t="s">
        <v>10835</v>
      </c>
      <c r="D4580" s="95" t="s">
        <v>10836</v>
      </c>
      <c r="E4580" s="95" t="s">
        <v>332</v>
      </c>
      <c r="F4580" s="95" t="s">
        <v>7499</v>
      </c>
      <c r="G4580" s="4">
        <v>50</v>
      </c>
      <c r="H4580" s="4">
        <v>50</v>
      </c>
    </row>
    <row r="4581" spans="1:8" ht="30">
      <c r="A4581" s="95">
        <v>4573</v>
      </c>
      <c r="B4581" s="95" t="s">
        <v>6527</v>
      </c>
      <c r="C4581" s="95" t="s">
        <v>3909</v>
      </c>
      <c r="D4581" s="95" t="s">
        <v>10837</v>
      </c>
      <c r="E4581" s="95" t="s">
        <v>332</v>
      </c>
      <c r="F4581" s="95" t="s">
        <v>7499</v>
      </c>
      <c r="G4581" s="4">
        <v>50</v>
      </c>
      <c r="H4581" s="4">
        <v>50</v>
      </c>
    </row>
    <row r="4582" spans="1:8" ht="15">
      <c r="A4582" s="95">
        <v>4574</v>
      </c>
      <c r="B4582" s="95" t="s">
        <v>3646</v>
      </c>
      <c r="C4582" s="95" t="s">
        <v>4638</v>
      </c>
      <c r="D4582" s="95" t="s">
        <v>10838</v>
      </c>
      <c r="E4582" s="95" t="s">
        <v>332</v>
      </c>
      <c r="F4582" s="95" t="s">
        <v>7499</v>
      </c>
      <c r="G4582" s="4">
        <v>50</v>
      </c>
      <c r="H4582" s="4">
        <v>50</v>
      </c>
    </row>
    <row r="4583" spans="1:8" ht="15">
      <c r="A4583" s="95">
        <v>4575</v>
      </c>
      <c r="B4583" s="95" t="s">
        <v>3442</v>
      </c>
      <c r="C4583" s="95" t="s">
        <v>10839</v>
      </c>
      <c r="D4583" s="95" t="s">
        <v>10840</v>
      </c>
      <c r="E4583" s="95" t="s">
        <v>332</v>
      </c>
      <c r="F4583" s="95" t="s">
        <v>7499</v>
      </c>
      <c r="G4583" s="4">
        <v>50</v>
      </c>
      <c r="H4583" s="4">
        <v>50</v>
      </c>
    </row>
    <row r="4584" spans="1:8" ht="15">
      <c r="A4584" s="95">
        <v>4576</v>
      </c>
      <c r="B4584" s="95" t="s">
        <v>3593</v>
      </c>
      <c r="C4584" s="95" t="s">
        <v>4518</v>
      </c>
      <c r="D4584" s="95" t="s">
        <v>4639</v>
      </c>
      <c r="E4584" s="95" t="s">
        <v>332</v>
      </c>
      <c r="F4584" s="95" t="s">
        <v>7499</v>
      </c>
      <c r="G4584" s="4">
        <v>50</v>
      </c>
      <c r="H4584" s="4">
        <v>50</v>
      </c>
    </row>
    <row r="4585" spans="1:8" ht="15">
      <c r="A4585" s="95">
        <v>4577</v>
      </c>
      <c r="B4585" s="95" t="s">
        <v>3771</v>
      </c>
      <c r="C4585" s="95" t="s">
        <v>10841</v>
      </c>
      <c r="D4585" s="95" t="s">
        <v>10842</v>
      </c>
      <c r="E4585" s="95" t="s">
        <v>332</v>
      </c>
      <c r="F4585" s="95" t="s">
        <v>7499</v>
      </c>
      <c r="G4585" s="4">
        <v>50</v>
      </c>
      <c r="H4585" s="4">
        <v>50</v>
      </c>
    </row>
    <row r="4586" spans="1:8" ht="15">
      <c r="A4586" s="95">
        <v>4578</v>
      </c>
      <c r="B4586" s="95" t="s">
        <v>3596</v>
      </c>
      <c r="C4586" s="95" t="s">
        <v>4640</v>
      </c>
      <c r="D4586" s="95" t="s">
        <v>10843</v>
      </c>
      <c r="E4586" s="95" t="s">
        <v>332</v>
      </c>
      <c r="F4586" s="95" t="s">
        <v>7499</v>
      </c>
      <c r="G4586" s="4">
        <v>50</v>
      </c>
      <c r="H4586" s="4">
        <v>50</v>
      </c>
    </row>
    <row r="4587" spans="1:8" ht="30">
      <c r="A4587" s="95">
        <v>4579</v>
      </c>
      <c r="B4587" s="95" t="s">
        <v>4299</v>
      </c>
      <c r="C4587" s="95" t="s">
        <v>4365</v>
      </c>
      <c r="D4587" s="95" t="s">
        <v>10844</v>
      </c>
      <c r="E4587" s="95" t="s">
        <v>332</v>
      </c>
      <c r="F4587" s="95" t="s">
        <v>7499</v>
      </c>
      <c r="G4587" s="4">
        <v>50</v>
      </c>
      <c r="H4587" s="4">
        <v>50</v>
      </c>
    </row>
    <row r="4588" spans="1:8" ht="30">
      <c r="A4588" s="95">
        <v>4580</v>
      </c>
      <c r="B4588" s="95" t="s">
        <v>4322</v>
      </c>
      <c r="C4588" s="95" t="s">
        <v>4641</v>
      </c>
      <c r="D4588" s="95" t="s">
        <v>10845</v>
      </c>
      <c r="E4588" s="95" t="s">
        <v>332</v>
      </c>
      <c r="F4588" s="95" t="s">
        <v>7499</v>
      </c>
      <c r="G4588" s="4">
        <v>50</v>
      </c>
      <c r="H4588" s="4">
        <v>50</v>
      </c>
    </row>
    <row r="4589" spans="1:8" ht="15">
      <c r="A4589" s="95">
        <v>4581</v>
      </c>
      <c r="B4589" s="95" t="s">
        <v>4119</v>
      </c>
      <c r="C4589" s="95" t="s">
        <v>3775</v>
      </c>
      <c r="D4589" s="95" t="s">
        <v>10846</v>
      </c>
      <c r="E4589" s="95" t="s">
        <v>332</v>
      </c>
      <c r="F4589" s="95" t="s">
        <v>7499</v>
      </c>
      <c r="G4589" s="4">
        <v>50</v>
      </c>
      <c r="H4589" s="4">
        <v>50</v>
      </c>
    </row>
    <row r="4590" spans="1:8" ht="15">
      <c r="A4590" s="95">
        <v>4582</v>
      </c>
      <c r="B4590" s="95" t="s">
        <v>3596</v>
      </c>
      <c r="C4590" s="95" t="s">
        <v>4642</v>
      </c>
      <c r="D4590" s="95" t="s">
        <v>10847</v>
      </c>
      <c r="E4590" s="95" t="s">
        <v>332</v>
      </c>
      <c r="F4590" s="95" t="s">
        <v>7499</v>
      </c>
      <c r="G4590" s="4">
        <v>50</v>
      </c>
      <c r="H4590" s="4">
        <v>50</v>
      </c>
    </row>
    <row r="4591" spans="1:8" ht="15">
      <c r="A4591" s="95">
        <v>4583</v>
      </c>
      <c r="B4591" s="95" t="s">
        <v>6074</v>
      </c>
      <c r="C4591" s="95" t="s">
        <v>4642</v>
      </c>
      <c r="D4591" s="95" t="s">
        <v>10848</v>
      </c>
      <c r="E4591" s="95" t="s">
        <v>332</v>
      </c>
      <c r="F4591" s="95" t="s">
        <v>7499</v>
      </c>
      <c r="G4591" s="4">
        <v>50</v>
      </c>
      <c r="H4591" s="4">
        <v>50</v>
      </c>
    </row>
    <row r="4592" spans="1:8" ht="15">
      <c r="A4592" s="95">
        <v>4584</v>
      </c>
      <c r="B4592" s="95" t="s">
        <v>3584</v>
      </c>
      <c r="C4592" s="95" t="s">
        <v>4100</v>
      </c>
      <c r="D4592" s="95" t="s">
        <v>10849</v>
      </c>
      <c r="E4592" s="95" t="s">
        <v>332</v>
      </c>
      <c r="F4592" s="95" t="s">
        <v>7499</v>
      </c>
      <c r="G4592" s="4">
        <v>50</v>
      </c>
      <c r="H4592" s="4">
        <v>50</v>
      </c>
    </row>
    <row r="4593" spans="1:8" ht="30">
      <c r="A4593" s="95">
        <v>4585</v>
      </c>
      <c r="B4593" s="95" t="s">
        <v>3657</v>
      </c>
      <c r="C4593" s="95" t="s">
        <v>3909</v>
      </c>
      <c r="D4593" s="95" t="s">
        <v>10850</v>
      </c>
      <c r="E4593" s="95" t="s">
        <v>332</v>
      </c>
      <c r="F4593" s="95" t="s">
        <v>7499</v>
      </c>
      <c r="G4593" s="4">
        <v>50</v>
      </c>
      <c r="H4593" s="4">
        <v>50</v>
      </c>
    </row>
    <row r="4594" spans="1:8" ht="15">
      <c r="A4594" s="95">
        <v>4586</v>
      </c>
      <c r="B4594" s="95" t="s">
        <v>3584</v>
      </c>
      <c r="C4594" s="95" t="s">
        <v>4644</v>
      </c>
      <c r="D4594" s="95" t="s">
        <v>10851</v>
      </c>
      <c r="E4594" s="95" t="s">
        <v>332</v>
      </c>
      <c r="F4594" s="95" t="s">
        <v>7499</v>
      </c>
      <c r="G4594" s="4">
        <v>50</v>
      </c>
      <c r="H4594" s="4">
        <v>50</v>
      </c>
    </row>
    <row r="4595" spans="1:8" ht="15">
      <c r="A4595" s="95">
        <v>4587</v>
      </c>
      <c r="B4595" s="95" t="s">
        <v>3955</v>
      </c>
      <c r="C4595" s="95" t="s">
        <v>4645</v>
      </c>
      <c r="D4595" s="95" t="s">
        <v>10852</v>
      </c>
      <c r="E4595" s="95" t="s">
        <v>332</v>
      </c>
      <c r="F4595" s="95" t="s">
        <v>7499</v>
      </c>
      <c r="G4595" s="4">
        <v>50</v>
      </c>
      <c r="H4595" s="4">
        <v>50</v>
      </c>
    </row>
    <row r="4596" spans="1:8" ht="15">
      <c r="A4596" s="95">
        <v>4588</v>
      </c>
      <c r="B4596" s="95" t="s">
        <v>3468</v>
      </c>
      <c r="C4596" s="95" t="s">
        <v>4645</v>
      </c>
      <c r="D4596" s="95" t="s">
        <v>10853</v>
      </c>
      <c r="E4596" s="95" t="s">
        <v>332</v>
      </c>
      <c r="F4596" s="95" t="s">
        <v>7499</v>
      </c>
      <c r="G4596" s="4">
        <v>50</v>
      </c>
      <c r="H4596" s="4">
        <v>50</v>
      </c>
    </row>
    <row r="4597" spans="1:8" ht="15">
      <c r="A4597" s="95">
        <v>4589</v>
      </c>
      <c r="B4597" s="95" t="s">
        <v>4067</v>
      </c>
      <c r="C4597" s="95" t="s">
        <v>6332</v>
      </c>
      <c r="D4597" s="95" t="s">
        <v>10854</v>
      </c>
      <c r="E4597" s="95" t="s">
        <v>332</v>
      </c>
      <c r="F4597" s="95" t="s">
        <v>7499</v>
      </c>
      <c r="G4597" s="4">
        <v>50</v>
      </c>
      <c r="H4597" s="4">
        <v>50</v>
      </c>
    </row>
    <row r="4598" spans="1:8" ht="15">
      <c r="A4598" s="95">
        <v>4590</v>
      </c>
      <c r="B4598" s="95" t="s">
        <v>4078</v>
      </c>
      <c r="C4598" s="95" t="s">
        <v>4646</v>
      </c>
      <c r="D4598" s="95" t="s">
        <v>10855</v>
      </c>
      <c r="E4598" s="95" t="s">
        <v>332</v>
      </c>
      <c r="F4598" s="95" t="s">
        <v>7499</v>
      </c>
      <c r="G4598" s="4">
        <v>50</v>
      </c>
      <c r="H4598" s="4">
        <v>50</v>
      </c>
    </row>
    <row r="4599" spans="1:8" ht="15">
      <c r="A4599" s="95">
        <v>4591</v>
      </c>
      <c r="B4599" s="95" t="s">
        <v>3898</v>
      </c>
      <c r="C4599" s="95" t="s">
        <v>10856</v>
      </c>
      <c r="D4599" s="95" t="s">
        <v>10857</v>
      </c>
      <c r="E4599" s="95" t="s">
        <v>332</v>
      </c>
      <c r="F4599" s="95" t="s">
        <v>7499</v>
      </c>
      <c r="G4599" s="4">
        <v>50</v>
      </c>
      <c r="H4599" s="4">
        <v>50</v>
      </c>
    </row>
    <row r="4600" spans="1:8" ht="15">
      <c r="A4600" s="95">
        <v>4592</v>
      </c>
      <c r="B4600" s="95" t="s">
        <v>4067</v>
      </c>
      <c r="C4600" s="95" t="s">
        <v>4647</v>
      </c>
      <c r="D4600" s="95" t="s">
        <v>10858</v>
      </c>
      <c r="E4600" s="95" t="s">
        <v>332</v>
      </c>
      <c r="F4600" s="95" t="s">
        <v>7499</v>
      </c>
      <c r="G4600" s="4">
        <v>50</v>
      </c>
      <c r="H4600" s="4">
        <v>50</v>
      </c>
    </row>
    <row r="4601" spans="1:8" ht="15">
      <c r="A4601" s="95">
        <v>4593</v>
      </c>
      <c r="B4601" s="95" t="s">
        <v>10859</v>
      </c>
      <c r="C4601" s="95" t="s">
        <v>4115</v>
      </c>
      <c r="D4601" s="95" t="s">
        <v>10860</v>
      </c>
      <c r="E4601" s="95" t="s">
        <v>332</v>
      </c>
      <c r="F4601" s="95" t="s">
        <v>7499</v>
      </c>
      <c r="G4601" s="4">
        <v>50</v>
      </c>
      <c r="H4601" s="4">
        <v>50</v>
      </c>
    </row>
    <row r="4602" spans="1:8" ht="15">
      <c r="A4602" s="95">
        <v>4594</v>
      </c>
      <c r="B4602" s="95" t="s">
        <v>3523</v>
      </c>
      <c r="C4602" s="95" t="s">
        <v>10861</v>
      </c>
      <c r="D4602" s="95" t="s">
        <v>10862</v>
      </c>
      <c r="E4602" s="95" t="s">
        <v>332</v>
      </c>
      <c r="F4602" s="95" t="s">
        <v>7499</v>
      </c>
      <c r="G4602" s="4">
        <v>50</v>
      </c>
      <c r="H4602" s="4">
        <v>50</v>
      </c>
    </row>
    <row r="4603" spans="1:8" ht="30">
      <c r="A4603" s="95">
        <v>4595</v>
      </c>
      <c r="B4603" s="95" t="s">
        <v>3432</v>
      </c>
      <c r="C4603" s="95" t="s">
        <v>10863</v>
      </c>
      <c r="D4603" s="95" t="s">
        <v>10864</v>
      </c>
      <c r="E4603" s="95" t="s">
        <v>332</v>
      </c>
      <c r="F4603" s="95" t="s">
        <v>7499</v>
      </c>
      <c r="G4603" s="4">
        <v>50</v>
      </c>
      <c r="H4603" s="4">
        <v>50</v>
      </c>
    </row>
    <row r="4604" spans="1:8" ht="15">
      <c r="A4604" s="95">
        <v>4596</v>
      </c>
      <c r="B4604" s="95" t="s">
        <v>4648</v>
      </c>
      <c r="C4604" s="95" t="s">
        <v>4649</v>
      </c>
      <c r="D4604" s="95" t="s">
        <v>10865</v>
      </c>
      <c r="E4604" s="95" t="s">
        <v>332</v>
      </c>
      <c r="F4604" s="95" t="s">
        <v>7499</v>
      </c>
      <c r="G4604" s="4">
        <v>50</v>
      </c>
      <c r="H4604" s="4">
        <v>50</v>
      </c>
    </row>
    <row r="4605" spans="1:8" ht="15">
      <c r="A4605" s="95">
        <v>4597</v>
      </c>
      <c r="B4605" s="95" t="s">
        <v>3747</v>
      </c>
      <c r="C4605" s="95" t="s">
        <v>10866</v>
      </c>
      <c r="D4605" s="95" t="s">
        <v>10867</v>
      </c>
      <c r="E4605" s="95" t="s">
        <v>332</v>
      </c>
      <c r="F4605" s="95" t="s">
        <v>7499</v>
      </c>
      <c r="G4605" s="4">
        <v>50</v>
      </c>
      <c r="H4605" s="4">
        <v>50</v>
      </c>
    </row>
    <row r="4606" spans="1:8" ht="15">
      <c r="A4606" s="95">
        <v>4598</v>
      </c>
      <c r="B4606" s="95" t="s">
        <v>4447</v>
      </c>
      <c r="C4606" s="95" t="s">
        <v>4651</v>
      </c>
      <c r="D4606" s="95" t="s">
        <v>10868</v>
      </c>
      <c r="E4606" s="95" t="s">
        <v>332</v>
      </c>
      <c r="F4606" s="95" t="s">
        <v>7499</v>
      </c>
      <c r="G4606" s="4">
        <v>50</v>
      </c>
      <c r="H4606" s="4">
        <v>50</v>
      </c>
    </row>
    <row r="4607" spans="1:8" ht="15">
      <c r="A4607" s="95">
        <v>4599</v>
      </c>
      <c r="B4607" s="95" t="s">
        <v>4078</v>
      </c>
      <c r="C4607" s="95" t="s">
        <v>7046</v>
      </c>
      <c r="D4607" s="95" t="s">
        <v>10869</v>
      </c>
      <c r="E4607" s="95" t="s">
        <v>332</v>
      </c>
      <c r="F4607" s="95" t="s">
        <v>7499</v>
      </c>
      <c r="G4607" s="4">
        <v>50</v>
      </c>
      <c r="H4607" s="4">
        <v>50</v>
      </c>
    </row>
    <row r="4608" spans="1:8" ht="15">
      <c r="A4608" s="95">
        <v>4600</v>
      </c>
      <c r="B4608" s="95" t="s">
        <v>3643</v>
      </c>
      <c r="C4608" s="95" t="s">
        <v>3721</v>
      </c>
      <c r="D4608" s="95" t="s">
        <v>10870</v>
      </c>
      <c r="E4608" s="95" t="s">
        <v>332</v>
      </c>
      <c r="F4608" s="95" t="s">
        <v>7499</v>
      </c>
      <c r="G4608" s="4">
        <v>50</v>
      </c>
      <c r="H4608" s="4">
        <v>50</v>
      </c>
    </row>
    <row r="4609" spans="1:8" ht="15">
      <c r="A4609" s="95">
        <v>4601</v>
      </c>
      <c r="B4609" s="95" t="s">
        <v>3439</v>
      </c>
      <c r="C4609" s="95" t="s">
        <v>3515</v>
      </c>
      <c r="D4609" s="95" t="s">
        <v>10871</v>
      </c>
      <c r="E4609" s="95" t="s">
        <v>332</v>
      </c>
      <c r="F4609" s="95" t="s">
        <v>7499</v>
      </c>
      <c r="G4609" s="4">
        <v>50</v>
      </c>
      <c r="H4609" s="4">
        <v>50</v>
      </c>
    </row>
    <row r="4610" spans="1:8" ht="30">
      <c r="A4610" s="95">
        <v>4602</v>
      </c>
      <c r="B4610" s="95" t="s">
        <v>3432</v>
      </c>
      <c r="C4610" s="95" t="s">
        <v>4650</v>
      </c>
      <c r="D4610" s="95" t="s">
        <v>10872</v>
      </c>
      <c r="E4610" s="95" t="s">
        <v>332</v>
      </c>
      <c r="F4610" s="95" t="s">
        <v>7499</v>
      </c>
      <c r="G4610" s="4">
        <v>50</v>
      </c>
      <c r="H4610" s="4">
        <v>50</v>
      </c>
    </row>
    <row r="4611" spans="1:8" ht="15">
      <c r="A4611" s="95">
        <v>4603</v>
      </c>
      <c r="B4611" s="95" t="s">
        <v>3526</v>
      </c>
      <c r="C4611" s="95" t="s">
        <v>10873</v>
      </c>
      <c r="D4611" s="95" t="s">
        <v>10874</v>
      </c>
      <c r="E4611" s="95" t="s">
        <v>332</v>
      </c>
      <c r="F4611" s="95" t="s">
        <v>7499</v>
      </c>
      <c r="G4611" s="4">
        <v>50</v>
      </c>
      <c r="H4611" s="4">
        <v>50</v>
      </c>
    </row>
    <row r="4612" spans="1:8" ht="15">
      <c r="A4612" s="95">
        <v>4604</v>
      </c>
      <c r="B4612" s="95" t="s">
        <v>4652</v>
      </c>
      <c r="C4612" s="95" t="s">
        <v>3518</v>
      </c>
      <c r="D4612" s="95" t="s">
        <v>10875</v>
      </c>
      <c r="E4612" s="95" t="s">
        <v>332</v>
      </c>
      <c r="F4612" s="95" t="s">
        <v>7499</v>
      </c>
      <c r="G4612" s="4">
        <v>50</v>
      </c>
      <c r="H4612" s="4">
        <v>50</v>
      </c>
    </row>
    <row r="4613" spans="1:8" ht="15">
      <c r="A4613" s="95">
        <v>4605</v>
      </c>
      <c r="B4613" s="95" t="s">
        <v>10876</v>
      </c>
      <c r="C4613" s="95" t="s">
        <v>10057</v>
      </c>
      <c r="D4613" s="95" t="s">
        <v>10877</v>
      </c>
      <c r="E4613" s="95" t="s">
        <v>332</v>
      </c>
      <c r="F4613" s="95" t="s">
        <v>7499</v>
      </c>
      <c r="G4613" s="4">
        <v>50</v>
      </c>
      <c r="H4613" s="4">
        <v>50</v>
      </c>
    </row>
    <row r="4614" spans="1:8" ht="15">
      <c r="A4614" s="95">
        <v>4606</v>
      </c>
      <c r="B4614" s="95" t="s">
        <v>3593</v>
      </c>
      <c r="C4614" s="95" t="s">
        <v>4426</v>
      </c>
      <c r="D4614" s="95" t="s">
        <v>10878</v>
      </c>
      <c r="E4614" s="95" t="s">
        <v>332</v>
      </c>
      <c r="F4614" s="95" t="s">
        <v>7499</v>
      </c>
      <c r="G4614" s="4">
        <v>50</v>
      </c>
      <c r="H4614" s="4">
        <v>50</v>
      </c>
    </row>
    <row r="4615" spans="1:8" ht="15">
      <c r="A4615" s="95">
        <v>4607</v>
      </c>
      <c r="B4615" s="95" t="s">
        <v>2667</v>
      </c>
      <c r="C4615" s="95" t="s">
        <v>3730</v>
      </c>
      <c r="D4615" s="95" t="s">
        <v>10879</v>
      </c>
      <c r="E4615" s="95" t="s">
        <v>332</v>
      </c>
      <c r="F4615" s="95" t="s">
        <v>7499</v>
      </c>
      <c r="G4615" s="4">
        <v>50</v>
      </c>
      <c r="H4615" s="4">
        <v>50</v>
      </c>
    </row>
    <row r="4616" spans="1:8" ht="30">
      <c r="A4616" s="95">
        <v>4608</v>
      </c>
      <c r="B4616" s="95" t="s">
        <v>3468</v>
      </c>
      <c r="C4616" s="95" t="s">
        <v>4653</v>
      </c>
      <c r="D4616" s="95" t="s">
        <v>10880</v>
      </c>
      <c r="E4616" s="95" t="s">
        <v>332</v>
      </c>
      <c r="F4616" s="95" t="s">
        <v>7499</v>
      </c>
      <c r="G4616" s="4">
        <v>50</v>
      </c>
      <c r="H4616" s="4">
        <v>50</v>
      </c>
    </row>
    <row r="4617" spans="1:8" ht="15">
      <c r="A4617" s="95">
        <v>4609</v>
      </c>
      <c r="B4617" s="95" t="s">
        <v>4040</v>
      </c>
      <c r="C4617" s="95" t="s">
        <v>4645</v>
      </c>
      <c r="D4617" s="95" t="s">
        <v>10881</v>
      </c>
      <c r="E4617" s="95" t="s">
        <v>332</v>
      </c>
      <c r="F4617" s="95" t="s">
        <v>7499</v>
      </c>
      <c r="G4617" s="4">
        <v>50</v>
      </c>
      <c r="H4617" s="4">
        <v>50</v>
      </c>
    </row>
    <row r="4618" spans="1:8" ht="15">
      <c r="A4618" s="95">
        <v>4610</v>
      </c>
      <c r="B4618" s="95" t="s">
        <v>3472</v>
      </c>
      <c r="C4618" s="95" t="s">
        <v>10882</v>
      </c>
      <c r="D4618" s="95" t="s">
        <v>10883</v>
      </c>
      <c r="E4618" s="95" t="s">
        <v>332</v>
      </c>
      <c r="F4618" s="95" t="s">
        <v>7499</v>
      </c>
      <c r="G4618" s="4">
        <v>50</v>
      </c>
      <c r="H4618" s="4">
        <v>50</v>
      </c>
    </row>
    <row r="4619" spans="1:8" ht="15">
      <c r="A4619" s="95">
        <v>4611</v>
      </c>
      <c r="B4619" s="95" t="s">
        <v>5353</v>
      </c>
      <c r="C4619" s="95" t="s">
        <v>3721</v>
      </c>
      <c r="D4619" s="95" t="s">
        <v>10884</v>
      </c>
      <c r="E4619" s="95" t="s">
        <v>332</v>
      </c>
      <c r="F4619" s="95" t="s">
        <v>7499</v>
      </c>
      <c r="G4619" s="4">
        <v>50</v>
      </c>
      <c r="H4619" s="4">
        <v>50</v>
      </c>
    </row>
    <row r="4620" spans="1:8" ht="30">
      <c r="A4620" s="95">
        <v>4612</v>
      </c>
      <c r="B4620" s="95" t="s">
        <v>3586</v>
      </c>
      <c r="C4620" s="95" t="s">
        <v>4128</v>
      </c>
      <c r="D4620" s="95" t="s">
        <v>10885</v>
      </c>
      <c r="E4620" s="95" t="s">
        <v>332</v>
      </c>
      <c r="F4620" s="95" t="s">
        <v>7499</v>
      </c>
      <c r="G4620" s="4">
        <v>50</v>
      </c>
      <c r="H4620" s="4">
        <v>50</v>
      </c>
    </row>
    <row r="4621" spans="1:8" ht="30">
      <c r="A4621" s="95">
        <v>4613</v>
      </c>
      <c r="B4621" s="95" t="s">
        <v>3461</v>
      </c>
      <c r="C4621" s="95" t="s">
        <v>9070</v>
      </c>
      <c r="D4621" s="95" t="s">
        <v>10886</v>
      </c>
      <c r="E4621" s="95" t="s">
        <v>332</v>
      </c>
      <c r="F4621" s="95" t="s">
        <v>7499</v>
      </c>
      <c r="G4621" s="4">
        <v>50</v>
      </c>
      <c r="H4621" s="4">
        <v>50</v>
      </c>
    </row>
    <row r="4622" spans="1:8" ht="15">
      <c r="A4622" s="95">
        <v>4614</v>
      </c>
      <c r="B4622" s="95" t="s">
        <v>4431</v>
      </c>
      <c r="C4622" s="95" t="s">
        <v>4446</v>
      </c>
      <c r="D4622" s="95" t="s">
        <v>10887</v>
      </c>
      <c r="E4622" s="95" t="s">
        <v>332</v>
      </c>
      <c r="F4622" s="95" t="s">
        <v>7499</v>
      </c>
      <c r="G4622" s="4">
        <v>50</v>
      </c>
      <c r="H4622" s="4">
        <v>50</v>
      </c>
    </row>
    <row r="4623" spans="1:8" ht="15">
      <c r="A4623" s="95">
        <v>4615</v>
      </c>
      <c r="B4623" s="95" t="s">
        <v>3891</v>
      </c>
      <c r="C4623" s="95" t="s">
        <v>6339</v>
      </c>
      <c r="D4623" s="95" t="s">
        <v>10888</v>
      </c>
      <c r="E4623" s="95" t="s">
        <v>332</v>
      </c>
      <c r="F4623" s="95" t="s">
        <v>7499</v>
      </c>
      <c r="G4623" s="4">
        <v>50</v>
      </c>
      <c r="H4623" s="4">
        <v>50</v>
      </c>
    </row>
    <row r="4624" spans="1:8" ht="15">
      <c r="A4624" s="95">
        <v>4616</v>
      </c>
      <c r="B4624" s="95" t="s">
        <v>3679</v>
      </c>
      <c r="C4624" s="95" t="s">
        <v>4630</v>
      </c>
      <c r="D4624" s="95" t="s">
        <v>10889</v>
      </c>
      <c r="E4624" s="95" t="s">
        <v>332</v>
      </c>
      <c r="F4624" s="95" t="s">
        <v>7499</v>
      </c>
      <c r="G4624" s="4">
        <v>50</v>
      </c>
      <c r="H4624" s="4">
        <v>50</v>
      </c>
    </row>
    <row r="4625" spans="1:8" ht="15">
      <c r="A4625" s="95">
        <v>4617</v>
      </c>
      <c r="B4625" s="95" t="s">
        <v>3668</v>
      </c>
      <c r="C4625" s="95" t="s">
        <v>4599</v>
      </c>
      <c r="D4625" s="95" t="s">
        <v>10890</v>
      </c>
      <c r="E4625" s="95" t="s">
        <v>332</v>
      </c>
      <c r="F4625" s="95" t="s">
        <v>7499</v>
      </c>
      <c r="G4625" s="4">
        <v>50</v>
      </c>
      <c r="H4625" s="4">
        <v>50</v>
      </c>
    </row>
    <row r="4626" spans="1:8" ht="15">
      <c r="A4626" s="95">
        <v>4618</v>
      </c>
      <c r="B4626" s="95" t="s">
        <v>4575</v>
      </c>
      <c r="C4626" s="95" t="s">
        <v>4038</v>
      </c>
      <c r="D4626" s="95" t="s">
        <v>10891</v>
      </c>
      <c r="E4626" s="95" t="s">
        <v>332</v>
      </c>
      <c r="F4626" s="95" t="s">
        <v>7499</v>
      </c>
      <c r="G4626" s="4">
        <v>50</v>
      </c>
      <c r="H4626" s="4">
        <v>50</v>
      </c>
    </row>
    <row r="4627" spans="1:8" ht="15">
      <c r="A4627" s="95">
        <v>4619</v>
      </c>
      <c r="B4627" s="95" t="s">
        <v>3506</v>
      </c>
      <c r="C4627" s="95" t="s">
        <v>6110</v>
      </c>
      <c r="D4627" s="95" t="s">
        <v>10892</v>
      </c>
      <c r="E4627" s="95" t="s">
        <v>332</v>
      </c>
      <c r="F4627" s="95" t="s">
        <v>7499</v>
      </c>
      <c r="G4627" s="4">
        <v>50</v>
      </c>
      <c r="H4627" s="4">
        <v>50</v>
      </c>
    </row>
    <row r="4628" spans="1:8" ht="15">
      <c r="A4628" s="95">
        <v>4620</v>
      </c>
      <c r="B4628" s="95" t="s">
        <v>3771</v>
      </c>
      <c r="C4628" s="95" t="s">
        <v>4654</v>
      </c>
      <c r="D4628" s="95" t="s">
        <v>10893</v>
      </c>
      <c r="E4628" s="95" t="s">
        <v>332</v>
      </c>
      <c r="F4628" s="95" t="s">
        <v>7499</v>
      </c>
      <c r="G4628" s="4">
        <v>50</v>
      </c>
      <c r="H4628" s="4">
        <v>50</v>
      </c>
    </row>
    <row r="4629" spans="1:8" ht="15">
      <c r="A4629" s="95">
        <v>4621</v>
      </c>
      <c r="B4629" s="95" t="s">
        <v>3561</v>
      </c>
      <c r="C4629" s="95" t="s">
        <v>2676</v>
      </c>
      <c r="D4629" s="95" t="s">
        <v>10894</v>
      </c>
      <c r="E4629" s="95" t="s">
        <v>332</v>
      </c>
      <c r="F4629" s="95" t="s">
        <v>7499</v>
      </c>
      <c r="G4629" s="4">
        <v>50</v>
      </c>
      <c r="H4629" s="4">
        <v>50</v>
      </c>
    </row>
    <row r="4630" spans="1:8" ht="15">
      <c r="A4630" s="95">
        <v>4622</v>
      </c>
      <c r="B4630" s="95" t="s">
        <v>3780</v>
      </c>
      <c r="C4630" s="95" t="s">
        <v>4655</v>
      </c>
      <c r="D4630" s="95" t="s">
        <v>10895</v>
      </c>
      <c r="E4630" s="95" t="s">
        <v>332</v>
      </c>
      <c r="F4630" s="95" t="s">
        <v>7499</v>
      </c>
      <c r="G4630" s="4">
        <v>50</v>
      </c>
      <c r="H4630" s="4">
        <v>50</v>
      </c>
    </row>
    <row r="4631" spans="1:8" ht="15">
      <c r="A4631" s="95">
        <v>4623</v>
      </c>
      <c r="B4631" s="95" t="s">
        <v>6824</v>
      </c>
      <c r="C4631" s="95" t="s">
        <v>8198</v>
      </c>
      <c r="D4631" s="95" t="s">
        <v>10896</v>
      </c>
      <c r="E4631" s="95" t="s">
        <v>332</v>
      </c>
      <c r="F4631" s="95" t="s">
        <v>7499</v>
      </c>
      <c r="G4631" s="4">
        <v>50</v>
      </c>
      <c r="H4631" s="4">
        <v>50</v>
      </c>
    </row>
    <row r="4632" spans="1:8" ht="15">
      <c r="A4632" s="95">
        <v>4624</v>
      </c>
      <c r="B4632" s="95" t="s">
        <v>3593</v>
      </c>
      <c r="C4632" s="95" t="s">
        <v>6303</v>
      </c>
      <c r="D4632" s="95" t="s">
        <v>10897</v>
      </c>
      <c r="E4632" s="95" t="s">
        <v>332</v>
      </c>
      <c r="F4632" s="95" t="s">
        <v>7499</v>
      </c>
      <c r="G4632" s="4">
        <v>50</v>
      </c>
      <c r="H4632" s="4">
        <v>50</v>
      </c>
    </row>
    <row r="4633" spans="1:8" ht="15">
      <c r="A4633" s="95">
        <v>4625</v>
      </c>
      <c r="B4633" s="95" t="s">
        <v>3629</v>
      </c>
      <c r="C4633" s="95" t="s">
        <v>10898</v>
      </c>
      <c r="D4633" s="95" t="s">
        <v>10899</v>
      </c>
      <c r="E4633" s="95" t="s">
        <v>332</v>
      </c>
      <c r="F4633" s="95" t="s">
        <v>7499</v>
      </c>
      <c r="G4633" s="4">
        <v>50</v>
      </c>
      <c r="H4633" s="4">
        <v>50</v>
      </c>
    </row>
    <row r="4634" spans="1:8" ht="15">
      <c r="A4634" s="95">
        <v>4626</v>
      </c>
      <c r="B4634" s="95" t="s">
        <v>3732</v>
      </c>
      <c r="C4634" s="95" t="s">
        <v>7100</v>
      </c>
      <c r="D4634" s="95" t="s">
        <v>10900</v>
      </c>
      <c r="E4634" s="95" t="s">
        <v>332</v>
      </c>
      <c r="F4634" s="95" t="s">
        <v>7499</v>
      </c>
      <c r="G4634" s="4">
        <v>50</v>
      </c>
      <c r="H4634" s="4">
        <v>50</v>
      </c>
    </row>
    <row r="4635" spans="1:8" ht="15">
      <c r="A4635" s="95">
        <v>4627</v>
      </c>
      <c r="B4635" s="95" t="s">
        <v>3761</v>
      </c>
      <c r="C4635" s="95" t="s">
        <v>10901</v>
      </c>
      <c r="D4635" s="95" t="s">
        <v>10902</v>
      </c>
      <c r="E4635" s="95" t="s">
        <v>332</v>
      </c>
      <c r="F4635" s="95" t="s">
        <v>7499</v>
      </c>
      <c r="G4635" s="4">
        <v>50</v>
      </c>
      <c r="H4635" s="4">
        <v>50</v>
      </c>
    </row>
    <row r="4636" spans="1:8" ht="15">
      <c r="A4636" s="95">
        <v>4628</v>
      </c>
      <c r="B4636" s="95" t="s">
        <v>3668</v>
      </c>
      <c r="C4636" s="95" t="s">
        <v>4656</v>
      </c>
      <c r="D4636" s="95" t="s">
        <v>10903</v>
      </c>
      <c r="E4636" s="95" t="s">
        <v>332</v>
      </c>
      <c r="F4636" s="95" t="s">
        <v>7499</v>
      </c>
      <c r="G4636" s="4">
        <v>50</v>
      </c>
      <c r="H4636" s="4">
        <v>50</v>
      </c>
    </row>
    <row r="4637" spans="1:8" ht="30">
      <c r="A4637" s="95">
        <v>4629</v>
      </c>
      <c r="B4637" s="95" t="s">
        <v>2663</v>
      </c>
      <c r="C4637" s="95" t="s">
        <v>9868</v>
      </c>
      <c r="D4637" s="95" t="s">
        <v>10904</v>
      </c>
      <c r="E4637" s="95" t="s">
        <v>332</v>
      </c>
      <c r="F4637" s="95" t="s">
        <v>7499</v>
      </c>
      <c r="G4637" s="4">
        <v>100</v>
      </c>
      <c r="H4637" s="4">
        <v>100</v>
      </c>
    </row>
    <row r="4638" spans="1:8" ht="15">
      <c r="A4638" s="95">
        <v>4630</v>
      </c>
      <c r="B4638" s="95" t="s">
        <v>4198</v>
      </c>
      <c r="C4638" s="95" t="s">
        <v>7641</v>
      </c>
      <c r="D4638" s="95" t="s">
        <v>10905</v>
      </c>
      <c r="E4638" s="95" t="s">
        <v>332</v>
      </c>
      <c r="F4638" s="95" t="s">
        <v>7499</v>
      </c>
      <c r="G4638" s="4">
        <v>100</v>
      </c>
      <c r="H4638" s="4">
        <v>100</v>
      </c>
    </row>
    <row r="4639" spans="1:8" ht="15">
      <c r="A4639" s="95">
        <v>4631</v>
      </c>
      <c r="B4639" s="95" t="s">
        <v>4322</v>
      </c>
      <c r="C4639" s="95" t="s">
        <v>4296</v>
      </c>
      <c r="D4639" s="95" t="s">
        <v>10906</v>
      </c>
      <c r="E4639" s="95" t="s">
        <v>332</v>
      </c>
      <c r="F4639" s="95" t="s">
        <v>7499</v>
      </c>
      <c r="G4639" s="4">
        <v>100</v>
      </c>
      <c r="H4639" s="4">
        <v>100</v>
      </c>
    </row>
    <row r="4640" spans="1:8" ht="15">
      <c r="A4640" s="95">
        <v>4632</v>
      </c>
      <c r="B4640" s="95" t="s">
        <v>2663</v>
      </c>
      <c r="C4640" s="95" t="s">
        <v>6624</v>
      </c>
      <c r="D4640" s="95" t="s">
        <v>10907</v>
      </c>
      <c r="E4640" s="95" t="s">
        <v>332</v>
      </c>
      <c r="F4640" s="95" t="s">
        <v>7499</v>
      </c>
      <c r="G4640" s="4">
        <v>75</v>
      </c>
      <c r="H4640" s="4">
        <v>75</v>
      </c>
    </row>
    <row r="4641" spans="1:8" ht="15">
      <c r="A4641" s="95">
        <v>4633</v>
      </c>
      <c r="B4641" s="95" t="s">
        <v>5461</v>
      </c>
      <c r="C4641" s="95" t="s">
        <v>4211</v>
      </c>
      <c r="D4641" s="95" t="s">
        <v>10908</v>
      </c>
      <c r="E4641" s="95" t="s">
        <v>332</v>
      </c>
      <c r="F4641" s="95" t="s">
        <v>7499</v>
      </c>
      <c r="G4641" s="4">
        <v>75</v>
      </c>
      <c r="H4641" s="4">
        <v>75</v>
      </c>
    </row>
    <row r="4642" spans="1:8" ht="15">
      <c r="A4642" s="95">
        <v>4634</v>
      </c>
      <c r="B4642" s="95" t="s">
        <v>10909</v>
      </c>
      <c r="C4642" s="95" t="s">
        <v>10910</v>
      </c>
      <c r="D4642" s="95" t="s">
        <v>10911</v>
      </c>
      <c r="E4642" s="95" t="s">
        <v>332</v>
      </c>
      <c r="F4642" s="95" t="s">
        <v>7499</v>
      </c>
      <c r="G4642" s="4">
        <v>50</v>
      </c>
      <c r="H4642" s="4">
        <v>50</v>
      </c>
    </row>
    <row r="4643" spans="1:8" ht="15">
      <c r="A4643" s="95">
        <v>4635</v>
      </c>
      <c r="B4643" s="95" t="s">
        <v>10912</v>
      </c>
      <c r="C4643" s="95" t="s">
        <v>4751</v>
      </c>
      <c r="D4643" s="95" t="s">
        <v>10913</v>
      </c>
      <c r="E4643" s="95" t="s">
        <v>332</v>
      </c>
      <c r="F4643" s="95" t="s">
        <v>7499</v>
      </c>
      <c r="G4643" s="4">
        <v>50</v>
      </c>
      <c r="H4643" s="4">
        <v>50</v>
      </c>
    </row>
    <row r="4644" spans="1:8" ht="15">
      <c r="A4644" s="95">
        <v>4636</v>
      </c>
      <c r="B4644" s="95" t="s">
        <v>10914</v>
      </c>
      <c r="C4644" s="95" t="s">
        <v>10915</v>
      </c>
      <c r="D4644" s="95" t="s">
        <v>10916</v>
      </c>
      <c r="E4644" s="95" t="s">
        <v>332</v>
      </c>
      <c r="F4644" s="95" t="s">
        <v>7499</v>
      </c>
      <c r="G4644" s="4">
        <v>50</v>
      </c>
      <c r="H4644" s="4">
        <v>50</v>
      </c>
    </row>
    <row r="4645" spans="1:8" ht="15">
      <c r="A4645" s="95">
        <v>4637</v>
      </c>
      <c r="B4645" s="95" t="s">
        <v>10917</v>
      </c>
      <c r="C4645" s="95" t="s">
        <v>10918</v>
      </c>
      <c r="D4645" s="95" t="s">
        <v>10919</v>
      </c>
      <c r="E4645" s="95" t="s">
        <v>332</v>
      </c>
      <c r="F4645" s="95" t="s">
        <v>7499</v>
      </c>
      <c r="G4645" s="4">
        <v>50</v>
      </c>
      <c r="H4645" s="4">
        <v>50</v>
      </c>
    </row>
    <row r="4646" spans="1:8" ht="15">
      <c r="A4646" s="95">
        <v>4638</v>
      </c>
      <c r="B4646" s="95" t="s">
        <v>4509</v>
      </c>
      <c r="C4646" s="95" t="s">
        <v>10318</v>
      </c>
      <c r="D4646" s="95" t="s">
        <v>10920</v>
      </c>
      <c r="E4646" s="95" t="s">
        <v>332</v>
      </c>
      <c r="F4646" s="95" t="s">
        <v>7499</v>
      </c>
      <c r="G4646" s="4">
        <v>50</v>
      </c>
      <c r="H4646" s="4">
        <v>50</v>
      </c>
    </row>
    <row r="4647" spans="1:8" ht="30">
      <c r="A4647" s="95">
        <v>4639</v>
      </c>
      <c r="B4647" s="95" t="s">
        <v>7635</v>
      </c>
      <c r="C4647" s="95" t="s">
        <v>10921</v>
      </c>
      <c r="D4647" s="95" t="s">
        <v>10922</v>
      </c>
      <c r="E4647" s="95" t="s">
        <v>332</v>
      </c>
      <c r="F4647" s="95" t="s">
        <v>7499</v>
      </c>
      <c r="G4647" s="4">
        <v>50</v>
      </c>
      <c r="H4647" s="4">
        <v>50</v>
      </c>
    </row>
    <row r="4648" spans="1:8" ht="15">
      <c r="A4648" s="95">
        <v>4640</v>
      </c>
      <c r="B4648" s="95" t="s">
        <v>6669</v>
      </c>
      <c r="C4648" s="95" t="s">
        <v>4732</v>
      </c>
      <c r="D4648" s="95" t="s">
        <v>10923</v>
      </c>
      <c r="E4648" s="95" t="s">
        <v>332</v>
      </c>
      <c r="F4648" s="95" t="s">
        <v>7499</v>
      </c>
      <c r="G4648" s="4">
        <v>50</v>
      </c>
      <c r="H4648" s="4">
        <v>50</v>
      </c>
    </row>
    <row r="4649" spans="1:8" ht="15">
      <c r="A4649" s="95">
        <v>4641</v>
      </c>
      <c r="B4649" s="95" t="s">
        <v>7635</v>
      </c>
      <c r="C4649" s="95" t="s">
        <v>3644</v>
      </c>
      <c r="D4649" s="95" t="s">
        <v>10924</v>
      </c>
      <c r="E4649" s="95" t="s">
        <v>332</v>
      </c>
      <c r="F4649" s="95" t="s">
        <v>7499</v>
      </c>
      <c r="G4649" s="4">
        <v>50</v>
      </c>
      <c r="H4649" s="4">
        <v>50</v>
      </c>
    </row>
    <row r="4650" spans="1:8" ht="15">
      <c r="A4650" s="95">
        <v>4642</v>
      </c>
      <c r="B4650" s="95" t="s">
        <v>2663</v>
      </c>
      <c r="C4650" s="95" t="s">
        <v>8993</v>
      </c>
      <c r="D4650" s="95" t="s">
        <v>10925</v>
      </c>
      <c r="E4650" s="95" t="s">
        <v>332</v>
      </c>
      <c r="F4650" s="95" t="s">
        <v>7499</v>
      </c>
      <c r="G4650" s="4">
        <v>50</v>
      </c>
      <c r="H4650" s="4">
        <v>50</v>
      </c>
    </row>
    <row r="4651" spans="1:8" ht="30">
      <c r="A4651" s="95">
        <v>4643</v>
      </c>
      <c r="B4651" s="95" t="s">
        <v>7635</v>
      </c>
      <c r="C4651" s="95" t="s">
        <v>10926</v>
      </c>
      <c r="D4651" s="95" t="s">
        <v>10927</v>
      </c>
      <c r="E4651" s="95" t="s">
        <v>332</v>
      </c>
      <c r="F4651" s="95" t="s">
        <v>7499</v>
      </c>
      <c r="G4651" s="4">
        <v>50</v>
      </c>
      <c r="H4651" s="4">
        <v>50</v>
      </c>
    </row>
    <row r="4652" spans="1:8" ht="15">
      <c r="A4652" s="95">
        <v>4644</v>
      </c>
      <c r="B4652" s="95" t="s">
        <v>10928</v>
      </c>
      <c r="C4652" s="95" t="s">
        <v>10929</v>
      </c>
      <c r="D4652" s="95" t="s">
        <v>10930</v>
      </c>
      <c r="E4652" s="95" t="s">
        <v>332</v>
      </c>
      <c r="F4652" s="95" t="s">
        <v>7499</v>
      </c>
      <c r="G4652" s="4">
        <v>50</v>
      </c>
      <c r="H4652" s="4">
        <v>50</v>
      </c>
    </row>
    <row r="4653" spans="1:8" ht="15">
      <c r="A4653" s="95">
        <v>4645</v>
      </c>
      <c r="B4653" s="95" t="s">
        <v>10931</v>
      </c>
      <c r="C4653" s="95" t="s">
        <v>4924</v>
      </c>
      <c r="D4653" s="95" t="s">
        <v>10932</v>
      </c>
      <c r="E4653" s="95" t="s">
        <v>332</v>
      </c>
      <c r="F4653" s="95" t="s">
        <v>7499</v>
      </c>
      <c r="G4653" s="4">
        <v>50</v>
      </c>
      <c r="H4653" s="4">
        <v>50</v>
      </c>
    </row>
    <row r="4654" spans="1:8" ht="30">
      <c r="A4654" s="95">
        <v>4646</v>
      </c>
      <c r="B4654" s="95" t="s">
        <v>3468</v>
      </c>
      <c r="C4654" s="95" t="s">
        <v>10933</v>
      </c>
      <c r="D4654" s="95" t="s">
        <v>10934</v>
      </c>
      <c r="E4654" s="95" t="s">
        <v>332</v>
      </c>
      <c r="F4654" s="95" t="s">
        <v>7499</v>
      </c>
      <c r="G4654" s="4">
        <v>50</v>
      </c>
      <c r="H4654" s="4">
        <v>50</v>
      </c>
    </row>
    <row r="4655" spans="1:8" ht="15">
      <c r="A4655" s="95">
        <v>4647</v>
      </c>
      <c r="B4655" s="95" t="s">
        <v>7779</v>
      </c>
      <c r="C4655" s="95" t="s">
        <v>10935</v>
      </c>
      <c r="D4655" s="95" t="s">
        <v>10936</v>
      </c>
      <c r="E4655" s="95" t="s">
        <v>332</v>
      </c>
      <c r="F4655" s="95" t="s">
        <v>7499</v>
      </c>
      <c r="G4655" s="4">
        <v>50</v>
      </c>
      <c r="H4655" s="4">
        <v>50</v>
      </c>
    </row>
    <row r="4656" spans="1:8" ht="15">
      <c r="A4656" s="95">
        <v>4648</v>
      </c>
      <c r="B4656" s="95" t="s">
        <v>10937</v>
      </c>
      <c r="C4656" s="95" t="s">
        <v>3790</v>
      </c>
      <c r="D4656" s="95" t="s">
        <v>10938</v>
      </c>
      <c r="E4656" s="95" t="s">
        <v>332</v>
      </c>
      <c r="F4656" s="95" t="s">
        <v>7499</v>
      </c>
      <c r="G4656" s="4">
        <v>50</v>
      </c>
      <c r="H4656" s="4">
        <v>50</v>
      </c>
    </row>
    <row r="4657" spans="1:8" ht="15">
      <c r="A4657" s="95">
        <v>4649</v>
      </c>
      <c r="B4657" s="95" t="s">
        <v>3886</v>
      </c>
      <c r="C4657" s="95" t="s">
        <v>10839</v>
      </c>
      <c r="D4657" s="95" t="s">
        <v>10939</v>
      </c>
      <c r="E4657" s="95" t="s">
        <v>332</v>
      </c>
      <c r="F4657" s="95" t="s">
        <v>7499</v>
      </c>
      <c r="G4657" s="4">
        <v>50</v>
      </c>
      <c r="H4657" s="4">
        <v>50</v>
      </c>
    </row>
    <row r="4658" spans="1:8" ht="15">
      <c r="A4658" s="95">
        <v>4650</v>
      </c>
      <c r="B4658" s="95" t="s">
        <v>3629</v>
      </c>
      <c r="C4658" s="95" t="s">
        <v>7209</v>
      </c>
      <c r="D4658" s="95" t="s">
        <v>10940</v>
      </c>
      <c r="E4658" s="95" t="s">
        <v>332</v>
      </c>
      <c r="F4658" s="95" t="s">
        <v>7499</v>
      </c>
      <c r="G4658" s="4">
        <v>50</v>
      </c>
      <c r="H4658" s="4">
        <v>50</v>
      </c>
    </row>
    <row r="4659" spans="1:8" ht="15">
      <c r="A4659" s="95">
        <v>4651</v>
      </c>
      <c r="B4659" s="95" t="s">
        <v>10941</v>
      </c>
      <c r="C4659" s="95" t="s">
        <v>10942</v>
      </c>
      <c r="D4659" s="95" t="s">
        <v>10943</v>
      </c>
      <c r="E4659" s="95" t="s">
        <v>332</v>
      </c>
      <c r="F4659" s="95" t="s">
        <v>7499</v>
      </c>
      <c r="G4659" s="4">
        <v>50</v>
      </c>
      <c r="H4659" s="4">
        <v>50</v>
      </c>
    </row>
    <row r="4660" spans="1:8" ht="15">
      <c r="A4660" s="95">
        <v>4652</v>
      </c>
      <c r="B4660" s="95" t="s">
        <v>10941</v>
      </c>
      <c r="C4660" s="95" t="s">
        <v>10944</v>
      </c>
      <c r="D4660" s="95" t="s">
        <v>10945</v>
      </c>
      <c r="E4660" s="95" t="s">
        <v>332</v>
      </c>
      <c r="F4660" s="95" t="s">
        <v>7499</v>
      </c>
      <c r="G4660" s="4">
        <v>50</v>
      </c>
      <c r="H4660" s="4">
        <v>50</v>
      </c>
    </row>
    <row r="4661" spans="1:8" ht="15">
      <c r="A4661" s="95">
        <v>4653</v>
      </c>
      <c r="B4661" s="95" t="s">
        <v>10946</v>
      </c>
      <c r="C4661" s="95" t="s">
        <v>10942</v>
      </c>
      <c r="D4661" s="95" t="s">
        <v>10947</v>
      </c>
      <c r="E4661" s="95" t="s">
        <v>332</v>
      </c>
      <c r="F4661" s="95" t="s">
        <v>7499</v>
      </c>
      <c r="G4661" s="4">
        <v>50</v>
      </c>
      <c r="H4661" s="4">
        <v>50</v>
      </c>
    </row>
    <row r="4662" spans="1:8" ht="15">
      <c r="A4662" s="95">
        <v>4654</v>
      </c>
      <c r="B4662" s="95" t="s">
        <v>10948</v>
      </c>
      <c r="C4662" s="95" t="s">
        <v>10949</v>
      </c>
      <c r="D4662" s="95" t="s">
        <v>10950</v>
      </c>
      <c r="E4662" s="95" t="s">
        <v>332</v>
      </c>
      <c r="F4662" s="95" t="s">
        <v>7499</v>
      </c>
      <c r="G4662" s="4">
        <v>50</v>
      </c>
      <c r="H4662" s="4">
        <v>50</v>
      </c>
    </row>
    <row r="4663" spans="1:8" ht="15">
      <c r="A4663" s="95">
        <v>4655</v>
      </c>
      <c r="B4663" s="95" t="s">
        <v>10946</v>
      </c>
      <c r="C4663" s="95" t="s">
        <v>4340</v>
      </c>
      <c r="D4663" s="95" t="s">
        <v>10951</v>
      </c>
      <c r="E4663" s="95" t="s">
        <v>332</v>
      </c>
      <c r="F4663" s="95" t="s">
        <v>7499</v>
      </c>
      <c r="G4663" s="4">
        <v>50</v>
      </c>
      <c r="H4663" s="4">
        <v>50</v>
      </c>
    </row>
    <row r="4664" spans="1:8" ht="15">
      <c r="A4664" s="95">
        <v>4656</v>
      </c>
      <c r="B4664" s="95" t="s">
        <v>5395</v>
      </c>
      <c r="C4664" s="95" t="s">
        <v>10952</v>
      </c>
      <c r="D4664" s="95" t="s">
        <v>10953</v>
      </c>
      <c r="E4664" s="95" t="s">
        <v>332</v>
      </c>
      <c r="F4664" s="95" t="s">
        <v>7499</v>
      </c>
      <c r="G4664" s="4">
        <v>50</v>
      </c>
      <c r="H4664" s="4">
        <v>50</v>
      </c>
    </row>
    <row r="4665" spans="1:8" ht="15">
      <c r="A4665" s="95">
        <v>4657</v>
      </c>
      <c r="B4665" s="95" t="s">
        <v>3599</v>
      </c>
      <c r="C4665" s="95" t="s">
        <v>10952</v>
      </c>
      <c r="D4665" s="95" t="s">
        <v>10954</v>
      </c>
      <c r="E4665" s="95" t="s">
        <v>332</v>
      </c>
      <c r="F4665" s="95" t="s">
        <v>7499</v>
      </c>
      <c r="G4665" s="4">
        <v>50</v>
      </c>
      <c r="H4665" s="4">
        <v>50</v>
      </c>
    </row>
    <row r="4666" spans="1:8" ht="30">
      <c r="A4666" s="95">
        <v>4658</v>
      </c>
      <c r="B4666" s="95" t="s">
        <v>3561</v>
      </c>
      <c r="C4666" s="95" t="s">
        <v>10955</v>
      </c>
      <c r="D4666" s="95" t="s">
        <v>10956</v>
      </c>
      <c r="E4666" s="95" t="s">
        <v>332</v>
      </c>
      <c r="F4666" s="95" t="s">
        <v>7499</v>
      </c>
      <c r="G4666" s="4">
        <v>50</v>
      </c>
      <c r="H4666" s="4">
        <v>50</v>
      </c>
    </row>
    <row r="4667" spans="1:8" ht="30">
      <c r="A4667" s="95">
        <v>4659</v>
      </c>
      <c r="B4667" s="95" t="s">
        <v>7779</v>
      </c>
      <c r="C4667" s="95" t="s">
        <v>5480</v>
      </c>
      <c r="D4667" s="95" t="s">
        <v>10957</v>
      </c>
      <c r="E4667" s="95" t="s">
        <v>332</v>
      </c>
      <c r="F4667" s="95" t="s">
        <v>7499</v>
      </c>
      <c r="G4667" s="4">
        <v>50</v>
      </c>
      <c r="H4667" s="4">
        <v>50</v>
      </c>
    </row>
    <row r="4668" spans="1:8" ht="15">
      <c r="A4668" s="95">
        <v>4660</v>
      </c>
      <c r="B4668" s="95" t="s">
        <v>4040</v>
      </c>
      <c r="C4668" s="95" t="s">
        <v>10958</v>
      </c>
      <c r="D4668" s="95" t="s">
        <v>10959</v>
      </c>
      <c r="E4668" s="95" t="s">
        <v>332</v>
      </c>
      <c r="F4668" s="95" t="s">
        <v>7499</v>
      </c>
      <c r="G4668" s="4">
        <v>50</v>
      </c>
      <c r="H4668" s="4">
        <v>50</v>
      </c>
    </row>
    <row r="4669" spans="1:8" ht="15">
      <c r="A4669" s="95">
        <v>4661</v>
      </c>
      <c r="B4669" s="95" t="s">
        <v>3517</v>
      </c>
      <c r="C4669" s="95" t="s">
        <v>6460</v>
      </c>
      <c r="D4669" s="95" t="s">
        <v>10960</v>
      </c>
      <c r="E4669" s="95" t="s">
        <v>332</v>
      </c>
      <c r="F4669" s="95" t="s">
        <v>7499</v>
      </c>
      <c r="G4669" s="4">
        <v>50</v>
      </c>
      <c r="H4669" s="4">
        <v>50</v>
      </c>
    </row>
    <row r="4670" spans="1:8" ht="15">
      <c r="A4670" s="95">
        <v>4662</v>
      </c>
      <c r="B4670" s="95" t="s">
        <v>8526</v>
      </c>
      <c r="C4670" s="95" t="s">
        <v>5717</v>
      </c>
      <c r="D4670" s="95" t="s">
        <v>10961</v>
      </c>
      <c r="E4670" s="95" t="s">
        <v>332</v>
      </c>
      <c r="F4670" s="95" t="s">
        <v>7499</v>
      </c>
      <c r="G4670" s="4">
        <v>50</v>
      </c>
      <c r="H4670" s="4">
        <v>50</v>
      </c>
    </row>
    <row r="4671" spans="1:8" ht="15">
      <c r="A4671" s="95">
        <v>4663</v>
      </c>
      <c r="B4671" s="95" t="s">
        <v>3461</v>
      </c>
      <c r="C4671" s="95" t="s">
        <v>5333</v>
      </c>
      <c r="D4671" s="95" t="s">
        <v>10962</v>
      </c>
      <c r="E4671" s="95" t="s">
        <v>332</v>
      </c>
      <c r="F4671" s="95" t="s">
        <v>7499</v>
      </c>
      <c r="G4671" s="4">
        <v>50</v>
      </c>
      <c r="H4671" s="4">
        <v>50</v>
      </c>
    </row>
    <row r="4672" spans="1:8" ht="15">
      <c r="A4672" s="95">
        <v>4664</v>
      </c>
      <c r="B4672" s="95" t="s">
        <v>2663</v>
      </c>
      <c r="C4672" s="95" t="s">
        <v>10963</v>
      </c>
      <c r="D4672" s="95" t="s">
        <v>10964</v>
      </c>
      <c r="E4672" s="95" t="s">
        <v>332</v>
      </c>
      <c r="F4672" s="95" t="s">
        <v>7499</v>
      </c>
      <c r="G4672" s="4">
        <v>50</v>
      </c>
      <c r="H4672" s="4">
        <v>50</v>
      </c>
    </row>
    <row r="4673" spans="1:8" ht="15">
      <c r="A4673" s="95">
        <v>4665</v>
      </c>
      <c r="B4673" s="95" t="s">
        <v>10965</v>
      </c>
      <c r="C4673" s="95" t="s">
        <v>10966</v>
      </c>
      <c r="D4673" s="95" t="s">
        <v>10967</v>
      </c>
      <c r="E4673" s="95" t="s">
        <v>332</v>
      </c>
      <c r="F4673" s="95" t="s">
        <v>7499</v>
      </c>
      <c r="G4673" s="4">
        <v>50</v>
      </c>
      <c r="H4673" s="4">
        <v>50</v>
      </c>
    </row>
    <row r="4674" spans="1:8" ht="30">
      <c r="A4674" s="95">
        <v>4666</v>
      </c>
      <c r="B4674" s="95" t="s">
        <v>4636</v>
      </c>
      <c r="C4674" s="95" t="s">
        <v>8776</v>
      </c>
      <c r="D4674" s="95" t="s">
        <v>10968</v>
      </c>
      <c r="E4674" s="95" t="s">
        <v>332</v>
      </c>
      <c r="F4674" s="95" t="s">
        <v>7499</v>
      </c>
      <c r="G4674" s="4">
        <v>50</v>
      </c>
      <c r="H4674" s="4">
        <v>50</v>
      </c>
    </row>
    <row r="4675" spans="1:8" ht="15">
      <c r="A4675" s="95">
        <v>4667</v>
      </c>
      <c r="B4675" s="95" t="s">
        <v>3755</v>
      </c>
      <c r="C4675" s="95" t="s">
        <v>8131</v>
      </c>
      <c r="D4675" s="95" t="s">
        <v>10969</v>
      </c>
      <c r="E4675" s="95" t="s">
        <v>332</v>
      </c>
      <c r="F4675" s="95" t="s">
        <v>7499</v>
      </c>
      <c r="G4675" s="4">
        <v>50</v>
      </c>
      <c r="H4675" s="4">
        <v>50</v>
      </c>
    </row>
    <row r="4676" spans="1:8" ht="30">
      <c r="A4676" s="95">
        <v>4668</v>
      </c>
      <c r="B4676" s="95" t="s">
        <v>3761</v>
      </c>
      <c r="C4676" s="95" t="s">
        <v>10970</v>
      </c>
      <c r="D4676" s="95" t="s">
        <v>10971</v>
      </c>
      <c r="E4676" s="95" t="s">
        <v>332</v>
      </c>
      <c r="F4676" s="95" t="s">
        <v>7499</v>
      </c>
      <c r="G4676" s="4">
        <v>50</v>
      </c>
      <c r="H4676" s="4">
        <v>50</v>
      </c>
    </row>
    <row r="4677" spans="1:8" ht="15">
      <c r="A4677" s="95">
        <v>4669</v>
      </c>
      <c r="B4677" s="95" t="s">
        <v>10972</v>
      </c>
      <c r="C4677" s="95" t="s">
        <v>10973</v>
      </c>
      <c r="D4677" s="95" t="s">
        <v>10974</v>
      </c>
      <c r="E4677" s="95" t="s">
        <v>332</v>
      </c>
      <c r="F4677" s="95" t="s">
        <v>7499</v>
      </c>
      <c r="G4677" s="4">
        <v>50</v>
      </c>
      <c r="H4677" s="4">
        <v>50</v>
      </c>
    </row>
    <row r="4678" spans="1:8" ht="30">
      <c r="A4678" s="95">
        <v>4670</v>
      </c>
      <c r="B4678" s="95" t="s">
        <v>10975</v>
      </c>
      <c r="C4678" s="95" t="s">
        <v>4916</v>
      </c>
      <c r="D4678" s="95" t="s">
        <v>10976</v>
      </c>
      <c r="E4678" s="95" t="s">
        <v>332</v>
      </c>
      <c r="F4678" s="95" t="s">
        <v>7499</v>
      </c>
      <c r="G4678" s="4">
        <v>50</v>
      </c>
      <c r="H4678" s="4">
        <v>50</v>
      </c>
    </row>
    <row r="4679" spans="1:8" ht="15">
      <c r="A4679" s="95">
        <v>4671</v>
      </c>
      <c r="B4679" s="95" t="s">
        <v>10977</v>
      </c>
      <c r="C4679" s="95" t="s">
        <v>4805</v>
      </c>
      <c r="D4679" s="95" t="s">
        <v>10978</v>
      </c>
      <c r="E4679" s="95" t="s">
        <v>332</v>
      </c>
      <c r="F4679" s="95" t="s">
        <v>7499</v>
      </c>
      <c r="G4679" s="4">
        <v>50</v>
      </c>
      <c r="H4679" s="4">
        <v>50</v>
      </c>
    </row>
    <row r="4680" spans="1:8" ht="30">
      <c r="A4680" s="95">
        <v>4672</v>
      </c>
      <c r="B4680" s="95" t="s">
        <v>10979</v>
      </c>
      <c r="C4680" s="95" t="s">
        <v>10949</v>
      </c>
      <c r="D4680" s="95" t="s">
        <v>10980</v>
      </c>
      <c r="E4680" s="95" t="s">
        <v>332</v>
      </c>
      <c r="F4680" s="95" t="s">
        <v>7499</v>
      </c>
      <c r="G4680" s="4">
        <v>50</v>
      </c>
      <c r="H4680" s="4">
        <v>50</v>
      </c>
    </row>
    <row r="4681" spans="1:8" ht="15">
      <c r="A4681" s="95">
        <v>4673</v>
      </c>
      <c r="B4681" s="95" t="s">
        <v>4007</v>
      </c>
      <c r="C4681" s="95" t="s">
        <v>8434</v>
      </c>
      <c r="D4681" s="95" t="s">
        <v>10981</v>
      </c>
      <c r="E4681" s="95" t="s">
        <v>332</v>
      </c>
      <c r="F4681" s="95" t="s">
        <v>7499</v>
      </c>
      <c r="G4681" s="4">
        <v>50</v>
      </c>
      <c r="H4681" s="4">
        <v>50</v>
      </c>
    </row>
    <row r="4682" spans="1:8" ht="30">
      <c r="A4682" s="95">
        <v>4674</v>
      </c>
      <c r="B4682" s="95" t="s">
        <v>3439</v>
      </c>
      <c r="C4682" s="95" t="s">
        <v>9569</v>
      </c>
      <c r="D4682" s="95" t="s">
        <v>10982</v>
      </c>
      <c r="E4682" s="95" t="s">
        <v>332</v>
      </c>
      <c r="F4682" s="95" t="s">
        <v>7499</v>
      </c>
      <c r="G4682" s="4">
        <v>50</v>
      </c>
      <c r="H4682" s="4">
        <v>50</v>
      </c>
    </row>
    <row r="4683" spans="1:8" ht="15">
      <c r="A4683" s="95">
        <v>4675</v>
      </c>
      <c r="B4683" s="95" t="s">
        <v>4114</v>
      </c>
      <c r="C4683" s="95" t="s">
        <v>6332</v>
      </c>
      <c r="D4683" s="95" t="s">
        <v>10983</v>
      </c>
      <c r="E4683" s="95" t="s">
        <v>332</v>
      </c>
      <c r="F4683" s="95" t="s">
        <v>7499</v>
      </c>
      <c r="G4683" s="4">
        <v>50</v>
      </c>
      <c r="H4683" s="4">
        <v>50</v>
      </c>
    </row>
    <row r="4684" spans="1:8" ht="15">
      <c r="A4684" s="95">
        <v>4676</v>
      </c>
      <c r="B4684" s="95" t="s">
        <v>10984</v>
      </c>
      <c r="C4684" s="95" t="s">
        <v>4751</v>
      </c>
      <c r="D4684" s="95" t="s">
        <v>10985</v>
      </c>
      <c r="E4684" s="95" t="s">
        <v>332</v>
      </c>
      <c r="F4684" s="95" t="s">
        <v>7499</v>
      </c>
      <c r="G4684" s="4">
        <v>50</v>
      </c>
      <c r="H4684" s="4">
        <v>50</v>
      </c>
    </row>
    <row r="4685" spans="1:8" ht="15">
      <c r="A4685" s="95">
        <v>4677</v>
      </c>
      <c r="B4685" s="95" t="s">
        <v>10986</v>
      </c>
      <c r="C4685" s="95" t="s">
        <v>4751</v>
      </c>
      <c r="D4685" s="95" t="s">
        <v>10987</v>
      </c>
      <c r="E4685" s="95" t="s">
        <v>332</v>
      </c>
      <c r="F4685" s="95" t="s">
        <v>7499</v>
      </c>
      <c r="G4685" s="4">
        <v>50</v>
      </c>
      <c r="H4685" s="4">
        <v>50</v>
      </c>
    </row>
    <row r="4686" spans="1:8" ht="15">
      <c r="A4686" s="95">
        <v>4678</v>
      </c>
      <c r="B4686" s="95" t="s">
        <v>10988</v>
      </c>
      <c r="C4686" s="95" t="s">
        <v>8274</v>
      </c>
      <c r="D4686" s="95" t="s">
        <v>10989</v>
      </c>
      <c r="E4686" s="95" t="s">
        <v>332</v>
      </c>
      <c r="F4686" s="95" t="s">
        <v>7499</v>
      </c>
      <c r="G4686" s="4">
        <v>50</v>
      </c>
      <c r="H4686" s="4">
        <v>50</v>
      </c>
    </row>
    <row r="4687" spans="1:8" ht="15">
      <c r="A4687" s="95">
        <v>4679</v>
      </c>
      <c r="B4687" s="95" t="s">
        <v>10990</v>
      </c>
      <c r="C4687" s="95" t="s">
        <v>10991</v>
      </c>
      <c r="D4687" s="95" t="s">
        <v>10992</v>
      </c>
      <c r="E4687" s="95" t="s">
        <v>332</v>
      </c>
      <c r="F4687" s="95" t="s">
        <v>7499</v>
      </c>
      <c r="G4687" s="4">
        <v>50</v>
      </c>
      <c r="H4687" s="4">
        <v>50</v>
      </c>
    </row>
    <row r="4688" spans="1:8" ht="15">
      <c r="A4688" s="95">
        <v>4680</v>
      </c>
      <c r="B4688" s="95" t="s">
        <v>10993</v>
      </c>
      <c r="C4688" s="95" t="s">
        <v>4340</v>
      </c>
      <c r="D4688" s="95" t="s">
        <v>10994</v>
      </c>
      <c r="E4688" s="95" t="s">
        <v>332</v>
      </c>
      <c r="F4688" s="95" t="s">
        <v>7499</v>
      </c>
      <c r="G4688" s="4">
        <v>50</v>
      </c>
      <c r="H4688" s="4">
        <v>50</v>
      </c>
    </row>
    <row r="4689" spans="1:8" ht="15">
      <c r="A4689" s="95">
        <v>4681</v>
      </c>
      <c r="B4689" s="95" t="s">
        <v>4170</v>
      </c>
      <c r="C4689" s="95" t="s">
        <v>3447</v>
      </c>
      <c r="D4689" s="95" t="s">
        <v>10995</v>
      </c>
      <c r="E4689" s="95" t="s">
        <v>332</v>
      </c>
      <c r="F4689" s="95" t="s">
        <v>7499</v>
      </c>
      <c r="G4689" s="4">
        <v>50</v>
      </c>
      <c r="H4689" s="4">
        <v>50</v>
      </c>
    </row>
    <row r="4690" spans="1:8" ht="15">
      <c r="A4690" s="95">
        <v>4682</v>
      </c>
      <c r="B4690" s="95" t="s">
        <v>3690</v>
      </c>
      <c r="C4690" s="95" t="s">
        <v>10996</v>
      </c>
      <c r="D4690" s="95" t="s">
        <v>10997</v>
      </c>
      <c r="E4690" s="95" t="s">
        <v>332</v>
      </c>
      <c r="F4690" s="95" t="s">
        <v>7499</v>
      </c>
      <c r="G4690" s="4">
        <v>50</v>
      </c>
      <c r="H4690" s="4">
        <v>50</v>
      </c>
    </row>
    <row r="4691" spans="1:8" ht="15">
      <c r="A4691" s="95">
        <v>4683</v>
      </c>
      <c r="B4691" s="95" t="s">
        <v>10998</v>
      </c>
      <c r="C4691" s="95" t="s">
        <v>10999</v>
      </c>
      <c r="D4691" s="95" t="s">
        <v>11000</v>
      </c>
      <c r="E4691" s="95" t="s">
        <v>332</v>
      </c>
      <c r="F4691" s="95" t="s">
        <v>7499</v>
      </c>
      <c r="G4691" s="4">
        <v>50</v>
      </c>
      <c r="H4691" s="4">
        <v>50</v>
      </c>
    </row>
    <row r="4692" spans="1:8" ht="15">
      <c r="A4692" s="95">
        <v>4684</v>
      </c>
      <c r="B4692" s="95" t="s">
        <v>11001</v>
      </c>
      <c r="C4692" s="95" t="s">
        <v>4684</v>
      </c>
      <c r="D4692" s="95" t="s">
        <v>11002</v>
      </c>
      <c r="E4692" s="95" t="s">
        <v>332</v>
      </c>
      <c r="F4692" s="95" t="s">
        <v>7499</v>
      </c>
      <c r="G4692" s="4">
        <v>50</v>
      </c>
      <c r="H4692" s="4">
        <v>50</v>
      </c>
    </row>
    <row r="4693" spans="1:8" ht="15">
      <c r="A4693" s="95">
        <v>4685</v>
      </c>
      <c r="B4693" s="95" t="s">
        <v>3705</v>
      </c>
      <c r="C4693" s="95" t="s">
        <v>11003</v>
      </c>
      <c r="D4693" s="95" t="s">
        <v>11004</v>
      </c>
      <c r="E4693" s="95" t="s">
        <v>332</v>
      </c>
      <c r="F4693" s="95" t="s">
        <v>7499</v>
      </c>
      <c r="G4693" s="4">
        <v>50</v>
      </c>
      <c r="H4693" s="4">
        <v>50</v>
      </c>
    </row>
    <row r="4694" spans="1:8" ht="15">
      <c r="A4694" s="95">
        <v>4686</v>
      </c>
      <c r="B4694" s="95" t="s">
        <v>7958</v>
      </c>
      <c r="C4694" s="95" t="s">
        <v>11005</v>
      </c>
      <c r="D4694" s="95" t="s">
        <v>11006</v>
      </c>
      <c r="E4694" s="95" t="s">
        <v>332</v>
      </c>
      <c r="F4694" s="95" t="s">
        <v>7499</v>
      </c>
      <c r="G4694" s="4">
        <v>50</v>
      </c>
      <c r="H4694" s="4">
        <v>50</v>
      </c>
    </row>
    <row r="4695" spans="1:8" ht="15">
      <c r="A4695" s="95">
        <v>4687</v>
      </c>
      <c r="B4695" s="95" t="s">
        <v>3780</v>
      </c>
      <c r="C4695" s="95" t="s">
        <v>4480</v>
      </c>
      <c r="D4695" s="95" t="s">
        <v>11007</v>
      </c>
      <c r="E4695" s="95" t="s">
        <v>332</v>
      </c>
      <c r="F4695" s="95" t="s">
        <v>7499</v>
      </c>
      <c r="G4695" s="4">
        <v>50</v>
      </c>
      <c r="H4695" s="4">
        <v>50</v>
      </c>
    </row>
    <row r="4696" spans="1:8" ht="15">
      <c r="A4696" s="95">
        <v>4688</v>
      </c>
      <c r="B4696" s="95" t="s">
        <v>3934</v>
      </c>
      <c r="C4696" s="95" t="s">
        <v>6224</v>
      </c>
      <c r="D4696" s="95" t="s">
        <v>11008</v>
      </c>
      <c r="E4696" s="95" t="s">
        <v>332</v>
      </c>
      <c r="F4696" s="95" t="s">
        <v>7499</v>
      </c>
      <c r="G4696" s="4">
        <v>50</v>
      </c>
      <c r="H4696" s="4">
        <v>50</v>
      </c>
    </row>
    <row r="4697" spans="1:8" ht="15">
      <c r="A4697" s="95">
        <v>4689</v>
      </c>
      <c r="B4697" s="95" t="s">
        <v>11009</v>
      </c>
      <c r="C4697" s="95" t="s">
        <v>7072</v>
      </c>
      <c r="D4697" s="95" t="s">
        <v>11010</v>
      </c>
      <c r="E4697" s="95" t="s">
        <v>332</v>
      </c>
      <c r="F4697" s="95" t="s">
        <v>7499</v>
      </c>
      <c r="G4697" s="4">
        <v>50</v>
      </c>
      <c r="H4697" s="4">
        <v>50</v>
      </c>
    </row>
    <row r="4698" spans="1:8" ht="15">
      <c r="A4698" s="95">
        <v>4690</v>
      </c>
      <c r="B4698" s="95" t="s">
        <v>5659</v>
      </c>
      <c r="C4698" s="95" t="s">
        <v>7446</v>
      </c>
      <c r="D4698" s="95" t="s">
        <v>11011</v>
      </c>
      <c r="E4698" s="95" t="s">
        <v>332</v>
      </c>
      <c r="F4698" s="95" t="s">
        <v>7499</v>
      </c>
      <c r="G4698" s="4">
        <v>50</v>
      </c>
      <c r="H4698" s="4">
        <v>50</v>
      </c>
    </row>
    <row r="4699" spans="1:8" ht="15">
      <c r="A4699" s="95">
        <v>4691</v>
      </c>
      <c r="B4699" s="95" t="s">
        <v>4423</v>
      </c>
      <c r="C4699" s="95" t="s">
        <v>5398</v>
      </c>
      <c r="D4699" s="95" t="s">
        <v>11012</v>
      </c>
      <c r="E4699" s="95" t="s">
        <v>332</v>
      </c>
      <c r="F4699" s="95" t="s">
        <v>7499</v>
      </c>
      <c r="G4699" s="4">
        <v>50</v>
      </c>
      <c r="H4699" s="4">
        <v>50</v>
      </c>
    </row>
    <row r="4700" spans="1:8" ht="15">
      <c r="A4700" s="95">
        <v>4692</v>
      </c>
      <c r="B4700" s="95" t="s">
        <v>3649</v>
      </c>
      <c r="C4700" s="95" t="s">
        <v>11013</v>
      </c>
      <c r="D4700" s="95" t="s">
        <v>11014</v>
      </c>
      <c r="E4700" s="95" t="s">
        <v>332</v>
      </c>
      <c r="F4700" s="95" t="s">
        <v>7499</v>
      </c>
      <c r="G4700" s="4">
        <v>50</v>
      </c>
      <c r="H4700" s="4">
        <v>50</v>
      </c>
    </row>
    <row r="4701" spans="1:8" ht="30">
      <c r="A4701" s="95">
        <v>4693</v>
      </c>
      <c r="B4701" s="95" t="s">
        <v>3611</v>
      </c>
      <c r="C4701" s="95" t="s">
        <v>11015</v>
      </c>
      <c r="D4701" s="95" t="s">
        <v>11016</v>
      </c>
      <c r="E4701" s="95" t="s">
        <v>332</v>
      </c>
      <c r="F4701" s="95" t="s">
        <v>7499</v>
      </c>
      <c r="G4701" s="4">
        <v>50</v>
      </c>
      <c r="H4701" s="4">
        <v>50</v>
      </c>
    </row>
    <row r="4702" spans="1:8" ht="15">
      <c r="A4702" s="95">
        <v>4694</v>
      </c>
      <c r="B4702" s="95" t="s">
        <v>11017</v>
      </c>
      <c r="C4702" s="95" t="s">
        <v>6639</v>
      </c>
      <c r="D4702" s="95" t="s">
        <v>11018</v>
      </c>
      <c r="E4702" s="95" t="s">
        <v>332</v>
      </c>
      <c r="F4702" s="95" t="s">
        <v>7499</v>
      </c>
      <c r="G4702" s="4">
        <v>50</v>
      </c>
      <c r="H4702" s="4">
        <v>50</v>
      </c>
    </row>
    <row r="4703" spans="1:8" ht="30">
      <c r="A4703" s="95">
        <v>4695</v>
      </c>
      <c r="B4703" s="95" t="s">
        <v>4487</v>
      </c>
      <c r="C4703" s="95" t="s">
        <v>11019</v>
      </c>
      <c r="D4703" s="95" t="s">
        <v>11020</v>
      </c>
      <c r="E4703" s="95" t="s">
        <v>332</v>
      </c>
      <c r="F4703" s="95" t="s">
        <v>7499</v>
      </c>
      <c r="G4703" s="4">
        <v>50</v>
      </c>
      <c r="H4703" s="4">
        <v>50</v>
      </c>
    </row>
    <row r="4704" spans="1:8" ht="15">
      <c r="A4704" s="95">
        <v>4696</v>
      </c>
      <c r="B4704" s="95" t="s">
        <v>3611</v>
      </c>
      <c r="C4704" s="95" t="s">
        <v>11021</v>
      </c>
      <c r="D4704" s="95" t="s">
        <v>11022</v>
      </c>
      <c r="E4704" s="95" t="s">
        <v>332</v>
      </c>
      <c r="F4704" s="95" t="s">
        <v>7499</v>
      </c>
      <c r="G4704" s="4">
        <v>50</v>
      </c>
      <c r="H4704" s="4">
        <v>50</v>
      </c>
    </row>
    <row r="4705" spans="1:8" ht="15">
      <c r="A4705" s="95">
        <v>4697</v>
      </c>
      <c r="B4705" s="95" t="s">
        <v>5107</v>
      </c>
      <c r="C4705" s="95" t="s">
        <v>6861</v>
      </c>
      <c r="D4705" s="95" t="s">
        <v>11023</v>
      </c>
      <c r="E4705" s="95" t="s">
        <v>332</v>
      </c>
      <c r="F4705" s="95" t="s">
        <v>7499</v>
      </c>
      <c r="G4705" s="4">
        <v>50</v>
      </c>
      <c r="H4705" s="4">
        <v>50</v>
      </c>
    </row>
    <row r="4706" spans="1:8" ht="30">
      <c r="A4706" s="95">
        <v>4698</v>
      </c>
      <c r="B4706" s="95" t="s">
        <v>2663</v>
      </c>
      <c r="C4706" s="95" t="s">
        <v>11024</v>
      </c>
      <c r="D4706" s="95" t="s">
        <v>11025</v>
      </c>
      <c r="E4706" s="95" t="s">
        <v>332</v>
      </c>
      <c r="F4706" s="95" t="s">
        <v>7499</v>
      </c>
      <c r="G4706" s="4">
        <v>50</v>
      </c>
      <c r="H4706" s="4">
        <v>50</v>
      </c>
    </row>
    <row r="4707" spans="1:8" ht="30">
      <c r="A4707" s="95">
        <v>4699</v>
      </c>
      <c r="B4707" s="95" t="s">
        <v>5206</v>
      </c>
      <c r="C4707" s="95" t="s">
        <v>5542</v>
      </c>
      <c r="D4707" s="95" t="s">
        <v>11026</v>
      </c>
      <c r="E4707" s="95" t="s">
        <v>332</v>
      </c>
      <c r="F4707" s="95" t="s">
        <v>7499</v>
      </c>
      <c r="G4707" s="4">
        <v>50</v>
      </c>
      <c r="H4707" s="4">
        <v>50</v>
      </c>
    </row>
    <row r="4708" spans="1:8" ht="15">
      <c r="A4708" s="95">
        <v>4700</v>
      </c>
      <c r="B4708" s="95" t="s">
        <v>11027</v>
      </c>
      <c r="C4708" s="95" t="s">
        <v>11028</v>
      </c>
      <c r="D4708" s="95" t="s">
        <v>11029</v>
      </c>
      <c r="E4708" s="95" t="s">
        <v>332</v>
      </c>
      <c r="F4708" s="95" t="s">
        <v>7499</v>
      </c>
      <c r="G4708" s="4">
        <v>50</v>
      </c>
      <c r="H4708" s="4">
        <v>50</v>
      </c>
    </row>
    <row r="4709" spans="1:8" ht="15">
      <c r="A4709" s="95">
        <v>4701</v>
      </c>
      <c r="B4709" s="95" t="s">
        <v>11030</v>
      </c>
      <c r="C4709" s="95" t="s">
        <v>11031</v>
      </c>
      <c r="D4709" s="95" t="s">
        <v>11032</v>
      </c>
      <c r="E4709" s="95" t="s">
        <v>332</v>
      </c>
      <c r="F4709" s="95" t="s">
        <v>7499</v>
      </c>
      <c r="G4709" s="4">
        <v>50</v>
      </c>
      <c r="H4709" s="4">
        <v>50</v>
      </c>
    </row>
    <row r="4710" spans="1:8" ht="15">
      <c r="A4710" s="95">
        <v>4702</v>
      </c>
      <c r="B4710" s="95" t="s">
        <v>4792</v>
      </c>
      <c r="C4710" s="95" t="s">
        <v>4839</v>
      </c>
      <c r="D4710" s="95" t="s">
        <v>11033</v>
      </c>
      <c r="E4710" s="95" t="s">
        <v>332</v>
      </c>
      <c r="F4710" s="95" t="s">
        <v>7499</v>
      </c>
      <c r="G4710" s="4">
        <v>50</v>
      </c>
      <c r="H4710" s="4">
        <v>50</v>
      </c>
    </row>
    <row r="4711" spans="1:8" ht="15">
      <c r="A4711" s="95">
        <v>4703</v>
      </c>
      <c r="B4711" s="95" t="s">
        <v>4807</v>
      </c>
      <c r="C4711" s="95" t="s">
        <v>11034</v>
      </c>
      <c r="D4711" s="95" t="s">
        <v>11035</v>
      </c>
      <c r="E4711" s="95" t="s">
        <v>332</v>
      </c>
      <c r="F4711" s="95" t="s">
        <v>7499</v>
      </c>
      <c r="G4711" s="4">
        <v>50</v>
      </c>
      <c r="H4711" s="4">
        <v>50</v>
      </c>
    </row>
    <row r="4712" spans="1:8" ht="15">
      <c r="A4712" s="95">
        <v>4704</v>
      </c>
      <c r="B4712" s="95" t="s">
        <v>11036</v>
      </c>
      <c r="C4712" s="95" t="s">
        <v>4839</v>
      </c>
      <c r="D4712" s="95" t="s">
        <v>11037</v>
      </c>
      <c r="E4712" s="95" t="s">
        <v>332</v>
      </c>
      <c r="F4712" s="95" t="s">
        <v>7499</v>
      </c>
      <c r="G4712" s="4">
        <v>50</v>
      </c>
      <c r="H4712" s="4">
        <v>50</v>
      </c>
    </row>
    <row r="4713" spans="1:8" ht="15">
      <c r="A4713" s="95">
        <v>4705</v>
      </c>
      <c r="B4713" s="95" t="s">
        <v>6838</v>
      </c>
      <c r="C4713" s="95" t="s">
        <v>5305</v>
      </c>
      <c r="D4713" s="95" t="s">
        <v>11038</v>
      </c>
      <c r="E4713" s="95" t="s">
        <v>332</v>
      </c>
      <c r="F4713" s="95" t="s">
        <v>7499</v>
      </c>
      <c r="G4713" s="4">
        <v>50</v>
      </c>
      <c r="H4713" s="4">
        <v>50</v>
      </c>
    </row>
    <row r="4714" spans="1:8" ht="15">
      <c r="A4714" s="95">
        <v>4706</v>
      </c>
      <c r="B4714" s="95" t="s">
        <v>3432</v>
      </c>
      <c r="C4714" s="95" t="s">
        <v>11039</v>
      </c>
      <c r="D4714" s="95" t="s">
        <v>11040</v>
      </c>
      <c r="E4714" s="95" t="s">
        <v>332</v>
      </c>
      <c r="F4714" s="95" t="s">
        <v>7499</v>
      </c>
      <c r="G4714" s="4">
        <v>50</v>
      </c>
      <c r="H4714" s="4">
        <v>50</v>
      </c>
    </row>
    <row r="4715" spans="1:8" ht="15">
      <c r="A4715" s="95">
        <v>4707</v>
      </c>
      <c r="B4715" s="95" t="s">
        <v>4643</v>
      </c>
      <c r="C4715" s="95" t="s">
        <v>11041</v>
      </c>
      <c r="D4715" s="95" t="s">
        <v>11042</v>
      </c>
      <c r="E4715" s="95" t="s">
        <v>332</v>
      </c>
      <c r="F4715" s="95" t="s">
        <v>7499</v>
      </c>
      <c r="G4715" s="4">
        <v>50</v>
      </c>
      <c r="H4715" s="4">
        <v>50</v>
      </c>
    </row>
    <row r="4716" spans="1:8" ht="30">
      <c r="A4716" s="95">
        <v>4708</v>
      </c>
      <c r="B4716" s="95" t="s">
        <v>7557</v>
      </c>
      <c r="C4716" s="95" t="s">
        <v>11043</v>
      </c>
      <c r="D4716" s="95" t="s">
        <v>11044</v>
      </c>
      <c r="E4716" s="95" t="s">
        <v>332</v>
      </c>
      <c r="F4716" s="95" t="s">
        <v>7499</v>
      </c>
      <c r="G4716" s="4">
        <v>50</v>
      </c>
      <c r="H4716" s="4">
        <v>50</v>
      </c>
    </row>
    <row r="4717" spans="1:8" ht="15">
      <c r="A4717" s="95">
        <v>4709</v>
      </c>
      <c r="B4717" s="95" t="s">
        <v>2663</v>
      </c>
      <c r="C4717" s="95" t="s">
        <v>5138</v>
      </c>
      <c r="D4717" s="95" t="s">
        <v>11045</v>
      </c>
      <c r="E4717" s="95" t="s">
        <v>332</v>
      </c>
      <c r="F4717" s="95" t="s">
        <v>7499</v>
      </c>
      <c r="G4717" s="4">
        <v>50</v>
      </c>
      <c r="H4717" s="4">
        <v>50</v>
      </c>
    </row>
    <row r="4718" spans="1:8" ht="15">
      <c r="A4718" s="95">
        <v>4710</v>
      </c>
      <c r="B4718" s="95" t="s">
        <v>3715</v>
      </c>
      <c r="C4718" s="95" t="s">
        <v>6908</v>
      </c>
      <c r="D4718" s="95" t="s">
        <v>11046</v>
      </c>
      <c r="E4718" s="95" t="s">
        <v>332</v>
      </c>
      <c r="F4718" s="95" t="s">
        <v>7499</v>
      </c>
      <c r="G4718" s="4">
        <v>50</v>
      </c>
      <c r="H4718" s="4">
        <v>50</v>
      </c>
    </row>
    <row r="4719" spans="1:8" ht="15">
      <c r="A4719" s="95">
        <v>4711</v>
      </c>
      <c r="B4719" s="95" t="s">
        <v>3517</v>
      </c>
      <c r="C4719" s="95" t="s">
        <v>7888</v>
      </c>
      <c r="D4719" s="95" t="s">
        <v>11047</v>
      </c>
      <c r="E4719" s="95" t="s">
        <v>332</v>
      </c>
      <c r="F4719" s="95" t="s">
        <v>7499</v>
      </c>
      <c r="G4719" s="4">
        <v>50</v>
      </c>
      <c r="H4719" s="4">
        <v>50</v>
      </c>
    </row>
    <row r="4720" spans="1:8" ht="15">
      <c r="A4720" s="95">
        <v>4712</v>
      </c>
      <c r="B4720" s="95" t="s">
        <v>8540</v>
      </c>
      <c r="C4720" s="95" t="s">
        <v>6300</v>
      </c>
      <c r="D4720" s="95" t="s">
        <v>11048</v>
      </c>
      <c r="E4720" s="95" t="s">
        <v>332</v>
      </c>
      <c r="F4720" s="95" t="s">
        <v>7499</v>
      </c>
      <c r="G4720" s="4">
        <v>50</v>
      </c>
      <c r="H4720" s="4">
        <v>50</v>
      </c>
    </row>
    <row r="4721" spans="1:8" ht="15">
      <c r="A4721" s="95">
        <v>4713</v>
      </c>
      <c r="B4721" s="95" t="s">
        <v>4213</v>
      </c>
      <c r="C4721" s="95" t="s">
        <v>7875</v>
      </c>
      <c r="D4721" s="95" t="s">
        <v>11049</v>
      </c>
      <c r="E4721" s="95" t="s">
        <v>332</v>
      </c>
      <c r="F4721" s="95" t="s">
        <v>7499</v>
      </c>
      <c r="G4721" s="4">
        <v>50</v>
      </c>
      <c r="H4721" s="4">
        <v>50</v>
      </c>
    </row>
    <row r="4722" spans="1:8" ht="15">
      <c r="A4722" s="95">
        <v>4714</v>
      </c>
      <c r="B4722" s="95" t="s">
        <v>7635</v>
      </c>
      <c r="C4722" s="95" t="s">
        <v>5563</v>
      </c>
      <c r="D4722" s="95" t="s">
        <v>11050</v>
      </c>
      <c r="E4722" s="95" t="s">
        <v>332</v>
      </c>
      <c r="F4722" s="95" t="s">
        <v>7499</v>
      </c>
      <c r="G4722" s="4">
        <v>50</v>
      </c>
      <c r="H4722" s="4">
        <v>50</v>
      </c>
    </row>
    <row r="4723" spans="1:8" ht="15">
      <c r="A4723" s="95">
        <v>4715</v>
      </c>
      <c r="B4723" s="95" t="s">
        <v>4316</v>
      </c>
      <c r="C4723" s="95" t="s">
        <v>10104</v>
      </c>
      <c r="D4723" s="95" t="s">
        <v>11051</v>
      </c>
      <c r="E4723" s="95" t="s">
        <v>332</v>
      </c>
      <c r="F4723" s="95" t="s">
        <v>7499</v>
      </c>
      <c r="G4723" s="4">
        <v>50</v>
      </c>
      <c r="H4723" s="4">
        <v>50</v>
      </c>
    </row>
    <row r="4724" spans="1:8" ht="15">
      <c r="A4724" s="95">
        <v>4716</v>
      </c>
      <c r="B4724" s="95" t="s">
        <v>4316</v>
      </c>
      <c r="C4724" s="95" t="s">
        <v>11052</v>
      </c>
      <c r="D4724" s="95" t="s">
        <v>11053</v>
      </c>
      <c r="E4724" s="95" t="s">
        <v>332</v>
      </c>
      <c r="F4724" s="95" t="s">
        <v>7499</v>
      </c>
      <c r="G4724" s="4">
        <v>50</v>
      </c>
      <c r="H4724" s="4">
        <v>50</v>
      </c>
    </row>
    <row r="4725" spans="1:8" ht="15">
      <c r="A4725" s="95">
        <v>4717</v>
      </c>
      <c r="B4725" s="95" t="s">
        <v>4994</v>
      </c>
      <c r="C4725" s="95" t="s">
        <v>11054</v>
      </c>
      <c r="D4725" s="95" t="s">
        <v>11055</v>
      </c>
      <c r="E4725" s="95" t="s">
        <v>332</v>
      </c>
      <c r="F4725" s="95" t="s">
        <v>7499</v>
      </c>
      <c r="G4725" s="4">
        <v>50</v>
      </c>
      <c r="H4725" s="4">
        <v>50</v>
      </c>
    </row>
    <row r="4726" spans="1:8" ht="15">
      <c r="A4726" s="95">
        <v>4718</v>
      </c>
      <c r="B4726" s="95" t="s">
        <v>11056</v>
      </c>
      <c r="C4726" s="95" t="s">
        <v>11057</v>
      </c>
      <c r="D4726" s="95" t="s">
        <v>11058</v>
      </c>
      <c r="E4726" s="95" t="s">
        <v>332</v>
      </c>
      <c r="F4726" s="95" t="s">
        <v>7499</v>
      </c>
      <c r="G4726" s="4">
        <v>50</v>
      </c>
      <c r="H4726" s="4">
        <v>50</v>
      </c>
    </row>
    <row r="4727" spans="1:8" ht="15">
      <c r="A4727" s="95">
        <v>4719</v>
      </c>
      <c r="B4727" s="95" t="s">
        <v>11059</v>
      </c>
      <c r="C4727" s="95" t="s">
        <v>4774</v>
      </c>
      <c r="D4727" s="95" t="s">
        <v>11060</v>
      </c>
      <c r="E4727" s="95" t="s">
        <v>332</v>
      </c>
      <c r="F4727" s="95" t="s">
        <v>7499</v>
      </c>
      <c r="G4727" s="4">
        <v>50</v>
      </c>
      <c r="H4727" s="4">
        <v>50</v>
      </c>
    </row>
    <row r="4728" spans="1:8" ht="15">
      <c r="A4728" s="95">
        <v>4720</v>
      </c>
      <c r="B4728" s="95" t="s">
        <v>11061</v>
      </c>
      <c r="C4728" s="95" t="s">
        <v>4764</v>
      </c>
      <c r="D4728" s="95" t="s">
        <v>11062</v>
      </c>
      <c r="E4728" s="95" t="s">
        <v>332</v>
      </c>
      <c r="F4728" s="95" t="s">
        <v>7499</v>
      </c>
      <c r="G4728" s="4">
        <v>50</v>
      </c>
      <c r="H4728" s="4">
        <v>50</v>
      </c>
    </row>
    <row r="4729" spans="1:8" ht="15">
      <c r="A4729" s="95">
        <v>4721</v>
      </c>
      <c r="B4729" s="95" t="s">
        <v>4593</v>
      </c>
      <c r="C4729" s="95" t="s">
        <v>7523</v>
      </c>
      <c r="D4729" s="95" t="s">
        <v>11063</v>
      </c>
      <c r="E4729" s="95" t="s">
        <v>332</v>
      </c>
      <c r="F4729" s="95" t="s">
        <v>7499</v>
      </c>
      <c r="G4729" s="4">
        <v>50</v>
      </c>
      <c r="H4729" s="4">
        <v>50</v>
      </c>
    </row>
    <row r="4730" spans="1:8" ht="15">
      <c r="A4730" s="95">
        <v>4722</v>
      </c>
      <c r="B4730" s="95" t="s">
        <v>2685</v>
      </c>
      <c r="C4730" s="95" t="s">
        <v>9247</v>
      </c>
      <c r="D4730" s="95" t="s">
        <v>11064</v>
      </c>
      <c r="E4730" s="95" t="s">
        <v>332</v>
      </c>
      <c r="F4730" s="95" t="s">
        <v>7499</v>
      </c>
      <c r="G4730" s="4">
        <v>50</v>
      </c>
      <c r="H4730" s="4">
        <v>50</v>
      </c>
    </row>
    <row r="4731" spans="1:8" ht="15">
      <c r="A4731" s="95">
        <v>4723</v>
      </c>
      <c r="B4731" s="95" t="s">
        <v>4663</v>
      </c>
      <c r="C4731" s="95" t="s">
        <v>11065</v>
      </c>
      <c r="D4731" s="95" t="s">
        <v>11066</v>
      </c>
      <c r="E4731" s="95" t="s">
        <v>332</v>
      </c>
      <c r="F4731" s="95" t="s">
        <v>7499</v>
      </c>
      <c r="G4731" s="4">
        <v>50</v>
      </c>
      <c r="H4731" s="4">
        <v>50</v>
      </c>
    </row>
    <row r="4732" spans="1:8" ht="15">
      <c r="A4732" s="95">
        <v>4724</v>
      </c>
      <c r="B4732" s="95" t="s">
        <v>11067</v>
      </c>
      <c r="C4732" s="95" t="s">
        <v>9901</v>
      </c>
      <c r="D4732" s="95" t="s">
        <v>11068</v>
      </c>
      <c r="E4732" s="95" t="s">
        <v>332</v>
      </c>
      <c r="F4732" s="95" t="s">
        <v>7499</v>
      </c>
      <c r="G4732" s="4">
        <v>50</v>
      </c>
      <c r="H4732" s="4">
        <v>50</v>
      </c>
    </row>
    <row r="4733" spans="1:8" ht="15">
      <c r="A4733" s="95">
        <v>4725</v>
      </c>
      <c r="B4733" s="95" t="s">
        <v>11069</v>
      </c>
      <c r="C4733" s="95" t="s">
        <v>4723</v>
      </c>
      <c r="D4733" s="95" t="s">
        <v>11070</v>
      </c>
      <c r="E4733" s="95" t="s">
        <v>332</v>
      </c>
      <c r="F4733" s="95" t="s">
        <v>7499</v>
      </c>
      <c r="G4733" s="4">
        <v>50</v>
      </c>
      <c r="H4733" s="4">
        <v>50</v>
      </c>
    </row>
    <row r="4734" spans="1:8" ht="15">
      <c r="A4734" s="95">
        <v>4726</v>
      </c>
      <c r="B4734" s="95" t="s">
        <v>11071</v>
      </c>
      <c r="C4734" s="95" t="s">
        <v>11072</v>
      </c>
      <c r="D4734" s="95" t="s">
        <v>11073</v>
      </c>
      <c r="E4734" s="95" t="s">
        <v>332</v>
      </c>
      <c r="F4734" s="95" t="s">
        <v>7499</v>
      </c>
      <c r="G4734" s="4">
        <v>50</v>
      </c>
      <c r="H4734" s="4">
        <v>50</v>
      </c>
    </row>
    <row r="4735" spans="1:8" ht="15">
      <c r="A4735" s="95">
        <v>4727</v>
      </c>
      <c r="B4735" s="95" t="s">
        <v>11074</v>
      </c>
      <c r="C4735" s="95" t="s">
        <v>4759</v>
      </c>
      <c r="D4735" s="95" t="s">
        <v>11075</v>
      </c>
      <c r="E4735" s="95" t="s">
        <v>332</v>
      </c>
      <c r="F4735" s="95" t="s">
        <v>7499</v>
      </c>
      <c r="G4735" s="4">
        <v>50</v>
      </c>
      <c r="H4735" s="4">
        <v>50</v>
      </c>
    </row>
    <row r="4736" spans="1:8" ht="15">
      <c r="A4736" s="95">
        <v>4728</v>
      </c>
      <c r="B4736" s="95" t="s">
        <v>3671</v>
      </c>
      <c r="C4736" s="95" t="s">
        <v>11076</v>
      </c>
      <c r="D4736" s="95" t="s">
        <v>11077</v>
      </c>
      <c r="E4736" s="95" t="s">
        <v>332</v>
      </c>
      <c r="F4736" s="95" t="s">
        <v>7499</v>
      </c>
      <c r="G4736" s="4">
        <v>50</v>
      </c>
      <c r="H4736" s="4">
        <v>50</v>
      </c>
    </row>
    <row r="4737" spans="1:8" ht="15">
      <c r="A4737" s="95">
        <v>4729</v>
      </c>
      <c r="B4737" s="95" t="s">
        <v>11078</v>
      </c>
      <c r="C4737" s="95" t="s">
        <v>11079</v>
      </c>
      <c r="D4737" s="95" t="s">
        <v>11080</v>
      </c>
      <c r="E4737" s="95" t="s">
        <v>332</v>
      </c>
      <c r="F4737" s="95" t="s">
        <v>7499</v>
      </c>
      <c r="G4737" s="4">
        <v>50</v>
      </c>
      <c r="H4737" s="4">
        <v>50</v>
      </c>
    </row>
    <row r="4738" spans="1:8" ht="15">
      <c r="A4738" s="95">
        <v>4730</v>
      </c>
      <c r="B4738" s="95" t="s">
        <v>4807</v>
      </c>
      <c r="C4738" s="95" t="s">
        <v>11081</v>
      </c>
      <c r="D4738" s="95" t="s">
        <v>11082</v>
      </c>
      <c r="E4738" s="95" t="s">
        <v>332</v>
      </c>
      <c r="F4738" s="95" t="s">
        <v>7499</v>
      </c>
      <c r="G4738" s="4">
        <v>50</v>
      </c>
      <c r="H4738" s="4">
        <v>50</v>
      </c>
    </row>
    <row r="4739" spans="1:8" ht="15">
      <c r="A4739" s="95">
        <v>4731</v>
      </c>
      <c r="B4739" s="95" t="s">
        <v>11083</v>
      </c>
      <c r="C4739" s="95" t="s">
        <v>10949</v>
      </c>
      <c r="D4739" s="95" t="s">
        <v>11084</v>
      </c>
      <c r="E4739" s="95" t="s">
        <v>332</v>
      </c>
      <c r="F4739" s="95" t="s">
        <v>7499</v>
      </c>
      <c r="G4739" s="4">
        <v>50</v>
      </c>
      <c r="H4739" s="4">
        <v>50</v>
      </c>
    </row>
    <row r="4740" spans="1:8" ht="15">
      <c r="A4740" s="95">
        <v>4732</v>
      </c>
      <c r="B4740" s="95" t="s">
        <v>11085</v>
      </c>
      <c r="C4740" s="95" t="s">
        <v>4340</v>
      </c>
      <c r="D4740" s="95" t="s">
        <v>11086</v>
      </c>
      <c r="E4740" s="95" t="s">
        <v>332</v>
      </c>
      <c r="F4740" s="95" t="s">
        <v>7499</v>
      </c>
      <c r="G4740" s="4">
        <v>50</v>
      </c>
      <c r="H4740" s="4">
        <v>50</v>
      </c>
    </row>
    <row r="4741" spans="1:8" ht="15">
      <c r="A4741" s="95">
        <v>4733</v>
      </c>
      <c r="B4741" s="95" t="s">
        <v>4509</v>
      </c>
      <c r="C4741" s="95" t="s">
        <v>11087</v>
      </c>
      <c r="D4741" s="95" t="s">
        <v>11088</v>
      </c>
      <c r="E4741" s="95" t="s">
        <v>332</v>
      </c>
      <c r="F4741" s="95" t="s">
        <v>7499</v>
      </c>
      <c r="G4741" s="4">
        <v>50</v>
      </c>
      <c r="H4741" s="4">
        <v>50</v>
      </c>
    </row>
    <row r="4742" spans="1:8" ht="15">
      <c r="A4742" s="95">
        <v>4734</v>
      </c>
      <c r="B4742" s="95" t="s">
        <v>11089</v>
      </c>
      <c r="C4742" s="95" t="s">
        <v>11090</v>
      </c>
      <c r="D4742" s="95" t="s">
        <v>11091</v>
      </c>
      <c r="E4742" s="95" t="s">
        <v>332</v>
      </c>
      <c r="F4742" s="95" t="s">
        <v>7499</v>
      </c>
      <c r="G4742" s="4">
        <v>50</v>
      </c>
      <c r="H4742" s="4">
        <v>50</v>
      </c>
    </row>
    <row r="4743" spans="1:8" ht="15">
      <c r="A4743" s="95">
        <v>4735</v>
      </c>
      <c r="B4743" s="95" t="s">
        <v>3457</v>
      </c>
      <c r="C4743" s="95" t="s">
        <v>11092</v>
      </c>
      <c r="D4743" s="95" t="s">
        <v>11093</v>
      </c>
      <c r="E4743" s="95" t="s">
        <v>332</v>
      </c>
      <c r="F4743" s="95" t="s">
        <v>7499</v>
      </c>
      <c r="G4743" s="4">
        <v>50</v>
      </c>
      <c r="H4743" s="4">
        <v>50</v>
      </c>
    </row>
    <row r="4744" spans="1:8" ht="15">
      <c r="A4744" s="95">
        <v>4736</v>
      </c>
      <c r="B4744" s="95" t="s">
        <v>11094</v>
      </c>
      <c r="C4744" s="95" t="s">
        <v>11095</v>
      </c>
      <c r="D4744" s="95" t="s">
        <v>11096</v>
      </c>
      <c r="E4744" s="95" t="s">
        <v>332</v>
      </c>
      <c r="F4744" s="95" t="s">
        <v>7499</v>
      </c>
      <c r="G4744" s="4">
        <v>50</v>
      </c>
      <c r="H4744" s="4">
        <v>50</v>
      </c>
    </row>
    <row r="4745" spans="1:8" ht="15">
      <c r="A4745" s="95">
        <v>4737</v>
      </c>
      <c r="B4745" s="95" t="s">
        <v>3593</v>
      </c>
      <c r="C4745" s="95" t="s">
        <v>8896</v>
      </c>
      <c r="D4745" s="95" t="s">
        <v>11097</v>
      </c>
      <c r="E4745" s="95" t="s">
        <v>332</v>
      </c>
      <c r="F4745" s="95" t="s">
        <v>7499</v>
      </c>
      <c r="G4745" s="4">
        <v>50</v>
      </c>
      <c r="H4745" s="4">
        <v>50</v>
      </c>
    </row>
    <row r="4746" spans="1:8" ht="15">
      <c r="A4746" s="95">
        <v>4738</v>
      </c>
      <c r="B4746" s="95" t="s">
        <v>3614</v>
      </c>
      <c r="C4746" s="95" t="s">
        <v>3935</v>
      </c>
      <c r="D4746" s="95" t="s">
        <v>11098</v>
      </c>
      <c r="E4746" s="95" t="s">
        <v>332</v>
      </c>
      <c r="F4746" s="95" t="s">
        <v>7499</v>
      </c>
      <c r="G4746" s="4">
        <v>75</v>
      </c>
      <c r="H4746" s="4">
        <v>75</v>
      </c>
    </row>
    <row r="4747" spans="1:8" ht="15">
      <c r="A4747" s="95">
        <v>4739</v>
      </c>
      <c r="B4747" s="95" t="s">
        <v>4945</v>
      </c>
      <c r="C4747" s="95" t="s">
        <v>4715</v>
      </c>
      <c r="D4747" s="95" t="s">
        <v>11099</v>
      </c>
      <c r="E4747" s="95" t="s">
        <v>332</v>
      </c>
      <c r="F4747" s="95" t="s">
        <v>7499</v>
      </c>
      <c r="G4747" s="4">
        <v>50</v>
      </c>
      <c r="H4747" s="4">
        <v>50</v>
      </c>
    </row>
    <row r="4748" spans="1:8" ht="15">
      <c r="A4748" s="95">
        <v>4740</v>
      </c>
      <c r="B4748" s="95" t="s">
        <v>11100</v>
      </c>
      <c r="C4748" s="95" t="s">
        <v>4744</v>
      </c>
      <c r="D4748" s="95" t="s">
        <v>11101</v>
      </c>
      <c r="E4748" s="95" t="s">
        <v>332</v>
      </c>
      <c r="F4748" s="95" t="s">
        <v>7499</v>
      </c>
      <c r="G4748" s="4">
        <v>50</v>
      </c>
      <c r="H4748" s="4">
        <v>50</v>
      </c>
    </row>
    <row r="4749" spans="1:8" ht="15">
      <c r="A4749" s="95">
        <v>4741</v>
      </c>
      <c r="B4749" s="95" t="s">
        <v>4040</v>
      </c>
      <c r="C4749" s="95" t="s">
        <v>2686</v>
      </c>
      <c r="D4749" s="95" t="s">
        <v>11102</v>
      </c>
      <c r="E4749" s="95" t="s">
        <v>332</v>
      </c>
      <c r="F4749" s="95" t="s">
        <v>7499</v>
      </c>
      <c r="G4749" s="4">
        <v>50</v>
      </c>
      <c r="H4749" s="4">
        <v>50</v>
      </c>
    </row>
    <row r="4750" spans="1:8" ht="15">
      <c r="A4750" s="95">
        <v>4742</v>
      </c>
      <c r="B4750" s="95" t="s">
        <v>3948</v>
      </c>
      <c r="C4750" s="95" t="s">
        <v>3669</v>
      </c>
      <c r="D4750" s="95" t="s">
        <v>11103</v>
      </c>
      <c r="E4750" s="95" t="s">
        <v>332</v>
      </c>
      <c r="F4750" s="95" t="s">
        <v>7499</v>
      </c>
      <c r="G4750" s="4">
        <v>50</v>
      </c>
      <c r="H4750" s="4">
        <v>50</v>
      </c>
    </row>
    <row r="4751" spans="1:8" ht="15">
      <c r="A4751" s="95">
        <v>4743</v>
      </c>
      <c r="B4751" s="95" t="s">
        <v>4040</v>
      </c>
      <c r="C4751" s="95" t="s">
        <v>3647</v>
      </c>
      <c r="D4751" s="95" t="s">
        <v>11104</v>
      </c>
      <c r="E4751" s="95" t="s">
        <v>332</v>
      </c>
      <c r="F4751" s="95" t="s">
        <v>7499</v>
      </c>
      <c r="G4751" s="4">
        <v>50</v>
      </c>
      <c r="H4751" s="4">
        <v>50</v>
      </c>
    </row>
    <row r="4752" spans="1:8" ht="15">
      <c r="A4752" s="95">
        <v>4744</v>
      </c>
      <c r="B4752" s="95" t="s">
        <v>6422</v>
      </c>
      <c r="C4752" s="95" t="s">
        <v>11105</v>
      </c>
      <c r="D4752" s="95" t="s">
        <v>11106</v>
      </c>
      <c r="E4752" s="95" t="s">
        <v>332</v>
      </c>
      <c r="F4752" s="95" t="s">
        <v>7499</v>
      </c>
      <c r="G4752" s="4">
        <v>50</v>
      </c>
      <c r="H4752" s="4">
        <v>50</v>
      </c>
    </row>
    <row r="4753" spans="1:8" ht="15">
      <c r="A4753" s="95">
        <v>4745</v>
      </c>
      <c r="B4753" s="95" t="s">
        <v>11107</v>
      </c>
      <c r="C4753" s="95" t="s">
        <v>3825</v>
      </c>
      <c r="D4753" s="95" t="s">
        <v>11108</v>
      </c>
      <c r="E4753" s="95" t="s">
        <v>332</v>
      </c>
      <c r="F4753" s="95" t="s">
        <v>7499</v>
      </c>
      <c r="G4753" s="4">
        <v>50</v>
      </c>
      <c r="H4753" s="4">
        <v>50</v>
      </c>
    </row>
    <row r="4754" spans="1:8" ht="15">
      <c r="A4754" s="95">
        <v>4746</v>
      </c>
      <c r="B4754" s="95" t="s">
        <v>11109</v>
      </c>
      <c r="C4754" s="95" t="s">
        <v>11110</v>
      </c>
      <c r="D4754" s="95" t="s">
        <v>11111</v>
      </c>
      <c r="E4754" s="95" t="s">
        <v>332</v>
      </c>
      <c r="F4754" s="95" t="s">
        <v>7499</v>
      </c>
      <c r="G4754" s="4">
        <v>50</v>
      </c>
      <c r="H4754" s="4">
        <v>50</v>
      </c>
    </row>
    <row r="4755" spans="1:8" ht="15">
      <c r="A4755" s="95">
        <v>4747</v>
      </c>
      <c r="B4755" s="95" t="s">
        <v>11112</v>
      </c>
      <c r="C4755" s="95" t="s">
        <v>4730</v>
      </c>
      <c r="D4755" s="95" t="s">
        <v>11113</v>
      </c>
      <c r="E4755" s="95" t="s">
        <v>332</v>
      </c>
      <c r="F4755" s="95" t="s">
        <v>7499</v>
      </c>
      <c r="G4755" s="4">
        <v>50</v>
      </c>
      <c r="H4755" s="4">
        <v>50</v>
      </c>
    </row>
    <row r="4756" spans="1:8" ht="15">
      <c r="A4756" s="95">
        <v>4748</v>
      </c>
      <c r="B4756" s="95" t="s">
        <v>11114</v>
      </c>
      <c r="C4756" s="95" t="s">
        <v>4839</v>
      </c>
      <c r="D4756" s="95" t="s">
        <v>11115</v>
      </c>
      <c r="E4756" s="95" t="s">
        <v>332</v>
      </c>
      <c r="F4756" s="95" t="s">
        <v>7499</v>
      </c>
      <c r="G4756" s="4">
        <v>50</v>
      </c>
      <c r="H4756" s="4">
        <v>50</v>
      </c>
    </row>
    <row r="4757" spans="1:8" ht="15">
      <c r="A4757" s="95">
        <v>4749</v>
      </c>
      <c r="B4757" s="95" t="s">
        <v>11116</v>
      </c>
      <c r="C4757" s="95" t="s">
        <v>4846</v>
      </c>
      <c r="D4757" s="95" t="s">
        <v>11117</v>
      </c>
      <c r="E4757" s="95" t="s">
        <v>332</v>
      </c>
      <c r="F4757" s="95" t="s">
        <v>7499</v>
      </c>
      <c r="G4757" s="4">
        <v>50</v>
      </c>
      <c r="H4757" s="4">
        <v>50</v>
      </c>
    </row>
    <row r="4758" spans="1:8" ht="15">
      <c r="A4758" s="95">
        <v>4750</v>
      </c>
      <c r="B4758" s="95" t="s">
        <v>4795</v>
      </c>
      <c r="C4758" s="95" t="s">
        <v>9926</v>
      </c>
      <c r="D4758" s="95" t="s">
        <v>11118</v>
      </c>
      <c r="E4758" s="95" t="s">
        <v>332</v>
      </c>
      <c r="F4758" s="95" t="s">
        <v>7499</v>
      </c>
      <c r="G4758" s="4">
        <v>50</v>
      </c>
      <c r="H4758" s="4">
        <v>50</v>
      </c>
    </row>
    <row r="4759" spans="1:8" ht="15">
      <c r="A4759" s="95">
        <v>4751</v>
      </c>
      <c r="B4759" s="95" t="s">
        <v>11119</v>
      </c>
      <c r="C4759" s="95" t="s">
        <v>3788</v>
      </c>
      <c r="D4759" s="95" t="s">
        <v>11120</v>
      </c>
      <c r="E4759" s="95" t="s">
        <v>332</v>
      </c>
      <c r="F4759" s="95" t="s">
        <v>7499</v>
      </c>
      <c r="G4759" s="4">
        <v>50</v>
      </c>
      <c r="H4759" s="4">
        <v>50</v>
      </c>
    </row>
    <row r="4760" spans="1:8" ht="15">
      <c r="A4760" s="95">
        <v>4752</v>
      </c>
      <c r="B4760" s="95" t="s">
        <v>9350</v>
      </c>
      <c r="C4760" s="95" t="s">
        <v>11121</v>
      </c>
      <c r="D4760" s="95" t="s">
        <v>11122</v>
      </c>
      <c r="E4760" s="95" t="s">
        <v>332</v>
      </c>
      <c r="F4760" s="95" t="s">
        <v>7499</v>
      </c>
      <c r="G4760" s="4">
        <v>50</v>
      </c>
      <c r="H4760" s="4">
        <v>50</v>
      </c>
    </row>
    <row r="4761" spans="1:8" ht="15">
      <c r="A4761" s="95">
        <v>4753</v>
      </c>
      <c r="B4761" s="95" t="s">
        <v>5671</v>
      </c>
      <c r="C4761" s="95" t="s">
        <v>11123</v>
      </c>
      <c r="D4761" s="95" t="s">
        <v>11124</v>
      </c>
      <c r="E4761" s="95" t="s">
        <v>332</v>
      </c>
      <c r="F4761" s="95" t="s">
        <v>7499</v>
      </c>
      <c r="G4761" s="4">
        <v>50</v>
      </c>
      <c r="H4761" s="4">
        <v>50</v>
      </c>
    </row>
    <row r="4762" spans="1:8" ht="15">
      <c r="A4762" s="95">
        <v>4754</v>
      </c>
      <c r="B4762" s="95" t="s">
        <v>8510</v>
      </c>
      <c r="C4762" s="95" t="s">
        <v>11125</v>
      </c>
      <c r="D4762" s="95" t="s">
        <v>11126</v>
      </c>
      <c r="E4762" s="95" t="s">
        <v>332</v>
      </c>
      <c r="F4762" s="95" t="s">
        <v>7499</v>
      </c>
      <c r="G4762" s="4">
        <v>50</v>
      </c>
      <c r="H4762" s="4">
        <v>50</v>
      </c>
    </row>
    <row r="4763" spans="1:8" ht="15">
      <c r="A4763" s="95">
        <v>4755</v>
      </c>
      <c r="B4763" s="95" t="s">
        <v>11127</v>
      </c>
      <c r="C4763" s="95" t="s">
        <v>3927</v>
      </c>
      <c r="D4763" s="95" t="s">
        <v>11128</v>
      </c>
      <c r="E4763" s="95" t="s">
        <v>332</v>
      </c>
      <c r="F4763" s="95" t="s">
        <v>7499</v>
      </c>
      <c r="G4763" s="4">
        <v>50</v>
      </c>
      <c r="H4763" s="4">
        <v>50</v>
      </c>
    </row>
    <row r="4764" spans="1:8" ht="15">
      <c r="A4764" s="95">
        <v>4756</v>
      </c>
      <c r="B4764" s="95" t="s">
        <v>5244</v>
      </c>
      <c r="C4764" s="95" t="s">
        <v>11125</v>
      </c>
      <c r="D4764" s="95" t="s">
        <v>11129</v>
      </c>
      <c r="E4764" s="95" t="s">
        <v>332</v>
      </c>
      <c r="F4764" s="95" t="s">
        <v>7499</v>
      </c>
      <c r="G4764" s="4">
        <v>50</v>
      </c>
      <c r="H4764" s="4">
        <v>50</v>
      </c>
    </row>
    <row r="4765" spans="1:8" ht="15">
      <c r="A4765" s="95">
        <v>4757</v>
      </c>
      <c r="B4765" s="95" t="s">
        <v>11130</v>
      </c>
      <c r="C4765" s="95" t="s">
        <v>11131</v>
      </c>
      <c r="D4765" s="95" t="s">
        <v>11132</v>
      </c>
      <c r="E4765" s="95" t="s">
        <v>332</v>
      </c>
      <c r="F4765" s="95" t="s">
        <v>7499</v>
      </c>
      <c r="G4765" s="4">
        <v>50</v>
      </c>
      <c r="H4765" s="4">
        <v>50</v>
      </c>
    </row>
    <row r="4766" spans="1:8" ht="15">
      <c r="A4766" s="95">
        <v>4758</v>
      </c>
      <c r="B4766" s="95" t="s">
        <v>11133</v>
      </c>
      <c r="C4766" s="95" t="s">
        <v>11134</v>
      </c>
      <c r="D4766" s="95" t="s">
        <v>11135</v>
      </c>
      <c r="E4766" s="95" t="s">
        <v>332</v>
      </c>
      <c r="F4766" s="95" t="s">
        <v>7499</v>
      </c>
      <c r="G4766" s="4">
        <v>50</v>
      </c>
      <c r="H4766" s="4">
        <v>50</v>
      </c>
    </row>
    <row r="4767" spans="1:8" ht="15">
      <c r="A4767" s="95">
        <v>4759</v>
      </c>
      <c r="B4767" s="95" t="s">
        <v>4760</v>
      </c>
      <c r="C4767" s="95" t="s">
        <v>4814</v>
      </c>
      <c r="D4767" s="95" t="s">
        <v>11136</v>
      </c>
      <c r="E4767" s="95" t="s">
        <v>332</v>
      </c>
      <c r="F4767" s="95" t="s">
        <v>7499</v>
      </c>
      <c r="G4767" s="4">
        <v>50</v>
      </c>
      <c r="H4767" s="4">
        <v>50</v>
      </c>
    </row>
    <row r="4768" spans="1:8" ht="15">
      <c r="A4768" s="95">
        <v>4760</v>
      </c>
      <c r="B4768" s="95" t="s">
        <v>6226</v>
      </c>
      <c r="C4768" s="95" t="s">
        <v>11137</v>
      </c>
      <c r="D4768" s="95" t="s">
        <v>11138</v>
      </c>
      <c r="E4768" s="95" t="s">
        <v>332</v>
      </c>
      <c r="F4768" s="95" t="s">
        <v>7499</v>
      </c>
      <c r="G4768" s="4">
        <v>50</v>
      </c>
      <c r="H4768" s="4">
        <v>50</v>
      </c>
    </row>
    <row r="4769" spans="1:8" ht="15">
      <c r="A4769" s="95">
        <v>4761</v>
      </c>
      <c r="B4769" s="95" t="s">
        <v>4997</v>
      </c>
      <c r="C4769" s="95" t="s">
        <v>11139</v>
      </c>
      <c r="D4769" s="95" t="s">
        <v>11140</v>
      </c>
      <c r="E4769" s="95" t="s">
        <v>332</v>
      </c>
      <c r="F4769" s="95" t="s">
        <v>7499</v>
      </c>
      <c r="G4769" s="4">
        <v>50</v>
      </c>
      <c r="H4769" s="4">
        <v>50</v>
      </c>
    </row>
    <row r="4770" spans="1:8" ht="15">
      <c r="A4770" s="95">
        <v>4762</v>
      </c>
      <c r="B4770" s="95" t="s">
        <v>11141</v>
      </c>
      <c r="C4770" s="95" t="s">
        <v>4340</v>
      </c>
      <c r="D4770" s="95" t="s">
        <v>11142</v>
      </c>
      <c r="E4770" s="95" t="s">
        <v>332</v>
      </c>
      <c r="F4770" s="95" t="s">
        <v>7499</v>
      </c>
      <c r="G4770" s="4">
        <v>50</v>
      </c>
      <c r="H4770" s="4">
        <v>50</v>
      </c>
    </row>
    <row r="4771" spans="1:8" ht="15">
      <c r="A4771" s="95">
        <v>4763</v>
      </c>
      <c r="B4771" s="95" t="s">
        <v>4342</v>
      </c>
      <c r="C4771" s="95" t="s">
        <v>4660</v>
      </c>
      <c r="D4771" s="95" t="s">
        <v>11143</v>
      </c>
      <c r="E4771" s="95" t="s">
        <v>332</v>
      </c>
      <c r="F4771" s="95" t="s">
        <v>7499</v>
      </c>
      <c r="G4771" s="4">
        <v>50</v>
      </c>
      <c r="H4771" s="4">
        <v>50</v>
      </c>
    </row>
    <row r="4772" spans="1:8" ht="30">
      <c r="A4772" s="95">
        <v>4764</v>
      </c>
      <c r="B4772" s="95" t="s">
        <v>11144</v>
      </c>
      <c r="C4772" s="95" t="s">
        <v>4346</v>
      </c>
      <c r="D4772" s="95" t="s">
        <v>11145</v>
      </c>
      <c r="E4772" s="95" t="s">
        <v>332</v>
      </c>
      <c r="F4772" s="95" t="s">
        <v>7499</v>
      </c>
      <c r="G4772" s="4">
        <v>50</v>
      </c>
      <c r="H4772" s="4">
        <v>50</v>
      </c>
    </row>
    <row r="4773" spans="1:8" ht="15">
      <c r="A4773" s="95">
        <v>4765</v>
      </c>
      <c r="B4773" s="95" t="s">
        <v>4882</v>
      </c>
      <c r="C4773" s="95" t="s">
        <v>4710</v>
      </c>
      <c r="D4773" s="95" t="s">
        <v>11146</v>
      </c>
      <c r="E4773" s="95" t="s">
        <v>332</v>
      </c>
      <c r="F4773" s="95" t="s">
        <v>7499</v>
      </c>
      <c r="G4773" s="4">
        <v>50</v>
      </c>
      <c r="H4773" s="4">
        <v>50</v>
      </c>
    </row>
    <row r="4774" spans="1:8" ht="15">
      <c r="A4774" s="95">
        <v>4766</v>
      </c>
      <c r="B4774" s="95" t="s">
        <v>11147</v>
      </c>
      <c r="C4774" s="95" t="s">
        <v>4340</v>
      </c>
      <c r="D4774" s="95" t="s">
        <v>11148</v>
      </c>
      <c r="E4774" s="95" t="s">
        <v>332</v>
      </c>
      <c r="F4774" s="95" t="s">
        <v>7499</v>
      </c>
      <c r="G4774" s="4">
        <v>50</v>
      </c>
      <c r="H4774" s="4">
        <v>50</v>
      </c>
    </row>
    <row r="4775" spans="1:8" ht="15">
      <c r="A4775" s="95">
        <v>4767</v>
      </c>
      <c r="B4775" s="95" t="s">
        <v>11133</v>
      </c>
      <c r="C4775" s="95" t="s">
        <v>4337</v>
      </c>
      <c r="D4775" s="95" t="s">
        <v>11149</v>
      </c>
      <c r="E4775" s="95" t="s">
        <v>332</v>
      </c>
      <c r="F4775" s="95" t="s">
        <v>7499</v>
      </c>
      <c r="G4775" s="4">
        <v>50</v>
      </c>
      <c r="H4775" s="4">
        <v>50</v>
      </c>
    </row>
    <row r="4776" spans="1:8" ht="15">
      <c r="A4776" s="95">
        <v>4768</v>
      </c>
      <c r="B4776" s="95" t="s">
        <v>11150</v>
      </c>
      <c r="C4776" s="95" t="s">
        <v>11151</v>
      </c>
      <c r="D4776" s="95" t="s">
        <v>11152</v>
      </c>
      <c r="E4776" s="95" t="s">
        <v>332</v>
      </c>
      <c r="F4776" s="95" t="s">
        <v>7499</v>
      </c>
      <c r="G4776" s="4">
        <v>50</v>
      </c>
      <c r="H4776" s="4">
        <v>50</v>
      </c>
    </row>
    <row r="4777" spans="1:8" ht="15">
      <c r="A4777" s="95">
        <v>4769</v>
      </c>
      <c r="B4777" s="95" t="s">
        <v>11153</v>
      </c>
      <c r="C4777" s="95" t="s">
        <v>11154</v>
      </c>
      <c r="D4777" s="95" t="s">
        <v>11155</v>
      </c>
      <c r="E4777" s="95" t="s">
        <v>332</v>
      </c>
      <c r="F4777" s="95" t="s">
        <v>7499</v>
      </c>
      <c r="G4777" s="4">
        <v>50</v>
      </c>
      <c r="H4777" s="4">
        <v>50</v>
      </c>
    </row>
    <row r="4778" spans="1:8" ht="30">
      <c r="A4778" s="95">
        <v>4770</v>
      </c>
      <c r="B4778" s="95" t="s">
        <v>6045</v>
      </c>
      <c r="C4778" s="95" t="s">
        <v>11156</v>
      </c>
      <c r="D4778" s="95" t="s">
        <v>11157</v>
      </c>
      <c r="E4778" s="95" t="s">
        <v>332</v>
      </c>
      <c r="F4778" s="95" t="s">
        <v>7499</v>
      </c>
      <c r="G4778" s="4">
        <v>50</v>
      </c>
      <c r="H4778" s="4">
        <v>50</v>
      </c>
    </row>
    <row r="4779" spans="1:8" ht="15">
      <c r="A4779" s="95">
        <v>4771</v>
      </c>
      <c r="B4779" s="95" t="s">
        <v>5094</v>
      </c>
      <c r="C4779" s="95" t="s">
        <v>11158</v>
      </c>
      <c r="D4779" s="95" t="s">
        <v>11159</v>
      </c>
      <c r="E4779" s="95" t="s">
        <v>332</v>
      </c>
      <c r="F4779" s="95" t="s">
        <v>7499</v>
      </c>
      <c r="G4779" s="4">
        <v>50</v>
      </c>
      <c r="H4779" s="4">
        <v>50</v>
      </c>
    </row>
    <row r="4780" spans="1:8" ht="15">
      <c r="A4780" s="95">
        <v>4772</v>
      </c>
      <c r="B4780" s="95" t="s">
        <v>11160</v>
      </c>
      <c r="C4780" s="95" t="s">
        <v>11161</v>
      </c>
      <c r="D4780" s="95" t="s">
        <v>11162</v>
      </c>
      <c r="E4780" s="95" t="s">
        <v>332</v>
      </c>
      <c r="F4780" s="95" t="s">
        <v>7499</v>
      </c>
      <c r="G4780" s="4">
        <v>50</v>
      </c>
      <c r="H4780" s="4">
        <v>50</v>
      </c>
    </row>
    <row r="4781" spans="1:8" ht="15">
      <c r="A4781" s="95">
        <v>4773</v>
      </c>
      <c r="B4781" s="95" t="s">
        <v>11163</v>
      </c>
      <c r="C4781" s="95" t="s">
        <v>11164</v>
      </c>
      <c r="D4781" s="95" t="s">
        <v>11165</v>
      </c>
      <c r="E4781" s="95" t="s">
        <v>332</v>
      </c>
      <c r="F4781" s="95" t="s">
        <v>7499</v>
      </c>
      <c r="G4781" s="4">
        <v>50</v>
      </c>
      <c r="H4781" s="4">
        <v>50</v>
      </c>
    </row>
    <row r="4782" spans="1:8" ht="15">
      <c r="A4782" s="95">
        <v>4774</v>
      </c>
      <c r="B4782" s="95" t="s">
        <v>4784</v>
      </c>
      <c r="C4782" s="95" t="s">
        <v>9926</v>
      </c>
      <c r="D4782" s="95" t="s">
        <v>11166</v>
      </c>
      <c r="E4782" s="95" t="s">
        <v>332</v>
      </c>
      <c r="F4782" s="95" t="s">
        <v>7499</v>
      </c>
      <c r="G4782" s="4">
        <v>50</v>
      </c>
      <c r="H4782" s="4">
        <v>50</v>
      </c>
    </row>
    <row r="4783" spans="1:8" ht="15">
      <c r="A4783" s="95">
        <v>4775</v>
      </c>
      <c r="B4783" s="95" t="s">
        <v>11167</v>
      </c>
      <c r="C4783" s="95" t="s">
        <v>4337</v>
      </c>
      <c r="D4783" s="95" t="s">
        <v>11168</v>
      </c>
      <c r="E4783" s="95" t="s">
        <v>332</v>
      </c>
      <c r="F4783" s="95" t="s">
        <v>7499</v>
      </c>
      <c r="G4783" s="4">
        <v>50</v>
      </c>
      <c r="H4783" s="4">
        <v>50</v>
      </c>
    </row>
    <row r="4784" spans="1:8" ht="15">
      <c r="A4784" s="95">
        <v>4776</v>
      </c>
      <c r="B4784" s="95" t="s">
        <v>11169</v>
      </c>
      <c r="C4784" s="95" t="s">
        <v>3688</v>
      </c>
      <c r="D4784" s="95" t="s">
        <v>11170</v>
      </c>
      <c r="E4784" s="95" t="s">
        <v>332</v>
      </c>
      <c r="F4784" s="95" t="s">
        <v>7499</v>
      </c>
      <c r="G4784" s="4">
        <v>50</v>
      </c>
      <c r="H4784" s="4">
        <v>50</v>
      </c>
    </row>
    <row r="4785" spans="1:8" ht="15">
      <c r="A4785" s="95">
        <v>4777</v>
      </c>
      <c r="B4785" s="95" t="s">
        <v>11171</v>
      </c>
      <c r="C4785" s="95" t="s">
        <v>11172</v>
      </c>
      <c r="D4785" s="95" t="s">
        <v>11173</v>
      </c>
      <c r="E4785" s="95" t="s">
        <v>332</v>
      </c>
      <c r="F4785" s="95" t="s">
        <v>7499</v>
      </c>
      <c r="G4785" s="4">
        <v>50</v>
      </c>
      <c r="H4785" s="4">
        <v>50</v>
      </c>
    </row>
    <row r="4786" spans="1:8" ht="15">
      <c r="A4786" s="95">
        <v>4778</v>
      </c>
      <c r="B4786" s="95" t="s">
        <v>11174</v>
      </c>
      <c r="C4786" s="95" t="s">
        <v>11175</v>
      </c>
      <c r="D4786" s="95" t="s">
        <v>11176</v>
      </c>
      <c r="E4786" s="95" t="s">
        <v>332</v>
      </c>
      <c r="F4786" s="95" t="s">
        <v>7499</v>
      </c>
      <c r="G4786" s="4">
        <v>50</v>
      </c>
      <c r="H4786" s="4">
        <v>50</v>
      </c>
    </row>
    <row r="4787" spans="1:8" ht="15">
      <c r="A4787" s="95">
        <v>4779</v>
      </c>
      <c r="B4787" s="95" t="s">
        <v>5146</v>
      </c>
      <c r="C4787" s="95" t="s">
        <v>4753</v>
      </c>
      <c r="D4787" s="95" t="s">
        <v>11177</v>
      </c>
      <c r="E4787" s="95" t="s">
        <v>332</v>
      </c>
      <c r="F4787" s="95" t="s">
        <v>7499</v>
      </c>
      <c r="G4787" s="4">
        <v>50</v>
      </c>
      <c r="H4787" s="4">
        <v>50</v>
      </c>
    </row>
    <row r="4788" spans="1:8" ht="15">
      <c r="A4788" s="95">
        <v>4780</v>
      </c>
      <c r="B4788" s="95" t="s">
        <v>7779</v>
      </c>
      <c r="C4788" s="95" t="s">
        <v>9726</v>
      </c>
      <c r="D4788" s="95" t="s">
        <v>11178</v>
      </c>
      <c r="E4788" s="95" t="s">
        <v>332</v>
      </c>
      <c r="F4788" s="95" t="s">
        <v>7499</v>
      </c>
      <c r="G4788" s="4">
        <v>50</v>
      </c>
      <c r="H4788" s="4">
        <v>50</v>
      </c>
    </row>
    <row r="4789" spans="1:8" ht="15">
      <c r="A4789" s="95">
        <v>4781</v>
      </c>
      <c r="B4789" s="95" t="s">
        <v>11179</v>
      </c>
      <c r="C4789" s="95" t="s">
        <v>11028</v>
      </c>
      <c r="D4789" s="95" t="s">
        <v>11180</v>
      </c>
      <c r="E4789" s="95" t="s">
        <v>332</v>
      </c>
      <c r="F4789" s="95" t="s">
        <v>7499</v>
      </c>
      <c r="G4789" s="4">
        <v>50</v>
      </c>
      <c r="H4789" s="4">
        <v>50</v>
      </c>
    </row>
    <row r="4790" spans="1:8" ht="15">
      <c r="A4790" s="95">
        <v>4782</v>
      </c>
      <c r="B4790" s="95" t="s">
        <v>11181</v>
      </c>
      <c r="C4790" s="95" t="s">
        <v>4340</v>
      </c>
      <c r="D4790" s="95" t="s">
        <v>11182</v>
      </c>
      <c r="E4790" s="95" t="s">
        <v>332</v>
      </c>
      <c r="F4790" s="95" t="s">
        <v>7499</v>
      </c>
      <c r="G4790" s="4">
        <v>50</v>
      </c>
      <c r="H4790" s="4">
        <v>50</v>
      </c>
    </row>
    <row r="4791" spans="1:8" ht="15">
      <c r="A4791" s="95">
        <v>4783</v>
      </c>
      <c r="B4791" s="95" t="s">
        <v>11183</v>
      </c>
      <c r="C4791" s="95" t="s">
        <v>11184</v>
      </c>
      <c r="D4791" s="95" t="s">
        <v>11185</v>
      </c>
      <c r="E4791" s="95" t="s">
        <v>332</v>
      </c>
      <c r="F4791" s="95" t="s">
        <v>7499</v>
      </c>
      <c r="G4791" s="4">
        <v>50</v>
      </c>
      <c r="H4791" s="4">
        <v>50</v>
      </c>
    </row>
    <row r="4792" spans="1:8" ht="15">
      <c r="A4792" s="95">
        <v>4784</v>
      </c>
      <c r="B4792" s="95" t="s">
        <v>11186</v>
      </c>
      <c r="C4792" s="95" t="s">
        <v>11187</v>
      </c>
      <c r="D4792" s="95" t="s">
        <v>11188</v>
      </c>
      <c r="E4792" s="95" t="s">
        <v>332</v>
      </c>
      <c r="F4792" s="95" t="s">
        <v>7499</v>
      </c>
      <c r="G4792" s="4">
        <v>50</v>
      </c>
      <c r="H4792" s="4">
        <v>50</v>
      </c>
    </row>
    <row r="4793" spans="1:8" ht="15">
      <c r="A4793" s="95">
        <v>4785</v>
      </c>
      <c r="B4793" s="95" t="s">
        <v>11189</v>
      </c>
      <c r="C4793" s="95" t="s">
        <v>5006</v>
      </c>
      <c r="D4793" s="95" t="s">
        <v>11190</v>
      </c>
      <c r="E4793" s="95" t="s">
        <v>332</v>
      </c>
      <c r="F4793" s="95" t="s">
        <v>7499</v>
      </c>
      <c r="G4793" s="4">
        <v>50</v>
      </c>
      <c r="H4793" s="4">
        <v>50</v>
      </c>
    </row>
    <row r="4794" spans="1:8" ht="15">
      <c r="A4794" s="95">
        <v>4786</v>
      </c>
      <c r="B4794" s="95" t="s">
        <v>11191</v>
      </c>
      <c r="C4794" s="95" t="s">
        <v>10944</v>
      </c>
      <c r="D4794" s="95" t="s">
        <v>11192</v>
      </c>
      <c r="E4794" s="95" t="s">
        <v>332</v>
      </c>
      <c r="F4794" s="95" t="s">
        <v>7499</v>
      </c>
      <c r="G4794" s="4">
        <v>50</v>
      </c>
      <c r="H4794" s="4">
        <v>50</v>
      </c>
    </row>
    <row r="4795" spans="1:8" ht="15">
      <c r="A4795" s="95">
        <v>4787</v>
      </c>
      <c r="B4795" s="95" t="s">
        <v>5313</v>
      </c>
      <c r="C4795" s="95" t="s">
        <v>11193</v>
      </c>
      <c r="D4795" s="95" t="s">
        <v>11194</v>
      </c>
      <c r="E4795" s="95" t="s">
        <v>332</v>
      </c>
      <c r="F4795" s="95" t="s">
        <v>7499</v>
      </c>
      <c r="G4795" s="4">
        <v>100</v>
      </c>
      <c r="H4795" s="4">
        <v>100</v>
      </c>
    </row>
    <row r="4796" spans="1:8" ht="15">
      <c r="A4796" s="95">
        <v>4788</v>
      </c>
      <c r="B4796" s="95" t="s">
        <v>7635</v>
      </c>
      <c r="C4796" s="95" t="s">
        <v>4655</v>
      </c>
      <c r="D4796" s="95" t="s">
        <v>11195</v>
      </c>
      <c r="E4796" s="95" t="s">
        <v>332</v>
      </c>
      <c r="F4796" s="95" t="s">
        <v>7499</v>
      </c>
      <c r="G4796" s="4">
        <v>50</v>
      </c>
      <c r="H4796" s="4">
        <v>50</v>
      </c>
    </row>
    <row r="4797" spans="1:8" ht="15">
      <c r="A4797" s="95">
        <v>4789</v>
      </c>
      <c r="B4797" s="95" t="s">
        <v>3461</v>
      </c>
      <c r="C4797" s="95" t="s">
        <v>11196</v>
      </c>
      <c r="D4797" s="95" t="s">
        <v>11197</v>
      </c>
      <c r="E4797" s="95" t="s">
        <v>332</v>
      </c>
      <c r="F4797" s="95" t="s">
        <v>7499</v>
      </c>
      <c r="G4797" s="4">
        <v>50</v>
      </c>
      <c r="H4797" s="4">
        <v>50</v>
      </c>
    </row>
    <row r="4798" spans="1:8" ht="15">
      <c r="A4798" s="95">
        <v>4790</v>
      </c>
      <c r="B4798" s="95" t="s">
        <v>4734</v>
      </c>
      <c r="C4798" s="95" t="s">
        <v>3647</v>
      </c>
      <c r="D4798" s="95" t="s">
        <v>11198</v>
      </c>
      <c r="E4798" s="95" t="s">
        <v>332</v>
      </c>
      <c r="F4798" s="95" t="s">
        <v>7499</v>
      </c>
      <c r="G4798" s="4">
        <v>50</v>
      </c>
      <c r="H4798" s="4">
        <v>50</v>
      </c>
    </row>
    <row r="4799" spans="1:8" ht="15">
      <c r="A4799" s="95">
        <v>4791</v>
      </c>
      <c r="B4799" s="95" t="s">
        <v>11199</v>
      </c>
      <c r="C4799" s="95" t="s">
        <v>8243</v>
      </c>
      <c r="D4799" s="95" t="s">
        <v>11200</v>
      </c>
      <c r="E4799" s="95" t="s">
        <v>332</v>
      </c>
      <c r="F4799" s="95" t="s">
        <v>7499</v>
      </c>
      <c r="G4799" s="4">
        <v>50</v>
      </c>
      <c r="H4799" s="4">
        <v>50</v>
      </c>
    </row>
    <row r="4800" spans="1:8" ht="15">
      <c r="A4800" s="95">
        <v>4792</v>
      </c>
      <c r="B4800" s="95" t="s">
        <v>11201</v>
      </c>
      <c r="C4800" s="95" t="s">
        <v>11202</v>
      </c>
      <c r="D4800" s="95" t="s">
        <v>11203</v>
      </c>
      <c r="E4800" s="95" t="s">
        <v>332</v>
      </c>
      <c r="F4800" s="95" t="s">
        <v>7499</v>
      </c>
      <c r="G4800" s="4">
        <v>100</v>
      </c>
      <c r="H4800" s="4">
        <v>100</v>
      </c>
    </row>
    <row r="4801" spans="1:8" ht="15">
      <c r="A4801" s="95">
        <v>4793</v>
      </c>
      <c r="B4801" s="95" t="s">
        <v>4768</v>
      </c>
      <c r="C4801" s="95" t="s">
        <v>11028</v>
      </c>
      <c r="D4801" s="95" t="s">
        <v>11204</v>
      </c>
      <c r="E4801" s="95" t="s">
        <v>332</v>
      </c>
      <c r="F4801" s="95" t="s">
        <v>7499</v>
      </c>
      <c r="G4801" s="4">
        <v>50</v>
      </c>
      <c r="H4801" s="4">
        <v>50</v>
      </c>
    </row>
    <row r="4802" spans="1:8" ht="15">
      <c r="A4802" s="95">
        <v>4794</v>
      </c>
      <c r="B4802" s="95" t="s">
        <v>11205</v>
      </c>
      <c r="C4802" s="95" t="s">
        <v>4337</v>
      </c>
      <c r="D4802" s="95" t="s">
        <v>11206</v>
      </c>
      <c r="E4802" s="95" t="s">
        <v>332</v>
      </c>
      <c r="F4802" s="95" t="s">
        <v>7499</v>
      </c>
      <c r="G4802" s="4">
        <v>50</v>
      </c>
      <c r="H4802" s="4">
        <v>50</v>
      </c>
    </row>
    <row r="4803" spans="1:8" ht="15">
      <c r="A4803" s="95">
        <v>4795</v>
      </c>
      <c r="B4803" s="95" t="s">
        <v>4851</v>
      </c>
      <c r="C4803" s="95" t="s">
        <v>10949</v>
      </c>
      <c r="D4803" s="95" t="s">
        <v>11207</v>
      </c>
      <c r="E4803" s="95" t="s">
        <v>332</v>
      </c>
      <c r="F4803" s="95" t="s">
        <v>7499</v>
      </c>
      <c r="G4803" s="4">
        <v>50</v>
      </c>
      <c r="H4803" s="4">
        <v>50</v>
      </c>
    </row>
    <row r="4804" spans="1:8" ht="15">
      <c r="A4804" s="95">
        <v>4796</v>
      </c>
      <c r="B4804" s="95" t="s">
        <v>11208</v>
      </c>
      <c r="C4804" s="95" t="s">
        <v>4710</v>
      </c>
      <c r="D4804" s="95" t="s">
        <v>11209</v>
      </c>
      <c r="E4804" s="95" t="s">
        <v>332</v>
      </c>
      <c r="F4804" s="95" t="s">
        <v>7499</v>
      </c>
      <c r="G4804" s="4">
        <v>50</v>
      </c>
      <c r="H4804" s="4">
        <v>50</v>
      </c>
    </row>
    <row r="4805" spans="1:8" ht="15">
      <c r="A4805" s="95">
        <v>4797</v>
      </c>
      <c r="B4805" s="95" t="s">
        <v>11210</v>
      </c>
      <c r="C4805" s="95" t="s">
        <v>4761</v>
      </c>
      <c r="D4805" s="95" t="s">
        <v>11211</v>
      </c>
      <c r="E4805" s="95" t="s">
        <v>332</v>
      </c>
      <c r="F4805" s="95" t="s">
        <v>7499</v>
      </c>
      <c r="G4805" s="4">
        <v>50</v>
      </c>
      <c r="H4805" s="4">
        <v>50</v>
      </c>
    </row>
    <row r="4806" spans="1:8" ht="15">
      <c r="A4806" s="95">
        <v>4798</v>
      </c>
      <c r="B4806" s="95" t="s">
        <v>6711</v>
      </c>
      <c r="C4806" s="95" t="s">
        <v>11212</v>
      </c>
      <c r="D4806" s="95" t="s">
        <v>11213</v>
      </c>
      <c r="E4806" s="95" t="s">
        <v>332</v>
      </c>
      <c r="F4806" s="95" t="s">
        <v>7499</v>
      </c>
      <c r="G4806" s="4">
        <v>50</v>
      </c>
      <c r="H4806" s="4">
        <v>50</v>
      </c>
    </row>
    <row r="4807" spans="1:8" ht="30">
      <c r="A4807" s="95">
        <v>4799</v>
      </c>
      <c r="B4807" s="95" t="s">
        <v>10335</v>
      </c>
      <c r="C4807" s="95" t="s">
        <v>4870</v>
      </c>
      <c r="D4807" s="95" t="s">
        <v>11214</v>
      </c>
      <c r="E4807" s="95" t="s">
        <v>332</v>
      </c>
      <c r="F4807" s="95" t="s">
        <v>7499</v>
      </c>
      <c r="G4807" s="4">
        <v>50</v>
      </c>
      <c r="H4807" s="4">
        <v>50</v>
      </c>
    </row>
    <row r="4808" spans="1:8" ht="15">
      <c r="A4808" s="95">
        <v>4800</v>
      </c>
      <c r="B4808" s="95" t="s">
        <v>4898</v>
      </c>
      <c r="C4808" s="95" t="s">
        <v>4340</v>
      </c>
      <c r="D4808" s="95" t="s">
        <v>11215</v>
      </c>
      <c r="E4808" s="95" t="s">
        <v>332</v>
      </c>
      <c r="F4808" s="95" t="s">
        <v>7499</v>
      </c>
      <c r="G4808" s="4">
        <v>50</v>
      </c>
      <c r="H4808" s="4">
        <v>50</v>
      </c>
    </row>
    <row r="4809" spans="1:8" ht="15">
      <c r="A4809" s="95">
        <v>4801</v>
      </c>
      <c r="B4809" s="95" t="s">
        <v>4663</v>
      </c>
      <c r="C4809" s="95" t="s">
        <v>11216</v>
      </c>
      <c r="D4809" s="95" t="s">
        <v>11217</v>
      </c>
      <c r="E4809" s="95" t="s">
        <v>332</v>
      </c>
      <c r="F4809" s="95" t="s">
        <v>7499</v>
      </c>
      <c r="G4809" s="4">
        <v>50</v>
      </c>
      <c r="H4809" s="4">
        <v>50</v>
      </c>
    </row>
    <row r="4810" spans="1:8" ht="15">
      <c r="A4810" s="95">
        <v>4802</v>
      </c>
      <c r="B4810" s="95" t="s">
        <v>11218</v>
      </c>
      <c r="C4810" s="95" t="s">
        <v>11219</v>
      </c>
      <c r="D4810" s="95" t="s">
        <v>11220</v>
      </c>
      <c r="E4810" s="95" t="s">
        <v>332</v>
      </c>
      <c r="F4810" s="95" t="s">
        <v>7499</v>
      </c>
      <c r="G4810" s="4">
        <v>50</v>
      </c>
      <c r="H4810" s="4">
        <v>50</v>
      </c>
    </row>
    <row r="4811" spans="1:8" ht="15">
      <c r="A4811" s="95">
        <v>4803</v>
      </c>
      <c r="B4811" s="95" t="s">
        <v>11119</v>
      </c>
      <c r="C4811" s="95" t="s">
        <v>11057</v>
      </c>
      <c r="D4811" s="95" t="s">
        <v>11221</v>
      </c>
      <c r="E4811" s="95" t="s">
        <v>332</v>
      </c>
      <c r="F4811" s="95" t="s">
        <v>7499</v>
      </c>
      <c r="G4811" s="4">
        <v>50</v>
      </c>
      <c r="H4811" s="4">
        <v>50</v>
      </c>
    </row>
    <row r="4812" spans="1:8" ht="15">
      <c r="A4812" s="95">
        <v>4804</v>
      </c>
      <c r="B4812" s="95" t="s">
        <v>11222</v>
      </c>
      <c r="C4812" s="95" t="s">
        <v>4774</v>
      </c>
      <c r="D4812" s="95" t="s">
        <v>11223</v>
      </c>
      <c r="E4812" s="95" t="s">
        <v>332</v>
      </c>
      <c r="F4812" s="95" t="s">
        <v>7499</v>
      </c>
      <c r="G4812" s="4">
        <v>50</v>
      </c>
      <c r="H4812" s="4">
        <v>50</v>
      </c>
    </row>
    <row r="4813" spans="1:8" ht="15">
      <c r="A4813" s="95">
        <v>4805</v>
      </c>
      <c r="B4813" s="95" t="s">
        <v>11150</v>
      </c>
      <c r="C4813" s="95" t="s">
        <v>4660</v>
      </c>
      <c r="D4813" s="95" t="s">
        <v>11224</v>
      </c>
      <c r="E4813" s="95" t="s">
        <v>332</v>
      </c>
      <c r="F4813" s="95" t="s">
        <v>7499</v>
      </c>
      <c r="G4813" s="4">
        <v>50</v>
      </c>
      <c r="H4813" s="4">
        <v>50</v>
      </c>
    </row>
    <row r="4814" spans="1:8" ht="15">
      <c r="A4814" s="95">
        <v>4806</v>
      </c>
      <c r="B4814" s="95" t="s">
        <v>11225</v>
      </c>
      <c r="C4814" s="95" t="s">
        <v>5455</v>
      </c>
      <c r="D4814" s="95" t="s">
        <v>11226</v>
      </c>
      <c r="E4814" s="95" t="s">
        <v>332</v>
      </c>
      <c r="F4814" s="95" t="s">
        <v>7499</v>
      </c>
      <c r="G4814" s="4">
        <v>50</v>
      </c>
      <c r="H4814" s="4">
        <v>50</v>
      </c>
    </row>
    <row r="4815" spans="1:8" ht="15">
      <c r="A4815" s="95">
        <v>4807</v>
      </c>
      <c r="B4815" s="95" t="s">
        <v>11227</v>
      </c>
      <c r="C4815" s="95" t="s">
        <v>4814</v>
      </c>
      <c r="D4815" s="95" t="s">
        <v>11228</v>
      </c>
      <c r="E4815" s="95" t="s">
        <v>332</v>
      </c>
      <c r="F4815" s="95" t="s">
        <v>7499</v>
      </c>
      <c r="G4815" s="4">
        <v>50</v>
      </c>
      <c r="H4815" s="4">
        <v>50</v>
      </c>
    </row>
    <row r="4816" spans="1:8" ht="15">
      <c r="A4816" s="95">
        <v>4808</v>
      </c>
      <c r="B4816" s="95" t="s">
        <v>4945</v>
      </c>
      <c r="C4816" s="95" t="s">
        <v>4779</v>
      </c>
      <c r="D4816" s="95" t="s">
        <v>11229</v>
      </c>
      <c r="E4816" s="95" t="s">
        <v>332</v>
      </c>
      <c r="F4816" s="95" t="s">
        <v>7499</v>
      </c>
      <c r="G4816" s="4">
        <v>50</v>
      </c>
      <c r="H4816" s="4">
        <v>50</v>
      </c>
    </row>
    <row r="4817" spans="1:8" ht="15">
      <c r="A4817" s="95">
        <v>4809</v>
      </c>
      <c r="B4817" s="95" t="s">
        <v>10685</v>
      </c>
      <c r="C4817" s="95" t="s">
        <v>5166</v>
      </c>
      <c r="D4817" s="95" t="s">
        <v>11230</v>
      </c>
      <c r="E4817" s="95" t="s">
        <v>332</v>
      </c>
      <c r="F4817" s="95" t="s">
        <v>7499</v>
      </c>
      <c r="G4817" s="4">
        <v>50</v>
      </c>
      <c r="H4817" s="4">
        <v>50</v>
      </c>
    </row>
    <row r="4818" spans="1:8" ht="15">
      <c r="A4818" s="95">
        <v>4810</v>
      </c>
      <c r="B4818" s="95" t="s">
        <v>11231</v>
      </c>
      <c r="C4818" s="95" t="s">
        <v>11232</v>
      </c>
      <c r="D4818" s="95" t="s">
        <v>11233</v>
      </c>
      <c r="E4818" s="95" t="s">
        <v>332</v>
      </c>
      <c r="F4818" s="95" t="s">
        <v>7499</v>
      </c>
      <c r="G4818" s="4">
        <v>50</v>
      </c>
      <c r="H4818" s="4">
        <v>50</v>
      </c>
    </row>
    <row r="4819" spans="1:8" ht="15">
      <c r="A4819" s="95">
        <v>4811</v>
      </c>
      <c r="B4819" s="95" t="s">
        <v>4997</v>
      </c>
      <c r="C4819" s="95" t="s">
        <v>11234</v>
      </c>
      <c r="D4819" s="95" t="s">
        <v>11235</v>
      </c>
      <c r="E4819" s="95" t="s">
        <v>332</v>
      </c>
      <c r="F4819" s="95" t="s">
        <v>7499</v>
      </c>
      <c r="G4819" s="4">
        <v>50</v>
      </c>
      <c r="H4819" s="4">
        <v>50</v>
      </c>
    </row>
    <row r="4820" spans="1:8" ht="15">
      <c r="A4820" s="95">
        <v>4812</v>
      </c>
      <c r="B4820" s="95" t="s">
        <v>11236</v>
      </c>
      <c r="C4820" s="95" t="s">
        <v>4510</v>
      </c>
      <c r="D4820" s="95" t="s">
        <v>11237</v>
      </c>
      <c r="E4820" s="95" t="s">
        <v>332</v>
      </c>
      <c r="F4820" s="95" t="s">
        <v>7499</v>
      </c>
      <c r="G4820" s="4">
        <v>50</v>
      </c>
      <c r="H4820" s="4">
        <v>50</v>
      </c>
    </row>
    <row r="4821" spans="1:8" ht="15">
      <c r="A4821" s="95">
        <v>4813</v>
      </c>
      <c r="B4821" s="95" t="s">
        <v>11238</v>
      </c>
      <c r="C4821" s="95" t="s">
        <v>11057</v>
      </c>
      <c r="D4821" s="95" t="s">
        <v>11239</v>
      </c>
      <c r="E4821" s="95" t="s">
        <v>332</v>
      </c>
      <c r="F4821" s="95" t="s">
        <v>7499</v>
      </c>
      <c r="G4821" s="4">
        <v>50</v>
      </c>
      <c r="H4821" s="4">
        <v>50</v>
      </c>
    </row>
    <row r="4822" spans="1:8" ht="15">
      <c r="A4822" s="95">
        <v>4814</v>
      </c>
      <c r="B4822" s="95" t="s">
        <v>11181</v>
      </c>
      <c r="C4822" s="95" t="s">
        <v>4660</v>
      </c>
      <c r="D4822" s="95" t="s">
        <v>11240</v>
      </c>
      <c r="E4822" s="95" t="s">
        <v>332</v>
      </c>
      <c r="F4822" s="95" t="s">
        <v>7499</v>
      </c>
      <c r="G4822" s="4">
        <v>50</v>
      </c>
      <c r="H4822" s="4">
        <v>50</v>
      </c>
    </row>
    <row r="4823" spans="1:8" ht="15">
      <c r="A4823" s="95">
        <v>4815</v>
      </c>
      <c r="B4823" s="95" t="s">
        <v>11241</v>
      </c>
      <c r="C4823" s="95" t="s">
        <v>11242</v>
      </c>
      <c r="D4823" s="95" t="s">
        <v>11243</v>
      </c>
      <c r="E4823" s="95" t="s">
        <v>332</v>
      </c>
      <c r="F4823" s="95" t="s">
        <v>7499</v>
      </c>
      <c r="G4823" s="4">
        <v>50</v>
      </c>
      <c r="H4823" s="4">
        <v>50</v>
      </c>
    </row>
    <row r="4824" spans="1:8" ht="15">
      <c r="A4824" s="95">
        <v>4816</v>
      </c>
      <c r="B4824" s="95" t="s">
        <v>4351</v>
      </c>
      <c r="C4824" s="95" t="s">
        <v>11244</v>
      </c>
      <c r="D4824" s="95" t="s">
        <v>11245</v>
      </c>
      <c r="E4824" s="95" t="s">
        <v>332</v>
      </c>
      <c r="F4824" s="95" t="s">
        <v>7499</v>
      </c>
      <c r="G4824" s="4">
        <v>50</v>
      </c>
      <c r="H4824" s="4">
        <v>50</v>
      </c>
    </row>
    <row r="4825" spans="1:8" ht="15">
      <c r="A4825" s="95">
        <v>4817</v>
      </c>
      <c r="B4825" s="95" t="s">
        <v>11246</v>
      </c>
      <c r="C4825" s="95" t="s">
        <v>4660</v>
      </c>
      <c r="D4825" s="95" t="s">
        <v>11247</v>
      </c>
      <c r="E4825" s="95" t="s">
        <v>332</v>
      </c>
      <c r="F4825" s="95" t="s">
        <v>7499</v>
      </c>
      <c r="G4825" s="4">
        <v>50</v>
      </c>
      <c r="H4825" s="4">
        <v>50</v>
      </c>
    </row>
    <row r="4826" spans="1:8" ht="15">
      <c r="A4826" s="95">
        <v>4818</v>
      </c>
      <c r="B4826" s="95" t="s">
        <v>9882</v>
      </c>
      <c r="C4826" s="95" t="s">
        <v>11248</v>
      </c>
      <c r="D4826" s="95" t="s">
        <v>11249</v>
      </c>
      <c r="E4826" s="95" t="s">
        <v>332</v>
      </c>
      <c r="F4826" s="95" t="s">
        <v>7499</v>
      </c>
      <c r="G4826" s="4">
        <v>50</v>
      </c>
      <c r="H4826" s="4">
        <v>50</v>
      </c>
    </row>
    <row r="4827" spans="1:8" ht="15">
      <c r="A4827" s="95">
        <v>4819</v>
      </c>
      <c r="B4827" s="95" t="s">
        <v>11250</v>
      </c>
      <c r="C4827" s="95" t="s">
        <v>4682</v>
      </c>
      <c r="D4827" s="95" t="s">
        <v>11251</v>
      </c>
      <c r="E4827" s="95" t="s">
        <v>332</v>
      </c>
      <c r="F4827" s="95" t="s">
        <v>7499</v>
      </c>
      <c r="G4827" s="4">
        <v>50</v>
      </c>
      <c r="H4827" s="4">
        <v>50</v>
      </c>
    </row>
    <row r="4828" spans="1:8" ht="15">
      <c r="A4828" s="95">
        <v>4820</v>
      </c>
      <c r="B4828" s="95" t="s">
        <v>11252</v>
      </c>
      <c r="C4828" s="95" t="s">
        <v>11253</v>
      </c>
      <c r="D4828" s="95" t="s">
        <v>11254</v>
      </c>
      <c r="E4828" s="95" t="s">
        <v>332</v>
      </c>
      <c r="F4828" s="95" t="s">
        <v>7499</v>
      </c>
      <c r="G4828" s="4">
        <v>50</v>
      </c>
      <c r="H4828" s="4">
        <v>50</v>
      </c>
    </row>
    <row r="4829" spans="1:8" ht="15">
      <c r="A4829" s="95">
        <v>4821</v>
      </c>
      <c r="B4829" s="95" t="s">
        <v>11255</v>
      </c>
      <c r="C4829" s="95" t="s">
        <v>4744</v>
      </c>
      <c r="D4829" s="95" t="s">
        <v>11256</v>
      </c>
      <c r="E4829" s="95" t="s">
        <v>332</v>
      </c>
      <c r="F4829" s="95" t="s">
        <v>7499</v>
      </c>
      <c r="G4829" s="4">
        <v>50</v>
      </c>
      <c r="H4829" s="4">
        <v>50</v>
      </c>
    </row>
    <row r="4830" spans="1:8" ht="15">
      <c r="A4830" s="95">
        <v>4822</v>
      </c>
      <c r="B4830" s="95" t="s">
        <v>4898</v>
      </c>
      <c r="C4830" s="95" t="s">
        <v>4778</v>
      </c>
      <c r="D4830" s="95" t="s">
        <v>11257</v>
      </c>
      <c r="E4830" s="95" t="s">
        <v>332</v>
      </c>
      <c r="F4830" s="95" t="s">
        <v>7499</v>
      </c>
      <c r="G4830" s="4">
        <v>50</v>
      </c>
      <c r="H4830" s="4">
        <v>50</v>
      </c>
    </row>
    <row r="4831" spans="1:8" ht="15">
      <c r="A4831" s="95">
        <v>4823</v>
      </c>
      <c r="B4831" s="95" t="s">
        <v>8271</v>
      </c>
      <c r="C4831" s="95" t="s">
        <v>11258</v>
      </c>
      <c r="D4831" s="95" t="s">
        <v>11259</v>
      </c>
      <c r="E4831" s="95" t="s">
        <v>332</v>
      </c>
      <c r="F4831" s="95" t="s">
        <v>7499</v>
      </c>
      <c r="G4831" s="4">
        <v>50</v>
      </c>
      <c r="H4831" s="4">
        <v>50</v>
      </c>
    </row>
    <row r="4832" spans="1:8" ht="15">
      <c r="A4832" s="95">
        <v>4824</v>
      </c>
      <c r="B4832" s="95" t="s">
        <v>11059</v>
      </c>
      <c r="C4832" s="95" t="s">
        <v>11260</v>
      </c>
      <c r="D4832" s="95" t="s">
        <v>11261</v>
      </c>
      <c r="E4832" s="95" t="s">
        <v>332</v>
      </c>
      <c r="F4832" s="95" t="s">
        <v>7499</v>
      </c>
      <c r="G4832" s="4">
        <v>50</v>
      </c>
      <c r="H4832" s="4">
        <v>50</v>
      </c>
    </row>
    <row r="4833" spans="1:8" ht="15">
      <c r="A4833" s="95">
        <v>4825</v>
      </c>
      <c r="B4833" s="95" t="s">
        <v>11262</v>
      </c>
      <c r="C4833" s="95" t="s">
        <v>11263</v>
      </c>
      <c r="D4833" s="95" t="s">
        <v>11264</v>
      </c>
      <c r="E4833" s="95" t="s">
        <v>332</v>
      </c>
      <c r="F4833" s="95" t="s">
        <v>7499</v>
      </c>
      <c r="G4833" s="4">
        <v>50</v>
      </c>
      <c r="H4833" s="4">
        <v>50</v>
      </c>
    </row>
    <row r="4834" spans="1:8" ht="30">
      <c r="A4834" s="95">
        <v>4826</v>
      </c>
      <c r="B4834" s="95" t="s">
        <v>11265</v>
      </c>
      <c r="C4834" s="95" t="s">
        <v>11266</v>
      </c>
      <c r="D4834" s="95" t="s">
        <v>11267</v>
      </c>
      <c r="E4834" s="95" t="s">
        <v>332</v>
      </c>
      <c r="F4834" s="95" t="s">
        <v>7499</v>
      </c>
      <c r="G4834" s="4">
        <v>50</v>
      </c>
      <c r="H4834" s="4">
        <v>50</v>
      </c>
    </row>
    <row r="4835" spans="1:8" ht="15">
      <c r="A4835" s="95">
        <v>4827</v>
      </c>
      <c r="B4835" s="95" t="s">
        <v>9898</v>
      </c>
      <c r="C4835" s="95" t="s">
        <v>4660</v>
      </c>
      <c r="D4835" s="95" t="s">
        <v>11268</v>
      </c>
      <c r="E4835" s="95" t="s">
        <v>332</v>
      </c>
      <c r="F4835" s="95" t="s">
        <v>7499</v>
      </c>
      <c r="G4835" s="4">
        <v>50</v>
      </c>
      <c r="H4835" s="4">
        <v>50</v>
      </c>
    </row>
    <row r="4836" spans="1:8" ht="15">
      <c r="A4836" s="95">
        <v>4828</v>
      </c>
      <c r="B4836" s="95" t="s">
        <v>4722</v>
      </c>
      <c r="C4836" s="95" t="s">
        <v>4340</v>
      </c>
      <c r="D4836" s="95" t="s">
        <v>11269</v>
      </c>
      <c r="E4836" s="95" t="s">
        <v>332</v>
      </c>
      <c r="F4836" s="95" t="s">
        <v>7499</v>
      </c>
      <c r="G4836" s="4">
        <v>50</v>
      </c>
      <c r="H4836" s="4">
        <v>50</v>
      </c>
    </row>
    <row r="4837" spans="1:8" ht="15">
      <c r="A4837" s="95">
        <v>4829</v>
      </c>
      <c r="B4837" s="95" t="s">
        <v>11270</v>
      </c>
      <c r="C4837" s="95" t="s">
        <v>4660</v>
      </c>
      <c r="D4837" s="95" t="s">
        <v>11271</v>
      </c>
      <c r="E4837" s="95" t="s">
        <v>332</v>
      </c>
      <c r="F4837" s="95" t="s">
        <v>7499</v>
      </c>
      <c r="G4837" s="4">
        <v>50</v>
      </c>
      <c r="H4837" s="4">
        <v>50</v>
      </c>
    </row>
    <row r="4838" spans="1:8" ht="15">
      <c r="A4838" s="95">
        <v>4830</v>
      </c>
      <c r="B4838" s="95" t="s">
        <v>11272</v>
      </c>
      <c r="C4838" s="95" t="s">
        <v>11273</v>
      </c>
      <c r="D4838" s="95" t="s">
        <v>11274</v>
      </c>
      <c r="E4838" s="95" t="s">
        <v>332</v>
      </c>
      <c r="F4838" s="95" t="s">
        <v>7499</v>
      </c>
      <c r="G4838" s="4">
        <v>50</v>
      </c>
      <c r="H4838" s="4">
        <v>50</v>
      </c>
    </row>
    <row r="4839" spans="1:8" ht="30">
      <c r="A4839" s="95">
        <v>4831</v>
      </c>
      <c r="B4839" s="95" t="s">
        <v>11036</v>
      </c>
      <c r="C4839" s="95" t="s">
        <v>4346</v>
      </c>
      <c r="D4839" s="95" t="s">
        <v>11275</v>
      </c>
      <c r="E4839" s="95" t="s">
        <v>332</v>
      </c>
      <c r="F4839" s="95" t="s">
        <v>7499</v>
      </c>
      <c r="G4839" s="4">
        <v>50</v>
      </c>
      <c r="H4839" s="4">
        <v>50</v>
      </c>
    </row>
    <row r="4840" spans="1:8" ht="15">
      <c r="A4840" s="95">
        <v>4832</v>
      </c>
      <c r="B4840" s="95" t="s">
        <v>11276</v>
      </c>
      <c r="C4840" s="95" t="s">
        <v>4737</v>
      </c>
      <c r="D4840" s="95" t="s">
        <v>11277</v>
      </c>
      <c r="E4840" s="95" t="s">
        <v>332</v>
      </c>
      <c r="F4840" s="95" t="s">
        <v>7499</v>
      </c>
      <c r="G4840" s="4">
        <v>50</v>
      </c>
      <c r="H4840" s="4">
        <v>50</v>
      </c>
    </row>
    <row r="4841" spans="1:8" ht="15">
      <c r="A4841" s="95">
        <v>4833</v>
      </c>
      <c r="B4841" s="95" t="s">
        <v>11278</v>
      </c>
      <c r="C4841" s="95" t="s">
        <v>4761</v>
      </c>
      <c r="D4841" s="95" t="s">
        <v>11279</v>
      </c>
      <c r="E4841" s="95" t="s">
        <v>332</v>
      </c>
      <c r="F4841" s="95" t="s">
        <v>7499</v>
      </c>
      <c r="G4841" s="4">
        <v>50</v>
      </c>
      <c r="H4841" s="4">
        <v>50</v>
      </c>
    </row>
    <row r="4842" spans="1:8" ht="15">
      <c r="A4842" s="95">
        <v>4834</v>
      </c>
      <c r="B4842" s="95" t="s">
        <v>11150</v>
      </c>
      <c r="C4842" s="95" t="s">
        <v>11280</v>
      </c>
      <c r="D4842" s="95" t="s">
        <v>11281</v>
      </c>
      <c r="E4842" s="95" t="s">
        <v>332</v>
      </c>
      <c r="F4842" s="95" t="s">
        <v>7499</v>
      </c>
      <c r="G4842" s="4">
        <v>50</v>
      </c>
      <c r="H4842" s="4">
        <v>50</v>
      </c>
    </row>
    <row r="4843" spans="1:8" ht="15">
      <c r="A4843" s="95">
        <v>4835</v>
      </c>
      <c r="B4843" s="95" t="s">
        <v>4729</v>
      </c>
      <c r="C4843" s="95" t="s">
        <v>4730</v>
      </c>
      <c r="D4843" s="95" t="s">
        <v>11282</v>
      </c>
      <c r="E4843" s="95" t="s">
        <v>332</v>
      </c>
      <c r="F4843" s="95" t="s">
        <v>7499</v>
      </c>
      <c r="G4843" s="4">
        <v>50</v>
      </c>
      <c r="H4843" s="4">
        <v>50</v>
      </c>
    </row>
    <row r="4844" spans="1:8" ht="15">
      <c r="A4844" s="95">
        <v>4836</v>
      </c>
      <c r="B4844" s="95" t="s">
        <v>11283</v>
      </c>
      <c r="C4844" s="95" t="s">
        <v>3788</v>
      </c>
      <c r="D4844" s="95" t="s">
        <v>11284</v>
      </c>
      <c r="E4844" s="95" t="s">
        <v>332</v>
      </c>
      <c r="F4844" s="95" t="s">
        <v>7499</v>
      </c>
      <c r="G4844" s="4">
        <v>50</v>
      </c>
      <c r="H4844" s="4">
        <v>50</v>
      </c>
    </row>
    <row r="4845" spans="1:8" ht="15">
      <c r="A4845" s="95">
        <v>4837</v>
      </c>
      <c r="B4845" s="95" t="s">
        <v>5601</v>
      </c>
      <c r="C4845" s="95" t="s">
        <v>4510</v>
      </c>
      <c r="D4845" s="95" t="s">
        <v>11285</v>
      </c>
      <c r="E4845" s="95" t="s">
        <v>332</v>
      </c>
      <c r="F4845" s="95" t="s">
        <v>7499</v>
      </c>
      <c r="G4845" s="4">
        <v>50</v>
      </c>
      <c r="H4845" s="4">
        <v>50</v>
      </c>
    </row>
    <row r="4846" spans="1:8" ht="15">
      <c r="A4846" s="95">
        <v>4838</v>
      </c>
      <c r="B4846" s="95" t="s">
        <v>11272</v>
      </c>
      <c r="C4846" s="95" t="s">
        <v>10561</v>
      </c>
      <c r="D4846" s="95" t="s">
        <v>11286</v>
      </c>
      <c r="E4846" s="95" t="s">
        <v>332</v>
      </c>
      <c r="F4846" s="95" t="s">
        <v>7499</v>
      </c>
      <c r="G4846" s="4">
        <v>50</v>
      </c>
      <c r="H4846" s="4">
        <v>50</v>
      </c>
    </row>
    <row r="4847" spans="1:8" ht="15">
      <c r="A4847" s="95">
        <v>4839</v>
      </c>
      <c r="B4847" s="95" t="s">
        <v>11287</v>
      </c>
      <c r="C4847" s="95" t="s">
        <v>4933</v>
      </c>
      <c r="D4847" s="95" t="s">
        <v>11288</v>
      </c>
      <c r="E4847" s="95" t="s">
        <v>332</v>
      </c>
      <c r="F4847" s="95" t="s">
        <v>7499</v>
      </c>
      <c r="G4847" s="4">
        <v>50</v>
      </c>
      <c r="H4847" s="4">
        <v>50</v>
      </c>
    </row>
    <row r="4848" spans="1:8" ht="15">
      <c r="A4848" s="95">
        <v>4840</v>
      </c>
      <c r="B4848" s="95" t="s">
        <v>11289</v>
      </c>
      <c r="C4848" s="95" t="s">
        <v>11290</v>
      </c>
      <c r="D4848" s="95" t="s">
        <v>11291</v>
      </c>
      <c r="E4848" s="95" t="s">
        <v>332</v>
      </c>
      <c r="F4848" s="95" t="s">
        <v>7499</v>
      </c>
      <c r="G4848" s="4">
        <v>50</v>
      </c>
      <c r="H4848" s="4">
        <v>50</v>
      </c>
    </row>
    <row r="4849" spans="1:8" ht="15">
      <c r="A4849" s="95">
        <v>4841</v>
      </c>
      <c r="B4849" s="95" t="s">
        <v>11292</v>
      </c>
      <c r="C4849" s="95" t="s">
        <v>4741</v>
      </c>
      <c r="D4849" s="95" t="s">
        <v>11293</v>
      </c>
      <c r="E4849" s="95" t="s">
        <v>332</v>
      </c>
      <c r="F4849" s="95" t="s">
        <v>7499</v>
      </c>
      <c r="G4849" s="4">
        <v>50</v>
      </c>
      <c r="H4849" s="4">
        <v>50</v>
      </c>
    </row>
    <row r="4850" spans="1:8" ht="15">
      <c r="A4850" s="95">
        <v>4842</v>
      </c>
      <c r="B4850" s="95" t="s">
        <v>11294</v>
      </c>
      <c r="C4850" s="95" t="s">
        <v>9901</v>
      </c>
      <c r="D4850" s="95" t="s">
        <v>11295</v>
      </c>
      <c r="E4850" s="95" t="s">
        <v>332</v>
      </c>
      <c r="F4850" s="95" t="s">
        <v>7499</v>
      </c>
      <c r="G4850" s="4">
        <v>50</v>
      </c>
      <c r="H4850" s="4">
        <v>50</v>
      </c>
    </row>
    <row r="4851" spans="1:8" ht="15">
      <c r="A4851" s="95">
        <v>4843</v>
      </c>
      <c r="B4851" s="95" t="s">
        <v>4731</v>
      </c>
      <c r="C4851" s="95" t="s">
        <v>4817</v>
      </c>
      <c r="D4851" s="95" t="s">
        <v>11296</v>
      </c>
      <c r="E4851" s="95" t="s">
        <v>332</v>
      </c>
      <c r="F4851" s="95" t="s">
        <v>7499</v>
      </c>
      <c r="G4851" s="4">
        <v>50</v>
      </c>
      <c r="H4851" s="4">
        <v>50</v>
      </c>
    </row>
    <row r="4852" spans="1:8" ht="15">
      <c r="A4852" s="95">
        <v>4844</v>
      </c>
      <c r="B4852" s="95" t="s">
        <v>11297</v>
      </c>
      <c r="C4852" s="95" t="s">
        <v>11298</v>
      </c>
      <c r="D4852" s="95" t="s">
        <v>11299</v>
      </c>
      <c r="E4852" s="95" t="s">
        <v>332</v>
      </c>
      <c r="F4852" s="95" t="s">
        <v>7499</v>
      </c>
      <c r="G4852" s="4">
        <v>50</v>
      </c>
      <c r="H4852" s="4">
        <v>50</v>
      </c>
    </row>
    <row r="4853" spans="1:8" ht="15">
      <c r="A4853" s="95">
        <v>4845</v>
      </c>
      <c r="B4853" s="95" t="s">
        <v>4806</v>
      </c>
      <c r="C4853" s="95" t="s">
        <v>4723</v>
      </c>
      <c r="D4853" s="95" t="s">
        <v>11300</v>
      </c>
      <c r="E4853" s="95" t="s">
        <v>332</v>
      </c>
      <c r="F4853" s="95" t="s">
        <v>7499</v>
      </c>
      <c r="G4853" s="4">
        <v>50</v>
      </c>
      <c r="H4853" s="4">
        <v>50</v>
      </c>
    </row>
    <row r="4854" spans="1:8" ht="15">
      <c r="A4854" s="95">
        <v>4846</v>
      </c>
      <c r="B4854" s="95" t="s">
        <v>2663</v>
      </c>
      <c r="C4854" s="95" t="s">
        <v>6861</v>
      </c>
      <c r="D4854" s="95" t="s">
        <v>11301</v>
      </c>
      <c r="E4854" s="95" t="s">
        <v>332</v>
      </c>
      <c r="F4854" s="95" t="s">
        <v>7499</v>
      </c>
      <c r="G4854" s="4">
        <v>50</v>
      </c>
      <c r="H4854" s="4">
        <v>50</v>
      </c>
    </row>
    <row r="4855" spans="1:8" ht="15">
      <c r="A4855" s="95">
        <v>4847</v>
      </c>
      <c r="B4855" s="95" t="s">
        <v>4729</v>
      </c>
      <c r="C4855" s="95" t="s">
        <v>3788</v>
      </c>
      <c r="D4855" s="95" t="s">
        <v>11302</v>
      </c>
      <c r="E4855" s="95" t="s">
        <v>332</v>
      </c>
      <c r="F4855" s="95" t="s">
        <v>7499</v>
      </c>
      <c r="G4855" s="4">
        <v>100</v>
      </c>
      <c r="H4855" s="4">
        <v>100</v>
      </c>
    </row>
    <row r="4856" spans="1:8" ht="30">
      <c r="A4856" s="95">
        <v>4848</v>
      </c>
      <c r="B4856" s="95" t="s">
        <v>11303</v>
      </c>
      <c r="C4856" s="95" t="s">
        <v>11304</v>
      </c>
      <c r="D4856" s="95" t="s">
        <v>11305</v>
      </c>
      <c r="E4856" s="95" t="s">
        <v>332</v>
      </c>
      <c r="F4856" s="95" t="s">
        <v>7499</v>
      </c>
      <c r="G4856" s="4">
        <v>50</v>
      </c>
      <c r="H4856" s="4">
        <v>50</v>
      </c>
    </row>
    <row r="4857" spans="1:8" ht="15">
      <c r="A4857" s="95">
        <v>4849</v>
      </c>
      <c r="B4857" s="95" t="s">
        <v>11287</v>
      </c>
      <c r="C4857" s="95" t="s">
        <v>9901</v>
      </c>
      <c r="D4857" s="95" t="s">
        <v>11306</v>
      </c>
      <c r="E4857" s="95" t="s">
        <v>332</v>
      </c>
      <c r="F4857" s="95" t="s">
        <v>7499</v>
      </c>
      <c r="G4857" s="4">
        <v>50</v>
      </c>
      <c r="H4857" s="4">
        <v>50</v>
      </c>
    </row>
    <row r="4858" spans="1:8" ht="15">
      <c r="A4858" s="95">
        <v>4850</v>
      </c>
      <c r="B4858" s="95" t="s">
        <v>4943</v>
      </c>
      <c r="C4858" s="95" t="s">
        <v>4337</v>
      </c>
      <c r="D4858" s="95" t="s">
        <v>11307</v>
      </c>
      <c r="E4858" s="95" t="s">
        <v>332</v>
      </c>
      <c r="F4858" s="95" t="s">
        <v>7499</v>
      </c>
      <c r="G4858" s="4">
        <v>50</v>
      </c>
      <c r="H4858" s="4">
        <v>50</v>
      </c>
    </row>
    <row r="4859" spans="1:8" ht="15">
      <c r="A4859" s="95">
        <v>4851</v>
      </c>
      <c r="B4859" s="95" t="s">
        <v>11069</v>
      </c>
      <c r="C4859" s="95" t="s">
        <v>4340</v>
      </c>
      <c r="D4859" s="95" t="s">
        <v>11308</v>
      </c>
      <c r="E4859" s="95" t="s">
        <v>332</v>
      </c>
      <c r="F4859" s="95" t="s">
        <v>7499</v>
      </c>
      <c r="G4859" s="4">
        <v>50</v>
      </c>
      <c r="H4859" s="4">
        <v>50</v>
      </c>
    </row>
    <row r="4860" spans="1:8" ht="15">
      <c r="A4860" s="95">
        <v>4852</v>
      </c>
      <c r="B4860" s="95" t="s">
        <v>11309</v>
      </c>
      <c r="C4860" s="95" t="s">
        <v>4660</v>
      </c>
      <c r="D4860" s="95" t="s">
        <v>11310</v>
      </c>
      <c r="E4860" s="95" t="s">
        <v>332</v>
      </c>
      <c r="F4860" s="95" t="s">
        <v>7499</v>
      </c>
      <c r="G4860" s="4">
        <v>50</v>
      </c>
      <c r="H4860" s="4">
        <v>50</v>
      </c>
    </row>
    <row r="4861" spans="1:8" ht="15">
      <c r="A4861" s="95">
        <v>4853</v>
      </c>
      <c r="B4861" s="95" t="s">
        <v>11311</v>
      </c>
      <c r="C4861" s="95" t="s">
        <v>4793</v>
      </c>
      <c r="D4861" s="95" t="s">
        <v>11312</v>
      </c>
      <c r="E4861" s="95" t="s">
        <v>332</v>
      </c>
      <c r="F4861" s="95" t="s">
        <v>7499</v>
      </c>
      <c r="G4861" s="4">
        <v>50</v>
      </c>
      <c r="H4861" s="4">
        <v>50</v>
      </c>
    </row>
    <row r="4862" spans="1:8" ht="15">
      <c r="A4862" s="95">
        <v>4854</v>
      </c>
      <c r="B4862" s="95" t="s">
        <v>3476</v>
      </c>
      <c r="C4862" s="95" t="s">
        <v>11313</v>
      </c>
      <c r="D4862" s="95" t="s">
        <v>11314</v>
      </c>
      <c r="E4862" s="95" t="s">
        <v>332</v>
      </c>
      <c r="F4862" s="95" t="s">
        <v>7499</v>
      </c>
      <c r="G4862" s="4">
        <v>50</v>
      </c>
      <c r="H4862" s="4">
        <v>50</v>
      </c>
    </row>
    <row r="4863" spans="1:8" ht="15">
      <c r="A4863" s="95">
        <v>4855</v>
      </c>
      <c r="B4863" s="95" t="s">
        <v>4067</v>
      </c>
      <c r="C4863" s="95" t="s">
        <v>6275</v>
      </c>
      <c r="D4863" s="95" t="s">
        <v>11315</v>
      </c>
      <c r="E4863" s="95" t="s">
        <v>332</v>
      </c>
      <c r="F4863" s="95" t="s">
        <v>7499</v>
      </c>
      <c r="G4863" s="4">
        <v>50</v>
      </c>
      <c r="H4863" s="4">
        <v>50</v>
      </c>
    </row>
    <row r="4864" spans="1:8" ht="15">
      <c r="A4864" s="95">
        <v>4856</v>
      </c>
      <c r="B4864" s="95" t="s">
        <v>4768</v>
      </c>
      <c r="C4864" s="95" t="s">
        <v>11316</v>
      </c>
      <c r="D4864" s="95" t="s">
        <v>11317</v>
      </c>
      <c r="E4864" s="95" t="s">
        <v>332</v>
      </c>
      <c r="F4864" s="95" t="s">
        <v>7499</v>
      </c>
      <c r="G4864" s="4">
        <v>50</v>
      </c>
      <c r="H4864" s="4">
        <v>50</v>
      </c>
    </row>
    <row r="4865" spans="1:8" ht="15">
      <c r="A4865" s="95">
        <v>4857</v>
      </c>
      <c r="B4865" s="95" t="s">
        <v>4874</v>
      </c>
      <c r="C4865" s="95" t="s">
        <v>11318</v>
      </c>
      <c r="D4865" s="95" t="s">
        <v>11319</v>
      </c>
      <c r="E4865" s="95" t="s">
        <v>332</v>
      </c>
      <c r="F4865" s="95" t="s">
        <v>7499</v>
      </c>
      <c r="G4865" s="4">
        <v>50</v>
      </c>
      <c r="H4865" s="4">
        <v>50</v>
      </c>
    </row>
    <row r="4866" spans="1:8" ht="15">
      <c r="A4866" s="95">
        <v>4858</v>
      </c>
      <c r="B4866" s="95" t="s">
        <v>5150</v>
      </c>
      <c r="C4866" s="95" t="s">
        <v>11175</v>
      </c>
      <c r="D4866" s="95" t="s">
        <v>11320</v>
      </c>
      <c r="E4866" s="95" t="s">
        <v>332</v>
      </c>
      <c r="F4866" s="95" t="s">
        <v>7499</v>
      </c>
      <c r="G4866" s="4">
        <v>50</v>
      </c>
      <c r="H4866" s="4">
        <v>50</v>
      </c>
    </row>
    <row r="4867" spans="1:8" ht="15">
      <c r="A4867" s="95">
        <v>4859</v>
      </c>
      <c r="B4867" s="95" t="s">
        <v>11321</v>
      </c>
      <c r="C4867" s="95" t="s">
        <v>11322</v>
      </c>
      <c r="D4867" s="95" t="s">
        <v>11323</v>
      </c>
      <c r="E4867" s="95" t="s">
        <v>332</v>
      </c>
      <c r="F4867" s="95" t="s">
        <v>7499</v>
      </c>
      <c r="G4867" s="4">
        <v>50</v>
      </c>
      <c r="H4867" s="4">
        <v>50</v>
      </c>
    </row>
    <row r="4868" spans="1:8" ht="15">
      <c r="A4868" s="95">
        <v>4860</v>
      </c>
      <c r="B4868" s="95" t="s">
        <v>11324</v>
      </c>
      <c r="C4868" s="95" t="s">
        <v>4930</v>
      </c>
      <c r="D4868" s="95" t="s">
        <v>11325</v>
      </c>
      <c r="E4868" s="95" t="s">
        <v>332</v>
      </c>
      <c r="F4868" s="95" t="s">
        <v>7499</v>
      </c>
      <c r="G4868" s="4">
        <v>50</v>
      </c>
      <c r="H4868" s="4">
        <v>50</v>
      </c>
    </row>
    <row r="4869" spans="1:8" ht="15">
      <c r="A4869" s="95">
        <v>4861</v>
      </c>
      <c r="B4869" s="95" t="s">
        <v>11326</v>
      </c>
      <c r="C4869" s="95" t="s">
        <v>11327</v>
      </c>
      <c r="D4869" s="95" t="s">
        <v>11328</v>
      </c>
      <c r="E4869" s="95" t="s">
        <v>332</v>
      </c>
      <c r="F4869" s="95" t="s">
        <v>7499</v>
      </c>
      <c r="G4869" s="4">
        <v>50</v>
      </c>
      <c r="H4869" s="4">
        <v>50</v>
      </c>
    </row>
    <row r="4870" spans="1:8" ht="15">
      <c r="A4870" s="95">
        <v>4862</v>
      </c>
      <c r="B4870" s="95" t="s">
        <v>6274</v>
      </c>
      <c r="C4870" s="95" t="s">
        <v>4058</v>
      </c>
      <c r="D4870" s="95" t="s">
        <v>11329</v>
      </c>
      <c r="E4870" s="95" t="s">
        <v>332</v>
      </c>
      <c r="F4870" s="95" t="s">
        <v>7499</v>
      </c>
      <c r="G4870" s="4">
        <v>50</v>
      </c>
      <c r="H4870" s="4">
        <v>50</v>
      </c>
    </row>
    <row r="4871" spans="1:8" ht="15">
      <c r="A4871" s="95">
        <v>4863</v>
      </c>
      <c r="B4871" s="95" t="s">
        <v>3830</v>
      </c>
      <c r="C4871" s="95" t="s">
        <v>5744</v>
      </c>
      <c r="D4871" s="95" t="s">
        <v>11330</v>
      </c>
      <c r="E4871" s="95" t="s">
        <v>332</v>
      </c>
      <c r="F4871" s="95" t="s">
        <v>7499</v>
      </c>
      <c r="G4871" s="4">
        <v>50</v>
      </c>
      <c r="H4871" s="4">
        <v>50</v>
      </c>
    </row>
    <row r="4872" spans="1:8" ht="15">
      <c r="A4872" s="95">
        <v>4864</v>
      </c>
      <c r="B4872" s="95" t="s">
        <v>5371</v>
      </c>
      <c r="C4872" s="95" t="s">
        <v>4744</v>
      </c>
      <c r="D4872" s="95" t="s">
        <v>11331</v>
      </c>
      <c r="E4872" s="95" t="s">
        <v>332</v>
      </c>
      <c r="F4872" s="95" t="s">
        <v>7499</v>
      </c>
      <c r="G4872" s="4">
        <v>50</v>
      </c>
      <c r="H4872" s="4">
        <v>50</v>
      </c>
    </row>
    <row r="4873" spans="1:8" ht="15">
      <c r="A4873" s="95">
        <v>4865</v>
      </c>
      <c r="B4873" s="95" t="s">
        <v>11332</v>
      </c>
      <c r="C4873" s="95" t="s">
        <v>4933</v>
      </c>
      <c r="D4873" s="95" t="s">
        <v>11333</v>
      </c>
      <c r="E4873" s="95" t="s">
        <v>332</v>
      </c>
      <c r="F4873" s="95" t="s">
        <v>7499</v>
      </c>
      <c r="G4873" s="4">
        <v>50</v>
      </c>
      <c r="H4873" s="4">
        <v>50</v>
      </c>
    </row>
    <row r="4874" spans="1:8" ht="15">
      <c r="A4874" s="95">
        <v>4866</v>
      </c>
      <c r="B4874" s="95" t="s">
        <v>2663</v>
      </c>
      <c r="C4874" s="95" t="s">
        <v>8226</v>
      </c>
      <c r="D4874" s="95" t="s">
        <v>11334</v>
      </c>
      <c r="E4874" s="95" t="s">
        <v>332</v>
      </c>
      <c r="F4874" s="95" t="s">
        <v>7499</v>
      </c>
      <c r="G4874" s="4">
        <v>50</v>
      </c>
      <c r="H4874" s="4">
        <v>50</v>
      </c>
    </row>
    <row r="4875" spans="1:8" ht="15">
      <c r="A4875" s="95">
        <v>4867</v>
      </c>
      <c r="B4875" s="95" t="s">
        <v>4429</v>
      </c>
      <c r="C4875" s="95" t="s">
        <v>7526</v>
      </c>
      <c r="D4875" s="95" t="s">
        <v>11335</v>
      </c>
      <c r="E4875" s="95" t="s">
        <v>332</v>
      </c>
      <c r="F4875" s="95" t="s">
        <v>7499</v>
      </c>
      <c r="G4875" s="4">
        <v>50</v>
      </c>
      <c r="H4875" s="4">
        <v>50</v>
      </c>
    </row>
    <row r="4876" spans="1:8" ht="15">
      <c r="A4876" s="95">
        <v>4868</v>
      </c>
      <c r="B4876" s="95" t="s">
        <v>7808</v>
      </c>
      <c r="C4876" s="95" t="s">
        <v>3647</v>
      </c>
      <c r="D4876" s="95" t="s">
        <v>11336</v>
      </c>
      <c r="E4876" s="95" t="s">
        <v>332</v>
      </c>
      <c r="F4876" s="95" t="s">
        <v>7499</v>
      </c>
      <c r="G4876" s="4">
        <v>50</v>
      </c>
      <c r="H4876" s="4">
        <v>50</v>
      </c>
    </row>
    <row r="4877" spans="1:8" ht="15">
      <c r="A4877" s="95">
        <v>4869</v>
      </c>
      <c r="B4877" s="95" t="s">
        <v>7808</v>
      </c>
      <c r="C4877" s="95" t="s">
        <v>8226</v>
      </c>
      <c r="D4877" s="95" t="s">
        <v>11337</v>
      </c>
      <c r="E4877" s="95" t="s">
        <v>332</v>
      </c>
      <c r="F4877" s="95" t="s">
        <v>7499</v>
      </c>
      <c r="G4877" s="4">
        <v>50</v>
      </c>
      <c r="H4877" s="4">
        <v>50</v>
      </c>
    </row>
    <row r="4878" spans="1:8" ht="15">
      <c r="A4878" s="95">
        <v>4870</v>
      </c>
      <c r="B4878" s="95" t="s">
        <v>11338</v>
      </c>
      <c r="C4878" s="95" t="s">
        <v>11339</v>
      </c>
      <c r="D4878" s="95" t="s">
        <v>11340</v>
      </c>
      <c r="E4878" s="95" t="s">
        <v>332</v>
      </c>
      <c r="F4878" s="95" t="s">
        <v>7499</v>
      </c>
      <c r="G4878" s="4">
        <v>50</v>
      </c>
      <c r="H4878" s="4">
        <v>50</v>
      </c>
    </row>
    <row r="4879" spans="1:8" ht="15">
      <c r="A4879" s="95">
        <v>4871</v>
      </c>
      <c r="B4879" s="95" t="s">
        <v>7645</v>
      </c>
      <c r="C4879" s="95" t="s">
        <v>3935</v>
      </c>
      <c r="D4879" s="95" t="s">
        <v>11341</v>
      </c>
      <c r="E4879" s="95" t="s">
        <v>332</v>
      </c>
      <c r="F4879" s="95" t="s">
        <v>7499</v>
      </c>
      <c r="G4879" s="4">
        <v>50</v>
      </c>
      <c r="H4879" s="4">
        <v>50</v>
      </c>
    </row>
    <row r="4880" spans="1:8" ht="15">
      <c r="A4880" s="95">
        <v>4872</v>
      </c>
      <c r="B4880" s="95" t="s">
        <v>10909</v>
      </c>
      <c r="C4880" s="95" t="s">
        <v>4737</v>
      </c>
      <c r="D4880" s="95" t="s">
        <v>11342</v>
      </c>
      <c r="E4880" s="95" t="s">
        <v>332</v>
      </c>
      <c r="F4880" s="95" t="s">
        <v>7499</v>
      </c>
      <c r="G4880" s="4">
        <v>50</v>
      </c>
      <c r="H4880" s="4">
        <v>50</v>
      </c>
    </row>
    <row r="4881" spans="1:8" ht="15">
      <c r="A4881" s="95">
        <v>4873</v>
      </c>
      <c r="B4881" s="95" t="s">
        <v>6112</v>
      </c>
      <c r="C4881" s="95" t="s">
        <v>4748</v>
      </c>
      <c r="D4881" s="95" t="s">
        <v>11343</v>
      </c>
      <c r="E4881" s="95" t="s">
        <v>332</v>
      </c>
      <c r="F4881" s="95" t="s">
        <v>7499</v>
      </c>
      <c r="G4881" s="4">
        <v>50</v>
      </c>
      <c r="H4881" s="4">
        <v>50</v>
      </c>
    </row>
    <row r="4882" spans="1:8" ht="15">
      <c r="A4882" s="95">
        <v>4874</v>
      </c>
      <c r="B4882" s="95" t="s">
        <v>5889</v>
      </c>
      <c r="C4882" s="95" t="s">
        <v>11344</v>
      </c>
      <c r="D4882" s="95" t="s">
        <v>11345</v>
      </c>
      <c r="E4882" s="95" t="s">
        <v>332</v>
      </c>
      <c r="F4882" s="95" t="s">
        <v>7499</v>
      </c>
      <c r="G4882" s="4">
        <v>50</v>
      </c>
      <c r="H4882" s="4">
        <v>50</v>
      </c>
    </row>
    <row r="4883" spans="1:8" ht="15">
      <c r="A4883" s="95">
        <v>4875</v>
      </c>
      <c r="B4883" s="95" t="s">
        <v>11346</v>
      </c>
      <c r="C4883" s="95" t="s">
        <v>11347</v>
      </c>
      <c r="D4883" s="95" t="s">
        <v>11348</v>
      </c>
      <c r="E4883" s="95" t="s">
        <v>332</v>
      </c>
      <c r="F4883" s="95" t="s">
        <v>7499</v>
      </c>
      <c r="G4883" s="4">
        <v>50</v>
      </c>
      <c r="H4883" s="4">
        <v>50</v>
      </c>
    </row>
    <row r="4884" spans="1:8" ht="15">
      <c r="A4884" s="95">
        <v>4876</v>
      </c>
      <c r="B4884" s="95" t="s">
        <v>10327</v>
      </c>
      <c r="C4884" s="95" t="s">
        <v>4737</v>
      </c>
      <c r="D4884" s="95" t="s">
        <v>11349</v>
      </c>
      <c r="E4884" s="95" t="s">
        <v>332</v>
      </c>
      <c r="F4884" s="95" t="s">
        <v>7499</v>
      </c>
      <c r="G4884" s="4">
        <v>50</v>
      </c>
      <c r="H4884" s="4">
        <v>50</v>
      </c>
    </row>
    <row r="4885" spans="1:8" ht="15">
      <c r="A4885" s="95">
        <v>4877</v>
      </c>
      <c r="B4885" s="95" t="s">
        <v>11289</v>
      </c>
      <c r="C4885" s="95" t="s">
        <v>11350</v>
      </c>
      <c r="D4885" s="95" t="s">
        <v>11351</v>
      </c>
      <c r="E4885" s="95" t="s">
        <v>332</v>
      </c>
      <c r="F4885" s="95" t="s">
        <v>7499</v>
      </c>
      <c r="G4885" s="4">
        <v>50</v>
      </c>
      <c r="H4885" s="4">
        <v>50</v>
      </c>
    </row>
    <row r="4886" spans="1:8" ht="15">
      <c r="A4886" s="95">
        <v>4878</v>
      </c>
      <c r="B4886" s="95" t="s">
        <v>11352</v>
      </c>
      <c r="C4886" s="95" t="s">
        <v>11248</v>
      </c>
      <c r="D4886" s="95" t="s">
        <v>11353</v>
      </c>
      <c r="E4886" s="95" t="s">
        <v>332</v>
      </c>
      <c r="F4886" s="95" t="s">
        <v>7499</v>
      </c>
      <c r="G4886" s="4">
        <v>50</v>
      </c>
      <c r="H4886" s="4">
        <v>50</v>
      </c>
    </row>
    <row r="4887" spans="1:8" ht="15">
      <c r="A4887" s="95">
        <v>4879</v>
      </c>
      <c r="B4887" s="95" t="s">
        <v>11074</v>
      </c>
      <c r="C4887" s="95" t="s">
        <v>11354</v>
      </c>
      <c r="D4887" s="95" t="s">
        <v>11355</v>
      </c>
      <c r="E4887" s="95" t="s">
        <v>332</v>
      </c>
      <c r="F4887" s="95" t="s">
        <v>7499</v>
      </c>
      <c r="G4887" s="4">
        <v>50</v>
      </c>
      <c r="H4887" s="4">
        <v>50</v>
      </c>
    </row>
    <row r="4888" spans="1:8" ht="15">
      <c r="A4888" s="95">
        <v>4880</v>
      </c>
      <c r="B4888" s="95" t="s">
        <v>11356</v>
      </c>
      <c r="C4888" s="95" t="s">
        <v>4660</v>
      </c>
      <c r="D4888" s="95" t="s">
        <v>11357</v>
      </c>
      <c r="E4888" s="95" t="s">
        <v>332</v>
      </c>
      <c r="F4888" s="95" t="s">
        <v>7499</v>
      </c>
      <c r="G4888" s="4">
        <v>50</v>
      </c>
      <c r="H4888" s="4">
        <v>50</v>
      </c>
    </row>
    <row r="4889" spans="1:8" ht="15">
      <c r="A4889" s="95">
        <v>4881</v>
      </c>
      <c r="B4889" s="95" t="s">
        <v>11358</v>
      </c>
      <c r="C4889" s="95" t="s">
        <v>4660</v>
      </c>
      <c r="D4889" s="95" t="s">
        <v>11359</v>
      </c>
      <c r="E4889" s="95" t="s">
        <v>332</v>
      </c>
      <c r="F4889" s="95" t="s">
        <v>7499</v>
      </c>
      <c r="G4889" s="4">
        <v>50</v>
      </c>
      <c r="H4889" s="4">
        <v>50</v>
      </c>
    </row>
    <row r="4890" spans="1:8" ht="15">
      <c r="A4890" s="95">
        <v>4882</v>
      </c>
      <c r="B4890" s="95" t="s">
        <v>4375</v>
      </c>
      <c r="C4890" s="95" t="s">
        <v>5773</v>
      </c>
      <c r="D4890" s="95" t="s">
        <v>11360</v>
      </c>
      <c r="E4890" s="95" t="s">
        <v>332</v>
      </c>
      <c r="F4890" s="95" t="s">
        <v>7499</v>
      </c>
      <c r="G4890" s="4">
        <v>50</v>
      </c>
      <c r="H4890" s="4">
        <v>50</v>
      </c>
    </row>
    <row r="4891" spans="1:8" ht="15">
      <c r="A4891" s="95">
        <v>4883</v>
      </c>
      <c r="B4891" s="95" t="s">
        <v>3684</v>
      </c>
      <c r="C4891" s="95" t="s">
        <v>8221</v>
      </c>
      <c r="D4891" s="95" t="s">
        <v>11361</v>
      </c>
      <c r="E4891" s="95" t="s">
        <v>332</v>
      </c>
      <c r="F4891" s="95" t="s">
        <v>7499</v>
      </c>
      <c r="G4891" s="4">
        <v>50</v>
      </c>
      <c r="H4891" s="4">
        <v>50</v>
      </c>
    </row>
    <row r="4892" spans="1:8" ht="15">
      <c r="A4892" s="95">
        <v>4884</v>
      </c>
      <c r="B4892" s="95" t="s">
        <v>9916</v>
      </c>
      <c r="C4892" s="95" t="s">
        <v>10139</v>
      </c>
      <c r="D4892" s="95" t="s">
        <v>11362</v>
      </c>
      <c r="E4892" s="95" t="s">
        <v>332</v>
      </c>
      <c r="F4892" s="95" t="s">
        <v>7499</v>
      </c>
      <c r="G4892" s="4">
        <v>50</v>
      </c>
      <c r="H4892" s="4">
        <v>50</v>
      </c>
    </row>
    <row r="4893" spans="1:8" ht="15">
      <c r="A4893" s="95">
        <v>4885</v>
      </c>
      <c r="B4893" s="95" t="s">
        <v>4452</v>
      </c>
      <c r="C4893" s="95" t="s">
        <v>6334</v>
      </c>
      <c r="D4893" s="95" t="s">
        <v>11363</v>
      </c>
      <c r="E4893" s="95" t="s">
        <v>332</v>
      </c>
      <c r="F4893" s="95" t="s">
        <v>7499</v>
      </c>
      <c r="G4893" s="4">
        <v>50</v>
      </c>
      <c r="H4893" s="4">
        <v>50</v>
      </c>
    </row>
    <row r="4894" spans="1:8" ht="15">
      <c r="A4894" s="95">
        <v>4886</v>
      </c>
      <c r="B4894" s="95" t="s">
        <v>11001</v>
      </c>
      <c r="C4894" s="95" t="s">
        <v>4937</v>
      </c>
      <c r="D4894" s="95" t="s">
        <v>11364</v>
      </c>
      <c r="E4894" s="95" t="s">
        <v>332</v>
      </c>
      <c r="F4894" s="95" t="s">
        <v>7499</v>
      </c>
      <c r="G4894" s="4">
        <v>100</v>
      </c>
      <c r="H4894" s="4">
        <v>100</v>
      </c>
    </row>
    <row r="4895" spans="1:8" ht="15">
      <c r="A4895" s="95">
        <v>4887</v>
      </c>
      <c r="B4895" s="95" t="s">
        <v>7295</v>
      </c>
      <c r="C4895" s="95" t="s">
        <v>4655</v>
      </c>
      <c r="D4895" s="95" t="s">
        <v>11365</v>
      </c>
      <c r="E4895" s="95" t="s">
        <v>332</v>
      </c>
      <c r="F4895" s="95" t="s">
        <v>7499</v>
      </c>
      <c r="G4895" s="4">
        <v>50</v>
      </c>
      <c r="H4895" s="4">
        <v>50</v>
      </c>
    </row>
    <row r="4896" spans="1:8" ht="15">
      <c r="A4896" s="95">
        <v>4888</v>
      </c>
      <c r="B4896" s="95" t="s">
        <v>4400</v>
      </c>
      <c r="C4896" s="95" t="s">
        <v>4655</v>
      </c>
      <c r="D4896" s="95" t="s">
        <v>11366</v>
      </c>
      <c r="E4896" s="95" t="s">
        <v>332</v>
      </c>
      <c r="F4896" s="95" t="s">
        <v>7499</v>
      </c>
      <c r="G4896" s="4">
        <v>50</v>
      </c>
      <c r="H4896" s="4">
        <v>50</v>
      </c>
    </row>
    <row r="4897" spans="1:8" ht="15">
      <c r="A4897" s="95">
        <v>4889</v>
      </c>
      <c r="B4897" s="95" t="s">
        <v>11367</v>
      </c>
      <c r="C4897" s="95" t="s">
        <v>4660</v>
      </c>
      <c r="D4897" s="95" t="s">
        <v>11368</v>
      </c>
      <c r="E4897" s="95" t="s">
        <v>332</v>
      </c>
      <c r="F4897" s="95" t="s">
        <v>7499</v>
      </c>
      <c r="G4897" s="4">
        <v>50</v>
      </c>
      <c r="H4897" s="4">
        <v>50</v>
      </c>
    </row>
    <row r="4898" spans="1:8" ht="15">
      <c r="A4898" s="95">
        <v>4890</v>
      </c>
      <c r="B4898" s="95" t="s">
        <v>11107</v>
      </c>
      <c r="C4898" s="95" t="s">
        <v>11369</v>
      </c>
      <c r="D4898" s="95" t="s">
        <v>11370</v>
      </c>
      <c r="E4898" s="95" t="s">
        <v>332</v>
      </c>
      <c r="F4898" s="95" t="s">
        <v>7499</v>
      </c>
      <c r="G4898" s="4">
        <v>50</v>
      </c>
      <c r="H4898" s="4">
        <v>50</v>
      </c>
    </row>
    <row r="4899" spans="1:8" ht="15">
      <c r="A4899" s="95">
        <v>4891</v>
      </c>
      <c r="B4899" s="95" t="s">
        <v>11371</v>
      </c>
      <c r="C4899" s="95" t="s">
        <v>4660</v>
      </c>
      <c r="D4899" s="95" t="s">
        <v>11372</v>
      </c>
      <c r="E4899" s="95" t="s">
        <v>332</v>
      </c>
      <c r="F4899" s="95" t="s">
        <v>7499</v>
      </c>
      <c r="G4899" s="4">
        <v>50</v>
      </c>
      <c r="H4899" s="4">
        <v>50</v>
      </c>
    </row>
    <row r="4900" spans="1:8" ht="15">
      <c r="A4900" s="95">
        <v>4892</v>
      </c>
      <c r="B4900" s="95" t="s">
        <v>11373</v>
      </c>
      <c r="C4900" s="95" t="s">
        <v>4814</v>
      </c>
      <c r="D4900" s="95" t="s">
        <v>11374</v>
      </c>
      <c r="E4900" s="95" t="s">
        <v>332</v>
      </c>
      <c r="F4900" s="95" t="s">
        <v>7499</v>
      </c>
      <c r="G4900" s="4">
        <v>50</v>
      </c>
      <c r="H4900" s="4">
        <v>50</v>
      </c>
    </row>
    <row r="4901" spans="1:8" ht="15">
      <c r="A4901" s="95">
        <v>4893</v>
      </c>
      <c r="B4901" s="95" t="s">
        <v>11375</v>
      </c>
      <c r="C4901" s="95" t="s">
        <v>4660</v>
      </c>
      <c r="D4901" s="95" t="s">
        <v>11376</v>
      </c>
      <c r="E4901" s="95" t="s">
        <v>332</v>
      </c>
      <c r="F4901" s="95" t="s">
        <v>7499</v>
      </c>
      <c r="G4901" s="4">
        <v>50</v>
      </c>
      <c r="H4901" s="4">
        <v>50</v>
      </c>
    </row>
    <row r="4902" spans="1:8" ht="15">
      <c r="A4902" s="95">
        <v>4894</v>
      </c>
      <c r="B4902" s="95" t="s">
        <v>4727</v>
      </c>
      <c r="C4902" s="95" t="s">
        <v>11377</v>
      </c>
      <c r="D4902" s="95" t="s">
        <v>11378</v>
      </c>
      <c r="E4902" s="95" t="s">
        <v>332</v>
      </c>
      <c r="F4902" s="95" t="s">
        <v>7499</v>
      </c>
      <c r="G4902" s="4">
        <v>50</v>
      </c>
      <c r="H4902" s="4">
        <v>50</v>
      </c>
    </row>
    <row r="4903" spans="1:8" ht="15">
      <c r="A4903" s="95">
        <v>4895</v>
      </c>
      <c r="B4903" s="95" t="s">
        <v>11379</v>
      </c>
      <c r="C4903" s="95" t="s">
        <v>4759</v>
      </c>
      <c r="D4903" s="95" t="s">
        <v>11380</v>
      </c>
      <c r="E4903" s="95" t="s">
        <v>332</v>
      </c>
      <c r="F4903" s="95" t="s">
        <v>7499</v>
      </c>
      <c r="G4903" s="4">
        <v>50</v>
      </c>
      <c r="H4903" s="4">
        <v>50</v>
      </c>
    </row>
    <row r="4904" spans="1:8" ht="15">
      <c r="A4904" s="95">
        <v>4896</v>
      </c>
      <c r="B4904" s="95" t="s">
        <v>11381</v>
      </c>
      <c r="C4904" s="95" t="s">
        <v>11065</v>
      </c>
      <c r="D4904" s="95" t="s">
        <v>11382</v>
      </c>
      <c r="E4904" s="95" t="s">
        <v>332</v>
      </c>
      <c r="F4904" s="95" t="s">
        <v>7499</v>
      </c>
      <c r="G4904" s="4">
        <v>50</v>
      </c>
      <c r="H4904" s="4">
        <v>50</v>
      </c>
    </row>
    <row r="4905" spans="1:8" ht="15">
      <c r="A4905" s="95">
        <v>4897</v>
      </c>
      <c r="B4905" s="95" t="s">
        <v>11383</v>
      </c>
      <c r="C4905" s="95" t="s">
        <v>4839</v>
      </c>
      <c r="D4905" s="95" t="s">
        <v>11384</v>
      </c>
      <c r="E4905" s="95" t="s">
        <v>332</v>
      </c>
      <c r="F4905" s="95" t="s">
        <v>7499</v>
      </c>
      <c r="G4905" s="4">
        <v>50</v>
      </c>
      <c r="H4905" s="4">
        <v>50</v>
      </c>
    </row>
    <row r="4906" spans="1:8" ht="15">
      <c r="A4906" s="95">
        <v>4898</v>
      </c>
      <c r="B4906" s="95" t="s">
        <v>11186</v>
      </c>
      <c r="C4906" s="95" t="s">
        <v>11385</v>
      </c>
      <c r="D4906" s="95" t="s">
        <v>11386</v>
      </c>
      <c r="E4906" s="95" t="s">
        <v>332</v>
      </c>
      <c r="F4906" s="95" t="s">
        <v>7499</v>
      </c>
      <c r="G4906" s="4">
        <v>50</v>
      </c>
      <c r="H4906" s="4">
        <v>50</v>
      </c>
    </row>
    <row r="4907" spans="1:8" ht="15">
      <c r="A4907" s="95">
        <v>4899</v>
      </c>
      <c r="B4907" s="95" t="s">
        <v>11387</v>
      </c>
      <c r="C4907" s="95" t="s">
        <v>4660</v>
      </c>
      <c r="D4907" s="95" t="s">
        <v>11388</v>
      </c>
      <c r="E4907" s="95" t="s">
        <v>332</v>
      </c>
      <c r="F4907" s="95" t="s">
        <v>7499</v>
      </c>
      <c r="G4907" s="4">
        <v>50</v>
      </c>
      <c r="H4907" s="4">
        <v>50</v>
      </c>
    </row>
    <row r="4908" spans="1:8" ht="15">
      <c r="A4908" s="95">
        <v>4900</v>
      </c>
      <c r="B4908" s="95" t="s">
        <v>4731</v>
      </c>
      <c r="C4908" s="95" t="s">
        <v>11389</v>
      </c>
      <c r="D4908" s="95" t="s">
        <v>11390</v>
      </c>
      <c r="E4908" s="95" t="s">
        <v>332</v>
      </c>
      <c r="F4908" s="95" t="s">
        <v>7499</v>
      </c>
      <c r="G4908" s="4">
        <v>50</v>
      </c>
      <c r="H4908" s="4">
        <v>50</v>
      </c>
    </row>
    <row r="4909" spans="1:8" ht="15">
      <c r="A4909" s="95">
        <v>4901</v>
      </c>
      <c r="B4909" s="95" t="s">
        <v>11391</v>
      </c>
      <c r="C4909" s="95" t="s">
        <v>4769</v>
      </c>
      <c r="D4909" s="95" t="s">
        <v>11392</v>
      </c>
      <c r="E4909" s="95" t="s">
        <v>332</v>
      </c>
      <c r="F4909" s="95" t="s">
        <v>7499</v>
      </c>
      <c r="G4909" s="4">
        <v>50</v>
      </c>
      <c r="H4909" s="4">
        <v>50</v>
      </c>
    </row>
    <row r="4910" spans="1:8" ht="15">
      <c r="A4910" s="95">
        <v>4902</v>
      </c>
      <c r="B4910" s="95" t="s">
        <v>5308</v>
      </c>
      <c r="C4910" s="95" t="s">
        <v>8226</v>
      </c>
      <c r="D4910" s="95" t="s">
        <v>11393</v>
      </c>
      <c r="E4910" s="95" t="s">
        <v>332</v>
      </c>
      <c r="F4910" s="95" t="s">
        <v>7499</v>
      </c>
      <c r="G4910" s="4">
        <v>50</v>
      </c>
      <c r="H4910" s="4">
        <v>50</v>
      </c>
    </row>
    <row r="4911" spans="1:8" ht="15">
      <c r="A4911" s="95">
        <v>4903</v>
      </c>
      <c r="B4911" s="95" t="s">
        <v>6112</v>
      </c>
      <c r="C4911" s="95" t="s">
        <v>10949</v>
      </c>
      <c r="D4911" s="95" t="s">
        <v>11394</v>
      </c>
      <c r="E4911" s="95" t="s">
        <v>332</v>
      </c>
      <c r="F4911" s="95" t="s">
        <v>7499</v>
      </c>
      <c r="G4911" s="4">
        <v>50</v>
      </c>
      <c r="H4911" s="4">
        <v>50</v>
      </c>
    </row>
    <row r="4912" spans="1:8" ht="15">
      <c r="A4912" s="95">
        <v>4904</v>
      </c>
      <c r="B4912" s="95" t="s">
        <v>11395</v>
      </c>
      <c r="C4912" s="95" t="s">
        <v>4730</v>
      </c>
      <c r="D4912" s="95" t="s">
        <v>11396</v>
      </c>
      <c r="E4912" s="95" t="s">
        <v>332</v>
      </c>
      <c r="F4912" s="95" t="s">
        <v>7499</v>
      </c>
      <c r="G4912" s="4">
        <v>50</v>
      </c>
      <c r="H4912" s="4">
        <v>50</v>
      </c>
    </row>
    <row r="4913" spans="1:8" ht="15">
      <c r="A4913" s="95">
        <v>4905</v>
      </c>
      <c r="B4913" s="95" t="s">
        <v>4012</v>
      </c>
      <c r="C4913" s="95" t="s">
        <v>8814</v>
      </c>
      <c r="D4913" s="95" t="s">
        <v>11397</v>
      </c>
      <c r="E4913" s="95" t="s">
        <v>332</v>
      </c>
      <c r="F4913" s="95" t="s">
        <v>7499</v>
      </c>
      <c r="G4913" s="4">
        <v>50</v>
      </c>
      <c r="H4913" s="4">
        <v>50</v>
      </c>
    </row>
    <row r="4914" spans="1:8" ht="15">
      <c r="A4914" s="95">
        <v>4906</v>
      </c>
      <c r="B4914" s="95" t="s">
        <v>4145</v>
      </c>
      <c r="C4914" s="95" t="s">
        <v>11125</v>
      </c>
      <c r="D4914" s="95" t="s">
        <v>11398</v>
      </c>
      <c r="E4914" s="95" t="s">
        <v>332</v>
      </c>
      <c r="F4914" s="95" t="s">
        <v>7499</v>
      </c>
      <c r="G4914" s="4">
        <v>50</v>
      </c>
      <c r="H4914" s="4">
        <v>50</v>
      </c>
    </row>
    <row r="4915" spans="1:8" ht="15">
      <c r="A4915" s="95">
        <v>4907</v>
      </c>
      <c r="B4915" s="95" t="s">
        <v>11399</v>
      </c>
      <c r="C4915" s="95" t="s">
        <v>4766</v>
      </c>
      <c r="D4915" s="95" t="s">
        <v>11400</v>
      </c>
      <c r="E4915" s="95" t="s">
        <v>332</v>
      </c>
      <c r="F4915" s="95" t="s">
        <v>7499</v>
      </c>
      <c r="G4915" s="4">
        <v>50</v>
      </c>
      <c r="H4915" s="4">
        <v>50</v>
      </c>
    </row>
    <row r="4916" spans="1:8" ht="15">
      <c r="A4916" s="95">
        <v>4908</v>
      </c>
      <c r="B4916" s="95" t="s">
        <v>11401</v>
      </c>
      <c r="C4916" s="95" t="s">
        <v>4337</v>
      </c>
      <c r="D4916" s="95" t="s">
        <v>11402</v>
      </c>
      <c r="E4916" s="95" t="s">
        <v>332</v>
      </c>
      <c r="F4916" s="95" t="s">
        <v>7499</v>
      </c>
      <c r="G4916" s="4">
        <v>50</v>
      </c>
      <c r="H4916" s="4">
        <v>50</v>
      </c>
    </row>
    <row r="4917" spans="1:8" ht="30">
      <c r="A4917" s="95">
        <v>4909</v>
      </c>
      <c r="B4917" s="95" t="s">
        <v>4739</v>
      </c>
      <c r="C4917" s="95" t="s">
        <v>11403</v>
      </c>
      <c r="D4917" s="95" t="s">
        <v>11404</v>
      </c>
      <c r="E4917" s="95" t="s">
        <v>332</v>
      </c>
      <c r="F4917" s="95" t="s">
        <v>7499</v>
      </c>
      <c r="G4917" s="4">
        <v>50</v>
      </c>
      <c r="H4917" s="4">
        <v>50</v>
      </c>
    </row>
    <row r="4918" spans="1:8" ht="15">
      <c r="A4918" s="95">
        <v>4910</v>
      </c>
      <c r="B4918" s="95" t="s">
        <v>11405</v>
      </c>
      <c r="C4918" s="95" t="s">
        <v>11105</v>
      </c>
      <c r="D4918" s="95" t="s">
        <v>11406</v>
      </c>
      <c r="E4918" s="95" t="s">
        <v>332</v>
      </c>
      <c r="F4918" s="95" t="s">
        <v>7499</v>
      </c>
      <c r="G4918" s="4">
        <v>50</v>
      </c>
      <c r="H4918" s="4">
        <v>50</v>
      </c>
    </row>
    <row r="4919" spans="1:8" ht="15">
      <c r="A4919" s="95">
        <v>4911</v>
      </c>
      <c r="B4919" s="95" t="s">
        <v>11407</v>
      </c>
      <c r="C4919" s="95" t="s">
        <v>4769</v>
      </c>
      <c r="D4919" s="95" t="s">
        <v>11408</v>
      </c>
      <c r="E4919" s="95" t="s">
        <v>332</v>
      </c>
      <c r="F4919" s="95" t="s">
        <v>7499</v>
      </c>
      <c r="G4919" s="4">
        <v>50</v>
      </c>
      <c r="H4919" s="4">
        <v>50</v>
      </c>
    </row>
    <row r="4920" spans="1:8" ht="15">
      <c r="A4920" s="95">
        <v>4912</v>
      </c>
      <c r="B4920" s="95" t="s">
        <v>11409</v>
      </c>
      <c r="C4920" s="95" t="s">
        <v>4660</v>
      </c>
      <c r="D4920" s="95" t="s">
        <v>11410</v>
      </c>
      <c r="E4920" s="95" t="s">
        <v>332</v>
      </c>
      <c r="F4920" s="95" t="s">
        <v>7499</v>
      </c>
      <c r="G4920" s="4">
        <v>50</v>
      </c>
      <c r="H4920" s="4">
        <v>50</v>
      </c>
    </row>
    <row r="4921" spans="1:8" ht="15">
      <c r="A4921" s="95">
        <v>4913</v>
      </c>
      <c r="B4921" s="95" t="s">
        <v>3593</v>
      </c>
      <c r="C4921" s="95" t="s">
        <v>11411</v>
      </c>
      <c r="D4921" s="95" t="s">
        <v>11412</v>
      </c>
      <c r="E4921" s="95" t="s">
        <v>332</v>
      </c>
      <c r="F4921" s="95" t="s">
        <v>7499</v>
      </c>
      <c r="G4921" s="4">
        <v>75</v>
      </c>
      <c r="H4921" s="4">
        <v>75</v>
      </c>
    </row>
    <row r="4922" spans="1:8" ht="15">
      <c r="A4922" s="95">
        <v>4914</v>
      </c>
      <c r="B4922" s="95" t="s">
        <v>3976</v>
      </c>
      <c r="C4922" s="95" t="s">
        <v>4482</v>
      </c>
      <c r="D4922" s="95" t="s">
        <v>11413</v>
      </c>
      <c r="E4922" s="95" t="s">
        <v>332</v>
      </c>
      <c r="F4922" s="95" t="s">
        <v>7499</v>
      </c>
      <c r="G4922" s="4">
        <v>75</v>
      </c>
      <c r="H4922" s="4">
        <v>75</v>
      </c>
    </row>
    <row r="4923" spans="1:8" ht="15">
      <c r="A4923" s="95">
        <v>4915</v>
      </c>
      <c r="B4923" s="95" t="s">
        <v>8865</v>
      </c>
      <c r="C4923" s="95" t="s">
        <v>10094</v>
      </c>
      <c r="D4923" s="95" t="s">
        <v>11414</v>
      </c>
      <c r="E4923" s="95" t="s">
        <v>332</v>
      </c>
      <c r="F4923" s="95" t="s">
        <v>7499</v>
      </c>
      <c r="G4923" s="4">
        <v>50</v>
      </c>
      <c r="H4923" s="4">
        <v>50</v>
      </c>
    </row>
    <row r="4924" spans="1:8" ht="15">
      <c r="A4924" s="95">
        <v>4916</v>
      </c>
      <c r="B4924" s="95" t="s">
        <v>8207</v>
      </c>
      <c r="C4924" s="95" t="s">
        <v>3644</v>
      </c>
      <c r="D4924" s="95" t="s">
        <v>11415</v>
      </c>
      <c r="E4924" s="95" t="s">
        <v>332</v>
      </c>
      <c r="F4924" s="95" t="s">
        <v>7499</v>
      </c>
      <c r="G4924" s="4">
        <v>50</v>
      </c>
      <c r="H4924" s="4">
        <v>50</v>
      </c>
    </row>
    <row r="4925" spans="1:8" ht="30">
      <c r="A4925" s="95">
        <v>4917</v>
      </c>
      <c r="B4925" s="95" t="s">
        <v>4299</v>
      </c>
      <c r="C4925" s="95" t="s">
        <v>3664</v>
      </c>
      <c r="D4925" s="95" t="s">
        <v>11416</v>
      </c>
      <c r="E4925" s="95" t="s">
        <v>332</v>
      </c>
      <c r="F4925" s="95" t="s">
        <v>7499</v>
      </c>
      <c r="G4925" s="4">
        <v>50</v>
      </c>
      <c r="H4925" s="4">
        <v>50</v>
      </c>
    </row>
    <row r="4926" spans="1:8" ht="15">
      <c r="A4926" s="95">
        <v>4918</v>
      </c>
      <c r="B4926" s="95" t="s">
        <v>3593</v>
      </c>
      <c r="C4926" s="95" t="s">
        <v>11417</v>
      </c>
      <c r="D4926" s="95" t="s">
        <v>11418</v>
      </c>
      <c r="E4926" s="95" t="s">
        <v>332</v>
      </c>
      <c r="F4926" s="95" t="s">
        <v>7499</v>
      </c>
      <c r="G4926" s="4">
        <v>50</v>
      </c>
      <c r="H4926" s="4">
        <v>50</v>
      </c>
    </row>
    <row r="4927" spans="1:8" ht="30">
      <c r="A4927" s="95">
        <v>4919</v>
      </c>
      <c r="B4927" s="95" t="s">
        <v>10371</v>
      </c>
      <c r="C4927" s="95" t="s">
        <v>4597</v>
      </c>
      <c r="D4927" s="95" t="s">
        <v>11419</v>
      </c>
      <c r="E4927" s="95" t="s">
        <v>332</v>
      </c>
      <c r="F4927" s="95" t="s">
        <v>7499</v>
      </c>
      <c r="G4927" s="4">
        <v>50</v>
      </c>
      <c r="H4927" s="4">
        <v>50</v>
      </c>
    </row>
    <row r="4928" spans="1:8" ht="15">
      <c r="A4928" s="95">
        <v>4920</v>
      </c>
      <c r="B4928" s="95" t="s">
        <v>5578</v>
      </c>
      <c r="C4928" s="95" t="s">
        <v>11420</v>
      </c>
      <c r="D4928" s="95" t="s">
        <v>11421</v>
      </c>
      <c r="E4928" s="95" t="s">
        <v>332</v>
      </c>
      <c r="F4928" s="95" t="s">
        <v>7499</v>
      </c>
      <c r="G4928" s="4">
        <v>50</v>
      </c>
      <c r="H4928" s="4">
        <v>50</v>
      </c>
    </row>
    <row r="4929" spans="1:8" ht="15">
      <c r="A4929" s="95">
        <v>4921</v>
      </c>
      <c r="B4929" s="95" t="s">
        <v>3453</v>
      </c>
      <c r="C4929" s="95" t="s">
        <v>6644</v>
      </c>
      <c r="D4929" s="95" t="s">
        <v>11422</v>
      </c>
      <c r="E4929" s="95" t="s">
        <v>332</v>
      </c>
      <c r="F4929" s="95" t="s">
        <v>7499</v>
      </c>
      <c r="G4929" s="4">
        <v>50</v>
      </c>
      <c r="H4929" s="4">
        <v>50</v>
      </c>
    </row>
    <row r="4930" spans="1:8" ht="15">
      <c r="A4930" s="95">
        <v>4922</v>
      </c>
      <c r="B4930" s="95" t="s">
        <v>3898</v>
      </c>
      <c r="C4930" s="95" t="s">
        <v>6835</v>
      </c>
      <c r="D4930" s="95" t="s">
        <v>11423</v>
      </c>
      <c r="E4930" s="95" t="s">
        <v>332</v>
      </c>
      <c r="F4930" s="95" t="s">
        <v>7499</v>
      </c>
      <c r="G4930" s="4">
        <v>50</v>
      </c>
      <c r="H4930" s="4">
        <v>50</v>
      </c>
    </row>
    <row r="4931" spans="1:8" ht="15">
      <c r="A4931" s="95">
        <v>4923</v>
      </c>
      <c r="B4931" s="95" t="s">
        <v>3780</v>
      </c>
      <c r="C4931" s="95" t="s">
        <v>2676</v>
      </c>
      <c r="D4931" s="95" t="s">
        <v>11424</v>
      </c>
      <c r="E4931" s="95" t="s">
        <v>332</v>
      </c>
      <c r="F4931" s="95" t="s">
        <v>7499</v>
      </c>
      <c r="G4931" s="4">
        <v>50</v>
      </c>
      <c r="H4931" s="4">
        <v>50</v>
      </c>
    </row>
    <row r="4932" spans="1:8" ht="30">
      <c r="A4932" s="95">
        <v>4924</v>
      </c>
      <c r="B4932" s="95" t="s">
        <v>8386</v>
      </c>
      <c r="C4932" s="95" t="s">
        <v>11425</v>
      </c>
      <c r="D4932" s="95" t="s">
        <v>11426</v>
      </c>
      <c r="E4932" s="95" t="s">
        <v>332</v>
      </c>
      <c r="F4932" s="95" t="s">
        <v>7499</v>
      </c>
      <c r="G4932" s="4">
        <v>50</v>
      </c>
      <c r="H4932" s="4">
        <v>50</v>
      </c>
    </row>
    <row r="4933" spans="1:8" ht="15">
      <c r="A4933" s="95">
        <v>4925</v>
      </c>
      <c r="B4933" s="95" t="s">
        <v>3584</v>
      </c>
      <c r="C4933" s="95" t="s">
        <v>6555</v>
      </c>
      <c r="D4933" s="95" t="s">
        <v>11427</v>
      </c>
      <c r="E4933" s="95" t="s">
        <v>332</v>
      </c>
      <c r="F4933" s="95" t="s">
        <v>7499</v>
      </c>
      <c r="G4933" s="4">
        <v>50</v>
      </c>
      <c r="H4933" s="4">
        <v>50</v>
      </c>
    </row>
    <row r="4934" spans="1:8" ht="15">
      <c r="A4934" s="95">
        <v>4926</v>
      </c>
      <c r="B4934" s="95" t="s">
        <v>2663</v>
      </c>
      <c r="C4934" s="95" t="s">
        <v>3527</v>
      </c>
      <c r="D4934" s="95" t="s">
        <v>11428</v>
      </c>
      <c r="E4934" s="95" t="s">
        <v>332</v>
      </c>
      <c r="F4934" s="95" t="s">
        <v>7499</v>
      </c>
      <c r="G4934" s="4">
        <v>50</v>
      </c>
      <c r="H4934" s="4">
        <v>50</v>
      </c>
    </row>
    <row r="4935" spans="1:8" ht="15">
      <c r="A4935" s="95">
        <v>4927</v>
      </c>
      <c r="B4935" s="95" t="s">
        <v>4007</v>
      </c>
      <c r="C4935" s="95" t="s">
        <v>7184</v>
      </c>
      <c r="D4935" s="95" t="s">
        <v>11429</v>
      </c>
      <c r="E4935" s="95" t="s">
        <v>332</v>
      </c>
      <c r="F4935" s="95" t="s">
        <v>7499</v>
      </c>
      <c r="G4935" s="4">
        <v>50</v>
      </c>
      <c r="H4935" s="4">
        <v>50</v>
      </c>
    </row>
    <row r="4936" spans="1:8" ht="15">
      <c r="A4936" s="95">
        <v>4928</v>
      </c>
      <c r="B4936" s="95" t="s">
        <v>4861</v>
      </c>
      <c r="C4936" s="95" t="s">
        <v>6861</v>
      </c>
      <c r="D4936" s="95" t="s">
        <v>11430</v>
      </c>
      <c r="E4936" s="95" t="s">
        <v>332</v>
      </c>
      <c r="F4936" s="95" t="s">
        <v>7499</v>
      </c>
      <c r="G4936" s="4">
        <v>50</v>
      </c>
      <c r="H4936" s="4">
        <v>50</v>
      </c>
    </row>
    <row r="4937" spans="1:8" ht="15">
      <c r="A4937" s="95">
        <v>4929</v>
      </c>
      <c r="B4937" s="95" t="s">
        <v>3461</v>
      </c>
      <c r="C4937" s="95" t="s">
        <v>6339</v>
      </c>
      <c r="D4937" s="95" t="s">
        <v>11431</v>
      </c>
      <c r="E4937" s="95" t="s">
        <v>332</v>
      </c>
      <c r="F4937" s="95" t="s">
        <v>7499</v>
      </c>
      <c r="G4937" s="4">
        <v>50</v>
      </c>
      <c r="H4937" s="4">
        <v>50</v>
      </c>
    </row>
    <row r="4938" spans="1:8" ht="15">
      <c r="A4938" s="95">
        <v>4930</v>
      </c>
      <c r="B4938" s="95" t="s">
        <v>3526</v>
      </c>
      <c r="C4938" s="95" t="s">
        <v>5475</v>
      </c>
      <c r="D4938" s="95" t="s">
        <v>11432</v>
      </c>
      <c r="E4938" s="95" t="s">
        <v>332</v>
      </c>
      <c r="F4938" s="95" t="s">
        <v>7499</v>
      </c>
      <c r="G4938" s="4">
        <v>50</v>
      </c>
      <c r="H4938" s="4">
        <v>50</v>
      </c>
    </row>
    <row r="4939" spans="1:8" ht="15">
      <c r="A4939" s="95">
        <v>4931</v>
      </c>
      <c r="B4939" s="95" t="s">
        <v>3586</v>
      </c>
      <c r="C4939" s="95" t="s">
        <v>3730</v>
      </c>
      <c r="D4939" s="95" t="s">
        <v>11433</v>
      </c>
      <c r="E4939" s="95" t="s">
        <v>332</v>
      </c>
      <c r="F4939" s="95" t="s">
        <v>7499</v>
      </c>
      <c r="G4939" s="4">
        <v>50</v>
      </c>
      <c r="H4939" s="4">
        <v>50</v>
      </c>
    </row>
    <row r="4940" spans="1:8" ht="15">
      <c r="A4940" s="95">
        <v>4932</v>
      </c>
      <c r="B4940" s="95" t="s">
        <v>3596</v>
      </c>
      <c r="C4940" s="95" t="s">
        <v>5532</v>
      </c>
      <c r="D4940" s="95" t="s">
        <v>11434</v>
      </c>
      <c r="E4940" s="95" t="s">
        <v>332</v>
      </c>
      <c r="F4940" s="95" t="s">
        <v>7499</v>
      </c>
      <c r="G4940" s="4">
        <v>50</v>
      </c>
      <c r="H4940" s="4">
        <v>50</v>
      </c>
    </row>
    <row r="4941" spans="1:8" ht="15">
      <c r="A4941" s="95">
        <v>4933</v>
      </c>
      <c r="B4941" s="95" t="s">
        <v>3761</v>
      </c>
      <c r="C4941" s="95" t="s">
        <v>5686</v>
      </c>
      <c r="D4941" s="95" t="s">
        <v>11435</v>
      </c>
      <c r="E4941" s="95" t="s">
        <v>332</v>
      </c>
      <c r="F4941" s="95" t="s">
        <v>7499</v>
      </c>
      <c r="G4941" s="4">
        <v>50</v>
      </c>
      <c r="H4941" s="4">
        <v>50</v>
      </c>
    </row>
    <row r="4942" spans="1:8" ht="15">
      <c r="A4942" s="95">
        <v>4934</v>
      </c>
      <c r="B4942" s="95" t="s">
        <v>8575</v>
      </c>
      <c r="C4942" s="95" t="s">
        <v>11436</v>
      </c>
      <c r="D4942" s="95" t="s">
        <v>11437</v>
      </c>
      <c r="E4942" s="95" t="s">
        <v>332</v>
      </c>
      <c r="F4942" s="95" t="s">
        <v>7499</v>
      </c>
      <c r="G4942" s="4">
        <v>50</v>
      </c>
      <c r="H4942" s="4">
        <v>50</v>
      </c>
    </row>
    <row r="4943" spans="1:8" ht="15">
      <c r="A4943" s="95">
        <v>4935</v>
      </c>
      <c r="B4943" s="95" t="s">
        <v>7958</v>
      </c>
      <c r="C4943" s="95" t="s">
        <v>7271</v>
      </c>
      <c r="D4943" s="95" t="s">
        <v>11438</v>
      </c>
      <c r="E4943" s="95" t="s">
        <v>332</v>
      </c>
      <c r="F4943" s="95" t="s">
        <v>7499</v>
      </c>
      <c r="G4943" s="4">
        <v>50</v>
      </c>
      <c r="H4943" s="4">
        <v>50</v>
      </c>
    </row>
    <row r="4944" spans="1:8" ht="15">
      <c r="A4944" s="95">
        <v>4936</v>
      </c>
      <c r="B4944" s="95" t="s">
        <v>2663</v>
      </c>
      <c r="C4944" s="95" t="s">
        <v>7271</v>
      </c>
      <c r="D4944" s="95" t="s">
        <v>11439</v>
      </c>
      <c r="E4944" s="95" t="s">
        <v>332</v>
      </c>
      <c r="F4944" s="95" t="s">
        <v>7499</v>
      </c>
      <c r="G4944" s="4">
        <v>50</v>
      </c>
      <c r="H4944" s="4">
        <v>50</v>
      </c>
    </row>
    <row r="4945" spans="1:8" ht="15">
      <c r="A4945" s="95">
        <v>4937</v>
      </c>
      <c r="B4945" s="95" t="s">
        <v>3735</v>
      </c>
      <c r="C4945" s="95" t="s">
        <v>7271</v>
      </c>
      <c r="D4945" s="95" t="s">
        <v>11440</v>
      </c>
      <c r="E4945" s="95" t="s">
        <v>332</v>
      </c>
      <c r="F4945" s="95" t="s">
        <v>7499</v>
      </c>
      <c r="G4945" s="4">
        <v>50</v>
      </c>
      <c r="H4945" s="4">
        <v>50</v>
      </c>
    </row>
    <row r="4946" spans="1:8" ht="15">
      <c r="A4946" s="95">
        <v>4938</v>
      </c>
      <c r="B4946" s="95" t="s">
        <v>3432</v>
      </c>
      <c r="C4946" s="95" t="s">
        <v>7271</v>
      </c>
      <c r="D4946" s="95" t="s">
        <v>11441</v>
      </c>
      <c r="E4946" s="95" t="s">
        <v>332</v>
      </c>
      <c r="F4946" s="95" t="s">
        <v>7499</v>
      </c>
      <c r="G4946" s="4">
        <v>50</v>
      </c>
      <c r="H4946" s="4">
        <v>50</v>
      </c>
    </row>
    <row r="4947" spans="1:8" ht="15">
      <c r="A4947" s="95">
        <v>4939</v>
      </c>
      <c r="B4947" s="95" t="s">
        <v>5232</v>
      </c>
      <c r="C4947" s="95" t="s">
        <v>11354</v>
      </c>
      <c r="D4947" s="95" t="s">
        <v>11442</v>
      </c>
      <c r="E4947" s="95" t="s">
        <v>332</v>
      </c>
      <c r="F4947" s="95" t="s">
        <v>7499</v>
      </c>
      <c r="G4947" s="4">
        <v>50</v>
      </c>
      <c r="H4947" s="4">
        <v>50</v>
      </c>
    </row>
    <row r="4948" spans="1:8" ht="30">
      <c r="A4948" s="95">
        <v>4940</v>
      </c>
      <c r="B4948" s="95" t="s">
        <v>4104</v>
      </c>
      <c r="C4948" s="95" t="s">
        <v>8593</v>
      </c>
      <c r="D4948" s="95" t="s">
        <v>11443</v>
      </c>
      <c r="E4948" s="95" t="s">
        <v>332</v>
      </c>
      <c r="F4948" s="95" t="s">
        <v>7499</v>
      </c>
      <c r="G4948" s="4">
        <v>50</v>
      </c>
      <c r="H4948" s="4">
        <v>50</v>
      </c>
    </row>
    <row r="4949" spans="1:8" ht="15">
      <c r="A4949" s="95">
        <v>4941</v>
      </c>
      <c r="B4949" s="95" t="s">
        <v>4067</v>
      </c>
      <c r="C4949" s="95" t="s">
        <v>4927</v>
      </c>
      <c r="D4949" s="95" t="s">
        <v>11444</v>
      </c>
      <c r="E4949" s="95" t="s">
        <v>332</v>
      </c>
      <c r="F4949" s="95" t="s">
        <v>7499</v>
      </c>
      <c r="G4949" s="4">
        <v>50</v>
      </c>
      <c r="H4949" s="4">
        <v>50</v>
      </c>
    </row>
    <row r="4950" spans="1:8" ht="15">
      <c r="A4950" s="95">
        <v>4942</v>
      </c>
      <c r="B4950" s="95" t="s">
        <v>3593</v>
      </c>
      <c r="C4950" s="95" t="s">
        <v>6555</v>
      </c>
      <c r="D4950" s="95" t="s">
        <v>11445</v>
      </c>
      <c r="E4950" s="95" t="s">
        <v>332</v>
      </c>
      <c r="F4950" s="95" t="s">
        <v>7499</v>
      </c>
      <c r="G4950" s="4">
        <v>50</v>
      </c>
      <c r="H4950" s="4">
        <v>50</v>
      </c>
    </row>
    <row r="4951" spans="1:8" ht="15">
      <c r="A4951" s="95">
        <v>4943</v>
      </c>
      <c r="B4951" s="95" t="s">
        <v>11446</v>
      </c>
      <c r="C4951" s="95" t="s">
        <v>4337</v>
      </c>
      <c r="D4951" s="95" t="s">
        <v>11447</v>
      </c>
      <c r="E4951" s="95" t="s">
        <v>332</v>
      </c>
      <c r="F4951" s="95" t="s">
        <v>7499</v>
      </c>
      <c r="G4951" s="4">
        <v>100</v>
      </c>
      <c r="H4951" s="4">
        <v>100</v>
      </c>
    </row>
    <row r="4952" spans="1:8" ht="15">
      <c r="A4952" s="95">
        <v>4944</v>
      </c>
      <c r="B4952" s="95" t="s">
        <v>11448</v>
      </c>
      <c r="C4952" s="95" t="s">
        <v>11131</v>
      </c>
      <c r="D4952" s="95" t="s">
        <v>11449</v>
      </c>
      <c r="E4952" s="95" t="s">
        <v>332</v>
      </c>
      <c r="F4952" s="95" t="s">
        <v>7499</v>
      </c>
      <c r="G4952" s="4">
        <v>50</v>
      </c>
      <c r="H4952" s="4">
        <v>50</v>
      </c>
    </row>
    <row r="4953" spans="1:8" ht="30">
      <c r="A4953" s="95">
        <v>4945</v>
      </c>
      <c r="B4953" s="95" t="s">
        <v>11450</v>
      </c>
      <c r="C4953" s="95" t="s">
        <v>4346</v>
      </c>
      <c r="D4953" s="95" t="s">
        <v>11451</v>
      </c>
      <c r="E4953" s="95" t="s">
        <v>332</v>
      </c>
      <c r="F4953" s="95" t="s">
        <v>7499</v>
      </c>
      <c r="G4953" s="4">
        <v>50</v>
      </c>
      <c r="H4953" s="4">
        <v>50</v>
      </c>
    </row>
    <row r="4954" spans="1:8" ht="15">
      <c r="A4954" s="95">
        <v>4946</v>
      </c>
      <c r="B4954" s="95" t="s">
        <v>11452</v>
      </c>
      <c r="C4954" s="95" t="s">
        <v>4839</v>
      </c>
      <c r="D4954" s="95" t="s">
        <v>11453</v>
      </c>
      <c r="E4954" s="95" t="s">
        <v>332</v>
      </c>
      <c r="F4954" s="95" t="s">
        <v>7499</v>
      </c>
      <c r="G4954" s="4">
        <v>50</v>
      </c>
      <c r="H4954" s="4">
        <v>50</v>
      </c>
    </row>
    <row r="4955" spans="1:8" ht="15">
      <c r="A4955" s="95">
        <v>4947</v>
      </c>
      <c r="B4955" s="95" t="s">
        <v>11231</v>
      </c>
      <c r="C4955" s="95" t="s">
        <v>4839</v>
      </c>
      <c r="D4955" s="95" t="s">
        <v>11454</v>
      </c>
      <c r="E4955" s="95" t="s">
        <v>332</v>
      </c>
      <c r="F4955" s="95" t="s">
        <v>7499</v>
      </c>
      <c r="G4955" s="4">
        <v>50</v>
      </c>
      <c r="H4955" s="4">
        <v>50</v>
      </c>
    </row>
    <row r="4956" spans="1:8" ht="15">
      <c r="A4956" s="95">
        <v>4948</v>
      </c>
      <c r="B4956" s="95" t="s">
        <v>11061</v>
      </c>
      <c r="C4956" s="95" t="s">
        <v>4730</v>
      </c>
      <c r="D4956" s="95" t="s">
        <v>11455</v>
      </c>
      <c r="E4956" s="95" t="s">
        <v>332</v>
      </c>
      <c r="F4956" s="95" t="s">
        <v>7499</v>
      </c>
      <c r="G4956" s="4">
        <v>50</v>
      </c>
      <c r="H4956" s="4">
        <v>50</v>
      </c>
    </row>
    <row r="4957" spans="1:8" ht="15">
      <c r="A4957" s="95">
        <v>4949</v>
      </c>
      <c r="B4957" s="95" t="s">
        <v>4768</v>
      </c>
      <c r="C4957" s="95" t="s">
        <v>4730</v>
      </c>
      <c r="D4957" s="95" t="s">
        <v>11456</v>
      </c>
      <c r="E4957" s="95" t="s">
        <v>332</v>
      </c>
      <c r="F4957" s="95" t="s">
        <v>7499</v>
      </c>
      <c r="G4957" s="4">
        <v>50</v>
      </c>
      <c r="H4957" s="4">
        <v>50</v>
      </c>
    </row>
    <row r="4958" spans="1:8" ht="15">
      <c r="A4958" s="95">
        <v>4950</v>
      </c>
      <c r="B4958" s="95" t="s">
        <v>11457</v>
      </c>
      <c r="C4958" s="95" t="s">
        <v>4723</v>
      </c>
      <c r="D4958" s="95" t="s">
        <v>11458</v>
      </c>
      <c r="E4958" s="95" t="s">
        <v>332</v>
      </c>
      <c r="F4958" s="95" t="s">
        <v>7499</v>
      </c>
      <c r="G4958" s="4">
        <v>50</v>
      </c>
      <c r="H4958" s="4">
        <v>50</v>
      </c>
    </row>
    <row r="4959" spans="1:8" ht="15">
      <c r="A4959" s="95">
        <v>4951</v>
      </c>
      <c r="B4959" s="95" t="s">
        <v>4750</v>
      </c>
      <c r="C4959" s="95" t="s">
        <v>4730</v>
      </c>
      <c r="D4959" s="95" t="s">
        <v>11459</v>
      </c>
      <c r="E4959" s="95" t="s">
        <v>332</v>
      </c>
      <c r="F4959" s="95" t="s">
        <v>7499</v>
      </c>
      <c r="G4959" s="4">
        <v>50</v>
      </c>
      <c r="H4959" s="4">
        <v>50</v>
      </c>
    </row>
    <row r="4960" spans="1:8" ht="15">
      <c r="A4960" s="95">
        <v>4952</v>
      </c>
      <c r="B4960" s="95" t="s">
        <v>11460</v>
      </c>
      <c r="C4960" s="95" t="s">
        <v>10949</v>
      </c>
      <c r="D4960" s="95" t="s">
        <v>11461</v>
      </c>
      <c r="E4960" s="95" t="s">
        <v>332</v>
      </c>
      <c r="F4960" s="95" t="s">
        <v>7499</v>
      </c>
      <c r="G4960" s="4">
        <v>100</v>
      </c>
      <c r="H4960" s="4">
        <v>100</v>
      </c>
    </row>
    <row r="4961" spans="1:8" ht="30">
      <c r="A4961" s="95">
        <v>4953</v>
      </c>
      <c r="B4961" s="95" t="s">
        <v>2663</v>
      </c>
      <c r="C4961" s="95" t="s">
        <v>6182</v>
      </c>
      <c r="D4961" s="95" t="s">
        <v>11462</v>
      </c>
      <c r="E4961" s="95" t="s">
        <v>332</v>
      </c>
      <c r="F4961" s="95" t="s">
        <v>7499</v>
      </c>
      <c r="G4961" s="4">
        <v>50</v>
      </c>
      <c r="H4961" s="4">
        <v>50</v>
      </c>
    </row>
    <row r="4962" spans="1:8" ht="15">
      <c r="A4962" s="95">
        <v>4954</v>
      </c>
      <c r="B4962" s="95" t="s">
        <v>4861</v>
      </c>
      <c r="C4962" s="95" t="s">
        <v>6224</v>
      </c>
      <c r="D4962" s="95" t="s">
        <v>11463</v>
      </c>
      <c r="E4962" s="95" t="s">
        <v>332</v>
      </c>
      <c r="F4962" s="95" t="s">
        <v>7499</v>
      </c>
      <c r="G4962" s="4">
        <v>50</v>
      </c>
      <c r="H4962" s="4">
        <v>50</v>
      </c>
    </row>
    <row r="4963" spans="1:8" ht="15">
      <c r="A4963" s="95">
        <v>4955</v>
      </c>
      <c r="B4963" s="95" t="s">
        <v>4418</v>
      </c>
      <c r="C4963" s="95" t="s">
        <v>11464</v>
      </c>
      <c r="D4963" s="95" t="s">
        <v>11465</v>
      </c>
      <c r="E4963" s="95" t="s">
        <v>332</v>
      </c>
      <c r="F4963" s="95" t="s">
        <v>7499</v>
      </c>
      <c r="G4963" s="4">
        <v>50</v>
      </c>
      <c r="H4963" s="4">
        <v>50</v>
      </c>
    </row>
    <row r="4964" spans="1:8" ht="15">
      <c r="A4964" s="95">
        <v>4956</v>
      </c>
      <c r="B4964" s="95" t="s">
        <v>5246</v>
      </c>
      <c r="C4964" s="95" t="s">
        <v>4891</v>
      </c>
      <c r="D4964" s="95" t="s">
        <v>11466</v>
      </c>
      <c r="E4964" s="95" t="s">
        <v>332</v>
      </c>
      <c r="F4964" s="95" t="s">
        <v>7499</v>
      </c>
      <c r="G4964" s="4">
        <v>50</v>
      </c>
      <c r="H4964" s="4">
        <v>50</v>
      </c>
    </row>
    <row r="4965" spans="1:8" ht="15">
      <c r="A4965" s="95">
        <v>4957</v>
      </c>
      <c r="B4965" s="95" t="s">
        <v>11236</v>
      </c>
      <c r="C4965" s="95" t="s">
        <v>4774</v>
      </c>
      <c r="D4965" s="95" t="s">
        <v>11467</v>
      </c>
      <c r="E4965" s="95" t="s">
        <v>332</v>
      </c>
      <c r="F4965" s="95" t="s">
        <v>7499</v>
      </c>
      <c r="G4965" s="4">
        <v>50</v>
      </c>
      <c r="H4965" s="4">
        <v>50</v>
      </c>
    </row>
    <row r="4966" spans="1:8" ht="15">
      <c r="A4966" s="95">
        <v>4958</v>
      </c>
      <c r="B4966" s="95" t="s">
        <v>11468</v>
      </c>
      <c r="C4966" s="95" t="s">
        <v>4744</v>
      </c>
      <c r="D4966" s="95" t="s">
        <v>11469</v>
      </c>
      <c r="E4966" s="95" t="s">
        <v>332</v>
      </c>
      <c r="F4966" s="95" t="s">
        <v>7499</v>
      </c>
      <c r="G4966" s="4">
        <v>50</v>
      </c>
      <c r="H4966" s="4">
        <v>50</v>
      </c>
    </row>
    <row r="4967" spans="1:8" ht="15">
      <c r="A4967" s="95">
        <v>4959</v>
      </c>
      <c r="B4967" s="95" t="s">
        <v>11289</v>
      </c>
      <c r="C4967" s="95" t="s">
        <v>4744</v>
      </c>
      <c r="D4967" s="95" t="s">
        <v>11470</v>
      </c>
      <c r="E4967" s="95" t="s">
        <v>332</v>
      </c>
      <c r="F4967" s="95" t="s">
        <v>7499</v>
      </c>
      <c r="G4967" s="4">
        <v>50</v>
      </c>
      <c r="H4967" s="4">
        <v>50</v>
      </c>
    </row>
    <row r="4968" spans="1:8" ht="15">
      <c r="A4968" s="95">
        <v>4960</v>
      </c>
      <c r="B4968" s="95" t="s">
        <v>2663</v>
      </c>
      <c r="C4968" s="95" t="s">
        <v>11471</v>
      </c>
      <c r="D4968" s="95" t="s">
        <v>11472</v>
      </c>
      <c r="E4968" s="95" t="s">
        <v>332</v>
      </c>
      <c r="F4968" s="95" t="s">
        <v>7499</v>
      </c>
      <c r="G4968" s="4">
        <v>50</v>
      </c>
      <c r="H4968" s="4">
        <v>50</v>
      </c>
    </row>
    <row r="4969" spans="1:8" ht="15">
      <c r="A4969" s="95">
        <v>4961</v>
      </c>
      <c r="B4969" s="95" t="s">
        <v>11473</v>
      </c>
      <c r="C4969" s="95" t="s">
        <v>4924</v>
      </c>
      <c r="D4969" s="95" t="s">
        <v>11474</v>
      </c>
      <c r="E4969" s="95" t="s">
        <v>332</v>
      </c>
      <c r="F4969" s="95" t="s">
        <v>7499</v>
      </c>
      <c r="G4969" s="4">
        <v>100</v>
      </c>
      <c r="H4969" s="4">
        <v>100</v>
      </c>
    </row>
    <row r="4970" spans="1:8" ht="15">
      <c r="A4970" s="95">
        <v>4962</v>
      </c>
      <c r="B4970" s="95" t="s">
        <v>11475</v>
      </c>
      <c r="C4970" s="95" t="s">
        <v>7959</v>
      </c>
      <c r="D4970" s="95" t="s">
        <v>11476</v>
      </c>
      <c r="E4970" s="95" t="s">
        <v>332</v>
      </c>
      <c r="F4970" s="95" t="s">
        <v>7499</v>
      </c>
      <c r="G4970" s="4">
        <v>50</v>
      </c>
      <c r="H4970" s="4">
        <v>50</v>
      </c>
    </row>
    <row r="4971" spans="1:8" ht="15">
      <c r="A4971" s="95">
        <v>4963</v>
      </c>
      <c r="B4971" s="95" t="s">
        <v>3432</v>
      </c>
      <c r="C4971" s="95" t="s">
        <v>3664</v>
      </c>
      <c r="D4971" s="95" t="s">
        <v>11477</v>
      </c>
      <c r="E4971" s="95" t="s">
        <v>332</v>
      </c>
      <c r="F4971" s="95" t="s">
        <v>7499</v>
      </c>
      <c r="G4971" s="4">
        <v>50</v>
      </c>
      <c r="H4971" s="4">
        <v>50</v>
      </c>
    </row>
    <row r="4972" spans="1:8" ht="15">
      <c r="A4972" s="95">
        <v>4964</v>
      </c>
      <c r="B4972" s="95" t="s">
        <v>11478</v>
      </c>
      <c r="C4972" s="95" t="s">
        <v>11105</v>
      </c>
      <c r="D4972" s="95" t="s">
        <v>11479</v>
      </c>
      <c r="E4972" s="95" t="s">
        <v>332</v>
      </c>
      <c r="F4972" s="95" t="s">
        <v>7499</v>
      </c>
      <c r="G4972" s="4">
        <v>50</v>
      </c>
      <c r="H4972" s="4">
        <v>50</v>
      </c>
    </row>
    <row r="4973" spans="1:8" ht="15">
      <c r="A4973" s="95">
        <v>4965</v>
      </c>
      <c r="B4973" s="95" t="s">
        <v>5146</v>
      </c>
      <c r="C4973" s="95" t="s">
        <v>6644</v>
      </c>
      <c r="D4973" s="95" t="s">
        <v>11480</v>
      </c>
      <c r="E4973" s="95" t="s">
        <v>332</v>
      </c>
      <c r="F4973" s="95" t="s">
        <v>7499</v>
      </c>
      <c r="G4973" s="4">
        <v>50</v>
      </c>
      <c r="H4973" s="4">
        <v>50</v>
      </c>
    </row>
    <row r="4974" spans="1:8" ht="15">
      <c r="A4974" s="95">
        <v>4966</v>
      </c>
      <c r="B4974" s="95" t="s">
        <v>11481</v>
      </c>
      <c r="C4974" s="95" t="s">
        <v>4924</v>
      </c>
      <c r="D4974" s="95" t="s">
        <v>11482</v>
      </c>
      <c r="E4974" s="95" t="s">
        <v>332</v>
      </c>
      <c r="F4974" s="95" t="s">
        <v>7499</v>
      </c>
      <c r="G4974" s="4">
        <v>50</v>
      </c>
      <c r="H4974" s="4">
        <v>50</v>
      </c>
    </row>
    <row r="4975" spans="1:8" ht="15">
      <c r="A4975" s="95">
        <v>4967</v>
      </c>
      <c r="B4975" s="95" t="s">
        <v>4351</v>
      </c>
      <c r="C4975" s="95" t="s">
        <v>4785</v>
      </c>
      <c r="D4975" s="95" t="s">
        <v>11483</v>
      </c>
      <c r="E4975" s="95" t="s">
        <v>332</v>
      </c>
      <c r="F4975" s="95" t="s">
        <v>7499</v>
      </c>
      <c r="G4975" s="4">
        <v>50</v>
      </c>
      <c r="H4975" s="4">
        <v>50</v>
      </c>
    </row>
    <row r="4976" spans="1:8" ht="15">
      <c r="A4976" s="95">
        <v>4968</v>
      </c>
      <c r="B4976" s="95" t="s">
        <v>11484</v>
      </c>
      <c r="C4976" s="95" t="s">
        <v>4730</v>
      </c>
      <c r="D4976" s="95" t="s">
        <v>11485</v>
      </c>
      <c r="E4976" s="95" t="s">
        <v>332</v>
      </c>
      <c r="F4976" s="95" t="s">
        <v>7499</v>
      </c>
      <c r="G4976" s="4">
        <v>50</v>
      </c>
      <c r="H4976" s="4">
        <v>50</v>
      </c>
    </row>
    <row r="4977" spans="1:8" ht="15">
      <c r="A4977" s="95">
        <v>4969</v>
      </c>
      <c r="B4977" s="95" t="s">
        <v>11486</v>
      </c>
      <c r="C4977" s="95" t="s">
        <v>4744</v>
      </c>
      <c r="D4977" s="95" t="s">
        <v>11487</v>
      </c>
      <c r="E4977" s="95" t="s">
        <v>332</v>
      </c>
      <c r="F4977" s="95" t="s">
        <v>7499</v>
      </c>
      <c r="G4977" s="4">
        <v>50</v>
      </c>
      <c r="H4977" s="4">
        <v>50</v>
      </c>
    </row>
    <row r="4978" spans="1:8" ht="15">
      <c r="A4978" s="95">
        <v>4970</v>
      </c>
      <c r="B4978" s="95" t="s">
        <v>11488</v>
      </c>
      <c r="C4978" s="95" t="s">
        <v>11489</v>
      </c>
      <c r="D4978" s="95" t="s">
        <v>11490</v>
      </c>
      <c r="E4978" s="95" t="s">
        <v>332</v>
      </c>
      <c r="F4978" s="95" t="s">
        <v>7499</v>
      </c>
      <c r="G4978" s="4">
        <v>50</v>
      </c>
      <c r="H4978" s="4">
        <v>50</v>
      </c>
    </row>
    <row r="4979" spans="1:8" ht="15">
      <c r="A4979" s="95">
        <v>4971</v>
      </c>
      <c r="B4979" s="95" t="s">
        <v>11491</v>
      </c>
      <c r="C4979" s="95" t="s">
        <v>5455</v>
      </c>
      <c r="D4979" s="95" t="s">
        <v>11492</v>
      </c>
      <c r="E4979" s="95" t="s">
        <v>332</v>
      </c>
      <c r="F4979" s="95" t="s">
        <v>7499</v>
      </c>
      <c r="G4979" s="4">
        <v>50</v>
      </c>
      <c r="H4979" s="4">
        <v>50</v>
      </c>
    </row>
    <row r="4980" spans="1:8" ht="15">
      <c r="A4980" s="95">
        <v>4972</v>
      </c>
      <c r="B4980" s="95" t="s">
        <v>11493</v>
      </c>
      <c r="C4980" s="95" t="s">
        <v>4933</v>
      </c>
      <c r="D4980" s="95" t="s">
        <v>11494</v>
      </c>
      <c r="E4980" s="95" t="s">
        <v>332</v>
      </c>
      <c r="F4980" s="95" t="s">
        <v>7499</v>
      </c>
      <c r="G4980" s="4">
        <v>50</v>
      </c>
      <c r="H4980" s="4">
        <v>50</v>
      </c>
    </row>
    <row r="4981" spans="1:8" ht="15">
      <c r="A4981" s="95">
        <v>4973</v>
      </c>
      <c r="B4981" s="95" t="s">
        <v>7472</v>
      </c>
      <c r="C4981" s="95" t="s">
        <v>11495</v>
      </c>
      <c r="D4981" s="95" t="s">
        <v>11496</v>
      </c>
      <c r="E4981" s="95" t="s">
        <v>332</v>
      </c>
      <c r="F4981" s="95" t="s">
        <v>7499</v>
      </c>
      <c r="G4981" s="4">
        <v>50</v>
      </c>
      <c r="H4981" s="4">
        <v>50</v>
      </c>
    </row>
    <row r="4982" spans="1:8" ht="15">
      <c r="A4982" s="95">
        <v>4974</v>
      </c>
      <c r="B4982" s="95" t="s">
        <v>4760</v>
      </c>
      <c r="C4982" s="95" t="s">
        <v>10949</v>
      </c>
      <c r="D4982" s="95" t="s">
        <v>11497</v>
      </c>
      <c r="E4982" s="95" t="s">
        <v>332</v>
      </c>
      <c r="F4982" s="95" t="s">
        <v>7499</v>
      </c>
      <c r="G4982" s="4">
        <v>50</v>
      </c>
      <c r="H4982" s="4">
        <v>50</v>
      </c>
    </row>
    <row r="4983" spans="1:8" ht="15">
      <c r="A4983" s="95">
        <v>4975</v>
      </c>
      <c r="B4983" s="95" t="s">
        <v>11498</v>
      </c>
      <c r="C4983" s="95" t="s">
        <v>4751</v>
      </c>
      <c r="D4983" s="95" t="s">
        <v>11499</v>
      </c>
      <c r="E4983" s="95" t="s">
        <v>332</v>
      </c>
      <c r="F4983" s="95" t="s">
        <v>7499</v>
      </c>
      <c r="G4983" s="4">
        <v>50</v>
      </c>
      <c r="H4983" s="4">
        <v>50</v>
      </c>
    </row>
    <row r="4984" spans="1:8" ht="15">
      <c r="A4984" s="95">
        <v>4976</v>
      </c>
      <c r="B4984" s="95" t="s">
        <v>11500</v>
      </c>
      <c r="C4984" s="95" t="s">
        <v>4774</v>
      </c>
      <c r="D4984" s="95" t="s">
        <v>11501</v>
      </c>
      <c r="E4984" s="95" t="s">
        <v>332</v>
      </c>
      <c r="F4984" s="95" t="s">
        <v>7499</v>
      </c>
      <c r="G4984" s="4">
        <v>50</v>
      </c>
      <c r="H4984" s="4">
        <v>50</v>
      </c>
    </row>
    <row r="4985" spans="1:8" ht="15">
      <c r="A4985" s="95">
        <v>4977</v>
      </c>
      <c r="B4985" s="95" t="s">
        <v>11502</v>
      </c>
      <c r="C4985" s="95" t="s">
        <v>11503</v>
      </c>
      <c r="D4985" s="95" t="s">
        <v>11504</v>
      </c>
      <c r="E4985" s="95" t="s">
        <v>332</v>
      </c>
      <c r="F4985" s="95" t="s">
        <v>7499</v>
      </c>
      <c r="G4985" s="4">
        <v>50</v>
      </c>
      <c r="H4985" s="4">
        <v>50</v>
      </c>
    </row>
    <row r="4986" spans="1:8" ht="30">
      <c r="A4986" s="95">
        <v>4978</v>
      </c>
      <c r="B4986" s="95" t="s">
        <v>4316</v>
      </c>
      <c r="C4986" s="95" t="s">
        <v>6090</v>
      </c>
      <c r="D4986" s="95" t="s">
        <v>11505</v>
      </c>
      <c r="E4986" s="95" t="s">
        <v>332</v>
      </c>
      <c r="F4986" s="95" t="s">
        <v>7499</v>
      </c>
      <c r="G4986" s="4">
        <v>50</v>
      </c>
      <c r="H4986" s="4">
        <v>50</v>
      </c>
    </row>
    <row r="4987" spans="1:8" ht="15">
      <c r="A4987" s="95">
        <v>4979</v>
      </c>
      <c r="B4987" s="95" t="s">
        <v>11506</v>
      </c>
      <c r="C4987" s="95" t="s">
        <v>4730</v>
      </c>
      <c r="D4987" s="95" t="s">
        <v>11507</v>
      </c>
      <c r="E4987" s="95" t="s">
        <v>332</v>
      </c>
      <c r="F4987" s="95" t="s">
        <v>7499</v>
      </c>
      <c r="G4987" s="4">
        <v>50</v>
      </c>
      <c r="H4987" s="4">
        <v>50</v>
      </c>
    </row>
    <row r="4988" spans="1:8" ht="15">
      <c r="A4988" s="95">
        <v>4980</v>
      </c>
      <c r="B4988" s="95" t="s">
        <v>11508</v>
      </c>
      <c r="C4988" s="95" t="s">
        <v>11509</v>
      </c>
      <c r="D4988" s="95" t="s">
        <v>11510</v>
      </c>
      <c r="E4988" s="95" t="s">
        <v>332</v>
      </c>
      <c r="F4988" s="95" t="s">
        <v>7499</v>
      </c>
      <c r="G4988" s="4">
        <v>50</v>
      </c>
      <c r="H4988" s="4">
        <v>50</v>
      </c>
    </row>
    <row r="4989" spans="1:8" ht="30">
      <c r="A4989" s="95">
        <v>4981</v>
      </c>
      <c r="B4989" s="95" t="s">
        <v>4697</v>
      </c>
      <c r="C4989" s="95" t="s">
        <v>5561</v>
      </c>
      <c r="D4989" s="95" t="s">
        <v>11511</v>
      </c>
      <c r="E4989" s="95" t="s">
        <v>332</v>
      </c>
      <c r="F4989" s="95" t="s">
        <v>7499</v>
      </c>
      <c r="G4989" s="4">
        <v>50</v>
      </c>
      <c r="H4989" s="4">
        <v>50</v>
      </c>
    </row>
    <row r="4990" spans="1:8" ht="15">
      <c r="A4990" s="95">
        <v>4982</v>
      </c>
      <c r="B4990" s="95" t="s">
        <v>4605</v>
      </c>
      <c r="C4990" s="95" t="s">
        <v>11065</v>
      </c>
      <c r="D4990" s="95" t="s">
        <v>11512</v>
      </c>
      <c r="E4990" s="95" t="s">
        <v>332</v>
      </c>
      <c r="F4990" s="95" t="s">
        <v>7499</v>
      </c>
      <c r="G4990" s="4">
        <v>50</v>
      </c>
      <c r="H4990" s="4">
        <v>50</v>
      </c>
    </row>
    <row r="4991" spans="1:8" ht="15">
      <c r="A4991" s="95">
        <v>4983</v>
      </c>
      <c r="B4991" s="95" t="s">
        <v>2663</v>
      </c>
      <c r="C4991" s="95" t="s">
        <v>8674</v>
      </c>
      <c r="D4991" s="95" t="s">
        <v>11513</v>
      </c>
      <c r="E4991" s="95" t="s">
        <v>332</v>
      </c>
      <c r="F4991" s="95" t="s">
        <v>7499</v>
      </c>
      <c r="G4991" s="4">
        <v>50</v>
      </c>
      <c r="H4991" s="4">
        <v>50</v>
      </c>
    </row>
    <row r="4992" spans="1:8" ht="15">
      <c r="A4992" s="95">
        <v>4984</v>
      </c>
      <c r="B4992" s="95" t="s">
        <v>11514</v>
      </c>
      <c r="C4992" s="95" t="s">
        <v>4730</v>
      </c>
      <c r="D4992" s="95" t="s">
        <v>11515</v>
      </c>
      <c r="E4992" s="95" t="s">
        <v>332</v>
      </c>
      <c r="F4992" s="95" t="s">
        <v>7499</v>
      </c>
      <c r="G4992" s="4">
        <v>50</v>
      </c>
      <c r="H4992" s="4">
        <v>50</v>
      </c>
    </row>
    <row r="4993" spans="1:8" ht="15">
      <c r="A4993" s="95">
        <v>4985</v>
      </c>
      <c r="B4993" s="95" t="s">
        <v>4747</v>
      </c>
      <c r="C4993" s="95" t="s">
        <v>3688</v>
      </c>
      <c r="D4993" s="95" t="s">
        <v>11516</v>
      </c>
      <c r="E4993" s="95" t="s">
        <v>332</v>
      </c>
      <c r="F4993" s="95" t="s">
        <v>7499</v>
      </c>
      <c r="G4993" s="4">
        <v>50</v>
      </c>
      <c r="H4993" s="4">
        <v>50</v>
      </c>
    </row>
    <row r="4994" spans="1:8" ht="15">
      <c r="A4994" s="95">
        <v>4986</v>
      </c>
      <c r="B4994" s="95" t="s">
        <v>11517</v>
      </c>
      <c r="C4994" s="95" t="s">
        <v>4340</v>
      </c>
      <c r="D4994" s="95" t="s">
        <v>11518</v>
      </c>
      <c r="E4994" s="95" t="s">
        <v>332</v>
      </c>
      <c r="F4994" s="95" t="s">
        <v>7499</v>
      </c>
      <c r="G4994" s="4">
        <v>50</v>
      </c>
      <c r="H4994" s="4">
        <v>50</v>
      </c>
    </row>
    <row r="4995" spans="1:8" ht="15">
      <c r="A4995" s="95">
        <v>4987</v>
      </c>
      <c r="B4995" s="95" t="s">
        <v>11036</v>
      </c>
      <c r="C4995" s="95" t="s">
        <v>4359</v>
      </c>
      <c r="D4995" s="95" t="s">
        <v>11519</v>
      </c>
      <c r="E4995" s="95" t="s">
        <v>332</v>
      </c>
      <c r="F4995" s="95" t="s">
        <v>7499</v>
      </c>
      <c r="G4995" s="4">
        <v>50</v>
      </c>
      <c r="H4995" s="4">
        <v>50</v>
      </c>
    </row>
    <row r="4996" spans="1:8" ht="15">
      <c r="A4996" s="95">
        <v>4988</v>
      </c>
      <c r="B4996" s="95" t="s">
        <v>11001</v>
      </c>
      <c r="C4996" s="95" t="s">
        <v>11520</v>
      </c>
      <c r="D4996" s="95" t="s">
        <v>11521</v>
      </c>
      <c r="E4996" s="95" t="s">
        <v>332</v>
      </c>
      <c r="F4996" s="95" t="s">
        <v>7499</v>
      </c>
      <c r="G4996" s="4">
        <v>50</v>
      </c>
      <c r="H4996" s="4">
        <v>50</v>
      </c>
    </row>
    <row r="4997" spans="1:8" ht="15">
      <c r="A4997" s="95">
        <v>4989</v>
      </c>
      <c r="B4997" s="95" t="s">
        <v>11522</v>
      </c>
      <c r="C4997" s="95" t="s">
        <v>11523</v>
      </c>
      <c r="D4997" s="95" t="s">
        <v>11524</v>
      </c>
      <c r="E4997" s="95" t="s">
        <v>332</v>
      </c>
      <c r="F4997" s="95" t="s">
        <v>7499</v>
      </c>
      <c r="G4997" s="4">
        <v>50</v>
      </c>
      <c r="H4997" s="4">
        <v>50</v>
      </c>
    </row>
    <row r="4998" spans="1:8" ht="15">
      <c r="A4998" s="95">
        <v>4990</v>
      </c>
      <c r="B4998" s="95" t="s">
        <v>11525</v>
      </c>
      <c r="C4998" s="95" t="s">
        <v>11526</v>
      </c>
      <c r="D4998" s="95" t="s">
        <v>11527</v>
      </c>
      <c r="E4998" s="95" t="s">
        <v>332</v>
      </c>
      <c r="F4998" s="95" t="s">
        <v>7499</v>
      </c>
      <c r="G4998" s="4">
        <v>50</v>
      </c>
      <c r="H4998" s="4">
        <v>50</v>
      </c>
    </row>
    <row r="4999" spans="1:8" ht="15">
      <c r="A4999" s="95">
        <v>4991</v>
      </c>
      <c r="B4999" s="95" t="s">
        <v>3755</v>
      </c>
      <c r="C4999" s="95" t="s">
        <v>5760</v>
      </c>
      <c r="D4999" s="95" t="s">
        <v>11528</v>
      </c>
      <c r="E4999" s="95" t="s">
        <v>332</v>
      </c>
      <c r="F4999" s="95" t="s">
        <v>7499</v>
      </c>
      <c r="G4999" s="4">
        <v>50</v>
      </c>
      <c r="H4999" s="4">
        <v>50</v>
      </c>
    </row>
    <row r="5000" spans="1:8" ht="15">
      <c r="A5000" s="95">
        <v>4992</v>
      </c>
      <c r="B5000" s="95" t="s">
        <v>3668</v>
      </c>
      <c r="C5000" s="95" t="s">
        <v>6332</v>
      </c>
      <c r="D5000" s="95" t="s">
        <v>11529</v>
      </c>
      <c r="E5000" s="95" t="s">
        <v>332</v>
      </c>
      <c r="F5000" s="95" t="s">
        <v>7499</v>
      </c>
      <c r="G5000" s="4">
        <v>50</v>
      </c>
      <c r="H5000" s="4">
        <v>50</v>
      </c>
    </row>
    <row r="5001" spans="1:8" ht="15">
      <c r="A5001" s="95">
        <v>4993</v>
      </c>
      <c r="B5001" s="95" t="s">
        <v>11530</v>
      </c>
      <c r="C5001" s="95" t="s">
        <v>4660</v>
      </c>
      <c r="D5001" s="95" t="s">
        <v>11531</v>
      </c>
      <c r="E5001" s="95" t="s">
        <v>332</v>
      </c>
      <c r="F5001" s="95" t="s">
        <v>7499</v>
      </c>
      <c r="G5001" s="4">
        <v>50</v>
      </c>
      <c r="H5001" s="4">
        <v>50</v>
      </c>
    </row>
    <row r="5002" spans="1:8" ht="15">
      <c r="A5002" s="95">
        <v>4994</v>
      </c>
      <c r="B5002" s="95" t="s">
        <v>11532</v>
      </c>
      <c r="C5002" s="95" t="s">
        <v>4660</v>
      </c>
      <c r="D5002" s="95" t="s">
        <v>11533</v>
      </c>
      <c r="E5002" s="95" t="s">
        <v>332</v>
      </c>
      <c r="F5002" s="95" t="s">
        <v>7499</v>
      </c>
      <c r="G5002" s="4">
        <v>50</v>
      </c>
      <c r="H5002" s="4">
        <v>50</v>
      </c>
    </row>
    <row r="5003" spans="1:8" ht="15">
      <c r="A5003" s="95">
        <v>4995</v>
      </c>
      <c r="B5003" s="95" t="s">
        <v>3461</v>
      </c>
      <c r="C5003" s="95" t="s">
        <v>4891</v>
      </c>
      <c r="D5003" s="95" t="s">
        <v>11534</v>
      </c>
      <c r="E5003" s="95" t="s">
        <v>332</v>
      </c>
      <c r="F5003" s="95" t="s">
        <v>7499</v>
      </c>
      <c r="G5003" s="4">
        <v>50</v>
      </c>
      <c r="H5003" s="4">
        <v>50</v>
      </c>
    </row>
    <row r="5004" spans="1:8" ht="15">
      <c r="A5004" s="95">
        <v>4996</v>
      </c>
      <c r="B5004" s="95" t="s">
        <v>6163</v>
      </c>
      <c r="C5004" s="95" t="s">
        <v>4891</v>
      </c>
      <c r="D5004" s="95" t="s">
        <v>11535</v>
      </c>
      <c r="E5004" s="95" t="s">
        <v>332</v>
      </c>
      <c r="F5004" s="95" t="s">
        <v>7499</v>
      </c>
      <c r="G5004" s="4">
        <v>50</v>
      </c>
      <c r="H5004" s="4">
        <v>50</v>
      </c>
    </row>
    <row r="5005" spans="1:8" ht="15">
      <c r="A5005" s="95">
        <v>4997</v>
      </c>
      <c r="B5005" s="95" t="s">
        <v>3923</v>
      </c>
      <c r="C5005" s="95" t="s">
        <v>11536</v>
      </c>
      <c r="D5005" s="95" t="s">
        <v>11537</v>
      </c>
      <c r="E5005" s="95" t="s">
        <v>332</v>
      </c>
      <c r="F5005" s="95" t="s">
        <v>7499</v>
      </c>
      <c r="G5005" s="4">
        <v>50</v>
      </c>
      <c r="H5005" s="4">
        <v>50</v>
      </c>
    </row>
    <row r="5006" spans="1:8" ht="15">
      <c r="A5006" s="95">
        <v>4998</v>
      </c>
      <c r="B5006" s="95" t="s">
        <v>5135</v>
      </c>
      <c r="C5006" s="95" t="s">
        <v>8355</v>
      </c>
      <c r="D5006" s="95" t="s">
        <v>11538</v>
      </c>
      <c r="E5006" s="95" t="s">
        <v>332</v>
      </c>
      <c r="F5006" s="95" t="s">
        <v>7499</v>
      </c>
      <c r="G5006" s="4">
        <v>50</v>
      </c>
      <c r="H5006" s="4">
        <v>50</v>
      </c>
    </row>
    <row r="5007" spans="1:8" ht="15">
      <c r="A5007" s="95">
        <v>4999</v>
      </c>
      <c r="B5007" s="95" t="s">
        <v>11539</v>
      </c>
      <c r="C5007" s="95" t="s">
        <v>4677</v>
      </c>
      <c r="D5007" s="95" t="s">
        <v>11540</v>
      </c>
      <c r="E5007" s="95" t="s">
        <v>332</v>
      </c>
      <c r="F5007" s="95" t="s">
        <v>7499</v>
      </c>
      <c r="G5007" s="4">
        <v>50</v>
      </c>
      <c r="H5007" s="4">
        <v>50</v>
      </c>
    </row>
    <row r="5008" spans="1:8" ht="15">
      <c r="A5008" s="95">
        <v>5000</v>
      </c>
      <c r="B5008" s="95" t="s">
        <v>11541</v>
      </c>
      <c r="C5008" s="95" t="s">
        <v>4730</v>
      </c>
      <c r="D5008" s="95" t="s">
        <v>11542</v>
      </c>
      <c r="E5008" s="95" t="s">
        <v>332</v>
      </c>
      <c r="F5008" s="95" t="s">
        <v>7499</v>
      </c>
      <c r="G5008" s="4">
        <v>50</v>
      </c>
      <c r="H5008" s="4">
        <v>50</v>
      </c>
    </row>
    <row r="5009" spans="1:8" ht="15">
      <c r="A5009" s="95">
        <v>5001</v>
      </c>
      <c r="B5009" s="95" t="s">
        <v>11543</v>
      </c>
      <c r="C5009" s="95" t="s">
        <v>11544</v>
      </c>
      <c r="D5009" s="95" t="s">
        <v>11545</v>
      </c>
      <c r="E5009" s="95" t="s">
        <v>332</v>
      </c>
      <c r="F5009" s="95" t="s">
        <v>7499</v>
      </c>
      <c r="G5009" s="4">
        <v>50</v>
      </c>
      <c r="H5009" s="4">
        <v>50</v>
      </c>
    </row>
    <row r="5010" spans="1:8" ht="15">
      <c r="A5010" s="95">
        <v>5002</v>
      </c>
      <c r="B5010" s="95" t="s">
        <v>11546</v>
      </c>
      <c r="C5010" s="95" t="s">
        <v>11547</v>
      </c>
      <c r="D5010" s="95" t="s">
        <v>11548</v>
      </c>
      <c r="E5010" s="95" t="s">
        <v>332</v>
      </c>
      <c r="F5010" s="95" t="s">
        <v>7499</v>
      </c>
      <c r="G5010" s="4">
        <v>50</v>
      </c>
      <c r="H5010" s="4">
        <v>50</v>
      </c>
    </row>
    <row r="5011" spans="1:8" ht="15">
      <c r="A5011" s="95">
        <v>5003</v>
      </c>
      <c r="B5011" s="95" t="s">
        <v>2663</v>
      </c>
      <c r="C5011" s="95" t="s">
        <v>11549</v>
      </c>
      <c r="D5011" s="95" t="s">
        <v>11550</v>
      </c>
      <c r="E5011" s="95" t="s">
        <v>332</v>
      </c>
      <c r="F5011" s="95" t="s">
        <v>7499</v>
      </c>
      <c r="G5011" s="4">
        <v>50</v>
      </c>
      <c r="H5011" s="4">
        <v>50</v>
      </c>
    </row>
    <row r="5012" spans="1:8" ht="15">
      <c r="A5012" s="95">
        <v>5004</v>
      </c>
      <c r="B5012" s="95" t="s">
        <v>11241</v>
      </c>
      <c r="C5012" s="95" t="s">
        <v>11551</v>
      </c>
      <c r="D5012" s="95" t="s">
        <v>11552</v>
      </c>
      <c r="E5012" s="95" t="s">
        <v>332</v>
      </c>
      <c r="F5012" s="95" t="s">
        <v>7499</v>
      </c>
      <c r="G5012" s="4">
        <v>50</v>
      </c>
      <c r="H5012" s="4">
        <v>50</v>
      </c>
    </row>
    <row r="5013" spans="1:8" ht="15">
      <c r="A5013" s="95">
        <v>5005</v>
      </c>
      <c r="B5013" s="95" t="s">
        <v>4605</v>
      </c>
      <c r="C5013" s="95" t="s">
        <v>11553</v>
      </c>
      <c r="D5013" s="95" t="s">
        <v>11554</v>
      </c>
      <c r="E5013" s="95" t="s">
        <v>332</v>
      </c>
      <c r="F5013" s="95" t="s">
        <v>7499</v>
      </c>
      <c r="G5013" s="4">
        <v>50</v>
      </c>
      <c r="H5013" s="4">
        <v>50</v>
      </c>
    </row>
    <row r="5014" spans="1:8" ht="15">
      <c r="A5014" s="95">
        <v>5006</v>
      </c>
      <c r="B5014" s="95" t="s">
        <v>11059</v>
      </c>
      <c r="C5014" s="95" t="s">
        <v>4340</v>
      </c>
      <c r="D5014" s="95" t="s">
        <v>11555</v>
      </c>
      <c r="E5014" s="95" t="s">
        <v>332</v>
      </c>
      <c r="F5014" s="95" t="s">
        <v>7499</v>
      </c>
      <c r="G5014" s="4">
        <v>50</v>
      </c>
      <c r="H5014" s="4">
        <v>50</v>
      </c>
    </row>
    <row r="5015" spans="1:8" ht="15">
      <c r="A5015" s="95">
        <v>5007</v>
      </c>
      <c r="B5015" s="95" t="s">
        <v>2663</v>
      </c>
      <c r="C5015" s="95" t="s">
        <v>11556</v>
      </c>
      <c r="D5015" s="95" t="s">
        <v>11557</v>
      </c>
      <c r="E5015" s="95" t="s">
        <v>332</v>
      </c>
      <c r="F5015" s="95" t="s">
        <v>7499</v>
      </c>
      <c r="G5015" s="4">
        <v>50</v>
      </c>
      <c r="H5015" s="4">
        <v>50</v>
      </c>
    </row>
    <row r="5016" spans="1:8" ht="15">
      <c r="A5016" s="95">
        <v>5008</v>
      </c>
      <c r="B5016" s="95" t="s">
        <v>4804</v>
      </c>
      <c r="C5016" s="95" t="s">
        <v>11558</v>
      </c>
      <c r="D5016" s="95" t="s">
        <v>11559</v>
      </c>
      <c r="E5016" s="95" t="s">
        <v>332</v>
      </c>
      <c r="F5016" s="95" t="s">
        <v>7499</v>
      </c>
      <c r="G5016" s="4">
        <v>50</v>
      </c>
      <c r="H5016" s="4">
        <v>50</v>
      </c>
    </row>
    <row r="5017" spans="1:8" ht="15">
      <c r="A5017" s="95">
        <v>5009</v>
      </c>
      <c r="B5017" s="95" t="s">
        <v>7509</v>
      </c>
      <c r="C5017" s="95" t="s">
        <v>7641</v>
      </c>
      <c r="D5017" s="95" t="s">
        <v>11560</v>
      </c>
      <c r="E5017" s="95" t="s">
        <v>332</v>
      </c>
      <c r="F5017" s="95" t="s">
        <v>7499</v>
      </c>
      <c r="G5017" s="4">
        <v>50</v>
      </c>
      <c r="H5017" s="4">
        <v>50</v>
      </c>
    </row>
    <row r="5018" spans="1:8" ht="15">
      <c r="A5018" s="95">
        <v>5010</v>
      </c>
      <c r="B5018" s="95" t="s">
        <v>4331</v>
      </c>
      <c r="C5018" s="95" t="s">
        <v>4751</v>
      </c>
      <c r="D5018" s="95" t="s">
        <v>11561</v>
      </c>
      <c r="E5018" s="95" t="s">
        <v>332</v>
      </c>
      <c r="F5018" s="95" t="s">
        <v>7499</v>
      </c>
      <c r="G5018" s="4">
        <v>50</v>
      </c>
      <c r="H5018" s="4">
        <v>50</v>
      </c>
    </row>
    <row r="5019" spans="1:8" ht="30">
      <c r="A5019" s="95">
        <v>5011</v>
      </c>
      <c r="B5019" s="95" t="s">
        <v>5308</v>
      </c>
      <c r="C5019" s="95" t="s">
        <v>11562</v>
      </c>
      <c r="D5019" s="95" t="s">
        <v>11563</v>
      </c>
      <c r="E5019" s="95" t="s">
        <v>332</v>
      </c>
      <c r="F5019" s="95" t="s">
        <v>7499</v>
      </c>
      <c r="G5019" s="4">
        <v>50</v>
      </c>
      <c r="H5019" s="4">
        <v>50</v>
      </c>
    </row>
    <row r="5020" spans="1:8" ht="15">
      <c r="A5020" s="95">
        <v>5012</v>
      </c>
      <c r="B5020" s="95" t="s">
        <v>11564</v>
      </c>
      <c r="C5020" s="95" t="s">
        <v>4751</v>
      </c>
      <c r="D5020" s="95" t="s">
        <v>11565</v>
      </c>
      <c r="E5020" s="95" t="s">
        <v>332</v>
      </c>
      <c r="F5020" s="95" t="s">
        <v>7499</v>
      </c>
      <c r="G5020" s="4">
        <v>50</v>
      </c>
      <c r="H5020" s="4">
        <v>50</v>
      </c>
    </row>
    <row r="5021" spans="1:8" ht="15">
      <c r="A5021" s="95">
        <v>5013</v>
      </c>
      <c r="B5021" s="95" t="s">
        <v>3668</v>
      </c>
      <c r="C5021" s="95" t="s">
        <v>6224</v>
      </c>
      <c r="D5021" s="95" t="s">
        <v>11566</v>
      </c>
      <c r="E5021" s="95" t="s">
        <v>332</v>
      </c>
      <c r="F5021" s="95" t="s">
        <v>7499</v>
      </c>
      <c r="G5021" s="4">
        <v>50</v>
      </c>
      <c r="H5021" s="4">
        <v>50</v>
      </c>
    </row>
    <row r="5022" spans="1:8" ht="15">
      <c r="A5022" s="95">
        <v>5014</v>
      </c>
      <c r="B5022" s="95" t="s">
        <v>3911</v>
      </c>
      <c r="C5022" s="95" t="s">
        <v>4256</v>
      </c>
      <c r="D5022" s="95" t="s">
        <v>11567</v>
      </c>
      <c r="E5022" s="95" t="s">
        <v>332</v>
      </c>
      <c r="F5022" s="95" t="s">
        <v>7499</v>
      </c>
      <c r="G5022" s="4">
        <v>50</v>
      </c>
      <c r="H5022" s="4">
        <v>50</v>
      </c>
    </row>
    <row r="5023" spans="1:8" ht="15">
      <c r="A5023" s="95">
        <v>5015</v>
      </c>
      <c r="B5023" s="95" t="s">
        <v>3482</v>
      </c>
      <c r="C5023" s="95" t="s">
        <v>4219</v>
      </c>
      <c r="D5023" s="95" t="s">
        <v>11568</v>
      </c>
      <c r="E5023" s="95" t="s">
        <v>332</v>
      </c>
      <c r="F5023" s="95" t="s">
        <v>7499</v>
      </c>
      <c r="G5023" s="4">
        <v>100</v>
      </c>
      <c r="H5023" s="4">
        <v>100</v>
      </c>
    </row>
    <row r="5024" spans="1:8" ht="15">
      <c r="A5024" s="95">
        <v>5016</v>
      </c>
      <c r="B5024" s="95" t="s">
        <v>5308</v>
      </c>
      <c r="C5024" s="95" t="s">
        <v>3927</v>
      </c>
      <c r="D5024" s="95" t="s">
        <v>11569</v>
      </c>
      <c r="E5024" s="95" t="s">
        <v>332</v>
      </c>
      <c r="F5024" s="95" t="s">
        <v>7499</v>
      </c>
      <c r="G5024" s="4">
        <v>50</v>
      </c>
      <c r="H5024" s="4">
        <v>50</v>
      </c>
    </row>
    <row r="5025" spans="1:8" ht="15">
      <c r="A5025" s="95">
        <v>5017</v>
      </c>
      <c r="B5025" s="95" t="s">
        <v>4767</v>
      </c>
      <c r="C5025" s="95" t="s">
        <v>4337</v>
      </c>
      <c r="D5025" s="95" t="s">
        <v>11570</v>
      </c>
      <c r="E5025" s="95" t="s">
        <v>332</v>
      </c>
      <c r="F5025" s="95" t="s">
        <v>7499</v>
      </c>
      <c r="G5025" s="4">
        <v>50</v>
      </c>
      <c r="H5025" s="4">
        <v>50</v>
      </c>
    </row>
    <row r="5026" spans="1:8" ht="15">
      <c r="A5026" s="95">
        <v>5018</v>
      </c>
      <c r="B5026" s="95" t="s">
        <v>2667</v>
      </c>
      <c r="C5026" s="95" t="s">
        <v>6175</v>
      </c>
      <c r="D5026" s="95" t="s">
        <v>11571</v>
      </c>
      <c r="E5026" s="95" t="s">
        <v>332</v>
      </c>
      <c r="F5026" s="95" t="s">
        <v>7499</v>
      </c>
      <c r="G5026" s="4">
        <v>100</v>
      </c>
      <c r="H5026" s="4">
        <v>100</v>
      </c>
    </row>
    <row r="5027" spans="1:8" ht="15">
      <c r="A5027" s="95">
        <v>5019</v>
      </c>
      <c r="B5027" s="95" t="s">
        <v>4322</v>
      </c>
      <c r="C5027" s="95" t="s">
        <v>11572</v>
      </c>
      <c r="D5027" s="95" t="s">
        <v>11573</v>
      </c>
      <c r="E5027" s="95" t="s">
        <v>332</v>
      </c>
      <c r="F5027" s="95" t="s">
        <v>7499</v>
      </c>
      <c r="G5027" s="4">
        <v>50</v>
      </c>
      <c r="H5027" s="4">
        <v>50</v>
      </c>
    </row>
    <row r="5028" spans="1:8" ht="15">
      <c r="A5028" s="95">
        <v>5020</v>
      </c>
      <c r="B5028" s="95" t="s">
        <v>11574</v>
      </c>
      <c r="C5028" s="95" t="s">
        <v>11575</v>
      </c>
      <c r="D5028" s="95" t="s">
        <v>11576</v>
      </c>
      <c r="E5028" s="95" t="s">
        <v>332</v>
      </c>
      <c r="F5028" s="95" t="s">
        <v>7499</v>
      </c>
      <c r="G5028" s="4">
        <v>50</v>
      </c>
      <c r="H5028" s="4">
        <v>50</v>
      </c>
    </row>
    <row r="5029" spans="1:8" ht="15">
      <c r="A5029" s="95">
        <v>5021</v>
      </c>
      <c r="B5029" s="95" t="s">
        <v>3614</v>
      </c>
      <c r="C5029" s="95" t="s">
        <v>11577</v>
      </c>
      <c r="D5029" s="95" t="s">
        <v>11578</v>
      </c>
      <c r="E5029" s="95" t="s">
        <v>332</v>
      </c>
      <c r="F5029" s="95" t="s">
        <v>7499</v>
      </c>
      <c r="G5029" s="4">
        <v>50</v>
      </c>
      <c r="H5029" s="4">
        <v>50</v>
      </c>
    </row>
    <row r="5030" spans="1:8" ht="15">
      <c r="A5030" s="95">
        <v>5022</v>
      </c>
      <c r="B5030" s="95" t="s">
        <v>11579</v>
      </c>
      <c r="C5030" s="95" t="s">
        <v>11580</v>
      </c>
      <c r="D5030" s="95" t="s">
        <v>11581</v>
      </c>
      <c r="E5030" s="95" t="s">
        <v>332</v>
      </c>
      <c r="F5030" s="95" t="s">
        <v>7499</v>
      </c>
      <c r="G5030" s="4">
        <v>50</v>
      </c>
      <c r="H5030" s="4">
        <v>50</v>
      </c>
    </row>
    <row r="5031" spans="1:8" ht="15">
      <c r="A5031" s="95">
        <v>5023</v>
      </c>
      <c r="B5031" s="95" t="s">
        <v>11107</v>
      </c>
      <c r="C5031" s="95" t="s">
        <v>11582</v>
      </c>
      <c r="D5031" s="95" t="s">
        <v>11583</v>
      </c>
      <c r="E5031" s="95" t="s">
        <v>332</v>
      </c>
      <c r="F5031" s="95" t="s">
        <v>7499</v>
      </c>
      <c r="G5031" s="4">
        <v>50</v>
      </c>
      <c r="H5031" s="4">
        <v>50</v>
      </c>
    </row>
    <row r="5032" spans="1:8" ht="30">
      <c r="A5032" s="95">
        <v>5024</v>
      </c>
      <c r="B5032" s="95" t="s">
        <v>11584</v>
      </c>
      <c r="C5032" s="95" t="s">
        <v>4346</v>
      </c>
      <c r="D5032" s="95" t="s">
        <v>11585</v>
      </c>
      <c r="E5032" s="95" t="s">
        <v>332</v>
      </c>
      <c r="F5032" s="95" t="s">
        <v>7499</v>
      </c>
      <c r="G5032" s="4">
        <v>50</v>
      </c>
      <c r="H5032" s="4">
        <v>50</v>
      </c>
    </row>
    <row r="5033" spans="1:8" ht="15">
      <c r="A5033" s="95">
        <v>5025</v>
      </c>
      <c r="B5033" s="95" t="s">
        <v>4765</v>
      </c>
      <c r="C5033" s="95" t="s">
        <v>4933</v>
      </c>
      <c r="D5033" s="95" t="s">
        <v>11586</v>
      </c>
      <c r="E5033" s="95" t="s">
        <v>332</v>
      </c>
      <c r="F5033" s="95" t="s">
        <v>7499</v>
      </c>
      <c r="G5033" s="4">
        <v>50</v>
      </c>
      <c r="H5033" s="4">
        <v>50</v>
      </c>
    </row>
    <row r="5034" spans="1:8" ht="15">
      <c r="A5034" s="95">
        <v>5026</v>
      </c>
      <c r="B5034" s="95" t="s">
        <v>4635</v>
      </c>
      <c r="C5034" s="95" t="s">
        <v>7073</v>
      </c>
      <c r="D5034" s="95" t="s">
        <v>11587</v>
      </c>
      <c r="E5034" s="95" t="s">
        <v>332</v>
      </c>
      <c r="F5034" s="95" t="s">
        <v>7499</v>
      </c>
      <c r="G5034" s="4">
        <v>50</v>
      </c>
      <c r="H5034" s="4">
        <v>50</v>
      </c>
    </row>
    <row r="5035" spans="1:8" ht="15">
      <c r="A5035" s="95">
        <v>5027</v>
      </c>
      <c r="B5035" s="95" t="s">
        <v>5734</v>
      </c>
      <c r="C5035" s="95" t="s">
        <v>2686</v>
      </c>
      <c r="D5035" s="95" t="s">
        <v>11588</v>
      </c>
      <c r="E5035" s="95" t="s">
        <v>332</v>
      </c>
      <c r="F5035" s="95" t="s">
        <v>7499</v>
      </c>
      <c r="G5035" s="4">
        <v>50</v>
      </c>
      <c r="H5035" s="4">
        <v>50</v>
      </c>
    </row>
    <row r="5036" spans="1:8" ht="15">
      <c r="A5036" s="95">
        <v>5028</v>
      </c>
      <c r="B5036" s="95" t="s">
        <v>11589</v>
      </c>
      <c r="C5036" s="95" t="s">
        <v>3664</v>
      </c>
      <c r="D5036" s="95" t="s">
        <v>11590</v>
      </c>
      <c r="E5036" s="95" t="s">
        <v>332</v>
      </c>
      <c r="F5036" s="95" t="s">
        <v>7499</v>
      </c>
      <c r="G5036" s="4">
        <v>50</v>
      </c>
      <c r="H5036" s="4">
        <v>50</v>
      </c>
    </row>
    <row r="5037" spans="1:8" ht="15">
      <c r="A5037" s="95">
        <v>5029</v>
      </c>
      <c r="B5037" s="95" t="s">
        <v>3700</v>
      </c>
      <c r="C5037" s="95" t="s">
        <v>11591</v>
      </c>
      <c r="D5037" s="95" t="s">
        <v>11592</v>
      </c>
      <c r="E5037" s="95" t="s">
        <v>332</v>
      </c>
      <c r="F5037" s="95" t="s">
        <v>7499</v>
      </c>
      <c r="G5037" s="4">
        <v>50</v>
      </c>
      <c r="H5037" s="4">
        <v>50</v>
      </c>
    </row>
    <row r="5038" spans="1:8" ht="15">
      <c r="A5038" s="95">
        <v>5030</v>
      </c>
      <c r="B5038" s="95" t="s">
        <v>11593</v>
      </c>
      <c r="C5038" s="95" t="s">
        <v>4660</v>
      </c>
      <c r="D5038" s="95" t="s">
        <v>11594</v>
      </c>
      <c r="E5038" s="95" t="s">
        <v>332</v>
      </c>
      <c r="F5038" s="95" t="s">
        <v>7499</v>
      </c>
      <c r="G5038" s="4">
        <v>50</v>
      </c>
      <c r="H5038" s="4">
        <v>50</v>
      </c>
    </row>
    <row r="5039" spans="1:8" ht="15">
      <c r="A5039" s="95">
        <v>5031</v>
      </c>
      <c r="B5039" s="95" t="s">
        <v>11595</v>
      </c>
      <c r="C5039" s="95" t="s">
        <v>4867</v>
      </c>
      <c r="D5039" s="95" t="s">
        <v>11596</v>
      </c>
      <c r="E5039" s="95" t="s">
        <v>332</v>
      </c>
      <c r="F5039" s="95" t="s">
        <v>7499</v>
      </c>
      <c r="G5039" s="4">
        <v>50</v>
      </c>
      <c r="H5039" s="4">
        <v>50</v>
      </c>
    </row>
    <row r="5040" spans="1:8" ht="15">
      <c r="A5040" s="95">
        <v>5032</v>
      </c>
      <c r="B5040" s="95" t="s">
        <v>8540</v>
      </c>
      <c r="C5040" s="95" t="s">
        <v>11597</v>
      </c>
      <c r="D5040" s="95" t="s">
        <v>11598</v>
      </c>
      <c r="E5040" s="95" t="s">
        <v>332</v>
      </c>
      <c r="F5040" s="95" t="s">
        <v>7499</v>
      </c>
      <c r="G5040" s="4">
        <v>75</v>
      </c>
      <c r="H5040" s="4">
        <v>75</v>
      </c>
    </row>
    <row r="5041" spans="1:8" ht="15">
      <c r="A5041" s="95">
        <v>5033</v>
      </c>
      <c r="B5041" s="95" t="s">
        <v>4067</v>
      </c>
      <c r="C5041" s="95" t="s">
        <v>6224</v>
      </c>
      <c r="D5041" s="95" t="s">
        <v>11599</v>
      </c>
      <c r="E5041" s="95" t="s">
        <v>332</v>
      </c>
      <c r="F5041" s="95" t="s">
        <v>7499</v>
      </c>
      <c r="G5041" s="4">
        <v>75</v>
      </c>
      <c r="H5041" s="4">
        <v>75</v>
      </c>
    </row>
    <row r="5042" spans="1:8" ht="15">
      <c r="A5042" s="95">
        <v>5034</v>
      </c>
      <c r="B5042" s="95" t="s">
        <v>2667</v>
      </c>
      <c r="C5042" s="95" t="s">
        <v>4611</v>
      </c>
      <c r="D5042" s="95" t="s">
        <v>11600</v>
      </c>
      <c r="E5042" s="95" t="s">
        <v>332</v>
      </c>
      <c r="F5042" s="95" t="s">
        <v>7499</v>
      </c>
      <c r="G5042" s="4">
        <v>50</v>
      </c>
      <c r="H5042" s="4">
        <v>50</v>
      </c>
    </row>
    <row r="5043" spans="1:8" ht="15">
      <c r="A5043" s="95">
        <v>5035</v>
      </c>
      <c r="B5043" s="95" t="s">
        <v>4695</v>
      </c>
      <c r="C5043" s="95" t="s">
        <v>11601</v>
      </c>
      <c r="D5043" s="95" t="s">
        <v>11602</v>
      </c>
      <c r="E5043" s="95" t="s">
        <v>332</v>
      </c>
      <c r="F5043" s="95" t="s">
        <v>7499</v>
      </c>
      <c r="G5043" s="4">
        <v>50</v>
      </c>
      <c r="H5043" s="4">
        <v>50</v>
      </c>
    </row>
    <row r="5044" spans="1:8" ht="15">
      <c r="A5044" s="95">
        <v>5036</v>
      </c>
      <c r="B5044" s="95" t="s">
        <v>3442</v>
      </c>
      <c r="C5044" s="95" t="s">
        <v>11603</v>
      </c>
      <c r="D5044" s="95" t="s">
        <v>11604</v>
      </c>
      <c r="E5044" s="95" t="s">
        <v>332</v>
      </c>
      <c r="F5044" s="95" t="s">
        <v>7499</v>
      </c>
      <c r="G5044" s="4">
        <v>50</v>
      </c>
      <c r="H5044" s="4">
        <v>50</v>
      </c>
    </row>
    <row r="5045" spans="1:8" ht="15">
      <c r="A5045" s="95">
        <v>5037</v>
      </c>
      <c r="B5045" s="95" t="s">
        <v>4040</v>
      </c>
      <c r="C5045" s="95" t="s">
        <v>3615</v>
      </c>
      <c r="D5045" s="95" t="s">
        <v>11605</v>
      </c>
      <c r="E5045" s="95" t="s">
        <v>332</v>
      </c>
      <c r="F5045" s="95" t="s">
        <v>7499</v>
      </c>
      <c r="G5045" s="4">
        <v>50</v>
      </c>
      <c r="H5045" s="4">
        <v>50</v>
      </c>
    </row>
    <row r="5046" spans="1:8" ht="15">
      <c r="A5046" s="95">
        <v>5038</v>
      </c>
      <c r="B5046" s="95" t="s">
        <v>4452</v>
      </c>
      <c r="C5046" s="95" t="s">
        <v>8819</v>
      </c>
      <c r="D5046" s="95" t="s">
        <v>11606</v>
      </c>
      <c r="E5046" s="95" t="s">
        <v>332</v>
      </c>
      <c r="F5046" s="95" t="s">
        <v>7499</v>
      </c>
      <c r="G5046" s="4">
        <v>50</v>
      </c>
      <c r="H5046" s="4">
        <v>50</v>
      </c>
    </row>
    <row r="5047" spans="1:8" ht="15">
      <c r="A5047" s="95">
        <v>5039</v>
      </c>
      <c r="B5047" s="95" t="s">
        <v>6219</v>
      </c>
      <c r="C5047" s="95" t="s">
        <v>8502</v>
      </c>
      <c r="D5047" s="95" t="s">
        <v>11607</v>
      </c>
      <c r="E5047" s="95" t="s">
        <v>332</v>
      </c>
      <c r="F5047" s="95" t="s">
        <v>7499</v>
      </c>
      <c r="G5047" s="4">
        <v>50</v>
      </c>
      <c r="H5047" s="4">
        <v>50</v>
      </c>
    </row>
    <row r="5048" spans="1:8" ht="15">
      <c r="A5048" s="95">
        <v>5040</v>
      </c>
      <c r="B5048" s="95" t="s">
        <v>11608</v>
      </c>
      <c r="C5048" s="95" t="s">
        <v>4774</v>
      </c>
      <c r="D5048" s="95" t="s">
        <v>11609</v>
      </c>
      <c r="E5048" s="95" t="s">
        <v>332</v>
      </c>
      <c r="F5048" s="95" t="s">
        <v>7499</v>
      </c>
      <c r="G5048" s="4">
        <v>50</v>
      </c>
      <c r="H5048" s="4">
        <v>50</v>
      </c>
    </row>
    <row r="5049" spans="1:8" ht="15">
      <c r="A5049" s="95">
        <v>5041</v>
      </c>
      <c r="B5049" s="95" t="s">
        <v>6422</v>
      </c>
      <c r="C5049" s="95" t="s">
        <v>6877</v>
      </c>
      <c r="D5049" s="95" t="s">
        <v>11610</v>
      </c>
      <c r="E5049" s="95" t="s">
        <v>332</v>
      </c>
      <c r="F5049" s="95" t="s">
        <v>7499</v>
      </c>
      <c r="G5049" s="4">
        <v>50</v>
      </c>
      <c r="H5049" s="4">
        <v>50</v>
      </c>
    </row>
    <row r="5050" spans="1:8" ht="15">
      <c r="A5050" s="95">
        <v>5042</v>
      </c>
      <c r="B5050" s="95" t="s">
        <v>6925</v>
      </c>
      <c r="C5050" s="95" t="s">
        <v>4941</v>
      </c>
      <c r="D5050" s="95" t="s">
        <v>11611</v>
      </c>
      <c r="E5050" s="95" t="s">
        <v>332</v>
      </c>
      <c r="F5050" s="95" t="s">
        <v>7499</v>
      </c>
      <c r="G5050" s="4">
        <v>50</v>
      </c>
      <c r="H5050" s="4">
        <v>50</v>
      </c>
    </row>
    <row r="5051" spans="1:8" ht="15">
      <c r="A5051" s="95">
        <v>5043</v>
      </c>
      <c r="B5051" s="95" t="s">
        <v>5107</v>
      </c>
      <c r="C5051" s="95" t="s">
        <v>3807</v>
      </c>
      <c r="D5051" s="95" t="s">
        <v>11612</v>
      </c>
      <c r="E5051" s="95" t="s">
        <v>332</v>
      </c>
      <c r="F5051" s="95" t="s">
        <v>7499</v>
      </c>
      <c r="G5051" s="4">
        <v>50</v>
      </c>
      <c r="H5051" s="4">
        <v>50</v>
      </c>
    </row>
    <row r="5052" spans="1:8" ht="15">
      <c r="A5052" s="95">
        <v>5044</v>
      </c>
      <c r="B5052" s="95" t="s">
        <v>5712</v>
      </c>
      <c r="C5052" s="95" t="s">
        <v>11613</v>
      </c>
      <c r="D5052" s="95" t="s">
        <v>11614</v>
      </c>
      <c r="E5052" s="95" t="s">
        <v>332</v>
      </c>
      <c r="F5052" s="95" t="s">
        <v>7499</v>
      </c>
      <c r="G5052" s="4">
        <v>50</v>
      </c>
      <c r="H5052" s="4">
        <v>50</v>
      </c>
    </row>
    <row r="5053" spans="1:8" ht="15">
      <c r="A5053" s="95">
        <v>5045</v>
      </c>
      <c r="B5053" s="95" t="s">
        <v>11615</v>
      </c>
      <c r="C5053" s="95" t="s">
        <v>11616</v>
      </c>
      <c r="D5053" s="95" t="s">
        <v>11617</v>
      </c>
      <c r="E5053" s="95" t="s">
        <v>332</v>
      </c>
      <c r="F5053" s="95" t="s">
        <v>7499</v>
      </c>
      <c r="G5053" s="4">
        <v>50</v>
      </c>
      <c r="H5053" s="4">
        <v>50</v>
      </c>
    </row>
    <row r="5054" spans="1:8" ht="15">
      <c r="A5054" s="95">
        <v>5046</v>
      </c>
      <c r="B5054" s="95" t="s">
        <v>5578</v>
      </c>
      <c r="C5054" s="95" t="s">
        <v>11618</v>
      </c>
      <c r="D5054" s="95" t="s">
        <v>11619</v>
      </c>
      <c r="E5054" s="95" t="s">
        <v>332</v>
      </c>
      <c r="F5054" s="95" t="s">
        <v>7499</v>
      </c>
      <c r="G5054" s="4">
        <v>50</v>
      </c>
      <c r="H5054" s="4">
        <v>50</v>
      </c>
    </row>
    <row r="5055" spans="1:8" ht="15">
      <c r="A5055" s="95">
        <v>5047</v>
      </c>
      <c r="B5055" s="95" t="s">
        <v>11620</v>
      </c>
      <c r="C5055" s="95" t="s">
        <v>4941</v>
      </c>
      <c r="D5055" s="95" t="s">
        <v>11621</v>
      </c>
      <c r="E5055" s="95" t="s">
        <v>332</v>
      </c>
      <c r="F5055" s="95" t="s">
        <v>7499</v>
      </c>
      <c r="G5055" s="4">
        <v>50</v>
      </c>
      <c r="H5055" s="4">
        <v>50</v>
      </c>
    </row>
    <row r="5056" spans="1:8" ht="30">
      <c r="A5056" s="95">
        <v>5048</v>
      </c>
      <c r="B5056" s="95" t="s">
        <v>3777</v>
      </c>
      <c r="C5056" s="95" t="s">
        <v>11622</v>
      </c>
      <c r="D5056" s="95" t="s">
        <v>11623</v>
      </c>
      <c r="E5056" s="95" t="s">
        <v>332</v>
      </c>
      <c r="F5056" s="95" t="s">
        <v>7499</v>
      </c>
      <c r="G5056" s="4">
        <v>50</v>
      </c>
      <c r="H5056" s="4">
        <v>50</v>
      </c>
    </row>
    <row r="5057" spans="1:8" ht="15">
      <c r="A5057" s="95">
        <v>5049</v>
      </c>
      <c r="B5057" s="95" t="s">
        <v>3593</v>
      </c>
      <c r="C5057" s="95" t="s">
        <v>4948</v>
      </c>
      <c r="D5057" s="95" t="s">
        <v>11624</v>
      </c>
      <c r="E5057" s="95" t="s">
        <v>332</v>
      </c>
      <c r="F5057" s="95" t="s">
        <v>7499</v>
      </c>
      <c r="G5057" s="4">
        <v>50</v>
      </c>
      <c r="H5057" s="4">
        <v>50</v>
      </c>
    </row>
    <row r="5058" spans="1:8" ht="15">
      <c r="A5058" s="95">
        <v>5050</v>
      </c>
      <c r="B5058" s="95" t="s">
        <v>4255</v>
      </c>
      <c r="C5058" s="95" t="s">
        <v>3807</v>
      </c>
      <c r="D5058" s="95" t="s">
        <v>11625</v>
      </c>
      <c r="E5058" s="95" t="s">
        <v>332</v>
      </c>
      <c r="F5058" s="95" t="s">
        <v>7499</v>
      </c>
      <c r="G5058" s="4">
        <v>50</v>
      </c>
      <c r="H5058" s="4">
        <v>50</v>
      </c>
    </row>
    <row r="5059" spans="1:8" ht="15">
      <c r="A5059" s="95">
        <v>5051</v>
      </c>
      <c r="B5059" s="95" t="s">
        <v>4695</v>
      </c>
      <c r="C5059" s="95" t="s">
        <v>4085</v>
      </c>
      <c r="D5059" s="95" t="s">
        <v>11626</v>
      </c>
      <c r="E5059" s="95" t="s">
        <v>332</v>
      </c>
      <c r="F5059" s="95" t="s">
        <v>7499</v>
      </c>
      <c r="G5059" s="4">
        <v>50</v>
      </c>
      <c r="H5059" s="4">
        <v>50</v>
      </c>
    </row>
    <row r="5060" spans="1:8" ht="15">
      <c r="A5060" s="95">
        <v>5052</v>
      </c>
      <c r="B5060" s="95" t="s">
        <v>11627</v>
      </c>
      <c r="C5060" s="95" t="s">
        <v>4751</v>
      </c>
      <c r="D5060" s="95" t="s">
        <v>11628</v>
      </c>
      <c r="E5060" s="95" t="s">
        <v>332</v>
      </c>
      <c r="F5060" s="95" t="s">
        <v>7499</v>
      </c>
      <c r="G5060" s="4">
        <v>50</v>
      </c>
      <c r="H5060" s="4">
        <v>50</v>
      </c>
    </row>
    <row r="5061" spans="1:8" ht="15">
      <c r="A5061" s="95">
        <v>5053</v>
      </c>
      <c r="B5061" s="95" t="s">
        <v>11629</v>
      </c>
      <c r="C5061" s="95" t="s">
        <v>4359</v>
      </c>
      <c r="D5061" s="95" t="s">
        <v>11630</v>
      </c>
      <c r="E5061" s="95" t="s">
        <v>332</v>
      </c>
      <c r="F5061" s="95" t="s">
        <v>7499</v>
      </c>
      <c r="G5061" s="4">
        <v>50</v>
      </c>
      <c r="H5061" s="4">
        <v>50</v>
      </c>
    </row>
    <row r="5062" spans="1:8" ht="30">
      <c r="A5062" s="95">
        <v>5054</v>
      </c>
      <c r="B5062" s="95" t="s">
        <v>7808</v>
      </c>
      <c r="C5062" s="95" t="s">
        <v>11631</v>
      </c>
      <c r="D5062" s="95" t="s">
        <v>11632</v>
      </c>
      <c r="E5062" s="95" t="s">
        <v>332</v>
      </c>
      <c r="F5062" s="95" t="s">
        <v>7499</v>
      </c>
      <c r="G5062" s="4">
        <v>50</v>
      </c>
      <c r="H5062" s="4">
        <v>50</v>
      </c>
    </row>
    <row r="5063" spans="1:8" ht="30">
      <c r="A5063" s="95">
        <v>5055</v>
      </c>
      <c r="B5063" s="95" t="s">
        <v>5018</v>
      </c>
      <c r="C5063" s="95" t="s">
        <v>11633</v>
      </c>
      <c r="D5063" s="95" t="s">
        <v>11634</v>
      </c>
      <c r="E5063" s="95" t="s">
        <v>332</v>
      </c>
      <c r="F5063" s="95" t="s">
        <v>7499</v>
      </c>
      <c r="G5063" s="4">
        <v>50</v>
      </c>
      <c r="H5063" s="4">
        <v>50</v>
      </c>
    </row>
    <row r="5064" spans="1:8" ht="15">
      <c r="A5064" s="95">
        <v>5056</v>
      </c>
      <c r="B5064" s="95" t="s">
        <v>3442</v>
      </c>
      <c r="C5064" s="95" t="s">
        <v>11635</v>
      </c>
      <c r="D5064" s="95" t="s">
        <v>11636</v>
      </c>
      <c r="E5064" s="95" t="s">
        <v>332</v>
      </c>
      <c r="F5064" s="95" t="s">
        <v>7499</v>
      </c>
      <c r="G5064" s="4">
        <v>50</v>
      </c>
      <c r="H5064" s="4">
        <v>50</v>
      </c>
    </row>
    <row r="5065" spans="1:8" ht="15">
      <c r="A5065" s="95">
        <v>5057</v>
      </c>
      <c r="B5065" s="95" t="s">
        <v>11637</v>
      </c>
      <c r="C5065" s="95" t="s">
        <v>4468</v>
      </c>
      <c r="D5065" s="95" t="s">
        <v>11638</v>
      </c>
      <c r="E5065" s="95" t="s">
        <v>332</v>
      </c>
      <c r="F5065" s="95" t="s">
        <v>7499</v>
      </c>
      <c r="G5065" s="4">
        <v>50</v>
      </c>
      <c r="H5065" s="4">
        <v>50</v>
      </c>
    </row>
    <row r="5066" spans="1:8" ht="15">
      <c r="A5066" s="95">
        <v>5058</v>
      </c>
      <c r="B5066" s="95" t="s">
        <v>5244</v>
      </c>
      <c r="C5066" s="95" t="s">
        <v>11639</v>
      </c>
      <c r="D5066" s="95" t="s">
        <v>11640</v>
      </c>
      <c r="E5066" s="95" t="s">
        <v>332</v>
      </c>
      <c r="F5066" s="95" t="s">
        <v>7499</v>
      </c>
      <c r="G5066" s="4">
        <v>50</v>
      </c>
      <c r="H5066" s="4">
        <v>50</v>
      </c>
    </row>
    <row r="5067" spans="1:8" ht="15">
      <c r="A5067" s="95">
        <v>5059</v>
      </c>
      <c r="B5067" s="95" t="s">
        <v>4067</v>
      </c>
      <c r="C5067" s="95" t="s">
        <v>4948</v>
      </c>
      <c r="D5067" s="95" t="s">
        <v>11641</v>
      </c>
      <c r="E5067" s="95" t="s">
        <v>332</v>
      </c>
      <c r="F5067" s="95" t="s">
        <v>7499</v>
      </c>
      <c r="G5067" s="4">
        <v>50</v>
      </c>
      <c r="H5067" s="4">
        <v>50</v>
      </c>
    </row>
    <row r="5068" spans="1:8" ht="15">
      <c r="A5068" s="95">
        <v>5060</v>
      </c>
      <c r="B5068" s="95" t="s">
        <v>11183</v>
      </c>
      <c r="C5068" s="95" t="s">
        <v>11354</v>
      </c>
      <c r="D5068" s="95" t="s">
        <v>11642</v>
      </c>
      <c r="E5068" s="95" t="s">
        <v>332</v>
      </c>
      <c r="F5068" s="95" t="s">
        <v>7499</v>
      </c>
      <c r="G5068" s="4">
        <v>100</v>
      </c>
      <c r="H5068" s="4">
        <v>100</v>
      </c>
    </row>
    <row r="5069" spans="1:8" ht="15">
      <c r="A5069" s="95">
        <v>5061</v>
      </c>
      <c r="B5069" s="95" t="s">
        <v>11643</v>
      </c>
      <c r="C5069" s="95" t="s">
        <v>4340</v>
      </c>
      <c r="D5069" s="95" t="s">
        <v>11644</v>
      </c>
      <c r="E5069" s="95" t="s">
        <v>332</v>
      </c>
      <c r="F5069" s="95" t="s">
        <v>7499</v>
      </c>
      <c r="G5069" s="4">
        <v>50</v>
      </c>
      <c r="H5069" s="4">
        <v>50</v>
      </c>
    </row>
    <row r="5070" spans="1:8" ht="15">
      <c r="A5070" s="95">
        <v>5062</v>
      </c>
      <c r="B5070" s="95" t="s">
        <v>11645</v>
      </c>
      <c r="C5070" s="95" t="s">
        <v>11646</v>
      </c>
      <c r="D5070" s="95" t="s">
        <v>11647</v>
      </c>
      <c r="E5070" s="95" t="s">
        <v>332</v>
      </c>
      <c r="F5070" s="95" t="s">
        <v>7499</v>
      </c>
      <c r="G5070" s="4">
        <v>50</v>
      </c>
      <c r="H5070" s="4">
        <v>50</v>
      </c>
    </row>
    <row r="5071" spans="1:8" ht="30">
      <c r="A5071" s="95">
        <v>5063</v>
      </c>
      <c r="B5071" s="95" t="s">
        <v>6985</v>
      </c>
      <c r="C5071" s="95" t="s">
        <v>3909</v>
      </c>
      <c r="D5071" s="95" t="s">
        <v>11648</v>
      </c>
      <c r="E5071" s="95" t="s">
        <v>332</v>
      </c>
      <c r="F5071" s="95" t="s">
        <v>7499</v>
      </c>
      <c r="G5071" s="4">
        <v>50</v>
      </c>
      <c r="H5071" s="4">
        <v>50</v>
      </c>
    </row>
    <row r="5072" spans="1:8" ht="15">
      <c r="A5072" s="95">
        <v>5064</v>
      </c>
      <c r="B5072" s="95" t="s">
        <v>3485</v>
      </c>
      <c r="C5072" s="95" t="s">
        <v>5536</v>
      </c>
      <c r="D5072" s="95" t="s">
        <v>11649</v>
      </c>
      <c r="E5072" s="95" t="s">
        <v>332</v>
      </c>
      <c r="F5072" s="95" t="s">
        <v>7499</v>
      </c>
      <c r="G5072" s="4">
        <v>50</v>
      </c>
      <c r="H5072" s="4">
        <v>50</v>
      </c>
    </row>
    <row r="5073" spans="1:8" ht="15">
      <c r="A5073" s="95">
        <v>5065</v>
      </c>
      <c r="B5073" s="95" t="s">
        <v>11650</v>
      </c>
      <c r="C5073" s="95" t="s">
        <v>4725</v>
      </c>
      <c r="D5073" s="95" t="s">
        <v>11651</v>
      </c>
      <c r="E5073" s="95" t="s">
        <v>332</v>
      </c>
      <c r="F5073" s="95" t="s">
        <v>7499</v>
      </c>
      <c r="G5073" s="4">
        <v>50</v>
      </c>
      <c r="H5073" s="4">
        <v>50</v>
      </c>
    </row>
    <row r="5074" spans="1:8" ht="15">
      <c r="A5074" s="95">
        <v>5066</v>
      </c>
      <c r="B5074" s="95" t="s">
        <v>5107</v>
      </c>
      <c r="C5074" s="95" t="s">
        <v>4712</v>
      </c>
      <c r="D5074" s="95" t="s">
        <v>11652</v>
      </c>
      <c r="E5074" s="95" t="s">
        <v>332</v>
      </c>
      <c r="F5074" s="95" t="s">
        <v>7499</v>
      </c>
      <c r="G5074" s="4">
        <v>50</v>
      </c>
      <c r="H5074" s="4">
        <v>50</v>
      </c>
    </row>
    <row r="5075" spans="1:8" ht="30">
      <c r="A5075" s="95">
        <v>5067</v>
      </c>
      <c r="B5075" s="95" t="s">
        <v>4040</v>
      </c>
      <c r="C5075" s="95" t="s">
        <v>11653</v>
      </c>
      <c r="D5075" s="95" t="s">
        <v>11654</v>
      </c>
      <c r="E5075" s="95" t="s">
        <v>332</v>
      </c>
      <c r="F5075" s="95" t="s">
        <v>7499</v>
      </c>
      <c r="G5075" s="4">
        <v>50</v>
      </c>
      <c r="H5075" s="4">
        <v>50</v>
      </c>
    </row>
    <row r="5076" spans="1:8" ht="15">
      <c r="A5076" s="95">
        <v>5068</v>
      </c>
      <c r="B5076" s="95" t="s">
        <v>3761</v>
      </c>
      <c r="C5076" s="95" t="s">
        <v>6680</v>
      </c>
      <c r="D5076" s="95" t="s">
        <v>11655</v>
      </c>
      <c r="E5076" s="95" t="s">
        <v>332</v>
      </c>
      <c r="F5076" s="95" t="s">
        <v>7499</v>
      </c>
      <c r="G5076" s="4">
        <v>50</v>
      </c>
      <c r="H5076" s="4">
        <v>50</v>
      </c>
    </row>
    <row r="5077" spans="1:8" ht="15">
      <c r="A5077" s="95">
        <v>5069</v>
      </c>
      <c r="B5077" s="95" t="s">
        <v>2663</v>
      </c>
      <c r="C5077" s="95" t="s">
        <v>4217</v>
      </c>
      <c r="D5077" s="95" t="s">
        <v>11656</v>
      </c>
      <c r="E5077" s="95" t="s">
        <v>332</v>
      </c>
      <c r="F5077" s="95" t="s">
        <v>7499</v>
      </c>
      <c r="G5077" s="4">
        <v>50</v>
      </c>
      <c r="H5077" s="4">
        <v>50</v>
      </c>
    </row>
    <row r="5078" spans="1:8" ht="15">
      <c r="A5078" s="95">
        <v>5070</v>
      </c>
      <c r="B5078" s="95" t="s">
        <v>11657</v>
      </c>
      <c r="C5078" s="95" t="s">
        <v>4753</v>
      </c>
      <c r="D5078" s="95" t="s">
        <v>11658</v>
      </c>
      <c r="E5078" s="95" t="s">
        <v>332</v>
      </c>
      <c r="F5078" s="95" t="s">
        <v>7499</v>
      </c>
      <c r="G5078" s="4">
        <v>50</v>
      </c>
      <c r="H5078" s="4">
        <v>50</v>
      </c>
    </row>
    <row r="5079" spans="1:8" ht="15">
      <c r="A5079" s="95">
        <v>5071</v>
      </c>
      <c r="B5079" s="95" t="s">
        <v>11659</v>
      </c>
      <c r="C5079" s="95" t="s">
        <v>4732</v>
      </c>
      <c r="D5079" s="95" t="s">
        <v>11660</v>
      </c>
      <c r="E5079" s="95" t="s">
        <v>332</v>
      </c>
      <c r="F5079" s="95" t="s">
        <v>7499</v>
      </c>
      <c r="G5079" s="4">
        <v>50</v>
      </c>
      <c r="H5079" s="4">
        <v>50</v>
      </c>
    </row>
    <row r="5080" spans="1:8" ht="15">
      <c r="A5080" s="95">
        <v>5072</v>
      </c>
      <c r="B5080" s="95" t="s">
        <v>11661</v>
      </c>
      <c r="C5080" s="95" t="s">
        <v>7780</v>
      </c>
      <c r="D5080" s="95" t="s">
        <v>11662</v>
      </c>
      <c r="E5080" s="95" t="s">
        <v>332</v>
      </c>
      <c r="F5080" s="95" t="s">
        <v>7499</v>
      </c>
      <c r="G5080" s="4">
        <v>50</v>
      </c>
      <c r="H5080" s="4">
        <v>50</v>
      </c>
    </row>
    <row r="5081" spans="1:8" ht="15">
      <c r="A5081" s="95">
        <v>5073</v>
      </c>
      <c r="B5081" s="95" t="s">
        <v>2663</v>
      </c>
      <c r="C5081" s="95" t="s">
        <v>11663</v>
      </c>
      <c r="D5081" s="95" t="s">
        <v>11664</v>
      </c>
      <c r="E5081" s="95" t="s">
        <v>332</v>
      </c>
      <c r="F5081" s="95" t="s">
        <v>7499</v>
      </c>
      <c r="G5081" s="4">
        <v>50</v>
      </c>
      <c r="H5081" s="4">
        <v>50</v>
      </c>
    </row>
    <row r="5082" spans="1:8" ht="15">
      <c r="A5082" s="95">
        <v>5074</v>
      </c>
      <c r="B5082" s="95" t="s">
        <v>2663</v>
      </c>
      <c r="C5082" s="95" t="s">
        <v>11665</v>
      </c>
      <c r="D5082" s="95" t="s">
        <v>11666</v>
      </c>
      <c r="E5082" s="95" t="s">
        <v>332</v>
      </c>
      <c r="F5082" s="95" t="s">
        <v>7499</v>
      </c>
      <c r="G5082" s="4">
        <v>50</v>
      </c>
      <c r="H5082" s="4">
        <v>50</v>
      </c>
    </row>
    <row r="5083" spans="1:8" ht="15">
      <c r="A5083" s="95">
        <v>5075</v>
      </c>
      <c r="B5083" s="95" t="s">
        <v>11667</v>
      </c>
      <c r="C5083" s="95" t="s">
        <v>4340</v>
      </c>
      <c r="D5083" s="95" t="s">
        <v>11668</v>
      </c>
      <c r="E5083" s="95" t="s">
        <v>332</v>
      </c>
      <c r="F5083" s="95" t="s">
        <v>7499</v>
      </c>
      <c r="G5083" s="4">
        <v>50</v>
      </c>
      <c r="H5083" s="4">
        <v>50</v>
      </c>
    </row>
    <row r="5084" spans="1:8" ht="15">
      <c r="A5084" s="95">
        <v>5076</v>
      </c>
      <c r="B5084" s="95" t="s">
        <v>11669</v>
      </c>
      <c r="C5084" s="95" t="s">
        <v>3688</v>
      </c>
      <c r="D5084" s="95" t="s">
        <v>11670</v>
      </c>
      <c r="E5084" s="95" t="s">
        <v>332</v>
      </c>
      <c r="F5084" s="95" t="s">
        <v>7499</v>
      </c>
      <c r="G5084" s="4">
        <v>50</v>
      </c>
      <c r="H5084" s="4">
        <v>50</v>
      </c>
    </row>
    <row r="5085" spans="1:8" ht="15">
      <c r="A5085" s="95">
        <v>5077</v>
      </c>
      <c r="B5085" s="95" t="s">
        <v>4423</v>
      </c>
      <c r="C5085" s="95" t="s">
        <v>4725</v>
      </c>
      <c r="D5085" s="95" t="s">
        <v>11671</v>
      </c>
      <c r="E5085" s="95" t="s">
        <v>332</v>
      </c>
      <c r="F5085" s="95" t="s">
        <v>7499</v>
      </c>
      <c r="G5085" s="4">
        <v>50</v>
      </c>
      <c r="H5085" s="4">
        <v>50</v>
      </c>
    </row>
    <row r="5086" spans="1:8" ht="15">
      <c r="A5086" s="95">
        <v>5078</v>
      </c>
      <c r="B5086" s="95" t="s">
        <v>7509</v>
      </c>
      <c r="C5086" s="95" t="s">
        <v>11672</v>
      </c>
      <c r="D5086" s="95" t="s">
        <v>11673</v>
      </c>
      <c r="E5086" s="95" t="s">
        <v>332</v>
      </c>
      <c r="F5086" s="95" t="s">
        <v>7499</v>
      </c>
      <c r="G5086" s="4">
        <v>50</v>
      </c>
      <c r="H5086" s="4">
        <v>50</v>
      </c>
    </row>
    <row r="5087" spans="1:8" ht="15">
      <c r="A5087" s="95">
        <v>5079</v>
      </c>
      <c r="B5087" s="95" t="s">
        <v>11674</v>
      </c>
      <c r="C5087" s="95" t="s">
        <v>11675</v>
      </c>
      <c r="D5087" s="95" t="s">
        <v>11676</v>
      </c>
      <c r="E5087" s="95" t="s">
        <v>332</v>
      </c>
      <c r="F5087" s="95" t="s">
        <v>7499</v>
      </c>
      <c r="G5087" s="4">
        <v>50</v>
      </c>
      <c r="H5087" s="4">
        <v>50</v>
      </c>
    </row>
    <row r="5088" spans="1:8" ht="15">
      <c r="A5088" s="95">
        <v>5080</v>
      </c>
      <c r="B5088" s="95" t="s">
        <v>3485</v>
      </c>
      <c r="C5088" s="95" t="s">
        <v>4725</v>
      </c>
      <c r="D5088" s="95" t="s">
        <v>11677</v>
      </c>
      <c r="E5088" s="95" t="s">
        <v>332</v>
      </c>
      <c r="F5088" s="95" t="s">
        <v>7499</v>
      </c>
      <c r="G5088" s="4">
        <v>50</v>
      </c>
      <c r="H5088" s="4">
        <v>50</v>
      </c>
    </row>
    <row r="5089" spans="1:8" ht="15">
      <c r="A5089" s="95">
        <v>5081</v>
      </c>
      <c r="B5089" s="95" t="s">
        <v>6422</v>
      </c>
      <c r="C5089" s="95" t="s">
        <v>4725</v>
      </c>
      <c r="D5089" s="95" t="s">
        <v>11678</v>
      </c>
      <c r="E5089" s="95" t="s">
        <v>332</v>
      </c>
      <c r="F5089" s="95" t="s">
        <v>7499</v>
      </c>
      <c r="G5089" s="4">
        <v>50</v>
      </c>
      <c r="H5089" s="4">
        <v>50</v>
      </c>
    </row>
    <row r="5090" spans="1:8" ht="15">
      <c r="A5090" s="95">
        <v>5082</v>
      </c>
      <c r="B5090" s="95" t="s">
        <v>4423</v>
      </c>
      <c r="C5090" s="95" t="s">
        <v>11679</v>
      </c>
      <c r="D5090" s="95" t="s">
        <v>11680</v>
      </c>
      <c r="E5090" s="95" t="s">
        <v>332</v>
      </c>
      <c r="F5090" s="95" t="s">
        <v>7499</v>
      </c>
      <c r="G5090" s="4">
        <v>50</v>
      </c>
      <c r="H5090" s="4">
        <v>50</v>
      </c>
    </row>
    <row r="5091" spans="1:8" ht="30">
      <c r="A5091" s="95">
        <v>5083</v>
      </c>
      <c r="B5091" s="95" t="s">
        <v>11681</v>
      </c>
      <c r="C5091" s="95" t="s">
        <v>11682</v>
      </c>
      <c r="D5091" s="95" t="s">
        <v>11683</v>
      </c>
      <c r="E5091" s="95" t="s">
        <v>332</v>
      </c>
      <c r="F5091" s="95" t="s">
        <v>7499</v>
      </c>
      <c r="G5091" s="4">
        <v>50</v>
      </c>
      <c r="H5091" s="4">
        <v>50</v>
      </c>
    </row>
    <row r="5092" spans="1:8" ht="15">
      <c r="A5092" s="95">
        <v>5084</v>
      </c>
      <c r="B5092" s="95" t="s">
        <v>11684</v>
      </c>
      <c r="C5092" s="95" t="s">
        <v>3807</v>
      </c>
      <c r="D5092" s="95" t="s">
        <v>11685</v>
      </c>
      <c r="E5092" s="95" t="s">
        <v>332</v>
      </c>
      <c r="F5092" s="95" t="s">
        <v>7499</v>
      </c>
      <c r="G5092" s="4">
        <v>50</v>
      </c>
      <c r="H5092" s="4">
        <v>50</v>
      </c>
    </row>
    <row r="5093" spans="1:8" ht="30">
      <c r="A5093" s="95">
        <v>5085</v>
      </c>
      <c r="B5093" s="95" t="s">
        <v>11686</v>
      </c>
      <c r="C5093" s="95" t="s">
        <v>11631</v>
      </c>
      <c r="D5093" s="95" t="s">
        <v>11687</v>
      </c>
      <c r="E5093" s="95" t="s">
        <v>332</v>
      </c>
      <c r="F5093" s="95" t="s">
        <v>7499</v>
      </c>
      <c r="G5093" s="4">
        <v>50</v>
      </c>
      <c r="H5093" s="4">
        <v>50</v>
      </c>
    </row>
    <row r="5094" spans="1:8" ht="30">
      <c r="A5094" s="95">
        <v>5086</v>
      </c>
      <c r="B5094" s="95" t="s">
        <v>10371</v>
      </c>
      <c r="C5094" s="95" t="s">
        <v>11688</v>
      </c>
      <c r="D5094" s="95" t="s">
        <v>11689</v>
      </c>
      <c r="E5094" s="95" t="s">
        <v>332</v>
      </c>
      <c r="F5094" s="95" t="s">
        <v>7499</v>
      </c>
      <c r="G5094" s="4">
        <v>50</v>
      </c>
      <c r="H5094" s="4">
        <v>50</v>
      </c>
    </row>
    <row r="5095" spans="1:8" ht="30">
      <c r="A5095" s="95">
        <v>5087</v>
      </c>
      <c r="B5095" s="95" t="s">
        <v>5038</v>
      </c>
      <c r="C5095" s="95" t="s">
        <v>7854</v>
      </c>
      <c r="D5095" s="95" t="s">
        <v>11690</v>
      </c>
      <c r="E5095" s="95" t="s">
        <v>332</v>
      </c>
      <c r="F5095" s="95" t="s">
        <v>7499</v>
      </c>
      <c r="G5095" s="4">
        <v>50</v>
      </c>
      <c r="H5095" s="4">
        <v>50</v>
      </c>
    </row>
    <row r="5096" spans="1:8" ht="15">
      <c r="A5096" s="95">
        <v>5088</v>
      </c>
      <c r="B5096" s="95" t="s">
        <v>4695</v>
      </c>
      <c r="C5096" s="95" t="s">
        <v>11691</v>
      </c>
      <c r="D5096" s="95" t="s">
        <v>11692</v>
      </c>
      <c r="E5096" s="95" t="s">
        <v>332</v>
      </c>
      <c r="F5096" s="95" t="s">
        <v>7499</v>
      </c>
      <c r="G5096" s="4">
        <v>50</v>
      </c>
      <c r="H5096" s="4">
        <v>50</v>
      </c>
    </row>
    <row r="5097" spans="1:8" ht="15">
      <c r="A5097" s="95">
        <v>5089</v>
      </c>
      <c r="B5097" s="95" t="s">
        <v>8540</v>
      </c>
      <c r="C5097" s="95" t="s">
        <v>3807</v>
      </c>
      <c r="D5097" s="95" t="s">
        <v>11693</v>
      </c>
      <c r="E5097" s="95" t="s">
        <v>332</v>
      </c>
      <c r="F5097" s="95" t="s">
        <v>7499</v>
      </c>
      <c r="G5097" s="4">
        <v>50</v>
      </c>
      <c r="H5097" s="4">
        <v>50</v>
      </c>
    </row>
    <row r="5098" spans="1:8" ht="30">
      <c r="A5098" s="95">
        <v>5090</v>
      </c>
      <c r="B5098" s="95" t="s">
        <v>5118</v>
      </c>
      <c r="C5098" s="95" t="s">
        <v>11682</v>
      </c>
      <c r="D5098" s="95" t="s">
        <v>11694</v>
      </c>
      <c r="E5098" s="95" t="s">
        <v>332</v>
      </c>
      <c r="F5098" s="95" t="s">
        <v>7499</v>
      </c>
      <c r="G5098" s="4">
        <v>50</v>
      </c>
      <c r="H5098" s="4">
        <v>50</v>
      </c>
    </row>
    <row r="5099" spans="1:8" ht="15">
      <c r="A5099" s="95">
        <v>5091</v>
      </c>
      <c r="B5099" s="95" t="s">
        <v>6925</v>
      </c>
      <c r="C5099" s="95" t="s">
        <v>11695</v>
      </c>
      <c r="D5099" s="95" t="s">
        <v>11696</v>
      </c>
      <c r="E5099" s="95" t="s">
        <v>332</v>
      </c>
      <c r="F5099" s="95" t="s">
        <v>7499</v>
      </c>
      <c r="G5099" s="4">
        <v>50</v>
      </c>
      <c r="H5099" s="4">
        <v>50</v>
      </c>
    </row>
    <row r="5100" spans="1:8" ht="15">
      <c r="A5100" s="95">
        <v>5092</v>
      </c>
      <c r="B5100" s="95" t="s">
        <v>4636</v>
      </c>
      <c r="C5100" s="95" t="s">
        <v>11697</v>
      </c>
      <c r="D5100" s="95" t="s">
        <v>11698</v>
      </c>
      <c r="E5100" s="95" t="s">
        <v>332</v>
      </c>
      <c r="F5100" s="95" t="s">
        <v>7499</v>
      </c>
      <c r="G5100" s="4">
        <v>50</v>
      </c>
      <c r="H5100" s="4">
        <v>50</v>
      </c>
    </row>
    <row r="5101" spans="1:8" ht="30">
      <c r="A5101" s="95">
        <v>5093</v>
      </c>
      <c r="B5101" s="95" t="s">
        <v>3461</v>
      </c>
      <c r="C5101" s="95" t="s">
        <v>11699</v>
      </c>
      <c r="D5101" s="95" t="s">
        <v>11700</v>
      </c>
      <c r="E5101" s="95" t="s">
        <v>332</v>
      </c>
      <c r="F5101" s="95" t="s">
        <v>7499</v>
      </c>
      <c r="G5101" s="4">
        <v>50</v>
      </c>
      <c r="H5101" s="4">
        <v>50</v>
      </c>
    </row>
    <row r="5102" spans="1:8" ht="15">
      <c r="A5102" s="95">
        <v>5094</v>
      </c>
      <c r="B5102" s="95" t="s">
        <v>6274</v>
      </c>
      <c r="C5102" s="95" t="s">
        <v>4948</v>
      </c>
      <c r="D5102" s="95" t="s">
        <v>11701</v>
      </c>
      <c r="E5102" s="95" t="s">
        <v>332</v>
      </c>
      <c r="F5102" s="95" t="s">
        <v>7499</v>
      </c>
      <c r="G5102" s="4">
        <v>50</v>
      </c>
      <c r="H5102" s="4">
        <v>50</v>
      </c>
    </row>
    <row r="5103" spans="1:8" ht="15">
      <c r="A5103" s="95">
        <v>5095</v>
      </c>
      <c r="B5103" s="95" t="s">
        <v>3923</v>
      </c>
      <c r="C5103" s="95" t="s">
        <v>6877</v>
      </c>
      <c r="D5103" s="95" t="s">
        <v>11702</v>
      </c>
      <c r="E5103" s="95" t="s">
        <v>332</v>
      </c>
      <c r="F5103" s="95" t="s">
        <v>7499</v>
      </c>
      <c r="G5103" s="4">
        <v>50</v>
      </c>
      <c r="H5103" s="4">
        <v>50</v>
      </c>
    </row>
    <row r="5104" spans="1:8" ht="15">
      <c r="A5104" s="95">
        <v>5096</v>
      </c>
      <c r="B5104" s="95" t="s">
        <v>3750</v>
      </c>
      <c r="C5104" s="95" t="s">
        <v>11703</v>
      </c>
      <c r="D5104" s="95" t="s">
        <v>11704</v>
      </c>
      <c r="E5104" s="95" t="s">
        <v>332</v>
      </c>
      <c r="F5104" s="95" t="s">
        <v>7499</v>
      </c>
      <c r="G5104" s="4">
        <v>50</v>
      </c>
      <c r="H5104" s="4">
        <v>50</v>
      </c>
    </row>
    <row r="5105" spans="1:8" ht="30">
      <c r="A5105" s="95">
        <v>5097</v>
      </c>
      <c r="B5105" s="95" t="s">
        <v>6922</v>
      </c>
      <c r="C5105" s="95" t="s">
        <v>4940</v>
      </c>
      <c r="D5105" s="95" t="s">
        <v>11705</v>
      </c>
      <c r="E5105" s="95" t="s">
        <v>332</v>
      </c>
      <c r="F5105" s="95" t="s">
        <v>7499</v>
      </c>
      <c r="G5105" s="4">
        <v>50</v>
      </c>
      <c r="H5105" s="4">
        <v>50</v>
      </c>
    </row>
    <row r="5106" spans="1:8" ht="30">
      <c r="A5106" s="95">
        <v>5098</v>
      </c>
      <c r="B5106" s="95" t="s">
        <v>3593</v>
      </c>
      <c r="C5106" s="95" t="s">
        <v>11699</v>
      </c>
      <c r="D5106" s="95" t="s">
        <v>11706</v>
      </c>
      <c r="E5106" s="95" t="s">
        <v>332</v>
      </c>
      <c r="F5106" s="95" t="s">
        <v>7499</v>
      </c>
      <c r="G5106" s="4">
        <v>50</v>
      </c>
      <c r="H5106" s="4">
        <v>50</v>
      </c>
    </row>
    <row r="5107" spans="1:8" ht="15">
      <c r="A5107" s="95">
        <v>5099</v>
      </c>
      <c r="B5107" s="95" t="s">
        <v>4034</v>
      </c>
      <c r="C5107" s="95" t="s">
        <v>11707</v>
      </c>
      <c r="D5107" s="95" t="s">
        <v>11708</v>
      </c>
      <c r="E5107" s="95" t="s">
        <v>332</v>
      </c>
      <c r="F5107" s="95" t="s">
        <v>7499</v>
      </c>
      <c r="G5107" s="4">
        <v>50</v>
      </c>
      <c r="H5107" s="4">
        <v>50</v>
      </c>
    </row>
    <row r="5108" spans="1:8" ht="15">
      <c r="A5108" s="95">
        <v>5100</v>
      </c>
      <c r="B5108" s="95" t="s">
        <v>8775</v>
      </c>
      <c r="C5108" s="95" t="s">
        <v>3812</v>
      </c>
      <c r="D5108" s="95" t="s">
        <v>11709</v>
      </c>
      <c r="E5108" s="95" t="s">
        <v>332</v>
      </c>
      <c r="F5108" s="95" t="s">
        <v>7499</v>
      </c>
      <c r="G5108" s="4">
        <v>50</v>
      </c>
      <c r="H5108" s="4">
        <v>50</v>
      </c>
    </row>
    <row r="5109" spans="1:8" ht="15">
      <c r="A5109" s="95">
        <v>5101</v>
      </c>
      <c r="B5109" s="95" t="s">
        <v>6074</v>
      </c>
      <c r="C5109" s="95" t="s">
        <v>3437</v>
      </c>
      <c r="D5109" s="95" t="s">
        <v>11710</v>
      </c>
      <c r="E5109" s="95" t="s">
        <v>332</v>
      </c>
      <c r="F5109" s="95" t="s">
        <v>7499</v>
      </c>
      <c r="G5109" s="4">
        <v>50</v>
      </c>
      <c r="H5109" s="4">
        <v>50</v>
      </c>
    </row>
    <row r="5110" spans="1:8" ht="15">
      <c r="A5110" s="95">
        <v>5102</v>
      </c>
      <c r="B5110" s="95" t="s">
        <v>11711</v>
      </c>
      <c r="C5110" s="95" t="s">
        <v>11712</v>
      </c>
      <c r="D5110" s="95" t="s">
        <v>11713</v>
      </c>
      <c r="E5110" s="95" t="s">
        <v>332</v>
      </c>
      <c r="F5110" s="95" t="s">
        <v>7499</v>
      </c>
      <c r="G5110" s="4">
        <v>50</v>
      </c>
      <c r="H5110" s="4">
        <v>50</v>
      </c>
    </row>
    <row r="5111" spans="1:8" ht="30">
      <c r="A5111" s="95">
        <v>5103</v>
      </c>
      <c r="B5111" s="95" t="s">
        <v>3643</v>
      </c>
      <c r="C5111" s="95" t="s">
        <v>7854</v>
      </c>
      <c r="D5111" s="95" t="s">
        <v>11714</v>
      </c>
      <c r="E5111" s="95" t="s">
        <v>332</v>
      </c>
      <c r="F5111" s="95" t="s">
        <v>7499</v>
      </c>
      <c r="G5111" s="4">
        <v>50</v>
      </c>
      <c r="H5111" s="4">
        <v>50</v>
      </c>
    </row>
    <row r="5112" spans="1:8" ht="15">
      <c r="A5112" s="95">
        <v>5104</v>
      </c>
      <c r="B5112" s="95" t="s">
        <v>4496</v>
      </c>
      <c r="C5112" s="95" t="s">
        <v>3856</v>
      </c>
      <c r="D5112" s="95" t="s">
        <v>11715</v>
      </c>
      <c r="E5112" s="95" t="s">
        <v>332</v>
      </c>
      <c r="F5112" s="95" t="s">
        <v>7499</v>
      </c>
      <c r="G5112" s="4">
        <v>50</v>
      </c>
      <c r="H5112" s="4">
        <v>50</v>
      </c>
    </row>
    <row r="5113" spans="1:8" ht="30">
      <c r="A5113" s="95">
        <v>5105</v>
      </c>
      <c r="B5113" s="95" t="s">
        <v>10931</v>
      </c>
      <c r="C5113" s="95" t="s">
        <v>4886</v>
      </c>
      <c r="D5113" s="95" t="s">
        <v>11716</v>
      </c>
      <c r="E5113" s="95" t="s">
        <v>332</v>
      </c>
      <c r="F5113" s="95" t="s">
        <v>7499</v>
      </c>
      <c r="G5113" s="4">
        <v>50</v>
      </c>
      <c r="H5113" s="4">
        <v>50</v>
      </c>
    </row>
    <row r="5114" spans="1:8" ht="15">
      <c r="A5114" s="95">
        <v>5106</v>
      </c>
      <c r="B5114" s="95" t="s">
        <v>6163</v>
      </c>
      <c r="C5114" s="95" t="s">
        <v>11603</v>
      </c>
      <c r="D5114" s="95" t="s">
        <v>11717</v>
      </c>
      <c r="E5114" s="95" t="s">
        <v>332</v>
      </c>
      <c r="F5114" s="95" t="s">
        <v>7499</v>
      </c>
      <c r="G5114" s="4">
        <v>50</v>
      </c>
      <c r="H5114" s="4">
        <v>50</v>
      </c>
    </row>
    <row r="5115" spans="1:8" ht="15">
      <c r="A5115" s="95">
        <v>5107</v>
      </c>
      <c r="B5115" s="95" t="s">
        <v>4423</v>
      </c>
      <c r="C5115" s="95" t="s">
        <v>11613</v>
      </c>
      <c r="D5115" s="95" t="s">
        <v>11718</v>
      </c>
      <c r="E5115" s="95" t="s">
        <v>332</v>
      </c>
      <c r="F5115" s="95" t="s">
        <v>7499</v>
      </c>
      <c r="G5115" s="4">
        <v>50</v>
      </c>
      <c r="H5115" s="4">
        <v>50</v>
      </c>
    </row>
    <row r="5116" spans="1:8" ht="15">
      <c r="A5116" s="95">
        <v>5108</v>
      </c>
      <c r="B5116" s="95" t="s">
        <v>2687</v>
      </c>
      <c r="C5116" s="95" t="s">
        <v>11672</v>
      </c>
      <c r="D5116" s="95" t="s">
        <v>11719</v>
      </c>
      <c r="E5116" s="95" t="s">
        <v>332</v>
      </c>
      <c r="F5116" s="95" t="s">
        <v>7499</v>
      </c>
      <c r="G5116" s="4">
        <v>50</v>
      </c>
      <c r="H5116" s="4">
        <v>50</v>
      </c>
    </row>
    <row r="5117" spans="1:8" ht="15">
      <c r="A5117" s="95">
        <v>5109</v>
      </c>
      <c r="B5117" s="95" t="s">
        <v>4423</v>
      </c>
      <c r="C5117" s="95" t="s">
        <v>8502</v>
      </c>
      <c r="D5117" s="95" t="s">
        <v>11720</v>
      </c>
      <c r="E5117" s="95" t="s">
        <v>332</v>
      </c>
      <c r="F5117" s="95" t="s">
        <v>7499</v>
      </c>
      <c r="G5117" s="4">
        <v>50</v>
      </c>
      <c r="H5117" s="4">
        <v>50</v>
      </c>
    </row>
    <row r="5118" spans="1:8" ht="15">
      <c r="A5118" s="95">
        <v>5110</v>
      </c>
      <c r="B5118" s="95" t="s">
        <v>3528</v>
      </c>
      <c r="C5118" s="95" t="s">
        <v>8502</v>
      </c>
      <c r="D5118" s="95" t="s">
        <v>11721</v>
      </c>
      <c r="E5118" s="95" t="s">
        <v>332</v>
      </c>
      <c r="F5118" s="95" t="s">
        <v>7499</v>
      </c>
      <c r="G5118" s="4">
        <v>50</v>
      </c>
      <c r="H5118" s="4">
        <v>50</v>
      </c>
    </row>
    <row r="5119" spans="1:8" ht="15">
      <c r="A5119" s="95">
        <v>5111</v>
      </c>
      <c r="B5119" s="95" t="s">
        <v>11722</v>
      </c>
      <c r="C5119" s="95" t="s">
        <v>11723</v>
      </c>
      <c r="D5119" s="95" t="s">
        <v>11724</v>
      </c>
      <c r="E5119" s="95" t="s">
        <v>332</v>
      </c>
      <c r="F5119" s="95" t="s">
        <v>7499</v>
      </c>
      <c r="G5119" s="4">
        <v>50</v>
      </c>
      <c r="H5119" s="4">
        <v>50</v>
      </c>
    </row>
    <row r="5120" spans="1:8" ht="15">
      <c r="A5120" s="95">
        <v>5112</v>
      </c>
      <c r="B5120" s="95" t="s">
        <v>7295</v>
      </c>
      <c r="C5120" s="95" t="s">
        <v>6680</v>
      </c>
      <c r="D5120" s="95" t="s">
        <v>11725</v>
      </c>
      <c r="E5120" s="95" t="s">
        <v>332</v>
      </c>
      <c r="F5120" s="95" t="s">
        <v>7499</v>
      </c>
      <c r="G5120" s="4">
        <v>50</v>
      </c>
      <c r="H5120" s="4">
        <v>50</v>
      </c>
    </row>
    <row r="5121" spans="1:8" ht="15">
      <c r="A5121" s="95">
        <v>5113</v>
      </c>
      <c r="B5121" s="95" t="s">
        <v>5308</v>
      </c>
      <c r="C5121" s="95" t="s">
        <v>6680</v>
      </c>
      <c r="D5121" s="95" t="s">
        <v>11726</v>
      </c>
      <c r="E5121" s="95" t="s">
        <v>332</v>
      </c>
      <c r="F5121" s="95" t="s">
        <v>7499</v>
      </c>
      <c r="G5121" s="4">
        <v>50</v>
      </c>
      <c r="H5121" s="4">
        <v>50</v>
      </c>
    </row>
    <row r="5122" spans="1:8" ht="15">
      <c r="A5122" s="95">
        <v>5114</v>
      </c>
      <c r="B5122" s="95" t="s">
        <v>4007</v>
      </c>
      <c r="C5122" s="95" t="s">
        <v>6680</v>
      </c>
      <c r="D5122" s="95" t="s">
        <v>11727</v>
      </c>
      <c r="E5122" s="95" t="s">
        <v>332</v>
      </c>
      <c r="F5122" s="95" t="s">
        <v>7499</v>
      </c>
      <c r="G5122" s="4">
        <v>50</v>
      </c>
      <c r="H5122" s="4">
        <v>50</v>
      </c>
    </row>
    <row r="5123" spans="1:8" ht="15">
      <c r="A5123" s="95">
        <v>5115</v>
      </c>
      <c r="B5123" s="95" t="s">
        <v>11728</v>
      </c>
      <c r="C5123" s="95" t="s">
        <v>11729</v>
      </c>
      <c r="D5123" s="95" t="s">
        <v>11730</v>
      </c>
      <c r="E5123" s="95" t="s">
        <v>332</v>
      </c>
      <c r="F5123" s="95" t="s">
        <v>7499</v>
      </c>
      <c r="G5123" s="4">
        <v>50</v>
      </c>
      <c r="H5123" s="4">
        <v>50</v>
      </c>
    </row>
    <row r="5124" spans="1:8" ht="15">
      <c r="A5124" s="95">
        <v>5116</v>
      </c>
      <c r="B5124" s="95" t="s">
        <v>11731</v>
      </c>
      <c r="C5124" s="95" t="s">
        <v>11347</v>
      </c>
      <c r="D5124" s="95" t="s">
        <v>11732</v>
      </c>
      <c r="E5124" s="95" t="s">
        <v>332</v>
      </c>
      <c r="F5124" s="95" t="s">
        <v>7499</v>
      </c>
      <c r="G5124" s="4">
        <v>50</v>
      </c>
      <c r="H5124" s="4">
        <v>50</v>
      </c>
    </row>
    <row r="5125" spans="1:8" ht="15">
      <c r="A5125" s="95">
        <v>5117</v>
      </c>
      <c r="B5125" s="95" t="s">
        <v>10515</v>
      </c>
      <c r="C5125" s="95" t="s">
        <v>6680</v>
      </c>
      <c r="D5125" s="95" t="s">
        <v>11733</v>
      </c>
      <c r="E5125" s="95" t="s">
        <v>332</v>
      </c>
      <c r="F5125" s="95" t="s">
        <v>7499</v>
      </c>
      <c r="G5125" s="4">
        <v>50</v>
      </c>
      <c r="H5125" s="4">
        <v>50</v>
      </c>
    </row>
    <row r="5126" spans="1:8" ht="15">
      <c r="A5126" s="95">
        <v>5118</v>
      </c>
      <c r="B5126" s="95" t="s">
        <v>3528</v>
      </c>
      <c r="C5126" s="95" t="s">
        <v>5536</v>
      </c>
      <c r="D5126" s="95" t="s">
        <v>11734</v>
      </c>
      <c r="E5126" s="95" t="s">
        <v>332</v>
      </c>
      <c r="F5126" s="95" t="s">
        <v>7499</v>
      </c>
      <c r="G5126" s="4">
        <v>50</v>
      </c>
      <c r="H5126" s="4">
        <v>50</v>
      </c>
    </row>
    <row r="5127" spans="1:8" ht="15">
      <c r="A5127" s="95">
        <v>5119</v>
      </c>
      <c r="B5127" s="95" t="s">
        <v>11083</v>
      </c>
      <c r="C5127" s="95" t="s">
        <v>4787</v>
      </c>
      <c r="D5127" s="95" t="s">
        <v>11735</v>
      </c>
      <c r="E5127" s="95" t="s">
        <v>332</v>
      </c>
      <c r="F5127" s="95" t="s">
        <v>7499</v>
      </c>
      <c r="G5127" s="4">
        <v>50</v>
      </c>
      <c r="H5127" s="4">
        <v>50</v>
      </c>
    </row>
    <row r="5128" spans="1:8" ht="15">
      <c r="A5128" s="95">
        <v>5120</v>
      </c>
      <c r="B5128" s="95" t="s">
        <v>4423</v>
      </c>
      <c r="C5128" s="95" t="s">
        <v>5669</v>
      </c>
      <c r="D5128" s="95" t="s">
        <v>11736</v>
      </c>
      <c r="E5128" s="95" t="s">
        <v>332</v>
      </c>
      <c r="F5128" s="95" t="s">
        <v>7499</v>
      </c>
      <c r="G5128" s="4">
        <v>50</v>
      </c>
      <c r="H5128" s="4">
        <v>50</v>
      </c>
    </row>
    <row r="5129" spans="1:8" ht="15">
      <c r="A5129" s="95">
        <v>5121</v>
      </c>
      <c r="B5129" s="95" t="s">
        <v>2663</v>
      </c>
      <c r="C5129" s="95" t="s">
        <v>10873</v>
      </c>
      <c r="D5129" s="95" t="s">
        <v>11737</v>
      </c>
      <c r="E5129" s="95" t="s">
        <v>332</v>
      </c>
      <c r="F5129" s="95" t="s">
        <v>7499</v>
      </c>
      <c r="G5129" s="4">
        <v>50</v>
      </c>
      <c r="H5129" s="4">
        <v>50</v>
      </c>
    </row>
    <row r="5130" spans="1:8" ht="15">
      <c r="A5130" s="95">
        <v>5122</v>
      </c>
      <c r="B5130" s="95" t="s">
        <v>4452</v>
      </c>
      <c r="C5130" s="95" t="s">
        <v>8276</v>
      </c>
      <c r="D5130" s="95" t="s">
        <v>11738</v>
      </c>
      <c r="E5130" s="95" t="s">
        <v>332</v>
      </c>
      <c r="F5130" s="95" t="s">
        <v>7499</v>
      </c>
      <c r="G5130" s="4">
        <v>50</v>
      </c>
      <c r="H5130" s="4">
        <v>50</v>
      </c>
    </row>
    <row r="5131" spans="1:8" ht="15">
      <c r="A5131" s="95">
        <v>5123</v>
      </c>
      <c r="B5131" s="95" t="s">
        <v>4593</v>
      </c>
      <c r="C5131" s="95" t="s">
        <v>6710</v>
      </c>
      <c r="D5131" s="95" t="s">
        <v>11739</v>
      </c>
      <c r="E5131" s="95" t="s">
        <v>332</v>
      </c>
      <c r="F5131" s="95" t="s">
        <v>7499</v>
      </c>
      <c r="G5131" s="4">
        <v>50</v>
      </c>
      <c r="H5131" s="4">
        <v>50</v>
      </c>
    </row>
    <row r="5132" spans="1:8" ht="15">
      <c r="A5132" s="95">
        <v>5124</v>
      </c>
      <c r="B5132" s="95" t="s">
        <v>3732</v>
      </c>
      <c r="C5132" s="95" t="s">
        <v>6150</v>
      </c>
      <c r="D5132" s="95" t="s">
        <v>11740</v>
      </c>
      <c r="E5132" s="95" t="s">
        <v>332</v>
      </c>
      <c r="F5132" s="95" t="s">
        <v>7499</v>
      </c>
      <c r="G5132" s="4">
        <v>50</v>
      </c>
      <c r="H5132" s="4">
        <v>50</v>
      </c>
    </row>
    <row r="5133" spans="1:8" ht="30">
      <c r="A5133" s="95">
        <v>5125</v>
      </c>
      <c r="B5133" s="95" t="s">
        <v>4454</v>
      </c>
      <c r="C5133" s="95" t="s">
        <v>7854</v>
      </c>
      <c r="D5133" s="95" t="s">
        <v>11741</v>
      </c>
      <c r="E5133" s="95" t="s">
        <v>332</v>
      </c>
      <c r="F5133" s="95" t="s">
        <v>7499</v>
      </c>
      <c r="G5133" s="4">
        <v>50</v>
      </c>
      <c r="H5133" s="4">
        <v>50</v>
      </c>
    </row>
    <row r="5134" spans="1:8" ht="30">
      <c r="A5134" s="95">
        <v>5126</v>
      </c>
      <c r="B5134" s="95" t="s">
        <v>3874</v>
      </c>
      <c r="C5134" s="95" t="s">
        <v>4940</v>
      </c>
      <c r="D5134" s="95" t="s">
        <v>11742</v>
      </c>
      <c r="E5134" s="95" t="s">
        <v>332</v>
      </c>
      <c r="F5134" s="95" t="s">
        <v>7499</v>
      </c>
      <c r="G5134" s="4">
        <v>50</v>
      </c>
      <c r="H5134" s="4">
        <v>50</v>
      </c>
    </row>
    <row r="5135" spans="1:8" ht="15">
      <c r="A5135" s="95">
        <v>5127</v>
      </c>
      <c r="B5135" s="95" t="s">
        <v>4499</v>
      </c>
      <c r="C5135" s="95" t="s">
        <v>4948</v>
      </c>
      <c r="D5135" s="95" t="s">
        <v>11743</v>
      </c>
      <c r="E5135" s="95" t="s">
        <v>332</v>
      </c>
      <c r="F5135" s="95" t="s">
        <v>7499</v>
      </c>
      <c r="G5135" s="4">
        <v>50</v>
      </c>
      <c r="H5135" s="4">
        <v>50</v>
      </c>
    </row>
    <row r="5136" spans="1:8" ht="15">
      <c r="A5136" s="95">
        <v>5128</v>
      </c>
      <c r="B5136" s="95" t="s">
        <v>11744</v>
      </c>
      <c r="C5136" s="95" t="s">
        <v>5003</v>
      </c>
      <c r="D5136" s="95" t="s">
        <v>11745</v>
      </c>
      <c r="E5136" s="95" t="s">
        <v>332</v>
      </c>
      <c r="F5136" s="95" t="s">
        <v>7499</v>
      </c>
      <c r="G5136" s="4">
        <v>50</v>
      </c>
      <c r="H5136" s="4">
        <v>50</v>
      </c>
    </row>
    <row r="5137" spans="1:8" ht="15">
      <c r="A5137" s="95">
        <v>5129</v>
      </c>
      <c r="B5137" s="95" t="s">
        <v>11746</v>
      </c>
      <c r="C5137" s="95" t="s">
        <v>11747</v>
      </c>
      <c r="D5137" s="95" t="s">
        <v>11748</v>
      </c>
      <c r="E5137" s="95" t="s">
        <v>332</v>
      </c>
      <c r="F5137" s="95" t="s">
        <v>7499</v>
      </c>
      <c r="G5137" s="4">
        <v>50</v>
      </c>
      <c r="H5137" s="4">
        <v>50</v>
      </c>
    </row>
    <row r="5138" spans="1:8" ht="15">
      <c r="A5138" s="95">
        <v>5130</v>
      </c>
      <c r="B5138" s="95" t="s">
        <v>7742</v>
      </c>
      <c r="C5138" s="95" t="s">
        <v>3812</v>
      </c>
      <c r="D5138" s="95" t="s">
        <v>11749</v>
      </c>
      <c r="E5138" s="95" t="s">
        <v>332</v>
      </c>
      <c r="F5138" s="95" t="s">
        <v>7499</v>
      </c>
      <c r="G5138" s="4">
        <v>50</v>
      </c>
      <c r="H5138" s="4">
        <v>50</v>
      </c>
    </row>
    <row r="5139" spans="1:8" ht="15">
      <c r="A5139" s="95">
        <v>5131</v>
      </c>
      <c r="B5139" s="95" t="s">
        <v>4963</v>
      </c>
      <c r="C5139" s="95" t="s">
        <v>4730</v>
      </c>
      <c r="D5139" s="95" t="s">
        <v>11750</v>
      </c>
      <c r="E5139" s="95" t="s">
        <v>332</v>
      </c>
      <c r="F5139" s="95" t="s">
        <v>7499</v>
      </c>
      <c r="G5139" s="4">
        <v>50</v>
      </c>
      <c r="H5139" s="4">
        <v>50</v>
      </c>
    </row>
    <row r="5140" spans="1:8" ht="15">
      <c r="A5140" s="95">
        <v>5132</v>
      </c>
      <c r="B5140" s="95" t="s">
        <v>11751</v>
      </c>
      <c r="C5140" s="95" t="s">
        <v>11232</v>
      </c>
      <c r="D5140" s="95" t="s">
        <v>11752</v>
      </c>
      <c r="E5140" s="95" t="s">
        <v>332</v>
      </c>
      <c r="F5140" s="95" t="s">
        <v>7499</v>
      </c>
      <c r="G5140" s="4">
        <v>50</v>
      </c>
      <c r="H5140" s="4">
        <v>50</v>
      </c>
    </row>
    <row r="5141" spans="1:8" ht="15">
      <c r="A5141" s="95">
        <v>5133</v>
      </c>
      <c r="B5141" s="95" t="s">
        <v>4635</v>
      </c>
      <c r="C5141" s="95" t="s">
        <v>5071</v>
      </c>
      <c r="D5141" s="95" t="s">
        <v>11753</v>
      </c>
      <c r="E5141" s="95" t="s">
        <v>332</v>
      </c>
      <c r="F5141" s="95" t="s">
        <v>7499</v>
      </c>
      <c r="G5141" s="4">
        <v>75</v>
      </c>
      <c r="H5141" s="4">
        <v>75</v>
      </c>
    </row>
    <row r="5142" spans="1:8" ht="15">
      <c r="A5142" s="95">
        <v>5134</v>
      </c>
      <c r="B5142" s="95" t="s">
        <v>5146</v>
      </c>
      <c r="C5142" s="95" t="s">
        <v>4862</v>
      </c>
      <c r="D5142" s="95" t="s">
        <v>11754</v>
      </c>
      <c r="E5142" s="95" t="s">
        <v>332</v>
      </c>
      <c r="F5142" s="95" t="s">
        <v>7499</v>
      </c>
      <c r="G5142" s="4">
        <v>75</v>
      </c>
      <c r="H5142" s="4">
        <v>75</v>
      </c>
    </row>
    <row r="5143" spans="1:8" ht="15">
      <c r="A5143" s="95">
        <v>5135</v>
      </c>
      <c r="B5143" s="95" t="s">
        <v>11755</v>
      </c>
      <c r="C5143" s="95" t="s">
        <v>7848</v>
      </c>
      <c r="D5143" s="95" t="s">
        <v>11756</v>
      </c>
      <c r="E5143" s="95" t="s">
        <v>332</v>
      </c>
      <c r="F5143" s="95" t="s">
        <v>7499</v>
      </c>
      <c r="G5143" s="4">
        <v>50</v>
      </c>
      <c r="H5143" s="4">
        <v>50</v>
      </c>
    </row>
    <row r="5144" spans="1:8" ht="15">
      <c r="A5144" s="95">
        <v>5136</v>
      </c>
      <c r="B5144" s="95" t="s">
        <v>4452</v>
      </c>
      <c r="C5144" s="95" t="s">
        <v>6224</v>
      </c>
      <c r="D5144" s="95" t="s">
        <v>11757</v>
      </c>
      <c r="E5144" s="95" t="s">
        <v>332</v>
      </c>
      <c r="F5144" s="95" t="s">
        <v>7499</v>
      </c>
      <c r="G5144" s="4">
        <v>50</v>
      </c>
      <c r="H5144" s="4">
        <v>50</v>
      </c>
    </row>
    <row r="5145" spans="1:8" ht="15">
      <c r="A5145" s="95">
        <v>5137</v>
      </c>
      <c r="B5145" s="95" t="s">
        <v>3439</v>
      </c>
      <c r="C5145" s="95" t="s">
        <v>9037</v>
      </c>
      <c r="D5145" s="95" t="s">
        <v>11758</v>
      </c>
      <c r="E5145" s="95" t="s">
        <v>332</v>
      </c>
      <c r="F5145" s="95" t="s">
        <v>7499</v>
      </c>
      <c r="G5145" s="4">
        <v>50</v>
      </c>
      <c r="H5145" s="4">
        <v>50</v>
      </c>
    </row>
    <row r="5146" spans="1:8" ht="15">
      <c r="A5146" s="95">
        <v>5138</v>
      </c>
      <c r="B5146" s="95" t="s">
        <v>4239</v>
      </c>
      <c r="C5146" s="95" t="s">
        <v>7184</v>
      </c>
      <c r="D5146" s="95" t="s">
        <v>11759</v>
      </c>
      <c r="E5146" s="95" t="s">
        <v>332</v>
      </c>
      <c r="F5146" s="95" t="s">
        <v>7499</v>
      </c>
      <c r="G5146" s="4">
        <v>50</v>
      </c>
      <c r="H5146" s="4">
        <v>50</v>
      </c>
    </row>
    <row r="5147" spans="1:8" ht="15">
      <c r="A5147" s="95">
        <v>5139</v>
      </c>
      <c r="B5147" s="95" t="s">
        <v>3561</v>
      </c>
      <c r="C5147" s="95" t="s">
        <v>7309</v>
      </c>
      <c r="D5147" s="95" t="s">
        <v>11760</v>
      </c>
      <c r="E5147" s="95" t="s">
        <v>332</v>
      </c>
      <c r="F5147" s="95" t="s">
        <v>7499</v>
      </c>
      <c r="G5147" s="4">
        <v>50</v>
      </c>
      <c r="H5147" s="4">
        <v>50</v>
      </c>
    </row>
    <row r="5148" spans="1:8" ht="15">
      <c r="A5148" s="95">
        <v>5140</v>
      </c>
      <c r="B5148" s="95" t="s">
        <v>4114</v>
      </c>
      <c r="C5148" s="95" t="s">
        <v>3887</v>
      </c>
      <c r="D5148" s="95" t="s">
        <v>11761</v>
      </c>
      <c r="E5148" s="95" t="s">
        <v>332</v>
      </c>
      <c r="F5148" s="95" t="s">
        <v>7499</v>
      </c>
      <c r="G5148" s="4">
        <v>50</v>
      </c>
      <c r="H5148" s="4">
        <v>50</v>
      </c>
    </row>
    <row r="5149" spans="1:8" ht="15">
      <c r="A5149" s="95">
        <v>5141</v>
      </c>
      <c r="B5149" s="95" t="s">
        <v>3485</v>
      </c>
      <c r="C5149" s="95" t="s">
        <v>5008</v>
      </c>
      <c r="D5149" s="95" t="s">
        <v>11762</v>
      </c>
      <c r="E5149" s="95" t="s">
        <v>332</v>
      </c>
      <c r="F5149" s="95" t="s">
        <v>7499</v>
      </c>
      <c r="G5149" s="4">
        <v>50</v>
      </c>
      <c r="H5149" s="4">
        <v>50</v>
      </c>
    </row>
    <row r="5150" spans="1:8" ht="15">
      <c r="A5150" s="95">
        <v>5142</v>
      </c>
      <c r="B5150" s="95" t="s">
        <v>9817</v>
      </c>
      <c r="C5150" s="95" t="s">
        <v>3887</v>
      </c>
      <c r="D5150" s="95" t="s">
        <v>11763</v>
      </c>
      <c r="E5150" s="95" t="s">
        <v>332</v>
      </c>
      <c r="F5150" s="95" t="s">
        <v>7499</v>
      </c>
      <c r="G5150" s="4">
        <v>50</v>
      </c>
      <c r="H5150" s="4">
        <v>50</v>
      </c>
    </row>
    <row r="5151" spans="1:8" ht="15">
      <c r="A5151" s="95">
        <v>5143</v>
      </c>
      <c r="B5151" s="95" t="s">
        <v>4593</v>
      </c>
      <c r="C5151" s="95" t="s">
        <v>3515</v>
      </c>
      <c r="D5151" s="95" t="s">
        <v>11764</v>
      </c>
      <c r="E5151" s="95" t="s">
        <v>332</v>
      </c>
      <c r="F5151" s="95" t="s">
        <v>7499</v>
      </c>
      <c r="G5151" s="4">
        <v>50</v>
      </c>
      <c r="H5151" s="4">
        <v>50</v>
      </c>
    </row>
    <row r="5152" spans="1:8" ht="15">
      <c r="A5152" s="95">
        <v>5144</v>
      </c>
      <c r="B5152" s="95" t="s">
        <v>3732</v>
      </c>
      <c r="C5152" s="95" t="s">
        <v>5012</v>
      </c>
      <c r="D5152" s="95" t="s">
        <v>11765</v>
      </c>
      <c r="E5152" s="95" t="s">
        <v>332</v>
      </c>
      <c r="F5152" s="95" t="s">
        <v>7499</v>
      </c>
      <c r="G5152" s="4">
        <v>50</v>
      </c>
      <c r="H5152" s="4">
        <v>50</v>
      </c>
    </row>
    <row r="5153" spans="1:8" ht="15">
      <c r="A5153" s="95">
        <v>5145</v>
      </c>
      <c r="B5153" s="95" t="s">
        <v>3497</v>
      </c>
      <c r="C5153" s="95" t="s">
        <v>7496</v>
      </c>
      <c r="D5153" s="95" t="s">
        <v>11766</v>
      </c>
      <c r="E5153" s="95" t="s">
        <v>332</v>
      </c>
      <c r="F5153" s="95" t="s">
        <v>7499</v>
      </c>
      <c r="G5153" s="4">
        <v>50</v>
      </c>
      <c r="H5153" s="4">
        <v>50</v>
      </c>
    </row>
    <row r="5154" spans="1:8" ht="15">
      <c r="A5154" s="95">
        <v>5146</v>
      </c>
      <c r="B5154" s="95" t="s">
        <v>3771</v>
      </c>
      <c r="C5154" s="95" t="s">
        <v>5006</v>
      </c>
      <c r="D5154" s="95" t="s">
        <v>11767</v>
      </c>
      <c r="E5154" s="95" t="s">
        <v>332</v>
      </c>
      <c r="F5154" s="95" t="s">
        <v>7499</v>
      </c>
      <c r="G5154" s="4">
        <v>50</v>
      </c>
      <c r="H5154" s="4">
        <v>50</v>
      </c>
    </row>
    <row r="5155" spans="1:8" ht="15">
      <c r="A5155" s="95">
        <v>5147</v>
      </c>
      <c r="B5155" s="95" t="s">
        <v>3614</v>
      </c>
      <c r="C5155" s="95" t="s">
        <v>11768</v>
      </c>
      <c r="D5155" s="95" t="s">
        <v>11769</v>
      </c>
      <c r="E5155" s="95" t="s">
        <v>332</v>
      </c>
      <c r="F5155" s="95" t="s">
        <v>7499</v>
      </c>
      <c r="G5155" s="4">
        <v>50</v>
      </c>
      <c r="H5155" s="4">
        <v>50</v>
      </c>
    </row>
    <row r="5156" spans="1:8" ht="15">
      <c r="A5156" s="95">
        <v>5148</v>
      </c>
      <c r="B5156" s="95" t="s">
        <v>5206</v>
      </c>
      <c r="C5156" s="95" t="s">
        <v>4426</v>
      </c>
      <c r="D5156" s="95" t="s">
        <v>11770</v>
      </c>
      <c r="E5156" s="95" t="s">
        <v>332</v>
      </c>
      <c r="F5156" s="95" t="s">
        <v>7499</v>
      </c>
      <c r="G5156" s="4">
        <v>50</v>
      </c>
      <c r="H5156" s="4">
        <v>50</v>
      </c>
    </row>
    <row r="5157" spans="1:8" ht="15">
      <c r="A5157" s="95">
        <v>5149</v>
      </c>
      <c r="B5157" s="95" t="s">
        <v>3461</v>
      </c>
      <c r="C5157" s="95" t="s">
        <v>3927</v>
      </c>
      <c r="D5157" s="95" t="s">
        <v>11771</v>
      </c>
      <c r="E5157" s="95" t="s">
        <v>332</v>
      </c>
      <c r="F5157" s="95" t="s">
        <v>7499</v>
      </c>
      <c r="G5157" s="4">
        <v>50</v>
      </c>
      <c r="H5157" s="4">
        <v>50</v>
      </c>
    </row>
    <row r="5158" spans="1:8" ht="15">
      <c r="A5158" s="95">
        <v>5150</v>
      </c>
      <c r="B5158" s="95" t="s">
        <v>3732</v>
      </c>
      <c r="C5158" s="95" t="s">
        <v>3510</v>
      </c>
      <c r="D5158" s="95" t="s">
        <v>11772</v>
      </c>
      <c r="E5158" s="95" t="s">
        <v>332</v>
      </c>
      <c r="F5158" s="95" t="s">
        <v>7499</v>
      </c>
      <c r="G5158" s="4">
        <v>50</v>
      </c>
      <c r="H5158" s="4">
        <v>50</v>
      </c>
    </row>
    <row r="5159" spans="1:8" ht="15">
      <c r="A5159" s="95">
        <v>5151</v>
      </c>
      <c r="B5159" s="95" t="s">
        <v>6422</v>
      </c>
      <c r="C5159" s="95" t="s">
        <v>3927</v>
      </c>
      <c r="D5159" s="95" t="s">
        <v>11773</v>
      </c>
      <c r="E5159" s="95" t="s">
        <v>332</v>
      </c>
      <c r="F5159" s="95" t="s">
        <v>7499</v>
      </c>
      <c r="G5159" s="4">
        <v>50</v>
      </c>
      <c r="H5159" s="4">
        <v>50</v>
      </c>
    </row>
    <row r="5160" spans="1:8" ht="15">
      <c r="A5160" s="95">
        <v>5152</v>
      </c>
      <c r="B5160" s="95" t="s">
        <v>3482</v>
      </c>
      <c r="C5160" s="95" t="s">
        <v>3510</v>
      </c>
      <c r="D5160" s="95" t="s">
        <v>11774</v>
      </c>
      <c r="E5160" s="95" t="s">
        <v>332</v>
      </c>
      <c r="F5160" s="95" t="s">
        <v>7499</v>
      </c>
      <c r="G5160" s="4">
        <v>50</v>
      </c>
      <c r="H5160" s="4">
        <v>50</v>
      </c>
    </row>
    <row r="5161" spans="1:8" ht="15">
      <c r="A5161" s="95">
        <v>5153</v>
      </c>
      <c r="B5161" s="95" t="s">
        <v>11775</v>
      </c>
      <c r="C5161" s="95" t="s">
        <v>11776</v>
      </c>
      <c r="D5161" s="95" t="s">
        <v>11777</v>
      </c>
      <c r="E5161" s="95" t="s">
        <v>332</v>
      </c>
      <c r="F5161" s="95" t="s">
        <v>7499</v>
      </c>
      <c r="G5161" s="4">
        <v>50</v>
      </c>
      <c r="H5161" s="4">
        <v>50</v>
      </c>
    </row>
    <row r="5162" spans="1:8" ht="15">
      <c r="A5162" s="95">
        <v>5154</v>
      </c>
      <c r="B5162" s="95" t="s">
        <v>5851</v>
      </c>
      <c r="C5162" s="95" t="s">
        <v>11778</v>
      </c>
      <c r="D5162" s="95" t="s">
        <v>11779</v>
      </c>
      <c r="E5162" s="95" t="s">
        <v>332</v>
      </c>
      <c r="F5162" s="95" t="s">
        <v>7499</v>
      </c>
      <c r="G5162" s="4">
        <v>50</v>
      </c>
      <c r="H5162" s="4">
        <v>50</v>
      </c>
    </row>
    <row r="5163" spans="1:8" ht="15">
      <c r="A5163" s="95">
        <v>5155</v>
      </c>
      <c r="B5163" s="95" t="s">
        <v>11780</v>
      </c>
      <c r="C5163" s="95" t="s">
        <v>11781</v>
      </c>
      <c r="D5163" s="95" t="s">
        <v>11782</v>
      </c>
      <c r="E5163" s="95" t="s">
        <v>332</v>
      </c>
      <c r="F5163" s="95" t="s">
        <v>7499</v>
      </c>
      <c r="G5163" s="4">
        <v>50</v>
      </c>
      <c r="H5163" s="4">
        <v>50</v>
      </c>
    </row>
    <row r="5164" spans="1:8" ht="15">
      <c r="A5164" s="95">
        <v>5156</v>
      </c>
      <c r="B5164" s="95" t="s">
        <v>3461</v>
      </c>
      <c r="C5164" s="95" t="s">
        <v>11783</v>
      </c>
      <c r="D5164" s="95" t="s">
        <v>11784</v>
      </c>
      <c r="E5164" s="95" t="s">
        <v>332</v>
      </c>
      <c r="F5164" s="95" t="s">
        <v>7499</v>
      </c>
      <c r="G5164" s="4">
        <v>50</v>
      </c>
      <c r="H5164" s="4">
        <v>50</v>
      </c>
    </row>
    <row r="5165" spans="1:8" ht="15">
      <c r="A5165" s="95">
        <v>5157</v>
      </c>
      <c r="B5165" s="95" t="s">
        <v>5118</v>
      </c>
      <c r="C5165" s="95" t="s">
        <v>11785</v>
      </c>
      <c r="D5165" s="95" t="s">
        <v>11786</v>
      </c>
      <c r="E5165" s="95" t="s">
        <v>332</v>
      </c>
      <c r="F5165" s="95" t="s">
        <v>7499</v>
      </c>
      <c r="G5165" s="4">
        <v>50</v>
      </c>
      <c r="H5165" s="4">
        <v>50</v>
      </c>
    </row>
    <row r="5166" spans="1:8" ht="15">
      <c r="A5166" s="95">
        <v>5158</v>
      </c>
      <c r="B5166" s="95" t="s">
        <v>9305</v>
      </c>
      <c r="C5166" s="95" t="s">
        <v>11785</v>
      </c>
      <c r="D5166" s="95" t="s">
        <v>11787</v>
      </c>
      <c r="E5166" s="95" t="s">
        <v>332</v>
      </c>
      <c r="F5166" s="95" t="s">
        <v>7499</v>
      </c>
      <c r="G5166" s="4">
        <v>50</v>
      </c>
      <c r="H5166" s="4">
        <v>50</v>
      </c>
    </row>
    <row r="5167" spans="1:8" ht="15">
      <c r="A5167" s="95">
        <v>5159</v>
      </c>
      <c r="B5167" s="95" t="s">
        <v>5734</v>
      </c>
      <c r="C5167" s="95" t="s">
        <v>10963</v>
      </c>
      <c r="D5167" s="95" t="s">
        <v>11788</v>
      </c>
      <c r="E5167" s="95" t="s">
        <v>332</v>
      </c>
      <c r="F5167" s="95" t="s">
        <v>7499</v>
      </c>
      <c r="G5167" s="4">
        <v>50</v>
      </c>
      <c r="H5167" s="4">
        <v>50</v>
      </c>
    </row>
    <row r="5168" spans="1:8" ht="15">
      <c r="A5168" s="95">
        <v>5160</v>
      </c>
      <c r="B5168" s="95" t="s">
        <v>11789</v>
      </c>
      <c r="C5168" s="95" t="s">
        <v>11790</v>
      </c>
      <c r="D5168" s="95" t="s">
        <v>11791</v>
      </c>
      <c r="E5168" s="95" t="s">
        <v>332</v>
      </c>
      <c r="F5168" s="95" t="s">
        <v>7499</v>
      </c>
      <c r="G5168" s="4">
        <v>50</v>
      </c>
      <c r="H5168" s="4">
        <v>50</v>
      </c>
    </row>
    <row r="5169" spans="1:8" ht="15">
      <c r="A5169" s="95">
        <v>5161</v>
      </c>
      <c r="B5169" s="95" t="s">
        <v>4310</v>
      </c>
      <c r="C5169" s="95" t="s">
        <v>4862</v>
      </c>
      <c r="D5169" s="95" t="s">
        <v>11792</v>
      </c>
      <c r="E5169" s="95" t="s">
        <v>332</v>
      </c>
      <c r="F5169" s="95" t="s">
        <v>7499</v>
      </c>
      <c r="G5169" s="4">
        <v>50</v>
      </c>
      <c r="H5169" s="4">
        <v>50</v>
      </c>
    </row>
    <row r="5170" spans="1:8" ht="15">
      <c r="A5170" s="95">
        <v>5162</v>
      </c>
      <c r="B5170" s="95" t="s">
        <v>3715</v>
      </c>
      <c r="C5170" s="95" t="s">
        <v>5006</v>
      </c>
      <c r="D5170" s="95" t="s">
        <v>11793</v>
      </c>
      <c r="E5170" s="95" t="s">
        <v>332</v>
      </c>
      <c r="F5170" s="95" t="s">
        <v>7499</v>
      </c>
      <c r="G5170" s="4">
        <v>50</v>
      </c>
      <c r="H5170" s="4">
        <v>50</v>
      </c>
    </row>
    <row r="5171" spans="1:8" ht="15">
      <c r="A5171" s="95">
        <v>5163</v>
      </c>
      <c r="B5171" s="95" t="s">
        <v>11794</v>
      </c>
      <c r="C5171" s="95" t="s">
        <v>11795</v>
      </c>
      <c r="D5171" s="95" t="s">
        <v>11796</v>
      </c>
      <c r="E5171" s="95" t="s">
        <v>332</v>
      </c>
      <c r="F5171" s="95" t="s">
        <v>7499</v>
      </c>
      <c r="G5171" s="4">
        <v>50</v>
      </c>
      <c r="H5171" s="4">
        <v>50</v>
      </c>
    </row>
    <row r="5172" spans="1:8" ht="15">
      <c r="A5172" s="95">
        <v>5164</v>
      </c>
      <c r="B5172" s="95" t="s">
        <v>7494</v>
      </c>
      <c r="C5172" s="95" t="s">
        <v>5016</v>
      </c>
      <c r="D5172" s="95" t="s">
        <v>11797</v>
      </c>
      <c r="E5172" s="95" t="s">
        <v>332</v>
      </c>
      <c r="F5172" s="95" t="s">
        <v>7499</v>
      </c>
      <c r="G5172" s="4">
        <v>50</v>
      </c>
      <c r="H5172" s="4">
        <v>50</v>
      </c>
    </row>
    <row r="5173" spans="1:8" ht="15">
      <c r="A5173" s="95">
        <v>5165</v>
      </c>
      <c r="B5173" s="95" t="s">
        <v>5107</v>
      </c>
      <c r="C5173" s="95" t="s">
        <v>3927</v>
      </c>
      <c r="D5173" s="95" t="s">
        <v>11798</v>
      </c>
      <c r="E5173" s="95" t="s">
        <v>332</v>
      </c>
      <c r="F5173" s="95" t="s">
        <v>7499</v>
      </c>
      <c r="G5173" s="4">
        <v>50</v>
      </c>
      <c r="H5173" s="4">
        <v>50</v>
      </c>
    </row>
    <row r="5174" spans="1:8" ht="15">
      <c r="A5174" s="95">
        <v>5166</v>
      </c>
      <c r="B5174" s="95" t="s">
        <v>3732</v>
      </c>
      <c r="C5174" s="95" t="s">
        <v>7238</v>
      </c>
      <c r="D5174" s="95" t="s">
        <v>11799</v>
      </c>
      <c r="E5174" s="95" t="s">
        <v>332</v>
      </c>
      <c r="F5174" s="95" t="s">
        <v>7499</v>
      </c>
      <c r="G5174" s="4">
        <v>50</v>
      </c>
      <c r="H5174" s="4">
        <v>50</v>
      </c>
    </row>
    <row r="5175" spans="1:8" ht="15">
      <c r="A5175" s="95">
        <v>5167</v>
      </c>
      <c r="B5175" s="95" t="s">
        <v>6645</v>
      </c>
      <c r="C5175" s="95" t="s">
        <v>7780</v>
      </c>
      <c r="D5175" s="95" t="s">
        <v>11800</v>
      </c>
      <c r="E5175" s="95" t="s">
        <v>332</v>
      </c>
      <c r="F5175" s="95" t="s">
        <v>7499</v>
      </c>
      <c r="G5175" s="4">
        <v>50</v>
      </c>
      <c r="H5175" s="4">
        <v>50</v>
      </c>
    </row>
    <row r="5176" spans="1:8" ht="15">
      <c r="A5176" s="95">
        <v>5168</v>
      </c>
      <c r="B5176" s="95" t="s">
        <v>4820</v>
      </c>
      <c r="C5176" s="95" t="s">
        <v>11801</v>
      </c>
      <c r="D5176" s="95" t="s">
        <v>11802</v>
      </c>
      <c r="E5176" s="95" t="s">
        <v>332</v>
      </c>
      <c r="F5176" s="95" t="s">
        <v>7499</v>
      </c>
      <c r="G5176" s="4">
        <v>50</v>
      </c>
      <c r="H5176" s="4">
        <v>50</v>
      </c>
    </row>
    <row r="5177" spans="1:8" ht="15">
      <c r="A5177" s="95">
        <v>5169</v>
      </c>
      <c r="B5177" s="95" t="s">
        <v>6228</v>
      </c>
      <c r="C5177" s="95" t="s">
        <v>11803</v>
      </c>
      <c r="D5177" s="95" t="s">
        <v>11804</v>
      </c>
      <c r="E5177" s="95" t="s">
        <v>332</v>
      </c>
      <c r="F5177" s="95" t="s">
        <v>7499</v>
      </c>
      <c r="G5177" s="4">
        <v>50</v>
      </c>
      <c r="H5177" s="4">
        <v>50</v>
      </c>
    </row>
    <row r="5178" spans="1:8" ht="15">
      <c r="A5178" s="95">
        <v>5170</v>
      </c>
      <c r="B5178" s="95" t="s">
        <v>3690</v>
      </c>
      <c r="C5178" s="95" t="s">
        <v>5039</v>
      </c>
      <c r="D5178" s="95" t="s">
        <v>11805</v>
      </c>
      <c r="E5178" s="95" t="s">
        <v>332</v>
      </c>
      <c r="F5178" s="95" t="s">
        <v>7499</v>
      </c>
      <c r="G5178" s="4">
        <v>50</v>
      </c>
      <c r="H5178" s="4">
        <v>50</v>
      </c>
    </row>
    <row r="5179" spans="1:8" ht="15">
      <c r="A5179" s="95">
        <v>5171</v>
      </c>
      <c r="B5179" s="95" t="s">
        <v>6502</v>
      </c>
      <c r="C5179" s="95" t="s">
        <v>4862</v>
      </c>
      <c r="D5179" s="95" t="s">
        <v>11806</v>
      </c>
      <c r="E5179" s="95" t="s">
        <v>332</v>
      </c>
      <c r="F5179" s="95" t="s">
        <v>7499</v>
      </c>
      <c r="G5179" s="4">
        <v>50</v>
      </c>
      <c r="H5179" s="4">
        <v>50</v>
      </c>
    </row>
    <row r="5180" spans="1:8" ht="15">
      <c r="A5180" s="95">
        <v>5172</v>
      </c>
      <c r="B5180" s="95" t="s">
        <v>4583</v>
      </c>
      <c r="C5180" s="95" t="s">
        <v>3927</v>
      </c>
      <c r="D5180" s="95" t="s">
        <v>11807</v>
      </c>
      <c r="E5180" s="95" t="s">
        <v>332</v>
      </c>
      <c r="F5180" s="95" t="s">
        <v>7499</v>
      </c>
      <c r="G5180" s="4">
        <v>50</v>
      </c>
      <c r="H5180" s="4">
        <v>50</v>
      </c>
    </row>
    <row r="5181" spans="1:8" ht="15">
      <c r="A5181" s="95">
        <v>5173</v>
      </c>
      <c r="B5181" s="95" t="s">
        <v>6219</v>
      </c>
      <c r="C5181" s="95" t="s">
        <v>11808</v>
      </c>
      <c r="D5181" s="95" t="s">
        <v>11809</v>
      </c>
      <c r="E5181" s="95" t="s">
        <v>332</v>
      </c>
      <c r="F5181" s="95" t="s">
        <v>7499</v>
      </c>
      <c r="G5181" s="4">
        <v>50</v>
      </c>
      <c r="H5181" s="4">
        <v>50</v>
      </c>
    </row>
    <row r="5182" spans="1:8" ht="15">
      <c r="A5182" s="95">
        <v>5174</v>
      </c>
      <c r="B5182" s="95" t="s">
        <v>4747</v>
      </c>
      <c r="C5182" s="95" t="s">
        <v>11810</v>
      </c>
      <c r="D5182" s="95" t="s">
        <v>11811</v>
      </c>
      <c r="E5182" s="95" t="s">
        <v>332</v>
      </c>
      <c r="F5182" s="95" t="s">
        <v>7499</v>
      </c>
      <c r="G5182" s="4">
        <v>50</v>
      </c>
      <c r="H5182" s="4">
        <v>50</v>
      </c>
    </row>
    <row r="5183" spans="1:8" ht="15">
      <c r="A5183" s="95">
        <v>5175</v>
      </c>
      <c r="B5183" s="95" t="s">
        <v>11812</v>
      </c>
      <c r="C5183" s="95" t="s">
        <v>4764</v>
      </c>
      <c r="D5183" s="95" t="s">
        <v>11813</v>
      </c>
      <c r="E5183" s="95" t="s">
        <v>332</v>
      </c>
      <c r="F5183" s="95" t="s">
        <v>7499</v>
      </c>
      <c r="G5183" s="4">
        <v>50</v>
      </c>
      <c r="H5183" s="4">
        <v>50</v>
      </c>
    </row>
    <row r="5184" spans="1:8" ht="15">
      <c r="A5184" s="95">
        <v>5176</v>
      </c>
      <c r="B5184" s="95" t="s">
        <v>11352</v>
      </c>
      <c r="C5184" s="95" t="s">
        <v>11814</v>
      </c>
      <c r="D5184" s="95" t="s">
        <v>11815</v>
      </c>
      <c r="E5184" s="95" t="s">
        <v>332</v>
      </c>
      <c r="F5184" s="95" t="s">
        <v>7499</v>
      </c>
      <c r="G5184" s="4">
        <v>50</v>
      </c>
      <c r="H5184" s="4">
        <v>50</v>
      </c>
    </row>
    <row r="5185" spans="1:8" ht="15">
      <c r="A5185" s="95">
        <v>5177</v>
      </c>
      <c r="B5185" s="95" t="s">
        <v>2685</v>
      </c>
      <c r="C5185" s="95" t="s">
        <v>4862</v>
      </c>
      <c r="D5185" s="95" t="s">
        <v>11816</v>
      </c>
      <c r="E5185" s="95" t="s">
        <v>332</v>
      </c>
      <c r="F5185" s="95" t="s">
        <v>7499</v>
      </c>
      <c r="G5185" s="4">
        <v>50</v>
      </c>
      <c r="H5185" s="4">
        <v>50</v>
      </c>
    </row>
    <row r="5186" spans="1:8" ht="15">
      <c r="A5186" s="95">
        <v>5178</v>
      </c>
      <c r="B5186" s="95" t="s">
        <v>3476</v>
      </c>
      <c r="C5186" s="95" t="s">
        <v>11817</v>
      </c>
      <c r="D5186" s="95" t="s">
        <v>11818</v>
      </c>
      <c r="E5186" s="95" t="s">
        <v>332</v>
      </c>
      <c r="F5186" s="95" t="s">
        <v>7499</v>
      </c>
      <c r="G5186" s="4">
        <v>50</v>
      </c>
      <c r="H5186" s="4">
        <v>50</v>
      </c>
    </row>
    <row r="5187" spans="1:8" ht="15">
      <c r="A5187" s="95">
        <v>5179</v>
      </c>
      <c r="B5187" s="95" t="s">
        <v>11819</v>
      </c>
      <c r="C5187" s="95" t="s">
        <v>3510</v>
      </c>
      <c r="D5187" s="95" t="s">
        <v>11820</v>
      </c>
      <c r="E5187" s="95" t="s">
        <v>332</v>
      </c>
      <c r="F5187" s="95" t="s">
        <v>7499</v>
      </c>
      <c r="G5187" s="4">
        <v>50</v>
      </c>
      <c r="H5187" s="4">
        <v>50</v>
      </c>
    </row>
    <row r="5188" spans="1:8" ht="15">
      <c r="A5188" s="95">
        <v>5180</v>
      </c>
      <c r="B5188" s="95" t="s">
        <v>4431</v>
      </c>
      <c r="C5188" s="95" t="s">
        <v>7309</v>
      </c>
      <c r="D5188" s="95" t="s">
        <v>11821</v>
      </c>
      <c r="E5188" s="95" t="s">
        <v>332</v>
      </c>
      <c r="F5188" s="95" t="s">
        <v>7499</v>
      </c>
      <c r="G5188" s="4">
        <v>50</v>
      </c>
      <c r="H5188" s="4">
        <v>50</v>
      </c>
    </row>
    <row r="5189" spans="1:8" ht="15">
      <c r="A5189" s="95">
        <v>5181</v>
      </c>
      <c r="B5189" s="95" t="s">
        <v>4603</v>
      </c>
      <c r="C5189" s="95" t="s">
        <v>5008</v>
      </c>
      <c r="D5189" s="95" t="s">
        <v>5009</v>
      </c>
      <c r="E5189" s="95" t="s">
        <v>332</v>
      </c>
      <c r="F5189" s="95" t="s">
        <v>7499</v>
      </c>
      <c r="G5189" s="4">
        <v>50</v>
      </c>
      <c r="H5189" s="4">
        <v>50</v>
      </c>
    </row>
    <row r="5190" spans="1:8" ht="15">
      <c r="A5190" s="95">
        <v>5182</v>
      </c>
      <c r="B5190" s="95" t="s">
        <v>11822</v>
      </c>
      <c r="C5190" s="95" t="s">
        <v>4862</v>
      </c>
      <c r="D5190" s="95" t="s">
        <v>11823</v>
      </c>
      <c r="E5190" s="95" t="s">
        <v>332</v>
      </c>
      <c r="F5190" s="95" t="s">
        <v>7499</v>
      </c>
      <c r="G5190" s="4">
        <v>50</v>
      </c>
      <c r="H5190" s="4">
        <v>50</v>
      </c>
    </row>
    <row r="5191" spans="1:8" ht="15">
      <c r="A5191" s="95">
        <v>5183</v>
      </c>
      <c r="B5191" s="95" t="s">
        <v>5848</v>
      </c>
      <c r="C5191" s="95" t="s">
        <v>11824</v>
      </c>
      <c r="D5191" s="95" t="s">
        <v>11825</v>
      </c>
      <c r="E5191" s="95" t="s">
        <v>332</v>
      </c>
      <c r="F5191" s="95" t="s">
        <v>7499</v>
      </c>
      <c r="G5191" s="4">
        <v>50</v>
      </c>
      <c r="H5191" s="4">
        <v>50</v>
      </c>
    </row>
    <row r="5192" spans="1:8" ht="15">
      <c r="A5192" s="95">
        <v>5184</v>
      </c>
      <c r="B5192" s="95" t="s">
        <v>11160</v>
      </c>
      <c r="C5192" s="95" t="s">
        <v>11826</v>
      </c>
      <c r="D5192" s="95" t="s">
        <v>11827</v>
      </c>
      <c r="E5192" s="95" t="s">
        <v>332</v>
      </c>
      <c r="F5192" s="95" t="s">
        <v>7499</v>
      </c>
      <c r="G5192" s="4">
        <v>50</v>
      </c>
      <c r="H5192" s="4">
        <v>50</v>
      </c>
    </row>
    <row r="5193" spans="1:8" ht="15">
      <c r="A5193" s="95">
        <v>5185</v>
      </c>
      <c r="B5193" s="95" t="s">
        <v>4861</v>
      </c>
      <c r="C5193" s="95" t="s">
        <v>7271</v>
      </c>
      <c r="D5193" s="95" t="s">
        <v>11828</v>
      </c>
      <c r="E5193" s="95" t="s">
        <v>332</v>
      </c>
      <c r="F5193" s="95" t="s">
        <v>7499</v>
      </c>
      <c r="G5193" s="4">
        <v>50</v>
      </c>
      <c r="H5193" s="4">
        <v>50</v>
      </c>
    </row>
    <row r="5194" spans="1:8" ht="15">
      <c r="A5194" s="95">
        <v>5186</v>
      </c>
      <c r="B5194" s="95" t="s">
        <v>4636</v>
      </c>
      <c r="C5194" s="95" t="s">
        <v>11829</v>
      </c>
      <c r="D5194" s="95" t="s">
        <v>11830</v>
      </c>
      <c r="E5194" s="95" t="s">
        <v>332</v>
      </c>
      <c r="F5194" s="95" t="s">
        <v>7499</v>
      </c>
      <c r="G5194" s="4">
        <v>50</v>
      </c>
      <c r="H5194" s="4">
        <v>50</v>
      </c>
    </row>
    <row r="5195" spans="1:8" ht="15">
      <c r="A5195" s="95">
        <v>5187</v>
      </c>
      <c r="B5195" s="95" t="s">
        <v>11637</v>
      </c>
      <c r="C5195" s="95" t="s">
        <v>11831</v>
      </c>
      <c r="D5195" s="95" t="s">
        <v>11832</v>
      </c>
      <c r="E5195" s="95" t="s">
        <v>332</v>
      </c>
      <c r="F5195" s="95" t="s">
        <v>7499</v>
      </c>
      <c r="G5195" s="4">
        <v>50</v>
      </c>
      <c r="H5195" s="4">
        <v>50</v>
      </c>
    </row>
    <row r="5196" spans="1:8" ht="15">
      <c r="A5196" s="95">
        <v>5188</v>
      </c>
      <c r="B5196" s="95" t="s">
        <v>11833</v>
      </c>
      <c r="C5196" s="95" t="s">
        <v>5843</v>
      </c>
      <c r="D5196" s="95" t="s">
        <v>11834</v>
      </c>
      <c r="E5196" s="95" t="s">
        <v>332</v>
      </c>
      <c r="F5196" s="95" t="s">
        <v>7499</v>
      </c>
      <c r="G5196" s="4">
        <v>50</v>
      </c>
      <c r="H5196" s="4">
        <v>50</v>
      </c>
    </row>
    <row r="5197" spans="1:8" ht="15">
      <c r="A5197" s="95">
        <v>5189</v>
      </c>
      <c r="B5197" s="95" t="s">
        <v>11153</v>
      </c>
      <c r="C5197" s="95" t="s">
        <v>5062</v>
      </c>
      <c r="D5197" s="95" t="s">
        <v>11835</v>
      </c>
      <c r="E5197" s="95" t="s">
        <v>332</v>
      </c>
      <c r="F5197" s="95" t="s">
        <v>7499</v>
      </c>
      <c r="G5197" s="4">
        <v>50</v>
      </c>
      <c r="H5197" s="4">
        <v>50</v>
      </c>
    </row>
    <row r="5198" spans="1:8" ht="15">
      <c r="A5198" s="95">
        <v>5190</v>
      </c>
      <c r="B5198" s="95" t="s">
        <v>6167</v>
      </c>
      <c r="C5198" s="95" t="s">
        <v>5062</v>
      </c>
      <c r="D5198" s="95" t="s">
        <v>11836</v>
      </c>
      <c r="E5198" s="95" t="s">
        <v>332</v>
      </c>
      <c r="F5198" s="95" t="s">
        <v>7499</v>
      </c>
      <c r="G5198" s="4">
        <v>50</v>
      </c>
      <c r="H5198" s="4">
        <v>50</v>
      </c>
    </row>
    <row r="5199" spans="1:8" ht="15">
      <c r="A5199" s="95">
        <v>5191</v>
      </c>
      <c r="B5199" s="95" t="s">
        <v>3476</v>
      </c>
      <c r="C5199" s="95" t="s">
        <v>6663</v>
      </c>
      <c r="D5199" s="95" t="s">
        <v>11837</v>
      </c>
      <c r="E5199" s="95" t="s">
        <v>332</v>
      </c>
      <c r="F5199" s="95" t="s">
        <v>7499</v>
      </c>
      <c r="G5199" s="4">
        <v>50</v>
      </c>
      <c r="H5199" s="4">
        <v>50</v>
      </c>
    </row>
    <row r="5200" spans="1:8" ht="15">
      <c r="A5200" s="95">
        <v>5192</v>
      </c>
      <c r="B5200" s="95" t="s">
        <v>5659</v>
      </c>
      <c r="C5200" s="95" t="s">
        <v>3783</v>
      </c>
      <c r="D5200" s="95" t="s">
        <v>11838</v>
      </c>
      <c r="E5200" s="95" t="s">
        <v>332</v>
      </c>
      <c r="F5200" s="95" t="s">
        <v>7499</v>
      </c>
      <c r="G5200" s="4">
        <v>50</v>
      </c>
      <c r="H5200" s="4">
        <v>50</v>
      </c>
    </row>
    <row r="5201" spans="1:8" ht="15">
      <c r="A5201" s="95">
        <v>5193</v>
      </c>
      <c r="B5201" s="95" t="s">
        <v>4093</v>
      </c>
      <c r="C5201" s="95" t="s">
        <v>8221</v>
      </c>
      <c r="D5201" s="95" t="s">
        <v>11839</v>
      </c>
      <c r="E5201" s="95" t="s">
        <v>332</v>
      </c>
      <c r="F5201" s="95" t="s">
        <v>7499</v>
      </c>
      <c r="G5201" s="4">
        <v>50</v>
      </c>
      <c r="H5201" s="4">
        <v>50</v>
      </c>
    </row>
    <row r="5202" spans="1:8" ht="15">
      <c r="A5202" s="95">
        <v>5194</v>
      </c>
      <c r="B5202" s="95" t="s">
        <v>4603</v>
      </c>
      <c r="C5202" s="95" t="s">
        <v>5039</v>
      </c>
      <c r="D5202" s="95" t="s">
        <v>11840</v>
      </c>
      <c r="E5202" s="95" t="s">
        <v>332</v>
      </c>
      <c r="F5202" s="95" t="s">
        <v>7499</v>
      </c>
      <c r="G5202" s="4">
        <v>50</v>
      </c>
      <c r="H5202" s="4">
        <v>50</v>
      </c>
    </row>
    <row r="5203" spans="1:8" ht="15">
      <c r="A5203" s="95">
        <v>5195</v>
      </c>
      <c r="B5203" s="95" t="s">
        <v>11841</v>
      </c>
      <c r="C5203" s="95" t="s">
        <v>11842</v>
      </c>
      <c r="D5203" s="95" t="s">
        <v>11843</v>
      </c>
      <c r="E5203" s="95" t="s">
        <v>332</v>
      </c>
      <c r="F5203" s="95" t="s">
        <v>7499</v>
      </c>
      <c r="G5203" s="4">
        <v>50</v>
      </c>
      <c r="H5203" s="4">
        <v>50</v>
      </c>
    </row>
    <row r="5204" spans="1:8" ht="15">
      <c r="A5204" s="95">
        <v>5196</v>
      </c>
      <c r="B5204" s="95" t="s">
        <v>5892</v>
      </c>
      <c r="C5204" s="95" t="s">
        <v>11842</v>
      </c>
      <c r="D5204" s="95" t="s">
        <v>11844</v>
      </c>
      <c r="E5204" s="95" t="s">
        <v>332</v>
      </c>
      <c r="F5204" s="95" t="s">
        <v>7499</v>
      </c>
      <c r="G5204" s="4">
        <v>50</v>
      </c>
      <c r="H5204" s="4">
        <v>50</v>
      </c>
    </row>
    <row r="5205" spans="1:8" ht="15">
      <c r="A5205" s="95">
        <v>5197</v>
      </c>
      <c r="B5205" s="95" t="s">
        <v>7793</v>
      </c>
      <c r="C5205" s="95" t="s">
        <v>11845</v>
      </c>
      <c r="D5205" s="95" t="s">
        <v>11846</v>
      </c>
      <c r="E5205" s="95" t="s">
        <v>332</v>
      </c>
      <c r="F5205" s="95" t="s">
        <v>7499</v>
      </c>
      <c r="G5205" s="4">
        <v>50</v>
      </c>
      <c r="H5205" s="4">
        <v>50</v>
      </c>
    </row>
    <row r="5206" spans="1:8" ht="15">
      <c r="A5206" s="95">
        <v>5198</v>
      </c>
      <c r="B5206" s="95" t="s">
        <v>5752</v>
      </c>
      <c r="C5206" s="95" t="s">
        <v>5006</v>
      </c>
      <c r="D5206" s="95" t="s">
        <v>11847</v>
      </c>
      <c r="E5206" s="95" t="s">
        <v>332</v>
      </c>
      <c r="F5206" s="95" t="s">
        <v>7499</v>
      </c>
      <c r="G5206" s="4">
        <v>50</v>
      </c>
      <c r="H5206" s="4">
        <v>50</v>
      </c>
    </row>
    <row r="5207" spans="1:8" ht="15">
      <c r="A5207" s="95">
        <v>5199</v>
      </c>
      <c r="B5207" s="95" t="s">
        <v>5255</v>
      </c>
      <c r="C5207" s="95" t="s">
        <v>5006</v>
      </c>
      <c r="D5207" s="95" t="s">
        <v>11848</v>
      </c>
      <c r="E5207" s="95" t="s">
        <v>332</v>
      </c>
      <c r="F5207" s="95" t="s">
        <v>7499</v>
      </c>
      <c r="G5207" s="4">
        <v>50</v>
      </c>
      <c r="H5207" s="4">
        <v>50</v>
      </c>
    </row>
    <row r="5208" spans="1:8" ht="15">
      <c r="A5208" s="95">
        <v>5200</v>
      </c>
      <c r="B5208" s="95" t="s">
        <v>3948</v>
      </c>
      <c r="C5208" s="95" t="s">
        <v>5006</v>
      </c>
      <c r="D5208" s="95" t="s">
        <v>11849</v>
      </c>
      <c r="E5208" s="95" t="s">
        <v>332</v>
      </c>
      <c r="F5208" s="95" t="s">
        <v>7499</v>
      </c>
      <c r="G5208" s="4">
        <v>50</v>
      </c>
      <c r="H5208" s="4">
        <v>50</v>
      </c>
    </row>
    <row r="5209" spans="1:8" ht="15">
      <c r="A5209" s="95">
        <v>5201</v>
      </c>
      <c r="B5209" s="95" t="s">
        <v>4652</v>
      </c>
      <c r="C5209" s="95" t="s">
        <v>11850</v>
      </c>
      <c r="D5209" s="95" t="s">
        <v>11851</v>
      </c>
      <c r="E5209" s="95" t="s">
        <v>332</v>
      </c>
      <c r="F5209" s="95" t="s">
        <v>7499</v>
      </c>
      <c r="G5209" s="4">
        <v>50</v>
      </c>
      <c r="H5209" s="4">
        <v>50</v>
      </c>
    </row>
    <row r="5210" spans="1:8" ht="15">
      <c r="A5210" s="95">
        <v>5202</v>
      </c>
      <c r="B5210" s="95" t="s">
        <v>11852</v>
      </c>
      <c r="C5210" s="95" t="s">
        <v>11853</v>
      </c>
      <c r="D5210" s="95" t="s">
        <v>11854</v>
      </c>
      <c r="E5210" s="95" t="s">
        <v>332</v>
      </c>
      <c r="F5210" s="95" t="s">
        <v>7499</v>
      </c>
      <c r="G5210" s="4">
        <v>50</v>
      </c>
      <c r="H5210" s="4">
        <v>50</v>
      </c>
    </row>
    <row r="5211" spans="1:8" ht="15">
      <c r="A5211" s="95">
        <v>5203</v>
      </c>
      <c r="B5211" s="95" t="s">
        <v>5848</v>
      </c>
      <c r="C5211" s="95" t="s">
        <v>11855</v>
      </c>
      <c r="D5211" s="95" t="s">
        <v>11856</v>
      </c>
      <c r="E5211" s="95" t="s">
        <v>332</v>
      </c>
      <c r="F5211" s="95" t="s">
        <v>7499</v>
      </c>
      <c r="G5211" s="4">
        <v>50</v>
      </c>
      <c r="H5211" s="4">
        <v>50</v>
      </c>
    </row>
    <row r="5212" spans="1:8" ht="15">
      <c r="A5212" s="95">
        <v>5204</v>
      </c>
      <c r="B5212" s="95" t="s">
        <v>11857</v>
      </c>
      <c r="C5212" s="95" t="s">
        <v>11858</v>
      </c>
      <c r="D5212" s="95" t="s">
        <v>11859</v>
      </c>
      <c r="E5212" s="95" t="s">
        <v>332</v>
      </c>
      <c r="F5212" s="95" t="s">
        <v>7499</v>
      </c>
      <c r="G5212" s="4">
        <v>50</v>
      </c>
      <c r="H5212" s="4">
        <v>50</v>
      </c>
    </row>
    <row r="5213" spans="1:8" ht="15">
      <c r="A5213" s="95">
        <v>5205</v>
      </c>
      <c r="B5213" s="95" t="s">
        <v>11153</v>
      </c>
      <c r="C5213" s="95" t="s">
        <v>11826</v>
      </c>
      <c r="D5213" s="95" t="s">
        <v>11860</v>
      </c>
      <c r="E5213" s="95" t="s">
        <v>332</v>
      </c>
      <c r="F5213" s="95" t="s">
        <v>7499</v>
      </c>
      <c r="G5213" s="4">
        <v>50</v>
      </c>
      <c r="H5213" s="4">
        <v>50</v>
      </c>
    </row>
    <row r="5214" spans="1:8" ht="15">
      <c r="A5214" s="95">
        <v>5206</v>
      </c>
      <c r="B5214" s="95" t="s">
        <v>11861</v>
      </c>
      <c r="C5214" s="95" t="s">
        <v>5078</v>
      </c>
      <c r="D5214" s="95" t="s">
        <v>11862</v>
      </c>
      <c r="E5214" s="95" t="s">
        <v>332</v>
      </c>
      <c r="F5214" s="95" t="s">
        <v>7499</v>
      </c>
      <c r="G5214" s="4">
        <v>50</v>
      </c>
      <c r="H5214" s="4">
        <v>50</v>
      </c>
    </row>
    <row r="5215" spans="1:8" ht="15">
      <c r="A5215" s="95">
        <v>5207</v>
      </c>
      <c r="B5215" s="95" t="s">
        <v>5306</v>
      </c>
      <c r="C5215" s="95" t="s">
        <v>5056</v>
      </c>
      <c r="D5215" s="95" t="s">
        <v>11863</v>
      </c>
      <c r="E5215" s="95" t="s">
        <v>332</v>
      </c>
      <c r="F5215" s="95" t="s">
        <v>7499</v>
      </c>
      <c r="G5215" s="4">
        <v>50</v>
      </c>
      <c r="H5215" s="4">
        <v>50</v>
      </c>
    </row>
    <row r="5216" spans="1:8" ht="15">
      <c r="A5216" s="95">
        <v>5208</v>
      </c>
      <c r="B5216" s="95" t="s">
        <v>11864</v>
      </c>
      <c r="C5216" s="95" t="s">
        <v>7309</v>
      </c>
      <c r="D5216" s="95" t="s">
        <v>11865</v>
      </c>
      <c r="E5216" s="95" t="s">
        <v>332</v>
      </c>
      <c r="F5216" s="95" t="s">
        <v>7499</v>
      </c>
      <c r="G5216" s="4">
        <v>50</v>
      </c>
      <c r="H5216" s="4">
        <v>50</v>
      </c>
    </row>
    <row r="5217" spans="1:8" ht="15">
      <c r="A5217" s="95">
        <v>5209</v>
      </c>
      <c r="B5217" s="95" t="s">
        <v>4322</v>
      </c>
      <c r="C5217" s="95" t="s">
        <v>5773</v>
      </c>
      <c r="D5217" s="95" t="s">
        <v>11866</v>
      </c>
      <c r="E5217" s="95" t="s">
        <v>332</v>
      </c>
      <c r="F5217" s="95" t="s">
        <v>7499</v>
      </c>
      <c r="G5217" s="4">
        <v>50</v>
      </c>
      <c r="H5217" s="4">
        <v>50</v>
      </c>
    </row>
    <row r="5218" spans="1:8" ht="15">
      <c r="A5218" s="95">
        <v>5210</v>
      </c>
      <c r="B5218" s="95" t="s">
        <v>5005</v>
      </c>
      <c r="C5218" s="95" t="s">
        <v>8221</v>
      </c>
      <c r="D5218" s="95" t="s">
        <v>11867</v>
      </c>
      <c r="E5218" s="95" t="s">
        <v>332</v>
      </c>
      <c r="F5218" s="95" t="s">
        <v>7499</v>
      </c>
      <c r="G5218" s="4">
        <v>50</v>
      </c>
      <c r="H5218" s="4">
        <v>50</v>
      </c>
    </row>
    <row r="5219" spans="1:8" ht="15">
      <c r="A5219" s="95">
        <v>5211</v>
      </c>
      <c r="B5219" s="95" t="s">
        <v>5418</v>
      </c>
      <c r="C5219" s="95" t="s">
        <v>5101</v>
      </c>
      <c r="D5219" s="95" t="s">
        <v>11868</v>
      </c>
      <c r="E5219" s="95" t="s">
        <v>332</v>
      </c>
      <c r="F5219" s="95" t="s">
        <v>7499</v>
      </c>
      <c r="G5219" s="4">
        <v>50</v>
      </c>
      <c r="H5219" s="4">
        <v>50</v>
      </c>
    </row>
    <row r="5220" spans="1:8" ht="15">
      <c r="A5220" s="95">
        <v>5212</v>
      </c>
      <c r="B5220" s="95" t="s">
        <v>8207</v>
      </c>
      <c r="C5220" s="95" t="s">
        <v>11869</v>
      </c>
      <c r="D5220" s="95" t="s">
        <v>11870</v>
      </c>
      <c r="E5220" s="95" t="s">
        <v>332</v>
      </c>
      <c r="F5220" s="95" t="s">
        <v>7499</v>
      </c>
      <c r="G5220" s="4">
        <v>50</v>
      </c>
      <c r="H5220" s="4">
        <v>50</v>
      </c>
    </row>
    <row r="5221" spans="1:8" ht="15">
      <c r="A5221" s="95">
        <v>5213</v>
      </c>
      <c r="B5221" s="95" t="s">
        <v>6422</v>
      </c>
      <c r="C5221" s="95" t="s">
        <v>11871</v>
      </c>
      <c r="D5221" s="95" t="s">
        <v>11872</v>
      </c>
      <c r="E5221" s="95" t="s">
        <v>332</v>
      </c>
      <c r="F5221" s="95" t="s">
        <v>7499</v>
      </c>
      <c r="G5221" s="4">
        <v>50</v>
      </c>
      <c r="H5221" s="4">
        <v>50</v>
      </c>
    </row>
    <row r="5222" spans="1:8" ht="15">
      <c r="A5222" s="95">
        <v>5214</v>
      </c>
      <c r="B5222" s="95" t="s">
        <v>7096</v>
      </c>
      <c r="C5222" s="95" t="s">
        <v>5087</v>
      </c>
      <c r="D5222" s="95" t="s">
        <v>11873</v>
      </c>
      <c r="E5222" s="95" t="s">
        <v>332</v>
      </c>
      <c r="F5222" s="95" t="s">
        <v>7499</v>
      </c>
      <c r="G5222" s="4">
        <v>50</v>
      </c>
      <c r="H5222" s="4">
        <v>50</v>
      </c>
    </row>
    <row r="5223" spans="1:8" ht="15">
      <c r="A5223" s="95">
        <v>5215</v>
      </c>
      <c r="B5223" s="95" t="s">
        <v>4567</v>
      </c>
      <c r="C5223" s="95" t="s">
        <v>5056</v>
      </c>
      <c r="D5223" s="95" t="s">
        <v>11874</v>
      </c>
      <c r="E5223" s="95" t="s">
        <v>332</v>
      </c>
      <c r="F5223" s="95" t="s">
        <v>7499</v>
      </c>
      <c r="G5223" s="4">
        <v>50</v>
      </c>
      <c r="H5223" s="4">
        <v>50</v>
      </c>
    </row>
    <row r="5224" spans="1:8" ht="15">
      <c r="A5224" s="95">
        <v>5216</v>
      </c>
      <c r="B5224" s="95" t="s">
        <v>3450</v>
      </c>
      <c r="C5224" s="95" t="s">
        <v>5012</v>
      </c>
      <c r="D5224" s="95" t="s">
        <v>11875</v>
      </c>
      <c r="E5224" s="95" t="s">
        <v>332</v>
      </c>
      <c r="F5224" s="95" t="s">
        <v>7499</v>
      </c>
      <c r="G5224" s="4">
        <v>50</v>
      </c>
      <c r="H5224" s="4">
        <v>50</v>
      </c>
    </row>
    <row r="5225" spans="1:8" ht="15">
      <c r="A5225" s="95">
        <v>5217</v>
      </c>
      <c r="B5225" s="95" t="s">
        <v>11876</v>
      </c>
      <c r="C5225" s="95" t="s">
        <v>11877</v>
      </c>
      <c r="D5225" s="95" t="s">
        <v>11878</v>
      </c>
      <c r="E5225" s="95" t="s">
        <v>332</v>
      </c>
      <c r="F5225" s="95" t="s">
        <v>7499</v>
      </c>
      <c r="G5225" s="4">
        <v>50</v>
      </c>
      <c r="H5225" s="4">
        <v>50</v>
      </c>
    </row>
    <row r="5226" spans="1:8" ht="15">
      <c r="A5226" s="95">
        <v>5218</v>
      </c>
      <c r="B5226" s="95" t="s">
        <v>5848</v>
      </c>
      <c r="C5226" s="95" t="s">
        <v>11879</v>
      </c>
      <c r="D5226" s="95" t="s">
        <v>11880</v>
      </c>
      <c r="E5226" s="95" t="s">
        <v>332</v>
      </c>
      <c r="F5226" s="95" t="s">
        <v>7499</v>
      </c>
      <c r="G5226" s="4">
        <v>50</v>
      </c>
      <c r="H5226" s="4">
        <v>50</v>
      </c>
    </row>
    <row r="5227" spans="1:8" ht="15">
      <c r="A5227" s="95">
        <v>5219</v>
      </c>
      <c r="B5227" s="95" t="s">
        <v>5889</v>
      </c>
      <c r="C5227" s="95" t="s">
        <v>11881</v>
      </c>
      <c r="D5227" s="95" t="s">
        <v>11882</v>
      </c>
      <c r="E5227" s="95" t="s">
        <v>332</v>
      </c>
      <c r="F5227" s="95" t="s">
        <v>7499</v>
      </c>
      <c r="G5227" s="4">
        <v>50</v>
      </c>
      <c r="H5227" s="4">
        <v>50</v>
      </c>
    </row>
    <row r="5228" spans="1:8" ht="15">
      <c r="A5228" s="95">
        <v>5220</v>
      </c>
      <c r="B5228" s="95" t="s">
        <v>11883</v>
      </c>
      <c r="C5228" s="95" t="s">
        <v>11884</v>
      </c>
      <c r="D5228" s="95" t="s">
        <v>11885</v>
      </c>
      <c r="E5228" s="95" t="s">
        <v>332</v>
      </c>
      <c r="F5228" s="95" t="s">
        <v>7499</v>
      </c>
      <c r="G5228" s="4">
        <v>50</v>
      </c>
      <c r="H5228" s="4">
        <v>50</v>
      </c>
    </row>
    <row r="5229" spans="1:8" ht="15">
      <c r="A5229" s="95">
        <v>5221</v>
      </c>
      <c r="B5229" s="95" t="s">
        <v>5889</v>
      </c>
      <c r="C5229" s="95" t="s">
        <v>5101</v>
      </c>
      <c r="D5229" s="95" t="s">
        <v>11886</v>
      </c>
      <c r="E5229" s="95" t="s">
        <v>332</v>
      </c>
      <c r="F5229" s="95" t="s">
        <v>7499</v>
      </c>
      <c r="G5229" s="4">
        <v>50</v>
      </c>
      <c r="H5229" s="4">
        <v>50</v>
      </c>
    </row>
    <row r="5230" spans="1:8" ht="15">
      <c r="A5230" s="95">
        <v>5222</v>
      </c>
      <c r="B5230" s="95" t="s">
        <v>11887</v>
      </c>
      <c r="C5230" s="95" t="s">
        <v>5101</v>
      </c>
      <c r="D5230" s="95" t="s">
        <v>11888</v>
      </c>
      <c r="E5230" s="95" t="s">
        <v>332</v>
      </c>
      <c r="F5230" s="95" t="s">
        <v>7499</v>
      </c>
      <c r="G5230" s="4">
        <v>50</v>
      </c>
      <c r="H5230" s="4">
        <v>50</v>
      </c>
    </row>
    <row r="5231" spans="1:8" ht="15">
      <c r="A5231" s="95">
        <v>5223</v>
      </c>
      <c r="B5231" s="95" t="s">
        <v>4067</v>
      </c>
      <c r="C5231" s="95" t="s">
        <v>9422</v>
      </c>
      <c r="D5231" s="95" t="s">
        <v>11889</v>
      </c>
      <c r="E5231" s="95" t="s">
        <v>332</v>
      </c>
      <c r="F5231" s="95" t="s">
        <v>7499</v>
      </c>
      <c r="G5231" s="4">
        <v>75</v>
      </c>
      <c r="H5231" s="4">
        <v>75</v>
      </c>
    </row>
    <row r="5232" spans="1:8" ht="30">
      <c r="A5232" s="95">
        <v>5224</v>
      </c>
      <c r="B5232" s="95" t="s">
        <v>3755</v>
      </c>
      <c r="C5232" s="95" t="s">
        <v>11890</v>
      </c>
      <c r="D5232" s="95" t="s">
        <v>11891</v>
      </c>
      <c r="E5232" s="95" t="s">
        <v>332</v>
      </c>
      <c r="F5232" s="95" t="s">
        <v>7499</v>
      </c>
      <c r="G5232" s="4">
        <v>75</v>
      </c>
      <c r="H5232" s="4">
        <v>75</v>
      </c>
    </row>
    <row r="5233" spans="1:8" ht="15">
      <c r="A5233" s="95">
        <v>5225</v>
      </c>
      <c r="B5233" s="95" t="s">
        <v>4561</v>
      </c>
      <c r="C5233" s="95" t="s">
        <v>8905</v>
      </c>
      <c r="D5233" s="95" t="s">
        <v>11892</v>
      </c>
      <c r="E5233" s="95" t="s">
        <v>332</v>
      </c>
      <c r="F5233" s="95" t="s">
        <v>7499</v>
      </c>
      <c r="G5233" s="4">
        <v>50</v>
      </c>
      <c r="H5233" s="4">
        <v>50</v>
      </c>
    </row>
    <row r="5234" spans="1:8" ht="15">
      <c r="A5234" s="95">
        <v>5226</v>
      </c>
      <c r="B5234" s="95" t="s">
        <v>3596</v>
      </c>
      <c r="C5234" s="95" t="s">
        <v>8814</v>
      </c>
      <c r="D5234" s="95" t="s">
        <v>11893</v>
      </c>
      <c r="E5234" s="95" t="s">
        <v>332</v>
      </c>
      <c r="F5234" s="95" t="s">
        <v>7499</v>
      </c>
      <c r="G5234" s="4">
        <v>50</v>
      </c>
      <c r="H5234" s="4">
        <v>50</v>
      </c>
    </row>
    <row r="5235" spans="1:8" ht="30">
      <c r="A5235" s="95">
        <v>5227</v>
      </c>
      <c r="B5235" s="95" t="s">
        <v>3774</v>
      </c>
      <c r="C5235" s="95" t="s">
        <v>4405</v>
      </c>
      <c r="D5235" s="95" t="s">
        <v>11894</v>
      </c>
      <c r="E5235" s="95" t="s">
        <v>332</v>
      </c>
      <c r="F5235" s="95" t="s">
        <v>7499</v>
      </c>
      <c r="G5235" s="4">
        <v>50</v>
      </c>
      <c r="H5235" s="4">
        <v>50</v>
      </c>
    </row>
    <row r="5236" spans="1:8" ht="15">
      <c r="A5236" s="95">
        <v>5228</v>
      </c>
      <c r="B5236" s="95" t="s">
        <v>4316</v>
      </c>
      <c r="C5236" s="95" t="s">
        <v>2672</v>
      </c>
      <c r="D5236" s="95" t="s">
        <v>11895</v>
      </c>
      <c r="E5236" s="95" t="s">
        <v>332</v>
      </c>
      <c r="F5236" s="95" t="s">
        <v>7499</v>
      </c>
      <c r="G5236" s="4">
        <v>50</v>
      </c>
      <c r="H5236" s="4">
        <v>50</v>
      </c>
    </row>
    <row r="5237" spans="1:8" ht="15">
      <c r="A5237" s="95">
        <v>5229</v>
      </c>
      <c r="B5237" s="95" t="s">
        <v>3432</v>
      </c>
      <c r="C5237" s="95" t="s">
        <v>4604</v>
      </c>
      <c r="D5237" s="95" t="s">
        <v>11896</v>
      </c>
      <c r="E5237" s="95" t="s">
        <v>332</v>
      </c>
      <c r="F5237" s="95" t="s">
        <v>7499</v>
      </c>
      <c r="G5237" s="4">
        <v>50</v>
      </c>
      <c r="H5237" s="4">
        <v>50</v>
      </c>
    </row>
    <row r="5238" spans="1:8" ht="15">
      <c r="A5238" s="95">
        <v>5230</v>
      </c>
      <c r="B5238" s="95" t="s">
        <v>6219</v>
      </c>
      <c r="C5238" s="95" t="s">
        <v>5792</v>
      </c>
      <c r="D5238" s="95" t="s">
        <v>11897</v>
      </c>
      <c r="E5238" s="95" t="s">
        <v>332</v>
      </c>
      <c r="F5238" s="95" t="s">
        <v>7499</v>
      </c>
      <c r="G5238" s="4">
        <v>50</v>
      </c>
      <c r="H5238" s="4">
        <v>50</v>
      </c>
    </row>
    <row r="5239" spans="1:8" ht="15">
      <c r="A5239" s="95">
        <v>5231</v>
      </c>
      <c r="B5239" s="95" t="s">
        <v>4064</v>
      </c>
      <c r="C5239" s="95" t="s">
        <v>11898</v>
      </c>
      <c r="D5239" s="95" t="s">
        <v>11899</v>
      </c>
      <c r="E5239" s="95" t="s">
        <v>332</v>
      </c>
      <c r="F5239" s="95" t="s">
        <v>7499</v>
      </c>
      <c r="G5239" s="4">
        <v>50</v>
      </c>
      <c r="H5239" s="4">
        <v>50</v>
      </c>
    </row>
    <row r="5240" spans="1:8" ht="15">
      <c r="A5240" s="95">
        <v>5232</v>
      </c>
      <c r="B5240" s="95" t="s">
        <v>5734</v>
      </c>
      <c r="C5240" s="95" t="s">
        <v>11900</v>
      </c>
      <c r="D5240" s="95" t="s">
        <v>11901</v>
      </c>
      <c r="E5240" s="95" t="s">
        <v>332</v>
      </c>
      <c r="F5240" s="95" t="s">
        <v>7499</v>
      </c>
      <c r="G5240" s="4">
        <v>50</v>
      </c>
      <c r="H5240" s="4">
        <v>50</v>
      </c>
    </row>
    <row r="5241" spans="1:8" ht="30">
      <c r="A5241" s="95">
        <v>5233</v>
      </c>
      <c r="B5241" s="95" t="s">
        <v>3485</v>
      </c>
      <c r="C5241" s="95" t="s">
        <v>8428</v>
      </c>
      <c r="D5241" s="95" t="s">
        <v>11902</v>
      </c>
      <c r="E5241" s="95" t="s">
        <v>332</v>
      </c>
      <c r="F5241" s="95" t="s">
        <v>7499</v>
      </c>
      <c r="G5241" s="4">
        <v>50</v>
      </c>
      <c r="H5241" s="4">
        <v>50</v>
      </c>
    </row>
    <row r="5242" spans="1:8" ht="15">
      <c r="A5242" s="95">
        <v>5234</v>
      </c>
      <c r="B5242" s="95" t="s">
        <v>2682</v>
      </c>
      <c r="C5242" s="95" t="s">
        <v>8632</v>
      </c>
      <c r="D5242" s="95" t="s">
        <v>11903</v>
      </c>
      <c r="E5242" s="95" t="s">
        <v>332</v>
      </c>
      <c r="F5242" s="95" t="s">
        <v>7499</v>
      </c>
      <c r="G5242" s="4">
        <v>50</v>
      </c>
      <c r="H5242" s="4">
        <v>50</v>
      </c>
    </row>
    <row r="5243" spans="1:8" ht="15">
      <c r="A5243" s="95">
        <v>5235</v>
      </c>
      <c r="B5243" s="95" t="s">
        <v>3663</v>
      </c>
      <c r="C5243" s="95" t="s">
        <v>8632</v>
      </c>
      <c r="D5243" s="95" t="s">
        <v>11904</v>
      </c>
      <c r="E5243" s="95" t="s">
        <v>332</v>
      </c>
      <c r="F5243" s="95" t="s">
        <v>7499</v>
      </c>
      <c r="G5243" s="4">
        <v>50</v>
      </c>
      <c r="H5243" s="4">
        <v>50</v>
      </c>
    </row>
    <row r="5244" spans="1:8" ht="15">
      <c r="A5244" s="95">
        <v>5236</v>
      </c>
      <c r="B5244" s="95" t="s">
        <v>11905</v>
      </c>
      <c r="C5244" s="95" t="s">
        <v>3825</v>
      </c>
      <c r="D5244" s="95" t="s">
        <v>11906</v>
      </c>
      <c r="E5244" s="95" t="s">
        <v>332</v>
      </c>
      <c r="F5244" s="95" t="s">
        <v>7499</v>
      </c>
      <c r="G5244" s="4">
        <v>50</v>
      </c>
      <c r="H5244" s="4">
        <v>50</v>
      </c>
    </row>
    <row r="5245" spans="1:8" ht="15">
      <c r="A5245" s="95">
        <v>5237</v>
      </c>
      <c r="B5245" s="95" t="s">
        <v>11907</v>
      </c>
      <c r="C5245" s="95" t="s">
        <v>11908</v>
      </c>
      <c r="D5245" s="95" t="s">
        <v>11909</v>
      </c>
      <c r="E5245" s="95" t="s">
        <v>332</v>
      </c>
      <c r="F5245" s="95" t="s">
        <v>7499</v>
      </c>
      <c r="G5245" s="4">
        <v>50</v>
      </c>
      <c r="H5245" s="4">
        <v>50</v>
      </c>
    </row>
    <row r="5246" spans="1:8" ht="15">
      <c r="A5246" s="95">
        <v>5238</v>
      </c>
      <c r="B5246" s="95" t="s">
        <v>3780</v>
      </c>
      <c r="C5246" s="95" t="s">
        <v>5792</v>
      </c>
      <c r="D5246" s="95" t="s">
        <v>11910</v>
      </c>
      <c r="E5246" s="95" t="s">
        <v>332</v>
      </c>
      <c r="F5246" s="95" t="s">
        <v>7499</v>
      </c>
      <c r="G5246" s="4">
        <v>50</v>
      </c>
      <c r="H5246" s="4">
        <v>50</v>
      </c>
    </row>
    <row r="5247" spans="1:8" ht="15">
      <c r="A5247" s="95">
        <v>5239</v>
      </c>
      <c r="B5247" s="95" t="s">
        <v>6296</v>
      </c>
      <c r="C5247" s="95" t="s">
        <v>8141</v>
      </c>
      <c r="D5247" s="95" t="s">
        <v>11911</v>
      </c>
      <c r="E5247" s="95" t="s">
        <v>332</v>
      </c>
      <c r="F5247" s="95" t="s">
        <v>7499</v>
      </c>
      <c r="G5247" s="4">
        <v>50</v>
      </c>
      <c r="H5247" s="4">
        <v>50</v>
      </c>
    </row>
    <row r="5248" spans="1:8" ht="30">
      <c r="A5248" s="95">
        <v>5240</v>
      </c>
      <c r="B5248" s="95" t="s">
        <v>3432</v>
      </c>
      <c r="C5248" s="95" t="s">
        <v>11912</v>
      </c>
      <c r="D5248" s="95" t="s">
        <v>11913</v>
      </c>
      <c r="E5248" s="95" t="s">
        <v>332</v>
      </c>
      <c r="F5248" s="95" t="s">
        <v>7499</v>
      </c>
      <c r="G5248" s="4">
        <v>50</v>
      </c>
      <c r="H5248" s="4">
        <v>50</v>
      </c>
    </row>
    <row r="5249" spans="1:8" ht="30">
      <c r="A5249" s="95">
        <v>5241</v>
      </c>
      <c r="B5249" s="95" t="s">
        <v>2663</v>
      </c>
      <c r="C5249" s="95" t="s">
        <v>11914</v>
      </c>
      <c r="D5249" s="95" t="s">
        <v>11915</v>
      </c>
      <c r="E5249" s="95" t="s">
        <v>332</v>
      </c>
      <c r="F5249" s="95" t="s">
        <v>7499</v>
      </c>
      <c r="G5249" s="4">
        <v>50</v>
      </c>
      <c r="H5249" s="4">
        <v>50</v>
      </c>
    </row>
    <row r="5250" spans="1:8" ht="15">
      <c r="A5250" s="95">
        <v>5242</v>
      </c>
      <c r="B5250" s="95" t="s">
        <v>3561</v>
      </c>
      <c r="C5250" s="95" t="s">
        <v>11916</v>
      </c>
      <c r="D5250" s="95" t="s">
        <v>11917</v>
      </c>
      <c r="E5250" s="95" t="s">
        <v>332</v>
      </c>
      <c r="F5250" s="95" t="s">
        <v>7499</v>
      </c>
      <c r="G5250" s="4">
        <v>50</v>
      </c>
      <c r="H5250" s="4">
        <v>50</v>
      </c>
    </row>
    <row r="5251" spans="1:8" ht="15">
      <c r="A5251" s="95">
        <v>5243</v>
      </c>
      <c r="B5251" s="95" t="s">
        <v>7693</v>
      </c>
      <c r="C5251" s="95" t="s">
        <v>11918</v>
      </c>
      <c r="D5251" s="95" t="s">
        <v>11919</v>
      </c>
      <c r="E5251" s="95" t="s">
        <v>332</v>
      </c>
      <c r="F5251" s="95" t="s">
        <v>7499</v>
      </c>
      <c r="G5251" s="4">
        <v>50</v>
      </c>
      <c r="H5251" s="4">
        <v>50</v>
      </c>
    </row>
    <row r="5252" spans="1:8" ht="15">
      <c r="A5252" s="95">
        <v>5244</v>
      </c>
      <c r="B5252" s="95" t="s">
        <v>9181</v>
      </c>
      <c r="C5252" s="95" t="s">
        <v>11918</v>
      </c>
      <c r="D5252" s="95" t="s">
        <v>11920</v>
      </c>
      <c r="E5252" s="95" t="s">
        <v>332</v>
      </c>
      <c r="F5252" s="95" t="s">
        <v>7499</v>
      </c>
      <c r="G5252" s="4">
        <v>50</v>
      </c>
      <c r="H5252" s="4">
        <v>50</v>
      </c>
    </row>
    <row r="5253" spans="1:8" ht="15">
      <c r="A5253" s="95">
        <v>5245</v>
      </c>
      <c r="B5253" s="95" t="s">
        <v>6228</v>
      </c>
      <c r="C5253" s="95" t="s">
        <v>8168</v>
      </c>
      <c r="D5253" s="95" t="s">
        <v>11921</v>
      </c>
      <c r="E5253" s="95" t="s">
        <v>332</v>
      </c>
      <c r="F5253" s="95" t="s">
        <v>7499</v>
      </c>
      <c r="G5253" s="4">
        <v>50</v>
      </c>
      <c r="H5253" s="4">
        <v>50</v>
      </c>
    </row>
    <row r="5254" spans="1:8" ht="15">
      <c r="A5254" s="95">
        <v>5246</v>
      </c>
      <c r="B5254" s="95" t="s">
        <v>11922</v>
      </c>
      <c r="C5254" s="95" t="s">
        <v>5453</v>
      </c>
      <c r="D5254" s="95" t="s">
        <v>11923</v>
      </c>
      <c r="E5254" s="95" t="s">
        <v>332</v>
      </c>
      <c r="F5254" s="95" t="s">
        <v>7499</v>
      </c>
      <c r="G5254" s="4">
        <v>50</v>
      </c>
      <c r="H5254" s="4">
        <v>50</v>
      </c>
    </row>
    <row r="5255" spans="1:8" ht="15">
      <c r="A5255" s="95">
        <v>5247</v>
      </c>
      <c r="B5255" s="95" t="s">
        <v>8386</v>
      </c>
      <c r="C5255" s="95" t="s">
        <v>11924</v>
      </c>
      <c r="D5255" s="95" t="s">
        <v>11925</v>
      </c>
      <c r="E5255" s="95" t="s">
        <v>332</v>
      </c>
      <c r="F5255" s="95" t="s">
        <v>7499</v>
      </c>
      <c r="G5255" s="4">
        <v>50</v>
      </c>
      <c r="H5255" s="4">
        <v>50</v>
      </c>
    </row>
    <row r="5256" spans="1:8" ht="15">
      <c r="A5256" s="95">
        <v>5248</v>
      </c>
      <c r="B5256" s="95" t="s">
        <v>3894</v>
      </c>
      <c r="C5256" s="95" t="s">
        <v>3972</v>
      </c>
      <c r="D5256" s="95" t="s">
        <v>11926</v>
      </c>
      <c r="E5256" s="95" t="s">
        <v>332</v>
      </c>
      <c r="F5256" s="95" t="s">
        <v>7499</v>
      </c>
      <c r="G5256" s="4">
        <v>50</v>
      </c>
      <c r="H5256" s="4">
        <v>50</v>
      </c>
    </row>
    <row r="5257" spans="1:8" ht="30">
      <c r="A5257" s="95">
        <v>5249</v>
      </c>
      <c r="B5257" s="95" t="s">
        <v>6422</v>
      </c>
      <c r="C5257" s="95" t="s">
        <v>8475</v>
      </c>
      <c r="D5257" s="95" t="s">
        <v>11927</v>
      </c>
      <c r="E5257" s="95" t="s">
        <v>332</v>
      </c>
      <c r="F5257" s="95" t="s">
        <v>7499</v>
      </c>
      <c r="G5257" s="4">
        <v>50</v>
      </c>
      <c r="H5257" s="4">
        <v>50</v>
      </c>
    </row>
    <row r="5258" spans="1:8" ht="15">
      <c r="A5258" s="95">
        <v>5250</v>
      </c>
      <c r="B5258" s="95" t="s">
        <v>5353</v>
      </c>
      <c r="C5258" s="95" t="s">
        <v>11928</v>
      </c>
      <c r="D5258" s="95" t="s">
        <v>11929</v>
      </c>
      <c r="E5258" s="95" t="s">
        <v>332</v>
      </c>
      <c r="F5258" s="95" t="s">
        <v>7499</v>
      </c>
      <c r="G5258" s="4">
        <v>50</v>
      </c>
      <c r="H5258" s="4">
        <v>50</v>
      </c>
    </row>
    <row r="5259" spans="1:8" ht="30">
      <c r="A5259" s="95">
        <v>5251</v>
      </c>
      <c r="B5259" s="95" t="s">
        <v>7295</v>
      </c>
      <c r="C5259" s="95" t="s">
        <v>11930</v>
      </c>
      <c r="D5259" s="95" t="s">
        <v>11931</v>
      </c>
      <c r="E5259" s="95" t="s">
        <v>332</v>
      </c>
      <c r="F5259" s="95" t="s">
        <v>7499</v>
      </c>
      <c r="G5259" s="4">
        <v>50</v>
      </c>
      <c r="H5259" s="4">
        <v>50</v>
      </c>
    </row>
    <row r="5260" spans="1:8" ht="15">
      <c r="A5260" s="95">
        <v>5252</v>
      </c>
      <c r="B5260" s="95" t="s">
        <v>3761</v>
      </c>
      <c r="C5260" s="95" t="s">
        <v>8858</v>
      </c>
      <c r="D5260" s="95" t="s">
        <v>11932</v>
      </c>
      <c r="E5260" s="95" t="s">
        <v>332</v>
      </c>
      <c r="F5260" s="95" t="s">
        <v>7499</v>
      </c>
      <c r="G5260" s="4">
        <v>50</v>
      </c>
      <c r="H5260" s="4">
        <v>50</v>
      </c>
    </row>
    <row r="5261" spans="1:8" ht="30">
      <c r="A5261" s="95">
        <v>5253</v>
      </c>
      <c r="B5261" s="95" t="s">
        <v>3690</v>
      </c>
      <c r="C5261" s="95" t="s">
        <v>9721</v>
      </c>
      <c r="D5261" s="95" t="s">
        <v>11933</v>
      </c>
      <c r="E5261" s="95" t="s">
        <v>332</v>
      </c>
      <c r="F5261" s="95" t="s">
        <v>7499</v>
      </c>
      <c r="G5261" s="4">
        <v>50</v>
      </c>
      <c r="H5261" s="4">
        <v>50</v>
      </c>
    </row>
    <row r="5262" spans="1:8" ht="30">
      <c r="A5262" s="95">
        <v>5254</v>
      </c>
      <c r="B5262" s="95" t="s">
        <v>3725</v>
      </c>
      <c r="C5262" s="95" t="s">
        <v>4080</v>
      </c>
      <c r="D5262" s="95" t="s">
        <v>11934</v>
      </c>
      <c r="E5262" s="95" t="s">
        <v>332</v>
      </c>
      <c r="F5262" s="95" t="s">
        <v>7499</v>
      </c>
      <c r="G5262" s="4">
        <v>50</v>
      </c>
      <c r="H5262" s="4">
        <v>50</v>
      </c>
    </row>
    <row r="5263" spans="1:8" ht="15">
      <c r="A5263" s="95">
        <v>5255</v>
      </c>
      <c r="B5263" s="95" t="s">
        <v>3593</v>
      </c>
      <c r="C5263" s="95" t="s">
        <v>11935</v>
      </c>
      <c r="D5263" s="95" t="s">
        <v>11936</v>
      </c>
      <c r="E5263" s="95" t="s">
        <v>332</v>
      </c>
      <c r="F5263" s="95" t="s">
        <v>7499</v>
      </c>
      <c r="G5263" s="4">
        <v>50</v>
      </c>
      <c r="H5263" s="4">
        <v>50</v>
      </c>
    </row>
    <row r="5264" spans="1:8" ht="15">
      <c r="A5264" s="95">
        <v>5256</v>
      </c>
      <c r="B5264" s="95" t="s">
        <v>3619</v>
      </c>
      <c r="C5264" s="95" t="s">
        <v>4308</v>
      </c>
      <c r="D5264" s="95" t="s">
        <v>11937</v>
      </c>
      <c r="E5264" s="95" t="s">
        <v>332</v>
      </c>
      <c r="F5264" s="95" t="s">
        <v>7499</v>
      </c>
      <c r="G5264" s="4">
        <v>50</v>
      </c>
      <c r="H5264" s="4">
        <v>50</v>
      </c>
    </row>
    <row r="5265" spans="1:8" ht="15">
      <c r="A5265" s="95">
        <v>5257</v>
      </c>
      <c r="B5265" s="95" t="s">
        <v>3923</v>
      </c>
      <c r="C5265" s="95" t="s">
        <v>5798</v>
      </c>
      <c r="D5265" s="95" t="s">
        <v>11938</v>
      </c>
      <c r="E5265" s="95" t="s">
        <v>332</v>
      </c>
      <c r="F5265" s="95" t="s">
        <v>7499</v>
      </c>
      <c r="G5265" s="4">
        <v>50</v>
      </c>
      <c r="H5265" s="4">
        <v>50</v>
      </c>
    </row>
    <row r="5266" spans="1:8" ht="30">
      <c r="A5266" s="95">
        <v>5258</v>
      </c>
      <c r="B5266" s="95" t="s">
        <v>8540</v>
      </c>
      <c r="C5266" s="95" t="s">
        <v>5103</v>
      </c>
      <c r="D5266" s="95" t="s">
        <v>11939</v>
      </c>
      <c r="E5266" s="95" t="s">
        <v>332</v>
      </c>
      <c r="F5266" s="95" t="s">
        <v>7499</v>
      </c>
      <c r="G5266" s="4">
        <v>50</v>
      </c>
      <c r="H5266" s="4">
        <v>50</v>
      </c>
    </row>
    <row r="5267" spans="1:8" ht="15">
      <c r="A5267" s="95">
        <v>5259</v>
      </c>
      <c r="B5267" s="95" t="s">
        <v>4067</v>
      </c>
      <c r="C5267" s="95" t="s">
        <v>11940</v>
      </c>
      <c r="D5267" s="95" t="s">
        <v>11941</v>
      </c>
      <c r="E5267" s="95" t="s">
        <v>332</v>
      </c>
      <c r="F5267" s="95" t="s">
        <v>7499</v>
      </c>
      <c r="G5267" s="4">
        <v>50</v>
      </c>
      <c r="H5267" s="4">
        <v>50</v>
      </c>
    </row>
    <row r="5268" spans="1:8" ht="30">
      <c r="A5268" s="95">
        <v>5260</v>
      </c>
      <c r="B5268" s="95" t="s">
        <v>4093</v>
      </c>
      <c r="C5268" s="95" t="s">
        <v>9407</v>
      </c>
      <c r="D5268" s="95" t="s">
        <v>11942</v>
      </c>
      <c r="E5268" s="95" t="s">
        <v>332</v>
      </c>
      <c r="F5268" s="95" t="s">
        <v>7499</v>
      </c>
      <c r="G5268" s="4">
        <v>50</v>
      </c>
      <c r="H5268" s="4">
        <v>50</v>
      </c>
    </row>
    <row r="5269" spans="1:8" ht="15">
      <c r="A5269" s="95">
        <v>5261</v>
      </c>
      <c r="B5269" s="95" t="s">
        <v>4400</v>
      </c>
      <c r="C5269" s="95" t="s">
        <v>7610</v>
      </c>
      <c r="D5269" s="95" t="s">
        <v>11943</v>
      </c>
      <c r="E5269" s="95" t="s">
        <v>332</v>
      </c>
      <c r="F5269" s="95" t="s">
        <v>7499</v>
      </c>
      <c r="G5269" s="4">
        <v>50</v>
      </c>
      <c r="H5269" s="4">
        <v>50</v>
      </c>
    </row>
    <row r="5270" spans="1:8" ht="30">
      <c r="A5270" s="95">
        <v>5262</v>
      </c>
      <c r="B5270" s="95" t="s">
        <v>5128</v>
      </c>
      <c r="C5270" s="95" t="s">
        <v>11890</v>
      </c>
      <c r="D5270" s="95" t="s">
        <v>11944</v>
      </c>
      <c r="E5270" s="95" t="s">
        <v>332</v>
      </c>
      <c r="F5270" s="95" t="s">
        <v>7499</v>
      </c>
      <c r="G5270" s="4">
        <v>50</v>
      </c>
      <c r="H5270" s="4">
        <v>50</v>
      </c>
    </row>
    <row r="5271" spans="1:8" ht="30">
      <c r="A5271" s="95">
        <v>5263</v>
      </c>
      <c r="B5271" s="95" t="s">
        <v>7509</v>
      </c>
      <c r="C5271" s="95" t="s">
        <v>5108</v>
      </c>
      <c r="D5271" s="95" t="s">
        <v>11945</v>
      </c>
      <c r="E5271" s="95" t="s">
        <v>332</v>
      </c>
      <c r="F5271" s="95" t="s">
        <v>7499</v>
      </c>
      <c r="G5271" s="4">
        <v>50</v>
      </c>
      <c r="H5271" s="4">
        <v>50</v>
      </c>
    </row>
    <row r="5272" spans="1:8" ht="30">
      <c r="A5272" s="95">
        <v>5264</v>
      </c>
      <c r="B5272" s="95" t="s">
        <v>5595</v>
      </c>
      <c r="C5272" s="95" t="s">
        <v>8568</v>
      </c>
      <c r="D5272" s="95" t="s">
        <v>11946</v>
      </c>
      <c r="E5272" s="95" t="s">
        <v>332</v>
      </c>
      <c r="F5272" s="95" t="s">
        <v>7499</v>
      </c>
      <c r="G5272" s="4">
        <v>50</v>
      </c>
      <c r="H5272" s="4">
        <v>50</v>
      </c>
    </row>
    <row r="5273" spans="1:8" ht="15">
      <c r="A5273" s="95">
        <v>5265</v>
      </c>
      <c r="B5273" s="95" t="s">
        <v>2663</v>
      </c>
      <c r="C5273" s="95" t="s">
        <v>8042</v>
      </c>
      <c r="D5273" s="95" t="s">
        <v>11947</v>
      </c>
      <c r="E5273" s="95" t="s">
        <v>332</v>
      </c>
      <c r="F5273" s="95" t="s">
        <v>7499</v>
      </c>
      <c r="G5273" s="4">
        <v>50</v>
      </c>
      <c r="H5273" s="4">
        <v>50</v>
      </c>
    </row>
    <row r="5274" spans="1:8" ht="15">
      <c r="A5274" s="95">
        <v>5266</v>
      </c>
      <c r="B5274" s="95" t="s">
        <v>9676</v>
      </c>
      <c r="C5274" s="95" t="s">
        <v>4237</v>
      </c>
      <c r="D5274" s="95" t="s">
        <v>11948</v>
      </c>
      <c r="E5274" s="95" t="s">
        <v>332</v>
      </c>
      <c r="F5274" s="95" t="s">
        <v>7499</v>
      </c>
      <c r="G5274" s="4">
        <v>50</v>
      </c>
      <c r="H5274" s="4">
        <v>50</v>
      </c>
    </row>
    <row r="5275" spans="1:8" ht="15">
      <c r="A5275" s="95">
        <v>5267</v>
      </c>
      <c r="B5275" s="95" t="s">
        <v>9817</v>
      </c>
      <c r="C5275" s="95" t="s">
        <v>2683</v>
      </c>
      <c r="D5275" s="95" t="s">
        <v>11949</v>
      </c>
      <c r="E5275" s="95" t="s">
        <v>332</v>
      </c>
      <c r="F5275" s="95" t="s">
        <v>7499</v>
      </c>
      <c r="G5275" s="4">
        <v>50</v>
      </c>
      <c r="H5275" s="4">
        <v>50</v>
      </c>
    </row>
    <row r="5276" spans="1:8" ht="15">
      <c r="A5276" s="95">
        <v>5268</v>
      </c>
      <c r="B5276" s="95" t="s">
        <v>3472</v>
      </c>
      <c r="C5276" s="95" t="s">
        <v>5065</v>
      </c>
      <c r="D5276" s="95" t="s">
        <v>11950</v>
      </c>
      <c r="E5276" s="95" t="s">
        <v>332</v>
      </c>
      <c r="F5276" s="95" t="s">
        <v>7499</v>
      </c>
      <c r="G5276" s="4">
        <v>50</v>
      </c>
      <c r="H5276" s="4">
        <v>50</v>
      </c>
    </row>
    <row r="5277" spans="1:8" ht="15">
      <c r="A5277" s="95">
        <v>5269</v>
      </c>
      <c r="B5277" s="95" t="s">
        <v>11056</v>
      </c>
      <c r="C5277" s="95" t="s">
        <v>11951</v>
      </c>
      <c r="D5277" s="95" t="s">
        <v>11952</v>
      </c>
      <c r="E5277" s="95" t="s">
        <v>332</v>
      </c>
      <c r="F5277" s="95" t="s">
        <v>7499</v>
      </c>
      <c r="G5277" s="4">
        <v>50</v>
      </c>
      <c r="H5277" s="4">
        <v>50</v>
      </c>
    </row>
    <row r="5278" spans="1:8" ht="15">
      <c r="A5278" s="95">
        <v>5270</v>
      </c>
      <c r="B5278" s="95" t="s">
        <v>4062</v>
      </c>
      <c r="C5278" s="95" t="s">
        <v>7380</v>
      </c>
      <c r="D5278" s="95" t="s">
        <v>11953</v>
      </c>
      <c r="E5278" s="95" t="s">
        <v>332</v>
      </c>
      <c r="F5278" s="95" t="s">
        <v>7499</v>
      </c>
      <c r="G5278" s="4">
        <v>50</v>
      </c>
      <c r="H5278" s="4">
        <v>50</v>
      </c>
    </row>
    <row r="5279" spans="1:8" ht="15">
      <c r="A5279" s="95">
        <v>5271</v>
      </c>
      <c r="B5279" s="95" t="s">
        <v>4140</v>
      </c>
      <c r="C5279" s="95" t="s">
        <v>11954</v>
      </c>
      <c r="D5279" s="95" t="s">
        <v>11955</v>
      </c>
      <c r="E5279" s="95" t="s">
        <v>332</v>
      </c>
      <c r="F5279" s="95" t="s">
        <v>7499</v>
      </c>
      <c r="G5279" s="4">
        <v>50</v>
      </c>
      <c r="H5279" s="4">
        <v>50</v>
      </c>
    </row>
    <row r="5280" spans="1:8" ht="15">
      <c r="A5280" s="95">
        <v>5272</v>
      </c>
      <c r="B5280" s="95" t="s">
        <v>5551</v>
      </c>
      <c r="C5280" s="95" t="s">
        <v>3799</v>
      </c>
      <c r="D5280" s="95" t="s">
        <v>11956</v>
      </c>
      <c r="E5280" s="95" t="s">
        <v>332</v>
      </c>
      <c r="F5280" s="95" t="s">
        <v>7499</v>
      </c>
      <c r="G5280" s="4">
        <v>50</v>
      </c>
      <c r="H5280" s="4">
        <v>50</v>
      </c>
    </row>
    <row r="5281" spans="1:8" ht="15">
      <c r="A5281" s="95">
        <v>5273</v>
      </c>
      <c r="B5281" s="95" t="s">
        <v>11957</v>
      </c>
      <c r="C5281" s="95" t="s">
        <v>11580</v>
      </c>
      <c r="D5281" s="95" t="s">
        <v>11958</v>
      </c>
      <c r="E5281" s="95" t="s">
        <v>332</v>
      </c>
      <c r="F5281" s="95" t="s">
        <v>7499</v>
      </c>
      <c r="G5281" s="4">
        <v>50</v>
      </c>
      <c r="H5281" s="4">
        <v>50</v>
      </c>
    </row>
    <row r="5282" spans="1:8" ht="15">
      <c r="A5282" s="95">
        <v>5274</v>
      </c>
      <c r="B5282" s="95" t="s">
        <v>11959</v>
      </c>
      <c r="C5282" s="95" t="s">
        <v>11960</v>
      </c>
      <c r="D5282" s="95" t="s">
        <v>11961</v>
      </c>
      <c r="E5282" s="95" t="s">
        <v>332</v>
      </c>
      <c r="F5282" s="95" t="s">
        <v>7499</v>
      </c>
      <c r="G5282" s="4">
        <v>50</v>
      </c>
      <c r="H5282" s="4">
        <v>50</v>
      </c>
    </row>
    <row r="5283" spans="1:8" ht="15">
      <c r="A5283" s="95">
        <v>5275</v>
      </c>
      <c r="B5283" s="95" t="s">
        <v>3599</v>
      </c>
      <c r="C5283" s="95" t="s">
        <v>7190</v>
      </c>
      <c r="D5283" s="95" t="s">
        <v>11962</v>
      </c>
      <c r="E5283" s="95" t="s">
        <v>332</v>
      </c>
      <c r="F5283" s="95" t="s">
        <v>7499</v>
      </c>
      <c r="G5283" s="4">
        <v>50</v>
      </c>
      <c r="H5283" s="4">
        <v>50</v>
      </c>
    </row>
    <row r="5284" spans="1:8" ht="15">
      <c r="A5284" s="95">
        <v>5276</v>
      </c>
      <c r="B5284" s="95" t="s">
        <v>3526</v>
      </c>
      <c r="C5284" s="95" t="s">
        <v>7190</v>
      </c>
      <c r="D5284" s="95" t="s">
        <v>11963</v>
      </c>
      <c r="E5284" s="95" t="s">
        <v>332</v>
      </c>
      <c r="F5284" s="95" t="s">
        <v>7499</v>
      </c>
      <c r="G5284" s="4">
        <v>50</v>
      </c>
      <c r="H5284" s="4">
        <v>50</v>
      </c>
    </row>
    <row r="5285" spans="1:8" ht="15">
      <c r="A5285" s="95">
        <v>5277</v>
      </c>
      <c r="B5285" s="95" t="s">
        <v>11964</v>
      </c>
      <c r="C5285" s="95" t="s">
        <v>11965</v>
      </c>
      <c r="D5285" s="95" t="s">
        <v>11966</v>
      </c>
      <c r="E5285" s="95" t="s">
        <v>332</v>
      </c>
      <c r="F5285" s="95" t="s">
        <v>7499</v>
      </c>
      <c r="G5285" s="4">
        <v>50</v>
      </c>
      <c r="H5285" s="4">
        <v>50</v>
      </c>
    </row>
    <row r="5286" spans="1:8" ht="15">
      <c r="A5286" s="95">
        <v>5278</v>
      </c>
      <c r="B5286" s="95" t="s">
        <v>11967</v>
      </c>
      <c r="C5286" s="95" t="s">
        <v>11965</v>
      </c>
      <c r="D5286" s="95" t="s">
        <v>11968</v>
      </c>
      <c r="E5286" s="95" t="s">
        <v>332</v>
      </c>
      <c r="F5286" s="95" t="s">
        <v>7499</v>
      </c>
      <c r="G5286" s="4">
        <v>50</v>
      </c>
      <c r="H5286" s="4">
        <v>50</v>
      </c>
    </row>
    <row r="5287" spans="1:8" ht="15">
      <c r="A5287" s="95">
        <v>5279</v>
      </c>
      <c r="B5287" s="95" t="s">
        <v>5671</v>
      </c>
      <c r="C5287" s="95" t="s">
        <v>8585</v>
      </c>
      <c r="D5287" s="95" t="s">
        <v>11969</v>
      </c>
      <c r="E5287" s="95" t="s">
        <v>332</v>
      </c>
      <c r="F5287" s="95" t="s">
        <v>7499</v>
      </c>
      <c r="G5287" s="4">
        <v>50</v>
      </c>
      <c r="H5287" s="4">
        <v>50</v>
      </c>
    </row>
    <row r="5288" spans="1:8" ht="15">
      <c r="A5288" s="95">
        <v>5280</v>
      </c>
      <c r="B5288" s="95" t="s">
        <v>4119</v>
      </c>
      <c r="C5288" s="95" t="s">
        <v>11970</v>
      </c>
      <c r="D5288" s="95" t="s">
        <v>11971</v>
      </c>
      <c r="E5288" s="95" t="s">
        <v>332</v>
      </c>
      <c r="F5288" s="95" t="s">
        <v>7499</v>
      </c>
      <c r="G5288" s="4">
        <v>50</v>
      </c>
      <c r="H5288" s="4">
        <v>50</v>
      </c>
    </row>
    <row r="5289" spans="1:8" ht="15">
      <c r="A5289" s="95">
        <v>5281</v>
      </c>
      <c r="B5289" s="95" t="s">
        <v>3442</v>
      </c>
      <c r="C5289" s="95" t="s">
        <v>3498</v>
      </c>
      <c r="D5289" s="95" t="s">
        <v>11972</v>
      </c>
      <c r="E5289" s="95" t="s">
        <v>332</v>
      </c>
      <c r="F5289" s="95" t="s">
        <v>7499</v>
      </c>
      <c r="G5289" s="4">
        <v>50</v>
      </c>
      <c r="H5289" s="4">
        <v>50</v>
      </c>
    </row>
    <row r="5290" spans="1:8" ht="15">
      <c r="A5290" s="95">
        <v>5282</v>
      </c>
      <c r="B5290" s="95" t="s">
        <v>3755</v>
      </c>
      <c r="C5290" s="95" t="s">
        <v>3799</v>
      </c>
      <c r="D5290" s="95" t="s">
        <v>11973</v>
      </c>
      <c r="E5290" s="95" t="s">
        <v>332</v>
      </c>
      <c r="F5290" s="95" t="s">
        <v>7499</v>
      </c>
      <c r="G5290" s="4">
        <v>50</v>
      </c>
      <c r="H5290" s="4">
        <v>50</v>
      </c>
    </row>
    <row r="5291" spans="1:8" ht="15">
      <c r="A5291" s="95">
        <v>5283</v>
      </c>
      <c r="B5291" s="95" t="s">
        <v>11974</v>
      </c>
      <c r="C5291" s="95" t="s">
        <v>3788</v>
      </c>
      <c r="D5291" s="95" t="s">
        <v>11975</v>
      </c>
      <c r="E5291" s="95" t="s">
        <v>332</v>
      </c>
      <c r="F5291" s="95" t="s">
        <v>7499</v>
      </c>
      <c r="G5291" s="4">
        <v>50</v>
      </c>
      <c r="H5291" s="4">
        <v>50</v>
      </c>
    </row>
    <row r="5292" spans="1:8" ht="15">
      <c r="A5292" s="95">
        <v>5284</v>
      </c>
      <c r="B5292" s="95" t="s">
        <v>4078</v>
      </c>
      <c r="C5292" s="95" t="s">
        <v>6736</v>
      </c>
      <c r="D5292" s="95" t="s">
        <v>11976</v>
      </c>
      <c r="E5292" s="95" t="s">
        <v>332</v>
      </c>
      <c r="F5292" s="95" t="s">
        <v>7499</v>
      </c>
      <c r="G5292" s="4">
        <v>50</v>
      </c>
      <c r="H5292" s="4">
        <v>50</v>
      </c>
    </row>
    <row r="5293" spans="1:8" ht="15">
      <c r="A5293" s="95">
        <v>5285</v>
      </c>
      <c r="B5293" s="95" t="s">
        <v>11977</v>
      </c>
      <c r="C5293" s="95" t="s">
        <v>11978</v>
      </c>
      <c r="D5293" s="95" t="s">
        <v>11979</v>
      </c>
      <c r="E5293" s="95" t="s">
        <v>332</v>
      </c>
      <c r="F5293" s="95" t="s">
        <v>7499</v>
      </c>
      <c r="G5293" s="4">
        <v>50</v>
      </c>
      <c r="H5293" s="4">
        <v>50</v>
      </c>
    </row>
    <row r="5294" spans="1:8" ht="15">
      <c r="A5294" s="95">
        <v>5286</v>
      </c>
      <c r="B5294" s="95" t="s">
        <v>11980</v>
      </c>
      <c r="C5294" s="95" t="s">
        <v>4660</v>
      </c>
      <c r="D5294" s="95" t="s">
        <v>11981</v>
      </c>
      <c r="E5294" s="95" t="s">
        <v>332</v>
      </c>
      <c r="F5294" s="95" t="s">
        <v>7499</v>
      </c>
      <c r="G5294" s="4">
        <v>50</v>
      </c>
      <c r="H5294" s="4">
        <v>50</v>
      </c>
    </row>
    <row r="5295" spans="1:8" ht="15">
      <c r="A5295" s="95">
        <v>5287</v>
      </c>
      <c r="B5295" s="95" t="s">
        <v>11982</v>
      </c>
      <c r="C5295" s="95" t="s">
        <v>9037</v>
      </c>
      <c r="D5295" s="95" t="s">
        <v>11983</v>
      </c>
      <c r="E5295" s="95" t="s">
        <v>332</v>
      </c>
      <c r="F5295" s="95" t="s">
        <v>7499</v>
      </c>
      <c r="G5295" s="4">
        <v>50</v>
      </c>
      <c r="H5295" s="4">
        <v>50</v>
      </c>
    </row>
    <row r="5296" spans="1:8" ht="30">
      <c r="A5296" s="95">
        <v>5288</v>
      </c>
      <c r="B5296" s="95" t="s">
        <v>11984</v>
      </c>
      <c r="C5296" s="95" t="s">
        <v>4450</v>
      </c>
      <c r="D5296" s="95" t="s">
        <v>11985</v>
      </c>
      <c r="E5296" s="95" t="s">
        <v>332</v>
      </c>
      <c r="F5296" s="95" t="s">
        <v>7499</v>
      </c>
      <c r="G5296" s="4">
        <v>50</v>
      </c>
      <c r="H5296" s="4">
        <v>50</v>
      </c>
    </row>
    <row r="5297" spans="1:8" ht="15">
      <c r="A5297" s="95">
        <v>5289</v>
      </c>
      <c r="B5297" s="95" t="s">
        <v>4749</v>
      </c>
      <c r="C5297" s="95" t="s">
        <v>11986</v>
      </c>
      <c r="D5297" s="95" t="s">
        <v>11987</v>
      </c>
      <c r="E5297" s="95" t="s">
        <v>332</v>
      </c>
      <c r="F5297" s="95" t="s">
        <v>7499</v>
      </c>
      <c r="G5297" s="4">
        <v>50</v>
      </c>
      <c r="H5297" s="4">
        <v>50</v>
      </c>
    </row>
    <row r="5298" spans="1:8" ht="15">
      <c r="A5298" s="95">
        <v>5290</v>
      </c>
      <c r="B5298" s="95" t="s">
        <v>3649</v>
      </c>
      <c r="C5298" s="95" t="s">
        <v>4237</v>
      </c>
      <c r="D5298" s="95" t="s">
        <v>11988</v>
      </c>
      <c r="E5298" s="95" t="s">
        <v>332</v>
      </c>
      <c r="F5298" s="95" t="s">
        <v>7499</v>
      </c>
      <c r="G5298" s="4">
        <v>50</v>
      </c>
      <c r="H5298" s="4">
        <v>50</v>
      </c>
    </row>
    <row r="5299" spans="1:8" ht="15">
      <c r="A5299" s="95">
        <v>5291</v>
      </c>
      <c r="B5299" s="95" t="s">
        <v>11989</v>
      </c>
      <c r="C5299" s="95" t="s">
        <v>7171</v>
      </c>
      <c r="D5299" s="95" t="s">
        <v>11990</v>
      </c>
      <c r="E5299" s="95" t="s">
        <v>332</v>
      </c>
      <c r="F5299" s="95" t="s">
        <v>7499</v>
      </c>
      <c r="G5299" s="4">
        <v>50</v>
      </c>
      <c r="H5299" s="4">
        <v>50</v>
      </c>
    </row>
    <row r="5300" spans="1:8" ht="15">
      <c r="A5300" s="95">
        <v>5292</v>
      </c>
      <c r="B5300" s="95" t="s">
        <v>3894</v>
      </c>
      <c r="C5300" s="95" t="s">
        <v>6130</v>
      </c>
      <c r="D5300" s="95" t="s">
        <v>11991</v>
      </c>
      <c r="E5300" s="95" t="s">
        <v>332</v>
      </c>
      <c r="F5300" s="95" t="s">
        <v>7499</v>
      </c>
      <c r="G5300" s="4">
        <v>50</v>
      </c>
      <c r="H5300" s="4">
        <v>50</v>
      </c>
    </row>
    <row r="5301" spans="1:8" ht="15">
      <c r="A5301" s="95">
        <v>5293</v>
      </c>
      <c r="B5301" s="95" t="s">
        <v>3593</v>
      </c>
      <c r="C5301" s="95" t="s">
        <v>3825</v>
      </c>
      <c r="D5301" s="95" t="s">
        <v>11992</v>
      </c>
      <c r="E5301" s="95" t="s">
        <v>332</v>
      </c>
      <c r="F5301" s="95" t="s">
        <v>7499</v>
      </c>
      <c r="G5301" s="4">
        <v>100</v>
      </c>
      <c r="H5301" s="4">
        <v>100</v>
      </c>
    </row>
    <row r="5302" spans="1:8" ht="15">
      <c r="A5302" s="95">
        <v>5294</v>
      </c>
      <c r="B5302" s="95" t="s">
        <v>11993</v>
      </c>
      <c r="C5302" s="95" t="s">
        <v>4774</v>
      </c>
      <c r="D5302" s="95" t="s">
        <v>11994</v>
      </c>
      <c r="E5302" s="95" t="s">
        <v>332</v>
      </c>
      <c r="F5302" s="95" t="s">
        <v>7499</v>
      </c>
      <c r="G5302" s="4">
        <v>50</v>
      </c>
      <c r="H5302" s="4">
        <v>50</v>
      </c>
    </row>
    <row r="5303" spans="1:8" ht="15">
      <c r="A5303" s="95">
        <v>5295</v>
      </c>
      <c r="B5303" s="95" t="s">
        <v>11995</v>
      </c>
      <c r="C5303" s="95" t="s">
        <v>4774</v>
      </c>
      <c r="D5303" s="95" t="s">
        <v>11996</v>
      </c>
      <c r="E5303" s="95" t="s">
        <v>332</v>
      </c>
      <c r="F5303" s="95" t="s">
        <v>7499</v>
      </c>
      <c r="G5303" s="4">
        <v>50</v>
      </c>
      <c r="H5303" s="4">
        <v>50</v>
      </c>
    </row>
    <row r="5304" spans="1:8" ht="15">
      <c r="A5304" s="95">
        <v>5296</v>
      </c>
      <c r="B5304" s="95" t="s">
        <v>4912</v>
      </c>
      <c r="C5304" s="95" t="s">
        <v>9176</v>
      </c>
      <c r="D5304" s="95" t="s">
        <v>11997</v>
      </c>
      <c r="E5304" s="95" t="s">
        <v>332</v>
      </c>
      <c r="F5304" s="95" t="s">
        <v>7499</v>
      </c>
      <c r="G5304" s="4">
        <v>50</v>
      </c>
      <c r="H5304" s="4">
        <v>50</v>
      </c>
    </row>
    <row r="5305" spans="1:8" ht="15">
      <c r="A5305" s="95">
        <v>5297</v>
      </c>
      <c r="B5305" s="95" t="s">
        <v>3898</v>
      </c>
      <c r="C5305" s="95" t="s">
        <v>10040</v>
      </c>
      <c r="D5305" s="95" t="s">
        <v>11998</v>
      </c>
      <c r="E5305" s="95" t="s">
        <v>332</v>
      </c>
      <c r="F5305" s="95" t="s">
        <v>7499</v>
      </c>
      <c r="G5305" s="4">
        <v>50</v>
      </c>
      <c r="H5305" s="4">
        <v>50</v>
      </c>
    </row>
    <row r="5306" spans="1:8" ht="15">
      <c r="A5306" s="95">
        <v>5298</v>
      </c>
      <c r="B5306" s="95" t="s">
        <v>3898</v>
      </c>
      <c r="C5306" s="95" t="s">
        <v>3527</v>
      </c>
      <c r="D5306" s="95" t="s">
        <v>11999</v>
      </c>
      <c r="E5306" s="95" t="s">
        <v>332</v>
      </c>
      <c r="F5306" s="95" t="s">
        <v>7499</v>
      </c>
      <c r="G5306" s="4">
        <v>50</v>
      </c>
      <c r="H5306" s="4">
        <v>50</v>
      </c>
    </row>
    <row r="5307" spans="1:8" ht="15">
      <c r="A5307" s="95">
        <v>5299</v>
      </c>
      <c r="B5307" s="95" t="s">
        <v>3923</v>
      </c>
      <c r="C5307" s="95" t="s">
        <v>4604</v>
      </c>
      <c r="D5307" s="95" t="s">
        <v>12000</v>
      </c>
      <c r="E5307" s="95" t="s">
        <v>332</v>
      </c>
      <c r="F5307" s="95" t="s">
        <v>7499</v>
      </c>
      <c r="G5307" s="4">
        <v>50</v>
      </c>
      <c r="H5307" s="4">
        <v>50</v>
      </c>
    </row>
    <row r="5308" spans="1:8" ht="15">
      <c r="A5308" s="95">
        <v>5300</v>
      </c>
      <c r="B5308" s="95" t="s">
        <v>2663</v>
      </c>
      <c r="C5308" s="95" t="s">
        <v>5141</v>
      </c>
      <c r="D5308" s="95" t="s">
        <v>12001</v>
      </c>
      <c r="E5308" s="95" t="s">
        <v>332</v>
      </c>
      <c r="F5308" s="95" t="s">
        <v>7499</v>
      </c>
      <c r="G5308" s="4">
        <v>50</v>
      </c>
      <c r="H5308" s="4">
        <v>50</v>
      </c>
    </row>
    <row r="5309" spans="1:8" ht="15">
      <c r="A5309" s="95">
        <v>5301</v>
      </c>
      <c r="B5309" s="95" t="s">
        <v>12002</v>
      </c>
      <c r="C5309" s="95" t="s">
        <v>7780</v>
      </c>
      <c r="D5309" s="95" t="s">
        <v>12003</v>
      </c>
      <c r="E5309" s="95" t="s">
        <v>332</v>
      </c>
      <c r="F5309" s="95" t="s">
        <v>7499</v>
      </c>
      <c r="G5309" s="4">
        <v>50</v>
      </c>
      <c r="H5309" s="4">
        <v>50</v>
      </c>
    </row>
    <row r="5310" spans="1:8" ht="30">
      <c r="A5310" s="95">
        <v>5302</v>
      </c>
      <c r="B5310" s="95" t="s">
        <v>3671</v>
      </c>
      <c r="C5310" s="95" t="s">
        <v>12004</v>
      </c>
      <c r="D5310" s="95" t="s">
        <v>12005</v>
      </c>
      <c r="E5310" s="95" t="s">
        <v>332</v>
      </c>
      <c r="F5310" s="95" t="s">
        <v>7499</v>
      </c>
      <c r="G5310" s="4">
        <v>50</v>
      </c>
      <c r="H5310" s="4">
        <v>50</v>
      </c>
    </row>
    <row r="5311" spans="1:8" ht="15">
      <c r="A5311" s="95">
        <v>5303</v>
      </c>
      <c r="B5311" s="95" t="s">
        <v>3725</v>
      </c>
      <c r="C5311" s="95" t="s">
        <v>9979</v>
      </c>
      <c r="D5311" s="95" t="s">
        <v>12006</v>
      </c>
      <c r="E5311" s="95" t="s">
        <v>332</v>
      </c>
      <c r="F5311" s="95" t="s">
        <v>7499</v>
      </c>
      <c r="G5311" s="4">
        <v>50</v>
      </c>
      <c r="H5311" s="4">
        <v>50</v>
      </c>
    </row>
    <row r="5312" spans="1:8" ht="15">
      <c r="A5312" s="95">
        <v>5304</v>
      </c>
      <c r="B5312" s="95" t="s">
        <v>12007</v>
      </c>
      <c r="C5312" s="95" t="s">
        <v>7309</v>
      </c>
      <c r="D5312" s="95" t="s">
        <v>12008</v>
      </c>
      <c r="E5312" s="95" t="s">
        <v>332</v>
      </c>
      <c r="F5312" s="95" t="s">
        <v>7499</v>
      </c>
      <c r="G5312" s="4">
        <v>50</v>
      </c>
      <c r="H5312" s="4">
        <v>50</v>
      </c>
    </row>
    <row r="5313" spans="1:8" ht="15">
      <c r="A5313" s="95">
        <v>5305</v>
      </c>
      <c r="B5313" s="95" t="s">
        <v>3774</v>
      </c>
      <c r="C5313" s="95" t="s">
        <v>12009</v>
      </c>
      <c r="D5313" s="95" t="s">
        <v>12010</v>
      </c>
      <c r="E5313" s="95" t="s">
        <v>332</v>
      </c>
      <c r="F5313" s="95" t="s">
        <v>7499</v>
      </c>
      <c r="G5313" s="4">
        <v>50</v>
      </c>
      <c r="H5313" s="4">
        <v>50</v>
      </c>
    </row>
    <row r="5314" spans="1:8" ht="15">
      <c r="A5314" s="95">
        <v>5306</v>
      </c>
      <c r="B5314" s="95" t="s">
        <v>5734</v>
      </c>
      <c r="C5314" s="95" t="s">
        <v>12011</v>
      </c>
      <c r="D5314" s="95" t="s">
        <v>12012</v>
      </c>
      <c r="E5314" s="95" t="s">
        <v>332</v>
      </c>
      <c r="F5314" s="95" t="s">
        <v>7499</v>
      </c>
      <c r="G5314" s="4">
        <v>75</v>
      </c>
      <c r="H5314" s="4">
        <v>75</v>
      </c>
    </row>
    <row r="5315" spans="1:8" ht="15">
      <c r="A5315" s="95">
        <v>5307</v>
      </c>
      <c r="B5315" s="95" t="s">
        <v>3593</v>
      </c>
      <c r="C5315" s="95" t="s">
        <v>12013</v>
      </c>
      <c r="D5315" s="95" t="s">
        <v>12014</v>
      </c>
      <c r="E5315" s="95" t="s">
        <v>332</v>
      </c>
      <c r="F5315" s="95" t="s">
        <v>7499</v>
      </c>
      <c r="G5315" s="4">
        <v>75</v>
      </c>
      <c r="H5315" s="4">
        <v>75</v>
      </c>
    </row>
    <row r="5316" spans="1:8" ht="30">
      <c r="A5316" s="95">
        <v>5308</v>
      </c>
      <c r="B5316" s="95" t="s">
        <v>3482</v>
      </c>
      <c r="C5316" s="95" t="s">
        <v>12015</v>
      </c>
      <c r="D5316" s="95" t="s">
        <v>12016</v>
      </c>
      <c r="E5316" s="95" t="s">
        <v>332</v>
      </c>
      <c r="F5316" s="95" t="s">
        <v>7499</v>
      </c>
      <c r="G5316" s="4">
        <v>50</v>
      </c>
      <c r="H5316" s="4">
        <v>50</v>
      </c>
    </row>
    <row r="5317" spans="1:8" ht="15">
      <c r="A5317" s="95">
        <v>5309</v>
      </c>
      <c r="B5317" s="95" t="s">
        <v>3528</v>
      </c>
      <c r="C5317" s="95" t="s">
        <v>3612</v>
      </c>
      <c r="D5317" s="95" t="s">
        <v>12017</v>
      </c>
      <c r="E5317" s="95" t="s">
        <v>332</v>
      </c>
      <c r="F5317" s="95" t="s">
        <v>7499</v>
      </c>
      <c r="G5317" s="4">
        <v>50</v>
      </c>
      <c r="H5317" s="4">
        <v>50</v>
      </c>
    </row>
    <row r="5318" spans="1:8" ht="15">
      <c r="A5318" s="95">
        <v>5310</v>
      </c>
      <c r="B5318" s="95" t="s">
        <v>3663</v>
      </c>
      <c r="C5318" s="95" t="s">
        <v>4865</v>
      </c>
      <c r="D5318" s="95" t="s">
        <v>12018</v>
      </c>
      <c r="E5318" s="95" t="s">
        <v>332</v>
      </c>
      <c r="F5318" s="95" t="s">
        <v>7499</v>
      </c>
      <c r="G5318" s="4">
        <v>50</v>
      </c>
      <c r="H5318" s="4">
        <v>50</v>
      </c>
    </row>
    <row r="5319" spans="1:8" ht="30">
      <c r="A5319" s="95">
        <v>5311</v>
      </c>
      <c r="B5319" s="95" t="s">
        <v>5135</v>
      </c>
      <c r="C5319" s="95" t="s">
        <v>12019</v>
      </c>
      <c r="D5319" s="95" t="s">
        <v>12020</v>
      </c>
      <c r="E5319" s="95" t="s">
        <v>332</v>
      </c>
      <c r="F5319" s="95" t="s">
        <v>7499</v>
      </c>
      <c r="G5319" s="4">
        <v>50</v>
      </c>
      <c r="H5319" s="4">
        <v>50</v>
      </c>
    </row>
    <row r="5320" spans="1:8" ht="15">
      <c r="A5320" s="95">
        <v>5312</v>
      </c>
      <c r="B5320" s="95" t="s">
        <v>4078</v>
      </c>
      <c r="C5320" s="95" t="s">
        <v>10520</v>
      </c>
      <c r="D5320" s="95" t="s">
        <v>12021</v>
      </c>
      <c r="E5320" s="95" t="s">
        <v>332</v>
      </c>
      <c r="F5320" s="95" t="s">
        <v>7499</v>
      </c>
      <c r="G5320" s="4">
        <v>50</v>
      </c>
      <c r="H5320" s="4">
        <v>50</v>
      </c>
    </row>
    <row r="5321" spans="1:8" ht="15">
      <c r="A5321" s="95">
        <v>5313</v>
      </c>
      <c r="B5321" s="95" t="s">
        <v>8540</v>
      </c>
      <c r="C5321" s="95" t="s">
        <v>12022</v>
      </c>
      <c r="D5321" s="95" t="s">
        <v>12023</v>
      </c>
      <c r="E5321" s="95" t="s">
        <v>332</v>
      </c>
      <c r="F5321" s="95" t="s">
        <v>7499</v>
      </c>
      <c r="G5321" s="4">
        <v>50</v>
      </c>
      <c r="H5321" s="4">
        <v>50</v>
      </c>
    </row>
    <row r="5322" spans="1:8" ht="15">
      <c r="A5322" s="95">
        <v>5314</v>
      </c>
      <c r="B5322" s="95" t="s">
        <v>2663</v>
      </c>
      <c r="C5322" s="95" t="s">
        <v>5156</v>
      </c>
      <c r="D5322" s="95" t="s">
        <v>12024</v>
      </c>
      <c r="E5322" s="95" t="s">
        <v>332</v>
      </c>
      <c r="F5322" s="95" t="s">
        <v>7499</v>
      </c>
      <c r="G5322" s="4">
        <v>50</v>
      </c>
      <c r="H5322" s="4">
        <v>50</v>
      </c>
    </row>
    <row r="5323" spans="1:8" ht="30">
      <c r="A5323" s="95">
        <v>5315</v>
      </c>
      <c r="B5323" s="95" t="s">
        <v>3945</v>
      </c>
      <c r="C5323" s="95" t="s">
        <v>12025</v>
      </c>
      <c r="D5323" s="95" t="s">
        <v>12026</v>
      </c>
      <c r="E5323" s="95" t="s">
        <v>332</v>
      </c>
      <c r="F5323" s="95" t="s">
        <v>7499</v>
      </c>
      <c r="G5323" s="4">
        <v>50</v>
      </c>
      <c r="H5323" s="4">
        <v>50</v>
      </c>
    </row>
    <row r="5324" spans="1:8" ht="15">
      <c r="A5324" s="95">
        <v>5316</v>
      </c>
      <c r="B5324" s="95" t="s">
        <v>3777</v>
      </c>
      <c r="C5324" s="95" t="s">
        <v>4154</v>
      </c>
      <c r="D5324" s="95" t="s">
        <v>12027</v>
      </c>
      <c r="E5324" s="95" t="s">
        <v>332</v>
      </c>
      <c r="F5324" s="95" t="s">
        <v>7499</v>
      </c>
      <c r="G5324" s="4">
        <v>50</v>
      </c>
      <c r="H5324" s="4">
        <v>50</v>
      </c>
    </row>
    <row r="5325" spans="1:8" ht="15">
      <c r="A5325" s="95">
        <v>5317</v>
      </c>
      <c r="B5325" s="95" t="s">
        <v>8510</v>
      </c>
      <c r="C5325" s="95" t="s">
        <v>8402</v>
      </c>
      <c r="D5325" s="95" t="s">
        <v>12028</v>
      </c>
      <c r="E5325" s="95" t="s">
        <v>332</v>
      </c>
      <c r="F5325" s="95" t="s">
        <v>7499</v>
      </c>
      <c r="G5325" s="4">
        <v>50</v>
      </c>
      <c r="H5325" s="4">
        <v>50</v>
      </c>
    </row>
    <row r="5326" spans="1:8" ht="15">
      <c r="A5326" s="95">
        <v>5318</v>
      </c>
      <c r="B5326" s="95" t="s">
        <v>3780</v>
      </c>
      <c r="C5326" s="95" t="s">
        <v>3825</v>
      </c>
      <c r="D5326" s="95" t="s">
        <v>12029</v>
      </c>
      <c r="E5326" s="95" t="s">
        <v>332</v>
      </c>
      <c r="F5326" s="95" t="s">
        <v>7499</v>
      </c>
      <c r="G5326" s="4">
        <v>50</v>
      </c>
      <c r="H5326" s="4">
        <v>50</v>
      </c>
    </row>
    <row r="5327" spans="1:8" ht="15">
      <c r="A5327" s="95">
        <v>5319</v>
      </c>
      <c r="B5327" s="95" t="s">
        <v>4226</v>
      </c>
      <c r="C5327" s="95" t="s">
        <v>12030</v>
      </c>
      <c r="D5327" s="95" t="s">
        <v>12031</v>
      </c>
      <c r="E5327" s="95" t="s">
        <v>332</v>
      </c>
      <c r="F5327" s="95" t="s">
        <v>7499</v>
      </c>
      <c r="G5327" s="4">
        <v>50</v>
      </c>
      <c r="H5327" s="4">
        <v>50</v>
      </c>
    </row>
    <row r="5328" spans="1:8" ht="15">
      <c r="A5328" s="95">
        <v>5320</v>
      </c>
      <c r="B5328" s="95" t="s">
        <v>2667</v>
      </c>
      <c r="C5328" s="95" t="s">
        <v>8348</v>
      </c>
      <c r="D5328" s="95" t="s">
        <v>12032</v>
      </c>
      <c r="E5328" s="95" t="s">
        <v>332</v>
      </c>
      <c r="F5328" s="95" t="s">
        <v>7499</v>
      </c>
      <c r="G5328" s="4">
        <v>50</v>
      </c>
      <c r="H5328" s="4">
        <v>50</v>
      </c>
    </row>
    <row r="5329" spans="1:8" ht="15">
      <c r="A5329" s="95">
        <v>5321</v>
      </c>
      <c r="B5329" s="95" t="s">
        <v>7493</v>
      </c>
      <c r="C5329" s="95" t="s">
        <v>8348</v>
      </c>
      <c r="D5329" s="95" t="s">
        <v>12033</v>
      </c>
      <c r="E5329" s="95" t="s">
        <v>332</v>
      </c>
      <c r="F5329" s="95" t="s">
        <v>7499</v>
      </c>
      <c r="G5329" s="4">
        <v>50</v>
      </c>
      <c r="H5329" s="4">
        <v>50</v>
      </c>
    </row>
    <row r="5330" spans="1:8" ht="15">
      <c r="A5330" s="95">
        <v>5322</v>
      </c>
      <c r="B5330" s="95" t="s">
        <v>3668</v>
      </c>
      <c r="C5330" s="95" t="s">
        <v>12034</v>
      </c>
      <c r="D5330" s="95" t="s">
        <v>12035</v>
      </c>
      <c r="E5330" s="95" t="s">
        <v>332</v>
      </c>
      <c r="F5330" s="95" t="s">
        <v>7499</v>
      </c>
      <c r="G5330" s="4">
        <v>50</v>
      </c>
      <c r="H5330" s="4">
        <v>50</v>
      </c>
    </row>
    <row r="5331" spans="1:8" ht="30">
      <c r="A5331" s="95">
        <v>5323</v>
      </c>
      <c r="B5331" s="95" t="s">
        <v>2663</v>
      </c>
      <c r="C5331" s="95" t="s">
        <v>12015</v>
      </c>
      <c r="D5331" s="95" t="s">
        <v>12036</v>
      </c>
      <c r="E5331" s="95" t="s">
        <v>332</v>
      </c>
      <c r="F5331" s="95" t="s">
        <v>7499</v>
      </c>
      <c r="G5331" s="4">
        <v>50</v>
      </c>
      <c r="H5331" s="4">
        <v>50</v>
      </c>
    </row>
    <row r="5332" spans="1:8" ht="15">
      <c r="A5332" s="95">
        <v>5324</v>
      </c>
      <c r="B5332" s="95" t="s">
        <v>4216</v>
      </c>
      <c r="C5332" s="95" t="s">
        <v>10210</v>
      </c>
      <c r="D5332" s="95" t="s">
        <v>12037</v>
      </c>
      <c r="E5332" s="95" t="s">
        <v>332</v>
      </c>
      <c r="F5332" s="95" t="s">
        <v>7499</v>
      </c>
      <c r="G5332" s="4">
        <v>50</v>
      </c>
      <c r="H5332" s="4">
        <v>50</v>
      </c>
    </row>
    <row r="5333" spans="1:8" ht="15">
      <c r="A5333" s="95">
        <v>5325</v>
      </c>
      <c r="B5333" s="95" t="s">
        <v>6207</v>
      </c>
      <c r="C5333" s="95" t="s">
        <v>12038</v>
      </c>
      <c r="D5333" s="95" t="s">
        <v>12039</v>
      </c>
      <c r="E5333" s="95" t="s">
        <v>332</v>
      </c>
      <c r="F5333" s="95" t="s">
        <v>7499</v>
      </c>
      <c r="G5333" s="4">
        <v>50</v>
      </c>
      <c r="H5333" s="4">
        <v>50</v>
      </c>
    </row>
    <row r="5334" spans="1:8" ht="15">
      <c r="A5334" s="95">
        <v>5326</v>
      </c>
      <c r="B5334" s="95" t="s">
        <v>4454</v>
      </c>
      <c r="C5334" s="95" t="s">
        <v>12040</v>
      </c>
      <c r="D5334" s="95" t="s">
        <v>12041</v>
      </c>
      <c r="E5334" s="95" t="s">
        <v>332</v>
      </c>
      <c r="F5334" s="95" t="s">
        <v>7499</v>
      </c>
      <c r="G5334" s="4">
        <v>50</v>
      </c>
      <c r="H5334" s="4">
        <v>50</v>
      </c>
    </row>
    <row r="5335" spans="1:8" ht="15">
      <c r="A5335" s="95">
        <v>5327</v>
      </c>
      <c r="B5335" s="95" t="s">
        <v>4452</v>
      </c>
      <c r="C5335" s="95" t="s">
        <v>4501</v>
      </c>
      <c r="D5335" s="95" t="s">
        <v>12042</v>
      </c>
      <c r="E5335" s="95" t="s">
        <v>332</v>
      </c>
      <c r="F5335" s="95" t="s">
        <v>7499</v>
      </c>
      <c r="G5335" s="4">
        <v>50</v>
      </c>
      <c r="H5335" s="4">
        <v>50</v>
      </c>
    </row>
    <row r="5336" spans="1:8" ht="30">
      <c r="A5336" s="95">
        <v>5328</v>
      </c>
      <c r="B5336" s="95" t="s">
        <v>4400</v>
      </c>
      <c r="C5336" s="95" t="s">
        <v>12043</v>
      </c>
      <c r="D5336" s="95" t="s">
        <v>12044</v>
      </c>
      <c r="E5336" s="95" t="s">
        <v>332</v>
      </c>
      <c r="F5336" s="95" t="s">
        <v>7499</v>
      </c>
      <c r="G5336" s="4">
        <v>50</v>
      </c>
      <c r="H5336" s="4">
        <v>50</v>
      </c>
    </row>
    <row r="5337" spans="1:8" ht="15">
      <c r="A5337" s="95">
        <v>5329</v>
      </c>
      <c r="B5337" s="95" t="s">
        <v>3761</v>
      </c>
      <c r="C5337" s="95" t="s">
        <v>4501</v>
      </c>
      <c r="D5337" s="95" t="s">
        <v>12045</v>
      </c>
      <c r="E5337" s="95" t="s">
        <v>332</v>
      </c>
      <c r="F5337" s="95" t="s">
        <v>7499</v>
      </c>
      <c r="G5337" s="4">
        <v>50</v>
      </c>
      <c r="H5337" s="4">
        <v>50</v>
      </c>
    </row>
    <row r="5338" spans="1:8" ht="30">
      <c r="A5338" s="95">
        <v>5330</v>
      </c>
      <c r="B5338" s="95" t="s">
        <v>12046</v>
      </c>
      <c r="C5338" s="95" t="s">
        <v>4294</v>
      </c>
      <c r="D5338" s="95" t="s">
        <v>12047</v>
      </c>
      <c r="E5338" s="95" t="s">
        <v>332</v>
      </c>
      <c r="F5338" s="95" t="s">
        <v>7499</v>
      </c>
      <c r="G5338" s="4">
        <v>50</v>
      </c>
      <c r="H5338" s="4">
        <v>50</v>
      </c>
    </row>
    <row r="5339" spans="1:8" ht="15">
      <c r="A5339" s="95">
        <v>5331</v>
      </c>
      <c r="B5339" s="95" t="s">
        <v>3948</v>
      </c>
      <c r="C5339" s="95" t="s">
        <v>3730</v>
      </c>
      <c r="D5339" s="95" t="s">
        <v>12048</v>
      </c>
      <c r="E5339" s="95" t="s">
        <v>332</v>
      </c>
      <c r="F5339" s="95" t="s">
        <v>7499</v>
      </c>
      <c r="G5339" s="4">
        <v>50</v>
      </c>
      <c r="H5339" s="4">
        <v>50</v>
      </c>
    </row>
    <row r="5340" spans="1:8" ht="15">
      <c r="A5340" s="95">
        <v>5332</v>
      </c>
      <c r="B5340" s="95" t="s">
        <v>4628</v>
      </c>
      <c r="C5340" s="95" t="s">
        <v>12049</v>
      </c>
      <c r="D5340" s="95" t="s">
        <v>12050</v>
      </c>
      <c r="E5340" s="95" t="s">
        <v>332</v>
      </c>
      <c r="F5340" s="95" t="s">
        <v>7499</v>
      </c>
      <c r="G5340" s="4">
        <v>50</v>
      </c>
      <c r="H5340" s="4">
        <v>50</v>
      </c>
    </row>
    <row r="5341" spans="1:8" ht="15">
      <c r="A5341" s="95">
        <v>5333</v>
      </c>
      <c r="B5341" s="95" t="s">
        <v>3690</v>
      </c>
      <c r="C5341" s="95" t="s">
        <v>9663</v>
      </c>
      <c r="D5341" s="95" t="s">
        <v>12051</v>
      </c>
      <c r="E5341" s="95" t="s">
        <v>332</v>
      </c>
      <c r="F5341" s="95" t="s">
        <v>7499</v>
      </c>
      <c r="G5341" s="4">
        <v>50</v>
      </c>
      <c r="H5341" s="4">
        <v>50</v>
      </c>
    </row>
    <row r="5342" spans="1:8" ht="15">
      <c r="A5342" s="95">
        <v>5334</v>
      </c>
      <c r="B5342" s="95" t="s">
        <v>3485</v>
      </c>
      <c r="C5342" s="95" t="s">
        <v>8348</v>
      </c>
      <c r="D5342" s="95" t="s">
        <v>12052</v>
      </c>
      <c r="E5342" s="95" t="s">
        <v>332</v>
      </c>
      <c r="F5342" s="95" t="s">
        <v>7499</v>
      </c>
      <c r="G5342" s="4">
        <v>50</v>
      </c>
      <c r="H5342" s="4">
        <v>50</v>
      </c>
    </row>
    <row r="5343" spans="1:8" ht="30">
      <c r="A5343" s="95">
        <v>5335</v>
      </c>
      <c r="B5343" s="95" t="s">
        <v>3715</v>
      </c>
      <c r="C5343" s="95" t="s">
        <v>9230</v>
      </c>
      <c r="D5343" s="95" t="s">
        <v>12053</v>
      </c>
      <c r="E5343" s="95" t="s">
        <v>332</v>
      </c>
      <c r="F5343" s="95" t="s">
        <v>7499</v>
      </c>
      <c r="G5343" s="4">
        <v>50</v>
      </c>
      <c r="H5343" s="4">
        <v>50</v>
      </c>
    </row>
    <row r="5344" spans="1:8" ht="15">
      <c r="A5344" s="95">
        <v>5336</v>
      </c>
      <c r="B5344" s="95" t="s">
        <v>12054</v>
      </c>
      <c r="C5344" s="95" t="s">
        <v>5136</v>
      </c>
      <c r="D5344" s="95" t="s">
        <v>12055</v>
      </c>
      <c r="E5344" s="95" t="s">
        <v>332</v>
      </c>
      <c r="F5344" s="95" t="s">
        <v>7499</v>
      </c>
      <c r="G5344" s="4">
        <v>50</v>
      </c>
      <c r="H5344" s="4">
        <v>50</v>
      </c>
    </row>
    <row r="5345" spans="1:8" ht="30">
      <c r="A5345" s="95">
        <v>5337</v>
      </c>
      <c r="B5345" s="95" t="s">
        <v>4198</v>
      </c>
      <c r="C5345" s="95" t="s">
        <v>5660</v>
      </c>
      <c r="D5345" s="95" t="s">
        <v>12056</v>
      </c>
      <c r="E5345" s="95" t="s">
        <v>332</v>
      </c>
      <c r="F5345" s="95" t="s">
        <v>7499</v>
      </c>
      <c r="G5345" s="4">
        <v>50</v>
      </c>
      <c r="H5345" s="4">
        <v>50</v>
      </c>
    </row>
    <row r="5346" spans="1:8" ht="15">
      <c r="A5346" s="95">
        <v>5338</v>
      </c>
      <c r="B5346" s="95" t="s">
        <v>3528</v>
      </c>
      <c r="C5346" s="95" t="s">
        <v>9337</v>
      </c>
      <c r="D5346" s="95" t="s">
        <v>12057</v>
      </c>
      <c r="E5346" s="95" t="s">
        <v>332</v>
      </c>
      <c r="F5346" s="95" t="s">
        <v>7499</v>
      </c>
      <c r="G5346" s="4">
        <v>50</v>
      </c>
      <c r="H5346" s="4">
        <v>50</v>
      </c>
    </row>
    <row r="5347" spans="1:8" ht="30">
      <c r="A5347" s="95">
        <v>5339</v>
      </c>
      <c r="B5347" s="95" t="s">
        <v>3526</v>
      </c>
      <c r="C5347" s="95" t="s">
        <v>5295</v>
      </c>
      <c r="D5347" s="95" t="s">
        <v>12058</v>
      </c>
      <c r="E5347" s="95" t="s">
        <v>332</v>
      </c>
      <c r="F5347" s="95" t="s">
        <v>7499</v>
      </c>
      <c r="G5347" s="4">
        <v>50</v>
      </c>
      <c r="H5347" s="4">
        <v>50</v>
      </c>
    </row>
    <row r="5348" spans="1:8" ht="30">
      <c r="A5348" s="95">
        <v>5340</v>
      </c>
      <c r="B5348" s="95" t="s">
        <v>4423</v>
      </c>
      <c r="C5348" s="95" t="s">
        <v>9322</v>
      </c>
      <c r="D5348" s="95" t="s">
        <v>12059</v>
      </c>
      <c r="E5348" s="95" t="s">
        <v>332</v>
      </c>
      <c r="F5348" s="95" t="s">
        <v>7499</v>
      </c>
      <c r="G5348" s="4">
        <v>50</v>
      </c>
      <c r="H5348" s="4">
        <v>50</v>
      </c>
    </row>
    <row r="5349" spans="1:8" ht="15">
      <c r="A5349" s="95">
        <v>5341</v>
      </c>
      <c r="B5349" s="95" t="s">
        <v>3561</v>
      </c>
      <c r="C5349" s="95" t="s">
        <v>5156</v>
      </c>
      <c r="D5349" s="95" t="s">
        <v>12060</v>
      </c>
      <c r="E5349" s="95" t="s">
        <v>332</v>
      </c>
      <c r="F5349" s="95" t="s">
        <v>7499</v>
      </c>
      <c r="G5349" s="4">
        <v>50</v>
      </c>
      <c r="H5349" s="4">
        <v>50</v>
      </c>
    </row>
    <row r="5350" spans="1:8" ht="15">
      <c r="A5350" s="95">
        <v>5342</v>
      </c>
      <c r="B5350" s="95" t="s">
        <v>4007</v>
      </c>
      <c r="C5350" s="95" t="s">
        <v>12061</v>
      </c>
      <c r="D5350" s="95" t="s">
        <v>12062</v>
      </c>
      <c r="E5350" s="95" t="s">
        <v>332</v>
      </c>
      <c r="F5350" s="95" t="s">
        <v>7499</v>
      </c>
      <c r="G5350" s="4">
        <v>50</v>
      </c>
      <c r="H5350" s="4">
        <v>50</v>
      </c>
    </row>
    <row r="5351" spans="1:8" ht="15">
      <c r="A5351" s="95">
        <v>5343</v>
      </c>
      <c r="B5351" s="95" t="s">
        <v>3700</v>
      </c>
      <c r="C5351" s="95" t="s">
        <v>5182</v>
      </c>
      <c r="D5351" s="95" t="s">
        <v>12063</v>
      </c>
      <c r="E5351" s="95" t="s">
        <v>332</v>
      </c>
      <c r="F5351" s="95" t="s">
        <v>7499</v>
      </c>
      <c r="G5351" s="4">
        <v>50</v>
      </c>
      <c r="H5351" s="4">
        <v>50</v>
      </c>
    </row>
    <row r="5352" spans="1:8" ht="15">
      <c r="A5352" s="95">
        <v>5344</v>
      </c>
      <c r="B5352" s="95" t="s">
        <v>3715</v>
      </c>
      <c r="C5352" s="95" t="s">
        <v>3612</v>
      </c>
      <c r="D5352" s="95" t="s">
        <v>12064</v>
      </c>
      <c r="E5352" s="95" t="s">
        <v>332</v>
      </c>
      <c r="F5352" s="95" t="s">
        <v>7499</v>
      </c>
      <c r="G5352" s="4">
        <v>50</v>
      </c>
      <c r="H5352" s="4">
        <v>50</v>
      </c>
    </row>
    <row r="5353" spans="1:8" ht="30">
      <c r="A5353" s="95">
        <v>5345</v>
      </c>
      <c r="B5353" s="95" t="s">
        <v>2663</v>
      </c>
      <c r="C5353" s="95" t="s">
        <v>12065</v>
      </c>
      <c r="D5353" s="95" t="s">
        <v>12066</v>
      </c>
      <c r="E5353" s="95" t="s">
        <v>332</v>
      </c>
      <c r="F5353" s="95" t="s">
        <v>7499</v>
      </c>
      <c r="G5353" s="4">
        <v>50</v>
      </c>
      <c r="H5353" s="4">
        <v>50</v>
      </c>
    </row>
    <row r="5354" spans="1:8" ht="30">
      <c r="A5354" s="95">
        <v>5346</v>
      </c>
      <c r="B5354" s="95" t="s">
        <v>3461</v>
      </c>
      <c r="C5354" s="95" t="s">
        <v>5295</v>
      </c>
      <c r="D5354" s="95" t="s">
        <v>12067</v>
      </c>
      <c r="E5354" s="95" t="s">
        <v>332</v>
      </c>
      <c r="F5354" s="95" t="s">
        <v>7499</v>
      </c>
      <c r="G5354" s="4">
        <v>50</v>
      </c>
      <c r="H5354" s="4">
        <v>50</v>
      </c>
    </row>
    <row r="5355" spans="1:8" ht="15">
      <c r="A5355" s="95">
        <v>5347</v>
      </c>
      <c r="B5355" s="95" t="s">
        <v>3700</v>
      </c>
      <c r="C5355" s="95" t="s">
        <v>12068</v>
      </c>
      <c r="D5355" s="95" t="s">
        <v>12069</v>
      </c>
      <c r="E5355" s="95" t="s">
        <v>332</v>
      </c>
      <c r="F5355" s="95" t="s">
        <v>7499</v>
      </c>
      <c r="G5355" s="4">
        <v>50</v>
      </c>
      <c r="H5355" s="4">
        <v>50</v>
      </c>
    </row>
    <row r="5356" spans="1:8" ht="15">
      <c r="A5356" s="95">
        <v>5348</v>
      </c>
      <c r="B5356" s="95" t="s">
        <v>2663</v>
      </c>
      <c r="C5356" s="95" t="s">
        <v>12070</v>
      </c>
      <c r="D5356" s="95" t="s">
        <v>12071</v>
      </c>
      <c r="E5356" s="95" t="s">
        <v>332</v>
      </c>
      <c r="F5356" s="95" t="s">
        <v>7499</v>
      </c>
      <c r="G5356" s="4">
        <v>75</v>
      </c>
      <c r="H5356" s="4">
        <v>75</v>
      </c>
    </row>
    <row r="5357" spans="1:8" ht="15">
      <c r="A5357" s="95">
        <v>5349</v>
      </c>
      <c r="B5357" s="95" t="s">
        <v>2685</v>
      </c>
      <c r="C5357" s="95" t="s">
        <v>3551</v>
      </c>
      <c r="D5357" s="95" t="s">
        <v>12072</v>
      </c>
      <c r="E5357" s="95" t="s">
        <v>332</v>
      </c>
      <c r="F5357" s="95" t="s">
        <v>7499</v>
      </c>
      <c r="G5357" s="4">
        <v>75</v>
      </c>
      <c r="H5357" s="4">
        <v>75</v>
      </c>
    </row>
    <row r="5358" spans="1:8" ht="15">
      <c r="A5358" s="95">
        <v>5350</v>
      </c>
      <c r="B5358" s="95" t="s">
        <v>3676</v>
      </c>
      <c r="C5358" s="95" t="s">
        <v>12073</v>
      </c>
      <c r="D5358" s="95" t="s">
        <v>12074</v>
      </c>
      <c r="E5358" s="95" t="s">
        <v>332</v>
      </c>
      <c r="F5358" s="95" t="s">
        <v>7499</v>
      </c>
      <c r="G5358" s="4">
        <v>50</v>
      </c>
      <c r="H5358" s="4">
        <v>50</v>
      </c>
    </row>
    <row r="5359" spans="1:8" ht="15">
      <c r="A5359" s="95">
        <v>5351</v>
      </c>
      <c r="B5359" s="95" t="s">
        <v>10515</v>
      </c>
      <c r="C5359" s="95" t="s">
        <v>4122</v>
      </c>
      <c r="D5359" s="95" t="s">
        <v>12075</v>
      </c>
      <c r="E5359" s="95" t="s">
        <v>332</v>
      </c>
      <c r="F5359" s="95" t="s">
        <v>7499</v>
      </c>
      <c r="G5359" s="4">
        <v>50</v>
      </c>
      <c r="H5359" s="4">
        <v>50</v>
      </c>
    </row>
    <row r="5360" spans="1:8" ht="30">
      <c r="A5360" s="95">
        <v>5352</v>
      </c>
      <c r="B5360" s="95" t="s">
        <v>2687</v>
      </c>
      <c r="C5360" s="95" t="s">
        <v>9369</v>
      </c>
      <c r="D5360" s="95" t="s">
        <v>12076</v>
      </c>
      <c r="E5360" s="95" t="s">
        <v>332</v>
      </c>
      <c r="F5360" s="95" t="s">
        <v>7499</v>
      </c>
      <c r="G5360" s="4">
        <v>50</v>
      </c>
      <c r="H5360" s="4">
        <v>50</v>
      </c>
    </row>
    <row r="5361" spans="1:8" ht="15">
      <c r="A5361" s="95">
        <v>5353</v>
      </c>
      <c r="B5361" s="95" t="s">
        <v>4096</v>
      </c>
      <c r="C5361" s="95" t="s">
        <v>12077</v>
      </c>
      <c r="D5361" s="95" t="s">
        <v>12078</v>
      </c>
      <c r="E5361" s="95" t="s">
        <v>332</v>
      </c>
      <c r="F5361" s="95" t="s">
        <v>7499</v>
      </c>
      <c r="G5361" s="4">
        <v>50</v>
      </c>
      <c r="H5361" s="4">
        <v>50</v>
      </c>
    </row>
    <row r="5362" spans="1:8" ht="15">
      <c r="A5362" s="95">
        <v>5354</v>
      </c>
      <c r="B5362" s="95" t="s">
        <v>4861</v>
      </c>
      <c r="C5362" s="95" t="s">
        <v>12079</v>
      </c>
      <c r="D5362" s="95" t="s">
        <v>12080</v>
      </c>
      <c r="E5362" s="95" t="s">
        <v>332</v>
      </c>
      <c r="F5362" s="95" t="s">
        <v>7499</v>
      </c>
      <c r="G5362" s="4">
        <v>50</v>
      </c>
      <c r="H5362" s="4">
        <v>50</v>
      </c>
    </row>
    <row r="5363" spans="1:8" ht="15">
      <c r="A5363" s="95">
        <v>5355</v>
      </c>
      <c r="B5363" s="95" t="s">
        <v>2682</v>
      </c>
      <c r="C5363" s="95" t="s">
        <v>5379</v>
      </c>
      <c r="D5363" s="95" t="s">
        <v>12081</v>
      </c>
      <c r="E5363" s="95" t="s">
        <v>332</v>
      </c>
      <c r="F5363" s="95" t="s">
        <v>7499</v>
      </c>
      <c r="G5363" s="4">
        <v>50</v>
      </c>
      <c r="H5363" s="4">
        <v>50</v>
      </c>
    </row>
    <row r="5364" spans="1:8" ht="15">
      <c r="A5364" s="95">
        <v>5356</v>
      </c>
      <c r="B5364" s="95" t="s">
        <v>3676</v>
      </c>
      <c r="C5364" s="95" t="s">
        <v>12082</v>
      </c>
      <c r="D5364" s="95" t="s">
        <v>12083</v>
      </c>
      <c r="E5364" s="95" t="s">
        <v>332</v>
      </c>
      <c r="F5364" s="95" t="s">
        <v>7499</v>
      </c>
      <c r="G5364" s="4">
        <v>50</v>
      </c>
      <c r="H5364" s="4">
        <v>50</v>
      </c>
    </row>
    <row r="5365" spans="1:8" ht="30">
      <c r="A5365" s="95">
        <v>5357</v>
      </c>
      <c r="B5365" s="95" t="s">
        <v>4067</v>
      </c>
      <c r="C5365" s="95" t="s">
        <v>10669</v>
      </c>
      <c r="D5365" s="95" t="s">
        <v>12084</v>
      </c>
      <c r="E5365" s="95" t="s">
        <v>332</v>
      </c>
      <c r="F5365" s="95" t="s">
        <v>7499</v>
      </c>
      <c r="G5365" s="4">
        <v>50</v>
      </c>
      <c r="H5365" s="4">
        <v>50</v>
      </c>
    </row>
    <row r="5366" spans="1:8" ht="15">
      <c r="A5366" s="95">
        <v>5358</v>
      </c>
      <c r="B5366" s="95" t="s">
        <v>3923</v>
      </c>
      <c r="C5366" s="95" t="s">
        <v>4074</v>
      </c>
      <c r="D5366" s="95" t="s">
        <v>12085</v>
      </c>
      <c r="E5366" s="95" t="s">
        <v>332</v>
      </c>
      <c r="F5366" s="95" t="s">
        <v>7499</v>
      </c>
      <c r="G5366" s="4">
        <v>50</v>
      </c>
      <c r="H5366" s="4">
        <v>50</v>
      </c>
    </row>
    <row r="5367" spans="1:8" ht="15">
      <c r="A5367" s="95">
        <v>5359</v>
      </c>
      <c r="B5367" s="95" t="s">
        <v>4179</v>
      </c>
      <c r="C5367" s="95" t="s">
        <v>12086</v>
      </c>
      <c r="D5367" s="95" t="s">
        <v>12087</v>
      </c>
      <c r="E5367" s="95" t="s">
        <v>332</v>
      </c>
      <c r="F5367" s="95" t="s">
        <v>7499</v>
      </c>
      <c r="G5367" s="4">
        <v>50</v>
      </c>
      <c r="H5367" s="4">
        <v>50</v>
      </c>
    </row>
    <row r="5368" spans="1:8" ht="15">
      <c r="A5368" s="95">
        <v>5360</v>
      </c>
      <c r="B5368" s="95" t="s">
        <v>3614</v>
      </c>
      <c r="C5368" s="95" t="s">
        <v>3781</v>
      </c>
      <c r="D5368" s="95" t="s">
        <v>12088</v>
      </c>
      <c r="E5368" s="95" t="s">
        <v>332</v>
      </c>
      <c r="F5368" s="95" t="s">
        <v>7499</v>
      </c>
      <c r="G5368" s="4">
        <v>50</v>
      </c>
      <c r="H5368" s="4">
        <v>50</v>
      </c>
    </row>
    <row r="5369" spans="1:8" ht="15">
      <c r="A5369" s="95">
        <v>5361</v>
      </c>
      <c r="B5369" s="95" t="s">
        <v>3461</v>
      </c>
      <c r="C5369" s="95" t="s">
        <v>12089</v>
      </c>
      <c r="D5369" s="95" t="s">
        <v>12090</v>
      </c>
      <c r="E5369" s="95" t="s">
        <v>332</v>
      </c>
      <c r="F5369" s="95" t="s">
        <v>7499</v>
      </c>
      <c r="G5369" s="4">
        <v>50</v>
      </c>
      <c r="H5369" s="4">
        <v>50</v>
      </c>
    </row>
    <row r="5370" spans="1:8" ht="15">
      <c r="A5370" s="95">
        <v>5362</v>
      </c>
      <c r="B5370" s="95" t="s">
        <v>3468</v>
      </c>
      <c r="C5370" s="95" t="s">
        <v>11928</v>
      </c>
      <c r="D5370" s="95" t="s">
        <v>12091</v>
      </c>
      <c r="E5370" s="95" t="s">
        <v>332</v>
      </c>
      <c r="F5370" s="95" t="s">
        <v>7499</v>
      </c>
      <c r="G5370" s="4">
        <v>50</v>
      </c>
      <c r="H5370" s="4">
        <v>50</v>
      </c>
    </row>
    <row r="5371" spans="1:8" ht="30">
      <c r="A5371" s="95">
        <v>5363</v>
      </c>
      <c r="B5371" s="95" t="s">
        <v>3955</v>
      </c>
      <c r="C5371" s="95" t="s">
        <v>4311</v>
      </c>
      <c r="D5371" s="95" t="s">
        <v>12092</v>
      </c>
      <c r="E5371" s="95" t="s">
        <v>332</v>
      </c>
      <c r="F5371" s="95" t="s">
        <v>7499</v>
      </c>
      <c r="G5371" s="4">
        <v>50</v>
      </c>
      <c r="H5371" s="4">
        <v>50</v>
      </c>
    </row>
    <row r="5372" spans="1:8" ht="15">
      <c r="A5372" s="95">
        <v>5364</v>
      </c>
      <c r="B5372" s="95" t="s">
        <v>3472</v>
      </c>
      <c r="C5372" s="95" t="s">
        <v>12093</v>
      </c>
      <c r="D5372" s="95" t="s">
        <v>12094</v>
      </c>
      <c r="E5372" s="95" t="s">
        <v>332</v>
      </c>
      <c r="F5372" s="95" t="s">
        <v>7499</v>
      </c>
      <c r="G5372" s="4">
        <v>50</v>
      </c>
      <c r="H5372" s="4">
        <v>50</v>
      </c>
    </row>
    <row r="5373" spans="1:8" ht="30">
      <c r="A5373" s="95">
        <v>5365</v>
      </c>
      <c r="B5373" s="95" t="s">
        <v>2671</v>
      </c>
      <c r="C5373" s="95" t="s">
        <v>12095</v>
      </c>
      <c r="D5373" s="95" t="s">
        <v>12096</v>
      </c>
      <c r="E5373" s="95" t="s">
        <v>332</v>
      </c>
      <c r="F5373" s="95" t="s">
        <v>7499</v>
      </c>
      <c r="G5373" s="4">
        <v>50</v>
      </c>
      <c r="H5373" s="4">
        <v>50</v>
      </c>
    </row>
    <row r="5374" spans="1:8" ht="15">
      <c r="A5374" s="95">
        <v>5366</v>
      </c>
      <c r="B5374" s="95" t="s">
        <v>3494</v>
      </c>
      <c r="C5374" s="95" t="s">
        <v>8819</v>
      </c>
      <c r="D5374" s="95" t="s">
        <v>12097</v>
      </c>
      <c r="E5374" s="95" t="s">
        <v>332</v>
      </c>
      <c r="F5374" s="95" t="s">
        <v>7499</v>
      </c>
      <c r="G5374" s="4">
        <v>50</v>
      </c>
      <c r="H5374" s="4">
        <v>50</v>
      </c>
    </row>
    <row r="5375" spans="1:8" ht="15">
      <c r="A5375" s="95">
        <v>5367</v>
      </c>
      <c r="B5375" s="95" t="s">
        <v>3629</v>
      </c>
      <c r="C5375" s="95" t="s">
        <v>12098</v>
      </c>
      <c r="D5375" s="95" t="s">
        <v>12099</v>
      </c>
      <c r="E5375" s="95" t="s">
        <v>332</v>
      </c>
      <c r="F5375" s="95" t="s">
        <v>7499</v>
      </c>
      <c r="G5375" s="4">
        <v>50</v>
      </c>
      <c r="H5375" s="4">
        <v>50</v>
      </c>
    </row>
    <row r="5376" spans="1:8" ht="15">
      <c r="A5376" s="95">
        <v>5368</v>
      </c>
      <c r="B5376" s="95" t="s">
        <v>4213</v>
      </c>
      <c r="C5376" s="95" t="s">
        <v>12100</v>
      </c>
      <c r="D5376" s="95" t="s">
        <v>12101</v>
      </c>
      <c r="E5376" s="95" t="s">
        <v>332</v>
      </c>
      <c r="F5376" s="95" t="s">
        <v>7499</v>
      </c>
      <c r="G5376" s="4">
        <v>50</v>
      </c>
      <c r="H5376" s="4">
        <v>50</v>
      </c>
    </row>
    <row r="5377" spans="1:8" ht="15">
      <c r="A5377" s="95">
        <v>5369</v>
      </c>
      <c r="B5377" s="95" t="s">
        <v>3923</v>
      </c>
      <c r="C5377" s="95" t="s">
        <v>10237</v>
      </c>
      <c r="D5377" s="95" t="s">
        <v>12102</v>
      </c>
      <c r="E5377" s="95" t="s">
        <v>332</v>
      </c>
      <c r="F5377" s="95" t="s">
        <v>7499</v>
      </c>
      <c r="G5377" s="4">
        <v>50</v>
      </c>
      <c r="H5377" s="4">
        <v>50</v>
      </c>
    </row>
    <row r="5378" spans="1:8" ht="15">
      <c r="A5378" s="95">
        <v>5370</v>
      </c>
      <c r="B5378" s="95" t="s">
        <v>3442</v>
      </c>
      <c r="C5378" s="95" t="s">
        <v>12103</v>
      </c>
      <c r="D5378" s="95" t="s">
        <v>12104</v>
      </c>
      <c r="E5378" s="95" t="s">
        <v>332</v>
      </c>
      <c r="F5378" s="95" t="s">
        <v>7499</v>
      </c>
      <c r="G5378" s="4">
        <v>50</v>
      </c>
      <c r="H5378" s="4">
        <v>50</v>
      </c>
    </row>
    <row r="5379" spans="1:8" ht="15">
      <c r="A5379" s="95">
        <v>5371</v>
      </c>
      <c r="B5379" s="95" t="s">
        <v>5128</v>
      </c>
      <c r="C5379" s="95" t="s">
        <v>8402</v>
      </c>
      <c r="D5379" s="95" t="s">
        <v>12105</v>
      </c>
      <c r="E5379" s="95" t="s">
        <v>332</v>
      </c>
      <c r="F5379" s="95" t="s">
        <v>7499</v>
      </c>
      <c r="G5379" s="4">
        <v>50</v>
      </c>
      <c r="H5379" s="4">
        <v>50</v>
      </c>
    </row>
    <row r="5380" spans="1:8" ht="15">
      <c r="A5380" s="95">
        <v>5372</v>
      </c>
      <c r="B5380" s="95" t="s">
        <v>5434</v>
      </c>
      <c r="C5380" s="95" t="s">
        <v>12106</v>
      </c>
      <c r="D5380" s="95" t="s">
        <v>12107</v>
      </c>
      <c r="E5380" s="95" t="s">
        <v>332</v>
      </c>
      <c r="F5380" s="95" t="s">
        <v>7499</v>
      </c>
      <c r="G5380" s="4">
        <v>50</v>
      </c>
      <c r="H5380" s="4">
        <v>50</v>
      </c>
    </row>
    <row r="5381" spans="1:8" ht="15">
      <c r="A5381" s="95">
        <v>5373</v>
      </c>
      <c r="B5381" s="95" t="s">
        <v>3668</v>
      </c>
      <c r="C5381" s="95" t="s">
        <v>4211</v>
      </c>
      <c r="D5381" s="95" t="s">
        <v>12108</v>
      </c>
      <c r="E5381" s="95" t="s">
        <v>332</v>
      </c>
      <c r="F5381" s="95" t="s">
        <v>7499</v>
      </c>
      <c r="G5381" s="4">
        <v>50</v>
      </c>
      <c r="H5381" s="4">
        <v>50</v>
      </c>
    </row>
    <row r="5382" spans="1:8" ht="15">
      <c r="A5382" s="95">
        <v>5374</v>
      </c>
      <c r="B5382" s="95" t="s">
        <v>3715</v>
      </c>
      <c r="C5382" s="95" t="s">
        <v>4359</v>
      </c>
      <c r="D5382" s="95" t="s">
        <v>12109</v>
      </c>
      <c r="E5382" s="95" t="s">
        <v>332</v>
      </c>
      <c r="F5382" s="95" t="s">
        <v>7499</v>
      </c>
      <c r="G5382" s="4">
        <v>50</v>
      </c>
      <c r="H5382" s="4">
        <v>50</v>
      </c>
    </row>
    <row r="5383" spans="1:8" ht="15">
      <c r="A5383" s="95">
        <v>5375</v>
      </c>
      <c r="B5383" s="95" t="s">
        <v>12110</v>
      </c>
      <c r="C5383" s="95" t="s">
        <v>4359</v>
      </c>
      <c r="D5383" s="95" t="s">
        <v>12111</v>
      </c>
      <c r="E5383" s="95" t="s">
        <v>332</v>
      </c>
      <c r="F5383" s="95" t="s">
        <v>7499</v>
      </c>
      <c r="G5383" s="4">
        <v>50</v>
      </c>
      <c r="H5383" s="4">
        <v>50</v>
      </c>
    </row>
    <row r="5384" spans="1:8" ht="15">
      <c r="A5384" s="95">
        <v>5376</v>
      </c>
      <c r="B5384" s="95" t="s">
        <v>3468</v>
      </c>
      <c r="C5384" s="95" t="s">
        <v>12112</v>
      </c>
      <c r="D5384" s="95" t="s">
        <v>12113</v>
      </c>
      <c r="E5384" s="95" t="s">
        <v>332</v>
      </c>
      <c r="F5384" s="95" t="s">
        <v>7499</v>
      </c>
      <c r="G5384" s="4">
        <v>50</v>
      </c>
      <c r="H5384" s="4">
        <v>50</v>
      </c>
    </row>
    <row r="5385" spans="1:8" ht="15">
      <c r="A5385" s="95">
        <v>5377</v>
      </c>
      <c r="B5385" s="95" t="s">
        <v>3593</v>
      </c>
      <c r="C5385" s="95" t="s">
        <v>12112</v>
      </c>
      <c r="D5385" s="95" t="s">
        <v>12114</v>
      </c>
      <c r="E5385" s="95" t="s">
        <v>332</v>
      </c>
      <c r="F5385" s="95" t="s">
        <v>7499</v>
      </c>
      <c r="G5385" s="4">
        <v>50</v>
      </c>
      <c r="H5385" s="4">
        <v>50</v>
      </c>
    </row>
    <row r="5386" spans="1:8" ht="30">
      <c r="A5386" s="95">
        <v>5378</v>
      </c>
      <c r="B5386" s="95" t="s">
        <v>2663</v>
      </c>
      <c r="C5386" s="95" t="s">
        <v>3878</v>
      </c>
      <c r="D5386" s="95" t="s">
        <v>12115</v>
      </c>
      <c r="E5386" s="95" t="s">
        <v>332</v>
      </c>
      <c r="F5386" s="95" t="s">
        <v>7499</v>
      </c>
      <c r="G5386" s="4">
        <v>50</v>
      </c>
      <c r="H5386" s="4">
        <v>50</v>
      </c>
    </row>
    <row r="5387" spans="1:8" ht="15">
      <c r="A5387" s="95">
        <v>5379</v>
      </c>
      <c r="B5387" s="95" t="s">
        <v>4119</v>
      </c>
      <c r="C5387" s="95" t="s">
        <v>4604</v>
      </c>
      <c r="D5387" s="95" t="s">
        <v>12116</v>
      </c>
      <c r="E5387" s="95" t="s">
        <v>332</v>
      </c>
      <c r="F5387" s="95" t="s">
        <v>7499</v>
      </c>
      <c r="G5387" s="4">
        <v>50</v>
      </c>
      <c r="H5387" s="4">
        <v>50</v>
      </c>
    </row>
    <row r="5388" spans="1:8" ht="15">
      <c r="A5388" s="95">
        <v>5380</v>
      </c>
      <c r="B5388" s="95" t="s">
        <v>4093</v>
      </c>
      <c r="C5388" s="95" t="s">
        <v>12117</v>
      </c>
      <c r="D5388" s="95" t="s">
        <v>12118</v>
      </c>
      <c r="E5388" s="95" t="s">
        <v>332</v>
      </c>
      <c r="F5388" s="95" t="s">
        <v>7499</v>
      </c>
      <c r="G5388" s="4">
        <v>50</v>
      </c>
      <c r="H5388" s="4">
        <v>50</v>
      </c>
    </row>
    <row r="5389" spans="1:8" ht="30">
      <c r="A5389" s="95">
        <v>5381</v>
      </c>
      <c r="B5389" s="95" t="s">
        <v>4299</v>
      </c>
      <c r="C5389" s="95" t="s">
        <v>12119</v>
      </c>
      <c r="D5389" s="95" t="s">
        <v>12120</v>
      </c>
      <c r="E5389" s="95" t="s">
        <v>332</v>
      </c>
      <c r="F5389" s="95" t="s">
        <v>7499</v>
      </c>
      <c r="G5389" s="4">
        <v>50</v>
      </c>
      <c r="H5389" s="4">
        <v>50</v>
      </c>
    </row>
    <row r="5390" spans="1:8" ht="30">
      <c r="A5390" s="95">
        <v>5382</v>
      </c>
      <c r="B5390" s="95" t="s">
        <v>4067</v>
      </c>
      <c r="C5390" s="95" t="s">
        <v>12121</v>
      </c>
      <c r="D5390" s="95" t="s">
        <v>12122</v>
      </c>
      <c r="E5390" s="95" t="s">
        <v>332</v>
      </c>
      <c r="F5390" s="95" t="s">
        <v>7499</v>
      </c>
      <c r="G5390" s="4">
        <v>50</v>
      </c>
      <c r="H5390" s="4">
        <v>50</v>
      </c>
    </row>
    <row r="5391" spans="1:8" ht="15">
      <c r="A5391" s="95">
        <v>5383</v>
      </c>
      <c r="B5391" s="95" t="s">
        <v>4078</v>
      </c>
      <c r="C5391" s="95" t="s">
        <v>4655</v>
      </c>
      <c r="D5391" s="95" t="s">
        <v>12123</v>
      </c>
      <c r="E5391" s="95" t="s">
        <v>332</v>
      </c>
      <c r="F5391" s="95" t="s">
        <v>7499</v>
      </c>
      <c r="G5391" s="4">
        <v>50</v>
      </c>
      <c r="H5391" s="4">
        <v>50</v>
      </c>
    </row>
    <row r="5392" spans="1:8" ht="15">
      <c r="A5392" s="95">
        <v>5384</v>
      </c>
      <c r="B5392" s="95" t="s">
        <v>3596</v>
      </c>
      <c r="C5392" s="95" t="s">
        <v>4058</v>
      </c>
      <c r="D5392" s="95" t="s">
        <v>12124</v>
      </c>
      <c r="E5392" s="95" t="s">
        <v>332</v>
      </c>
      <c r="F5392" s="95" t="s">
        <v>7499</v>
      </c>
      <c r="G5392" s="4">
        <v>50</v>
      </c>
      <c r="H5392" s="4">
        <v>50</v>
      </c>
    </row>
    <row r="5393" spans="1:8" ht="15">
      <c r="A5393" s="95">
        <v>5385</v>
      </c>
      <c r="B5393" s="95" t="s">
        <v>12125</v>
      </c>
      <c r="C5393" s="95" t="s">
        <v>9153</v>
      </c>
      <c r="D5393" s="95" t="s">
        <v>12126</v>
      </c>
      <c r="E5393" s="95" t="s">
        <v>332</v>
      </c>
      <c r="F5393" s="95" t="s">
        <v>7499</v>
      </c>
      <c r="G5393" s="4">
        <v>50</v>
      </c>
      <c r="H5393" s="4">
        <v>50</v>
      </c>
    </row>
    <row r="5394" spans="1:8" ht="15">
      <c r="A5394" s="95">
        <v>5386</v>
      </c>
      <c r="B5394" s="95" t="s">
        <v>2663</v>
      </c>
      <c r="C5394" s="95" t="s">
        <v>12127</v>
      </c>
      <c r="D5394" s="95" t="s">
        <v>12128</v>
      </c>
      <c r="E5394" s="95" t="s">
        <v>332</v>
      </c>
      <c r="F5394" s="95" t="s">
        <v>7499</v>
      </c>
      <c r="G5394" s="4">
        <v>50</v>
      </c>
      <c r="H5394" s="4">
        <v>50</v>
      </c>
    </row>
    <row r="5395" spans="1:8" ht="15">
      <c r="A5395" s="95">
        <v>5387</v>
      </c>
      <c r="B5395" s="95" t="s">
        <v>3442</v>
      </c>
      <c r="C5395" s="95" t="s">
        <v>5193</v>
      </c>
      <c r="D5395" s="95" t="s">
        <v>12129</v>
      </c>
      <c r="E5395" s="95" t="s">
        <v>332</v>
      </c>
      <c r="F5395" s="95" t="s">
        <v>7499</v>
      </c>
      <c r="G5395" s="4">
        <v>50</v>
      </c>
      <c r="H5395" s="4">
        <v>50</v>
      </c>
    </row>
    <row r="5396" spans="1:8" ht="30">
      <c r="A5396" s="95">
        <v>5388</v>
      </c>
      <c r="B5396" s="95" t="s">
        <v>4487</v>
      </c>
      <c r="C5396" s="95" t="s">
        <v>12130</v>
      </c>
      <c r="D5396" s="95" t="s">
        <v>12131</v>
      </c>
      <c r="E5396" s="95" t="s">
        <v>332</v>
      </c>
      <c r="F5396" s="95" t="s">
        <v>7499</v>
      </c>
      <c r="G5396" s="4">
        <v>50</v>
      </c>
      <c r="H5396" s="4">
        <v>50</v>
      </c>
    </row>
    <row r="5397" spans="1:8" ht="15">
      <c r="A5397" s="95">
        <v>5389</v>
      </c>
      <c r="B5397" s="95" t="s">
        <v>3468</v>
      </c>
      <c r="C5397" s="95" t="s">
        <v>12132</v>
      </c>
      <c r="D5397" s="95" t="s">
        <v>12133</v>
      </c>
      <c r="E5397" s="95" t="s">
        <v>332</v>
      </c>
      <c r="F5397" s="95" t="s">
        <v>7499</v>
      </c>
      <c r="G5397" s="4">
        <v>50</v>
      </c>
      <c r="H5397" s="4">
        <v>50</v>
      </c>
    </row>
    <row r="5398" spans="1:8" ht="30">
      <c r="A5398" s="95">
        <v>5390</v>
      </c>
      <c r="B5398" s="95" t="s">
        <v>4752</v>
      </c>
      <c r="C5398" s="95" t="s">
        <v>5307</v>
      </c>
      <c r="D5398" s="95" t="s">
        <v>12134</v>
      </c>
      <c r="E5398" s="95" t="s">
        <v>332</v>
      </c>
      <c r="F5398" s="95" t="s">
        <v>7499</v>
      </c>
      <c r="G5398" s="4">
        <v>50</v>
      </c>
      <c r="H5398" s="4">
        <v>50</v>
      </c>
    </row>
    <row r="5399" spans="1:8" ht="15">
      <c r="A5399" s="95">
        <v>5391</v>
      </c>
      <c r="B5399" s="95" t="s">
        <v>3668</v>
      </c>
      <c r="C5399" s="95" t="s">
        <v>12135</v>
      </c>
      <c r="D5399" s="95" t="s">
        <v>12136</v>
      </c>
      <c r="E5399" s="95" t="s">
        <v>332</v>
      </c>
      <c r="F5399" s="95" t="s">
        <v>7499</v>
      </c>
      <c r="G5399" s="4">
        <v>50</v>
      </c>
      <c r="H5399" s="4">
        <v>50</v>
      </c>
    </row>
    <row r="5400" spans="1:8" ht="15">
      <c r="A5400" s="95">
        <v>5392</v>
      </c>
      <c r="B5400" s="95" t="s">
        <v>3464</v>
      </c>
      <c r="C5400" s="95" t="s">
        <v>12137</v>
      </c>
      <c r="D5400" s="95" t="s">
        <v>12138</v>
      </c>
      <c r="E5400" s="95" t="s">
        <v>332</v>
      </c>
      <c r="F5400" s="95" t="s">
        <v>7499</v>
      </c>
      <c r="G5400" s="4">
        <v>50</v>
      </c>
      <c r="H5400" s="4">
        <v>50</v>
      </c>
    </row>
    <row r="5401" spans="1:8" ht="15">
      <c r="A5401" s="95">
        <v>5393</v>
      </c>
      <c r="B5401" s="95" t="s">
        <v>4007</v>
      </c>
      <c r="C5401" s="95" t="s">
        <v>12139</v>
      </c>
      <c r="D5401" s="95" t="s">
        <v>12140</v>
      </c>
      <c r="E5401" s="95" t="s">
        <v>332</v>
      </c>
      <c r="F5401" s="95" t="s">
        <v>7499</v>
      </c>
      <c r="G5401" s="4">
        <v>50</v>
      </c>
      <c r="H5401" s="4">
        <v>50</v>
      </c>
    </row>
    <row r="5402" spans="1:8" ht="30">
      <c r="A5402" s="95">
        <v>5394</v>
      </c>
      <c r="B5402" s="95" t="s">
        <v>3777</v>
      </c>
      <c r="C5402" s="95" t="s">
        <v>12141</v>
      </c>
      <c r="D5402" s="95" t="s">
        <v>12142</v>
      </c>
      <c r="E5402" s="95" t="s">
        <v>332</v>
      </c>
      <c r="F5402" s="95" t="s">
        <v>7499</v>
      </c>
      <c r="G5402" s="4">
        <v>50</v>
      </c>
      <c r="H5402" s="4">
        <v>50</v>
      </c>
    </row>
    <row r="5403" spans="1:8" ht="15">
      <c r="A5403" s="95">
        <v>5395</v>
      </c>
      <c r="B5403" s="95" t="s">
        <v>8182</v>
      </c>
      <c r="C5403" s="95" t="s">
        <v>8334</v>
      </c>
      <c r="D5403" s="95" t="s">
        <v>12143</v>
      </c>
      <c r="E5403" s="95" t="s">
        <v>332</v>
      </c>
      <c r="F5403" s="95" t="s">
        <v>7499</v>
      </c>
      <c r="G5403" s="4">
        <v>50</v>
      </c>
      <c r="H5403" s="4">
        <v>50</v>
      </c>
    </row>
    <row r="5404" spans="1:8" ht="15">
      <c r="A5404" s="95">
        <v>5396</v>
      </c>
      <c r="B5404" s="95" t="s">
        <v>3593</v>
      </c>
      <c r="C5404" s="95" t="s">
        <v>12144</v>
      </c>
      <c r="D5404" s="95" t="s">
        <v>12145</v>
      </c>
      <c r="E5404" s="95" t="s">
        <v>332</v>
      </c>
      <c r="F5404" s="95" t="s">
        <v>7499</v>
      </c>
      <c r="G5404" s="4">
        <v>50</v>
      </c>
      <c r="H5404" s="4">
        <v>50</v>
      </c>
    </row>
    <row r="5405" spans="1:8" ht="15">
      <c r="A5405" s="95">
        <v>5397</v>
      </c>
      <c r="B5405" s="95" t="s">
        <v>3472</v>
      </c>
      <c r="C5405" s="95" t="s">
        <v>8767</v>
      </c>
      <c r="D5405" s="95" t="s">
        <v>12146</v>
      </c>
      <c r="E5405" s="95" t="s">
        <v>332</v>
      </c>
      <c r="F5405" s="95" t="s">
        <v>7499</v>
      </c>
      <c r="G5405" s="4">
        <v>50</v>
      </c>
      <c r="H5405" s="4">
        <v>50</v>
      </c>
    </row>
    <row r="5406" spans="1:8" ht="30">
      <c r="A5406" s="95">
        <v>5398</v>
      </c>
      <c r="B5406" s="95" t="s">
        <v>3442</v>
      </c>
      <c r="C5406" s="95" t="s">
        <v>3878</v>
      </c>
      <c r="D5406" s="95" t="s">
        <v>12147</v>
      </c>
      <c r="E5406" s="95" t="s">
        <v>332</v>
      </c>
      <c r="F5406" s="95" t="s">
        <v>7499</v>
      </c>
      <c r="G5406" s="4">
        <v>50</v>
      </c>
      <c r="H5406" s="4">
        <v>50</v>
      </c>
    </row>
    <row r="5407" spans="1:8" ht="15">
      <c r="A5407" s="95">
        <v>5399</v>
      </c>
      <c r="B5407" s="95" t="s">
        <v>3668</v>
      </c>
      <c r="C5407" s="95" t="s">
        <v>3992</v>
      </c>
      <c r="D5407" s="95" t="s">
        <v>12148</v>
      </c>
      <c r="E5407" s="95" t="s">
        <v>332</v>
      </c>
      <c r="F5407" s="95" t="s">
        <v>7499</v>
      </c>
      <c r="G5407" s="4">
        <v>50</v>
      </c>
      <c r="H5407" s="4">
        <v>50</v>
      </c>
    </row>
    <row r="5408" spans="1:8" ht="15">
      <c r="A5408" s="95">
        <v>5400</v>
      </c>
      <c r="B5408" s="95" t="s">
        <v>5308</v>
      </c>
      <c r="C5408" s="95" t="s">
        <v>12149</v>
      </c>
      <c r="D5408" s="95" t="s">
        <v>12150</v>
      </c>
      <c r="E5408" s="95" t="s">
        <v>332</v>
      </c>
      <c r="F5408" s="95" t="s">
        <v>7499</v>
      </c>
      <c r="G5408" s="4">
        <v>50</v>
      </c>
      <c r="H5408" s="4">
        <v>50</v>
      </c>
    </row>
    <row r="5409" spans="1:8" ht="30">
      <c r="A5409" s="95">
        <v>5401</v>
      </c>
      <c r="B5409" s="95" t="s">
        <v>3461</v>
      </c>
      <c r="C5409" s="95" t="s">
        <v>4450</v>
      </c>
      <c r="D5409" s="95" t="s">
        <v>12151</v>
      </c>
      <c r="E5409" s="95" t="s">
        <v>332</v>
      </c>
      <c r="F5409" s="95" t="s">
        <v>7499</v>
      </c>
      <c r="G5409" s="4">
        <v>50</v>
      </c>
      <c r="H5409" s="4">
        <v>50</v>
      </c>
    </row>
    <row r="5410" spans="1:8" ht="15">
      <c r="A5410" s="95">
        <v>5402</v>
      </c>
      <c r="B5410" s="95" t="s">
        <v>4198</v>
      </c>
      <c r="C5410" s="95" t="s">
        <v>12152</v>
      </c>
      <c r="D5410" s="95" t="s">
        <v>12153</v>
      </c>
      <c r="E5410" s="95" t="s">
        <v>332</v>
      </c>
      <c r="F5410" s="95" t="s">
        <v>7499</v>
      </c>
      <c r="G5410" s="4">
        <v>50</v>
      </c>
      <c r="H5410" s="4">
        <v>50</v>
      </c>
    </row>
    <row r="5411" spans="1:8" ht="15">
      <c r="A5411" s="95">
        <v>5403</v>
      </c>
      <c r="B5411" s="95" t="s">
        <v>3599</v>
      </c>
      <c r="C5411" s="95" t="s">
        <v>5640</v>
      </c>
      <c r="D5411" s="95" t="s">
        <v>12154</v>
      </c>
      <c r="E5411" s="95" t="s">
        <v>332</v>
      </c>
      <c r="F5411" s="95" t="s">
        <v>7499</v>
      </c>
      <c r="G5411" s="4">
        <v>50</v>
      </c>
      <c r="H5411" s="4">
        <v>50</v>
      </c>
    </row>
    <row r="5412" spans="1:8" ht="15">
      <c r="A5412" s="95">
        <v>5404</v>
      </c>
      <c r="B5412" s="95" t="s">
        <v>3643</v>
      </c>
      <c r="C5412" s="95" t="s">
        <v>12155</v>
      </c>
      <c r="D5412" s="95" t="s">
        <v>12156</v>
      </c>
      <c r="E5412" s="95" t="s">
        <v>332</v>
      </c>
      <c r="F5412" s="95" t="s">
        <v>7499</v>
      </c>
      <c r="G5412" s="4">
        <v>50</v>
      </c>
      <c r="H5412" s="4">
        <v>50</v>
      </c>
    </row>
    <row r="5413" spans="1:8" ht="30">
      <c r="A5413" s="95">
        <v>5405</v>
      </c>
      <c r="B5413" s="95" t="s">
        <v>8186</v>
      </c>
      <c r="C5413" s="95" t="s">
        <v>12157</v>
      </c>
      <c r="D5413" s="95" t="s">
        <v>12158</v>
      </c>
      <c r="E5413" s="95" t="s">
        <v>332</v>
      </c>
      <c r="F5413" s="95" t="s">
        <v>7499</v>
      </c>
      <c r="G5413" s="4">
        <v>50</v>
      </c>
      <c r="H5413" s="4">
        <v>50</v>
      </c>
    </row>
    <row r="5414" spans="1:8" ht="30">
      <c r="A5414" s="95">
        <v>5406</v>
      </c>
      <c r="B5414" s="95" t="s">
        <v>3911</v>
      </c>
      <c r="C5414" s="95" t="s">
        <v>12121</v>
      </c>
      <c r="D5414" s="95" t="s">
        <v>12159</v>
      </c>
      <c r="E5414" s="95" t="s">
        <v>332</v>
      </c>
      <c r="F5414" s="95" t="s">
        <v>7499</v>
      </c>
      <c r="G5414" s="4">
        <v>50</v>
      </c>
      <c r="H5414" s="4">
        <v>50</v>
      </c>
    </row>
    <row r="5415" spans="1:8" ht="15">
      <c r="A5415" s="95">
        <v>5407</v>
      </c>
      <c r="B5415" s="95" t="s">
        <v>4695</v>
      </c>
      <c r="C5415" s="95" t="s">
        <v>3565</v>
      </c>
      <c r="D5415" s="95" t="s">
        <v>12160</v>
      </c>
      <c r="E5415" s="95" t="s">
        <v>332</v>
      </c>
      <c r="F5415" s="95" t="s">
        <v>7499</v>
      </c>
      <c r="G5415" s="4">
        <v>50</v>
      </c>
      <c r="H5415" s="4">
        <v>50</v>
      </c>
    </row>
    <row r="5416" spans="1:8" ht="15">
      <c r="A5416" s="95">
        <v>5408</v>
      </c>
      <c r="B5416" s="95" t="s">
        <v>3755</v>
      </c>
      <c r="C5416" s="95" t="s">
        <v>12161</v>
      </c>
      <c r="D5416" s="95" t="s">
        <v>12162</v>
      </c>
      <c r="E5416" s="95" t="s">
        <v>332</v>
      </c>
      <c r="F5416" s="95" t="s">
        <v>7499</v>
      </c>
      <c r="G5416" s="4">
        <v>50</v>
      </c>
      <c r="H5416" s="4">
        <v>50</v>
      </c>
    </row>
    <row r="5417" spans="1:8" ht="15">
      <c r="A5417" s="95">
        <v>5409</v>
      </c>
      <c r="B5417" s="95" t="s">
        <v>5434</v>
      </c>
      <c r="C5417" s="95" t="s">
        <v>12163</v>
      </c>
      <c r="D5417" s="95" t="s">
        <v>12164</v>
      </c>
      <c r="E5417" s="95" t="s">
        <v>332</v>
      </c>
      <c r="F5417" s="95" t="s">
        <v>7499</v>
      </c>
      <c r="G5417" s="4">
        <v>50</v>
      </c>
      <c r="H5417" s="4">
        <v>50</v>
      </c>
    </row>
    <row r="5418" spans="1:8" ht="15">
      <c r="A5418" s="95">
        <v>5410</v>
      </c>
      <c r="B5418" s="95" t="s">
        <v>5322</v>
      </c>
      <c r="C5418" s="95" t="s">
        <v>5136</v>
      </c>
      <c r="D5418" s="95" t="s">
        <v>12165</v>
      </c>
      <c r="E5418" s="95" t="s">
        <v>332</v>
      </c>
      <c r="F5418" s="95" t="s">
        <v>7499</v>
      </c>
      <c r="G5418" s="4">
        <v>100</v>
      </c>
      <c r="H5418" s="4">
        <v>100</v>
      </c>
    </row>
    <row r="5419" spans="1:8" ht="30">
      <c r="A5419" s="95">
        <v>5411</v>
      </c>
      <c r="B5419" s="95" t="s">
        <v>2663</v>
      </c>
      <c r="C5419" s="95" t="s">
        <v>3604</v>
      </c>
      <c r="D5419" s="95" t="s">
        <v>12166</v>
      </c>
      <c r="E5419" s="95" t="s">
        <v>332</v>
      </c>
      <c r="F5419" s="95" t="s">
        <v>7499</v>
      </c>
      <c r="G5419" s="4">
        <v>50</v>
      </c>
      <c r="H5419" s="4">
        <v>50</v>
      </c>
    </row>
    <row r="5420" spans="1:8" ht="15">
      <c r="A5420" s="95">
        <v>5412</v>
      </c>
      <c r="B5420" s="95" t="s">
        <v>3676</v>
      </c>
      <c r="C5420" s="95" t="s">
        <v>5136</v>
      </c>
      <c r="D5420" s="95" t="s">
        <v>12167</v>
      </c>
      <c r="E5420" s="95" t="s">
        <v>332</v>
      </c>
      <c r="F5420" s="95" t="s">
        <v>7499</v>
      </c>
      <c r="G5420" s="4">
        <v>50</v>
      </c>
      <c r="H5420" s="4">
        <v>50</v>
      </c>
    </row>
    <row r="5421" spans="1:8" ht="30">
      <c r="A5421" s="95">
        <v>5413</v>
      </c>
      <c r="B5421" s="95" t="s">
        <v>3468</v>
      </c>
      <c r="C5421" s="95" t="s">
        <v>12168</v>
      </c>
      <c r="D5421" s="95" t="s">
        <v>12169</v>
      </c>
      <c r="E5421" s="95" t="s">
        <v>332</v>
      </c>
      <c r="F5421" s="95" t="s">
        <v>7499</v>
      </c>
      <c r="G5421" s="4">
        <v>50</v>
      </c>
      <c r="H5421" s="4">
        <v>50</v>
      </c>
    </row>
    <row r="5422" spans="1:8" ht="30">
      <c r="A5422" s="95">
        <v>5414</v>
      </c>
      <c r="B5422" s="95" t="s">
        <v>3780</v>
      </c>
      <c r="C5422" s="95" t="s">
        <v>5175</v>
      </c>
      <c r="D5422" s="95" t="s">
        <v>12170</v>
      </c>
      <c r="E5422" s="95" t="s">
        <v>332</v>
      </c>
      <c r="F5422" s="95" t="s">
        <v>7499</v>
      </c>
      <c r="G5422" s="4">
        <v>50</v>
      </c>
      <c r="H5422" s="4">
        <v>50</v>
      </c>
    </row>
    <row r="5423" spans="1:8" ht="30">
      <c r="A5423" s="95">
        <v>5415</v>
      </c>
      <c r="B5423" s="95" t="s">
        <v>3523</v>
      </c>
      <c r="C5423" s="95" t="s">
        <v>9215</v>
      </c>
      <c r="D5423" s="95" t="s">
        <v>12171</v>
      </c>
      <c r="E5423" s="95" t="s">
        <v>332</v>
      </c>
      <c r="F5423" s="95" t="s">
        <v>7499</v>
      </c>
      <c r="G5423" s="4">
        <v>50</v>
      </c>
      <c r="H5423" s="4">
        <v>50</v>
      </c>
    </row>
    <row r="5424" spans="1:8" ht="15">
      <c r="A5424" s="95">
        <v>5416</v>
      </c>
      <c r="B5424" s="95" t="s">
        <v>3611</v>
      </c>
      <c r="C5424" s="95" t="s">
        <v>4604</v>
      </c>
      <c r="D5424" s="95" t="s">
        <v>12172</v>
      </c>
      <c r="E5424" s="95" t="s">
        <v>332</v>
      </c>
      <c r="F5424" s="95" t="s">
        <v>7499</v>
      </c>
      <c r="G5424" s="4">
        <v>50</v>
      </c>
      <c r="H5424" s="4">
        <v>50</v>
      </c>
    </row>
    <row r="5425" spans="1:8" ht="15">
      <c r="A5425" s="95">
        <v>5417</v>
      </c>
      <c r="B5425" s="95" t="s">
        <v>3614</v>
      </c>
      <c r="C5425" s="95" t="s">
        <v>3612</v>
      </c>
      <c r="D5425" s="95" t="s">
        <v>12173</v>
      </c>
      <c r="E5425" s="95" t="s">
        <v>332</v>
      </c>
      <c r="F5425" s="95" t="s">
        <v>7499</v>
      </c>
      <c r="G5425" s="4">
        <v>50</v>
      </c>
      <c r="H5425" s="4">
        <v>50</v>
      </c>
    </row>
    <row r="5426" spans="1:8" ht="30">
      <c r="A5426" s="95">
        <v>5418</v>
      </c>
      <c r="B5426" s="95" t="s">
        <v>2663</v>
      </c>
      <c r="C5426" s="95" t="s">
        <v>12174</v>
      </c>
      <c r="D5426" s="95" t="s">
        <v>12175</v>
      </c>
      <c r="E5426" s="95" t="s">
        <v>332</v>
      </c>
      <c r="F5426" s="95" t="s">
        <v>7499</v>
      </c>
      <c r="G5426" s="4">
        <v>50</v>
      </c>
      <c r="H5426" s="4">
        <v>50</v>
      </c>
    </row>
    <row r="5427" spans="1:8" ht="15">
      <c r="A5427" s="95">
        <v>5419</v>
      </c>
      <c r="B5427" s="95" t="s">
        <v>12176</v>
      </c>
      <c r="C5427" s="95" t="s">
        <v>12177</v>
      </c>
      <c r="D5427" s="95" t="s">
        <v>12178</v>
      </c>
      <c r="E5427" s="95" t="s">
        <v>332</v>
      </c>
      <c r="F5427" s="95" t="s">
        <v>7499</v>
      </c>
      <c r="G5427" s="4">
        <v>50</v>
      </c>
      <c r="H5427" s="4">
        <v>50</v>
      </c>
    </row>
    <row r="5428" spans="1:8" ht="15">
      <c r="A5428" s="95">
        <v>5420</v>
      </c>
      <c r="B5428" s="95" t="s">
        <v>7509</v>
      </c>
      <c r="C5428" s="95" t="s">
        <v>9596</v>
      </c>
      <c r="D5428" s="95" t="s">
        <v>12179</v>
      </c>
      <c r="E5428" s="95" t="s">
        <v>332</v>
      </c>
      <c r="F5428" s="95" t="s">
        <v>7499</v>
      </c>
      <c r="G5428" s="4">
        <v>50</v>
      </c>
      <c r="H5428" s="4">
        <v>50</v>
      </c>
    </row>
    <row r="5429" spans="1:8" ht="15">
      <c r="A5429" s="95">
        <v>5421</v>
      </c>
      <c r="B5429" s="95" t="s">
        <v>3593</v>
      </c>
      <c r="C5429" s="95" t="s">
        <v>5138</v>
      </c>
      <c r="D5429" s="95" t="s">
        <v>12180</v>
      </c>
      <c r="E5429" s="95" t="s">
        <v>332</v>
      </c>
      <c r="F5429" s="95" t="s">
        <v>7499</v>
      </c>
      <c r="G5429" s="4">
        <v>50</v>
      </c>
      <c r="H5429" s="4">
        <v>50</v>
      </c>
    </row>
    <row r="5430" spans="1:8" ht="15">
      <c r="A5430" s="95">
        <v>5422</v>
      </c>
      <c r="B5430" s="95" t="s">
        <v>4454</v>
      </c>
      <c r="C5430" s="95" t="s">
        <v>10369</v>
      </c>
      <c r="D5430" s="95" t="s">
        <v>12181</v>
      </c>
      <c r="E5430" s="95" t="s">
        <v>332</v>
      </c>
      <c r="F5430" s="95" t="s">
        <v>7499</v>
      </c>
      <c r="G5430" s="4">
        <v>50</v>
      </c>
      <c r="H5430" s="4">
        <v>50</v>
      </c>
    </row>
    <row r="5431" spans="1:8" ht="15">
      <c r="A5431" s="95">
        <v>5423</v>
      </c>
      <c r="B5431" s="95" t="s">
        <v>12182</v>
      </c>
      <c r="C5431" s="95" t="s">
        <v>4764</v>
      </c>
      <c r="D5431" s="95" t="s">
        <v>12183</v>
      </c>
      <c r="E5431" s="95" t="s">
        <v>332</v>
      </c>
      <c r="F5431" s="95" t="s">
        <v>7499</v>
      </c>
      <c r="G5431" s="4">
        <v>50</v>
      </c>
      <c r="H5431" s="4">
        <v>50</v>
      </c>
    </row>
    <row r="5432" spans="1:8" ht="15">
      <c r="A5432" s="95">
        <v>5424</v>
      </c>
      <c r="B5432" s="95" t="s">
        <v>12184</v>
      </c>
      <c r="C5432" s="95" t="s">
        <v>4510</v>
      </c>
      <c r="D5432" s="95" t="s">
        <v>12185</v>
      </c>
      <c r="E5432" s="95" t="s">
        <v>332</v>
      </c>
      <c r="F5432" s="95" t="s">
        <v>7499</v>
      </c>
      <c r="G5432" s="4">
        <v>50</v>
      </c>
      <c r="H5432" s="4">
        <v>50</v>
      </c>
    </row>
    <row r="5433" spans="1:8" ht="30">
      <c r="A5433" s="95">
        <v>5425</v>
      </c>
      <c r="B5433" s="95" t="s">
        <v>5322</v>
      </c>
      <c r="C5433" s="95" t="s">
        <v>12186</v>
      </c>
      <c r="D5433" s="95" t="s">
        <v>12187</v>
      </c>
      <c r="E5433" s="95" t="s">
        <v>332</v>
      </c>
      <c r="F5433" s="95" t="s">
        <v>7499</v>
      </c>
      <c r="G5433" s="4">
        <v>50</v>
      </c>
      <c r="H5433" s="4">
        <v>50</v>
      </c>
    </row>
    <row r="5434" spans="1:8" ht="15">
      <c r="A5434" s="95">
        <v>5426</v>
      </c>
      <c r="B5434" s="95" t="s">
        <v>6669</v>
      </c>
      <c r="C5434" s="95" t="s">
        <v>10075</v>
      </c>
      <c r="D5434" s="95" t="s">
        <v>12188</v>
      </c>
      <c r="E5434" s="95" t="s">
        <v>332</v>
      </c>
      <c r="F5434" s="95" t="s">
        <v>7499</v>
      </c>
      <c r="G5434" s="4">
        <v>50</v>
      </c>
      <c r="H5434" s="4">
        <v>50</v>
      </c>
    </row>
    <row r="5435" spans="1:8" ht="15">
      <c r="A5435" s="95">
        <v>5427</v>
      </c>
      <c r="B5435" s="95" t="s">
        <v>5434</v>
      </c>
      <c r="C5435" s="95" t="s">
        <v>12189</v>
      </c>
      <c r="D5435" s="95" t="s">
        <v>12190</v>
      </c>
      <c r="E5435" s="95" t="s">
        <v>332</v>
      </c>
      <c r="F5435" s="95" t="s">
        <v>7499</v>
      </c>
      <c r="G5435" s="4">
        <v>50</v>
      </c>
      <c r="H5435" s="4">
        <v>50</v>
      </c>
    </row>
    <row r="5436" spans="1:8" ht="15">
      <c r="A5436" s="95">
        <v>5428</v>
      </c>
      <c r="B5436" s="95" t="s">
        <v>3593</v>
      </c>
      <c r="C5436" s="95" t="s">
        <v>2676</v>
      </c>
      <c r="D5436" s="95" t="s">
        <v>12191</v>
      </c>
      <c r="E5436" s="95" t="s">
        <v>332</v>
      </c>
      <c r="F5436" s="95" t="s">
        <v>7499</v>
      </c>
      <c r="G5436" s="4">
        <v>50</v>
      </c>
      <c r="H5436" s="4">
        <v>50</v>
      </c>
    </row>
    <row r="5437" spans="1:8" ht="15">
      <c r="A5437" s="95">
        <v>5429</v>
      </c>
      <c r="B5437" s="95" t="s">
        <v>3735</v>
      </c>
      <c r="C5437" s="95" t="s">
        <v>8917</v>
      </c>
      <c r="D5437" s="95" t="s">
        <v>12192</v>
      </c>
      <c r="E5437" s="95" t="s">
        <v>332</v>
      </c>
      <c r="F5437" s="95" t="s">
        <v>7499</v>
      </c>
      <c r="G5437" s="4">
        <v>50</v>
      </c>
      <c r="H5437" s="4">
        <v>50</v>
      </c>
    </row>
    <row r="5438" spans="1:8" ht="30">
      <c r="A5438" s="95">
        <v>5430</v>
      </c>
      <c r="B5438" s="95" t="s">
        <v>4643</v>
      </c>
      <c r="C5438" s="95" t="s">
        <v>9322</v>
      </c>
      <c r="D5438" s="95" t="s">
        <v>12193</v>
      </c>
      <c r="E5438" s="95" t="s">
        <v>332</v>
      </c>
      <c r="F5438" s="95" t="s">
        <v>7499</v>
      </c>
      <c r="G5438" s="4">
        <v>50</v>
      </c>
      <c r="H5438" s="4">
        <v>50</v>
      </c>
    </row>
    <row r="5439" spans="1:8" ht="15">
      <c r="A5439" s="95">
        <v>5431</v>
      </c>
      <c r="B5439" s="95" t="s">
        <v>2663</v>
      </c>
      <c r="C5439" s="95" t="s">
        <v>12194</v>
      </c>
      <c r="D5439" s="95" t="s">
        <v>12195</v>
      </c>
      <c r="E5439" s="95" t="s">
        <v>332</v>
      </c>
      <c r="F5439" s="95" t="s">
        <v>7499</v>
      </c>
      <c r="G5439" s="4">
        <v>50</v>
      </c>
      <c r="H5439" s="4">
        <v>50</v>
      </c>
    </row>
    <row r="5440" spans="1:8" ht="30">
      <c r="A5440" s="95">
        <v>5432</v>
      </c>
      <c r="B5440" s="95" t="s">
        <v>5434</v>
      </c>
      <c r="C5440" s="95" t="s">
        <v>12196</v>
      </c>
      <c r="D5440" s="95" t="s">
        <v>12197</v>
      </c>
      <c r="E5440" s="95" t="s">
        <v>332</v>
      </c>
      <c r="F5440" s="95" t="s">
        <v>7499</v>
      </c>
      <c r="G5440" s="4">
        <v>50</v>
      </c>
      <c r="H5440" s="4">
        <v>50</v>
      </c>
    </row>
    <row r="5441" spans="1:8" ht="15">
      <c r="A5441" s="95">
        <v>5433</v>
      </c>
      <c r="B5441" s="95" t="s">
        <v>3439</v>
      </c>
      <c r="C5441" s="95" t="s">
        <v>12198</v>
      </c>
      <c r="D5441" s="95" t="s">
        <v>12199</v>
      </c>
      <c r="E5441" s="95" t="s">
        <v>332</v>
      </c>
      <c r="F5441" s="95" t="s">
        <v>7499</v>
      </c>
      <c r="G5441" s="4">
        <v>50</v>
      </c>
      <c r="H5441" s="4">
        <v>50</v>
      </c>
    </row>
    <row r="5442" spans="1:8" ht="15">
      <c r="A5442" s="95">
        <v>5434</v>
      </c>
      <c r="B5442" s="95" t="s">
        <v>3442</v>
      </c>
      <c r="C5442" s="95" t="s">
        <v>3565</v>
      </c>
      <c r="D5442" s="95" t="s">
        <v>12200</v>
      </c>
      <c r="E5442" s="95" t="s">
        <v>332</v>
      </c>
      <c r="F5442" s="95" t="s">
        <v>7499</v>
      </c>
      <c r="G5442" s="4">
        <v>50</v>
      </c>
      <c r="H5442" s="4">
        <v>50</v>
      </c>
    </row>
    <row r="5443" spans="1:8" ht="15">
      <c r="A5443" s="95">
        <v>5435</v>
      </c>
      <c r="B5443" s="95" t="s">
        <v>3593</v>
      </c>
      <c r="C5443" s="95" t="s">
        <v>12201</v>
      </c>
      <c r="D5443" s="95" t="s">
        <v>12202</v>
      </c>
      <c r="E5443" s="95" t="s">
        <v>332</v>
      </c>
      <c r="F5443" s="95" t="s">
        <v>7499</v>
      </c>
      <c r="G5443" s="4">
        <v>50</v>
      </c>
      <c r="H5443" s="4">
        <v>50</v>
      </c>
    </row>
    <row r="5444" spans="1:8" ht="15">
      <c r="A5444" s="95">
        <v>5436</v>
      </c>
      <c r="B5444" s="95" t="s">
        <v>7779</v>
      </c>
      <c r="C5444" s="95" t="s">
        <v>6484</v>
      </c>
      <c r="D5444" s="95" t="s">
        <v>12203</v>
      </c>
      <c r="E5444" s="95" t="s">
        <v>332</v>
      </c>
      <c r="F5444" s="95" t="s">
        <v>7499</v>
      </c>
      <c r="G5444" s="4">
        <v>50</v>
      </c>
      <c r="H5444" s="4">
        <v>50</v>
      </c>
    </row>
    <row r="5445" spans="1:8" ht="15">
      <c r="A5445" s="95">
        <v>5437</v>
      </c>
      <c r="B5445" s="95" t="s">
        <v>4567</v>
      </c>
      <c r="C5445" s="95" t="s">
        <v>12204</v>
      </c>
      <c r="D5445" s="95" t="s">
        <v>12205</v>
      </c>
      <c r="E5445" s="95" t="s">
        <v>332</v>
      </c>
      <c r="F5445" s="95" t="s">
        <v>7499</v>
      </c>
      <c r="G5445" s="4">
        <v>50</v>
      </c>
      <c r="H5445" s="4">
        <v>50</v>
      </c>
    </row>
    <row r="5446" spans="1:8" ht="15">
      <c r="A5446" s="95">
        <v>5438</v>
      </c>
      <c r="B5446" s="95" t="s">
        <v>6527</v>
      </c>
      <c r="C5446" s="95" t="s">
        <v>8061</v>
      </c>
      <c r="D5446" s="95" t="s">
        <v>12206</v>
      </c>
      <c r="E5446" s="95" t="s">
        <v>332</v>
      </c>
      <c r="F5446" s="95" t="s">
        <v>7499</v>
      </c>
      <c r="G5446" s="4">
        <v>50</v>
      </c>
      <c r="H5446" s="4">
        <v>50</v>
      </c>
    </row>
    <row r="5447" spans="1:8" ht="15">
      <c r="A5447" s="95">
        <v>5439</v>
      </c>
      <c r="B5447" s="95" t="s">
        <v>8629</v>
      </c>
      <c r="C5447" s="95" t="s">
        <v>5379</v>
      </c>
      <c r="D5447" s="95" t="s">
        <v>12207</v>
      </c>
      <c r="E5447" s="95" t="s">
        <v>332</v>
      </c>
      <c r="F5447" s="95" t="s">
        <v>7499</v>
      </c>
      <c r="G5447" s="4">
        <v>100</v>
      </c>
      <c r="H5447" s="4">
        <v>100</v>
      </c>
    </row>
    <row r="5448" spans="1:8" ht="15">
      <c r="A5448" s="95">
        <v>5440</v>
      </c>
      <c r="B5448" s="95" t="s">
        <v>3874</v>
      </c>
      <c r="C5448" s="95" t="s">
        <v>12208</v>
      </c>
      <c r="D5448" s="95" t="s">
        <v>12209</v>
      </c>
      <c r="E5448" s="95" t="s">
        <v>332</v>
      </c>
      <c r="F5448" s="95" t="s">
        <v>7499</v>
      </c>
      <c r="G5448" s="4">
        <v>75</v>
      </c>
      <c r="H5448" s="4">
        <v>75</v>
      </c>
    </row>
    <row r="5449" spans="1:8" ht="15">
      <c r="A5449" s="95">
        <v>5441</v>
      </c>
      <c r="B5449" s="95" t="s">
        <v>3668</v>
      </c>
      <c r="C5449" s="95" t="s">
        <v>8478</v>
      </c>
      <c r="D5449" s="95" t="s">
        <v>12210</v>
      </c>
      <c r="E5449" s="95" t="s">
        <v>332</v>
      </c>
      <c r="F5449" s="95" t="s">
        <v>7499</v>
      </c>
      <c r="G5449" s="4">
        <v>75</v>
      </c>
      <c r="H5449" s="4">
        <v>75</v>
      </c>
    </row>
    <row r="5450" spans="1:8" ht="15">
      <c r="A5450" s="95">
        <v>5442</v>
      </c>
      <c r="B5450" s="95" t="s">
        <v>3526</v>
      </c>
      <c r="C5450" s="95" t="s">
        <v>12211</v>
      </c>
      <c r="D5450" s="95" t="s">
        <v>12212</v>
      </c>
      <c r="E5450" s="95" t="s">
        <v>332</v>
      </c>
      <c r="F5450" s="95" t="s">
        <v>7499</v>
      </c>
      <c r="G5450" s="4">
        <v>50</v>
      </c>
      <c r="H5450" s="4">
        <v>50</v>
      </c>
    </row>
    <row r="5451" spans="1:8" ht="15">
      <c r="A5451" s="95">
        <v>5443</v>
      </c>
      <c r="B5451" s="95" t="s">
        <v>4067</v>
      </c>
      <c r="C5451" s="95" t="s">
        <v>12213</v>
      </c>
      <c r="D5451" s="95" t="s">
        <v>12214</v>
      </c>
      <c r="E5451" s="95" t="s">
        <v>332</v>
      </c>
      <c r="F5451" s="95" t="s">
        <v>7499</v>
      </c>
      <c r="G5451" s="4">
        <v>50</v>
      </c>
      <c r="H5451" s="4">
        <v>50</v>
      </c>
    </row>
    <row r="5452" spans="1:8" ht="30">
      <c r="A5452" s="95">
        <v>5444</v>
      </c>
      <c r="B5452" s="95" t="s">
        <v>3586</v>
      </c>
      <c r="C5452" s="95" t="s">
        <v>3559</v>
      </c>
      <c r="D5452" s="95" t="s">
        <v>12215</v>
      </c>
      <c r="E5452" s="95" t="s">
        <v>332</v>
      </c>
      <c r="F5452" s="95" t="s">
        <v>7499</v>
      </c>
      <c r="G5452" s="4">
        <v>50</v>
      </c>
      <c r="H5452" s="4">
        <v>50</v>
      </c>
    </row>
    <row r="5453" spans="1:8" ht="15">
      <c r="A5453" s="95">
        <v>5445</v>
      </c>
      <c r="B5453" s="95" t="s">
        <v>2663</v>
      </c>
      <c r="C5453" s="95" t="s">
        <v>12216</v>
      </c>
      <c r="D5453" s="95" t="s">
        <v>12217</v>
      </c>
      <c r="E5453" s="95" t="s">
        <v>332</v>
      </c>
      <c r="F5453" s="95" t="s">
        <v>7499</v>
      </c>
      <c r="G5453" s="4">
        <v>50</v>
      </c>
      <c r="H5453" s="4">
        <v>50</v>
      </c>
    </row>
    <row r="5454" spans="1:8" ht="15">
      <c r="A5454" s="95">
        <v>5446</v>
      </c>
      <c r="B5454" s="95" t="s">
        <v>3584</v>
      </c>
      <c r="C5454" s="95" t="s">
        <v>4085</v>
      </c>
      <c r="D5454" s="95" t="s">
        <v>12218</v>
      </c>
      <c r="E5454" s="95" t="s">
        <v>332</v>
      </c>
      <c r="F5454" s="95" t="s">
        <v>7499</v>
      </c>
      <c r="G5454" s="4">
        <v>50</v>
      </c>
      <c r="H5454" s="4">
        <v>50</v>
      </c>
    </row>
    <row r="5455" spans="1:8" ht="15">
      <c r="A5455" s="95">
        <v>5447</v>
      </c>
      <c r="B5455" s="95" t="s">
        <v>4040</v>
      </c>
      <c r="C5455" s="95" t="s">
        <v>12219</v>
      </c>
      <c r="D5455" s="95" t="s">
        <v>12220</v>
      </c>
      <c r="E5455" s="95" t="s">
        <v>332</v>
      </c>
      <c r="F5455" s="95" t="s">
        <v>7499</v>
      </c>
      <c r="G5455" s="4">
        <v>50</v>
      </c>
      <c r="H5455" s="4">
        <v>50</v>
      </c>
    </row>
    <row r="5456" spans="1:8" ht="15">
      <c r="A5456" s="95">
        <v>5448</v>
      </c>
      <c r="B5456" s="95" t="s">
        <v>3671</v>
      </c>
      <c r="C5456" s="95" t="s">
        <v>12221</v>
      </c>
      <c r="D5456" s="95" t="s">
        <v>12222</v>
      </c>
      <c r="E5456" s="95" t="s">
        <v>332</v>
      </c>
      <c r="F5456" s="95" t="s">
        <v>7499</v>
      </c>
      <c r="G5456" s="4">
        <v>50</v>
      </c>
      <c r="H5456" s="4">
        <v>50</v>
      </c>
    </row>
    <row r="5457" spans="1:8" ht="15">
      <c r="A5457" s="95">
        <v>5449</v>
      </c>
      <c r="B5457" s="95" t="s">
        <v>3468</v>
      </c>
      <c r="C5457" s="95" t="s">
        <v>12223</v>
      </c>
      <c r="D5457" s="95" t="s">
        <v>12224</v>
      </c>
      <c r="E5457" s="95" t="s">
        <v>332</v>
      </c>
      <c r="F5457" s="95" t="s">
        <v>7499</v>
      </c>
      <c r="G5457" s="4">
        <v>50</v>
      </c>
      <c r="H5457" s="4">
        <v>50</v>
      </c>
    </row>
    <row r="5458" spans="1:8" ht="15">
      <c r="A5458" s="95">
        <v>5450</v>
      </c>
      <c r="B5458" s="95" t="s">
        <v>12225</v>
      </c>
      <c r="C5458" s="95" t="s">
        <v>12226</v>
      </c>
      <c r="D5458" s="95" t="s">
        <v>12227</v>
      </c>
      <c r="E5458" s="95" t="s">
        <v>332</v>
      </c>
      <c r="F5458" s="95" t="s">
        <v>7499</v>
      </c>
      <c r="G5458" s="4">
        <v>50</v>
      </c>
      <c r="H5458" s="4">
        <v>50</v>
      </c>
    </row>
    <row r="5459" spans="1:8" ht="15">
      <c r="A5459" s="95">
        <v>5451</v>
      </c>
      <c r="B5459" s="95" t="s">
        <v>3593</v>
      </c>
      <c r="C5459" s="95" t="s">
        <v>4186</v>
      </c>
      <c r="D5459" s="95" t="s">
        <v>12228</v>
      </c>
      <c r="E5459" s="95" t="s">
        <v>332</v>
      </c>
      <c r="F5459" s="95" t="s">
        <v>7499</v>
      </c>
      <c r="G5459" s="4">
        <v>50</v>
      </c>
      <c r="H5459" s="4">
        <v>50</v>
      </c>
    </row>
    <row r="5460" spans="1:8" ht="15">
      <c r="A5460" s="95">
        <v>5452</v>
      </c>
      <c r="B5460" s="95" t="s">
        <v>6737</v>
      </c>
      <c r="C5460" s="95" t="s">
        <v>12229</v>
      </c>
      <c r="D5460" s="95" t="s">
        <v>12230</v>
      </c>
      <c r="E5460" s="95" t="s">
        <v>332</v>
      </c>
      <c r="F5460" s="95" t="s">
        <v>7499</v>
      </c>
      <c r="G5460" s="4">
        <v>50</v>
      </c>
      <c r="H5460" s="4">
        <v>50</v>
      </c>
    </row>
    <row r="5461" spans="1:8" ht="15">
      <c r="A5461" s="95">
        <v>5453</v>
      </c>
      <c r="B5461" s="95" t="s">
        <v>3671</v>
      </c>
      <c r="C5461" s="95" t="s">
        <v>3825</v>
      </c>
      <c r="D5461" s="95" t="s">
        <v>12231</v>
      </c>
      <c r="E5461" s="95" t="s">
        <v>332</v>
      </c>
      <c r="F5461" s="95" t="s">
        <v>7499</v>
      </c>
      <c r="G5461" s="4">
        <v>50</v>
      </c>
      <c r="H5461" s="4">
        <v>50</v>
      </c>
    </row>
    <row r="5462" spans="1:8" ht="15">
      <c r="A5462" s="95">
        <v>5454</v>
      </c>
      <c r="B5462" s="95" t="s">
        <v>3894</v>
      </c>
      <c r="C5462" s="95" t="s">
        <v>3825</v>
      </c>
      <c r="D5462" s="95" t="s">
        <v>12232</v>
      </c>
      <c r="E5462" s="95" t="s">
        <v>332</v>
      </c>
      <c r="F5462" s="95" t="s">
        <v>7499</v>
      </c>
      <c r="G5462" s="4">
        <v>50</v>
      </c>
      <c r="H5462" s="4">
        <v>50</v>
      </c>
    </row>
    <row r="5463" spans="1:8" ht="15">
      <c r="A5463" s="95">
        <v>5455</v>
      </c>
      <c r="B5463" s="95" t="s">
        <v>3611</v>
      </c>
      <c r="C5463" s="95" t="s">
        <v>7815</v>
      </c>
      <c r="D5463" s="95" t="s">
        <v>12233</v>
      </c>
      <c r="E5463" s="95" t="s">
        <v>332</v>
      </c>
      <c r="F5463" s="95" t="s">
        <v>7499</v>
      </c>
      <c r="G5463" s="4">
        <v>50</v>
      </c>
      <c r="H5463" s="4">
        <v>50</v>
      </c>
    </row>
    <row r="5464" spans="1:8" ht="15">
      <c r="A5464" s="95">
        <v>5456</v>
      </c>
      <c r="B5464" s="95" t="s">
        <v>5128</v>
      </c>
      <c r="C5464" s="95" t="s">
        <v>3527</v>
      </c>
      <c r="D5464" s="95" t="s">
        <v>12234</v>
      </c>
      <c r="E5464" s="95" t="s">
        <v>332</v>
      </c>
      <c r="F5464" s="95" t="s">
        <v>7499</v>
      </c>
      <c r="G5464" s="4">
        <v>50</v>
      </c>
      <c r="H5464" s="4">
        <v>50</v>
      </c>
    </row>
    <row r="5465" spans="1:8" ht="15">
      <c r="A5465" s="95">
        <v>5457</v>
      </c>
      <c r="B5465" s="95" t="s">
        <v>8540</v>
      </c>
      <c r="C5465" s="95" t="s">
        <v>8364</v>
      </c>
      <c r="D5465" s="95" t="s">
        <v>12235</v>
      </c>
      <c r="E5465" s="95" t="s">
        <v>332</v>
      </c>
      <c r="F5465" s="95" t="s">
        <v>7499</v>
      </c>
      <c r="G5465" s="4">
        <v>50</v>
      </c>
      <c r="H5465" s="4">
        <v>50</v>
      </c>
    </row>
    <row r="5466" spans="1:8" ht="15">
      <c r="A5466" s="95">
        <v>5458</v>
      </c>
      <c r="B5466" s="95" t="s">
        <v>3442</v>
      </c>
      <c r="C5466" s="95" t="s">
        <v>5136</v>
      </c>
      <c r="D5466" s="95" t="s">
        <v>12236</v>
      </c>
      <c r="E5466" s="95" t="s">
        <v>332</v>
      </c>
      <c r="F5466" s="95" t="s">
        <v>7499</v>
      </c>
      <c r="G5466" s="4">
        <v>50</v>
      </c>
      <c r="H5466" s="4">
        <v>50</v>
      </c>
    </row>
    <row r="5467" spans="1:8" ht="15">
      <c r="A5467" s="95">
        <v>5459</v>
      </c>
      <c r="B5467" s="95" t="s">
        <v>3596</v>
      </c>
      <c r="C5467" s="95" t="s">
        <v>6367</v>
      </c>
      <c r="D5467" s="95" t="s">
        <v>12237</v>
      </c>
      <c r="E5467" s="95" t="s">
        <v>332</v>
      </c>
      <c r="F5467" s="95" t="s">
        <v>7499</v>
      </c>
      <c r="G5467" s="4">
        <v>50</v>
      </c>
      <c r="H5467" s="4">
        <v>50</v>
      </c>
    </row>
    <row r="5468" spans="1:8" ht="15">
      <c r="A5468" s="95">
        <v>5460</v>
      </c>
      <c r="B5468" s="95" t="s">
        <v>3869</v>
      </c>
      <c r="C5468" s="95" t="s">
        <v>12238</v>
      </c>
      <c r="D5468" s="95" t="s">
        <v>12239</v>
      </c>
      <c r="E5468" s="95" t="s">
        <v>332</v>
      </c>
      <c r="F5468" s="95" t="s">
        <v>7499</v>
      </c>
      <c r="G5468" s="4">
        <v>50</v>
      </c>
      <c r="H5468" s="4">
        <v>50</v>
      </c>
    </row>
    <row r="5469" spans="1:8" ht="15">
      <c r="A5469" s="95">
        <v>5461</v>
      </c>
      <c r="B5469" s="95" t="s">
        <v>3671</v>
      </c>
      <c r="C5469" s="95" t="s">
        <v>5222</v>
      </c>
      <c r="D5469" s="95" t="s">
        <v>12240</v>
      </c>
      <c r="E5469" s="95" t="s">
        <v>332</v>
      </c>
      <c r="F5469" s="95" t="s">
        <v>7499</v>
      </c>
      <c r="G5469" s="4">
        <v>50</v>
      </c>
      <c r="H5469" s="4">
        <v>50</v>
      </c>
    </row>
    <row r="5470" spans="1:8" ht="30">
      <c r="A5470" s="95">
        <v>5462</v>
      </c>
      <c r="B5470" s="95" t="s">
        <v>4452</v>
      </c>
      <c r="C5470" s="95" t="s">
        <v>9230</v>
      </c>
      <c r="D5470" s="95" t="s">
        <v>12241</v>
      </c>
      <c r="E5470" s="95" t="s">
        <v>332</v>
      </c>
      <c r="F5470" s="95" t="s">
        <v>7499</v>
      </c>
      <c r="G5470" s="4">
        <v>50</v>
      </c>
      <c r="H5470" s="4">
        <v>50</v>
      </c>
    </row>
    <row r="5471" spans="1:8" ht="30">
      <c r="A5471" s="95">
        <v>5463</v>
      </c>
      <c r="B5471" s="95" t="s">
        <v>11905</v>
      </c>
      <c r="C5471" s="95" t="s">
        <v>4259</v>
      </c>
      <c r="D5471" s="95" t="s">
        <v>12242</v>
      </c>
      <c r="E5471" s="95" t="s">
        <v>332</v>
      </c>
      <c r="F5471" s="95" t="s">
        <v>7499</v>
      </c>
      <c r="G5471" s="4">
        <v>50</v>
      </c>
      <c r="H5471" s="4">
        <v>50</v>
      </c>
    </row>
    <row r="5472" spans="1:8" ht="30">
      <c r="A5472" s="95">
        <v>5464</v>
      </c>
      <c r="B5472" s="95" t="s">
        <v>2663</v>
      </c>
      <c r="C5472" s="95" t="s">
        <v>5545</v>
      </c>
      <c r="D5472" s="95" t="s">
        <v>12243</v>
      </c>
      <c r="E5472" s="95" t="s">
        <v>332</v>
      </c>
      <c r="F5472" s="95" t="s">
        <v>7499</v>
      </c>
      <c r="G5472" s="4">
        <v>50</v>
      </c>
      <c r="H5472" s="4">
        <v>50</v>
      </c>
    </row>
    <row r="5473" spans="1:8" ht="30">
      <c r="A5473" s="95">
        <v>5465</v>
      </c>
      <c r="B5473" s="95" t="s">
        <v>4567</v>
      </c>
      <c r="C5473" s="95" t="s">
        <v>9322</v>
      </c>
      <c r="D5473" s="95" t="s">
        <v>12244</v>
      </c>
      <c r="E5473" s="95" t="s">
        <v>332</v>
      </c>
      <c r="F5473" s="95" t="s">
        <v>7499</v>
      </c>
      <c r="G5473" s="4">
        <v>50</v>
      </c>
      <c r="H5473" s="4">
        <v>50</v>
      </c>
    </row>
    <row r="5474" spans="1:8" ht="15">
      <c r="A5474" s="95">
        <v>5466</v>
      </c>
      <c r="B5474" s="95" t="s">
        <v>3461</v>
      </c>
      <c r="C5474" s="95" t="s">
        <v>8157</v>
      </c>
      <c r="D5474" s="95" t="s">
        <v>12245</v>
      </c>
      <c r="E5474" s="95" t="s">
        <v>332</v>
      </c>
      <c r="F5474" s="95" t="s">
        <v>7499</v>
      </c>
      <c r="G5474" s="4">
        <v>50</v>
      </c>
      <c r="H5474" s="4">
        <v>50</v>
      </c>
    </row>
    <row r="5475" spans="1:8" ht="15">
      <c r="A5475" s="95">
        <v>5467</v>
      </c>
      <c r="B5475" s="95" t="s">
        <v>4912</v>
      </c>
      <c r="C5475" s="95" t="s">
        <v>12246</v>
      </c>
      <c r="D5475" s="95" t="s">
        <v>12247</v>
      </c>
      <c r="E5475" s="95" t="s">
        <v>332</v>
      </c>
      <c r="F5475" s="95" t="s">
        <v>7499</v>
      </c>
      <c r="G5475" s="4">
        <v>50</v>
      </c>
      <c r="H5475" s="4">
        <v>50</v>
      </c>
    </row>
    <row r="5476" spans="1:8" ht="30">
      <c r="A5476" s="95">
        <v>5468</v>
      </c>
      <c r="B5476" s="95" t="s">
        <v>6080</v>
      </c>
      <c r="C5476" s="95" t="s">
        <v>8547</v>
      </c>
      <c r="D5476" s="95" t="s">
        <v>12248</v>
      </c>
      <c r="E5476" s="95" t="s">
        <v>332</v>
      </c>
      <c r="F5476" s="95" t="s">
        <v>7499</v>
      </c>
      <c r="G5476" s="4">
        <v>50</v>
      </c>
      <c r="H5476" s="4">
        <v>50</v>
      </c>
    </row>
    <row r="5477" spans="1:8" ht="15">
      <c r="A5477" s="95">
        <v>5469</v>
      </c>
      <c r="B5477" s="95" t="s">
        <v>3761</v>
      </c>
      <c r="C5477" s="95" t="s">
        <v>5222</v>
      </c>
      <c r="D5477" s="95" t="s">
        <v>12249</v>
      </c>
      <c r="E5477" s="95" t="s">
        <v>332</v>
      </c>
      <c r="F5477" s="95" t="s">
        <v>7499</v>
      </c>
      <c r="G5477" s="4">
        <v>50</v>
      </c>
      <c r="H5477" s="4">
        <v>50</v>
      </c>
    </row>
    <row r="5478" spans="1:8" ht="15">
      <c r="A5478" s="95">
        <v>5470</v>
      </c>
      <c r="B5478" s="95" t="s">
        <v>2663</v>
      </c>
      <c r="C5478" s="95" t="s">
        <v>12250</v>
      </c>
      <c r="D5478" s="95" t="s">
        <v>12251</v>
      </c>
      <c r="E5478" s="95" t="s">
        <v>332</v>
      </c>
      <c r="F5478" s="95" t="s">
        <v>7499</v>
      </c>
      <c r="G5478" s="4">
        <v>50</v>
      </c>
      <c r="H5478" s="4">
        <v>50</v>
      </c>
    </row>
    <row r="5479" spans="1:8" ht="15">
      <c r="A5479" s="95">
        <v>5471</v>
      </c>
      <c r="B5479" s="95" t="s">
        <v>6112</v>
      </c>
      <c r="C5479" s="95" t="s">
        <v>12252</v>
      </c>
      <c r="D5479" s="95" t="s">
        <v>12253</v>
      </c>
      <c r="E5479" s="95" t="s">
        <v>332</v>
      </c>
      <c r="F5479" s="95" t="s">
        <v>7499</v>
      </c>
      <c r="G5479" s="4">
        <v>50</v>
      </c>
      <c r="H5479" s="4">
        <v>50</v>
      </c>
    </row>
    <row r="5480" spans="1:8" ht="15">
      <c r="A5480" s="95">
        <v>5472</v>
      </c>
      <c r="B5480" s="95" t="s">
        <v>8703</v>
      </c>
      <c r="C5480" s="95" t="s">
        <v>8632</v>
      </c>
      <c r="D5480" s="95" t="s">
        <v>12254</v>
      </c>
      <c r="E5480" s="95" t="s">
        <v>332</v>
      </c>
      <c r="F5480" s="95" t="s">
        <v>7499</v>
      </c>
      <c r="G5480" s="4">
        <v>50</v>
      </c>
      <c r="H5480" s="4">
        <v>50</v>
      </c>
    </row>
    <row r="5481" spans="1:8" ht="15">
      <c r="A5481" s="95">
        <v>5473</v>
      </c>
      <c r="B5481" s="95" t="s">
        <v>3715</v>
      </c>
      <c r="C5481" s="95" t="s">
        <v>4604</v>
      </c>
      <c r="D5481" s="95" t="s">
        <v>12255</v>
      </c>
      <c r="E5481" s="95" t="s">
        <v>332</v>
      </c>
      <c r="F5481" s="95" t="s">
        <v>7499</v>
      </c>
      <c r="G5481" s="4">
        <v>50</v>
      </c>
      <c r="H5481" s="4">
        <v>50</v>
      </c>
    </row>
    <row r="5482" spans="1:8" ht="15">
      <c r="A5482" s="95">
        <v>5474</v>
      </c>
      <c r="B5482" s="95" t="s">
        <v>4400</v>
      </c>
      <c r="C5482" s="95" t="s">
        <v>4604</v>
      </c>
      <c r="D5482" s="95" t="s">
        <v>12256</v>
      </c>
      <c r="E5482" s="95" t="s">
        <v>332</v>
      </c>
      <c r="F5482" s="95" t="s">
        <v>7499</v>
      </c>
      <c r="G5482" s="4">
        <v>50</v>
      </c>
      <c r="H5482" s="4">
        <v>50</v>
      </c>
    </row>
    <row r="5483" spans="1:8" ht="15">
      <c r="A5483" s="95">
        <v>5475</v>
      </c>
      <c r="B5483" s="95" t="s">
        <v>4636</v>
      </c>
      <c r="C5483" s="95" t="s">
        <v>3825</v>
      </c>
      <c r="D5483" s="95" t="s">
        <v>12257</v>
      </c>
      <c r="E5483" s="95" t="s">
        <v>332</v>
      </c>
      <c r="F5483" s="95" t="s">
        <v>7499</v>
      </c>
      <c r="G5483" s="4">
        <v>50</v>
      </c>
      <c r="H5483" s="4">
        <v>50</v>
      </c>
    </row>
    <row r="5484" spans="1:8" ht="15">
      <c r="A5484" s="95">
        <v>5476</v>
      </c>
      <c r="B5484" s="95" t="s">
        <v>4078</v>
      </c>
      <c r="C5484" s="95" t="s">
        <v>5261</v>
      </c>
      <c r="D5484" s="95" t="s">
        <v>12258</v>
      </c>
      <c r="E5484" s="95" t="s">
        <v>332</v>
      </c>
      <c r="F5484" s="95" t="s">
        <v>7499</v>
      </c>
      <c r="G5484" s="4">
        <v>50</v>
      </c>
      <c r="H5484" s="4">
        <v>50</v>
      </c>
    </row>
    <row r="5485" spans="1:8" ht="30">
      <c r="A5485" s="95">
        <v>5477</v>
      </c>
      <c r="B5485" s="95" t="s">
        <v>3472</v>
      </c>
      <c r="C5485" s="95" t="s">
        <v>12259</v>
      </c>
      <c r="D5485" s="95" t="s">
        <v>12260</v>
      </c>
      <c r="E5485" s="95" t="s">
        <v>332</v>
      </c>
      <c r="F5485" s="95" t="s">
        <v>7499</v>
      </c>
      <c r="G5485" s="4">
        <v>50</v>
      </c>
      <c r="H5485" s="4">
        <v>50</v>
      </c>
    </row>
    <row r="5486" spans="1:8" ht="15">
      <c r="A5486" s="95">
        <v>5478</v>
      </c>
      <c r="B5486" s="95" t="s">
        <v>6228</v>
      </c>
      <c r="C5486" s="95" t="s">
        <v>12261</v>
      </c>
      <c r="D5486" s="95" t="s">
        <v>12262</v>
      </c>
      <c r="E5486" s="95" t="s">
        <v>332</v>
      </c>
      <c r="F5486" s="95" t="s">
        <v>7499</v>
      </c>
      <c r="G5486" s="4">
        <v>50</v>
      </c>
      <c r="H5486" s="4">
        <v>50</v>
      </c>
    </row>
    <row r="5487" spans="1:8" ht="15">
      <c r="A5487" s="95">
        <v>5479</v>
      </c>
      <c r="B5487" s="95" t="s">
        <v>5146</v>
      </c>
      <c r="C5487" s="95" t="s">
        <v>4051</v>
      </c>
      <c r="D5487" s="95" t="s">
        <v>12263</v>
      </c>
      <c r="E5487" s="95" t="s">
        <v>332</v>
      </c>
      <c r="F5487" s="95" t="s">
        <v>7499</v>
      </c>
      <c r="G5487" s="4">
        <v>50</v>
      </c>
      <c r="H5487" s="4">
        <v>50</v>
      </c>
    </row>
    <row r="5488" spans="1:8" ht="30">
      <c r="A5488" s="95">
        <v>5480</v>
      </c>
      <c r="B5488" s="95" t="s">
        <v>3485</v>
      </c>
      <c r="C5488" s="95" t="s">
        <v>12264</v>
      </c>
      <c r="D5488" s="95" t="s">
        <v>12265</v>
      </c>
      <c r="E5488" s="95" t="s">
        <v>332</v>
      </c>
      <c r="F5488" s="95" t="s">
        <v>7499</v>
      </c>
      <c r="G5488" s="4">
        <v>50</v>
      </c>
      <c r="H5488" s="4">
        <v>50</v>
      </c>
    </row>
    <row r="5489" spans="1:8" ht="15">
      <c r="A5489" s="95">
        <v>5481</v>
      </c>
      <c r="B5489" s="95" t="s">
        <v>4429</v>
      </c>
      <c r="C5489" s="95" t="s">
        <v>12266</v>
      </c>
      <c r="D5489" s="95" t="s">
        <v>12267</v>
      </c>
      <c r="E5489" s="95" t="s">
        <v>332</v>
      </c>
      <c r="F5489" s="95" t="s">
        <v>7499</v>
      </c>
      <c r="G5489" s="4">
        <v>50</v>
      </c>
      <c r="H5489" s="4">
        <v>50</v>
      </c>
    </row>
    <row r="5490" spans="1:8" ht="15">
      <c r="A5490" s="95">
        <v>5482</v>
      </c>
      <c r="B5490" s="95" t="s">
        <v>12268</v>
      </c>
      <c r="C5490" s="95" t="s">
        <v>12139</v>
      </c>
      <c r="D5490" s="95" t="s">
        <v>12269</v>
      </c>
      <c r="E5490" s="95" t="s">
        <v>332</v>
      </c>
      <c r="F5490" s="95" t="s">
        <v>7499</v>
      </c>
      <c r="G5490" s="4">
        <v>50</v>
      </c>
      <c r="H5490" s="4">
        <v>50</v>
      </c>
    </row>
    <row r="5491" spans="1:8" ht="15">
      <c r="A5491" s="95">
        <v>5483</v>
      </c>
      <c r="B5491" s="95" t="s">
        <v>12270</v>
      </c>
      <c r="C5491" s="95" t="s">
        <v>12271</v>
      </c>
      <c r="D5491" s="95" t="s">
        <v>12272</v>
      </c>
      <c r="E5491" s="95" t="s">
        <v>332</v>
      </c>
      <c r="F5491" s="95" t="s">
        <v>7499</v>
      </c>
      <c r="G5491" s="4">
        <v>50</v>
      </c>
      <c r="H5491" s="4">
        <v>50</v>
      </c>
    </row>
    <row r="5492" spans="1:8" ht="15">
      <c r="A5492" s="95">
        <v>5484</v>
      </c>
      <c r="B5492" s="95" t="s">
        <v>7779</v>
      </c>
      <c r="C5492" s="95" t="s">
        <v>12273</v>
      </c>
      <c r="D5492" s="95" t="s">
        <v>12274</v>
      </c>
      <c r="E5492" s="95" t="s">
        <v>332</v>
      </c>
      <c r="F5492" s="95" t="s">
        <v>7499</v>
      </c>
      <c r="G5492" s="4">
        <v>50</v>
      </c>
      <c r="H5492" s="4">
        <v>50</v>
      </c>
    </row>
    <row r="5493" spans="1:8" ht="15">
      <c r="A5493" s="95">
        <v>5485</v>
      </c>
      <c r="B5493" s="95" t="s">
        <v>11650</v>
      </c>
      <c r="C5493" s="95" t="s">
        <v>12275</v>
      </c>
      <c r="D5493" s="95" t="s">
        <v>12276</v>
      </c>
      <c r="E5493" s="95" t="s">
        <v>332</v>
      </c>
      <c r="F5493" s="95" t="s">
        <v>7499</v>
      </c>
      <c r="G5493" s="4">
        <v>50</v>
      </c>
      <c r="H5493" s="4">
        <v>50</v>
      </c>
    </row>
    <row r="5494" spans="1:8" ht="15">
      <c r="A5494" s="95">
        <v>5486</v>
      </c>
      <c r="B5494" s="95" t="s">
        <v>3715</v>
      </c>
      <c r="C5494" s="95" t="s">
        <v>12277</v>
      </c>
      <c r="D5494" s="95" t="s">
        <v>12278</v>
      </c>
      <c r="E5494" s="95" t="s">
        <v>332</v>
      </c>
      <c r="F5494" s="95" t="s">
        <v>7499</v>
      </c>
      <c r="G5494" s="4">
        <v>50</v>
      </c>
      <c r="H5494" s="4">
        <v>50</v>
      </c>
    </row>
    <row r="5495" spans="1:8" ht="15">
      <c r="A5495" s="95">
        <v>5487</v>
      </c>
      <c r="B5495" s="95" t="s">
        <v>3442</v>
      </c>
      <c r="C5495" s="95" t="s">
        <v>12279</v>
      </c>
      <c r="D5495" s="95" t="s">
        <v>12280</v>
      </c>
      <c r="E5495" s="95" t="s">
        <v>332</v>
      </c>
      <c r="F5495" s="95" t="s">
        <v>7499</v>
      </c>
      <c r="G5495" s="4">
        <v>50</v>
      </c>
      <c r="H5495" s="4">
        <v>50</v>
      </c>
    </row>
    <row r="5496" spans="1:8" ht="15">
      <c r="A5496" s="95">
        <v>5488</v>
      </c>
      <c r="B5496" s="95" t="s">
        <v>7808</v>
      </c>
      <c r="C5496" s="95" t="s">
        <v>12281</v>
      </c>
      <c r="D5496" s="95" t="s">
        <v>12282</v>
      </c>
      <c r="E5496" s="95" t="s">
        <v>332</v>
      </c>
      <c r="F5496" s="95" t="s">
        <v>7499</v>
      </c>
      <c r="G5496" s="4">
        <v>50</v>
      </c>
      <c r="H5496" s="4">
        <v>50</v>
      </c>
    </row>
    <row r="5497" spans="1:8" ht="30">
      <c r="A5497" s="95">
        <v>5489</v>
      </c>
      <c r="B5497" s="95" t="s">
        <v>5018</v>
      </c>
      <c r="C5497" s="95" t="s">
        <v>12283</v>
      </c>
      <c r="D5497" s="95" t="s">
        <v>12284</v>
      </c>
      <c r="E5497" s="95" t="s">
        <v>332</v>
      </c>
      <c r="F5497" s="95" t="s">
        <v>7499</v>
      </c>
      <c r="G5497" s="4">
        <v>50</v>
      </c>
      <c r="H5497" s="4">
        <v>50</v>
      </c>
    </row>
    <row r="5498" spans="1:8" ht="30">
      <c r="A5498" s="95">
        <v>5490</v>
      </c>
      <c r="B5498" s="95" t="s">
        <v>2663</v>
      </c>
      <c r="C5498" s="95" t="s">
        <v>4532</v>
      </c>
      <c r="D5498" s="95" t="s">
        <v>12285</v>
      </c>
      <c r="E5498" s="95" t="s">
        <v>332</v>
      </c>
      <c r="F5498" s="95" t="s">
        <v>7499</v>
      </c>
      <c r="G5498" s="4">
        <v>50</v>
      </c>
      <c r="H5498" s="4">
        <v>50</v>
      </c>
    </row>
    <row r="5499" spans="1:8" ht="30">
      <c r="A5499" s="95">
        <v>5491</v>
      </c>
      <c r="B5499" s="95" t="s">
        <v>3780</v>
      </c>
      <c r="C5499" s="95" t="s">
        <v>12286</v>
      </c>
      <c r="D5499" s="95" t="s">
        <v>12287</v>
      </c>
      <c r="E5499" s="95" t="s">
        <v>332</v>
      </c>
      <c r="F5499" s="95" t="s">
        <v>7499</v>
      </c>
      <c r="G5499" s="4">
        <v>50</v>
      </c>
      <c r="H5499" s="4">
        <v>50</v>
      </c>
    </row>
    <row r="5500" spans="1:8" ht="30">
      <c r="A5500" s="95">
        <v>5492</v>
      </c>
      <c r="B5500" s="95" t="s">
        <v>4078</v>
      </c>
      <c r="C5500" s="95" t="s">
        <v>12288</v>
      </c>
      <c r="D5500" s="95" t="s">
        <v>12289</v>
      </c>
      <c r="E5500" s="95" t="s">
        <v>332</v>
      </c>
      <c r="F5500" s="95" t="s">
        <v>7499</v>
      </c>
      <c r="G5500" s="4">
        <v>50</v>
      </c>
      <c r="H5500" s="4">
        <v>50</v>
      </c>
    </row>
    <row r="5501" spans="1:8" ht="15">
      <c r="A5501" s="95">
        <v>5493</v>
      </c>
      <c r="B5501" s="95" t="s">
        <v>3668</v>
      </c>
      <c r="C5501" s="95" t="s">
        <v>12290</v>
      </c>
      <c r="D5501" s="95" t="s">
        <v>12291</v>
      </c>
      <c r="E5501" s="95" t="s">
        <v>332</v>
      </c>
      <c r="F5501" s="95" t="s">
        <v>7499</v>
      </c>
      <c r="G5501" s="4">
        <v>50</v>
      </c>
      <c r="H5501" s="4">
        <v>50</v>
      </c>
    </row>
    <row r="5502" spans="1:8" ht="15">
      <c r="A5502" s="95">
        <v>5494</v>
      </c>
      <c r="B5502" s="95" t="s">
        <v>7615</v>
      </c>
      <c r="C5502" s="95" t="s">
        <v>12292</v>
      </c>
      <c r="D5502" s="95" t="s">
        <v>12293</v>
      </c>
      <c r="E5502" s="95" t="s">
        <v>332</v>
      </c>
      <c r="F5502" s="95" t="s">
        <v>7499</v>
      </c>
      <c r="G5502" s="4">
        <v>50</v>
      </c>
      <c r="H5502" s="4">
        <v>50</v>
      </c>
    </row>
    <row r="5503" spans="1:8" ht="30">
      <c r="A5503" s="95">
        <v>5495</v>
      </c>
      <c r="B5503" s="95" t="s">
        <v>5490</v>
      </c>
      <c r="C5503" s="95" t="s">
        <v>5274</v>
      </c>
      <c r="D5503" s="95" t="s">
        <v>12294</v>
      </c>
      <c r="E5503" s="95" t="s">
        <v>332</v>
      </c>
      <c r="F5503" s="95" t="s">
        <v>7499</v>
      </c>
      <c r="G5503" s="4">
        <v>50</v>
      </c>
      <c r="H5503" s="4">
        <v>50</v>
      </c>
    </row>
    <row r="5504" spans="1:8" ht="15">
      <c r="A5504" s="95">
        <v>5496</v>
      </c>
      <c r="B5504" s="95" t="s">
        <v>3432</v>
      </c>
      <c r="C5504" s="95" t="s">
        <v>8767</v>
      </c>
      <c r="D5504" s="95" t="s">
        <v>12295</v>
      </c>
      <c r="E5504" s="95" t="s">
        <v>332</v>
      </c>
      <c r="F5504" s="95" t="s">
        <v>7499</v>
      </c>
      <c r="G5504" s="4">
        <v>50</v>
      </c>
      <c r="H5504" s="4">
        <v>50</v>
      </c>
    </row>
    <row r="5505" spans="1:8" ht="15">
      <c r="A5505" s="95">
        <v>5497</v>
      </c>
      <c r="B5505" s="95" t="s">
        <v>4078</v>
      </c>
      <c r="C5505" s="95" t="s">
        <v>5297</v>
      </c>
      <c r="D5505" s="95" t="s">
        <v>12296</v>
      </c>
      <c r="E5505" s="95" t="s">
        <v>332</v>
      </c>
      <c r="F5505" s="95" t="s">
        <v>7499</v>
      </c>
      <c r="G5505" s="4">
        <v>50</v>
      </c>
      <c r="H5505" s="4">
        <v>50</v>
      </c>
    </row>
    <row r="5506" spans="1:8" ht="15">
      <c r="A5506" s="95">
        <v>5498</v>
      </c>
      <c r="B5506" s="95" t="s">
        <v>3894</v>
      </c>
      <c r="C5506" s="95" t="s">
        <v>12297</v>
      </c>
      <c r="D5506" s="95" t="s">
        <v>12298</v>
      </c>
      <c r="E5506" s="95" t="s">
        <v>332</v>
      </c>
      <c r="F5506" s="95" t="s">
        <v>7499</v>
      </c>
      <c r="G5506" s="4">
        <v>50</v>
      </c>
      <c r="H5506" s="4">
        <v>50</v>
      </c>
    </row>
    <row r="5507" spans="1:8" ht="30">
      <c r="A5507" s="95">
        <v>5499</v>
      </c>
      <c r="B5507" s="95" t="s">
        <v>3472</v>
      </c>
      <c r="C5507" s="95" t="s">
        <v>12157</v>
      </c>
      <c r="D5507" s="95" t="s">
        <v>12299</v>
      </c>
      <c r="E5507" s="95" t="s">
        <v>332</v>
      </c>
      <c r="F5507" s="95" t="s">
        <v>7499</v>
      </c>
      <c r="G5507" s="4">
        <v>50</v>
      </c>
      <c r="H5507" s="4">
        <v>50</v>
      </c>
    </row>
    <row r="5508" spans="1:8" ht="15">
      <c r="A5508" s="95">
        <v>5500</v>
      </c>
      <c r="B5508" s="95" t="s">
        <v>3485</v>
      </c>
      <c r="C5508" s="95" t="s">
        <v>3612</v>
      </c>
      <c r="D5508" s="95" t="s">
        <v>12300</v>
      </c>
      <c r="E5508" s="95" t="s">
        <v>332</v>
      </c>
      <c r="F5508" s="95" t="s">
        <v>7499</v>
      </c>
      <c r="G5508" s="4">
        <v>50</v>
      </c>
      <c r="H5508" s="4">
        <v>50</v>
      </c>
    </row>
    <row r="5509" spans="1:8" ht="15">
      <c r="A5509" s="95">
        <v>5501</v>
      </c>
      <c r="B5509" s="95" t="s">
        <v>3472</v>
      </c>
      <c r="C5509" s="95" t="s">
        <v>10614</v>
      </c>
      <c r="D5509" s="95" t="s">
        <v>12301</v>
      </c>
      <c r="E5509" s="95" t="s">
        <v>332</v>
      </c>
      <c r="F5509" s="95" t="s">
        <v>7499</v>
      </c>
      <c r="G5509" s="4">
        <v>50</v>
      </c>
      <c r="H5509" s="4">
        <v>50</v>
      </c>
    </row>
    <row r="5510" spans="1:8" ht="15">
      <c r="A5510" s="95">
        <v>5502</v>
      </c>
      <c r="B5510" s="95" t="s">
        <v>5335</v>
      </c>
      <c r="C5510" s="95" t="s">
        <v>12302</v>
      </c>
      <c r="D5510" s="95" t="s">
        <v>12303</v>
      </c>
      <c r="E5510" s="95" t="s">
        <v>332</v>
      </c>
      <c r="F5510" s="95" t="s">
        <v>7499</v>
      </c>
      <c r="G5510" s="4">
        <v>50</v>
      </c>
      <c r="H5510" s="4">
        <v>50</v>
      </c>
    </row>
    <row r="5511" spans="1:8" ht="15">
      <c r="A5511" s="95">
        <v>5503</v>
      </c>
      <c r="B5511" s="95" t="s">
        <v>3822</v>
      </c>
      <c r="C5511" s="95" t="s">
        <v>3612</v>
      </c>
      <c r="D5511" s="95" t="s">
        <v>12304</v>
      </c>
      <c r="E5511" s="95" t="s">
        <v>332</v>
      </c>
      <c r="F5511" s="95" t="s">
        <v>7499</v>
      </c>
      <c r="G5511" s="4">
        <v>50</v>
      </c>
      <c r="H5511" s="4">
        <v>50</v>
      </c>
    </row>
    <row r="5512" spans="1:8" ht="30">
      <c r="A5512" s="95">
        <v>5504</v>
      </c>
      <c r="B5512" s="95" t="s">
        <v>3442</v>
      </c>
      <c r="C5512" s="95" t="s">
        <v>4311</v>
      </c>
      <c r="D5512" s="95" t="s">
        <v>12305</v>
      </c>
      <c r="E5512" s="95" t="s">
        <v>332</v>
      </c>
      <c r="F5512" s="95" t="s">
        <v>7499</v>
      </c>
      <c r="G5512" s="4">
        <v>50</v>
      </c>
      <c r="H5512" s="4">
        <v>50</v>
      </c>
    </row>
    <row r="5513" spans="1:8" ht="15">
      <c r="A5513" s="95">
        <v>5505</v>
      </c>
      <c r="B5513" s="95" t="s">
        <v>4423</v>
      </c>
      <c r="C5513" s="95" t="s">
        <v>10237</v>
      </c>
      <c r="D5513" s="95" t="s">
        <v>12306</v>
      </c>
      <c r="E5513" s="95" t="s">
        <v>332</v>
      </c>
      <c r="F5513" s="95" t="s">
        <v>7499</v>
      </c>
      <c r="G5513" s="4">
        <v>50</v>
      </c>
      <c r="H5513" s="4">
        <v>50</v>
      </c>
    </row>
    <row r="5514" spans="1:8" ht="15">
      <c r="A5514" s="95">
        <v>5506</v>
      </c>
      <c r="B5514" s="95" t="s">
        <v>3700</v>
      </c>
      <c r="C5514" s="95" t="s">
        <v>8711</v>
      </c>
      <c r="D5514" s="95" t="s">
        <v>12307</v>
      </c>
      <c r="E5514" s="95" t="s">
        <v>332</v>
      </c>
      <c r="F5514" s="95" t="s">
        <v>7499</v>
      </c>
      <c r="G5514" s="4">
        <v>50</v>
      </c>
      <c r="H5514" s="4">
        <v>50</v>
      </c>
    </row>
    <row r="5515" spans="1:8" ht="15">
      <c r="A5515" s="95">
        <v>5507</v>
      </c>
      <c r="B5515" s="95" t="s">
        <v>3780</v>
      </c>
      <c r="C5515" s="95" t="s">
        <v>9596</v>
      </c>
      <c r="D5515" s="95" t="s">
        <v>12308</v>
      </c>
      <c r="E5515" s="95" t="s">
        <v>332</v>
      </c>
      <c r="F5515" s="95" t="s">
        <v>7499</v>
      </c>
      <c r="G5515" s="4">
        <v>50</v>
      </c>
      <c r="H5515" s="4">
        <v>50</v>
      </c>
    </row>
    <row r="5516" spans="1:8" ht="15">
      <c r="A5516" s="95">
        <v>5508</v>
      </c>
      <c r="B5516" s="95" t="s">
        <v>3526</v>
      </c>
      <c r="C5516" s="95" t="s">
        <v>5563</v>
      </c>
      <c r="D5516" s="95" t="s">
        <v>12309</v>
      </c>
      <c r="E5516" s="95" t="s">
        <v>332</v>
      </c>
      <c r="F5516" s="95" t="s">
        <v>7499</v>
      </c>
      <c r="G5516" s="4">
        <v>50</v>
      </c>
      <c r="H5516" s="4">
        <v>50</v>
      </c>
    </row>
    <row r="5517" spans="1:8" ht="15">
      <c r="A5517" s="95">
        <v>5509</v>
      </c>
      <c r="B5517" s="95" t="s">
        <v>3593</v>
      </c>
      <c r="C5517" s="95" t="s">
        <v>8680</v>
      </c>
      <c r="D5517" s="95" t="s">
        <v>12310</v>
      </c>
      <c r="E5517" s="95" t="s">
        <v>332</v>
      </c>
      <c r="F5517" s="95" t="s">
        <v>7499</v>
      </c>
      <c r="G5517" s="4">
        <v>50</v>
      </c>
      <c r="H5517" s="4">
        <v>50</v>
      </c>
    </row>
    <row r="5518" spans="1:8" ht="15">
      <c r="A5518" s="95">
        <v>5510</v>
      </c>
      <c r="B5518" s="95" t="s">
        <v>3684</v>
      </c>
      <c r="C5518" s="95" t="s">
        <v>12311</v>
      </c>
      <c r="D5518" s="95" t="s">
        <v>12312</v>
      </c>
      <c r="E5518" s="95" t="s">
        <v>332</v>
      </c>
      <c r="F5518" s="95" t="s">
        <v>7499</v>
      </c>
      <c r="G5518" s="4">
        <v>50</v>
      </c>
      <c r="H5518" s="4">
        <v>50</v>
      </c>
    </row>
    <row r="5519" spans="1:8" ht="15">
      <c r="A5519" s="95">
        <v>5511</v>
      </c>
      <c r="B5519" s="95" t="s">
        <v>3671</v>
      </c>
      <c r="C5519" s="95" t="s">
        <v>8975</v>
      </c>
      <c r="D5519" s="95" t="s">
        <v>12313</v>
      </c>
      <c r="E5519" s="95" t="s">
        <v>332</v>
      </c>
      <c r="F5519" s="95" t="s">
        <v>7499</v>
      </c>
      <c r="G5519" s="4">
        <v>50</v>
      </c>
      <c r="H5519" s="4">
        <v>50</v>
      </c>
    </row>
    <row r="5520" spans="1:8" ht="15">
      <c r="A5520" s="95">
        <v>5512</v>
      </c>
      <c r="B5520" s="95" t="s">
        <v>4119</v>
      </c>
      <c r="C5520" s="95" t="s">
        <v>4085</v>
      </c>
      <c r="D5520" s="95" t="s">
        <v>12314</v>
      </c>
      <c r="E5520" s="95" t="s">
        <v>332</v>
      </c>
      <c r="F5520" s="95" t="s">
        <v>7499</v>
      </c>
      <c r="G5520" s="4">
        <v>50</v>
      </c>
      <c r="H5520" s="4">
        <v>50</v>
      </c>
    </row>
    <row r="5521" spans="1:8" ht="15">
      <c r="A5521" s="95">
        <v>5513</v>
      </c>
      <c r="B5521" s="95" t="s">
        <v>3561</v>
      </c>
      <c r="C5521" s="95" t="s">
        <v>4085</v>
      </c>
      <c r="D5521" s="95" t="s">
        <v>12315</v>
      </c>
      <c r="E5521" s="95" t="s">
        <v>332</v>
      </c>
      <c r="F5521" s="95" t="s">
        <v>7499</v>
      </c>
      <c r="G5521" s="4">
        <v>50</v>
      </c>
      <c r="H5521" s="4">
        <v>50</v>
      </c>
    </row>
    <row r="5522" spans="1:8" ht="15">
      <c r="A5522" s="95">
        <v>5514</v>
      </c>
      <c r="B5522" s="95" t="s">
        <v>5206</v>
      </c>
      <c r="C5522" s="95" t="s">
        <v>10832</v>
      </c>
      <c r="D5522" s="95" t="s">
        <v>12316</v>
      </c>
      <c r="E5522" s="95" t="s">
        <v>332</v>
      </c>
      <c r="F5522" s="95" t="s">
        <v>7499</v>
      </c>
      <c r="G5522" s="4">
        <v>50</v>
      </c>
      <c r="H5522" s="4">
        <v>50</v>
      </c>
    </row>
    <row r="5523" spans="1:8" ht="15">
      <c r="A5523" s="95">
        <v>5515</v>
      </c>
      <c r="B5523" s="95" t="s">
        <v>3497</v>
      </c>
      <c r="C5523" s="95" t="s">
        <v>8377</v>
      </c>
      <c r="D5523" s="95" t="s">
        <v>12317</v>
      </c>
      <c r="E5523" s="95" t="s">
        <v>332</v>
      </c>
      <c r="F5523" s="95" t="s">
        <v>7499</v>
      </c>
      <c r="G5523" s="4">
        <v>50</v>
      </c>
      <c r="H5523" s="4">
        <v>50</v>
      </c>
    </row>
    <row r="5524" spans="1:8" ht="30">
      <c r="A5524" s="95">
        <v>5516</v>
      </c>
      <c r="B5524" s="95" t="s">
        <v>3923</v>
      </c>
      <c r="C5524" s="95" t="s">
        <v>12318</v>
      </c>
      <c r="D5524" s="95" t="s">
        <v>12319</v>
      </c>
      <c r="E5524" s="95" t="s">
        <v>332</v>
      </c>
      <c r="F5524" s="95" t="s">
        <v>7499</v>
      </c>
      <c r="G5524" s="4">
        <v>50</v>
      </c>
      <c r="H5524" s="4">
        <v>50</v>
      </c>
    </row>
    <row r="5525" spans="1:8" ht="15">
      <c r="A5525" s="95">
        <v>5517</v>
      </c>
      <c r="B5525" s="95" t="s">
        <v>4198</v>
      </c>
      <c r="C5525" s="95" t="s">
        <v>12320</v>
      </c>
      <c r="D5525" s="95" t="s">
        <v>12321</v>
      </c>
      <c r="E5525" s="95" t="s">
        <v>332</v>
      </c>
      <c r="F5525" s="95" t="s">
        <v>7499</v>
      </c>
      <c r="G5525" s="4">
        <v>50</v>
      </c>
      <c r="H5525" s="4">
        <v>50</v>
      </c>
    </row>
    <row r="5526" spans="1:8" ht="15">
      <c r="A5526" s="95">
        <v>5518</v>
      </c>
      <c r="B5526" s="95" t="s">
        <v>3593</v>
      </c>
      <c r="C5526" s="95" t="s">
        <v>12208</v>
      </c>
      <c r="D5526" s="95" t="s">
        <v>12322</v>
      </c>
      <c r="E5526" s="95" t="s">
        <v>332</v>
      </c>
      <c r="F5526" s="95" t="s">
        <v>7499</v>
      </c>
      <c r="G5526" s="4">
        <v>50</v>
      </c>
      <c r="H5526" s="4">
        <v>50</v>
      </c>
    </row>
    <row r="5527" spans="1:8" ht="30">
      <c r="A5527" s="95">
        <v>5519</v>
      </c>
      <c r="B5527" s="95" t="s">
        <v>2663</v>
      </c>
      <c r="C5527" s="95" t="s">
        <v>12323</v>
      </c>
      <c r="D5527" s="95" t="s">
        <v>12324</v>
      </c>
      <c r="E5527" s="95" t="s">
        <v>332</v>
      </c>
      <c r="F5527" s="95" t="s">
        <v>7499</v>
      </c>
      <c r="G5527" s="4">
        <v>50</v>
      </c>
      <c r="H5527" s="4">
        <v>50</v>
      </c>
    </row>
    <row r="5528" spans="1:8" ht="15">
      <c r="A5528" s="95">
        <v>5520</v>
      </c>
      <c r="B5528" s="95" t="s">
        <v>3649</v>
      </c>
      <c r="C5528" s="95" t="s">
        <v>4300</v>
      </c>
      <c r="D5528" s="95" t="s">
        <v>12325</v>
      </c>
      <c r="E5528" s="95" t="s">
        <v>332</v>
      </c>
      <c r="F5528" s="95" t="s">
        <v>7499</v>
      </c>
      <c r="G5528" s="4">
        <v>50</v>
      </c>
      <c r="H5528" s="4">
        <v>50</v>
      </c>
    </row>
    <row r="5529" spans="1:8" ht="15">
      <c r="A5529" s="95">
        <v>5521</v>
      </c>
      <c r="B5529" s="95" t="s">
        <v>3593</v>
      </c>
      <c r="C5529" s="95" t="s">
        <v>5136</v>
      </c>
      <c r="D5529" s="95" t="s">
        <v>12326</v>
      </c>
      <c r="E5529" s="95" t="s">
        <v>332</v>
      </c>
      <c r="F5529" s="95" t="s">
        <v>7499</v>
      </c>
      <c r="G5529" s="4">
        <v>50</v>
      </c>
      <c r="H5529" s="4">
        <v>50</v>
      </c>
    </row>
    <row r="5530" spans="1:8" ht="15">
      <c r="A5530" s="95">
        <v>5522</v>
      </c>
      <c r="B5530" s="95" t="s">
        <v>3771</v>
      </c>
      <c r="C5530" s="95" t="s">
        <v>9629</v>
      </c>
      <c r="D5530" s="95" t="s">
        <v>12327</v>
      </c>
      <c r="E5530" s="95" t="s">
        <v>332</v>
      </c>
      <c r="F5530" s="95" t="s">
        <v>7499</v>
      </c>
      <c r="G5530" s="4">
        <v>50</v>
      </c>
      <c r="H5530" s="4">
        <v>50</v>
      </c>
    </row>
    <row r="5531" spans="1:8" ht="15">
      <c r="A5531" s="95">
        <v>5523</v>
      </c>
      <c r="B5531" s="95" t="s">
        <v>3725</v>
      </c>
      <c r="C5531" s="95" t="s">
        <v>12328</v>
      </c>
      <c r="D5531" s="95" t="s">
        <v>12329</v>
      </c>
      <c r="E5531" s="95" t="s">
        <v>332</v>
      </c>
      <c r="F5531" s="95" t="s">
        <v>7499</v>
      </c>
      <c r="G5531" s="4">
        <v>50</v>
      </c>
      <c r="H5531" s="4">
        <v>50</v>
      </c>
    </row>
    <row r="5532" spans="1:8" ht="15">
      <c r="A5532" s="95">
        <v>5524</v>
      </c>
      <c r="B5532" s="95" t="s">
        <v>3833</v>
      </c>
      <c r="C5532" s="95" t="s">
        <v>5207</v>
      </c>
      <c r="D5532" s="95" t="s">
        <v>12330</v>
      </c>
      <c r="E5532" s="95" t="s">
        <v>332</v>
      </c>
      <c r="F5532" s="95" t="s">
        <v>7499</v>
      </c>
      <c r="G5532" s="4">
        <v>50</v>
      </c>
      <c r="H5532" s="4">
        <v>50</v>
      </c>
    </row>
    <row r="5533" spans="1:8" ht="15">
      <c r="A5533" s="95">
        <v>5525</v>
      </c>
      <c r="B5533" s="95" t="s">
        <v>3715</v>
      </c>
      <c r="C5533" s="95" t="s">
        <v>12331</v>
      </c>
      <c r="D5533" s="95" t="s">
        <v>12332</v>
      </c>
      <c r="E5533" s="95" t="s">
        <v>332</v>
      </c>
      <c r="F5533" s="95" t="s">
        <v>7499</v>
      </c>
      <c r="G5533" s="4">
        <v>50</v>
      </c>
      <c r="H5533" s="4">
        <v>50</v>
      </c>
    </row>
    <row r="5534" spans="1:8" ht="15">
      <c r="A5534" s="95">
        <v>5526</v>
      </c>
      <c r="B5534" s="95" t="s">
        <v>4067</v>
      </c>
      <c r="C5534" s="95" t="s">
        <v>12333</v>
      </c>
      <c r="D5534" s="95" t="s">
        <v>12334</v>
      </c>
      <c r="E5534" s="95" t="s">
        <v>332</v>
      </c>
      <c r="F5534" s="95" t="s">
        <v>7499</v>
      </c>
      <c r="G5534" s="4">
        <v>50</v>
      </c>
      <c r="H5534" s="4">
        <v>50</v>
      </c>
    </row>
    <row r="5535" spans="1:8" ht="30">
      <c r="A5535" s="95">
        <v>5527</v>
      </c>
      <c r="B5535" s="95" t="s">
        <v>4098</v>
      </c>
      <c r="C5535" s="95" t="s">
        <v>3878</v>
      </c>
      <c r="D5535" s="95" t="s">
        <v>12335</v>
      </c>
      <c r="E5535" s="95" t="s">
        <v>332</v>
      </c>
      <c r="F5535" s="95" t="s">
        <v>7499</v>
      </c>
      <c r="G5535" s="4">
        <v>50</v>
      </c>
      <c r="H5535" s="4">
        <v>50</v>
      </c>
    </row>
    <row r="5536" spans="1:8" ht="15">
      <c r="A5536" s="95">
        <v>5528</v>
      </c>
      <c r="B5536" s="95" t="s">
        <v>4040</v>
      </c>
      <c r="C5536" s="95" t="s">
        <v>8767</v>
      </c>
      <c r="D5536" s="95" t="s">
        <v>12336</v>
      </c>
      <c r="E5536" s="95" t="s">
        <v>332</v>
      </c>
      <c r="F5536" s="95" t="s">
        <v>7499</v>
      </c>
      <c r="G5536" s="4">
        <v>50</v>
      </c>
      <c r="H5536" s="4">
        <v>50</v>
      </c>
    </row>
    <row r="5537" spans="1:8" ht="15">
      <c r="A5537" s="95">
        <v>5529</v>
      </c>
      <c r="B5537" s="95" t="s">
        <v>3926</v>
      </c>
      <c r="C5537" s="95" t="s">
        <v>3825</v>
      </c>
      <c r="D5537" s="95" t="s">
        <v>12337</v>
      </c>
      <c r="E5537" s="95" t="s">
        <v>332</v>
      </c>
      <c r="F5537" s="95" t="s">
        <v>7499</v>
      </c>
      <c r="G5537" s="4">
        <v>50</v>
      </c>
      <c r="H5537" s="4">
        <v>50</v>
      </c>
    </row>
    <row r="5538" spans="1:8" ht="30">
      <c r="A5538" s="95">
        <v>5530</v>
      </c>
      <c r="B5538" s="95" t="s">
        <v>2667</v>
      </c>
      <c r="C5538" s="95" t="s">
        <v>8776</v>
      </c>
      <c r="D5538" s="95" t="s">
        <v>12338</v>
      </c>
      <c r="E5538" s="95" t="s">
        <v>332</v>
      </c>
      <c r="F5538" s="95" t="s">
        <v>7499</v>
      </c>
      <c r="G5538" s="4">
        <v>50</v>
      </c>
      <c r="H5538" s="4">
        <v>50</v>
      </c>
    </row>
    <row r="5539" spans="1:8" ht="15">
      <c r="A5539" s="95">
        <v>5531</v>
      </c>
      <c r="B5539" s="95" t="s">
        <v>3461</v>
      </c>
      <c r="C5539" s="95" t="s">
        <v>12339</v>
      </c>
      <c r="D5539" s="95" t="s">
        <v>12340</v>
      </c>
      <c r="E5539" s="95" t="s">
        <v>332</v>
      </c>
      <c r="F5539" s="95" t="s">
        <v>7499</v>
      </c>
      <c r="G5539" s="4">
        <v>50</v>
      </c>
      <c r="H5539" s="4">
        <v>50</v>
      </c>
    </row>
    <row r="5540" spans="1:8" ht="15">
      <c r="A5540" s="95">
        <v>5532</v>
      </c>
      <c r="B5540" s="95" t="s">
        <v>12341</v>
      </c>
      <c r="C5540" s="95" t="s">
        <v>12342</v>
      </c>
      <c r="D5540" s="95" t="s">
        <v>12343</v>
      </c>
      <c r="E5540" s="95" t="s">
        <v>332</v>
      </c>
      <c r="F5540" s="95" t="s">
        <v>7499</v>
      </c>
      <c r="G5540" s="4">
        <v>50</v>
      </c>
      <c r="H5540" s="4">
        <v>50</v>
      </c>
    </row>
    <row r="5541" spans="1:8" ht="30">
      <c r="A5541" s="95">
        <v>5533</v>
      </c>
      <c r="B5541" s="95" t="s">
        <v>3715</v>
      </c>
      <c r="C5541" s="95" t="s">
        <v>5204</v>
      </c>
      <c r="D5541" s="95" t="s">
        <v>12344</v>
      </c>
      <c r="E5541" s="95" t="s">
        <v>332</v>
      </c>
      <c r="F5541" s="95" t="s">
        <v>7499</v>
      </c>
      <c r="G5541" s="4">
        <v>50</v>
      </c>
      <c r="H5541" s="4">
        <v>50</v>
      </c>
    </row>
    <row r="5542" spans="1:8" ht="15">
      <c r="A5542" s="95">
        <v>5534</v>
      </c>
      <c r="B5542" s="95" t="s">
        <v>3761</v>
      </c>
      <c r="C5542" s="95" t="s">
        <v>7925</v>
      </c>
      <c r="D5542" s="95" t="s">
        <v>12345</v>
      </c>
      <c r="E5542" s="95" t="s">
        <v>332</v>
      </c>
      <c r="F5542" s="95" t="s">
        <v>7499</v>
      </c>
      <c r="G5542" s="4">
        <v>50</v>
      </c>
      <c r="H5542" s="4">
        <v>50</v>
      </c>
    </row>
    <row r="5543" spans="1:8" ht="15">
      <c r="A5543" s="95">
        <v>5535</v>
      </c>
      <c r="B5543" s="95" t="s">
        <v>3643</v>
      </c>
      <c r="C5543" s="95" t="s">
        <v>4035</v>
      </c>
      <c r="D5543" s="95" t="s">
        <v>12346</v>
      </c>
      <c r="E5543" s="95" t="s">
        <v>332</v>
      </c>
      <c r="F5543" s="95" t="s">
        <v>7499</v>
      </c>
      <c r="G5543" s="4">
        <v>50</v>
      </c>
      <c r="H5543" s="4">
        <v>50</v>
      </c>
    </row>
    <row r="5544" spans="1:8" ht="15">
      <c r="A5544" s="95">
        <v>5536</v>
      </c>
      <c r="B5544" s="95" t="s">
        <v>3593</v>
      </c>
      <c r="C5544" s="95" t="s">
        <v>3825</v>
      </c>
      <c r="D5544" s="95" t="s">
        <v>12347</v>
      </c>
      <c r="E5544" s="95" t="s">
        <v>332</v>
      </c>
      <c r="F5544" s="95" t="s">
        <v>7499</v>
      </c>
      <c r="G5544" s="4">
        <v>50</v>
      </c>
      <c r="H5544" s="4">
        <v>50</v>
      </c>
    </row>
    <row r="5545" spans="1:8" ht="15">
      <c r="A5545" s="95">
        <v>5537</v>
      </c>
      <c r="B5545" s="95" t="s">
        <v>4078</v>
      </c>
      <c r="C5545" s="95" t="s">
        <v>3644</v>
      </c>
      <c r="D5545" s="95" t="s">
        <v>12348</v>
      </c>
      <c r="E5545" s="95" t="s">
        <v>332</v>
      </c>
      <c r="F5545" s="95" t="s">
        <v>7499</v>
      </c>
      <c r="G5545" s="4">
        <v>50</v>
      </c>
      <c r="H5545" s="4">
        <v>50</v>
      </c>
    </row>
    <row r="5546" spans="1:8" ht="15">
      <c r="A5546" s="95">
        <v>5538</v>
      </c>
      <c r="B5546" s="95" t="s">
        <v>3771</v>
      </c>
      <c r="C5546" s="95" t="s">
        <v>5224</v>
      </c>
      <c r="D5546" s="95" t="s">
        <v>12349</v>
      </c>
      <c r="E5546" s="95" t="s">
        <v>332</v>
      </c>
      <c r="F5546" s="95" t="s">
        <v>7499</v>
      </c>
      <c r="G5546" s="4">
        <v>50</v>
      </c>
      <c r="H5546" s="4">
        <v>50</v>
      </c>
    </row>
    <row r="5547" spans="1:8" ht="15">
      <c r="A5547" s="95">
        <v>5539</v>
      </c>
      <c r="B5547" s="95" t="s">
        <v>7055</v>
      </c>
      <c r="C5547" s="95" t="s">
        <v>7888</v>
      </c>
      <c r="D5547" s="95" t="s">
        <v>12350</v>
      </c>
      <c r="E5547" s="95" t="s">
        <v>332</v>
      </c>
      <c r="F5547" s="95" t="s">
        <v>7499</v>
      </c>
      <c r="G5547" s="4">
        <v>50</v>
      </c>
      <c r="H5547" s="4">
        <v>50</v>
      </c>
    </row>
    <row r="5548" spans="1:8" ht="30">
      <c r="A5548" s="95">
        <v>5540</v>
      </c>
      <c r="B5548" s="95" t="s">
        <v>3596</v>
      </c>
      <c r="C5548" s="95" t="s">
        <v>12351</v>
      </c>
      <c r="D5548" s="95" t="s">
        <v>12352</v>
      </c>
      <c r="E5548" s="95" t="s">
        <v>332</v>
      </c>
      <c r="F5548" s="95" t="s">
        <v>7499</v>
      </c>
      <c r="G5548" s="4">
        <v>50</v>
      </c>
      <c r="H5548" s="4">
        <v>50</v>
      </c>
    </row>
    <row r="5549" spans="1:8" ht="15">
      <c r="A5549" s="95">
        <v>5541</v>
      </c>
      <c r="B5549" s="95" t="s">
        <v>3687</v>
      </c>
      <c r="C5549" s="95" t="s">
        <v>3825</v>
      </c>
      <c r="D5549" s="95" t="s">
        <v>12353</v>
      </c>
      <c r="E5549" s="95" t="s">
        <v>332</v>
      </c>
      <c r="F5549" s="95" t="s">
        <v>7499</v>
      </c>
      <c r="G5549" s="4">
        <v>50</v>
      </c>
      <c r="H5549" s="4">
        <v>50</v>
      </c>
    </row>
    <row r="5550" spans="1:8" ht="15">
      <c r="A5550" s="95">
        <v>5542</v>
      </c>
      <c r="B5550" s="95" t="s">
        <v>3671</v>
      </c>
      <c r="C5550" s="95" t="s">
        <v>5310</v>
      </c>
      <c r="D5550" s="95" t="s">
        <v>12354</v>
      </c>
      <c r="E5550" s="95" t="s">
        <v>332</v>
      </c>
      <c r="F5550" s="95" t="s">
        <v>7499</v>
      </c>
      <c r="G5550" s="4">
        <v>150</v>
      </c>
      <c r="H5550" s="4">
        <v>150</v>
      </c>
    </row>
    <row r="5551" spans="1:8" ht="15">
      <c r="A5551" s="95">
        <v>5543</v>
      </c>
      <c r="B5551" s="95" t="s">
        <v>3735</v>
      </c>
      <c r="C5551" s="95" t="s">
        <v>12355</v>
      </c>
      <c r="D5551" s="95" t="s">
        <v>12356</v>
      </c>
      <c r="E5551" s="95" t="s">
        <v>332</v>
      </c>
      <c r="F5551" s="95" t="s">
        <v>7499</v>
      </c>
      <c r="G5551" s="4">
        <v>50</v>
      </c>
      <c r="H5551" s="4">
        <v>50</v>
      </c>
    </row>
    <row r="5552" spans="1:8" ht="15">
      <c r="A5552" s="95">
        <v>5544</v>
      </c>
      <c r="B5552" s="95" t="s">
        <v>4119</v>
      </c>
      <c r="C5552" s="95" t="s">
        <v>2676</v>
      </c>
      <c r="D5552" s="95" t="s">
        <v>12357</v>
      </c>
      <c r="E5552" s="95" t="s">
        <v>332</v>
      </c>
      <c r="F5552" s="95" t="s">
        <v>7499</v>
      </c>
      <c r="G5552" s="4">
        <v>50</v>
      </c>
      <c r="H5552" s="4">
        <v>50</v>
      </c>
    </row>
    <row r="5553" spans="1:8" ht="15">
      <c r="A5553" s="95">
        <v>5545</v>
      </c>
      <c r="B5553" s="95" t="s">
        <v>3833</v>
      </c>
      <c r="C5553" s="95" t="s">
        <v>12358</v>
      </c>
      <c r="D5553" s="95" t="s">
        <v>12359</v>
      </c>
      <c r="E5553" s="95" t="s">
        <v>332</v>
      </c>
      <c r="F5553" s="95" t="s">
        <v>7499</v>
      </c>
      <c r="G5553" s="4">
        <v>50</v>
      </c>
      <c r="H5553" s="4">
        <v>50</v>
      </c>
    </row>
    <row r="5554" spans="1:8" ht="15">
      <c r="A5554" s="95">
        <v>5546</v>
      </c>
      <c r="B5554" s="95" t="s">
        <v>3676</v>
      </c>
      <c r="C5554" s="95" t="s">
        <v>12360</v>
      </c>
      <c r="D5554" s="95" t="s">
        <v>12361</v>
      </c>
      <c r="E5554" s="95" t="s">
        <v>332</v>
      </c>
      <c r="F5554" s="95" t="s">
        <v>7499</v>
      </c>
      <c r="G5554" s="4">
        <v>50</v>
      </c>
      <c r="H5554" s="4">
        <v>50</v>
      </c>
    </row>
    <row r="5555" spans="1:8" ht="15">
      <c r="A5555" s="95">
        <v>5547</v>
      </c>
      <c r="B5555" s="95" t="s">
        <v>3761</v>
      </c>
      <c r="C5555" s="95" t="s">
        <v>4058</v>
      </c>
      <c r="D5555" s="95" t="s">
        <v>12362</v>
      </c>
      <c r="E5555" s="95" t="s">
        <v>332</v>
      </c>
      <c r="F5555" s="95" t="s">
        <v>7499</v>
      </c>
      <c r="G5555" s="4">
        <v>50</v>
      </c>
      <c r="H5555" s="4">
        <v>50</v>
      </c>
    </row>
    <row r="5556" spans="1:8" ht="15">
      <c r="A5556" s="95">
        <v>5548</v>
      </c>
      <c r="B5556" s="95" t="s">
        <v>5110</v>
      </c>
      <c r="C5556" s="95" t="s">
        <v>12363</v>
      </c>
      <c r="D5556" s="95" t="s">
        <v>12364</v>
      </c>
      <c r="E5556" s="95" t="s">
        <v>332</v>
      </c>
      <c r="F5556" s="95" t="s">
        <v>7499</v>
      </c>
      <c r="G5556" s="4">
        <v>50</v>
      </c>
      <c r="H5556" s="4">
        <v>50</v>
      </c>
    </row>
    <row r="5557" spans="1:8" ht="15">
      <c r="A5557" s="95">
        <v>5549</v>
      </c>
      <c r="B5557" s="95" t="s">
        <v>4861</v>
      </c>
      <c r="C5557" s="95" t="s">
        <v>8157</v>
      </c>
      <c r="D5557" s="95" t="s">
        <v>12365</v>
      </c>
      <c r="E5557" s="95" t="s">
        <v>332</v>
      </c>
      <c r="F5557" s="95" t="s">
        <v>7499</v>
      </c>
      <c r="G5557" s="4">
        <v>50</v>
      </c>
      <c r="H5557" s="4">
        <v>50</v>
      </c>
    </row>
    <row r="5558" spans="1:8" ht="30">
      <c r="A5558" s="95">
        <v>5550</v>
      </c>
      <c r="B5558" s="95" t="s">
        <v>3593</v>
      </c>
      <c r="C5558" s="95" t="s">
        <v>12366</v>
      </c>
      <c r="D5558" s="95" t="s">
        <v>12367</v>
      </c>
      <c r="E5558" s="95" t="s">
        <v>332</v>
      </c>
      <c r="F5558" s="95" t="s">
        <v>7499</v>
      </c>
      <c r="G5558" s="4">
        <v>50</v>
      </c>
      <c r="H5558" s="4">
        <v>50</v>
      </c>
    </row>
    <row r="5559" spans="1:8" ht="15">
      <c r="A5559" s="95">
        <v>5551</v>
      </c>
      <c r="B5559" s="95" t="s">
        <v>5306</v>
      </c>
      <c r="C5559" s="95" t="s">
        <v>3644</v>
      </c>
      <c r="D5559" s="95" t="s">
        <v>12368</v>
      </c>
      <c r="E5559" s="95" t="s">
        <v>332</v>
      </c>
      <c r="F5559" s="95" t="s">
        <v>7499</v>
      </c>
      <c r="G5559" s="4">
        <v>100</v>
      </c>
      <c r="H5559" s="4">
        <v>100</v>
      </c>
    </row>
    <row r="5560" spans="1:8" ht="15">
      <c r="A5560" s="95">
        <v>5552</v>
      </c>
      <c r="B5560" s="95" t="s">
        <v>3497</v>
      </c>
      <c r="C5560" s="95" t="s">
        <v>12369</v>
      </c>
      <c r="D5560" s="95" t="s">
        <v>12370</v>
      </c>
      <c r="E5560" s="95" t="s">
        <v>332</v>
      </c>
      <c r="F5560" s="95" t="s">
        <v>7499</v>
      </c>
      <c r="G5560" s="4">
        <v>100</v>
      </c>
      <c r="H5560" s="4">
        <v>100</v>
      </c>
    </row>
    <row r="5561" spans="1:8" ht="15">
      <c r="A5561" s="95">
        <v>5553</v>
      </c>
      <c r="B5561" s="95" t="s">
        <v>12371</v>
      </c>
      <c r="C5561" s="95" t="s">
        <v>3730</v>
      </c>
      <c r="D5561" s="95" t="s">
        <v>12372</v>
      </c>
      <c r="E5561" s="95" t="s">
        <v>332</v>
      </c>
      <c r="F5561" s="95" t="s">
        <v>7499</v>
      </c>
      <c r="G5561" s="4">
        <v>50</v>
      </c>
      <c r="H5561" s="4">
        <v>50</v>
      </c>
    </row>
    <row r="5562" spans="1:8" ht="15">
      <c r="A5562" s="95">
        <v>5554</v>
      </c>
      <c r="B5562" s="95" t="s">
        <v>3771</v>
      </c>
      <c r="C5562" s="95" t="s">
        <v>5310</v>
      </c>
      <c r="D5562" s="95" t="s">
        <v>12373</v>
      </c>
      <c r="E5562" s="95" t="s">
        <v>332</v>
      </c>
      <c r="F5562" s="95" t="s">
        <v>7499</v>
      </c>
      <c r="G5562" s="4">
        <v>50</v>
      </c>
      <c r="H5562" s="4">
        <v>50</v>
      </c>
    </row>
    <row r="5563" spans="1:8" ht="15">
      <c r="A5563" s="95">
        <v>5555</v>
      </c>
      <c r="B5563" s="95" t="s">
        <v>12374</v>
      </c>
      <c r="C5563" s="95" t="s">
        <v>12375</v>
      </c>
      <c r="D5563" s="95" t="s">
        <v>12376</v>
      </c>
      <c r="E5563" s="95" t="s">
        <v>332</v>
      </c>
      <c r="F5563" s="95" t="s">
        <v>7499</v>
      </c>
      <c r="G5563" s="4">
        <v>50</v>
      </c>
      <c r="H5563" s="4">
        <v>50</v>
      </c>
    </row>
    <row r="5564" spans="1:8" ht="30">
      <c r="A5564" s="95">
        <v>5556</v>
      </c>
      <c r="B5564" s="95" t="s">
        <v>4593</v>
      </c>
      <c r="C5564" s="95" t="s">
        <v>12377</v>
      </c>
      <c r="D5564" s="95" t="s">
        <v>12378</v>
      </c>
      <c r="E5564" s="95" t="s">
        <v>332</v>
      </c>
      <c r="F5564" s="95" t="s">
        <v>7499</v>
      </c>
      <c r="G5564" s="4">
        <v>50</v>
      </c>
      <c r="H5564" s="4">
        <v>50</v>
      </c>
    </row>
    <row r="5565" spans="1:8" ht="30">
      <c r="A5565" s="95">
        <v>5557</v>
      </c>
      <c r="B5565" s="95" t="s">
        <v>4593</v>
      </c>
      <c r="C5565" s="95" t="s">
        <v>12379</v>
      </c>
      <c r="D5565" s="95" t="s">
        <v>12380</v>
      </c>
      <c r="E5565" s="95" t="s">
        <v>332</v>
      </c>
      <c r="F5565" s="95" t="s">
        <v>7499</v>
      </c>
      <c r="G5565" s="4">
        <v>50</v>
      </c>
      <c r="H5565" s="4">
        <v>50</v>
      </c>
    </row>
    <row r="5566" spans="1:8" ht="15">
      <c r="A5566" s="95">
        <v>5558</v>
      </c>
      <c r="B5566" s="95" t="s">
        <v>12381</v>
      </c>
      <c r="C5566" s="95" t="s">
        <v>3730</v>
      </c>
      <c r="D5566" s="95" t="s">
        <v>12382</v>
      </c>
      <c r="E5566" s="95" t="s">
        <v>332</v>
      </c>
      <c r="F5566" s="95" t="s">
        <v>7499</v>
      </c>
      <c r="G5566" s="4">
        <v>50</v>
      </c>
      <c r="H5566" s="4">
        <v>50</v>
      </c>
    </row>
    <row r="5567" spans="1:8" ht="15">
      <c r="A5567" s="95">
        <v>5559</v>
      </c>
      <c r="B5567" s="95" t="s">
        <v>4096</v>
      </c>
      <c r="C5567" s="95" t="s">
        <v>5324</v>
      </c>
      <c r="D5567" s="95" t="s">
        <v>5325</v>
      </c>
      <c r="E5567" s="95" t="s">
        <v>332</v>
      </c>
      <c r="F5567" s="95" t="s">
        <v>7499</v>
      </c>
      <c r="G5567" s="4">
        <v>50</v>
      </c>
      <c r="H5567" s="4">
        <v>50</v>
      </c>
    </row>
    <row r="5568" spans="1:8" ht="15">
      <c r="A5568" s="95">
        <v>5560</v>
      </c>
      <c r="B5568" s="95" t="s">
        <v>3468</v>
      </c>
      <c r="C5568" s="95" t="s">
        <v>3565</v>
      </c>
      <c r="D5568" s="95" t="s">
        <v>5323</v>
      </c>
      <c r="E5568" s="95" t="s">
        <v>332</v>
      </c>
      <c r="F5568" s="95" t="s">
        <v>7499</v>
      </c>
      <c r="G5568" s="4">
        <v>50</v>
      </c>
      <c r="H5568" s="4">
        <v>50</v>
      </c>
    </row>
    <row r="5569" spans="1:8" ht="15">
      <c r="A5569" s="95">
        <v>5561</v>
      </c>
      <c r="B5569" s="95" t="s">
        <v>6669</v>
      </c>
      <c r="C5569" s="95" t="s">
        <v>5379</v>
      </c>
      <c r="D5569" s="95" t="s">
        <v>12383</v>
      </c>
      <c r="E5569" s="95" t="s">
        <v>332</v>
      </c>
      <c r="F5569" s="95" t="s">
        <v>7499</v>
      </c>
      <c r="G5569" s="4">
        <v>75</v>
      </c>
      <c r="H5569" s="4">
        <v>75</v>
      </c>
    </row>
    <row r="5570" spans="1:8" ht="15">
      <c r="A5570" s="95">
        <v>5562</v>
      </c>
      <c r="B5570" s="95" t="s">
        <v>3528</v>
      </c>
      <c r="C5570" s="95" t="s">
        <v>8235</v>
      </c>
      <c r="D5570" s="95">
        <v>24001007936</v>
      </c>
      <c r="E5570" s="95" t="s">
        <v>332</v>
      </c>
      <c r="F5570" s="95" t="s">
        <v>7499</v>
      </c>
      <c r="G5570" s="4">
        <v>75</v>
      </c>
      <c r="H5570" s="4">
        <v>75</v>
      </c>
    </row>
    <row r="5571" spans="1:8" ht="30">
      <c r="A5571" s="95">
        <v>5563</v>
      </c>
      <c r="B5571" s="95" t="s">
        <v>3671</v>
      </c>
      <c r="C5571" s="95" t="s">
        <v>12384</v>
      </c>
      <c r="D5571" s="95" t="s">
        <v>12385</v>
      </c>
      <c r="E5571" s="95" t="s">
        <v>332</v>
      </c>
      <c r="F5571" s="95" t="s">
        <v>7499</v>
      </c>
      <c r="G5571" s="4">
        <v>50</v>
      </c>
      <c r="H5571" s="4">
        <v>50</v>
      </c>
    </row>
    <row r="5572" spans="1:8" ht="15">
      <c r="A5572" s="95">
        <v>5564</v>
      </c>
      <c r="B5572" s="95" t="s">
        <v>12386</v>
      </c>
      <c r="C5572" s="95" t="s">
        <v>7804</v>
      </c>
      <c r="D5572" s="95" t="s">
        <v>12387</v>
      </c>
      <c r="E5572" s="95" t="s">
        <v>332</v>
      </c>
      <c r="F5572" s="95" t="s">
        <v>7499</v>
      </c>
      <c r="G5572" s="4">
        <v>50</v>
      </c>
      <c r="H5572" s="4">
        <v>50</v>
      </c>
    </row>
    <row r="5573" spans="1:8" ht="15">
      <c r="A5573" s="95">
        <v>5565</v>
      </c>
      <c r="B5573" s="95" t="s">
        <v>3596</v>
      </c>
      <c r="C5573" s="95" t="s">
        <v>6710</v>
      </c>
      <c r="D5573" s="95" t="s">
        <v>12388</v>
      </c>
      <c r="E5573" s="95" t="s">
        <v>332</v>
      </c>
      <c r="F5573" s="95" t="s">
        <v>7499</v>
      </c>
      <c r="G5573" s="4">
        <v>50</v>
      </c>
      <c r="H5573" s="4">
        <v>50</v>
      </c>
    </row>
    <row r="5574" spans="1:8" ht="15">
      <c r="A5574" s="95">
        <v>5566</v>
      </c>
      <c r="B5574" s="95" t="s">
        <v>3439</v>
      </c>
      <c r="C5574" s="95" t="s">
        <v>4308</v>
      </c>
      <c r="D5574" s="95" t="s">
        <v>12389</v>
      </c>
      <c r="E5574" s="95" t="s">
        <v>332</v>
      </c>
      <c r="F5574" s="95" t="s">
        <v>7499</v>
      </c>
      <c r="G5574" s="4">
        <v>50</v>
      </c>
      <c r="H5574" s="4">
        <v>50</v>
      </c>
    </row>
    <row r="5575" spans="1:8" ht="15">
      <c r="A5575" s="95">
        <v>5567</v>
      </c>
      <c r="B5575" s="95" t="s">
        <v>7615</v>
      </c>
      <c r="C5575" s="95" t="s">
        <v>5505</v>
      </c>
      <c r="D5575" s="95" t="s">
        <v>12390</v>
      </c>
      <c r="E5575" s="95" t="s">
        <v>332</v>
      </c>
      <c r="F5575" s="95" t="s">
        <v>7499</v>
      </c>
      <c r="G5575" s="4">
        <v>50</v>
      </c>
      <c r="H5575" s="4">
        <v>50</v>
      </c>
    </row>
    <row r="5576" spans="1:8" ht="15">
      <c r="A5576" s="95">
        <v>5568</v>
      </c>
      <c r="B5576" s="95" t="s">
        <v>3432</v>
      </c>
      <c r="C5576" s="95" t="s">
        <v>7815</v>
      </c>
      <c r="D5576" s="95" t="s">
        <v>12391</v>
      </c>
      <c r="E5576" s="95" t="s">
        <v>332</v>
      </c>
      <c r="F5576" s="95" t="s">
        <v>7499</v>
      </c>
      <c r="G5576" s="4">
        <v>50</v>
      </c>
      <c r="H5576" s="4">
        <v>50</v>
      </c>
    </row>
    <row r="5577" spans="1:8" ht="30">
      <c r="A5577" s="95">
        <v>5569</v>
      </c>
      <c r="B5577" s="95" t="s">
        <v>3976</v>
      </c>
      <c r="C5577" s="95" t="s">
        <v>5349</v>
      </c>
      <c r="D5577" s="95" t="s">
        <v>12392</v>
      </c>
      <c r="E5577" s="95" t="s">
        <v>332</v>
      </c>
      <c r="F5577" s="95" t="s">
        <v>7499</v>
      </c>
      <c r="G5577" s="4">
        <v>50</v>
      </c>
      <c r="H5577" s="4">
        <v>50</v>
      </c>
    </row>
    <row r="5578" spans="1:8" ht="30">
      <c r="A5578" s="95">
        <v>5570</v>
      </c>
      <c r="B5578" s="95" t="s">
        <v>4487</v>
      </c>
      <c r="C5578" s="95" t="s">
        <v>9269</v>
      </c>
      <c r="D5578" s="95" t="s">
        <v>12393</v>
      </c>
      <c r="E5578" s="95" t="s">
        <v>332</v>
      </c>
      <c r="F5578" s="95" t="s">
        <v>7499</v>
      </c>
      <c r="G5578" s="4">
        <v>50</v>
      </c>
      <c r="H5578" s="4">
        <v>50</v>
      </c>
    </row>
    <row r="5579" spans="1:8" ht="15">
      <c r="A5579" s="95">
        <v>5571</v>
      </c>
      <c r="B5579" s="95" t="s">
        <v>3898</v>
      </c>
      <c r="C5579" s="95" t="s">
        <v>8419</v>
      </c>
      <c r="D5579" s="95" t="s">
        <v>12394</v>
      </c>
      <c r="E5579" s="95" t="s">
        <v>332</v>
      </c>
      <c r="F5579" s="95" t="s">
        <v>7499</v>
      </c>
      <c r="G5579" s="4">
        <v>50</v>
      </c>
      <c r="H5579" s="4">
        <v>50</v>
      </c>
    </row>
    <row r="5580" spans="1:8" ht="15">
      <c r="A5580" s="95">
        <v>5572</v>
      </c>
      <c r="B5580" s="95" t="s">
        <v>3468</v>
      </c>
      <c r="C5580" s="95" t="s">
        <v>4013</v>
      </c>
      <c r="D5580" s="95" t="s">
        <v>12395</v>
      </c>
      <c r="E5580" s="95" t="s">
        <v>332</v>
      </c>
      <c r="F5580" s="95" t="s">
        <v>7499</v>
      </c>
      <c r="G5580" s="4">
        <v>50</v>
      </c>
      <c r="H5580" s="4">
        <v>50</v>
      </c>
    </row>
    <row r="5581" spans="1:8" ht="30">
      <c r="A5581" s="95">
        <v>5573</v>
      </c>
      <c r="B5581" s="95" t="s">
        <v>3898</v>
      </c>
      <c r="C5581" s="95" t="s">
        <v>5338</v>
      </c>
      <c r="D5581" s="95" t="s">
        <v>12396</v>
      </c>
      <c r="E5581" s="95" t="s">
        <v>332</v>
      </c>
      <c r="F5581" s="95" t="s">
        <v>7499</v>
      </c>
      <c r="G5581" s="4">
        <v>50</v>
      </c>
      <c r="H5581" s="4">
        <v>50</v>
      </c>
    </row>
    <row r="5582" spans="1:8" ht="30">
      <c r="A5582" s="95">
        <v>5574</v>
      </c>
      <c r="B5582" s="95" t="s">
        <v>2671</v>
      </c>
      <c r="C5582" s="95" t="s">
        <v>9130</v>
      </c>
      <c r="D5582" s="95" t="s">
        <v>12397</v>
      </c>
      <c r="E5582" s="95" t="s">
        <v>332</v>
      </c>
      <c r="F5582" s="95" t="s">
        <v>7499</v>
      </c>
      <c r="G5582" s="4">
        <v>50</v>
      </c>
      <c r="H5582" s="4">
        <v>50</v>
      </c>
    </row>
    <row r="5583" spans="1:8" ht="30">
      <c r="A5583" s="95">
        <v>5575</v>
      </c>
      <c r="B5583" s="95" t="s">
        <v>4299</v>
      </c>
      <c r="C5583" s="95" t="s">
        <v>12398</v>
      </c>
      <c r="D5583" s="95" t="s">
        <v>12399</v>
      </c>
      <c r="E5583" s="95" t="s">
        <v>332</v>
      </c>
      <c r="F5583" s="95" t="s">
        <v>7499</v>
      </c>
      <c r="G5583" s="4">
        <v>50</v>
      </c>
      <c r="H5583" s="4">
        <v>50</v>
      </c>
    </row>
    <row r="5584" spans="1:8" ht="15">
      <c r="A5584" s="95">
        <v>5576</v>
      </c>
      <c r="B5584" s="95" t="s">
        <v>3439</v>
      </c>
      <c r="C5584" s="95" t="s">
        <v>10040</v>
      </c>
      <c r="D5584" s="95" t="s">
        <v>12400</v>
      </c>
      <c r="E5584" s="95" t="s">
        <v>332</v>
      </c>
      <c r="F5584" s="95" t="s">
        <v>7499</v>
      </c>
      <c r="G5584" s="4">
        <v>50</v>
      </c>
      <c r="H5584" s="4">
        <v>50</v>
      </c>
    </row>
    <row r="5585" spans="1:8" ht="15">
      <c r="A5585" s="95">
        <v>5577</v>
      </c>
      <c r="B5585" s="95" t="s">
        <v>6539</v>
      </c>
      <c r="C5585" s="95" t="s">
        <v>4660</v>
      </c>
      <c r="D5585" s="95" t="s">
        <v>12401</v>
      </c>
      <c r="E5585" s="95" t="s">
        <v>332</v>
      </c>
      <c r="F5585" s="95" t="s">
        <v>7499</v>
      </c>
      <c r="G5585" s="4">
        <v>50</v>
      </c>
      <c r="H5585" s="4">
        <v>50</v>
      </c>
    </row>
    <row r="5586" spans="1:8" ht="15">
      <c r="A5586" s="95">
        <v>5578</v>
      </c>
      <c r="B5586" s="95" t="s">
        <v>3468</v>
      </c>
      <c r="C5586" s="95" t="s">
        <v>12402</v>
      </c>
      <c r="D5586" s="95" t="s">
        <v>12403</v>
      </c>
      <c r="E5586" s="95" t="s">
        <v>332</v>
      </c>
      <c r="F5586" s="95" t="s">
        <v>7499</v>
      </c>
      <c r="G5586" s="4">
        <v>50</v>
      </c>
      <c r="H5586" s="4">
        <v>50</v>
      </c>
    </row>
    <row r="5587" spans="1:8" ht="30">
      <c r="A5587" s="95">
        <v>5579</v>
      </c>
      <c r="B5587" s="95" t="s">
        <v>3528</v>
      </c>
      <c r="C5587" s="95" t="s">
        <v>12404</v>
      </c>
      <c r="D5587" s="95" t="s">
        <v>12405</v>
      </c>
      <c r="E5587" s="95" t="s">
        <v>332</v>
      </c>
      <c r="F5587" s="95" t="s">
        <v>7499</v>
      </c>
      <c r="G5587" s="4">
        <v>50</v>
      </c>
      <c r="H5587" s="4">
        <v>50</v>
      </c>
    </row>
    <row r="5588" spans="1:8" ht="15">
      <c r="A5588" s="95">
        <v>5580</v>
      </c>
      <c r="B5588" s="95" t="s">
        <v>2663</v>
      </c>
      <c r="C5588" s="95" t="s">
        <v>10464</v>
      </c>
      <c r="D5588" s="95" t="s">
        <v>12406</v>
      </c>
      <c r="E5588" s="95" t="s">
        <v>332</v>
      </c>
      <c r="F5588" s="95" t="s">
        <v>7499</v>
      </c>
      <c r="G5588" s="4">
        <v>50</v>
      </c>
      <c r="H5588" s="4">
        <v>50</v>
      </c>
    </row>
    <row r="5589" spans="1:8" ht="30">
      <c r="A5589" s="95">
        <v>5581</v>
      </c>
      <c r="B5589" s="95" t="s">
        <v>3700</v>
      </c>
      <c r="C5589" s="95" t="s">
        <v>5346</v>
      </c>
      <c r="D5589" s="95" t="s">
        <v>12407</v>
      </c>
      <c r="E5589" s="95" t="s">
        <v>332</v>
      </c>
      <c r="F5589" s="95" t="s">
        <v>7499</v>
      </c>
      <c r="G5589" s="4">
        <v>50</v>
      </c>
      <c r="H5589" s="4">
        <v>50</v>
      </c>
    </row>
    <row r="5590" spans="1:8" ht="15">
      <c r="A5590" s="95">
        <v>5582</v>
      </c>
      <c r="B5590" s="95" t="s">
        <v>4423</v>
      </c>
      <c r="C5590" s="95" t="s">
        <v>5398</v>
      </c>
      <c r="D5590" s="95" t="s">
        <v>12408</v>
      </c>
      <c r="E5590" s="95" t="s">
        <v>332</v>
      </c>
      <c r="F5590" s="95" t="s">
        <v>7499</v>
      </c>
      <c r="G5590" s="4">
        <v>50</v>
      </c>
      <c r="H5590" s="4">
        <v>50</v>
      </c>
    </row>
    <row r="5591" spans="1:8" ht="15">
      <c r="A5591" s="95">
        <v>5583</v>
      </c>
      <c r="B5591" s="95" t="s">
        <v>6925</v>
      </c>
      <c r="C5591" s="95" t="s">
        <v>12409</v>
      </c>
      <c r="D5591" s="95" t="s">
        <v>12410</v>
      </c>
      <c r="E5591" s="95" t="s">
        <v>332</v>
      </c>
      <c r="F5591" s="95" t="s">
        <v>7499</v>
      </c>
      <c r="G5591" s="4">
        <v>50</v>
      </c>
      <c r="H5591" s="4">
        <v>50</v>
      </c>
    </row>
    <row r="5592" spans="1:8" ht="30">
      <c r="A5592" s="95">
        <v>5584</v>
      </c>
      <c r="B5592" s="95" t="s">
        <v>2663</v>
      </c>
      <c r="C5592" s="95" t="s">
        <v>12411</v>
      </c>
      <c r="D5592" s="95" t="s">
        <v>12412</v>
      </c>
      <c r="E5592" s="95" t="s">
        <v>332</v>
      </c>
      <c r="F5592" s="95" t="s">
        <v>7499</v>
      </c>
      <c r="G5592" s="4">
        <v>50</v>
      </c>
      <c r="H5592" s="4">
        <v>50</v>
      </c>
    </row>
    <row r="5593" spans="1:8" ht="15">
      <c r="A5593" s="95">
        <v>5585</v>
      </c>
      <c r="B5593" s="95" t="s">
        <v>3649</v>
      </c>
      <c r="C5593" s="95" t="s">
        <v>12413</v>
      </c>
      <c r="D5593" s="95" t="s">
        <v>12414</v>
      </c>
      <c r="E5593" s="95" t="s">
        <v>332</v>
      </c>
      <c r="F5593" s="95" t="s">
        <v>7499</v>
      </c>
      <c r="G5593" s="4">
        <v>50</v>
      </c>
      <c r="H5593" s="4">
        <v>50</v>
      </c>
    </row>
    <row r="5594" spans="1:8" ht="15">
      <c r="A5594" s="95">
        <v>5586</v>
      </c>
      <c r="B5594" s="95" t="s">
        <v>6706</v>
      </c>
      <c r="C5594" s="95" t="s">
        <v>5356</v>
      </c>
      <c r="D5594" s="95" t="s">
        <v>12415</v>
      </c>
      <c r="E5594" s="95" t="s">
        <v>332</v>
      </c>
      <c r="F5594" s="95" t="s">
        <v>7499</v>
      </c>
      <c r="G5594" s="4">
        <v>50</v>
      </c>
      <c r="H5594" s="4">
        <v>50</v>
      </c>
    </row>
    <row r="5595" spans="1:8" ht="30">
      <c r="A5595" s="95">
        <v>5587</v>
      </c>
      <c r="B5595" s="95" t="s">
        <v>3955</v>
      </c>
      <c r="C5595" s="95" t="s">
        <v>12416</v>
      </c>
      <c r="D5595" s="95" t="s">
        <v>12417</v>
      </c>
      <c r="E5595" s="95" t="s">
        <v>332</v>
      </c>
      <c r="F5595" s="95" t="s">
        <v>7499</v>
      </c>
      <c r="G5595" s="4">
        <v>50</v>
      </c>
      <c r="H5595" s="4">
        <v>50</v>
      </c>
    </row>
    <row r="5596" spans="1:8" ht="15">
      <c r="A5596" s="95">
        <v>5588</v>
      </c>
      <c r="B5596" s="95" t="s">
        <v>2663</v>
      </c>
      <c r="C5596" s="95" t="s">
        <v>8763</v>
      </c>
      <c r="D5596" s="95" t="s">
        <v>12418</v>
      </c>
      <c r="E5596" s="95" t="s">
        <v>332</v>
      </c>
      <c r="F5596" s="95" t="s">
        <v>7499</v>
      </c>
      <c r="G5596" s="4">
        <v>50</v>
      </c>
      <c r="H5596" s="4">
        <v>50</v>
      </c>
    </row>
    <row r="5597" spans="1:8" ht="30">
      <c r="A5597" s="95">
        <v>5589</v>
      </c>
      <c r="B5597" s="95" t="s">
        <v>3461</v>
      </c>
      <c r="C5597" s="95" t="s">
        <v>12419</v>
      </c>
      <c r="D5597" s="95" t="s">
        <v>12420</v>
      </c>
      <c r="E5597" s="95" t="s">
        <v>332</v>
      </c>
      <c r="F5597" s="95" t="s">
        <v>7499</v>
      </c>
      <c r="G5597" s="4">
        <v>50</v>
      </c>
      <c r="H5597" s="4">
        <v>50</v>
      </c>
    </row>
    <row r="5598" spans="1:8" ht="15">
      <c r="A5598" s="95">
        <v>5590</v>
      </c>
      <c r="B5598" s="95" t="s">
        <v>3614</v>
      </c>
      <c r="C5598" s="95" t="s">
        <v>12421</v>
      </c>
      <c r="D5598" s="95" t="s">
        <v>12422</v>
      </c>
      <c r="E5598" s="95" t="s">
        <v>332</v>
      </c>
      <c r="F5598" s="95" t="s">
        <v>7499</v>
      </c>
      <c r="G5598" s="4">
        <v>50</v>
      </c>
      <c r="H5598" s="4">
        <v>50</v>
      </c>
    </row>
    <row r="5599" spans="1:8" ht="15">
      <c r="A5599" s="95">
        <v>5591</v>
      </c>
      <c r="B5599" s="95" t="s">
        <v>2675</v>
      </c>
      <c r="C5599" s="95" t="s">
        <v>10743</v>
      </c>
      <c r="D5599" s="95" t="s">
        <v>12423</v>
      </c>
      <c r="E5599" s="95" t="s">
        <v>332</v>
      </c>
      <c r="F5599" s="95" t="s">
        <v>7499</v>
      </c>
      <c r="G5599" s="4">
        <v>50</v>
      </c>
      <c r="H5599" s="4">
        <v>50</v>
      </c>
    </row>
    <row r="5600" spans="1:8" ht="15">
      <c r="A5600" s="95">
        <v>5592</v>
      </c>
      <c r="B5600" s="95" t="s">
        <v>3715</v>
      </c>
      <c r="C5600" s="95" t="s">
        <v>10743</v>
      </c>
      <c r="D5600" s="95" t="s">
        <v>12424</v>
      </c>
      <c r="E5600" s="95" t="s">
        <v>332</v>
      </c>
      <c r="F5600" s="95" t="s">
        <v>7499</v>
      </c>
      <c r="G5600" s="4">
        <v>50</v>
      </c>
      <c r="H5600" s="4">
        <v>50</v>
      </c>
    </row>
    <row r="5601" spans="1:8" ht="30">
      <c r="A5601" s="95">
        <v>5593</v>
      </c>
      <c r="B5601" s="95" t="s">
        <v>4255</v>
      </c>
      <c r="C5601" s="95" t="s">
        <v>12425</v>
      </c>
      <c r="D5601" s="95" t="s">
        <v>12426</v>
      </c>
      <c r="E5601" s="95" t="s">
        <v>332</v>
      </c>
      <c r="F5601" s="95" t="s">
        <v>7499</v>
      </c>
      <c r="G5601" s="4">
        <v>50</v>
      </c>
      <c r="H5601" s="4">
        <v>50</v>
      </c>
    </row>
    <row r="5602" spans="1:8" ht="30">
      <c r="A5602" s="95">
        <v>5594</v>
      </c>
      <c r="B5602" s="95" t="s">
        <v>12427</v>
      </c>
      <c r="C5602" s="95" t="s">
        <v>4378</v>
      </c>
      <c r="D5602" s="95" t="s">
        <v>12428</v>
      </c>
      <c r="E5602" s="95" t="s">
        <v>332</v>
      </c>
      <c r="F5602" s="95" t="s">
        <v>7499</v>
      </c>
      <c r="G5602" s="4">
        <v>50</v>
      </c>
      <c r="H5602" s="4">
        <v>50</v>
      </c>
    </row>
    <row r="5603" spans="1:8" ht="15">
      <c r="A5603" s="95">
        <v>5595</v>
      </c>
      <c r="B5603" s="95" t="s">
        <v>7808</v>
      </c>
      <c r="C5603" s="95" t="s">
        <v>12429</v>
      </c>
      <c r="D5603" s="95" t="s">
        <v>12430</v>
      </c>
      <c r="E5603" s="95" t="s">
        <v>332</v>
      </c>
      <c r="F5603" s="95" t="s">
        <v>7499</v>
      </c>
      <c r="G5603" s="4">
        <v>50</v>
      </c>
      <c r="H5603" s="4">
        <v>50</v>
      </c>
    </row>
    <row r="5604" spans="1:8" ht="30">
      <c r="A5604" s="95">
        <v>5596</v>
      </c>
      <c r="B5604" s="95" t="s">
        <v>4239</v>
      </c>
      <c r="C5604" s="95" t="s">
        <v>12384</v>
      </c>
      <c r="D5604" s="95" t="s">
        <v>12431</v>
      </c>
      <c r="E5604" s="95" t="s">
        <v>332</v>
      </c>
      <c r="F5604" s="95" t="s">
        <v>7499</v>
      </c>
      <c r="G5604" s="4">
        <v>50</v>
      </c>
      <c r="H5604" s="4">
        <v>50</v>
      </c>
    </row>
    <row r="5605" spans="1:8" ht="15">
      <c r="A5605" s="95">
        <v>5597</v>
      </c>
      <c r="B5605" s="95" t="s">
        <v>3442</v>
      </c>
      <c r="C5605" s="95" t="s">
        <v>12432</v>
      </c>
      <c r="D5605" s="95" t="s">
        <v>12433</v>
      </c>
      <c r="E5605" s="95" t="s">
        <v>332</v>
      </c>
      <c r="F5605" s="95" t="s">
        <v>7499</v>
      </c>
      <c r="G5605" s="4">
        <v>50</v>
      </c>
      <c r="H5605" s="4">
        <v>50</v>
      </c>
    </row>
    <row r="5606" spans="1:8" ht="15">
      <c r="A5606" s="95">
        <v>5598</v>
      </c>
      <c r="B5606" s="95" t="s">
        <v>4140</v>
      </c>
      <c r="C5606" s="95" t="s">
        <v>9499</v>
      </c>
      <c r="D5606" s="95" t="s">
        <v>12434</v>
      </c>
      <c r="E5606" s="95" t="s">
        <v>332</v>
      </c>
      <c r="F5606" s="95" t="s">
        <v>7499</v>
      </c>
      <c r="G5606" s="4">
        <v>50</v>
      </c>
      <c r="H5606" s="4">
        <v>50</v>
      </c>
    </row>
    <row r="5607" spans="1:8" ht="15">
      <c r="A5607" s="95">
        <v>5599</v>
      </c>
      <c r="B5607" s="95" t="s">
        <v>3561</v>
      </c>
      <c r="C5607" s="95" t="s">
        <v>4426</v>
      </c>
      <c r="D5607" s="95" t="s">
        <v>12435</v>
      </c>
      <c r="E5607" s="95" t="s">
        <v>332</v>
      </c>
      <c r="F5607" s="95" t="s">
        <v>7499</v>
      </c>
      <c r="G5607" s="4">
        <v>50</v>
      </c>
      <c r="H5607" s="4">
        <v>50</v>
      </c>
    </row>
    <row r="5608" spans="1:8" ht="15">
      <c r="A5608" s="95">
        <v>5600</v>
      </c>
      <c r="B5608" s="95" t="s">
        <v>3512</v>
      </c>
      <c r="C5608" s="95" t="s">
        <v>7580</v>
      </c>
      <c r="D5608" s="95" t="s">
        <v>12436</v>
      </c>
      <c r="E5608" s="95" t="s">
        <v>332</v>
      </c>
      <c r="F5608" s="95" t="s">
        <v>7499</v>
      </c>
      <c r="G5608" s="4">
        <v>50</v>
      </c>
      <c r="H5608" s="4">
        <v>50</v>
      </c>
    </row>
    <row r="5609" spans="1:8" ht="15">
      <c r="A5609" s="95">
        <v>5601</v>
      </c>
      <c r="B5609" s="95" t="s">
        <v>3593</v>
      </c>
      <c r="C5609" s="95" t="s">
        <v>12437</v>
      </c>
      <c r="D5609" s="95" t="s">
        <v>12438</v>
      </c>
      <c r="E5609" s="95" t="s">
        <v>332</v>
      </c>
      <c r="F5609" s="95" t="s">
        <v>7499</v>
      </c>
      <c r="G5609" s="4">
        <v>50</v>
      </c>
      <c r="H5609" s="4">
        <v>50</v>
      </c>
    </row>
    <row r="5610" spans="1:8" ht="15">
      <c r="A5610" s="95">
        <v>5602</v>
      </c>
      <c r="B5610" s="95" t="s">
        <v>12439</v>
      </c>
      <c r="C5610" s="95" t="s">
        <v>8139</v>
      </c>
      <c r="D5610" s="95" t="s">
        <v>12440</v>
      </c>
      <c r="E5610" s="95" t="s">
        <v>332</v>
      </c>
      <c r="F5610" s="95" t="s">
        <v>7499</v>
      </c>
      <c r="G5610" s="4">
        <v>50</v>
      </c>
      <c r="H5610" s="4">
        <v>50</v>
      </c>
    </row>
    <row r="5611" spans="1:8" ht="30">
      <c r="A5611" s="95">
        <v>5603</v>
      </c>
      <c r="B5611" s="95" t="s">
        <v>3432</v>
      </c>
      <c r="C5611" s="95" t="s">
        <v>12441</v>
      </c>
      <c r="D5611" s="95" t="s">
        <v>12442</v>
      </c>
      <c r="E5611" s="95" t="s">
        <v>332</v>
      </c>
      <c r="F5611" s="95" t="s">
        <v>7499</v>
      </c>
      <c r="G5611" s="4">
        <v>50</v>
      </c>
      <c r="H5611" s="4">
        <v>50</v>
      </c>
    </row>
    <row r="5612" spans="1:8" ht="30">
      <c r="A5612" s="95">
        <v>5604</v>
      </c>
      <c r="B5612" s="95" t="s">
        <v>8958</v>
      </c>
      <c r="C5612" s="95" t="s">
        <v>4318</v>
      </c>
      <c r="D5612" s="95" t="s">
        <v>12443</v>
      </c>
      <c r="E5612" s="95" t="s">
        <v>332</v>
      </c>
      <c r="F5612" s="95" t="s">
        <v>7499</v>
      </c>
      <c r="G5612" s="4">
        <v>50</v>
      </c>
      <c r="H5612" s="4">
        <v>50</v>
      </c>
    </row>
    <row r="5613" spans="1:8" ht="15">
      <c r="A5613" s="95">
        <v>5605</v>
      </c>
      <c r="B5613" s="95" t="s">
        <v>4375</v>
      </c>
      <c r="C5613" s="95" t="s">
        <v>12444</v>
      </c>
      <c r="D5613" s="95" t="s">
        <v>12445</v>
      </c>
      <c r="E5613" s="95" t="s">
        <v>332</v>
      </c>
      <c r="F5613" s="95" t="s">
        <v>7499</v>
      </c>
      <c r="G5613" s="4">
        <v>50</v>
      </c>
      <c r="H5613" s="4">
        <v>50</v>
      </c>
    </row>
    <row r="5614" spans="1:8" ht="30">
      <c r="A5614" s="95">
        <v>5606</v>
      </c>
      <c r="B5614" s="95" t="s">
        <v>3649</v>
      </c>
      <c r="C5614" s="95" t="s">
        <v>12446</v>
      </c>
      <c r="D5614" s="95" t="s">
        <v>12447</v>
      </c>
      <c r="E5614" s="95" t="s">
        <v>332</v>
      </c>
      <c r="F5614" s="95" t="s">
        <v>7499</v>
      </c>
      <c r="G5614" s="4">
        <v>50</v>
      </c>
      <c r="H5614" s="4">
        <v>50</v>
      </c>
    </row>
    <row r="5615" spans="1:8" ht="15">
      <c r="A5615" s="95">
        <v>5607</v>
      </c>
      <c r="B5615" s="95" t="s">
        <v>3747</v>
      </c>
      <c r="C5615" s="95" t="s">
        <v>3959</v>
      </c>
      <c r="D5615" s="95" t="s">
        <v>12448</v>
      </c>
      <c r="E5615" s="95" t="s">
        <v>332</v>
      </c>
      <c r="F5615" s="95" t="s">
        <v>7499</v>
      </c>
      <c r="G5615" s="4">
        <v>50</v>
      </c>
      <c r="H5615" s="4">
        <v>50</v>
      </c>
    </row>
    <row r="5616" spans="1:8" ht="15">
      <c r="A5616" s="95">
        <v>5608</v>
      </c>
      <c r="B5616" s="95" t="s">
        <v>3442</v>
      </c>
      <c r="C5616" s="95" t="s">
        <v>5471</v>
      </c>
      <c r="D5616" s="95" t="s">
        <v>12449</v>
      </c>
      <c r="E5616" s="95" t="s">
        <v>332</v>
      </c>
      <c r="F5616" s="95" t="s">
        <v>7499</v>
      </c>
      <c r="G5616" s="4">
        <v>50</v>
      </c>
      <c r="H5616" s="4">
        <v>50</v>
      </c>
    </row>
    <row r="5617" spans="1:8" ht="15">
      <c r="A5617" s="95">
        <v>5609</v>
      </c>
      <c r="B5617" s="95" t="s">
        <v>7083</v>
      </c>
      <c r="C5617" s="95" t="s">
        <v>8524</v>
      </c>
      <c r="D5617" s="95" t="s">
        <v>12450</v>
      </c>
      <c r="E5617" s="95" t="s">
        <v>332</v>
      </c>
      <c r="F5617" s="95" t="s">
        <v>7499</v>
      </c>
      <c r="G5617" s="4">
        <v>50</v>
      </c>
      <c r="H5617" s="4">
        <v>50</v>
      </c>
    </row>
    <row r="5618" spans="1:8" ht="15">
      <c r="A5618" s="95">
        <v>5610</v>
      </c>
      <c r="B5618" s="95" t="s">
        <v>6228</v>
      </c>
      <c r="C5618" s="95" t="s">
        <v>7217</v>
      </c>
      <c r="D5618" s="95" t="s">
        <v>12451</v>
      </c>
      <c r="E5618" s="95" t="s">
        <v>332</v>
      </c>
      <c r="F5618" s="95" t="s">
        <v>7499</v>
      </c>
      <c r="G5618" s="4">
        <v>50</v>
      </c>
      <c r="H5618" s="4">
        <v>50</v>
      </c>
    </row>
    <row r="5619" spans="1:8" ht="15">
      <c r="A5619" s="95">
        <v>5611</v>
      </c>
      <c r="B5619" s="95" t="s">
        <v>3649</v>
      </c>
      <c r="C5619" s="95" t="s">
        <v>5579</v>
      </c>
      <c r="D5619" s="95" t="s">
        <v>12452</v>
      </c>
      <c r="E5619" s="95" t="s">
        <v>332</v>
      </c>
      <c r="F5619" s="95" t="s">
        <v>7499</v>
      </c>
      <c r="G5619" s="4">
        <v>50</v>
      </c>
      <c r="H5619" s="4">
        <v>50</v>
      </c>
    </row>
    <row r="5620" spans="1:8" ht="30">
      <c r="A5620" s="95">
        <v>5612</v>
      </c>
      <c r="B5620" s="95" t="s">
        <v>3614</v>
      </c>
      <c r="C5620" s="95" t="s">
        <v>4266</v>
      </c>
      <c r="D5620" s="95" t="s">
        <v>12453</v>
      </c>
      <c r="E5620" s="95" t="s">
        <v>332</v>
      </c>
      <c r="F5620" s="95" t="s">
        <v>7499</v>
      </c>
      <c r="G5620" s="4">
        <v>50</v>
      </c>
      <c r="H5620" s="4">
        <v>50</v>
      </c>
    </row>
    <row r="5621" spans="1:8" ht="15">
      <c r="A5621" s="95">
        <v>5613</v>
      </c>
      <c r="B5621" s="95" t="s">
        <v>12454</v>
      </c>
      <c r="C5621" s="95" t="s">
        <v>12455</v>
      </c>
      <c r="D5621" s="95" t="s">
        <v>12456</v>
      </c>
      <c r="E5621" s="95" t="s">
        <v>332</v>
      </c>
      <c r="F5621" s="95" t="s">
        <v>7499</v>
      </c>
      <c r="G5621" s="4">
        <v>50</v>
      </c>
      <c r="H5621" s="4">
        <v>50</v>
      </c>
    </row>
    <row r="5622" spans="1:8" ht="15">
      <c r="A5622" s="95">
        <v>5614</v>
      </c>
      <c r="B5622" s="95" t="s">
        <v>3671</v>
      </c>
      <c r="C5622" s="95" t="s">
        <v>12457</v>
      </c>
      <c r="D5622" s="95" t="s">
        <v>12458</v>
      </c>
      <c r="E5622" s="95" t="s">
        <v>332</v>
      </c>
      <c r="F5622" s="95" t="s">
        <v>7499</v>
      </c>
      <c r="G5622" s="4">
        <v>50</v>
      </c>
      <c r="H5622" s="4">
        <v>50</v>
      </c>
    </row>
    <row r="5623" spans="1:8" ht="30">
      <c r="A5623" s="95">
        <v>5615</v>
      </c>
      <c r="B5623" s="95" t="s">
        <v>3599</v>
      </c>
      <c r="C5623" s="95" t="s">
        <v>12459</v>
      </c>
      <c r="D5623" s="95" t="s">
        <v>12460</v>
      </c>
      <c r="E5623" s="95" t="s">
        <v>332</v>
      </c>
      <c r="F5623" s="95" t="s">
        <v>7499</v>
      </c>
      <c r="G5623" s="4">
        <v>50</v>
      </c>
      <c r="H5623" s="4">
        <v>50</v>
      </c>
    </row>
    <row r="5624" spans="1:8" ht="15">
      <c r="A5624" s="95">
        <v>5616</v>
      </c>
      <c r="B5624" s="95" t="s">
        <v>2663</v>
      </c>
      <c r="C5624" s="95" t="s">
        <v>8969</v>
      </c>
      <c r="D5624" s="95" t="s">
        <v>12461</v>
      </c>
      <c r="E5624" s="95" t="s">
        <v>332</v>
      </c>
      <c r="F5624" s="95" t="s">
        <v>7499</v>
      </c>
      <c r="G5624" s="4">
        <v>50</v>
      </c>
      <c r="H5624" s="4">
        <v>50</v>
      </c>
    </row>
    <row r="5625" spans="1:8" ht="15">
      <c r="A5625" s="95">
        <v>5617</v>
      </c>
      <c r="B5625" s="95" t="s">
        <v>2663</v>
      </c>
      <c r="C5625" s="95" t="s">
        <v>12462</v>
      </c>
      <c r="D5625" s="95" t="s">
        <v>12463</v>
      </c>
      <c r="E5625" s="95" t="s">
        <v>332</v>
      </c>
      <c r="F5625" s="95" t="s">
        <v>7499</v>
      </c>
      <c r="G5625" s="4">
        <v>50</v>
      </c>
      <c r="H5625" s="4">
        <v>50</v>
      </c>
    </row>
    <row r="5626" spans="1:8" ht="15">
      <c r="A5626" s="95">
        <v>5618</v>
      </c>
      <c r="B5626" s="95" t="s">
        <v>3482</v>
      </c>
      <c r="C5626" s="95" t="s">
        <v>4227</v>
      </c>
      <c r="D5626" s="95" t="s">
        <v>12464</v>
      </c>
      <c r="E5626" s="95" t="s">
        <v>332</v>
      </c>
      <c r="F5626" s="95" t="s">
        <v>7499</v>
      </c>
      <c r="G5626" s="4">
        <v>50</v>
      </c>
      <c r="H5626" s="4">
        <v>50</v>
      </c>
    </row>
    <row r="5627" spans="1:8" ht="15">
      <c r="A5627" s="95">
        <v>5619</v>
      </c>
      <c r="B5627" s="95" t="s">
        <v>4643</v>
      </c>
      <c r="C5627" s="95" t="s">
        <v>3721</v>
      </c>
      <c r="D5627" s="95" t="s">
        <v>12465</v>
      </c>
      <c r="E5627" s="95" t="s">
        <v>332</v>
      </c>
      <c r="F5627" s="95" t="s">
        <v>7499</v>
      </c>
      <c r="G5627" s="4">
        <v>50</v>
      </c>
      <c r="H5627" s="4">
        <v>50</v>
      </c>
    </row>
    <row r="5628" spans="1:8" ht="15">
      <c r="A5628" s="95">
        <v>5620</v>
      </c>
      <c r="B5628" s="95" t="s">
        <v>12466</v>
      </c>
      <c r="C5628" s="95" t="s">
        <v>12467</v>
      </c>
      <c r="D5628" s="95" t="s">
        <v>12468</v>
      </c>
      <c r="E5628" s="95" t="s">
        <v>332</v>
      </c>
      <c r="F5628" s="95" t="s">
        <v>7499</v>
      </c>
      <c r="G5628" s="4">
        <v>50</v>
      </c>
      <c r="H5628" s="4">
        <v>50</v>
      </c>
    </row>
    <row r="5629" spans="1:8" ht="15">
      <c r="A5629" s="95">
        <v>5621</v>
      </c>
      <c r="B5629" s="95" t="s">
        <v>3747</v>
      </c>
      <c r="C5629" s="95" t="s">
        <v>3785</v>
      </c>
      <c r="D5629" s="95" t="s">
        <v>12469</v>
      </c>
      <c r="E5629" s="95" t="s">
        <v>332</v>
      </c>
      <c r="F5629" s="95" t="s">
        <v>7499</v>
      </c>
      <c r="G5629" s="4">
        <v>50</v>
      </c>
      <c r="H5629" s="4">
        <v>50</v>
      </c>
    </row>
    <row r="5630" spans="1:8" ht="60">
      <c r="A5630" s="95">
        <v>5622</v>
      </c>
      <c r="B5630" s="95" t="s">
        <v>5306</v>
      </c>
      <c r="C5630" s="95" t="s">
        <v>12470</v>
      </c>
      <c r="D5630" s="95" t="s">
        <v>12471</v>
      </c>
      <c r="E5630" s="95" t="s">
        <v>332</v>
      </c>
      <c r="F5630" s="95" t="s">
        <v>7499</v>
      </c>
      <c r="G5630" s="4">
        <v>50</v>
      </c>
      <c r="H5630" s="4">
        <v>50</v>
      </c>
    </row>
    <row r="5631" spans="1:8" ht="15">
      <c r="A5631" s="95">
        <v>5623</v>
      </c>
      <c r="B5631" s="95" t="s">
        <v>12472</v>
      </c>
      <c r="C5631" s="95" t="s">
        <v>3597</v>
      </c>
      <c r="D5631" s="95" t="s">
        <v>12473</v>
      </c>
      <c r="E5631" s="95" t="s">
        <v>332</v>
      </c>
      <c r="F5631" s="95" t="s">
        <v>7499</v>
      </c>
      <c r="G5631" s="4">
        <v>50</v>
      </c>
      <c r="H5631" s="4">
        <v>50</v>
      </c>
    </row>
    <row r="5632" spans="1:8" ht="15">
      <c r="A5632" s="95">
        <v>5624</v>
      </c>
      <c r="B5632" s="95" t="s">
        <v>5326</v>
      </c>
      <c r="C5632" s="95" t="s">
        <v>4446</v>
      </c>
      <c r="D5632" s="95" t="s">
        <v>12474</v>
      </c>
      <c r="E5632" s="95" t="s">
        <v>332</v>
      </c>
      <c r="F5632" s="95" t="s">
        <v>7499</v>
      </c>
      <c r="G5632" s="4">
        <v>50</v>
      </c>
      <c r="H5632" s="4">
        <v>50</v>
      </c>
    </row>
    <row r="5633" spans="1:8" ht="15">
      <c r="A5633" s="95">
        <v>5625</v>
      </c>
      <c r="B5633" s="95" t="s">
        <v>2671</v>
      </c>
      <c r="C5633" s="95" t="s">
        <v>5379</v>
      </c>
      <c r="D5633" s="95" t="s">
        <v>12475</v>
      </c>
      <c r="E5633" s="95" t="s">
        <v>332</v>
      </c>
      <c r="F5633" s="95" t="s">
        <v>7499</v>
      </c>
      <c r="G5633" s="4">
        <v>50</v>
      </c>
      <c r="H5633" s="4">
        <v>50</v>
      </c>
    </row>
    <row r="5634" spans="1:8" ht="30">
      <c r="A5634" s="95">
        <v>5626</v>
      </c>
      <c r="B5634" s="95" t="s">
        <v>3934</v>
      </c>
      <c r="C5634" s="95" t="s">
        <v>12476</v>
      </c>
      <c r="D5634" s="95" t="s">
        <v>12477</v>
      </c>
      <c r="E5634" s="95" t="s">
        <v>332</v>
      </c>
      <c r="F5634" s="95" t="s">
        <v>7499</v>
      </c>
      <c r="G5634" s="4">
        <v>50</v>
      </c>
      <c r="H5634" s="4">
        <v>50</v>
      </c>
    </row>
    <row r="5635" spans="1:8" ht="30">
      <c r="A5635" s="95">
        <v>5627</v>
      </c>
      <c r="B5635" s="95" t="s">
        <v>3663</v>
      </c>
      <c r="C5635" s="95" t="s">
        <v>12478</v>
      </c>
      <c r="D5635" s="95" t="s">
        <v>12479</v>
      </c>
      <c r="E5635" s="95" t="s">
        <v>332</v>
      </c>
      <c r="F5635" s="95" t="s">
        <v>7499</v>
      </c>
      <c r="G5635" s="4">
        <v>50</v>
      </c>
      <c r="H5635" s="4">
        <v>50</v>
      </c>
    </row>
    <row r="5636" spans="1:8" ht="15">
      <c r="A5636" s="95">
        <v>5628</v>
      </c>
      <c r="B5636" s="95" t="s">
        <v>3715</v>
      </c>
      <c r="C5636" s="95" t="s">
        <v>7138</v>
      </c>
      <c r="D5636" s="95" t="s">
        <v>12480</v>
      </c>
      <c r="E5636" s="95" t="s">
        <v>332</v>
      </c>
      <c r="F5636" s="95" t="s">
        <v>7499</v>
      </c>
      <c r="G5636" s="4">
        <v>50</v>
      </c>
      <c r="H5636" s="4">
        <v>50</v>
      </c>
    </row>
    <row r="5637" spans="1:8" ht="15">
      <c r="A5637" s="95">
        <v>5629</v>
      </c>
      <c r="B5637" s="95" t="s">
        <v>4040</v>
      </c>
      <c r="C5637" s="95" t="s">
        <v>8086</v>
      </c>
      <c r="D5637" s="95" t="s">
        <v>12481</v>
      </c>
      <c r="E5637" s="95" t="s">
        <v>332</v>
      </c>
      <c r="F5637" s="95" t="s">
        <v>7499</v>
      </c>
      <c r="G5637" s="4">
        <v>50</v>
      </c>
      <c r="H5637" s="4">
        <v>50</v>
      </c>
    </row>
    <row r="5638" spans="1:8" ht="30">
      <c r="A5638" s="95">
        <v>5630</v>
      </c>
      <c r="B5638" s="95" t="s">
        <v>3432</v>
      </c>
      <c r="C5638" s="95" t="s">
        <v>4082</v>
      </c>
      <c r="D5638" s="95" t="s">
        <v>12482</v>
      </c>
      <c r="E5638" s="95" t="s">
        <v>332</v>
      </c>
      <c r="F5638" s="95" t="s">
        <v>7499</v>
      </c>
      <c r="G5638" s="4">
        <v>50</v>
      </c>
      <c r="H5638" s="4">
        <v>50</v>
      </c>
    </row>
    <row r="5639" spans="1:8" ht="15">
      <c r="A5639" s="95">
        <v>5631</v>
      </c>
      <c r="B5639" s="95" t="s">
        <v>12483</v>
      </c>
      <c r="C5639" s="95" t="s">
        <v>12484</v>
      </c>
      <c r="D5639" s="95" t="s">
        <v>12485</v>
      </c>
      <c r="E5639" s="95" t="s">
        <v>332</v>
      </c>
      <c r="F5639" s="95" t="s">
        <v>7499</v>
      </c>
      <c r="G5639" s="4">
        <v>50</v>
      </c>
      <c r="H5639" s="4">
        <v>50</v>
      </c>
    </row>
    <row r="5640" spans="1:8" ht="30">
      <c r="A5640" s="95">
        <v>5632</v>
      </c>
      <c r="B5640" s="95" t="s">
        <v>4114</v>
      </c>
      <c r="C5640" s="95" t="s">
        <v>12095</v>
      </c>
      <c r="D5640" s="95" t="s">
        <v>12486</v>
      </c>
      <c r="E5640" s="95" t="s">
        <v>332</v>
      </c>
      <c r="F5640" s="95" t="s">
        <v>7499</v>
      </c>
      <c r="G5640" s="4">
        <v>50</v>
      </c>
      <c r="H5640" s="4">
        <v>50</v>
      </c>
    </row>
    <row r="5641" spans="1:8" ht="30">
      <c r="A5641" s="95">
        <v>5633</v>
      </c>
      <c r="B5641" s="95" t="s">
        <v>3715</v>
      </c>
      <c r="C5641" s="95" t="s">
        <v>12416</v>
      </c>
      <c r="D5641" s="95" t="s">
        <v>12487</v>
      </c>
      <c r="E5641" s="95" t="s">
        <v>332</v>
      </c>
      <c r="F5641" s="95" t="s">
        <v>7499</v>
      </c>
      <c r="G5641" s="4">
        <v>50</v>
      </c>
      <c r="H5641" s="4">
        <v>50</v>
      </c>
    </row>
    <row r="5642" spans="1:8" ht="30">
      <c r="A5642" s="95">
        <v>5634</v>
      </c>
      <c r="B5642" s="95" t="s">
        <v>8575</v>
      </c>
      <c r="C5642" s="95" t="s">
        <v>12488</v>
      </c>
      <c r="D5642" s="95" t="s">
        <v>12489</v>
      </c>
      <c r="E5642" s="95" t="s">
        <v>332</v>
      </c>
      <c r="F5642" s="95" t="s">
        <v>7499</v>
      </c>
      <c r="G5642" s="4">
        <v>50</v>
      </c>
      <c r="H5642" s="4">
        <v>50</v>
      </c>
    </row>
    <row r="5643" spans="1:8" ht="15">
      <c r="A5643" s="95">
        <v>5635</v>
      </c>
      <c r="B5643" s="95" t="s">
        <v>9181</v>
      </c>
      <c r="C5643" s="95" t="s">
        <v>12490</v>
      </c>
      <c r="D5643" s="95" t="s">
        <v>12491</v>
      </c>
      <c r="E5643" s="95" t="s">
        <v>332</v>
      </c>
      <c r="F5643" s="95" t="s">
        <v>7499</v>
      </c>
      <c r="G5643" s="4">
        <v>50</v>
      </c>
      <c r="H5643" s="4">
        <v>50</v>
      </c>
    </row>
    <row r="5644" spans="1:8" ht="15">
      <c r="A5644" s="95">
        <v>5636</v>
      </c>
      <c r="B5644" s="95" t="s">
        <v>3629</v>
      </c>
      <c r="C5644" s="95" t="s">
        <v>12492</v>
      </c>
      <c r="D5644" s="95" t="s">
        <v>12493</v>
      </c>
      <c r="E5644" s="95" t="s">
        <v>332</v>
      </c>
      <c r="F5644" s="95" t="s">
        <v>7499</v>
      </c>
      <c r="G5644" s="4">
        <v>50</v>
      </c>
      <c r="H5644" s="4">
        <v>50</v>
      </c>
    </row>
    <row r="5645" spans="1:8" ht="15">
      <c r="A5645" s="95">
        <v>5637</v>
      </c>
      <c r="B5645" s="95" t="s">
        <v>9615</v>
      </c>
      <c r="C5645" s="95" t="s">
        <v>12494</v>
      </c>
      <c r="D5645" s="95" t="s">
        <v>12495</v>
      </c>
      <c r="E5645" s="95" t="s">
        <v>332</v>
      </c>
      <c r="F5645" s="95" t="s">
        <v>7499</v>
      </c>
      <c r="G5645" s="4">
        <v>50</v>
      </c>
      <c r="H5645" s="4">
        <v>50</v>
      </c>
    </row>
    <row r="5646" spans="1:8" ht="15">
      <c r="A5646" s="95">
        <v>5638</v>
      </c>
      <c r="B5646" s="95" t="s">
        <v>2663</v>
      </c>
      <c r="C5646" s="95" t="s">
        <v>5563</v>
      </c>
      <c r="D5646" s="95" t="s">
        <v>12496</v>
      </c>
      <c r="E5646" s="95" t="s">
        <v>332</v>
      </c>
      <c r="F5646" s="95" t="s">
        <v>7499</v>
      </c>
      <c r="G5646" s="4">
        <v>50</v>
      </c>
      <c r="H5646" s="4">
        <v>50</v>
      </c>
    </row>
    <row r="5647" spans="1:8" ht="30">
      <c r="A5647" s="95">
        <v>5639</v>
      </c>
      <c r="B5647" s="95" t="s">
        <v>5322</v>
      </c>
      <c r="C5647" s="95" t="s">
        <v>3878</v>
      </c>
      <c r="D5647" s="95" t="s">
        <v>12497</v>
      </c>
      <c r="E5647" s="95" t="s">
        <v>332</v>
      </c>
      <c r="F5647" s="95" t="s">
        <v>7499</v>
      </c>
      <c r="G5647" s="4">
        <v>75</v>
      </c>
      <c r="H5647" s="4">
        <v>75</v>
      </c>
    </row>
    <row r="5648" spans="1:8" ht="30">
      <c r="A5648" s="95">
        <v>5640</v>
      </c>
      <c r="B5648" s="95" t="s">
        <v>3468</v>
      </c>
      <c r="C5648" s="95" t="s">
        <v>4128</v>
      </c>
      <c r="D5648" s="95" t="s">
        <v>12498</v>
      </c>
      <c r="E5648" s="95" t="s">
        <v>332</v>
      </c>
      <c r="F5648" s="95" t="s">
        <v>7499</v>
      </c>
      <c r="G5648" s="4">
        <v>75</v>
      </c>
      <c r="H5648" s="4">
        <v>75</v>
      </c>
    </row>
    <row r="5649" spans="1:8" ht="15">
      <c r="A5649" s="95">
        <v>5641</v>
      </c>
      <c r="B5649" s="95" t="s">
        <v>4912</v>
      </c>
      <c r="C5649" s="95" t="s">
        <v>12499</v>
      </c>
      <c r="D5649" s="95" t="s">
        <v>12500</v>
      </c>
      <c r="E5649" s="95" t="s">
        <v>332</v>
      </c>
      <c r="F5649" s="95" t="s">
        <v>7499</v>
      </c>
      <c r="G5649" s="4">
        <v>50</v>
      </c>
      <c r="H5649" s="4">
        <v>50</v>
      </c>
    </row>
    <row r="5650" spans="1:8" ht="15">
      <c r="A5650" s="95">
        <v>5642</v>
      </c>
      <c r="B5650" s="95" t="s">
        <v>3649</v>
      </c>
      <c r="C5650" s="95" t="s">
        <v>9692</v>
      </c>
      <c r="D5650" s="95" t="s">
        <v>12501</v>
      </c>
      <c r="E5650" s="95" t="s">
        <v>332</v>
      </c>
      <c r="F5650" s="95" t="s">
        <v>7499</v>
      </c>
      <c r="G5650" s="4">
        <v>50</v>
      </c>
      <c r="H5650" s="4">
        <v>50</v>
      </c>
    </row>
    <row r="5651" spans="1:8" ht="15">
      <c r="A5651" s="95">
        <v>5643</v>
      </c>
      <c r="B5651" s="95" t="s">
        <v>3911</v>
      </c>
      <c r="C5651" s="95" t="s">
        <v>12502</v>
      </c>
      <c r="D5651" s="95" t="s">
        <v>12503</v>
      </c>
      <c r="E5651" s="95" t="s">
        <v>332</v>
      </c>
      <c r="F5651" s="95" t="s">
        <v>7499</v>
      </c>
      <c r="G5651" s="4">
        <v>50</v>
      </c>
      <c r="H5651" s="4">
        <v>50</v>
      </c>
    </row>
    <row r="5652" spans="1:8" ht="15">
      <c r="A5652" s="95">
        <v>5644</v>
      </c>
      <c r="B5652" s="95" t="s">
        <v>2663</v>
      </c>
      <c r="C5652" s="95" t="s">
        <v>8326</v>
      </c>
      <c r="D5652" s="95" t="s">
        <v>12504</v>
      </c>
      <c r="E5652" s="95" t="s">
        <v>332</v>
      </c>
      <c r="F5652" s="95" t="s">
        <v>7499</v>
      </c>
      <c r="G5652" s="4">
        <v>50</v>
      </c>
      <c r="H5652" s="4">
        <v>50</v>
      </c>
    </row>
    <row r="5653" spans="1:8" ht="15">
      <c r="A5653" s="95">
        <v>5645</v>
      </c>
      <c r="B5653" s="95" t="s">
        <v>4322</v>
      </c>
      <c r="C5653" s="95" t="s">
        <v>3987</v>
      </c>
      <c r="D5653" s="95" t="s">
        <v>12505</v>
      </c>
      <c r="E5653" s="95" t="s">
        <v>332</v>
      </c>
      <c r="F5653" s="95" t="s">
        <v>7499</v>
      </c>
      <c r="G5653" s="4">
        <v>50</v>
      </c>
      <c r="H5653" s="4">
        <v>50</v>
      </c>
    </row>
    <row r="5654" spans="1:8" ht="15">
      <c r="A5654" s="95">
        <v>5646</v>
      </c>
      <c r="B5654" s="95" t="s">
        <v>4454</v>
      </c>
      <c r="C5654" s="95" t="s">
        <v>12506</v>
      </c>
      <c r="D5654" s="95" t="s">
        <v>12507</v>
      </c>
      <c r="E5654" s="95" t="s">
        <v>332</v>
      </c>
      <c r="F5654" s="95" t="s">
        <v>7499</v>
      </c>
      <c r="G5654" s="4">
        <v>50</v>
      </c>
      <c r="H5654" s="4">
        <v>50</v>
      </c>
    </row>
    <row r="5655" spans="1:8" ht="15">
      <c r="A5655" s="95">
        <v>5647</v>
      </c>
      <c r="B5655" s="95" t="s">
        <v>4310</v>
      </c>
      <c r="C5655" s="95" t="s">
        <v>8426</v>
      </c>
      <c r="D5655" s="95" t="s">
        <v>12508</v>
      </c>
      <c r="E5655" s="95" t="s">
        <v>332</v>
      </c>
      <c r="F5655" s="95" t="s">
        <v>7499</v>
      </c>
      <c r="G5655" s="4">
        <v>50</v>
      </c>
      <c r="H5655" s="4">
        <v>50</v>
      </c>
    </row>
    <row r="5656" spans="1:8" ht="15">
      <c r="A5656" s="95">
        <v>5648</v>
      </c>
      <c r="B5656" s="95" t="s">
        <v>3774</v>
      </c>
      <c r="C5656" s="95" t="s">
        <v>12509</v>
      </c>
      <c r="D5656" s="95" t="s">
        <v>12510</v>
      </c>
      <c r="E5656" s="95" t="s">
        <v>332</v>
      </c>
      <c r="F5656" s="95" t="s">
        <v>7499</v>
      </c>
      <c r="G5656" s="4">
        <v>50</v>
      </c>
      <c r="H5656" s="4">
        <v>50</v>
      </c>
    </row>
    <row r="5657" spans="1:8" ht="15">
      <c r="A5657" s="95">
        <v>5649</v>
      </c>
      <c r="B5657" s="95" t="s">
        <v>4583</v>
      </c>
      <c r="C5657" s="95" t="s">
        <v>5393</v>
      </c>
      <c r="D5657" s="95" t="s">
        <v>12511</v>
      </c>
      <c r="E5657" s="95" t="s">
        <v>332</v>
      </c>
      <c r="F5657" s="95" t="s">
        <v>7499</v>
      </c>
      <c r="G5657" s="4">
        <v>50</v>
      </c>
      <c r="H5657" s="4">
        <v>50</v>
      </c>
    </row>
    <row r="5658" spans="1:8" ht="15">
      <c r="A5658" s="95">
        <v>5650</v>
      </c>
      <c r="B5658" s="95" t="s">
        <v>3497</v>
      </c>
      <c r="C5658" s="95" t="s">
        <v>12512</v>
      </c>
      <c r="D5658" s="95" t="s">
        <v>12513</v>
      </c>
      <c r="E5658" s="95" t="s">
        <v>332</v>
      </c>
      <c r="F5658" s="95" t="s">
        <v>7499</v>
      </c>
      <c r="G5658" s="4">
        <v>50</v>
      </c>
      <c r="H5658" s="4">
        <v>50</v>
      </c>
    </row>
    <row r="5659" spans="1:8" ht="15">
      <c r="A5659" s="95">
        <v>5651</v>
      </c>
      <c r="B5659" s="95" t="s">
        <v>3432</v>
      </c>
      <c r="C5659" s="95" t="s">
        <v>12514</v>
      </c>
      <c r="D5659" s="95" t="s">
        <v>12515</v>
      </c>
      <c r="E5659" s="95" t="s">
        <v>332</v>
      </c>
      <c r="F5659" s="95" t="s">
        <v>7499</v>
      </c>
      <c r="G5659" s="4">
        <v>50</v>
      </c>
      <c r="H5659" s="4">
        <v>50</v>
      </c>
    </row>
    <row r="5660" spans="1:8" ht="15">
      <c r="A5660" s="95">
        <v>5652</v>
      </c>
      <c r="B5660" s="95" t="s">
        <v>3509</v>
      </c>
      <c r="C5660" s="95" t="s">
        <v>12516</v>
      </c>
      <c r="D5660" s="95" t="s">
        <v>12517</v>
      </c>
      <c r="E5660" s="95" t="s">
        <v>332</v>
      </c>
      <c r="F5660" s="95" t="s">
        <v>7499</v>
      </c>
      <c r="G5660" s="4">
        <v>50</v>
      </c>
      <c r="H5660" s="4">
        <v>50</v>
      </c>
    </row>
    <row r="5661" spans="1:8" ht="15">
      <c r="A5661" s="95">
        <v>5653</v>
      </c>
      <c r="B5661" s="95" t="s">
        <v>5306</v>
      </c>
      <c r="C5661" s="95" t="s">
        <v>7940</v>
      </c>
      <c r="D5661" s="95" t="s">
        <v>12518</v>
      </c>
      <c r="E5661" s="95" t="s">
        <v>332</v>
      </c>
      <c r="F5661" s="95" t="s">
        <v>7499</v>
      </c>
      <c r="G5661" s="4">
        <v>50</v>
      </c>
      <c r="H5661" s="4">
        <v>50</v>
      </c>
    </row>
    <row r="5662" spans="1:8" ht="15">
      <c r="A5662" s="95">
        <v>5654</v>
      </c>
      <c r="B5662" s="95" t="s">
        <v>3593</v>
      </c>
      <c r="C5662" s="95" t="s">
        <v>4324</v>
      </c>
      <c r="D5662" s="95" t="s">
        <v>12519</v>
      </c>
      <c r="E5662" s="95" t="s">
        <v>332</v>
      </c>
      <c r="F5662" s="95" t="s">
        <v>7499</v>
      </c>
      <c r="G5662" s="4">
        <v>50</v>
      </c>
      <c r="H5662" s="4">
        <v>50</v>
      </c>
    </row>
    <row r="5663" spans="1:8" ht="15">
      <c r="A5663" s="95">
        <v>5655</v>
      </c>
      <c r="B5663" s="95" t="s">
        <v>4580</v>
      </c>
      <c r="C5663" s="95" t="s">
        <v>12520</v>
      </c>
      <c r="D5663" s="95" t="s">
        <v>12521</v>
      </c>
      <c r="E5663" s="95" t="s">
        <v>332</v>
      </c>
      <c r="F5663" s="95" t="s">
        <v>7499</v>
      </c>
      <c r="G5663" s="4">
        <v>50</v>
      </c>
      <c r="H5663" s="4">
        <v>50</v>
      </c>
    </row>
    <row r="5664" spans="1:8" ht="15">
      <c r="A5664" s="95">
        <v>5656</v>
      </c>
      <c r="B5664" s="95" t="s">
        <v>5351</v>
      </c>
      <c r="C5664" s="95" t="s">
        <v>9390</v>
      </c>
      <c r="D5664" s="95" t="s">
        <v>12522</v>
      </c>
      <c r="E5664" s="95" t="s">
        <v>332</v>
      </c>
      <c r="F5664" s="95" t="s">
        <v>7499</v>
      </c>
      <c r="G5664" s="4">
        <v>50</v>
      </c>
      <c r="H5664" s="4">
        <v>50</v>
      </c>
    </row>
    <row r="5665" spans="1:8" ht="15">
      <c r="A5665" s="95">
        <v>5657</v>
      </c>
      <c r="B5665" s="95" t="s">
        <v>3512</v>
      </c>
      <c r="C5665" s="95" t="s">
        <v>12523</v>
      </c>
      <c r="D5665" s="95" t="s">
        <v>12524</v>
      </c>
      <c r="E5665" s="95" t="s">
        <v>332</v>
      </c>
      <c r="F5665" s="95" t="s">
        <v>7499</v>
      </c>
      <c r="G5665" s="4">
        <v>50</v>
      </c>
      <c r="H5665" s="4">
        <v>50</v>
      </c>
    </row>
    <row r="5666" spans="1:8" ht="15">
      <c r="A5666" s="95">
        <v>5658</v>
      </c>
      <c r="B5666" s="95" t="s">
        <v>3523</v>
      </c>
      <c r="C5666" s="95" t="s">
        <v>8802</v>
      </c>
      <c r="D5666" s="95" t="s">
        <v>12525</v>
      </c>
      <c r="E5666" s="95" t="s">
        <v>332</v>
      </c>
      <c r="F5666" s="95" t="s">
        <v>7499</v>
      </c>
      <c r="G5666" s="4">
        <v>50</v>
      </c>
      <c r="H5666" s="4">
        <v>50</v>
      </c>
    </row>
    <row r="5667" spans="1:8" ht="15">
      <c r="A5667" s="95">
        <v>5659</v>
      </c>
      <c r="B5667" s="95" t="s">
        <v>3629</v>
      </c>
      <c r="C5667" s="95" t="s">
        <v>8189</v>
      </c>
      <c r="D5667" s="95" t="s">
        <v>12526</v>
      </c>
      <c r="E5667" s="95" t="s">
        <v>332</v>
      </c>
      <c r="F5667" s="95" t="s">
        <v>7499</v>
      </c>
      <c r="G5667" s="4">
        <v>50</v>
      </c>
      <c r="H5667" s="4">
        <v>50</v>
      </c>
    </row>
    <row r="5668" spans="1:8" ht="15">
      <c r="A5668" s="95">
        <v>5660</v>
      </c>
      <c r="B5668" s="95" t="s">
        <v>4160</v>
      </c>
      <c r="C5668" s="95" t="s">
        <v>7200</v>
      </c>
      <c r="D5668" s="95" t="s">
        <v>12527</v>
      </c>
      <c r="E5668" s="95" t="s">
        <v>332</v>
      </c>
      <c r="F5668" s="95" t="s">
        <v>7499</v>
      </c>
      <c r="G5668" s="4">
        <v>50</v>
      </c>
      <c r="H5668" s="4">
        <v>50</v>
      </c>
    </row>
    <row r="5669" spans="1:8" ht="15">
      <c r="A5669" s="95">
        <v>5661</v>
      </c>
      <c r="B5669" s="95" t="s">
        <v>8159</v>
      </c>
      <c r="C5669" s="95" t="s">
        <v>6466</v>
      </c>
      <c r="D5669" s="95" t="s">
        <v>12528</v>
      </c>
      <c r="E5669" s="95" t="s">
        <v>332</v>
      </c>
      <c r="F5669" s="95" t="s">
        <v>7499</v>
      </c>
      <c r="G5669" s="4">
        <v>50</v>
      </c>
      <c r="H5669" s="4">
        <v>50</v>
      </c>
    </row>
    <row r="5670" spans="1:8" ht="15">
      <c r="A5670" s="95">
        <v>5662</v>
      </c>
      <c r="B5670" s="95" t="s">
        <v>3442</v>
      </c>
      <c r="C5670" s="95" t="s">
        <v>12529</v>
      </c>
      <c r="D5670" s="95" t="s">
        <v>12530</v>
      </c>
      <c r="E5670" s="95" t="s">
        <v>332</v>
      </c>
      <c r="F5670" s="95" t="s">
        <v>7499</v>
      </c>
      <c r="G5670" s="4">
        <v>50</v>
      </c>
      <c r="H5670" s="4">
        <v>50</v>
      </c>
    </row>
    <row r="5671" spans="1:8" ht="15">
      <c r="A5671" s="95">
        <v>5663</v>
      </c>
      <c r="B5671" s="95" t="s">
        <v>3593</v>
      </c>
      <c r="C5671" s="95" t="s">
        <v>12531</v>
      </c>
      <c r="D5671" s="95" t="s">
        <v>12532</v>
      </c>
      <c r="E5671" s="95" t="s">
        <v>332</v>
      </c>
      <c r="F5671" s="95" t="s">
        <v>7499</v>
      </c>
      <c r="G5671" s="4">
        <v>50</v>
      </c>
      <c r="H5671" s="4">
        <v>50</v>
      </c>
    </row>
    <row r="5672" spans="1:8" ht="15">
      <c r="A5672" s="95">
        <v>5664</v>
      </c>
      <c r="B5672" s="95" t="s">
        <v>3593</v>
      </c>
      <c r="C5672" s="95" t="s">
        <v>8802</v>
      </c>
      <c r="D5672" s="95" t="s">
        <v>12533</v>
      </c>
      <c r="E5672" s="95" t="s">
        <v>332</v>
      </c>
      <c r="F5672" s="95" t="s">
        <v>7499</v>
      </c>
      <c r="G5672" s="4">
        <v>50</v>
      </c>
      <c r="H5672" s="4">
        <v>50</v>
      </c>
    </row>
    <row r="5673" spans="1:8" ht="15">
      <c r="A5673" s="95">
        <v>5665</v>
      </c>
      <c r="B5673" s="95" t="s">
        <v>6296</v>
      </c>
      <c r="C5673" s="95" t="s">
        <v>4645</v>
      </c>
      <c r="D5673" s="95" t="s">
        <v>12534</v>
      </c>
      <c r="E5673" s="95" t="s">
        <v>332</v>
      </c>
      <c r="F5673" s="95" t="s">
        <v>7499</v>
      </c>
      <c r="G5673" s="4">
        <v>50</v>
      </c>
      <c r="H5673" s="4">
        <v>50</v>
      </c>
    </row>
    <row r="5674" spans="1:8" ht="15">
      <c r="A5674" s="95">
        <v>5666</v>
      </c>
      <c r="B5674" s="95" t="s">
        <v>3668</v>
      </c>
      <c r="C5674" s="95" t="s">
        <v>5153</v>
      </c>
      <c r="D5674" s="95" t="s">
        <v>12535</v>
      </c>
      <c r="E5674" s="95" t="s">
        <v>332</v>
      </c>
      <c r="F5674" s="95" t="s">
        <v>7499</v>
      </c>
      <c r="G5674" s="4">
        <v>50</v>
      </c>
      <c r="H5674" s="4">
        <v>50</v>
      </c>
    </row>
    <row r="5675" spans="1:8" ht="15">
      <c r="A5675" s="95">
        <v>5667</v>
      </c>
      <c r="B5675" s="95" t="s">
        <v>3668</v>
      </c>
      <c r="C5675" s="95" t="s">
        <v>5316</v>
      </c>
      <c r="D5675" s="95" t="s">
        <v>12536</v>
      </c>
      <c r="E5675" s="95" t="s">
        <v>332</v>
      </c>
      <c r="F5675" s="95" t="s">
        <v>7499</v>
      </c>
      <c r="G5675" s="4">
        <v>50</v>
      </c>
      <c r="H5675" s="4">
        <v>50</v>
      </c>
    </row>
    <row r="5676" spans="1:8" ht="15">
      <c r="A5676" s="95">
        <v>5668</v>
      </c>
      <c r="B5676" s="95" t="s">
        <v>3468</v>
      </c>
      <c r="C5676" s="95" t="s">
        <v>9646</v>
      </c>
      <c r="D5676" s="95" t="s">
        <v>12537</v>
      </c>
      <c r="E5676" s="95" t="s">
        <v>332</v>
      </c>
      <c r="F5676" s="95" t="s">
        <v>7499</v>
      </c>
      <c r="G5676" s="4">
        <v>50</v>
      </c>
      <c r="H5676" s="4">
        <v>50</v>
      </c>
    </row>
    <row r="5677" spans="1:8" ht="15">
      <c r="A5677" s="95">
        <v>5669</v>
      </c>
      <c r="B5677" s="95" t="s">
        <v>4375</v>
      </c>
      <c r="C5677" s="95" t="s">
        <v>6415</v>
      </c>
      <c r="D5677" s="95" t="s">
        <v>12538</v>
      </c>
      <c r="E5677" s="95" t="s">
        <v>332</v>
      </c>
      <c r="F5677" s="95" t="s">
        <v>7499</v>
      </c>
      <c r="G5677" s="4">
        <v>50</v>
      </c>
      <c r="H5677" s="4">
        <v>50</v>
      </c>
    </row>
    <row r="5678" spans="1:8" ht="30">
      <c r="A5678" s="95">
        <v>5670</v>
      </c>
      <c r="B5678" s="95" t="s">
        <v>3472</v>
      </c>
      <c r="C5678" s="95" t="s">
        <v>4080</v>
      </c>
      <c r="D5678" s="95" t="s">
        <v>12539</v>
      </c>
      <c r="E5678" s="95" t="s">
        <v>332</v>
      </c>
      <c r="F5678" s="95" t="s">
        <v>7499</v>
      </c>
      <c r="G5678" s="4">
        <v>50</v>
      </c>
      <c r="H5678" s="4">
        <v>50</v>
      </c>
    </row>
    <row r="5679" spans="1:8" ht="15">
      <c r="A5679" s="95">
        <v>5671</v>
      </c>
      <c r="B5679" s="95" t="s">
        <v>3596</v>
      </c>
      <c r="C5679" s="95" t="s">
        <v>12540</v>
      </c>
      <c r="D5679" s="95" t="s">
        <v>12541</v>
      </c>
      <c r="E5679" s="95" t="s">
        <v>332</v>
      </c>
      <c r="F5679" s="95" t="s">
        <v>7499</v>
      </c>
      <c r="G5679" s="4">
        <v>50</v>
      </c>
      <c r="H5679" s="4">
        <v>50</v>
      </c>
    </row>
    <row r="5680" spans="1:8" ht="30">
      <c r="A5680" s="95">
        <v>5672</v>
      </c>
      <c r="B5680" s="95" t="s">
        <v>2663</v>
      </c>
      <c r="C5680" s="95" t="s">
        <v>12542</v>
      </c>
      <c r="D5680" s="95" t="s">
        <v>12543</v>
      </c>
      <c r="E5680" s="95" t="s">
        <v>332</v>
      </c>
      <c r="F5680" s="95" t="s">
        <v>7499</v>
      </c>
      <c r="G5680" s="4">
        <v>50</v>
      </c>
      <c r="H5680" s="4">
        <v>50</v>
      </c>
    </row>
    <row r="5681" spans="1:8" ht="15">
      <c r="A5681" s="95">
        <v>5673</v>
      </c>
      <c r="B5681" s="95" t="s">
        <v>3593</v>
      </c>
      <c r="C5681" s="95" t="s">
        <v>12523</v>
      </c>
      <c r="D5681" s="95" t="s">
        <v>12544</v>
      </c>
      <c r="E5681" s="95" t="s">
        <v>332</v>
      </c>
      <c r="F5681" s="95" t="s">
        <v>7499</v>
      </c>
      <c r="G5681" s="4">
        <v>50</v>
      </c>
      <c r="H5681" s="4">
        <v>50</v>
      </c>
    </row>
    <row r="5682" spans="1:8" ht="15">
      <c r="A5682" s="95">
        <v>5674</v>
      </c>
      <c r="B5682" s="95" t="s">
        <v>4643</v>
      </c>
      <c r="C5682" s="95" t="s">
        <v>3539</v>
      </c>
      <c r="D5682" s="95" t="s">
        <v>12545</v>
      </c>
      <c r="E5682" s="95" t="s">
        <v>332</v>
      </c>
      <c r="F5682" s="95" t="s">
        <v>7499</v>
      </c>
      <c r="G5682" s="4">
        <v>50</v>
      </c>
      <c r="H5682" s="4">
        <v>50</v>
      </c>
    </row>
    <row r="5683" spans="1:8" ht="15">
      <c r="A5683" s="95">
        <v>5675</v>
      </c>
      <c r="B5683" s="95" t="s">
        <v>6703</v>
      </c>
      <c r="C5683" s="95" t="s">
        <v>12546</v>
      </c>
      <c r="D5683" s="95" t="s">
        <v>12547</v>
      </c>
      <c r="E5683" s="95" t="s">
        <v>332</v>
      </c>
      <c r="F5683" s="95" t="s">
        <v>7499</v>
      </c>
      <c r="G5683" s="4">
        <v>50</v>
      </c>
      <c r="H5683" s="4">
        <v>50</v>
      </c>
    </row>
    <row r="5684" spans="1:8" ht="15">
      <c r="A5684" s="95">
        <v>5676</v>
      </c>
      <c r="B5684" s="95" t="s">
        <v>3668</v>
      </c>
      <c r="C5684" s="95" t="s">
        <v>12548</v>
      </c>
      <c r="D5684" s="95" t="s">
        <v>12549</v>
      </c>
      <c r="E5684" s="95" t="s">
        <v>332</v>
      </c>
      <c r="F5684" s="95" t="s">
        <v>7499</v>
      </c>
      <c r="G5684" s="4">
        <v>50</v>
      </c>
      <c r="H5684" s="4">
        <v>50</v>
      </c>
    </row>
    <row r="5685" spans="1:8" ht="15">
      <c r="A5685" s="95">
        <v>5677</v>
      </c>
      <c r="B5685" s="95" t="s">
        <v>3671</v>
      </c>
      <c r="C5685" s="95" t="s">
        <v>12550</v>
      </c>
      <c r="D5685" s="95" t="s">
        <v>12551</v>
      </c>
      <c r="E5685" s="95" t="s">
        <v>332</v>
      </c>
      <c r="F5685" s="95" t="s">
        <v>7499</v>
      </c>
      <c r="G5685" s="4">
        <v>50</v>
      </c>
      <c r="H5685" s="4">
        <v>50</v>
      </c>
    </row>
    <row r="5686" spans="1:8" ht="15">
      <c r="A5686" s="95">
        <v>5678</v>
      </c>
      <c r="B5686" s="95" t="s">
        <v>3629</v>
      </c>
      <c r="C5686" s="95" t="s">
        <v>3580</v>
      </c>
      <c r="D5686" s="95" t="s">
        <v>12552</v>
      </c>
      <c r="E5686" s="95" t="s">
        <v>332</v>
      </c>
      <c r="F5686" s="95" t="s">
        <v>7499</v>
      </c>
      <c r="G5686" s="4">
        <v>50</v>
      </c>
      <c r="H5686" s="4">
        <v>50</v>
      </c>
    </row>
    <row r="5687" spans="1:8" ht="15">
      <c r="A5687" s="95">
        <v>5679</v>
      </c>
      <c r="B5687" s="95" t="s">
        <v>3898</v>
      </c>
      <c r="C5687" s="95" t="s">
        <v>4618</v>
      </c>
      <c r="D5687" s="95" t="s">
        <v>12553</v>
      </c>
      <c r="E5687" s="95" t="s">
        <v>332</v>
      </c>
      <c r="F5687" s="95" t="s">
        <v>7499</v>
      </c>
      <c r="G5687" s="4">
        <v>50</v>
      </c>
      <c r="H5687" s="4">
        <v>50</v>
      </c>
    </row>
    <row r="5688" spans="1:8" ht="30">
      <c r="A5688" s="95">
        <v>5680</v>
      </c>
      <c r="B5688" s="95" t="s">
        <v>4040</v>
      </c>
      <c r="C5688" s="95" t="s">
        <v>8475</v>
      </c>
      <c r="D5688" s="95" t="s">
        <v>12554</v>
      </c>
      <c r="E5688" s="95" t="s">
        <v>332</v>
      </c>
      <c r="F5688" s="95" t="s">
        <v>7499</v>
      </c>
      <c r="G5688" s="4">
        <v>50</v>
      </c>
      <c r="H5688" s="4">
        <v>50</v>
      </c>
    </row>
    <row r="5689" spans="1:8" ht="30">
      <c r="A5689" s="95">
        <v>5681</v>
      </c>
      <c r="B5689" s="95" t="s">
        <v>3646</v>
      </c>
      <c r="C5689" s="95" t="s">
        <v>9520</v>
      </c>
      <c r="D5689" s="95" t="s">
        <v>12555</v>
      </c>
      <c r="E5689" s="95" t="s">
        <v>332</v>
      </c>
      <c r="F5689" s="95" t="s">
        <v>7499</v>
      </c>
      <c r="G5689" s="4">
        <v>50</v>
      </c>
      <c r="H5689" s="4">
        <v>50</v>
      </c>
    </row>
    <row r="5690" spans="1:8" ht="15">
      <c r="A5690" s="95">
        <v>5682</v>
      </c>
      <c r="B5690" s="95" t="s">
        <v>5255</v>
      </c>
      <c r="C5690" s="95" t="s">
        <v>3504</v>
      </c>
      <c r="D5690" s="95" t="s">
        <v>12556</v>
      </c>
      <c r="E5690" s="95" t="s">
        <v>332</v>
      </c>
      <c r="F5690" s="95" t="s">
        <v>7499</v>
      </c>
      <c r="G5690" s="4">
        <v>50</v>
      </c>
      <c r="H5690" s="4">
        <v>50</v>
      </c>
    </row>
    <row r="5691" spans="1:8" ht="15">
      <c r="A5691" s="95">
        <v>5683</v>
      </c>
      <c r="B5691" s="95" t="s">
        <v>5146</v>
      </c>
      <c r="C5691" s="95" t="s">
        <v>9840</v>
      </c>
      <c r="D5691" s="95" t="s">
        <v>12557</v>
      </c>
      <c r="E5691" s="95" t="s">
        <v>332</v>
      </c>
      <c r="F5691" s="95" t="s">
        <v>7499</v>
      </c>
      <c r="G5691" s="4">
        <v>50</v>
      </c>
      <c r="H5691" s="4">
        <v>50</v>
      </c>
    </row>
    <row r="5692" spans="1:8" ht="15">
      <c r="A5692" s="95">
        <v>5684</v>
      </c>
      <c r="B5692" s="95" t="s">
        <v>8058</v>
      </c>
      <c r="C5692" s="95" t="s">
        <v>4085</v>
      </c>
      <c r="D5692" s="95" t="s">
        <v>12558</v>
      </c>
      <c r="E5692" s="95" t="s">
        <v>332</v>
      </c>
      <c r="F5692" s="95" t="s">
        <v>7499</v>
      </c>
      <c r="G5692" s="4">
        <v>50</v>
      </c>
      <c r="H5692" s="4">
        <v>50</v>
      </c>
    </row>
    <row r="5693" spans="1:8" ht="15">
      <c r="A5693" s="95">
        <v>5685</v>
      </c>
      <c r="B5693" s="95" t="s">
        <v>3705</v>
      </c>
      <c r="C5693" s="95" t="s">
        <v>3539</v>
      </c>
      <c r="D5693" s="95" t="s">
        <v>12559</v>
      </c>
      <c r="E5693" s="95" t="s">
        <v>332</v>
      </c>
      <c r="F5693" s="95" t="s">
        <v>7499</v>
      </c>
      <c r="G5693" s="4">
        <v>50</v>
      </c>
      <c r="H5693" s="4">
        <v>50</v>
      </c>
    </row>
    <row r="5694" spans="1:8" ht="15">
      <c r="A5694" s="95">
        <v>5686</v>
      </c>
      <c r="B5694" s="95" t="s">
        <v>3432</v>
      </c>
      <c r="C5694" s="95" t="s">
        <v>10805</v>
      </c>
      <c r="D5694" s="95" t="s">
        <v>12560</v>
      </c>
      <c r="E5694" s="95" t="s">
        <v>332</v>
      </c>
      <c r="F5694" s="95" t="s">
        <v>7499</v>
      </c>
      <c r="G5694" s="4">
        <v>50</v>
      </c>
      <c r="H5694" s="4">
        <v>50</v>
      </c>
    </row>
    <row r="5695" spans="1:8" ht="15">
      <c r="A5695" s="95">
        <v>5687</v>
      </c>
      <c r="B5695" s="95" t="s">
        <v>8386</v>
      </c>
      <c r="C5695" s="95" t="s">
        <v>3565</v>
      </c>
      <c r="D5695" s="95" t="s">
        <v>12561</v>
      </c>
      <c r="E5695" s="95" t="s">
        <v>332</v>
      </c>
      <c r="F5695" s="95" t="s">
        <v>7499</v>
      </c>
      <c r="G5695" s="4">
        <v>50</v>
      </c>
      <c r="H5695" s="4">
        <v>50</v>
      </c>
    </row>
    <row r="5696" spans="1:8" ht="30">
      <c r="A5696" s="95">
        <v>5688</v>
      </c>
      <c r="B5696" s="95" t="s">
        <v>4216</v>
      </c>
      <c r="C5696" s="95" t="s">
        <v>12562</v>
      </c>
      <c r="D5696" s="95" t="s">
        <v>12563</v>
      </c>
      <c r="E5696" s="95" t="s">
        <v>332</v>
      </c>
      <c r="F5696" s="95" t="s">
        <v>7499</v>
      </c>
      <c r="G5696" s="4">
        <v>50</v>
      </c>
      <c r="H5696" s="4">
        <v>50</v>
      </c>
    </row>
    <row r="5697" spans="1:8" ht="15">
      <c r="A5697" s="95">
        <v>5689</v>
      </c>
      <c r="B5697" s="95" t="s">
        <v>3596</v>
      </c>
      <c r="C5697" s="95" t="s">
        <v>8853</v>
      </c>
      <c r="D5697" s="95" t="s">
        <v>12564</v>
      </c>
      <c r="E5697" s="95" t="s">
        <v>332</v>
      </c>
      <c r="F5697" s="95" t="s">
        <v>7499</v>
      </c>
      <c r="G5697" s="4">
        <v>50</v>
      </c>
      <c r="H5697" s="4">
        <v>50</v>
      </c>
    </row>
    <row r="5698" spans="1:8" ht="15">
      <c r="A5698" s="95">
        <v>5690</v>
      </c>
      <c r="B5698" s="95" t="s">
        <v>8172</v>
      </c>
      <c r="C5698" s="95" t="s">
        <v>12565</v>
      </c>
      <c r="D5698" s="95" t="s">
        <v>12566</v>
      </c>
      <c r="E5698" s="95" t="s">
        <v>332</v>
      </c>
      <c r="F5698" s="95" t="s">
        <v>7499</v>
      </c>
      <c r="G5698" s="4">
        <v>50</v>
      </c>
      <c r="H5698" s="4">
        <v>50</v>
      </c>
    </row>
    <row r="5699" spans="1:8" ht="15">
      <c r="A5699" s="95">
        <v>5691</v>
      </c>
      <c r="B5699" s="95" t="s">
        <v>3464</v>
      </c>
      <c r="C5699" s="95" t="s">
        <v>12261</v>
      </c>
      <c r="D5699" s="95" t="s">
        <v>12567</v>
      </c>
      <c r="E5699" s="95" t="s">
        <v>332</v>
      </c>
      <c r="F5699" s="95" t="s">
        <v>7499</v>
      </c>
      <c r="G5699" s="4">
        <v>50</v>
      </c>
      <c r="H5699" s="4">
        <v>50</v>
      </c>
    </row>
    <row r="5700" spans="1:8" ht="15">
      <c r="A5700" s="95">
        <v>5692</v>
      </c>
      <c r="B5700" s="95" t="s">
        <v>3780</v>
      </c>
      <c r="C5700" s="95" t="s">
        <v>12261</v>
      </c>
      <c r="D5700" s="95" t="s">
        <v>12568</v>
      </c>
      <c r="E5700" s="95" t="s">
        <v>332</v>
      </c>
      <c r="F5700" s="95" t="s">
        <v>7499</v>
      </c>
      <c r="G5700" s="4">
        <v>50</v>
      </c>
      <c r="H5700" s="4">
        <v>50</v>
      </c>
    </row>
    <row r="5701" spans="1:8" ht="30">
      <c r="A5701" s="95">
        <v>5693</v>
      </c>
      <c r="B5701" s="95" t="s">
        <v>3461</v>
      </c>
      <c r="C5701" s="95" t="s">
        <v>12569</v>
      </c>
      <c r="D5701" s="95" t="s">
        <v>12570</v>
      </c>
      <c r="E5701" s="95" t="s">
        <v>332</v>
      </c>
      <c r="F5701" s="95" t="s">
        <v>7499</v>
      </c>
      <c r="G5701" s="4">
        <v>50</v>
      </c>
      <c r="H5701" s="4">
        <v>50</v>
      </c>
    </row>
    <row r="5702" spans="1:8" ht="15">
      <c r="A5702" s="95">
        <v>5694</v>
      </c>
      <c r="B5702" s="95" t="s">
        <v>4452</v>
      </c>
      <c r="C5702" s="95" t="s">
        <v>12571</v>
      </c>
      <c r="D5702" s="95" t="s">
        <v>12572</v>
      </c>
      <c r="E5702" s="95" t="s">
        <v>332</v>
      </c>
      <c r="F5702" s="95" t="s">
        <v>7499</v>
      </c>
      <c r="G5702" s="4">
        <v>50</v>
      </c>
      <c r="H5702" s="4">
        <v>50</v>
      </c>
    </row>
    <row r="5703" spans="1:8" ht="15">
      <c r="A5703" s="95">
        <v>5695</v>
      </c>
      <c r="B5703" s="95" t="s">
        <v>3660</v>
      </c>
      <c r="C5703" s="95" t="s">
        <v>12573</v>
      </c>
      <c r="D5703" s="95" t="s">
        <v>12574</v>
      </c>
      <c r="E5703" s="95" t="s">
        <v>332</v>
      </c>
      <c r="F5703" s="95" t="s">
        <v>7499</v>
      </c>
      <c r="G5703" s="4">
        <v>50</v>
      </c>
      <c r="H5703" s="4">
        <v>50</v>
      </c>
    </row>
    <row r="5704" spans="1:8" ht="15">
      <c r="A5704" s="95">
        <v>5696</v>
      </c>
      <c r="B5704" s="95" t="s">
        <v>6274</v>
      </c>
      <c r="C5704" s="95" t="s">
        <v>5765</v>
      </c>
      <c r="D5704" s="95" t="s">
        <v>12575</v>
      </c>
      <c r="E5704" s="95" t="s">
        <v>332</v>
      </c>
      <c r="F5704" s="95" t="s">
        <v>7499</v>
      </c>
      <c r="G5704" s="4">
        <v>50</v>
      </c>
      <c r="H5704" s="4">
        <v>50</v>
      </c>
    </row>
    <row r="5705" spans="1:8" ht="15">
      <c r="A5705" s="95">
        <v>5697</v>
      </c>
      <c r="B5705" s="95" t="s">
        <v>2663</v>
      </c>
      <c r="C5705" s="95" t="s">
        <v>4893</v>
      </c>
      <c r="D5705" s="95" t="s">
        <v>12576</v>
      </c>
      <c r="E5705" s="95" t="s">
        <v>332</v>
      </c>
      <c r="F5705" s="95" t="s">
        <v>7499</v>
      </c>
      <c r="G5705" s="4">
        <v>50</v>
      </c>
      <c r="H5705" s="4">
        <v>50</v>
      </c>
    </row>
    <row r="5706" spans="1:8" ht="30">
      <c r="A5706" s="95">
        <v>5698</v>
      </c>
      <c r="B5706" s="95" t="s">
        <v>3668</v>
      </c>
      <c r="C5706" s="95" t="s">
        <v>7868</v>
      </c>
      <c r="D5706" s="95" t="s">
        <v>12577</v>
      </c>
      <c r="E5706" s="95" t="s">
        <v>332</v>
      </c>
      <c r="F5706" s="95" t="s">
        <v>7499</v>
      </c>
      <c r="G5706" s="4">
        <v>50</v>
      </c>
      <c r="H5706" s="4">
        <v>50</v>
      </c>
    </row>
    <row r="5707" spans="1:8" ht="30">
      <c r="A5707" s="95">
        <v>5699</v>
      </c>
      <c r="B5707" s="95" t="s">
        <v>3649</v>
      </c>
      <c r="C5707" s="95" t="s">
        <v>5521</v>
      </c>
      <c r="D5707" s="95" t="s">
        <v>12578</v>
      </c>
      <c r="E5707" s="95" t="s">
        <v>332</v>
      </c>
      <c r="F5707" s="95" t="s">
        <v>7499</v>
      </c>
      <c r="G5707" s="4">
        <v>50</v>
      </c>
      <c r="H5707" s="4">
        <v>50</v>
      </c>
    </row>
    <row r="5708" spans="1:8" ht="15">
      <c r="A5708" s="95">
        <v>5700</v>
      </c>
      <c r="B5708" s="95" t="s">
        <v>3494</v>
      </c>
      <c r="C5708" s="95" t="s">
        <v>12579</v>
      </c>
      <c r="D5708" s="95" t="s">
        <v>12580</v>
      </c>
      <c r="E5708" s="95" t="s">
        <v>332</v>
      </c>
      <c r="F5708" s="95" t="s">
        <v>7499</v>
      </c>
      <c r="G5708" s="4">
        <v>50</v>
      </c>
      <c r="H5708" s="4">
        <v>50</v>
      </c>
    </row>
    <row r="5709" spans="1:8" ht="15">
      <c r="A5709" s="95">
        <v>5701</v>
      </c>
      <c r="B5709" s="95" t="s">
        <v>5255</v>
      </c>
      <c r="C5709" s="95" t="s">
        <v>12581</v>
      </c>
      <c r="D5709" s="95" t="s">
        <v>12582</v>
      </c>
      <c r="E5709" s="95" t="s">
        <v>332</v>
      </c>
      <c r="F5709" s="95" t="s">
        <v>7499</v>
      </c>
      <c r="G5709" s="4">
        <v>50</v>
      </c>
      <c r="H5709" s="4">
        <v>50</v>
      </c>
    </row>
    <row r="5710" spans="1:8" ht="15">
      <c r="A5710" s="95">
        <v>5702</v>
      </c>
      <c r="B5710" s="95" t="s">
        <v>4140</v>
      </c>
      <c r="C5710" s="95" t="s">
        <v>12583</v>
      </c>
      <c r="D5710" s="95" t="s">
        <v>12584</v>
      </c>
      <c r="E5710" s="95" t="s">
        <v>332</v>
      </c>
      <c r="F5710" s="95" t="s">
        <v>7499</v>
      </c>
      <c r="G5710" s="4">
        <v>50</v>
      </c>
      <c r="H5710" s="4">
        <v>50</v>
      </c>
    </row>
    <row r="5711" spans="1:8" ht="30">
      <c r="A5711" s="95">
        <v>5703</v>
      </c>
      <c r="B5711" s="95" t="s">
        <v>4096</v>
      </c>
      <c r="C5711" s="95" t="s">
        <v>12585</v>
      </c>
      <c r="D5711" s="95" t="s">
        <v>12586</v>
      </c>
      <c r="E5711" s="95" t="s">
        <v>332</v>
      </c>
      <c r="F5711" s="95" t="s">
        <v>7499</v>
      </c>
      <c r="G5711" s="4">
        <v>50</v>
      </c>
      <c r="H5711" s="4">
        <v>50</v>
      </c>
    </row>
    <row r="5712" spans="1:8" ht="30">
      <c r="A5712" s="95">
        <v>5704</v>
      </c>
      <c r="B5712" s="95" t="s">
        <v>2663</v>
      </c>
      <c r="C5712" s="95" t="s">
        <v>12587</v>
      </c>
      <c r="D5712" s="95" t="s">
        <v>12588</v>
      </c>
      <c r="E5712" s="95" t="s">
        <v>332</v>
      </c>
      <c r="F5712" s="95" t="s">
        <v>7499</v>
      </c>
      <c r="G5712" s="4">
        <v>50</v>
      </c>
      <c r="H5712" s="4">
        <v>50</v>
      </c>
    </row>
    <row r="5713" spans="1:8" ht="15">
      <c r="A5713" s="95">
        <v>5705</v>
      </c>
      <c r="B5713" s="95" t="s">
        <v>3671</v>
      </c>
      <c r="C5713" s="95" t="s">
        <v>11193</v>
      </c>
      <c r="D5713" s="95" t="s">
        <v>12589</v>
      </c>
      <c r="E5713" s="95" t="s">
        <v>332</v>
      </c>
      <c r="F5713" s="95" t="s">
        <v>7499</v>
      </c>
      <c r="G5713" s="4">
        <v>50</v>
      </c>
      <c r="H5713" s="4">
        <v>50</v>
      </c>
    </row>
    <row r="5714" spans="1:8" ht="30">
      <c r="A5714" s="95">
        <v>5706</v>
      </c>
      <c r="B5714" s="95" t="s">
        <v>3586</v>
      </c>
      <c r="C5714" s="95" t="s">
        <v>12590</v>
      </c>
      <c r="D5714" s="95" t="s">
        <v>12591</v>
      </c>
      <c r="E5714" s="95" t="s">
        <v>332</v>
      </c>
      <c r="F5714" s="95" t="s">
        <v>7499</v>
      </c>
      <c r="G5714" s="4">
        <v>50</v>
      </c>
      <c r="H5714" s="4">
        <v>50</v>
      </c>
    </row>
    <row r="5715" spans="1:8" ht="15">
      <c r="A5715" s="95">
        <v>5707</v>
      </c>
      <c r="B5715" s="95" t="s">
        <v>7635</v>
      </c>
      <c r="C5715" s="95" t="s">
        <v>3972</v>
      </c>
      <c r="D5715" s="95" t="s">
        <v>12592</v>
      </c>
      <c r="E5715" s="95" t="s">
        <v>332</v>
      </c>
      <c r="F5715" s="95" t="s">
        <v>7499</v>
      </c>
      <c r="G5715" s="4">
        <v>50</v>
      </c>
      <c r="H5715" s="4">
        <v>50</v>
      </c>
    </row>
    <row r="5716" spans="1:8" ht="15">
      <c r="A5716" s="95">
        <v>5708</v>
      </c>
      <c r="B5716" s="95" t="s">
        <v>4098</v>
      </c>
      <c r="C5716" s="95" t="s">
        <v>3972</v>
      </c>
      <c r="D5716" s="95" t="s">
        <v>12593</v>
      </c>
      <c r="E5716" s="95" t="s">
        <v>332</v>
      </c>
      <c r="F5716" s="95" t="s">
        <v>7499</v>
      </c>
      <c r="G5716" s="4">
        <v>50</v>
      </c>
      <c r="H5716" s="4">
        <v>50</v>
      </c>
    </row>
    <row r="5717" spans="1:8" ht="15">
      <c r="A5717" s="95">
        <v>5709</v>
      </c>
      <c r="B5717" s="95" t="s">
        <v>6539</v>
      </c>
      <c r="C5717" s="95" t="s">
        <v>2676</v>
      </c>
      <c r="D5717" s="95" t="s">
        <v>12594</v>
      </c>
      <c r="E5717" s="95" t="s">
        <v>332</v>
      </c>
      <c r="F5717" s="95" t="s">
        <v>7499</v>
      </c>
      <c r="G5717" s="4">
        <v>50</v>
      </c>
      <c r="H5717" s="4">
        <v>50</v>
      </c>
    </row>
    <row r="5718" spans="1:8" ht="15">
      <c r="A5718" s="95">
        <v>5710</v>
      </c>
      <c r="B5718" s="95" t="s">
        <v>4216</v>
      </c>
      <c r="C5718" s="95" t="s">
        <v>8751</v>
      </c>
      <c r="D5718" s="95" t="s">
        <v>12595</v>
      </c>
      <c r="E5718" s="95" t="s">
        <v>332</v>
      </c>
      <c r="F5718" s="95" t="s">
        <v>7499</v>
      </c>
      <c r="G5718" s="4">
        <v>50</v>
      </c>
      <c r="H5718" s="4">
        <v>50</v>
      </c>
    </row>
    <row r="5719" spans="1:8" ht="15">
      <c r="A5719" s="95">
        <v>5711</v>
      </c>
      <c r="B5719" s="95" t="s">
        <v>5255</v>
      </c>
      <c r="C5719" s="95" t="s">
        <v>5601</v>
      </c>
      <c r="D5719" s="95" t="s">
        <v>12596</v>
      </c>
      <c r="E5719" s="95" t="s">
        <v>332</v>
      </c>
      <c r="F5719" s="95" t="s">
        <v>7499</v>
      </c>
      <c r="G5719" s="4">
        <v>50</v>
      </c>
      <c r="H5719" s="4">
        <v>50</v>
      </c>
    </row>
    <row r="5720" spans="1:8" ht="15">
      <c r="A5720" s="95">
        <v>5712</v>
      </c>
      <c r="B5720" s="95" t="s">
        <v>3725</v>
      </c>
      <c r="C5720" s="95" t="s">
        <v>4051</v>
      </c>
      <c r="D5720" s="95" t="s">
        <v>12597</v>
      </c>
      <c r="E5720" s="95" t="s">
        <v>332</v>
      </c>
      <c r="F5720" s="95" t="s">
        <v>7499</v>
      </c>
      <c r="G5720" s="4">
        <v>50</v>
      </c>
      <c r="H5720" s="4">
        <v>50</v>
      </c>
    </row>
    <row r="5721" spans="1:8" ht="15">
      <c r="A5721" s="95">
        <v>5713</v>
      </c>
      <c r="B5721" s="95" t="s">
        <v>3755</v>
      </c>
      <c r="C5721" s="95" t="s">
        <v>8352</v>
      </c>
      <c r="D5721" s="95" t="s">
        <v>12598</v>
      </c>
      <c r="E5721" s="95" t="s">
        <v>332</v>
      </c>
      <c r="F5721" s="95" t="s">
        <v>7499</v>
      </c>
      <c r="G5721" s="4">
        <v>50</v>
      </c>
      <c r="H5721" s="4">
        <v>50</v>
      </c>
    </row>
    <row r="5722" spans="1:8" ht="15">
      <c r="A5722" s="95">
        <v>5714</v>
      </c>
      <c r="B5722" s="95" t="s">
        <v>7742</v>
      </c>
      <c r="C5722" s="95" t="s">
        <v>4122</v>
      </c>
      <c r="D5722" s="95" t="s">
        <v>12599</v>
      </c>
      <c r="E5722" s="95" t="s">
        <v>332</v>
      </c>
      <c r="F5722" s="95" t="s">
        <v>7499</v>
      </c>
      <c r="G5722" s="4">
        <v>50</v>
      </c>
      <c r="H5722" s="4">
        <v>50</v>
      </c>
    </row>
    <row r="5723" spans="1:8" ht="15">
      <c r="A5723" s="95">
        <v>5715</v>
      </c>
      <c r="B5723" s="95" t="s">
        <v>4400</v>
      </c>
      <c r="C5723" s="95" t="s">
        <v>7696</v>
      </c>
      <c r="D5723" s="95" t="s">
        <v>12600</v>
      </c>
      <c r="E5723" s="95" t="s">
        <v>332</v>
      </c>
      <c r="F5723" s="95" t="s">
        <v>7499</v>
      </c>
      <c r="G5723" s="4">
        <v>50</v>
      </c>
      <c r="H5723" s="4">
        <v>50</v>
      </c>
    </row>
    <row r="5724" spans="1:8" ht="15">
      <c r="A5724" s="95">
        <v>5716</v>
      </c>
      <c r="B5724" s="95" t="s">
        <v>3755</v>
      </c>
      <c r="C5724" s="95" t="s">
        <v>6357</v>
      </c>
      <c r="D5724" s="95" t="s">
        <v>12601</v>
      </c>
      <c r="E5724" s="95" t="s">
        <v>332</v>
      </c>
      <c r="F5724" s="95" t="s">
        <v>7499</v>
      </c>
      <c r="G5724" s="4">
        <v>50</v>
      </c>
      <c r="H5724" s="4">
        <v>50</v>
      </c>
    </row>
    <row r="5725" spans="1:8" ht="30">
      <c r="A5725" s="95">
        <v>5717</v>
      </c>
      <c r="B5725" s="95" t="s">
        <v>9554</v>
      </c>
      <c r="C5725" s="95" t="s">
        <v>12602</v>
      </c>
      <c r="D5725" s="95" t="s">
        <v>12603</v>
      </c>
      <c r="E5725" s="95" t="s">
        <v>332</v>
      </c>
      <c r="F5725" s="95" t="s">
        <v>7499</v>
      </c>
      <c r="G5725" s="4">
        <v>50</v>
      </c>
      <c r="H5725" s="4">
        <v>50</v>
      </c>
    </row>
    <row r="5726" spans="1:8" ht="15">
      <c r="A5726" s="95">
        <v>5718</v>
      </c>
      <c r="B5726" s="95" t="s">
        <v>4452</v>
      </c>
      <c r="C5726" s="95" t="s">
        <v>5193</v>
      </c>
      <c r="D5726" s="95" t="s">
        <v>12604</v>
      </c>
      <c r="E5726" s="95" t="s">
        <v>332</v>
      </c>
      <c r="F5726" s="95" t="s">
        <v>7499</v>
      </c>
      <c r="G5726" s="4">
        <v>50</v>
      </c>
      <c r="H5726" s="4">
        <v>50</v>
      </c>
    </row>
    <row r="5727" spans="1:8" ht="15">
      <c r="A5727" s="95">
        <v>5719</v>
      </c>
      <c r="B5727" s="95" t="s">
        <v>2663</v>
      </c>
      <c r="C5727" s="95" t="s">
        <v>8969</v>
      </c>
      <c r="D5727" s="95" t="s">
        <v>12605</v>
      </c>
      <c r="E5727" s="95" t="s">
        <v>332</v>
      </c>
      <c r="F5727" s="95" t="s">
        <v>7499</v>
      </c>
      <c r="G5727" s="4">
        <v>50</v>
      </c>
      <c r="H5727" s="4">
        <v>50</v>
      </c>
    </row>
    <row r="5728" spans="1:8" ht="30">
      <c r="A5728" s="95">
        <v>5720</v>
      </c>
      <c r="B5728" s="95" t="s">
        <v>4040</v>
      </c>
      <c r="C5728" s="95" t="s">
        <v>4080</v>
      </c>
      <c r="D5728" s="95" t="s">
        <v>12606</v>
      </c>
      <c r="E5728" s="95" t="s">
        <v>332</v>
      </c>
      <c r="F5728" s="95" t="s">
        <v>7499</v>
      </c>
      <c r="G5728" s="4">
        <v>50</v>
      </c>
      <c r="H5728" s="4">
        <v>50</v>
      </c>
    </row>
    <row r="5729" spans="1:8" ht="15">
      <c r="A5729" s="95">
        <v>5721</v>
      </c>
      <c r="B5729" s="95" t="s">
        <v>3593</v>
      </c>
      <c r="C5729" s="95" t="s">
        <v>12607</v>
      </c>
      <c r="D5729" s="95" t="s">
        <v>12608</v>
      </c>
      <c r="E5729" s="95" t="s">
        <v>332</v>
      </c>
      <c r="F5729" s="95" t="s">
        <v>7499</v>
      </c>
      <c r="G5729" s="4">
        <v>50</v>
      </c>
      <c r="H5729" s="4">
        <v>50</v>
      </c>
    </row>
    <row r="5730" spans="1:8" ht="15">
      <c r="A5730" s="95">
        <v>5722</v>
      </c>
      <c r="B5730" s="95" t="s">
        <v>3668</v>
      </c>
      <c r="C5730" s="95" t="s">
        <v>5426</v>
      </c>
      <c r="D5730" s="95" t="s">
        <v>12609</v>
      </c>
      <c r="E5730" s="95" t="s">
        <v>332</v>
      </c>
      <c r="F5730" s="95" t="s">
        <v>7499</v>
      </c>
      <c r="G5730" s="4">
        <v>50</v>
      </c>
      <c r="H5730" s="4">
        <v>50</v>
      </c>
    </row>
    <row r="5731" spans="1:8" ht="30">
      <c r="A5731" s="95">
        <v>5723</v>
      </c>
      <c r="B5731" s="95" t="s">
        <v>3643</v>
      </c>
      <c r="C5731" s="95" t="s">
        <v>4826</v>
      </c>
      <c r="D5731" s="95" t="s">
        <v>12610</v>
      </c>
      <c r="E5731" s="95" t="s">
        <v>332</v>
      </c>
      <c r="F5731" s="95" t="s">
        <v>7499</v>
      </c>
      <c r="G5731" s="4">
        <v>50</v>
      </c>
      <c r="H5731" s="4">
        <v>50</v>
      </c>
    </row>
    <row r="5732" spans="1:8" ht="15">
      <c r="A5732" s="95">
        <v>5724</v>
      </c>
      <c r="B5732" s="95" t="s">
        <v>4454</v>
      </c>
      <c r="C5732" s="95" t="s">
        <v>12611</v>
      </c>
      <c r="D5732" s="95" t="s">
        <v>12612</v>
      </c>
      <c r="E5732" s="95" t="s">
        <v>332</v>
      </c>
      <c r="F5732" s="95" t="s">
        <v>7499</v>
      </c>
      <c r="G5732" s="4">
        <v>50</v>
      </c>
      <c r="H5732" s="4">
        <v>50</v>
      </c>
    </row>
    <row r="5733" spans="1:8" ht="15">
      <c r="A5733" s="95">
        <v>5725</v>
      </c>
      <c r="B5733" s="95" t="s">
        <v>3468</v>
      </c>
      <c r="C5733" s="95" t="s">
        <v>12613</v>
      </c>
      <c r="D5733" s="95" t="s">
        <v>12614</v>
      </c>
      <c r="E5733" s="95" t="s">
        <v>332</v>
      </c>
      <c r="F5733" s="95" t="s">
        <v>7499</v>
      </c>
      <c r="G5733" s="4">
        <v>50</v>
      </c>
      <c r="H5733" s="4">
        <v>50</v>
      </c>
    </row>
    <row r="5734" spans="1:8" ht="15">
      <c r="A5734" s="95">
        <v>5726</v>
      </c>
      <c r="B5734" s="95" t="s">
        <v>5192</v>
      </c>
      <c r="C5734" s="95" t="s">
        <v>6300</v>
      </c>
      <c r="D5734" s="95" t="s">
        <v>12615</v>
      </c>
      <c r="E5734" s="95" t="s">
        <v>332</v>
      </c>
      <c r="F5734" s="95" t="s">
        <v>7499</v>
      </c>
      <c r="G5734" s="4">
        <v>50</v>
      </c>
      <c r="H5734" s="4">
        <v>50</v>
      </c>
    </row>
    <row r="5735" spans="1:8" ht="15">
      <c r="A5735" s="95">
        <v>5727</v>
      </c>
      <c r="B5735" s="95" t="s">
        <v>3442</v>
      </c>
      <c r="C5735" s="95" t="s">
        <v>4051</v>
      </c>
      <c r="D5735" s="95" t="s">
        <v>12616</v>
      </c>
      <c r="E5735" s="95" t="s">
        <v>332</v>
      </c>
      <c r="F5735" s="95" t="s">
        <v>7499</v>
      </c>
      <c r="G5735" s="4">
        <v>50</v>
      </c>
      <c r="H5735" s="4">
        <v>50</v>
      </c>
    </row>
    <row r="5736" spans="1:8" ht="15">
      <c r="A5736" s="95">
        <v>5728</v>
      </c>
      <c r="B5736" s="95" t="s">
        <v>5118</v>
      </c>
      <c r="C5736" s="95" t="s">
        <v>12617</v>
      </c>
      <c r="D5736" s="95" t="s">
        <v>12618</v>
      </c>
      <c r="E5736" s="95" t="s">
        <v>332</v>
      </c>
      <c r="F5736" s="95" t="s">
        <v>7499</v>
      </c>
      <c r="G5736" s="4">
        <v>50</v>
      </c>
      <c r="H5736" s="4">
        <v>50</v>
      </c>
    </row>
    <row r="5737" spans="1:8" ht="15">
      <c r="A5737" s="95">
        <v>5729</v>
      </c>
      <c r="B5737" s="95" t="s">
        <v>3468</v>
      </c>
      <c r="C5737" s="95" t="s">
        <v>12619</v>
      </c>
      <c r="D5737" s="95" t="s">
        <v>12620</v>
      </c>
      <c r="E5737" s="95" t="s">
        <v>332</v>
      </c>
      <c r="F5737" s="95" t="s">
        <v>7499</v>
      </c>
      <c r="G5737" s="4">
        <v>50</v>
      </c>
      <c r="H5737" s="4">
        <v>50</v>
      </c>
    </row>
    <row r="5738" spans="1:8" ht="15">
      <c r="A5738" s="95">
        <v>5730</v>
      </c>
      <c r="B5738" s="95" t="s">
        <v>4454</v>
      </c>
      <c r="C5738" s="95" t="s">
        <v>5471</v>
      </c>
      <c r="D5738" s="95" t="s">
        <v>12621</v>
      </c>
      <c r="E5738" s="95" t="s">
        <v>332</v>
      </c>
      <c r="F5738" s="95" t="s">
        <v>7499</v>
      </c>
      <c r="G5738" s="4">
        <v>50</v>
      </c>
      <c r="H5738" s="4">
        <v>50</v>
      </c>
    </row>
    <row r="5739" spans="1:8" ht="15">
      <c r="A5739" s="95">
        <v>5731</v>
      </c>
      <c r="B5739" s="95" t="s">
        <v>3593</v>
      </c>
      <c r="C5739" s="95" t="s">
        <v>9058</v>
      </c>
      <c r="D5739" s="95" t="s">
        <v>12622</v>
      </c>
      <c r="E5739" s="95" t="s">
        <v>332</v>
      </c>
      <c r="F5739" s="95" t="s">
        <v>7499</v>
      </c>
      <c r="G5739" s="4">
        <v>50</v>
      </c>
      <c r="H5739" s="4">
        <v>50</v>
      </c>
    </row>
    <row r="5740" spans="1:8" ht="15">
      <c r="A5740" s="95">
        <v>5732</v>
      </c>
      <c r="B5740" s="95" t="s">
        <v>3461</v>
      </c>
      <c r="C5740" s="95" t="s">
        <v>9058</v>
      </c>
      <c r="D5740" s="95" t="s">
        <v>12623</v>
      </c>
      <c r="E5740" s="95" t="s">
        <v>332</v>
      </c>
      <c r="F5740" s="95" t="s">
        <v>7499</v>
      </c>
      <c r="G5740" s="4">
        <v>50</v>
      </c>
      <c r="H5740" s="4">
        <v>50</v>
      </c>
    </row>
    <row r="5741" spans="1:8" ht="30">
      <c r="A5741" s="95">
        <v>5733</v>
      </c>
      <c r="B5741" s="95" t="s">
        <v>3629</v>
      </c>
      <c r="C5741" s="95" t="s">
        <v>5480</v>
      </c>
      <c r="D5741" s="95" t="s">
        <v>12624</v>
      </c>
      <c r="E5741" s="95" t="s">
        <v>332</v>
      </c>
      <c r="F5741" s="95" t="s">
        <v>7499</v>
      </c>
      <c r="G5741" s="4">
        <v>50</v>
      </c>
      <c r="H5741" s="4">
        <v>50</v>
      </c>
    </row>
    <row r="5742" spans="1:8" ht="15">
      <c r="A5742" s="95">
        <v>5734</v>
      </c>
      <c r="B5742" s="95" t="s">
        <v>3614</v>
      </c>
      <c r="C5742" s="95" t="s">
        <v>12625</v>
      </c>
      <c r="D5742" s="95" t="s">
        <v>12626</v>
      </c>
      <c r="E5742" s="95" t="s">
        <v>332</v>
      </c>
      <c r="F5742" s="95" t="s">
        <v>7499</v>
      </c>
      <c r="G5742" s="4">
        <v>50</v>
      </c>
      <c r="H5742" s="4">
        <v>50</v>
      </c>
    </row>
    <row r="5743" spans="1:8" ht="15">
      <c r="A5743" s="95">
        <v>5735</v>
      </c>
      <c r="B5743" s="95" t="s">
        <v>3526</v>
      </c>
      <c r="C5743" s="95" t="s">
        <v>12627</v>
      </c>
      <c r="D5743" s="95" t="s">
        <v>12628</v>
      </c>
      <c r="E5743" s="95" t="s">
        <v>332</v>
      </c>
      <c r="F5743" s="95" t="s">
        <v>7499</v>
      </c>
      <c r="G5743" s="4">
        <v>50</v>
      </c>
      <c r="H5743" s="4">
        <v>50</v>
      </c>
    </row>
    <row r="5744" spans="1:8" ht="15">
      <c r="A5744" s="95">
        <v>5736</v>
      </c>
      <c r="B5744" s="95" t="s">
        <v>3761</v>
      </c>
      <c r="C5744" s="95" t="s">
        <v>3807</v>
      </c>
      <c r="D5744" s="95" t="s">
        <v>12629</v>
      </c>
      <c r="E5744" s="95" t="s">
        <v>332</v>
      </c>
      <c r="F5744" s="95" t="s">
        <v>7499</v>
      </c>
      <c r="G5744" s="4">
        <v>50</v>
      </c>
      <c r="H5744" s="4">
        <v>50</v>
      </c>
    </row>
    <row r="5745" spans="1:8" ht="30">
      <c r="A5745" s="95">
        <v>5737</v>
      </c>
      <c r="B5745" s="95" t="s">
        <v>4452</v>
      </c>
      <c r="C5745" s="95" t="s">
        <v>12585</v>
      </c>
      <c r="D5745" s="95" t="s">
        <v>12630</v>
      </c>
      <c r="E5745" s="95" t="s">
        <v>332</v>
      </c>
      <c r="F5745" s="95" t="s">
        <v>7499</v>
      </c>
      <c r="G5745" s="4">
        <v>50</v>
      </c>
      <c r="H5745" s="4">
        <v>50</v>
      </c>
    </row>
    <row r="5746" spans="1:8" ht="30">
      <c r="A5746" s="95">
        <v>5738</v>
      </c>
      <c r="B5746" s="95" t="s">
        <v>4452</v>
      </c>
      <c r="C5746" s="95" t="s">
        <v>12585</v>
      </c>
      <c r="D5746" s="95" t="s">
        <v>12631</v>
      </c>
      <c r="E5746" s="95" t="s">
        <v>332</v>
      </c>
      <c r="F5746" s="95" t="s">
        <v>7499</v>
      </c>
      <c r="G5746" s="4">
        <v>50</v>
      </c>
      <c r="H5746" s="4">
        <v>50</v>
      </c>
    </row>
    <row r="5747" spans="1:8" ht="15">
      <c r="A5747" s="95">
        <v>5739</v>
      </c>
      <c r="B5747" s="95" t="s">
        <v>12632</v>
      </c>
      <c r="C5747" s="95" t="s">
        <v>12633</v>
      </c>
      <c r="D5747" s="95" t="s">
        <v>12634</v>
      </c>
      <c r="E5747" s="95" t="s">
        <v>332</v>
      </c>
      <c r="F5747" s="95" t="s">
        <v>7499</v>
      </c>
      <c r="G5747" s="4">
        <v>50</v>
      </c>
      <c r="H5747" s="4">
        <v>50</v>
      </c>
    </row>
    <row r="5748" spans="1:8" ht="15">
      <c r="A5748" s="95">
        <v>5740</v>
      </c>
      <c r="B5748" s="95" t="s">
        <v>3643</v>
      </c>
      <c r="C5748" s="95" t="s">
        <v>5451</v>
      </c>
      <c r="D5748" s="95" t="s">
        <v>12635</v>
      </c>
      <c r="E5748" s="95" t="s">
        <v>332</v>
      </c>
      <c r="F5748" s="95" t="s">
        <v>7499</v>
      </c>
      <c r="G5748" s="4">
        <v>50</v>
      </c>
      <c r="H5748" s="4">
        <v>50</v>
      </c>
    </row>
    <row r="5749" spans="1:8" ht="15">
      <c r="A5749" s="95">
        <v>5741</v>
      </c>
      <c r="B5749" s="95" t="s">
        <v>4040</v>
      </c>
      <c r="C5749" s="95" t="s">
        <v>5396</v>
      </c>
      <c r="D5749" s="95" t="s">
        <v>12636</v>
      </c>
      <c r="E5749" s="95" t="s">
        <v>332</v>
      </c>
      <c r="F5749" s="95" t="s">
        <v>7499</v>
      </c>
      <c r="G5749" s="4">
        <v>50</v>
      </c>
      <c r="H5749" s="4">
        <v>50</v>
      </c>
    </row>
    <row r="5750" spans="1:8" ht="15">
      <c r="A5750" s="95">
        <v>5742</v>
      </c>
      <c r="B5750" s="95" t="s">
        <v>3593</v>
      </c>
      <c r="C5750" s="95" t="s">
        <v>12637</v>
      </c>
      <c r="D5750" s="95" t="s">
        <v>12638</v>
      </c>
      <c r="E5750" s="95" t="s">
        <v>332</v>
      </c>
      <c r="F5750" s="95" t="s">
        <v>7499</v>
      </c>
      <c r="G5750" s="4">
        <v>50</v>
      </c>
      <c r="H5750" s="4">
        <v>50</v>
      </c>
    </row>
    <row r="5751" spans="1:8" ht="15">
      <c r="A5751" s="95">
        <v>5743</v>
      </c>
      <c r="B5751" s="95" t="s">
        <v>3461</v>
      </c>
      <c r="C5751" s="95" t="s">
        <v>11417</v>
      </c>
      <c r="D5751" s="95" t="s">
        <v>12639</v>
      </c>
      <c r="E5751" s="95" t="s">
        <v>332</v>
      </c>
      <c r="F5751" s="95" t="s">
        <v>7499</v>
      </c>
      <c r="G5751" s="4">
        <v>50</v>
      </c>
      <c r="H5751" s="4">
        <v>50</v>
      </c>
    </row>
    <row r="5752" spans="1:8" ht="15">
      <c r="A5752" s="95">
        <v>5744</v>
      </c>
      <c r="B5752" s="95" t="s">
        <v>4431</v>
      </c>
      <c r="C5752" s="95" t="s">
        <v>11417</v>
      </c>
      <c r="D5752" s="95" t="s">
        <v>12640</v>
      </c>
      <c r="E5752" s="95" t="s">
        <v>332</v>
      </c>
      <c r="F5752" s="95" t="s">
        <v>7499</v>
      </c>
      <c r="G5752" s="4">
        <v>50</v>
      </c>
      <c r="H5752" s="4">
        <v>50</v>
      </c>
    </row>
    <row r="5753" spans="1:8" ht="15">
      <c r="A5753" s="95">
        <v>5745</v>
      </c>
      <c r="B5753" s="95" t="s">
        <v>3526</v>
      </c>
      <c r="C5753" s="95" t="s">
        <v>12641</v>
      </c>
      <c r="D5753" s="95" t="s">
        <v>12642</v>
      </c>
      <c r="E5753" s="95" t="s">
        <v>332</v>
      </c>
      <c r="F5753" s="95" t="s">
        <v>7499</v>
      </c>
      <c r="G5753" s="4">
        <v>50</v>
      </c>
      <c r="H5753" s="4">
        <v>50</v>
      </c>
    </row>
    <row r="5754" spans="1:8" ht="15">
      <c r="A5754" s="95">
        <v>5746</v>
      </c>
      <c r="B5754" s="95" t="s">
        <v>3668</v>
      </c>
      <c r="C5754" s="95" t="s">
        <v>3488</v>
      </c>
      <c r="D5754" s="95" t="s">
        <v>12643</v>
      </c>
      <c r="E5754" s="95" t="s">
        <v>332</v>
      </c>
      <c r="F5754" s="95" t="s">
        <v>7499</v>
      </c>
      <c r="G5754" s="4">
        <v>50</v>
      </c>
      <c r="H5754" s="4">
        <v>50</v>
      </c>
    </row>
    <row r="5755" spans="1:8" ht="15">
      <c r="A5755" s="95">
        <v>5747</v>
      </c>
      <c r="B5755" s="95" t="s">
        <v>2663</v>
      </c>
      <c r="C5755" s="95" t="s">
        <v>7682</v>
      </c>
      <c r="D5755" s="95" t="s">
        <v>12644</v>
      </c>
      <c r="E5755" s="95" t="s">
        <v>332</v>
      </c>
      <c r="F5755" s="95" t="s">
        <v>7499</v>
      </c>
      <c r="G5755" s="4">
        <v>50</v>
      </c>
      <c r="H5755" s="4">
        <v>50</v>
      </c>
    </row>
    <row r="5756" spans="1:8" ht="15">
      <c r="A5756" s="95">
        <v>5748</v>
      </c>
      <c r="B5756" s="95" t="s">
        <v>2663</v>
      </c>
      <c r="C5756" s="95" t="s">
        <v>5517</v>
      </c>
      <c r="D5756" s="95" t="s">
        <v>12645</v>
      </c>
      <c r="E5756" s="95" t="s">
        <v>332</v>
      </c>
      <c r="F5756" s="95" t="s">
        <v>7499</v>
      </c>
      <c r="G5756" s="4">
        <v>50</v>
      </c>
      <c r="H5756" s="4">
        <v>50</v>
      </c>
    </row>
    <row r="5757" spans="1:8" ht="15">
      <c r="A5757" s="95">
        <v>5749</v>
      </c>
      <c r="B5757" s="95" t="s">
        <v>5434</v>
      </c>
      <c r="C5757" s="95" t="s">
        <v>5491</v>
      </c>
      <c r="D5757" s="95" t="s">
        <v>12646</v>
      </c>
      <c r="E5757" s="95" t="s">
        <v>332</v>
      </c>
      <c r="F5757" s="95" t="s">
        <v>7499</v>
      </c>
      <c r="G5757" s="4">
        <v>50</v>
      </c>
      <c r="H5757" s="4">
        <v>50</v>
      </c>
    </row>
    <row r="5758" spans="1:8" ht="30">
      <c r="A5758" s="95">
        <v>5750</v>
      </c>
      <c r="B5758" s="95" t="s">
        <v>4447</v>
      </c>
      <c r="C5758" s="95" t="s">
        <v>12647</v>
      </c>
      <c r="D5758" s="95" t="s">
        <v>12648</v>
      </c>
      <c r="E5758" s="95" t="s">
        <v>332</v>
      </c>
      <c r="F5758" s="95" t="s">
        <v>7499</v>
      </c>
      <c r="G5758" s="4">
        <v>50</v>
      </c>
      <c r="H5758" s="4">
        <v>50</v>
      </c>
    </row>
    <row r="5759" spans="1:8" ht="15">
      <c r="A5759" s="95">
        <v>5751</v>
      </c>
      <c r="B5759" s="95" t="s">
        <v>3453</v>
      </c>
      <c r="C5759" s="95" t="s">
        <v>12649</v>
      </c>
      <c r="D5759" s="95" t="s">
        <v>12650</v>
      </c>
      <c r="E5759" s="95" t="s">
        <v>332</v>
      </c>
      <c r="F5759" s="95" t="s">
        <v>7499</v>
      </c>
      <c r="G5759" s="4">
        <v>50</v>
      </c>
      <c r="H5759" s="4">
        <v>50</v>
      </c>
    </row>
    <row r="5760" spans="1:8" ht="15">
      <c r="A5760" s="95">
        <v>5752</v>
      </c>
      <c r="B5760" s="95" t="s">
        <v>2663</v>
      </c>
      <c r="C5760" s="95" t="s">
        <v>8800</v>
      </c>
      <c r="D5760" s="95" t="s">
        <v>12651</v>
      </c>
      <c r="E5760" s="95" t="s">
        <v>332</v>
      </c>
      <c r="F5760" s="95" t="s">
        <v>7499</v>
      </c>
      <c r="G5760" s="4">
        <v>50</v>
      </c>
      <c r="H5760" s="4">
        <v>50</v>
      </c>
    </row>
    <row r="5761" spans="1:8" ht="15">
      <c r="A5761" s="95">
        <v>5753</v>
      </c>
      <c r="B5761" s="95" t="s">
        <v>3700</v>
      </c>
      <c r="C5761" s="95" t="s">
        <v>5026</v>
      </c>
      <c r="D5761" s="95" t="s">
        <v>12652</v>
      </c>
      <c r="E5761" s="95" t="s">
        <v>332</v>
      </c>
      <c r="F5761" s="95" t="s">
        <v>7499</v>
      </c>
      <c r="G5761" s="4">
        <v>50</v>
      </c>
      <c r="H5761" s="4">
        <v>50</v>
      </c>
    </row>
    <row r="5762" spans="1:8" ht="15">
      <c r="A5762" s="95">
        <v>5754</v>
      </c>
      <c r="B5762" s="95" t="s">
        <v>4316</v>
      </c>
      <c r="C5762" s="95" t="s">
        <v>12653</v>
      </c>
      <c r="D5762" s="95" t="s">
        <v>12654</v>
      </c>
      <c r="E5762" s="95" t="s">
        <v>332</v>
      </c>
      <c r="F5762" s="95" t="s">
        <v>7499</v>
      </c>
      <c r="G5762" s="4">
        <v>50</v>
      </c>
      <c r="H5762" s="4">
        <v>50</v>
      </c>
    </row>
    <row r="5763" spans="1:8" ht="30">
      <c r="A5763" s="95">
        <v>5755</v>
      </c>
      <c r="B5763" s="95" t="s">
        <v>4375</v>
      </c>
      <c r="C5763" s="95" t="s">
        <v>5349</v>
      </c>
      <c r="D5763" s="95" t="s">
        <v>12655</v>
      </c>
      <c r="E5763" s="95" t="s">
        <v>332</v>
      </c>
      <c r="F5763" s="95" t="s">
        <v>7499</v>
      </c>
      <c r="G5763" s="4">
        <v>50</v>
      </c>
      <c r="H5763" s="4">
        <v>50</v>
      </c>
    </row>
    <row r="5764" spans="1:8" ht="30">
      <c r="A5764" s="95">
        <v>5756</v>
      </c>
      <c r="B5764" s="95" t="s">
        <v>3690</v>
      </c>
      <c r="C5764" s="95" t="s">
        <v>5443</v>
      </c>
      <c r="D5764" s="95" t="s">
        <v>12656</v>
      </c>
      <c r="E5764" s="95" t="s">
        <v>332</v>
      </c>
      <c r="F5764" s="95" t="s">
        <v>7499</v>
      </c>
      <c r="G5764" s="4">
        <v>50</v>
      </c>
      <c r="H5764" s="4">
        <v>50</v>
      </c>
    </row>
    <row r="5765" spans="1:8" ht="15">
      <c r="A5765" s="95">
        <v>5757</v>
      </c>
      <c r="B5765" s="95" t="s">
        <v>3700</v>
      </c>
      <c r="C5765" s="95" t="s">
        <v>12040</v>
      </c>
      <c r="D5765" s="95" t="s">
        <v>12657</v>
      </c>
      <c r="E5765" s="95" t="s">
        <v>332</v>
      </c>
      <c r="F5765" s="95" t="s">
        <v>7499</v>
      </c>
      <c r="G5765" s="4">
        <v>50</v>
      </c>
      <c r="H5765" s="4">
        <v>50</v>
      </c>
    </row>
    <row r="5766" spans="1:8" ht="15">
      <c r="A5766" s="95">
        <v>5758</v>
      </c>
      <c r="B5766" s="95" t="s">
        <v>3593</v>
      </c>
      <c r="C5766" s="95" t="s">
        <v>5795</v>
      </c>
      <c r="D5766" s="95" t="s">
        <v>12658</v>
      </c>
      <c r="E5766" s="95" t="s">
        <v>332</v>
      </c>
      <c r="F5766" s="95" t="s">
        <v>7499</v>
      </c>
      <c r="G5766" s="4">
        <v>50</v>
      </c>
      <c r="H5766" s="4">
        <v>50</v>
      </c>
    </row>
    <row r="5767" spans="1:8" ht="15">
      <c r="A5767" s="95">
        <v>5759</v>
      </c>
      <c r="B5767" s="95" t="s">
        <v>3955</v>
      </c>
      <c r="C5767" s="95" t="s">
        <v>12659</v>
      </c>
      <c r="D5767" s="95" t="s">
        <v>12660</v>
      </c>
      <c r="E5767" s="95" t="s">
        <v>332</v>
      </c>
      <c r="F5767" s="95" t="s">
        <v>7499</v>
      </c>
      <c r="G5767" s="4">
        <v>50</v>
      </c>
      <c r="H5767" s="4">
        <v>50</v>
      </c>
    </row>
    <row r="5768" spans="1:8" ht="30">
      <c r="A5768" s="95">
        <v>5760</v>
      </c>
      <c r="B5768" s="95" t="s">
        <v>3657</v>
      </c>
      <c r="C5768" s="95" t="s">
        <v>12476</v>
      </c>
      <c r="D5768" s="95" t="s">
        <v>12661</v>
      </c>
      <c r="E5768" s="95" t="s">
        <v>332</v>
      </c>
      <c r="F5768" s="95" t="s">
        <v>7499</v>
      </c>
      <c r="G5768" s="4">
        <v>50</v>
      </c>
      <c r="H5768" s="4">
        <v>50</v>
      </c>
    </row>
    <row r="5769" spans="1:8" ht="30">
      <c r="A5769" s="95">
        <v>5761</v>
      </c>
      <c r="B5769" s="95" t="s">
        <v>6228</v>
      </c>
      <c r="C5769" s="95" t="s">
        <v>5507</v>
      </c>
      <c r="D5769" s="95" t="s">
        <v>12662</v>
      </c>
      <c r="E5769" s="95" t="s">
        <v>332</v>
      </c>
      <c r="F5769" s="95" t="s">
        <v>7499</v>
      </c>
      <c r="G5769" s="4">
        <v>50</v>
      </c>
      <c r="H5769" s="4">
        <v>50</v>
      </c>
    </row>
    <row r="5770" spans="1:8" ht="30">
      <c r="A5770" s="95">
        <v>5762</v>
      </c>
      <c r="B5770" s="95" t="s">
        <v>4412</v>
      </c>
      <c r="C5770" s="95" t="s">
        <v>4826</v>
      </c>
      <c r="D5770" s="95" t="s">
        <v>12663</v>
      </c>
      <c r="E5770" s="95" t="s">
        <v>332</v>
      </c>
      <c r="F5770" s="95" t="s">
        <v>7499</v>
      </c>
      <c r="G5770" s="4">
        <v>50</v>
      </c>
      <c r="H5770" s="4">
        <v>50</v>
      </c>
    </row>
    <row r="5771" spans="1:8" ht="15">
      <c r="A5771" s="95">
        <v>5763</v>
      </c>
      <c r="B5771" s="95" t="s">
        <v>4695</v>
      </c>
      <c r="C5771" s="95" t="s">
        <v>12664</v>
      </c>
      <c r="D5771" s="95" t="s">
        <v>12665</v>
      </c>
      <c r="E5771" s="95" t="s">
        <v>332</v>
      </c>
      <c r="F5771" s="95" t="s">
        <v>7499</v>
      </c>
      <c r="G5771" s="4">
        <v>50</v>
      </c>
      <c r="H5771" s="4">
        <v>50</v>
      </c>
    </row>
    <row r="5772" spans="1:8" ht="15">
      <c r="A5772" s="95">
        <v>5764</v>
      </c>
      <c r="B5772" s="95" t="s">
        <v>3629</v>
      </c>
      <c r="C5772" s="95" t="s">
        <v>12666</v>
      </c>
      <c r="D5772" s="95" t="s">
        <v>12667</v>
      </c>
      <c r="E5772" s="95" t="s">
        <v>332</v>
      </c>
      <c r="F5772" s="95" t="s">
        <v>7499</v>
      </c>
      <c r="G5772" s="4">
        <v>50</v>
      </c>
      <c r="H5772" s="4">
        <v>50</v>
      </c>
    </row>
    <row r="5773" spans="1:8" ht="15">
      <c r="A5773" s="95">
        <v>5765</v>
      </c>
      <c r="B5773" s="95" t="s">
        <v>3750</v>
      </c>
      <c r="C5773" s="95" t="s">
        <v>3513</v>
      </c>
      <c r="D5773" s="95" t="s">
        <v>12668</v>
      </c>
      <c r="E5773" s="95" t="s">
        <v>332</v>
      </c>
      <c r="F5773" s="95" t="s">
        <v>7499</v>
      </c>
      <c r="G5773" s="4">
        <v>50</v>
      </c>
      <c r="H5773" s="4">
        <v>50</v>
      </c>
    </row>
    <row r="5774" spans="1:8" ht="15">
      <c r="A5774" s="95">
        <v>5766</v>
      </c>
      <c r="B5774" s="95" t="s">
        <v>3464</v>
      </c>
      <c r="C5774" s="95" t="s">
        <v>4518</v>
      </c>
      <c r="D5774" s="95" t="s">
        <v>12669</v>
      </c>
      <c r="E5774" s="95" t="s">
        <v>332</v>
      </c>
      <c r="F5774" s="95" t="s">
        <v>7499</v>
      </c>
      <c r="G5774" s="4">
        <v>50</v>
      </c>
      <c r="H5774" s="4">
        <v>50</v>
      </c>
    </row>
    <row r="5775" spans="1:8" ht="15">
      <c r="A5775" s="95">
        <v>5767</v>
      </c>
      <c r="B5775" s="95" t="s">
        <v>4316</v>
      </c>
      <c r="C5775" s="95" t="s">
        <v>12670</v>
      </c>
      <c r="D5775" s="95" t="s">
        <v>12671</v>
      </c>
      <c r="E5775" s="95" t="s">
        <v>332</v>
      </c>
      <c r="F5775" s="95" t="s">
        <v>7499</v>
      </c>
      <c r="G5775" s="4">
        <v>50</v>
      </c>
      <c r="H5775" s="4">
        <v>50</v>
      </c>
    </row>
    <row r="5776" spans="1:8" ht="15">
      <c r="A5776" s="95">
        <v>5768</v>
      </c>
      <c r="B5776" s="95" t="s">
        <v>3671</v>
      </c>
      <c r="C5776" s="95" t="s">
        <v>12523</v>
      </c>
      <c r="D5776" s="95" t="s">
        <v>12672</v>
      </c>
      <c r="E5776" s="95" t="s">
        <v>332</v>
      </c>
      <c r="F5776" s="95" t="s">
        <v>7499</v>
      </c>
      <c r="G5776" s="4">
        <v>50</v>
      </c>
      <c r="H5776" s="4">
        <v>50</v>
      </c>
    </row>
    <row r="5777" spans="1:8" ht="15">
      <c r="A5777" s="95">
        <v>5769</v>
      </c>
      <c r="B5777" s="95" t="s">
        <v>3886</v>
      </c>
      <c r="C5777" s="95" t="s">
        <v>12673</v>
      </c>
      <c r="D5777" s="95" t="s">
        <v>12674</v>
      </c>
      <c r="E5777" s="95" t="s">
        <v>332</v>
      </c>
      <c r="F5777" s="95" t="s">
        <v>7499</v>
      </c>
      <c r="G5777" s="4">
        <v>50</v>
      </c>
      <c r="H5777" s="4">
        <v>50</v>
      </c>
    </row>
    <row r="5778" spans="1:8" ht="30">
      <c r="A5778" s="95">
        <v>5770</v>
      </c>
      <c r="B5778" s="95" t="s">
        <v>2663</v>
      </c>
      <c r="C5778" s="95" t="s">
        <v>12675</v>
      </c>
      <c r="D5778" s="95" t="s">
        <v>12676</v>
      </c>
      <c r="E5778" s="95" t="s">
        <v>332</v>
      </c>
      <c r="F5778" s="95" t="s">
        <v>7499</v>
      </c>
      <c r="G5778" s="4">
        <v>50</v>
      </c>
      <c r="H5778" s="4">
        <v>50</v>
      </c>
    </row>
    <row r="5779" spans="1:8" ht="15">
      <c r="A5779" s="95">
        <v>5771</v>
      </c>
      <c r="B5779" s="95" t="s">
        <v>5306</v>
      </c>
      <c r="C5779" s="95" t="s">
        <v>12677</v>
      </c>
      <c r="D5779" s="95" t="s">
        <v>12678</v>
      </c>
      <c r="E5779" s="95" t="s">
        <v>332</v>
      </c>
      <c r="F5779" s="95" t="s">
        <v>7499</v>
      </c>
      <c r="G5779" s="4">
        <v>50</v>
      </c>
      <c r="H5779" s="4">
        <v>50</v>
      </c>
    </row>
    <row r="5780" spans="1:8" ht="15">
      <c r="A5780" s="95">
        <v>5772</v>
      </c>
      <c r="B5780" s="95" t="s">
        <v>9639</v>
      </c>
      <c r="C5780" s="95" t="s">
        <v>12502</v>
      </c>
      <c r="D5780" s="95" t="s">
        <v>12679</v>
      </c>
      <c r="E5780" s="95" t="s">
        <v>332</v>
      </c>
      <c r="F5780" s="95" t="s">
        <v>7499</v>
      </c>
      <c r="G5780" s="4">
        <v>50</v>
      </c>
      <c r="H5780" s="4">
        <v>50</v>
      </c>
    </row>
    <row r="5781" spans="1:8" ht="15">
      <c r="A5781" s="95">
        <v>5773</v>
      </c>
      <c r="B5781" s="95" t="s">
        <v>4603</v>
      </c>
      <c r="C5781" s="95" t="s">
        <v>12502</v>
      </c>
      <c r="D5781" s="95" t="s">
        <v>12680</v>
      </c>
      <c r="E5781" s="95" t="s">
        <v>332</v>
      </c>
      <c r="F5781" s="95" t="s">
        <v>7499</v>
      </c>
      <c r="G5781" s="4">
        <v>50</v>
      </c>
      <c r="H5781" s="4">
        <v>50</v>
      </c>
    </row>
    <row r="5782" spans="1:8" ht="15">
      <c r="A5782" s="95">
        <v>5774</v>
      </c>
      <c r="B5782" s="95" t="s">
        <v>3923</v>
      </c>
      <c r="C5782" s="95" t="s">
        <v>12681</v>
      </c>
      <c r="D5782" s="95" t="s">
        <v>12682</v>
      </c>
      <c r="E5782" s="95" t="s">
        <v>332</v>
      </c>
      <c r="F5782" s="95" t="s">
        <v>7499</v>
      </c>
      <c r="G5782" s="4">
        <v>50</v>
      </c>
      <c r="H5782" s="4">
        <v>50</v>
      </c>
    </row>
    <row r="5783" spans="1:8" ht="15">
      <c r="A5783" s="95">
        <v>5775</v>
      </c>
      <c r="B5783" s="95" t="s">
        <v>3758</v>
      </c>
      <c r="C5783" s="95" t="s">
        <v>4227</v>
      </c>
      <c r="D5783" s="95" t="s">
        <v>12683</v>
      </c>
      <c r="E5783" s="95" t="s">
        <v>332</v>
      </c>
      <c r="F5783" s="95" t="s">
        <v>7499</v>
      </c>
      <c r="G5783" s="4">
        <v>50</v>
      </c>
      <c r="H5783" s="4">
        <v>50</v>
      </c>
    </row>
    <row r="5784" spans="1:8" ht="15">
      <c r="A5784" s="95">
        <v>5776</v>
      </c>
      <c r="B5784" s="95" t="s">
        <v>7565</v>
      </c>
      <c r="C5784" s="95" t="s">
        <v>12684</v>
      </c>
      <c r="D5784" s="95" t="s">
        <v>12685</v>
      </c>
      <c r="E5784" s="95" t="s">
        <v>332</v>
      </c>
      <c r="F5784" s="95" t="s">
        <v>7499</v>
      </c>
      <c r="G5784" s="4">
        <v>50</v>
      </c>
      <c r="H5784" s="4">
        <v>50</v>
      </c>
    </row>
    <row r="5785" spans="1:8" ht="15">
      <c r="A5785" s="95">
        <v>5777</v>
      </c>
      <c r="B5785" s="95" t="s">
        <v>6167</v>
      </c>
      <c r="C5785" s="95" t="s">
        <v>9034</v>
      </c>
      <c r="D5785" s="95" t="s">
        <v>12686</v>
      </c>
      <c r="E5785" s="95" t="s">
        <v>332</v>
      </c>
      <c r="F5785" s="95" t="s">
        <v>7499</v>
      </c>
      <c r="G5785" s="4">
        <v>50</v>
      </c>
      <c r="H5785" s="4">
        <v>50</v>
      </c>
    </row>
    <row r="5786" spans="1:8" ht="15">
      <c r="A5786" s="95">
        <v>5778</v>
      </c>
      <c r="B5786" s="95" t="s">
        <v>3593</v>
      </c>
      <c r="C5786" s="95" t="s">
        <v>12687</v>
      </c>
      <c r="D5786" s="95" t="s">
        <v>12688</v>
      </c>
      <c r="E5786" s="95" t="s">
        <v>332</v>
      </c>
      <c r="F5786" s="95" t="s">
        <v>7499</v>
      </c>
      <c r="G5786" s="4">
        <v>50</v>
      </c>
      <c r="H5786" s="4">
        <v>50</v>
      </c>
    </row>
    <row r="5787" spans="1:8" ht="15">
      <c r="A5787" s="95">
        <v>5779</v>
      </c>
      <c r="B5787" s="95" t="s">
        <v>4452</v>
      </c>
      <c r="C5787" s="95" t="s">
        <v>5026</v>
      </c>
      <c r="D5787" s="95" t="s">
        <v>12689</v>
      </c>
      <c r="E5787" s="95" t="s">
        <v>332</v>
      </c>
      <c r="F5787" s="95" t="s">
        <v>7499</v>
      </c>
      <c r="G5787" s="4">
        <v>50</v>
      </c>
      <c r="H5787" s="4">
        <v>50</v>
      </c>
    </row>
    <row r="5788" spans="1:8" ht="15">
      <c r="A5788" s="95">
        <v>5780</v>
      </c>
      <c r="B5788" s="95" t="s">
        <v>3593</v>
      </c>
      <c r="C5788" s="95" t="s">
        <v>12690</v>
      </c>
      <c r="D5788" s="95" t="s">
        <v>12691</v>
      </c>
      <c r="E5788" s="95" t="s">
        <v>332</v>
      </c>
      <c r="F5788" s="95" t="s">
        <v>7499</v>
      </c>
      <c r="G5788" s="4">
        <v>50</v>
      </c>
      <c r="H5788" s="4">
        <v>50</v>
      </c>
    </row>
    <row r="5789" spans="1:8" ht="15">
      <c r="A5789" s="95">
        <v>5781</v>
      </c>
      <c r="B5789" s="95" t="s">
        <v>6207</v>
      </c>
      <c r="C5789" s="95" t="s">
        <v>12692</v>
      </c>
      <c r="D5789" s="95" t="s">
        <v>12693</v>
      </c>
      <c r="E5789" s="95" t="s">
        <v>332</v>
      </c>
      <c r="F5789" s="95" t="s">
        <v>7499</v>
      </c>
      <c r="G5789" s="4">
        <v>50</v>
      </c>
      <c r="H5789" s="4">
        <v>50</v>
      </c>
    </row>
    <row r="5790" spans="1:8" ht="15">
      <c r="A5790" s="95">
        <v>5782</v>
      </c>
      <c r="B5790" s="95" t="s">
        <v>11189</v>
      </c>
      <c r="C5790" s="95" t="s">
        <v>5544</v>
      </c>
      <c r="D5790" s="95" t="s">
        <v>12694</v>
      </c>
      <c r="E5790" s="95" t="s">
        <v>332</v>
      </c>
      <c r="F5790" s="95" t="s">
        <v>7499</v>
      </c>
      <c r="G5790" s="4">
        <v>50</v>
      </c>
      <c r="H5790" s="4">
        <v>50</v>
      </c>
    </row>
    <row r="5791" spans="1:8" ht="15">
      <c r="A5791" s="95">
        <v>5783</v>
      </c>
      <c r="B5791" s="95" t="s">
        <v>4409</v>
      </c>
      <c r="C5791" s="95" t="s">
        <v>12695</v>
      </c>
      <c r="D5791" s="95" t="s">
        <v>12696</v>
      </c>
      <c r="E5791" s="95" t="s">
        <v>332</v>
      </c>
      <c r="F5791" s="95" t="s">
        <v>7499</v>
      </c>
      <c r="G5791" s="4">
        <v>50</v>
      </c>
      <c r="H5791" s="4">
        <v>50</v>
      </c>
    </row>
    <row r="5792" spans="1:8" ht="15">
      <c r="A5792" s="95">
        <v>5784</v>
      </c>
      <c r="B5792" s="95" t="s">
        <v>4062</v>
      </c>
      <c r="C5792" s="95" t="s">
        <v>3730</v>
      </c>
      <c r="D5792" s="95" t="s">
        <v>12697</v>
      </c>
      <c r="E5792" s="95" t="s">
        <v>332</v>
      </c>
      <c r="F5792" s="95" t="s">
        <v>7499</v>
      </c>
      <c r="G5792" s="4">
        <v>50</v>
      </c>
      <c r="H5792" s="4">
        <v>50</v>
      </c>
    </row>
    <row r="5793" spans="1:8" ht="15">
      <c r="A5793" s="95">
        <v>5785</v>
      </c>
      <c r="B5793" s="95" t="s">
        <v>4026</v>
      </c>
      <c r="C5793" s="95" t="s">
        <v>2676</v>
      </c>
      <c r="D5793" s="95" t="s">
        <v>12698</v>
      </c>
      <c r="E5793" s="95" t="s">
        <v>332</v>
      </c>
      <c r="F5793" s="95" t="s">
        <v>7499</v>
      </c>
      <c r="G5793" s="4">
        <v>50</v>
      </c>
      <c r="H5793" s="4">
        <v>50</v>
      </c>
    </row>
    <row r="5794" spans="1:8" ht="15">
      <c r="A5794" s="95">
        <v>5786</v>
      </c>
      <c r="B5794" s="95" t="s">
        <v>4752</v>
      </c>
      <c r="C5794" s="95" t="s">
        <v>12699</v>
      </c>
      <c r="D5794" s="95" t="s">
        <v>12700</v>
      </c>
      <c r="E5794" s="95" t="s">
        <v>332</v>
      </c>
      <c r="F5794" s="95" t="s">
        <v>7499</v>
      </c>
      <c r="G5794" s="4">
        <v>50</v>
      </c>
      <c r="H5794" s="4">
        <v>50</v>
      </c>
    </row>
    <row r="5795" spans="1:8" ht="15">
      <c r="A5795" s="95">
        <v>5787</v>
      </c>
      <c r="B5795" s="95" t="s">
        <v>3668</v>
      </c>
      <c r="C5795" s="95" t="s">
        <v>12619</v>
      </c>
      <c r="D5795" s="95" t="s">
        <v>12701</v>
      </c>
      <c r="E5795" s="95" t="s">
        <v>332</v>
      </c>
      <c r="F5795" s="95" t="s">
        <v>7499</v>
      </c>
      <c r="G5795" s="4">
        <v>50</v>
      </c>
      <c r="H5795" s="4">
        <v>50</v>
      </c>
    </row>
    <row r="5796" spans="1:8" ht="15">
      <c r="A5796" s="95">
        <v>5788</v>
      </c>
      <c r="B5796" s="95" t="s">
        <v>3671</v>
      </c>
      <c r="C5796" s="95" t="s">
        <v>12702</v>
      </c>
      <c r="D5796" s="95" t="s">
        <v>12703</v>
      </c>
      <c r="E5796" s="95" t="s">
        <v>332</v>
      </c>
      <c r="F5796" s="95" t="s">
        <v>7499</v>
      </c>
      <c r="G5796" s="4">
        <v>50</v>
      </c>
      <c r="H5796" s="4">
        <v>50</v>
      </c>
    </row>
    <row r="5797" spans="1:8" ht="15">
      <c r="A5797" s="95">
        <v>5789</v>
      </c>
      <c r="B5797" s="95" t="s">
        <v>5551</v>
      </c>
      <c r="C5797" s="95" t="s">
        <v>12704</v>
      </c>
      <c r="D5797" s="95" t="s">
        <v>12705</v>
      </c>
      <c r="E5797" s="95" t="s">
        <v>332</v>
      </c>
      <c r="F5797" s="95" t="s">
        <v>7499</v>
      </c>
      <c r="G5797" s="4">
        <v>50</v>
      </c>
      <c r="H5797" s="4">
        <v>50</v>
      </c>
    </row>
    <row r="5798" spans="1:8" ht="15">
      <c r="A5798" s="95">
        <v>5790</v>
      </c>
      <c r="B5798" s="95" t="s">
        <v>5306</v>
      </c>
      <c r="C5798" s="95" t="s">
        <v>5629</v>
      </c>
      <c r="D5798" s="95" t="s">
        <v>12706</v>
      </c>
      <c r="E5798" s="95" t="s">
        <v>332</v>
      </c>
      <c r="F5798" s="95" t="s">
        <v>7499</v>
      </c>
      <c r="G5798" s="4">
        <v>50</v>
      </c>
      <c r="H5798" s="4">
        <v>50</v>
      </c>
    </row>
    <row r="5799" spans="1:8" ht="15">
      <c r="A5799" s="95">
        <v>5791</v>
      </c>
      <c r="B5799" s="95" t="s">
        <v>4040</v>
      </c>
      <c r="C5799" s="95" t="s">
        <v>12707</v>
      </c>
      <c r="D5799" s="95" t="s">
        <v>12708</v>
      </c>
      <c r="E5799" s="95" t="s">
        <v>332</v>
      </c>
      <c r="F5799" s="95" t="s">
        <v>7499</v>
      </c>
      <c r="G5799" s="4">
        <v>50</v>
      </c>
      <c r="H5799" s="4">
        <v>50</v>
      </c>
    </row>
    <row r="5800" spans="1:8" ht="15">
      <c r="A5800" s="95">
        <v>5792</v>
      </c>
      <c r="B5800" s="95" t="s">
        <v>3668</v>
      </c>
      <c r="C5800" s="95" t="s">
        <v>3846</v>
      </c>
      <c r="D5800" s="95" t="s">
        <v>12709</v>
      </c>
      <c r="E5800" s="95" t="s">
        <v>332</v>
      </c>
      <c r="F5800" s="95" t="s">
        <v>7499</v>
      </c>
      <c r="G5800" s="4">
        <v>50</v>
      </c>
      <c r="H5800" s="4">
        <v>50</v>
      </c>
    </row>
    <row r="5801" spans="1:8" ht="15">
      <c r="A5801" s="95">
        <v>5793</v>
      </c>
      <c r="B5801" s="95" t="s">
        <v>4093</v>
      </c>
      <c r="C5801" s="95" t="s">
        <v>6599</v>
      </c>
      <c r="D5801" s="95" t="s">
        <v>12710</v>
      </c>
      <c r="E5801" s="95" t="s">
        <v>332</v>
      </c>
      <c r="F5801" s="95" t="s">
        <v>7499</v>
      </c>
      <c r="G5801" s="4">
        <v>50</v>
      </c>
      <c r="H5801" s="4">
        <v>50</v>
      </c>
    </row>
    <row r="5802" spans="1:8" ht="15">
      <c r="A5802" s="95">
        <v>5794</v>
      </c>
      <c r="B5802" s="95" t="s">
        <v>3629</v>
      </c>
      <c r="C5802" s="95" t="s">
        <v>12711</v>
      </c>
      <c r="D5802" s="95" t="s">
        <v>12712</v>
      </c>
      <c r="E5802" s="95" t="s">
        <v>332</v>
      </c>
      <c r="F5802" s="95" t="s">
        <v>7499</v>
      </c>
      <c r="G5802" s="4">
        <v>50</v>
      </c>
      <c r="H5802" s="4">
        <v>50</v>
      </c>
    </row>
    <row r="5803" spans="1:8" ht="30">
      <c r="A5803" s="95">
        <v>5795</v>
      </c>
      <c r="B5803" s="95" t="s">
        <v>3671</v>
      </c>
      <c r="C5803" s="95" t="s">
        <v>12713</v>
      </c>
      <c r="D5803" s="95" t="s">
        <v>12714</v>
      </c>
      <c r="E5803" s="95" t="s">
        <v>332</v>
      </c>
      <c r="F5803" s="95" t="s">
        <v>7499</v>
      </c>
      <c r="G5803" s="4">
        <v>50</v>
      </c>
      <c r="H5803" s="4">
        <v>50</v>
      </c>
    </row>
    <row r="5804" spans="1:8" ht="15">
      <c r="A5804" s="95">
        <v>5796</v>
      </c>
      <c r="B5804" s="95" t="s">
        <v>4429</v>
      </c>
      <c r="C5804" s="95" t="s">
        <v>5532</v>
      </c>
      <c r="D5804" s="95" t="s">
        <v>12715</v>
      </c>
      <c r="E5804" s="95" t="s">
        <v>332</v>
      </c>
      <c r="F5804" s="95" t="s">
        <v>7499</v>
      </c>
      <c r="G5804" s="4">
        <v>50</v>
      </c>
      <c r="H5804" s="4">
        <v>50</v>
      </c>
    </row>
    <row r="5805" spans="1:8" ht="15">
      <c r="A5805" s="95">
        <v>5797</v>
      </c>
      <c r="B5805" s="95" t="s">
        <v>3690</v>
      </c>
      <c r="C5805" s="95" t="s">
        <v>7209</v>
      </c>
      <c r="D5805" s="95" t="s">
        <v>12716</v>
      </c>
      <c r="E5805" s="95" t="s">
        <v>332</v>
      </c>
      <c r="F5805" s="95" t="s">
        <v>7499</v>
      </c>
      <c r="G5805" s="4">
        <v>50</v>
      </c>
      <c r="H5805" s="4">
        <v>50</v>
      </c>
    </row>
    <row r="5806" spans="1:8" ht="15">
      <c r="A5806" s="95">
        <v>5798</v>
      </c>
      <c r="B5806" s="95" t="s">
        <v>3690</v>
      </c>
      <c r="C5806" s="95" t="s">
        <v>5398</v>
      </c>
      <c r="D5806" s="95" t="s">
        <v>12717</v>
      </c>
      <c r="E5806" s="95" t="s">
        <v>332</v>
      </c>
      <c r="F5806" s="95" t="s">
        <v>7499</v>
      </c>
      <c r="G5806" s="4">
        <v>50</v>
      </c>
      <c r="H5806" s="4">
        <v>50</v>
      </c>
    </row>
    <row r="5807" spans="1:8" ht="15">
      <c r="A5807" s="95">
        <v>5799</v>
      </c>
      <c r="B5807" s="95" t="s">
        <v>3586</v>
      </c>
      <c r="C5807" s="95" t="s">
        <v>12718</v>
      </c>
      <c r="D5807" s="95" t="s">
        <v>12719</v>
      </c>
      <c r="E5807" s="95" t="s">
        <v>332</v>
      </c>
      <c r="F5807" s="95" t="s">
        <v>7499</v>
      </c>
      <c r="G5807" s="4">
        <v>50</v>
      </c>
      <c r="H5807" s="4">
        <v>50</v>
      </c>
    </row>
    <row r="5808" spans="1:8" ht="30">
      <c r="A5808" s="95">
        <v>5800</v>
      </c>
      <c r="B5808" s="95" t="s">
        <v>4007</v>
      </c>
      <c r="C5808" s="95" t="s">
        <v>7868</v>
      </c>
      <c r="D5808" s="95" t="s">
        <v>12720</v>
      </c>
      <c r="E5808" s="95" t="s">
        <v>332</v>
      </c>
      <c r="F5808" s="95" t="s">
        <v>7499</v>
      </c>
      <c r="G5808" s="4">
        <v>50</v>
      </c>
      <c r="H5808" s="4">
        <v>50</v>
      </c>
    </row>
    <row r="5809" spans="1:8" ht="15">
      <c r="A5809" s="95">
        <v>5801</v>
      </c>
      <c r="B5809" s="95" t="s">
        <v>4198</v>
      </c>
      <c r="C5809" s="95" t="s">
        <v>4518</v>
      </c>
      <c r="D5809" s="95" t="s">
        <v>12721</v>
      </c>
      <c r="E5809" s="95" t="s">
        <v>332</v>
      </c>
      <c r="F5809" s="95" t="s">
        <v>7499</v>
      </c>
      <c r="G5809" s="4">
        <v>50</v>
      </c>
      <c r="H5809" s="4">
        <v>50</v>
      </c>
    </row>
    <row r="5810" spans="1:8" ht="30">
      <c r="A5810" s="95">
        <v>5802</v>
      </c>
      <c r="B5810" s="95" t="s">
        <v>3761</v>
      </c>
      <c r="C5810" s="95" t="s">
        <v>5387</v>
      </c>
      <c r="D5810" s="95" t="s">
        <v>12722</v>
      </c>
      <c r="E5810" s="95" t="s">
        <v>332</v>
      </c>
      <c r="F5810" s="95" t="s">
        <v>7499</v>
      </c>
      <c r="G5810" s="4">
        <v>50</v>
      </c>
      <c r="H5810" s="4">
        <v>50</v>
      </c>
    </row>
    <row r="5811" spans="1:8" ht="15">
      <c r="A5811" s="95">
        <v>5803</v>
      </c>
      <c r="B5811" s="95" t="s">
        <v>3432</v>
      </c>
      <c r="C5811" s="95" t="s">
        <v>12723</v>
      </c>
      <c r="D5811" s="95" t="s">
        <v>12724</v>
      </c>
      <c r="E5811" s="95" t="s">
        <v>332</v>
      </c>
      <c r="F5811" s="95" t="s">
        <v>7499</v>
      </c>
      <c r="G5811" s="4">
        <v>50</v>
      </c>
      <c r="H5811" s="4">
        <v>50</v>
      </c>
    </row>
    <row r="5812" spans="1:8" ht="15">
      <c r="A5812" s="95">
        <v>5804</v>
      </c>
      <c r="B5812" s="95" t="s">
        <v>3561</v>
      </c>
      <c r="C5812" s="95" t="s">
        <v>12725</v>
      </c>
      <c r="D5812" s="95" t="s">
        <v>12726</v>
      </c>
      <c r="E5812" s="95" t="s">
        <v>332</v>
      </c>
      <c r="F5812" s="95" t="s">
        <v>7499</v>
      </c>
      <c r="G5812" s="4">
        <v>50</v>
      </c>
      <c r="H5812" s="4">
        <v>50</v>
      </c>
    </row>
    <row r="5813" spans="1:8" ht="15">
      <c r="A5813" s="95">
        <v>5805</v>
      </c>
      <c r="B5813" s="95" t="s">
        <v>3526</v>
      </c>
      <c r="C5813" s="95" t="s">
        <v>4647</v>
      </c>
      <c r="D5813" s="95" t="s">
        <v>12727</v>
      </c>
      <c r="E5813" s="95" t="s">
        <v>332</v>
      </c>
      <c r="F5813" s="95" t="s">
        <v>7499</v>
      </c>
      <c r="G5813" s="4">
        <v>50</v>
      </c>
      <c r="H5813" s="4">
        <v>50</v>
      </c>
    </row>
    <row r="5814" spans="1:8" ht="15">
      <c r="A5814" s="95">
        <v>5806</v>
      </c>
      <c r="B5814" s="95" t="s">
        <v>4040</v>
      </c>
      <c r="C5814" s="95" t="s">
        <v>12728</v>
      </c>
      <c r="D5814" s="95" t="s">
        <v>12729</v>
      </c>
      <c r="E5814" s="95" t="s">
        <v>332</v>
      </c>
      <c r="F5814" s="95" t="s">
        <v>7499</v>
      </c>
      <c r="G5814" s="4">
        <v>50</v>
      </c>
      <c r="H5814" s="4">
        <v>50</v>
      </c>
    </row>
    <row r="5815" spans="1:8" ht="15">
      <c r="A5815" s="95">
        <v>5807</v>
      </c>
      <c r="B5815" s="95" t="s">
        <v>5335</v>
      </c>
      <c r="C5815" s="95" t="s">
        <v>8086</v>
      </c>
      <c r="D5815" s="95" t="s">
        <v>12730</v>
      </c>
      <c r="E5815" s="95" t="s">
        <v>332</v>
      </c>
      <c r="F5815" s="95" t="s">
        <v>7499</v>
      </c>
      <c r="G5815" s="4">
        <v>50</v>
      </c>
      <c r="H5815" s="4">
        <v>50</v>
      </c>
    </row>
    <row r="5816" spans="1:8" ht="15">
      <c r="A5816" s="95">
        <v>5808</v>
      </c>
      <c r="B5816" s="95" t="s">
        <v>3561</v>
      </c>
      <c r="C5816" s="95" t="s">
        <v>12731</v>
      </c>
      <c r="D5816" s="95" t="s">
        <v>12732</v>
      </c>
      <c r="E5816" s="95" t="s">
        <v>332</v>
      </c>
      <c r="F5816" s="95" t="s">
        <v>7499</v>
      </c>
      <c r="G5816" s="4">
        <v>50</v>
      </c>
      <c r="H5816" s="4">
        <v>50</v>
      </c>
    </row>
    <row r="5817" spans="1:8" ht="15">
      <c r="A5817" s="95">
        <v>5809</v>
      </c>
      <c r="B5817" s="95" t="s">
        <v>3934</v>
      </c>
      <c r="C5817" s="95" t="s">
        <v>6908</v>
      </c>
      <c r="D5817" s="95" t="s">
        <v>12733</v>
      </c>
      <c r="E5817" s="95" t="s">
        <v>332</v>
      </c>
      <c r="F5817" s="95" t="s">
        <v>7499</v>
      </c>
      <c r="G5817" s="4">
        <v>50</v>
      </c>
      <c r="H5817" s="4">
        <v>50</v>
      </c>
    </row>
    <row r="5818" spans="1:8" ht="30">
      <c r="A5818" s="95">
        <v>5810</v>
      </c>
      <c r="B5818" s="95" t="s">
        <v>3561</v>
      </c>
      <c r="C5818" s="95" t="s">
        <v>11015</v>
      </c>
      <c r="D5818" s="95" t="s">
        <v>12734</v>
      </c>
      <c r="E5818" s="95" t="s">
        <v>332</v>
      </c>
      <c r="F5818" s="95" t="s">
        <v>7499</v>
      </c>
      <c r="G5818" s="4">
        <v>50</v>
      </c>
      <c r="H5818" s="4">
        <v>50</v>
      </c>
    </row>
    <row r="5819" spans="1:8" ht="15">
      <c r="A5819" s="95">
        <v>5811</v>
      </c>
      <c r="B5819" s="95" t="s">
        <v>3561</v>
      </c>
      <c r="C5819" s="95" t="s">
        <v>12735</v>
      </c>
      <c r="D5819" s="95" t="s">
        <v>12736</v>
      </c>
      <c r="E5819" s="95" t="s">
        <v>332</v>
      </c>
      <c r="F5819" s="95" t="s">
        <v>7499</v>
      </c>
      <c r="G5819" s="4">
        <v>50</v>
      </c>
      <c r="H5819" s="4">
        <v>50</v>
      </c>
    </row>
    <row r="5820" spans="1:8" ht="30">
      <c r="A5820" s="95">
        <v>5812</v>
      </c>
      <c r="B5820" s="95" t="s">
        <v>3700</v>
      </c>
      <c r="C5820" s="95" t="s">
        <v>12737</v>
      </c>
      <c r="D5820" s="95" t="s">
        <v>12738</v>
      </c>
      <c r="E5820" s="95" t="s">
        <v>332</v>
      </c>
      <c r="F5820" s="95" t="s">
        <v>7499</v>
      </c>
      <c r="G5820" s="4">
        <v>50</v>
      </c>
      <c r="H5820" s="4">
        <v>50</v>
      </c>
    </row>
    <row r="5821" spans="1:8" ht="15">
      <c r="A5821" s="95">
        <v>5813</v>
      </c>
      <c r="B5821" s="95" t="s">
        <v>3432</v>
      </c>
      <c r="C5821" s="95" t="s">
        <v>3883</v>
      </c>
      <c r="D5821" s="95" t="s">
        <v>12739</v>
      </c>
      <c r="E5821" s="95" t="s">
        <v>332</v>
      </c>
      <c r="F5821" s="95" t="s">
        <v>7499</v>
      </c>
      <c r="G5821" s="4">
        <v>50</v>
      </c>
      <c r="H5821" s="4">
        <v>50</v>
      </c>
    </row>
    <row r="5822" spans="1:8" ht="30">
      <c r="A5822" s="95">
        <v>5814</v>
      </c>
      <c r="B5822" s="95" t="s">
        <v>3432</v>
      </c>
      <c r="C5822" s="95" t="s">
        <v>12740</v>
      </c>
      <c r="D5822" s="95" t="s">
        <v>12741</v>
      </c>
      <c r="E5822" s="95" t="s">
        <v>332</v>
      </c>
      <c r="F5822" s="95" t="s">
        <v>7499</v>
      </c>
      <c r="G5822" s="4">
        <v>50</v>
      </c>
      <c r="H5822" s="4">
        <v>50</v>
      </c>
    </row>
    <row r="5823" spans="1:8" ht="15">
      <c r="A5823" s="95">
        <v>5815</v>
      </c>
      <c r="B5823" s="95" t="s">
        <v>5308</v>
      </c>
      <c r="C5823" s="95" t="s">
        <v>12742</v>
      </c>
      <c r="D5823" s="95" t="s">
        <v>12743</v>
      </c>
      <c r="E5823" s="95" t="s">
        <v>332</v>
      </c>
      <c r="F5823" s="95" t="s">
        <v>7499</v>
      </c>
      <c r="G5823" s="4">
        <v>50</v>
      </c>
      <c r="H5823" s="4">
        <v>50</v>
      </c>
    </row>
    <row r="5824" spans="1:8" ht="15">
      <c r="A5824" s="95">
        <v>5816</v>
      </c>
      <c r="B5824" s="95" t="s">
        <v>7096</v>
      </c>
      <c r="C5824" s="95" t="s">
        <v>12546</v>
      </c>
      <c r="D5824" s="95" t="s">
        <v>12744</v>
      </c>
      <c r="E5824" s="95" t="s">
        <v>332</v>
      </c>
      <c r="F5824" s="95" t="s">
        <v>7499</v>
      </c>
      <c r="G5824" s="4">
        <v>50</v>
      </c>
      <c r="H5824" s="4">
        <v>50</v>
      </c>
    </row>
    <row r="5825" spans="1:8" ht="30">
      <c r="A5825" s="95">
        <v>5817</v>
      </c>
      <c r="B5825" s="95" t="s">
        <v>5322</v>
      </c>
      <c r="C5825" s="95" t="s">
        <v>12745</v>
      </c>
      <c r="D5825" s="95" t="s">
        <v>12746</v>
      </c>
      <c r="E5825" s="95" t="s">
        <v>332</v>
      </c>
      <c r="F5825" s="95" t="s">
        <v>7499</v>
      </c>
      <c r="G5825" s="4">
        <v>50</v>
      </c>
      <c r="H5825" s="4">
        <v>50</v>
      </c>
    </row>
    <row r="5826" spans="1:8" ht="15">
      <c r="A5826" s="95">
        <v>5818</v>
      </c>
      <c r="B5826" s="95" t="s">
        <v>3780</v>
      </c>
      <c r="C5826" s="95" t="s">
        <v>5477</v>
      </c>
      <c r="D5826" s="95" t="s">
        <v>12747</v>
      </c>
      <c r="E5826" s="95" t="s">
        <v>332</v>
      </c>
      <c r="F5826" s="95" t="s">
        <v>7499</v>
      </c>
      <c r="G5826" s="4">
        <v>50</v>
      </c>
      <c r="H5826" s="4">
        <v>50</v>
      </c>
    </row>
    <row r="5827" spans="1:8" ht="15">
      <c r="A5827" s="95">
        <v>5819</v>
      </c>
      <c r="B5827" s="95" t="s">
        <v>3432</v>
      </c>
      <c r="C5827" s="95" t="s">
        <v>5512</v>
      </c>
      <c r="D5827" s="95" t="s">
        <v>12748</v>
      </c>
      <c r="E5827" s="95" t="s">
        <v>332</v>
      </c>
      <c r="F5827" s="95" t="s">
        <v>7499</v>
      </c>
      <c r="G5827" s="4">
        <v>50</v>
      </c>
      <c r="H5827" s="4">
        <v>50</v>
      </c>
    </row>
    <row r="5828" spans="1:8" ht="15">
      <c r="A5828" s="95">
        <v>5820</v>
      </c>
      <c r="B5828" s="95" t="s">
        <v>3780</v>
      </c>
      <c r="C5828" s="95" t="s">
        <v>10689</v>
      </c>
      <c r="D5828" s="95" t="s">
        <v>12749</v>
      </c>
      <c r="E5828" s="95" t="s">
        <v>332</v>
      </c>
      <c r="F5828" s="95" t="s">
        <v>7499</v>
      </c>
      <c r="G5828" s="4">
        <v>50</v>
      </c>
      <c r="H5828" s="4">
        <v>50</v>
      </c>
    </row>
    <row r="5829" spans="1:8" ht="15">
      <c r="A5829" s="95">
        <v>5821</v>
      </c>
      <c r="B5829" s="95" t="s">
        <v>3720</v>
      </c>
      <c r="C5829" s="95" t="s">
        <v>12750</v>
      </c>
      <c r="D5829" s="95" t="s">
        <v>12751</v>
      </c>
      <c r="E5829" s="95" t="s">
        <v>332</v>
      </c>
      <c r="F5829" s="95" t="s">
        <v>7499</v>
      </c>
      <c r="G5829" s="4">
        <v>50</v>
      </c>
      <c r="H5829" s="4">
        <v>50</v>
      </c>
    </row>
    <row r="5830" spans="1:8" ht="15">
      <c r="A5830" s="95">
        <v>5822</v>
      </c>
      <c r="B5830" s="95" t="s">
        <v>2663</v>
      </c>
      <c r="C5830" s="95" t="s">
        <v>12750</v>
      </c>
      <c r="D5830" s="95" t="s">
        <v>12752</v>
      </c>
      <c r="E5830" s="95" t="s">
        <v>332</v>
      </c>
      <c r="F5830" s="95" t="s">
        <v>7499</v>
      </c>
      <c r="G5830" s="4">
        <v>50</v>
      </c>
      <c r="H5830" s="4">
        <v>50</v>
      </c>
    </row>
    <row r="5831" spans="1:8" ht="30">
      <c r="A5831" s="95">
        <v>5823</v>
      </c>
      <c r="B5831" s="95" t="s">
        <v>3461</v>
      </c>
      <c r="C5831" s="95" t="s">
        <v>12753</v>
      </c>
      <c r="D5831" s="95" t="s">
        <v>12754</v>
      </c>
      <c r="E5831" s="95" t="s">
        <v>332</v>
      </c>
      <c r="F5831" s="95" t="s">
        <v>7499</v>
      </c>
      <c r="G5831" s="4">
        <v>50</v>
      </c>
      <c r="H5831" s="4">
        <v>50</v>
      </c>
    </row>
    <row r="5832" spans="1:8" ht="15">
      <c r="A5832" s="95">
        <v>5824</v>
      </c>
      <c r="B5832" s="95" t="s">
        <v>5118</v>
      </c>
      <c r="C5832" s="95" t="s">
        <v>12755</v>
      </c>
      <c r="D5832" s="95" t="s">
        <v>12756</v>
      </c>
      <c r="E5832" s="95" t="s">
        <v>332</v>
      </c>
      <c r="F5832" s="95" t="s">
        <v>7499</v>
      </c>
      <c r="G5832" s="4">
        <v>50</v>
      </c>
      <c r="H5832" s="4">
        <v>50</v>
      </c>
    </row>
    <row r="5833" spans="1:8" ht="30">
      <c r="A5833" s="95">
        <v>5825</v>
      </c>
      <c r="B5833" s="95" t="s">
        <v>3561</v>
      </c>
      <c r="C5833" s="95" t="s">
        <v>12757</v>
      </c>
      <c r="D5833" s="95" t="s">
        <v>12758</v>
      </c>
      <c r="E5833" s="95" t="s">
        <v>332</v>
      </c>
      <c r="F5833" s="95" t="s">
        <v>7499</v>
      </c>
      <c r="G5833" s="4">
        <v>50</v>
      </c>
      <c r="H5833" s="4">
        <v>50</v>
      </c>
    </row>
    <row r="5834" spans="1:8" ht="15">
      <c r="A5834" s="95">
        <v>5826</v>
      </c>
      <c r="B5834" s="95" t="s">
        <v>3593</v>
      </c>
      <c r="C5834" s="95" t="s">
        <v>8541</v>
      </c>
      <c r="D5834" s="95" t="s">
        <v>12759</v>
      </c>
      <c r="E5834" s="95" t="s">
        <v>332</v>
      </c>
      <c r="F5834" s="95" t="s">
        <v>7499</v>
      </c>
      <c r="G5834" s="4">
        <v>50</v>
      </c>
      <c r="H5834" s="4">
        <v>50</v>
      </c>
    </row>
    <row r="5835" spans="1:8" ht="15">
      <c r="A5835" s="95">
        <v>5827</v>
      </c>
      <c r="B5835" s="95" t="s">
        <v>6995</v>
      </c>
      <c r="C5835" s="95" t="s">
        <v>5362</v>
      </c>
      <c r="D5835" s="95" t="s">
        <v>12760</v>
      </c>
      <c r="E5835" s="95" t="s">
        <v>332</v>
      </c>
      <c r="F5835" s="95" t="s">
        <v>7499</v>
      </c>
      <c r="G5835" s="4">
        <v>50</v>
      </c>
      <c r="H5835" s="4">
        <v>50</v>
      </c>
    </row>
    <row r="5836" spans="1:8" ht="15">
      <c r="A5836" s="95">
        <v>5828</v>
      </c>
      <c r="B5836" s="95" t="s">
        <v>3715</v>
      </c>
      <c r="C5836" s="95" t="s">
        <v>4146</v>
      </c>
      <c r="D5836" s="95" t="s">
        <v>12761</v>
      </c>
      <c r="E5836" s="95" t="s">
        <v>332</v>
      </c>
      <c r="F5836" s="95" t="s">
        <v>7499</v>
      </c>
      <c r="G5836" s="4">
        <v>50</v>
      </c>
      <c r="H5836" s="4">
        <v>50</v>
      </c>
    </row>
    <row r="5837" spans="1:8" ht="30">
      <c r="A5837" s="95">
        <v>5829</v>
      </c>
      <c r="B5837" s="95" t="s">
        <v>3886</v>
      </c>
      <c r="C5837" s="95" t="s">
        <v>5389</v>
      </c>
      <c r="D5837" s="95" t="s">
        <v>12762</v>
      </c>
      <c r="E5837" s="95" t="s">
        <v>332</v>
      </c>
      <c r="F5837" s="95" t="s">
        <v>7499</v>
      </c>
      <c r="G5837" s="4">
        <v>50</v>
      </c>
      <c r="H5837" s="4">
        <v>50</v>
      </c>
    </row>
    <row r="5838" spans="1:8" ht="15">
      <c r="A5838" s="95">
        <v>5830</v>
      </c>
      <c r="B5838" s="95" t="s">
        <v>3830</v>
      </c>
      <c r="C5838" s="95" t="s">
        <v>12763</v>
      </c>
      <c r="D5838" s="95" t="s">
        <v>12764</v>
      </c>
      <c r="E5838" s="95" t="s">
        <v>332</v>
      </c>
      <c r="F5838" s="95" t="s">
        <v>7499</v>
      </c>
      <c r="G5838" s="4">
        <v>50</v>
      </c>
      <c r="H5838" s="4">
        <v>50</v>
      </c>
    </row>
    <row r="5839" spans="1:8" ht="15">
      <c r="A5839" s="95">
        <v>5831</v>
      </c>
      <c r="B5839" s="95" t="s">
        <v>3614</v>
      </c>
      <c r="C5839" s="95" t="s">
        <v>5445</v>
      </c>
      <c r="D5839" s="95" t="s">
        <v>12765</v>
      </c>
      <c r="E5839" s="95" t="s">
        <v>332</v>
      </c>
      <c r="F5839" s="95" t="s">
        <v>7499</v>
      </c>
      <c r="G5839" s="4">
        <v>50</v>
      </c>
      <c r="H5839" s="4">
        <v>50</v>
      </c>
    </row>
    <row r="5840" spans="1:8" ht="15">
      <c r="A5840" s="95">
        <v>5832</v>
      </c>
      <c r="B5840" s="95" t="s">
        <v>12766</v>
      </c>
      <c r="C5840" s="95" t="s">
        <v>4458</v>
      </c>
      <c r="D5840" s="95" t="s">
        <v>12767</v>
      </c>
      <c r="E5840" s="95" t="s">
        <v>332</v>
      </c>
      <c r="F5840" s="95" t="s">
        <v>7499</v>
      </c>
      <c r="G5840" s="4">
        <v>50</v>
      </c>
      <c r="H5840" s="4">
        <v>50</v>
      </c>
    </row>
    <row r="5841" spans="1:8" ht="15">
      <c r="A5841" s="95">
        <v>5833</v>
      </c>
      <c r="B5841" s="95" t="s">
        <v>8575</v>
      </c>
      <c r="C5841" s="95" t="s">
        <v>12627</v>
      </c>
      <c r="D5841" s="95" t="s">
        <v>12768</v>
      </c>
      <c r="E5841" s="95" t="s">
        <v>332</v>
      </c>
      <c r="F5841" s="95" t="s">
        <v>7499</v>
      </c>
      <c r="G5841" s="4">
        <v>50</v>
      </c>
      <c r="H5841" s="4">
        <v>50</v>
      </c>
    </row>
    <row r="5842" spans="1:8" ht="30">
      <c r="A5842" s="95">
        <v>5834</v>
      </c>
      <c r="B5842" s="95" t="s">
        <v>4114</v>
      </c>
      <c r="C5842" s="95" t="s">
        <v>5480</v>
      </c>
      <c r="D5842" s="95" t="s">
        <v>12769</v>
      </c>
      <c r="E5842" s="95" t="s">
        <v>332</v>
      </c>
      <c r="F5842" s="95" t="s">
        <v>7499</v>
      </c>
      <c r="G5842" s="4">
        <v>50</v>
      </c>
      <c r="H5842" s="4">
        <v>50</v>
      </c>
    </row>
    <row r="5843" spans="1:8" ht="15">
      <c r="A5843" s="95">
        <v>5835</v>
      </c>
      <c r="B5843" s="95" t="s">
        <v>3919</v>
      </c>
      <c r="C5843" s="95" t="s">
        <v>5501</v>
      </c>
      <c r="D5843" s="95" t="s">
        <v>12770</v>
      </c>
      <c r="E5843" s="95" t="s">
        <v>332</v>
      </c>
      <c r="F5843" s="95" t="s">
        <v>7499</v>
      </c>
      <c r="G5843" s="4">
        <v>50</v>
      </c>
      <c r="H5843" s="4">
        <v>50</v>
      </c>
    </row>
    <row r="5844" spans="1:8" ht="15">
      <c r="A5844" s="95">
        <v>5836</v>
      </c>
      <c r="B5844" s="95" t="s">
        <v>6539</v>
      </c>
      <c r="C5844" s="95" t="s">
        <v>12771</v>
      </c>
      <c r="D5844" s="95" t="s">
        <v>12772</v>
      </c>
      <c r="E5844" s="95" t="s">
        <v>332</v>
      </c>
      <c r="F5844" s="95" t="s">
        <v>7499</v>
      </c>
      <c r="G5844" s="4">
        <v>50</v>
      </c>
      <c r="H5844" s="4">
        <v>50</v>
      </c>
    </row>
    <row r="5845" spans="1:8" ht="15">
      <c r="A5845" s="95">
        <v>5837</v>
      </c>
      <c r="B5845" s="95" t="s">
        <v>3923</v>
      </c>
      <c r="C5845" s="95" t="s">
        <v>5500</v>
      </c>
      <c r="D5845" s="95" t="s">
        <v>12773</v>
      </c>
      <c r="E5845" s="95" t="s">
        <v>332</v>
      </c>
      <c r="F5845" s="95" t="s">
        <v>7499</v>
      </c>
      <c r="G5845" s="4">
        <v>50</v>
      </c>
      <c r="H5845" s="4">
        <v>50</v>
      </c>
    </row>
    <row r="5846" spans="1:8" ht="15">
      <c r="A5846" s="95">
        <v>5838</v>
      </c>
      <c r="B5846" s="95" t="s">
        <v>3715</v>
      </c>
      <c r="C5846" s="95" t="s">
        <v>4518</v>
      </c>
      <c r="D5846" s="95" t="s">
        <v>12774</v>
      </c>
      <c r="E5846" s="95" t="s">
        <v>332</v>
      </c>
      <c r="F5846" s="95" t="s">
        <v>7499</v>
      </c>
      <c r="G5846" s="4">
        <v>50</v>
      </c>
      <c r="H5846" s="4">
        <v>50</v>
      </c>
    </row>
    <row r="5847" spans="1:8" ht="30">
      <c r="A5847" s="95">
        <v>5839</v>
      </c>
      <c r="B5847" s="95" t="s">
        <v>3898</v>
      </c>
      <c r="C5847" s="95" t="s">
        <v>12775</v>
      </c>
      <c r="D5847" s="95" t="s">
        <v>12776</v>
      </c>
      <c r="E5847" s="95" t="s">
        <v>332</v>
      </c>
      <c r="F5847" s="95" t="s">
        <v>7499</v>
      </c>
      <c r="G5847" s="4">
        <v>50</v>
      </c>
      <c r="H5847" s="4">
        <v>50</v>
      </c>
    </row>
    <row r="5848" spans="1:8" ht="30">
      <c r="A5848" s="95">
        <v>5840</v>
      </c>
      <c r="B5848" s="95" t="s">
        <v>4023</v>
      </c>
      <c r="C5848" s="95" t="s">
        <v>12777</v>
      </c>
      <c r="D5848" s="95" t="s">
        <v>12778</v>
      </c>
      <c r="E5848" s="95" t="s">
        <v>332</v>
      </c>
      <c r="F5848" s="95" t="s">
        <v>7499</v>
      </c>
      <c r="G5848" s="4">
        <v>50</v>
      </c>
      <c r="H5848" s="4">
        <v>50</v>
      </c>
    </row>
    <row r="5849" spans="1:8" ht="15">
      <c r="A5849" s="95">
        <v>5841</v>
      </c>
      <c r="B5849" s="95" t="s">
        <v>3439</v>
      </c>
      <c r="C5849" s="95" t="s">
        <v>5466</v>
      </c>
      <c r="D5849" s="95" t="s">
        <v>12779</v>
      </c>
      <c r="E5849" s="95" t="s">
        <v>332</v>
      </c>
      <c r="F5849" s="95" t="s">
        <v>7499</v>
      </c>
      <c r="G5849" s="4">
        <v>50</v>
      </c>
      <c r="H5849" s="4">
        <v>50</v>
      </c>
    </row>
    <row r="5850" spans="1:8" ht="15">
      <c r="A5850" s="95">
        <v>5842</v>
      </c>
      <c r="B5850" s="95" t="s">
        <v>3561</v>
      </c>
      <c r="C5850" s="95" t="s">
        <v>5556</v>
      </c>
      <c r="D5850" s="95" t="s">
        <v>12780</v>
      </c>
      <c r="E5850" s="95" t="s">
        <v>332</v>
      </c>
      <c r="F5850" s="95" t="s">
        <v>7499</v>
      </c>
      <c r="G5850" s="4">
        <v>50</v>
      </c>
      <c r="H5850" s="4">
        <v>50</v>
      </c>
    </row>
    <row r="5851" spans="1:8" ht="15">
      <c r="A5851" s="95">
        <v>5843</v>
      </c>
      <c r="B5851" s="95" t="s">
        <v>2663</v>
      </c>
      <c r="C5851" s="95" t="s">
        <v>12781</v>
      </c>
      <c r="D5851" s="95" t="s">
        <v>12782</v>
      </c>
      <c r="E5851" s="95" t="s">
        <v>332</v>
      </c>
      <c r="F5851" s="95" t="s">
        <v>7499</v>
      </c>
      <c r="G5851" s="4">
        <v>50</v>
      </c>
      <c r="H5851" s="4">
        <v>50</v>
      </c>
    </row>
    <row r="5852" spans="1:8" ht="15">
      <c r="A5852" s="95">
        <v>5844</v>
      </c>
      <c r="B5852" s="95" t="s">
        <v>4874</v>
      </c>
      <c r="C5852" s="95" t="s">
        <v>5500</v>
      </c>
      <c r="D5852" s="95" t="s">
        <v>12783</v>
      </c>
      <c r="E5852" s="95" t="s">
        <v>332</v>
      </c>
      <c r="F5852" s="95" t="s">
        <v>7499</v>
      </c>
      <c r="G5852" s="4">
        <v>50</v>
      </c>
      <c r="H5852" s="4">
        <v>50</v>
      </c>
    </row>
    <row r="5853" spans="1:8" ht="15">
      <c r="A5853" s="95">
        <v>5845</v>
      </c>
      <c r="B5853" s="95" t="s">
        <v>4454</v>
      </c>
      <c r="C5853" s="95" t="s">
        <v>4109</v>
      </c>
      <c r="D5853" s="95" t="s">
        <v>12784</v>
      </c>
      <c r="E5853" s="95" t="s">
        <v>332</v>
      </c>
      <c r="F5853" s="95" t="s">
        <v>7499</v>
      </c>
      <c r="G5853" s="4">
        <v>50</v>
      </c>
      <c r="H5853" s="4">
        <v>50</v>
      </c>
    </row>
    <row r="5854" spans="1:8" ht="15">
      <c r="A5854" s="95">
        <v>5846</v>
      </c>
      <c r="B5854" s="95" t="s">
        <v>4040</v>
      </c>
      <c r="C5854" s="95" t="s">
        <v>12785</v>
      </c>
      <c r="D5854" s="95" t="s">
        <v>12786</v>
      </c>
      <c r="E5854" s="95" t="s">
        <v>332</v>
      </c>
      <c r="F5854" s="95" t="s">
        <v>7499</v>
      </c>
      <c r="G5854" s="4">
        <v>50</v>
      </c>
      <c r="H5854" s="4">
        <v>50</v>
      </c>
    </row>
    <row r="5855" spans="1:8" ht="15">
      <c r="A5855" s="95">
        <v>5847</v>
      </c>
      <c r="B5855" s="95" t="s">
        <v>10503</v>
      </c>
      <c r="C5855" s="95" t="s">
        <v>4554</v>
      </c>
      <c r="D5855" s="95" t="s">
        <v>12787</v>
      </c>
      <c r="E5855" s="95" t="s">
        <v>332</v>
      </c>
      <c r="F5855" s="95" t="s">
        <v>7499</v>
      </c>
      <c r="G5855" s="4">
        <v>50</v>
      </c>
      <c r="H5855" s="4">
        <v>50</v>
      </c>
    </row>
    <row r="5856" spans="1:8" ht="15">
      <c r="A5856" s="95">
        <v>5848</v>
      </c>
      <c r="B5856" s="95" t="s">
        <v>3755</v>
      </c>
      <c r="C5856" s="95" t="s">
        <v>4109</v>
      </c>
      <c r="D5856" s="95" t="s">
        <v>12788</v>
      </c>
      <c r="E5856" s="95" t="s">
        <v>332</v>
      </c>
      <c r="F5856" s="95" t="s">
        <v>7499</v>
      </c>
      <c r="G5856" s="4">
        <v>50</v>
      </c>
      <c r="H5856" s="4">
        <v>50</v>
      </c>
    </row>
    <row r="5857" spans="1:8" ht="15">
      <c r="A5857" s="95">
        <v>5849</v>
      </c>
      <c r="B5857" s="95" t="s">
        <v>5192</v>
      </c>
      <c r="C5857" s="95" t="s">
        <v>5427</v>
      </c>
      <c r="D5857" s="95" t="s">
        <v>12789</v>
      </c>
      <c r="E5857" s="95" t="s">
        <v>332</v>
      </c>
      <c r="F5857" s="95" t="s">
        <v>7499</v>
      </c>
      <c r="G5857" s="4">
        <v>50</v>
      </c>
      <c r="H5857" s="4">
        <v>50</v>
      </c>
    </row>
    <row r="5858" spans="1:8" ht="15">
      <c r="A5858" s="95">
        <v>5850</v>
      </c>
      <c r="B5858" s="95" t="s">
        <v>7635</v>
      </c>
      <c r="C5858" s="95" t="s">
        <v>4085</v>
      </c>
      <c r="D5858" s="95" t="s">
        <v>12790</v>
      </c>
      <c r="E5858" s="95" t="s">
        <v>332</v>
      </c>
      <c r="F5858" s="95" t="s">
        <v>7499</v>
      </c>
      <c r="G5858" s="4">
        <v>50</v>
      </c>
      <c r="H5858" s="4">
        <v>50</v>
      </c>
    </row>
    <row r="5859" spans="1:8" ht="30">
      <c r="A5859" s="95">
        <v>5851</v>
      </c>
      <c r="B5859" s="95" t="s">
        <v>3593</v>
      </c>
      <c r="C5859" s="95" t="s">
        <v>7716</v>
      </c>
      <c r="D5859" s="95" t="s">
        <v>12791</v>
      </c>
      <c r="E5859" s="95" t="s">
        <v>332</v>
      </c>
      <c r="F5859" s="95" t="s">
        <v>7499</v>
      </c>
      <c r="G5859" s="4">
        <v>75</v>
      </c>
      <c r="H5859" s="4">
        <v>75</v>
      </c>
    </row>
    <row r="5860" spans="1:8" ht="30">
      <c r="A5860" s="95">
        <v>5852</v>
      </c>
      <c r="B5860" s="95" t="s">
        <v>4040</v>
      </c>
      <c r="C5860" s="95" t="s">
        <v>10926</v>
      </c>
      <c r="D5860" s="95" t="s">
        <v>12792</v>
      </c>
      <c r="E5860" s="95" t="s">
        <v>332</v>
      </c>
      <c r="F5860" s="95" t="s">
        <v>7499</v>
      </c>
      <c r="G5860" s="4">
        <v>75</v>
      </c>
      <c r="H5860" s="4">
        <v>75</v>
      </c>
    </row>
    <row r="5861" spans="1:8" ht="15">
      <c r="A5861" s="95">
        <v>5853</v>
      </c>
      <c r="B5861" s="95" t="s">
        <v>4216</v>
      </c>
      <c r="C5861" s="95" t="s">
        <v>5563</v>
      </c>
      <c r="D5861" s="95">
        <v>57001003993</v>
      </c>
      <c r="E5861" s="95" t="s">
        <v>332</v>
      </c>
      <c r="F5861" s="95" t="s">
        <v>7499</v>
      </c>
      <c r="G5861" s="4">
        <v>50</v>
      </c>
      <c r="H5861" s="4">
        <v>50</v>
      </c>
    </row>
    <row r="5862" spans="1:8" ht="15">
      <c r="A5862" s="95">
        <v>5854</v>
      </c>
      <c r="B5862" s="95" t="s">
        <v>4400</v>
      </c>
      <c r="C5862" s="95" t="s">
        <v>12793</v>
      </c>
      <c r="D5862" s="95">
        <v>43001024587</v>
      </c>
      <c r="E5862" s="95" t="s">
        <v>332</v>
      </c>
      <c r="F5862" s="95" t="s">
        <v>7499</v>
      </c>
      <c r="G5862" s="4">
        <v>50</v>
      </c>
      <c r="H5862" s="4">
        <v>50</v>
      </c>
    </row>
    <row r="5863" spans="1:8" ht="15">
      <c r="A5863" s="95">
        <v>5855</v>
      </c>
      <c r="B5863" s="95" t="s">
        <v>3700</v>
      </c>
      <c r="C5863" s="95" t="s">
        <v>3781</v>
      </c>
      <c r="D5863" s="95">
        <v>43001010453</v>
      </c>
      <c r="E5863" s="95" t="s">
        <v>332</v>
      </c>
      <c r="F5863" s="95" t="s">
        <v>7499</v>
      </c>
      <c r="G5863" s="4">
        <v>50</v>
      </c>
      <c r="H5863" s="4">
        <v>50</v>
      </c>
    </row>
    <row r="5864" spans="1:8" ht="15">
      <c r="A5864" s="95">
        <v>5856</v>
      </c>
      <c r="B5864" s="95" t="s">
        <v>4040</v>
      </c>
      <c r="C5864" s="95" t="s">
        <v>12794</v>
      </c>
      <c r="D5864" s="95">
        <v>43001041109</v>
      </c>
      <c r="E5864" s="95" t="s">
        <v>332</v>
      </c>
      <c r="F5864" s="95" t="s">
        <v>7499</v>
      </c>
      <c r="G5864" s="4">
        <v>50</v>
      </c>
      <c r="H5864" s="4">
        <v>50</v>
      </c>
    </row>
    <row r="5865" spans="1:8" ht="30">
      <c r="A5865" s="95">
        <v>5857</v>
      </c>
      <c r="B5865" s="95" t="s">
        <v>3596</v>
      </c>
      <c r="C5865" s="95" t="s">
        <v>4378</v>
      </c>
      <c r="D5865" s="95">
        <v>43001009396</v>
      </c>
      <c r="E5865" s="95" t="s">
        <v>332</v>
      </c>
      <c r="F5865" s="95" t="s">
        <v>7499</v>
      </c>
      <c r="G5865" s="4">
        <v>50</v>
      </c>
      <c r="H5865" s="4">
        <v>50</v>
      </c>
    </row>
    <row r="5866" spans="1:8" ht="15">
      <c r="A5866" s="95">
        <v>5858</v>
      </c>
      <c r="B5866" s="95" t="s">
        <v>3676</v>
      </c>
      <c r="C5866" s="95" t="s">
        <v>12795</v>
      </c>
      <c r="D5866" s="95">
        <v>43001024177</v>
      </c>
      <c r="E5866" s="95" t="s">
        <v>332</v>
      </c>
      <c r="F5866" s="95" t="s">
        <v>7499</v>
      </c>
      <c r="G5866" s="4">
        <v>50</v>
      </c>
      <c r="H5866" s="4">
        <v>50</v>
      </c>
    </row>
    <row r="5867" spans="1:8" ht="15">
      <c r="A5867" s="95">
        <v>5859</v>
      </c>
      <c r="B5867" s="95" t="s">
        <v>2663</v>
      </c>
      <c r="C5867" s="95" t="s">
        <v>12796</v>
      </c>
      <c r="D5867" s="95">
        <v>43001044863</v>
      </c>
      <c r="E5867" s="95" t="s">
        <v>332</v>
      </c>
      <c r="F5867" s="95" t="s">
        <v>7499</v>
      </c>
      <c r="G5867" s="4">
        <v>50</v>
      </c>
      <c r="H5867" s="4">
        <v>50</v>
      </c>
    </row>
    <row r="5868" spans="1:8" ht="30">
      <c r="A5868" s="95">
        <v>5860</v>
      </c>
      <c r="B5868" s="95" t="s">
        <v>4040</v>
      </c>
      <c r="C5868" s="95" t="s">
        <v>3909</v>
      </c>
      <c r="D5868" s="95">
        <v>43001044352</v>
      </c>
      <c r="E5868" s="95" t="s">
        <v>332</v>
      </c>
      <c r="F5868" s="95" t="s">
        <v>7499</v>
      </c>
      <c r="G5868" s="4">
        <v>50</v>
      </c>
      <c r="H5868" s="4">
        <v>50</v>
      </c>
    </row>
    <row r="5869" spans="1:8" ht="15">
      <c r="A5869" s="95">
        <v>5861</v>
      </c>
      <c r="B5869" s="95" t="s">
        <v>3432</v>
      </c>
      <c r="C5869" s="95" t="s">
        <v>3721</v>
      </c>
      <c r="D5869" s="95">
        <v>43001008448</v>
      </c>
      <c r="E5869" s="95" t="s">
        <v>332</v>
      </c>
      <c r="F5869" s="95" t="s">
        <v>7499</v>
      </c>
      <c r="G5869" s="4">
        <v>50</v>
      </c>
      <c r="H5869" s="4">
        <v>50</v>
      </c>
    </row>
    <row r="5870" spans="1:8" ht="15">
      <c r="A5870" s="95">
        <v>5862</v>
      </c>
      <c r="B5870" s="95" t="s">
        <v>3679</v>
      </c>
      <c r="C5870" s="95" t="s">
        <v>12797</v>
      </c>
      <c r="D5870" s="95">
        <v>59002003777</v>
      </c>
      <c r="E5870" s="95" t="s">
        <v>332</v>
      </c>
      <c r="F5870" s="95" t="s">
        <v>7499</v>
      </c>
      <c r="G5870" s="4">
        <v>50</v>
      </c>
      <c r="H5870" s="4">
        <v>50</v>
      </c>
    </row>
    <row r="5871" spans="1:8" ht="15">
      <c r="A5871" s="95">
        <v>5863</v>
      </c>
      <c r="B5871" s="95" t="s">
        <v>3593</v>
      </c>
      <c r="C5871" s="95" t="s">
        <v>4058</v>
      </c>
      <c r="D5871" s="95">
        <v>43001031087</v>
      </c>
      <c r="E5871" s="95" t="s">
        <v>332</v>
      </c>
      <c r="F5871" s="95" t="s">
        <v>7499</v>
      </c>
      <c r="G5871" s="4">
        <v>50</v>
      </c>
      <c r="H5871" s="4">
        <v>50</v>
      </c>
    </row>
    <row r="5872" spans="1:8" ht="15">
      <c r="A5872" s="95">
        <v>5864</v>
      </c>
      <c r="B5872" s="95" t="s">
        <v>3948</v>
      </c>
      <c r="C5872" s="95" t="s">
        <v>10091</v>
      </c>
      <c r="D5872" s="95">
        <v>43001011232</v>
      </c>
      <c r="E5872" s="95" t="s">
        <v>332</v>
      </c>
      <c r="F5872" s="95" t="s">
        <v>7499</v>
      </c>
      <c r="G5872" s="4">
        <v>50</v>
      </c>
      <c r="H5872" s="4">
        <v>50</v>
      </c>
    </row>
    <row r="5873" spans="1:8" ht="15">
      <c r="A5873" s="95">
        <v>5865</v>
      </c>
      <c r="B5873" s="95" t="s">
        <v>3668</v>
      </c>
      <c r="C5873" s="95" t="s">
        <v>3527</v>
      </c>
      <c r="D5873" s="95">
        <v>43001023140</v>
      </c>
      <c r="E5873" s="95" t="s">
        <v>332</v>
      </c>
      <c r="F5873" s="95" t="s">
        <v>7499</v>
      </c>
      <c r="G5873" s="4">
        <v>50</v>
      </c>
      <c r="H5873" s="4">
        <v>50</v>
      </c>
    </row>
    <row r="5874" spans="1:8" ht="15">
      <c r="A5874" s="95">
        <v>5866</v>
      </c>
      <c r="B5874" s="95" t="s">
        <v>4216</v>
      </c>
      <c r="C5874" s="95" t="s">
        <v>5563</v>
      </c>
      <c r="D5874" s="95">
        <v>57001003993</v>
      </c>
      <c r="E5874" s="95" t="s">
        <v>332</v>
      </c>
      <c r="F5874" s="95" t="s">
        <v>7499</v>
      </c>
      <c r="G5874" s="4">
        <v>50</v>
      </c>
      <c r="H5874" s="4">
        <v>50</v>
      </c>
    </row>
    <row r="5875" spans="1:8" ht="15">
      <c r="A5875" s="95">
        <v>5867</v>
      </c>
      <c r="B5875" s="95" t="s">
        <v>4454</v>
      </c>
      <c r="C5875" s="95" t="s">
        <v>12798</v>
      </c>
      <c r="D5875" s="95">
        <v>43001023401</v>
      </c>
      <c r="E5875" s="95" t="s">
        <v>332</v>
      </c>
      <c r="F5875" s="95" t="s">
        <v>7499</v>
      </c>
      <c r="G5875" s="4">
        <v>50</v>
      </c>
      <c r="H5875" s="4">
        <v>50</v>
      </c>
    </row>
    <row r="5876" spans="1:8" ht="15">
      <c r="A5876" s="95">
        <v>5868</v>
      </c>
      <c r="B5876" s="95" t="s">
        <v>12799</v>
      </c>
      <c r="C5876" s="95" t="s">
        <v>5584</v>
      </c>
      <c r="D5876" s="95">
        <v>43001021639</v>
      </c>
      <c r="E5876" s="95" t="s">
        <v>332</v>
      </c>
      <c r="F5876" s="95" t="s">
        <v>7499</v>
      </c>
      <c r="G5876" s="4">
        <v>50</v>
      </c>
      <c r="H5876" s="4">
        <v>50</v>
      </c>
    </row>
    <row r="5877" spans="1:8" ht="15">
      <c r="A5877" s="95">
        <v>5869</v>
      </c>
      <c r="B5877" s="95" t="s">
        <v>4593</v>
      </c>
      <c r="C5877" s="95" t="s">
        <v>4058</v>
      </c>
      <c r="D5877" s="95">
        <v>43001030917</v>
      </c>
      <c r="E5877" s="95" t="s">
        <v>332</v>
      </c>
      <c r="F5877" s="95" t="s">
        <v>7499</v>
      </c>
      <c r="G5877" s="4">
        <v>50</v>
      </c>
      <c r="H5877" s="4">
        <v>50</v>
      </c>
    </row>
    <row r="5878" spans="1:8" ht="15">
      <c r="A5878" s="95">
        <v>5870</v>
      </c>
      <c r="B5878" s="95" t="s">
        <v>4429</v>
      </c>
      <c r="C5878" s="95" t="s">
        <v>12800</v>
      </c>
      <c r="D5878" s="95">
        <v>43001028187</v>
      </c>
      <c r="E5878" s="95" t="s">
        <v>332</v>
      </c>
      <c r="F5878" s="95" t="s">
        <v>7499</v>
      </c>
      <c r="G5878" s="4">
        <v>50</v>
      </c>
      <c r="H5878" s="4">
        <v>50</v>
      </c>
    </row>
    <row r="5879" spans="1:8" ht="15">
      <c r="A5879" s="95">
        <v>5871</v>
      </c>
      <c r="B5879" s="95" t="s">
        <v>3586</v>
      </c>
      <c r="C5879" s="95" t="s">
        <v>12801</v>
      </c>
      <c r="D5879" s="95">
        <v>43001023409</v>
      </c>
      <c r="E5879" s="95" t="s">
        <v>332</v>
      </c>
      <c r="F5879" s="95" t="s">
        <v>7499</v>
      </c>
      <c r="G5879" s="4">
        <v>50</v>
      </c>
      <c r="H5879" s="4">
        <v>50</v>
      </c>
    </row>
    <row r="5880" spans="1:8" ht="15">
      <c r="A5880" s="95">
        <v>5872</v>
      </c>
      <c r="B5880" s="95" t="s">
        <v>12802</v>
      </c>
      <c r="C5880" s="95" t="s">
        <v>12803</v>
      </c>
      <c r="D5880" s="95">
        <v>43001040176</v>
      </c>
      <c r="E5880" s="95" t="s">
        <v>332</v>
      </c>
      <c r="F5880" s="95" t="s">
        <v>7499</v>
      </c>
      <c r="G5880" s="4">
        <v>50</v>
      </c>
      <c r="H5880" s="4">
        <v>50</v>
      </c>
    </row>
    <row r="5881" spans="1:8" ht="15">
      <c r="A5881" s="95">
        <v>5873</v>
      </c>
      <c r="B5881" s="95" t="s">
        <v>4007</v>
      </c>
      <c r="C5881" s="95" t="s">
        <v>12801</v>
      </c>
      <c r="D5881" s="95">
        <v>43001022231</v>
      </c>
      <c r="E5881" s="95" t="s">
        <v>332</v>
      </c>
      <c r="F5881" s="95" t="s">
        <v>7499</v>
      </c>
      <c r="G5881" s="4">
        <v>50</v>
      </c>
      <c r="H5881" s="4">
        <v>50</v>
      </c>
    </row>
    <row r="5882" spans="1:8" ht="30">
      <c r="A5882" s="95">
        <v>5874</v>
      </c>
      <c r="B5882" s="95" t="s">
        <v>4271</v>
      </c>
      <c r="C5882" s="95" t="s">
        <v>12804</v>
      </c>
      <c r="D5882" s="95">
        <v>43001010288</v>
      </c>
      <c r="E5882" s="95" t="s">
        <v>332</v>
      </c>
      <c r="F5882" s="95" t="s">
        <v>7499</v>
      </c>
      <c r="G5882" s="4">
        <v>50</v>
      </c>
      <c r="H5882" s="4">
        <v>50</v>
      </c>
    </row>
    <row r="5883" spans="1:8" ht="15">
      <c r="A5883" s="95">
        <v>5875</v>
      </c>
      <c r="B5883" s="95" t="s">
        <v>2663</v>
      </c>
      <c r="C5883" s="95" t="s">
        <v>8198</v>
      </c>
      <c r="D5883" s="95">
        <v>43001034900</v>
      </c>
      <c r="E5883" s="95" t="s">
        <v>332</v>
      </c>
      <c r="F5883" s="95" t="s">
        <v>7499</v>
      </c>
      <c r="G5883" s="4">
        <v>50</v>
      </c>
      <c r="H5883" s="4">
        <v>50</v>
      </c>
    </row>
    <row r="5884" spans="1:8" ht="15">
      <c r="A5884" s="95">
        <v>5876</v>
      </c>
      <c r="B5884" s="95" t="s">
        <v>2663</v>
      </c>
      <c r="C5884" s="95" t="s">
        <v>9049</v>
      </c>
      <c r="D5884" s="95">
        <v>43001043149</v>
      </c>
      <c r="E5884" s="95" t="s">
        <v>332</v>
      </c>
      <c r="F5884" s="95" t="s">
        <v>7499</v>
      </c>
      <c r="G5884" s="4">
        <v>50</v>
      </c>
      <c r="H5884" s="4">
        <v>50</v>
      </c>
    </row>
    <row r="5885" spans="1:8" ht="15">
      <c r="A5885" s="95">
        <v>5877</v>
      </c>
      <c r="B5885" s="95" t="s">
        <v>4062</v>
      </c>
      <c r="C5885" s="95" t="s">
        <v>12805</v>
      </c>
      <c r="D5885" s="95">
        <v>43001023243</v>
      </c>
      <c r="E5885" s="95" t="s">
        <v>332</v>
      </c>
      <c r="F5885" s="95" t="s">
        <v>7499</v>
      </c>
      <c r="G5885" s="4">
        <v>50</v>
      </c>
      <c r="H5885" s="4">
        <v>50</v>
      </c>
    </row>
    <row r="5886" spans="1:8" ht="15">
      <c r="A5886" s="95">
        <v>5878</v>
      </c>
      <c r="B5886" s="95" t="s">
        <v>3780</v>
      </c>
      <c r="C5886" s="95" t="s">
        <v>4227</v>
      </c>
      <c r="D5886" s="95">
        <v>43001020329</v>
      </c>
      <c r="E5886" s="95" t="s">
        <v>332</v>
      </c>
      <c r="F5886" s="95" t="s">
        <v>7499</v>
      </c>
      <c r="G5886" s="4">
        <v>50</v>
      </c>
      <c r="H5886" s="4">
        <v>50</v>
      </c>
    </row>
    <row r="5887" spans="1:8" ht="15">
      <c r="A5887" s="95">
        <v>5879</v>
      </c>
      <c r="B5887" s="95" t="s">
        <v>3593</v>
      </c>
      <c r="C5887" s="95" t="s">
        <v>12806</v>
      </c>
      <c r="D5887" s="95">
        <v>43001042768</v>
      </c>
      <c r="E5887" s="95" t="s">
        <v>332</v>
      </c>
      <c r="F5887" s="95" t="s">
        <v>7499</v>
      </c>
      <c r="G5887" s="4">
        <v>50</v>
      </c>
      <c r="H5887" s="4">
        <v>50</v>
      </c>
    </row>
    <row r="5888" spans="1:8" ht="15">
      <c r="A5888" s="95">
        <v>5880</v>
      </c>
      <c r="B5888" s="95" t="s">
        <v>3526</v>
      </c>
      <c r="C5888" s="95" t="s">
        <v>12797</v>
      </c>
      <c r="D5888" s="95">
        <v>43001001542</v>
      </c>
      <c r="E5888" s="95" t="s">
        <v>332</v>
      </c>
      <c r="F5888" s="95" t="s">
        <v>7499</v>
      </c>
      <c r="G5888" s="4">
        <v>50</v>
      </c>
      <c r="H5888" s="4">
        <v>50</v>
      </c>
    </row>
    <row r="5889" spans="1:8" ht="15">
      <c r="A5889" s="95">
        <v>5881</v>
      </c>
      <c r="B5889" s="95" t="s">
        <v>4067</v>
      </c>
      <c r="C5889" s="95" t="s">
        <v>3647</v>
      </c>
      <c r="D5889" s="95">
        <v>43601047354</v>
      </c>
      <c r="E5889" s="95" t="s">
        <v>332</v>
      </c>
      <c r="F5889" s="95" t="s">
        <v>7499</v>
      </c>
      <c r="G5889" s="4">
        <v>50</v>
      </c>
      <c r="H5889" s="4">
        <v>50</v>
      </c>
    </row>
    <row r="5890" spans="1:8" ht="15">
      <c r="A5890" s="95">
        <v>5882</v>
      </c>
      <c r="B5890" s="95" t="s">
        <v>12807</v>
      </c>
      <c r="C5890" s="95" t="s">
        <v>5686</v>
      </c>
      <c r="D5890" s="95">
        <v>43001025647</v>
      </c>
      <c r="E5890" s="95" t="s">
        <v>332</v>
      </c>
      <c r="F5890" s="95" t="s">
        <v>7499</v>
      </c>
      <c r="G5890" s="4">
        <v>50</v>
      </c>
      <c r="H5890" s="4">
        <v>50</v>
      </c>
    </row>
    <row r="5891" spans="1:8" ht="15">
      <c r="A5891" s="95">
        <v>5883</v>
      </c>
      <c r="B5891" s="95" t="s">
        <v>5107</v>
      </c>
      <c r="C5891" s="95" t="s">
        <v>3647</v>
      </c>
      <c r="D5891" s="95">
        <v>43001010346</v>
      </c>
      <c r="E5891" s="95" t="s">
        <v>332</v>
      </c>
      <c r="F5891" s="95" t="s">
        <v>7499</v>
      </c>
      <c r="G5891" s="4">
        <v>50</v>
      </c>
      <c r="H5891" s="4">
        <v>50</v>
      </c>
    </row>
    <row r="5892" spans="1:8" ht="15">
      <c r="A5892" s="95">
        <v>5884</v>
      </c>
      <c r="B5892" s="95" t="s">
        <v>2663</v>
      </c>
      <c r="C5892" s="95" t="s">
        <v>8189</v>
      </c>
      <c r="D5892" s="95">
        <v>43001027309</v>
      </c>
      <c r="E5892" s="95" t="s">
        <v>332</v>
      </c>
      <c r="F5892" s="95" t="s">
        <v>7499</v>
      </c>
      <c r="G5892" s="4">
        <v>50</v>
      </c>
      <c r="H5892" s="4">
        <v>50</v>
      </c>
    </row>
    <row r="5893" spans="1:8" ht="15">
      <c r="A5893" s="95">
        <v>5885</v>
      </c>
      <c r="B5893" s="95" t="s">
        <v>3442</v>
      </c>
      <c r="C5893" s="95" t="s">
        <v>12808</v>
      </c>
      <c r="D5893" s="95">
        <v>29001004065</v>
      </c>
      <c r="E5893" s="95" t="s">
        <v>332</v>
      </c>
      <c r="F5893" s="95" t="s">
        <v>7499</v>
      </c>
      <c r="G5893" s="4">
        <v>50</v>
      </c>
      <c r="H5893" s="4">
        <v>50</v>
      </c>
    </row>
    <row r="5894" spans="1:8" ht="30">
      <c r="A5894" s="95">
        <v>5886</v>
      </c>
      <c r="B5894" s="95" t="s">
        <v>4299</v>
      </c>
      <c r="C5894" s="95" t="s">
        <v>5584</v>
      </c>
      <c r="D5894" s="95">
        <v>43001023430</v>
      </c>
      <c r="E5894" s="95" t="s">
        <v>332</v>
      </c>
      <c r="F5894" s="95" t="s">
        <v>7499</v>
      </c>
      <c r="G5894" s="4">
        <v>50</v>
      </c>
      <c r="H5894" s="4">
        <v>50</v>
      </c>
    </row>
    <row r="5895" spans="1:8" ht="30">
      <c r="A5895" s="95">
        <v>5887</v>
      </c>
      <c r="B5895" s="95" t="s">
        <v>3526</v>
      </c>
      <c r="C5895" s="95" t="s">
        <v>12809</v>
      </c>
      <c r="D5895" s="95">
        <v>43001027054</v>
      </c>
      <c r="E5895" s="95" t="s">
        <v>332</v>
      </c>
      <c r="F5895" s="95" t="s">
        <v>7499</v>
      </c>
      <c r="G5895" s="4">
        <v>50</v>
      </c>
      <c r="H5895" s="4">
        <v>50</v>
      </c>
    </row>
    <row r="5896" spans="1:8" ht="30">
      <c r="A5896" s="95">
        <v>5888</v>
      </c>
      <c r="B5896" s="95" t="s">
        <v>3468</v>
      </c>
      <c r="C5896" s="95" t="s">
        <v>12810</v>
      </c>
      <c r="D5896" s="95">
        <v>43001032696</v>
      </c>
      <c r="E5896" s="95" t="s">
        <v>332</v>
      </c>
      <c r="F5896" s="95" t="s">
        <v>7499</v>
      </c>
      <c r="G5896" s="4">
        <v>50</v>
      </c>
      <c r="H5896" s="4">
        <v>50</v>
      </c>
    </row>
    <row r="5897" spans="1:8" ht="15">
      <c r="A5897" s="95">
        <v>5889</v>
      </c>
      <c r="B5897" s="95" t="s">
        <v>4605</v>
      </c>
      <c r="C5897" s="95" t="s">
        <v>12795</v>
      </c>
      <c r="D5897" s="95">
        <v>43001023769</v>
      </c>
      <c r="E5897" s="95" t="s">
        <v>332</v>
      </c>
      <c r="F5897" s="95" t="s">
        <v>7499</v>
      </c>
      <c r="G5897" s="4">
        <v>50</v>
      </c>
      <c r="H5897" s="4">
        <v>50</v>
      </c>
    </row>
    <row r="5898" spans="1:8" ht="15">
      <c r="A5898" s="95">
        <v>5890</v>
      </c>
      <c r="B5898" s="95" t="s">
        <v>4316</v>
      </c>
      <c r="C5898" s="95" t="s">
        <v>12811</v>
      </c>
      <c r="D5898" s="95">
        <v>43001017126</v>
      </c>
      <c r="E5898" s="95" t="s">
        <v>332</v>
      </c>
      <c r="F5898" s="95" t="s">
        <v>7499</v>
      </c>
      <c r="G5898" s="4">
        <v>50</v>
      </c>
      <c r="H5898" s="4">
        <v>50</v>
      </c>
    </row>
    <row r="5899" spans="1:8" ht="30">
      <c r="A5899" s="95">
        <v>5891</v>
      </c>
      <c r="B5899" s="95" t="s">
        <v>4213</v>
      </c>
      <c r="C5899" s="95" t="s">
        <v>12488</v>
      </c>
      <c r="D5899" s="95">
        <v>43001008484</v>
      </c>
      <c r="E5899" s="95" t="s">
        <v>332</v>
      </c>
      <c r="F5899" s="95" t="s">
        <v>7499</v>
      </c>
      <c r="G5899" s="4">
        <v>50</v>
      </c>
      <c r="H5899" s="4">
        <v>50</v>
      </c>
    </row>
    <row r="5900" spans="1:8" ht="15">
      <c r="A5900" s="95">
        <v>5892</v>
      </c>
      <c r="B5900" s="95" t="s">
        <v>3660</v>
      </c>
      <c r="C5900" s="95" t="s">
        <v>12812</v>
      </c>
      <c r="D5900" s="95">
        <v>43001011913</v>
      </c>
      <c r="E5900" s="95" t="s">
        <v>332</v>
      </c>
      <c r="F5900" s="95" t="s">
        <v>7499</v>
      </c>
      <c r="G5900" s="4">
        <v>50</v>
      </c>
      <c r="H5900" s="4">
        <v>50</v>
      </c>
    </row>
    <row r="5901" spans="1:8" ht="30">
      <c r="A5901" s="95">
        <v>5893</v>
      </c>
      <c r="B5901" s="95" t="s">
        <v>5308</v>
      </c>
      <c r="C5901" s="95" t="s">
        <v>12813</v>
      </c>
      <c r="D5901" s="95">
        <v>43001040727</v>
      </c>
      <c r="E5901" s="95" t="s">
        <v>332</v>
      </c>
      <c r="F5901" s="95" t="s">
        <v>7499</v>
      </c>
      <c r="G5901" s="4">
        <v>50</v>
      </c>
      <c r="H5901" s="4">
        <v>50</v>
      </c>
    </row>
    <row r="5902" spans="1:8" ht="15">
      <c r="A5902" s="95">
        <v>5894</v>
      </c>
      <c r="B5902" s="95" t="s">
        <v>3584</v>
      </c>
      <c r="C5902" s="95" t="s">
        <v>4444</v>
      </c>
      <c r="D5902" s="95">
        <v>59001013014</v>
      </c>
      <c r="E5902" s="95" t="s">
        <v>332</v>
      </c>
      <c r="F5902" s="95" t="s">
        <v>7499</v>
      </c>
      <c r="G5902" s="4">
        <v>50</v>
      </c>
      <c r="H5902" s="4">
        <v>50</v>
      </c>
    </row>
    <row r="5903" spans="1:8" ht="15">
      <c r="A5903" s="95">
        <v>5895</v>
      </c>
      <c r="B5903" s="95" t="s">
        <v>3643</v>
      </c>
      <c r="C5903" s="95" t="s">
        <v>12814</v>
      </c>
      <c r="D5903" s="95">
        <v>43001040696</v>
      </c>
      <c r="E5903" s="95" t="s">
        <v>332</v>
      </c>
      <c r="F5903" s="95" t="s">
        <v>7499</v>
      </c>
      <c r="G5903" s="4">
        <v>50</v>
      </c>
      <c r="H5903" s="4">
        <v>50</v>
      </c>
    </row>
    <row r="5904" spans="1:8" ht="15">
      <c r="A5904" s="95">
        <v>5896</v>
      </c>
      <c r="B5904" s="95" t="s">
        <v>4226</v>
      </c>
      <c r="C5904" s="95" t="s">
        <v>12814</v>
      </c>
      <c r="D5904" s="95">
        <v>43001039952</v>
      </c>
      <c r="E5904" s="95" t="s">
        <v>332</v>
      </c>
      <c r="F5904" s="95" t="s">
        <v>7499</v>
      </c>
      <c r="G5904" s="4">
        <v>50</v>
      </c>
      <c r="H5904" s="4">
        <v>50</v>
      </c>
    </row>
    <row r="5905" spans="1:8" ht="15">
      <c r="A5905" s="95">
        <v>5897</v>
      </c>
      <c r="B5905" s="95" t="s">
        <v>3442</v>
      </c>
      <c r="C5905" s="95" t="s">
        <v>6142</v>
      </c>
      <c r="D5905" s="95">
        <v>43001004240</v>
      </c>
      <c r="E5905" s="95" t="s">
        <v>332</v>
      </c>
      <c r="F5905" s="95" t="s">
        <v>7499</v>
      </c>
      <c r="G5905" s="4">
        <v>50</v>
      </c>
      <c r="H5905" s="4">
        <v>50</v>
      </c>
    </row>
    <row r="5906" spans="1:8" ht="30">
      <c r="A5906" s="95">
        <v>5898</v>
      </c>
      <c r="B5906" s="95" t="s">
        <v>4299</v>
      </c>
      <c r="C5906" s="95" t="s">
        <v>12815</v>
      </c>
      <c r="D5906" s="95">
        <v>43001038729</v>
      </c>
      <c r="E5906" s="95" t="s">
        <v>332</v>
      </c>
      <c r="F5906" s="95" t="s">
        <v>7499</v>
      </c>
      <c r="G5906" s="4">
        <v>50</v>
      </c>
      <c r="H5906" s="4">
        <v>50</v>
      </c>
    </row>
    <row r="5907" spans="1:8" ht="15">
      <c r="A5907" s="95">
        <v>5899</v>
      </c>
      <c r="B5907" s="95" t="s">
        <v>12816</v>
      </c>
      <c r="C5907" s="95" t="s">
        <v>12817</v>
      </c>
      <c r="D5907" s="95">
        <v>43001017392</v>
      </c>
      <c r="E5907" s="95" t="s">
        <v>332</v>
      </c>
      <c r="F5907" s="95" t="s">
        <v>7499</v>
      </c>
      <c r="G5907" s="4">
        <v>50</v>
      </c>
      <c r="H5907" s="4">
        <v>50</v>
      </c>
    </row>
    <row r="5908" spans="1:8" ht="15">
      <c r="A5908" s="95">
        <v>5900</v>
      </c>
      <c r="B5908" s="95" t="s">
        <v>5351</v>
      </c>
      <c r="C5908" s="95" t="s">
        <v>7238</v>
      </c>
      <c r="D5908" s="95">
        <v>43001031139</v>
      </c>
      <c r="E5908" s="95" t="s">
        <v>332</v>
      </c>
      <c r="F5908" s="95" t="s">
        <v>7499</v>
      </c>
      <c r="G5908" s="4">
        <v>50</v>
      </c>
      <c r="H5908" s="4">
        <v>50</v>
      </c>
    </row>
    <row r="5909" spans="1:8" ht="30">
      <c r="A5909" s="95">
        <v>5901</v>
      </c>
      <c r="B5909" s="95" t="s">
        <v>3948</v>
      </c>
      <c r="C5909" s="95" t="s">
        <v>12818</v>
      </c>
      <c r="D5909" s="95">
        <v>43001024560</v>
      </c>
      <c r="E5909" s="95" t="s">
        <v>332</v>
      </c>
      <c r="F5909" s="95" t="s">
        <v>7499</v>
      </c>
      <c r="G5909" s="4">
        <v>50</v>
      </c>
      <c r="H5909" s="4">
        <v>50</v>
      </c>
    </row>
    <row r="5910" spans="1:8" ht="15">
      <c r="A5910" s="95">
        <v>5902</v>
      </c>
      <c r="B5910" s="95" t="s">
        <v>3599</v>
      </c>
      <c r="C5910" s="95" t="s">
        <v>12819</v>
      </c>
      <c r="D5910" s="95">
        <v>43001041428</v>
      </c>
      <c r="E5910" s="95" t="s">
        <v>332</v>
      </c>
      <c r="F5910" s="95" t="s">
        <v>7499</v>
      </c>
      <c r="G5910" s="4">
        <v>50</v>
      </c>
      <c r="H5910" s="4">
        <v>50</v>
      </c>
    </row>
    <row r="5911" spans="1:8" ht="15">
      <c r="A5911" s="95">
        <v>5903</v>
      </c>
      <c r="B5911" s="95" t="s">
        <v>4145</v>
      </c>
      <c r="C5911" s="95" t="s">
        <v>12820</v>
      </c>
      <c r="D5911" s="95">
        <v>43001027463</v>
      </c>
      <c r="E5911" s="95" t="s">
        <v>332</v>
      </c>
      <c r="F5911" s="95" t="s">
        <v>7499</v>
      </c>
      <c r="G5911" s="4">
        <v>50</v>
      </c>
      <c r="H5911" s="4">
        <v>50</v>
      </c>
    </row>
    <row r="5912" spans="1:8" ht="15">
      <c r="A5912" s="95">
        <v>5904</v>
      </c>
      <c r="B5912" s="95" t="s">
        <v>3461</v>
      </c>
      <c r="C5912" s="95" t="s">
        <v>9457</v>
      </c>
      <c r="D5912" s="95">
        <v>43001023709</v>
      </c>
      <c r="E5912" s="95" t="s">
        <v>332</v>
      </c>
      <c r="F5912" s="95" t="s">
        <v>7499</v>
      </c>
      <c r="G5912" s="4">
        <v>50</v>
      </c>
      <c r="H5912" s="4">
        <v>50</v>
      </c>
    </row>
    <row r="5913" spans="1:8" ht="30">
      <c r="A5913" s="95">
        <v>5905</v>
      </c>
      <c r="B5913" s="95" t="s">
        <v>5595</v>
      </c>
      <c r="C5913" s="95" t="s">
        <v>12821</v>
      </c>
      <c r="D5913" s="95">
        <v>59001047238</v>
      </c>
      <c r="E5913" s="95" t="s">
        <v>332</v>
      </c>
      <c r="F5913" s="95" t="s">
        <v>7499</v>
      </c>
      <c r="G5913" s="4">
        <v>50</v>
      </c>
      <c r="H5913" s="4">
        <v>50</v>
      </c>
    </row>
    <row r="5914" spans="1:8" ht="15">
      <c r="A5914" s="95">
        <v>5906</v>
      </c>
      <c r="B5914" s="95" t="s">
        <v>8058</v>
      </c>
      <c r="C5914" s="95" t="s">
        <v>5795</v>
      </c>
      <c r="D5914" s="95">
        <v>43001042143</v>
      </c>
      <c r="E5914" s="95" t="s">
        <v>332</v>
      </c>
      <c r="F5914" s="95" t="s">
        <v>7499</v>
      </c>
      <c r="G5914" s="4">
        <v>50</v>
      </c>
      <c r="H5914" s="4">
        <v>50</v>
      </c>
    </row>
    <row r="5915" spans="1:8" ht="30">
      <c r="A5915" s="95">
        <v>5907</v>
      </c>
      <c r="B5915" s="95" t="s">
        <v>3593</v>
      </c>
      <c r="C5915" s="95" t="s">
        <v>4826</v>
      </c>
      <c r="D5915" s="95">
        <v>43001039472</v>
      </c>
      <c r="E5915" s="95" t="s">
        <v>332</v>
      </c>
      <c r="F5915" s="95" t="s">
        <v>7499</v>
      </c>
      <c r="G5915" s="4">
        <v>50</v>
      </c>
      <c r="H5915" s="4">
        <v>50</v>
      </c>
    </row>
    <row r="5916" spans="1:8" ht="15">
      <c r="A5916" s="95">
        <v>5908</v>
      </c>
      <c r="B5916" s="95" t="s">
        <v>3461</v>
      </c>
      <c r="C5916" s="95" t="s">
        <v>5486</v>
      </c>
      <c r="D5916" s="95">
        <v>43001007047</v>
      </c>
      <c r="E5916" s="95" t="s">
        <v>332</v>
      </c>
      <c r="F5916" s="95" t="s">
        <v>7499</v>
      </c>
      <c r="G5916" s="4">
        <v>50</v>
      </c>
      <c r="H5916" s="4">
        <v>50</v>
      </c>
    </row>
    <row r="5917" spans="1:8" ht="30">
      <c r="A5917" s="95">
        <v>5909</v>
      </c>
      <c r="B5917" s="95" t="s">
        <v>2663</v>
      </c>
      <c r="C5917" s="95" t="s">
        <v>5264</v>
      </c>
      <c r="D5917" s="95">
        <v>43001012108</v>
      </c>
      <c r="E5917" s="95" t="s">
        <v>332</v>
      </c>
      <c r="F5917" s="95" t="s">
        <v>7499</v>
      </c>
      <c r="G5917" s="4">
        <v>50</v>
      </c>
      <c r="H5917" s="4">
        <v>50</v>
      </c>
    </row>
    <row r="5918" spans="1:8" ht="15">
      <c r="A5918" s="95">
        <v>5910</v>
      </c>
      <c r="B5918" s="95" t="s">
        <v>4007</v>
      </c>
      <c r="C5918" s="95" t="s">
        <v>12822</v>
      </c>
      <c r="D5918" s="95">
        <v>43001007250</v>
      </c>
      <c r="E5918" s="95" t="s">
        <v>332</v>
      </c>
      <c r="F5918" s="95" t="s">
        <v>7499</v>
      </c>
      <c r="G5918" s="4">
        <v>50</v>
      </c>
      <c r="H5918" s="4">
        <v>50</v>
      </c>
    </row>
    <row r="5919" spans="1:8" ht="30">
      <c r="A5919" s="95">
        <v>5911</v>
      </c>
      <c r="B5919" s="95" t="s">
        <v>3442</v>
      </c>
      <c r="C5919" s="95" t="s">
        <v>12821</v>
      </c>
      <c r="D5919" s="95">
        <v>43001039612</v>
      </c>
      <c r="E5919" s="95" t="s">
        <v>332</v>
      </c>
      <c r="F5919" s="95" t="s">
        <v>7499</v>
      </c>
      <c r="G5919" s="4">
        <v>50</v>
      </c>
      <c r="H5919" s="4">
        <v>50</v>
      </c>
    </row>
    <row r="5920" spans="1:8" ht="15">
      <c r="A5920" s="95">
        <v>5912</v>
      </c>
      <c r="B5920" s="95" t="s">
        <v>7808</v>
      </c>
      <c r="C5920" s="95" t="s">
        <v>12823</v>
      </c>
      <c r="D5920" s="95">
        <v>43101046005</v>
      </c>
      <c r="E5920" s="95" t="s">
        <v>332</v>
      </c>
      <c r="F5920" s="95" t="s">
        <v>7499</v>
      </c>
      <c r="G5920" s="4">
        <v>50</v>
      </c>
      <c r="H5920" s="4">
        <v>50</v>
      </c>
    </row>
    <row r="5921" spans="1:8" ht="30">
      <c r="A5921" s="95">
        <v>5913</v>
      </c>
      <c r="B5921" s="95" t="s">
        <v>4479</v>
      </c>
      <c r="C5921" s="95" t="s">
        <v>12824</v>
      </c>
      <c r="D5921" s="95">
        <v>43001032476</v>
      </c>
      <c r="E5921" s="95" t="s">
        <v>332</v>
      </c>
      <c r="F5921" s="95" t="s">
        <v>7499</v>
      </c>
      <c r="G5921" s="4">
        <v>50</v>
      </c>
      <c r="H5921" s="4">
        <v>50</v>
      </c>
    </row>
    <row r="5922" spans="1:8" ht="30">
      <c r="A5922" s="95">
        <v>5914</v>
      </c>
      <c r="B5922" s="95" t="s">
        <v>8030</v>
      </c>
      <c r="C5922" s="95" t="s">
        <v>4626</v>
      </c>
      <c r="D5922" s="95">
        <v>43001034265</v>
      </c>
      <c r="E5922" s="95" t="s">
        <v>332</v>
      </c>
      <c r="F5922" s="95" t="s">
        <v>7499</v>
      </c>
      <c r="G5922" s="4">
        <v>50</v>
      </c>
      <c r="H5922" s="4">
        <v>50</v>
      </c>
    </row>
    <row r="5923" spans="1:8" ht="15">
      <c r="A5923" s="95">
        <v>5915</v>
      </c>
      <c r="B5923" s="95" t="s">
        <v>12825</v>
      </c>
      <c r="C5923" s="95" t="s">
        <v>12826</v>
      </c>
      <c r="D5923" s="95">
        <v>43001006174</v>
      </c>
      <c r="E5923" s="95" t="s">
        <v>332</v>
      </c>
      <c r="F5923" s="95" t="s">
        <v>7499</v>
      </c>
      <c r="G5923" s="4">
        <v>50</v>
      </c>
      <c r="H5923" s="4">
        <v>50</v>
      </c>
    </row>
    <row r="5924" spans="1:8" ht="15">
      <c r="A5924" s="95">
        <v>5916</v>
      </c>
      <c r="B5924" s="95" t="s">
        <v>3771</v>
      </c>
      <c r="C5924" s="95" t="s">
        <v>12827</v>
      </c>
      <c r="D5924" s="95">
        <v>43001010508</v>
      </c>
      <c r="E5924" s="95" t="s">
        <v>332</v>
      </c>
      <c r="F5924" s="95" t="s">
        <v>7499</v>
      </c>
      <c r="G5924" s="4">
        <v>50</v>
      </c>
      <c r="H5924" s="4">
        <v>50</v>
      </c>
    </row>
    <row r="5925" spans="1:8" ht="15">
      <c r="A5925" s="95">
        <v>5917</v>
      </c>
      <c r="B5925" s="95" t="s">
        <v>4412</v>
      </c>
      <c r="C5925" s="95" t="s">
        <v>9027</v>
      </c>
      <c r="D5925" s="95">
        <v>43001041292</v>
      </c>
      <c r="E5925" s="95" t="s">
        <v>332</v>
      </c>
      <c r="F5925" s="95" t="s">
        <v>7499</v>
      </c>
      <c r="G5925" s="4">
        <v>50</v>
      </c>
      <c r="H5925" s="4">
        <v>50</v>
      </c>
    </row>
    <row r="5926" spans="1:8" ht="15">
      <c r="A5926" s="95">
        <v>5918</v>
      </c>
      <c r="B5926" s="95" t="s">
        <v>4322</v>
      </c>
      <c r="C5926" s="95" t="s">
        <v>12795</v>
      </c>
      <c r="D5926" s="95">
        <v>43001038089</v>
      </c>
      <c r="E5926" s="95" t="s">
        <v>332</v>
      </c>
      <c r="F5926" s="95" t="s">
        <v>7499</v>
      </c>
      <c r="G5926" s="4">
        <v>50</v>
      </c>
      <c r="H5926" s="4">
        <v>50</v>
      </c>
    </row>
    <row r="5927" spans="1:8" ht="30">
      <c r="A5927" s="95">
        <v>5919</v>
      </c>
      <c r="B5927" s="95" t="s">
        <v>3687</v>
      </c>
      <c r="C5927" s="95" t="s">
        <v>8336</v>
      </c>
      <c r="D5927" s="95">
        <v>43001028632</v>
      </c>
      <c r="E5927" s="95" t="s">
        <v>332</v>
      </c>
      <c r="F5927" s="95" t="s">
        <v>7499</v>
      </c>
      <c r="G5927" s="4">
        <v>50</v>
      </c>
      <c r="H5927" s="4">
        <v>50</v>
      </c>
    </row>
    <row r="5928" spans="1:8" ht="15">
      <c r="A5928" s="95">
        <v>5920</v>
      </c>
      <c r="B5928" s="95" t="s">
        <v>4487</v>
      </c>
      <c r="C5928" s="95" t="s">
        <v>12828</v>
      </c>
      <c r="D5928" s="95">
        <v>43001038656</v>
      </c>
      <c r="E5928" s="95" t="s">
        <v>332</v>
      </c>
      <c r="F5928" s="95" t="s">
        <v>7499</v>
      </c>
      <c r="G5928" s="4">
        <v>50</v>
      </c>
      <c r="H5928" s="4">
        <v>50</v>
      </c>
    </row>
    <row r="5929" spans="1:8" ht="15">
      <c r="A5929" s="95">
        <v>5921</v>
      </c>
      <c r="B5929" s="95" t="s">
        <v>4198</v>
      </c>
      <c r="C5929" s="95" t="s">
        <v>12829</v>
      </c>
      <c r="D5929" s="95">
        <v>43001030668</v>
      </c>
      <c r="E5929" s="95" t="s">
        <v>332</v>
      </c>
      <c r="F5929" s="95" t="s">
        <v>7499</v>
      </c>
      <c r="G5929" s="4">
        <v>50</v>
      </c>
      <c r="H5929" s="4">
        <v>50</v>
      </c>
    </row>
    <row r="5930" spans="1:8" ht="30">
      <c r="A5930" s="95">
        <v>5922</v>
      </c>
      <c r="B5930" s="95" t="s">
        <v>3732</v>
      </c>
      <c r="C5930" s="95" t="s">
        <v>12830</v>
      </c>
      <c r="D5930" s="95">
        <v>43001019810</v>
      </c>
      <c r="E5930" s="95" t="s">
        <v>332</v>
      </c>
      <c r="F5930" s="95" t="s">
        <v>7499</v>
      </c>
      <c r="G5930" s="4">
        <v>50</v>
      </c>
      <c r="H5930" s="4">
        <v>50</v>
      </c>
    </row>
    <row r="5931" spans="1:8" ht="30">
      <c r="A5931" s="95">
        <v>5923</v>
      </c>
      <c r="B5931" s="95" t="s">
        <v>8058</v>
      </c>
      <c r="C5931" s="95" t="s">
        <v>3909</v>
      </c>
      <c r="D5931" s="95">
        <v>43001043413</v>
      </c>
      <c r="E5931" s="95" t="s">
        <v>332</v>
      </c>
      <c r="F5931" s="95" t="s">
        <v>7499</v>
      </c>
      <c r="G5931" s="4">
        <v>50</v>
      </c>
      <c r="H5931" s="4">
        <v>50</v>
      </c>
    </row>
    <row r="5932" spans="1:8" ht="30">
      <c r="A5932" s="95">
        <v>5924</v>
      </c>
      <c r="B5932" s="95" t="s">
        <v>3690</v>
      </c>
      <c r="C5932" s="95" t="s">
        <v>12831</v>
      </c>
      <c r="D5932" s="95">
        <v>43001044362</v>
      </c>
      <c r="E5932" s="95" t="s">
        <v>332</v>
      </c>
      <c r="F5932" s="95" t="s">
        <v>7499</v>
      </c>
      <c r="G5932" s="4">
        <v>50</v>
      </c>
      <c r="H5932" s="4">
        <v>50</v>
      </c>
    </row>
    <row r="5933" spans="1:8" ht="15">
      <c r="A5933" s="95">
        <v>5925</v>
      </c>
      <c r="B5933" s="95" t="s">
        <v>3442</v>
      </c>
      <c r="C5933" s="95" t="s">
        <v>4051</v>
      </c>
      <c r="D5933" s="95">
        <v>59001092277</v>
      </c>
      <c r="E5933" s="95" t="s">
        <v>332</v>
      </c>
      <c r="F5933" s="95" t="s">
        <v>7499</v>
      </c>
      <c r="G5933" s="4">
        <v>50</v>
      </c>
      <c r="H5933" s="4">
        <v>50</v>
      </c>
    </row>
    <row r="5934" spans="1:8" ht="15">
      <c r="A5934" s="95">
        <v>5926</v>
      </c>
      <c r="B5934" s="95" t="s">
        <v>3725</v>
      </c>
      <c r="C5934" s="95" t="s">
        <v>12832</v>
      </c>
      <c r="D5934" s="95">
        <v>59002001022</v>
      </c>
      <c r="E5934" s="95" t="s">
        <v>332</v>
      </c>
      <c r="F5934" s="95" t="s">
        <v>7499</v>
      </c>
      <c r="G5934" s="4">
        <v>50</v>
      </c>
      <c r="H5934" s="4">
        <v>50</v>
      </c>
    </row>
    <row r="5935" spans="1:8" ht="15">
      <c r="A5935" s="95">
        <v>5927</v>
      </c>
      <c r="B5935" s="95" t="s">
        <v>3432</v>
      </c>
      <c r="C5935" s="95" t="s">
        <v>3972</v>
      </c>
      <c r="D5935" s="95">
        <v>43001029082</v>
      </c>
      <c r="E5935" s="95" t="s">
        <v>332</v>
      </c>
      <c r="F5935" s="95" t="s">
        <v>7499</v>
      </c>
      <c r="G5935" s="4">
        <v>50</v>
      </c>
      <c r="H5935" s="4">
        <v>50</v>
      </c>
    </row>
    <row r="5936" spans="1:8" ht="15">
      <c r="A5936" s="95">
        <v>5928</v>
      </c>
      <c r="B5936" s="95" t="s">
        <v>4593</v>
      </c>
      <c r="C5936" s="95" t="s">
        <v>12833</v>
      </c>
      <c r="D5936" s="95">
        <v>59002000887</v>
      </c>
      <c r="E5936" s="95" t="s">
        <v>332</v>
      </c>
      <c r="F5936" s="95" t="s">
        <v>7499</v>
      </c>
      <c r="G5936" s="4">
        <v>50</v>
      </c>
      <c r="H5936" s="4">
        <v>50</v>
      </c>
    </row>
    <row r="5937" spans="1:8" ht="15">
      <c r="A5937" s="95">
        <v>5929</v>
      </c>
      <c r="B5937" s="95" t="s">
        <v>3955</v>
      </c>
      <c r="C5937" s="95" t="s">
        <v>3834</v>
      </c>
      <c r="D5937" s="95">
        <v>59002002812</v>
      </c>
      <c r="E5937" s="95" t="s">
        <v>332</v>
      </c>
      <c r="F5937" s="95" t="s">
        <v>7499</v>
      </c>
      <c r="G5937" s="4">
        <v>50</v>
      </c>
      <c r="H5937" s="4">
        <v>50</v>
      </c>
    </row>
    <row r="5938" spans="1:8" ht="15">
      <c r="A5938" s="95">
        <v>5930</v>
      </c>
      <c r="B5938" s="95" t="s">
        <v>3593</v>
      </c>
      <c r="C5938" s="95" t="s">
        <v>5613</v>
      </c>
      <c r="D5938" s="95">
        <v>11001022519</v>
      </c>
      <c r="E5938" s="95" t="s">
        <v>332</v>
      </c>
      <c r="F5938" s="95" t="s">
        <v>7499</v>
      </c>
      <c r="G5938" s="4">
        <v>50</v>
      </c>
      <c r="H5938" s="4">
        <v>50</v>
      </c>
    </row>
    <row r="5939" spans="1:8" ht="15">
      <c r="A5939" s="95">
        <v>5931</v>
      </c>
      <c r="B5939" s="95" t="s">
        <v>6177</v>
      </c>
      <c r="C5939" s="95" t="s">
        <v>4058</v>
      </c>
      <c r="D5939" s="95" t="s">
        <v>12834</v>
      </c>
      <c r="E5939" s="95" t="s">
        <v>332</v>
      </c>
      <c r="F5939" s="95" t="s">
        <v>7499</v>
      </c>
      <c r="G5939" s="4">
        <v>75</v>
      </c>
      <c r="H5939" s="4">
        <v>75</v>
      </c>
    </row>
    <row r="5940" spans="1:8" ht="15">
      <c r="A5940" s="95">
        <v>5932</v>
      </c>
      <c r="B5940" s="95" t="s">
        <v>3461</v>
      </c>
      <c r="C5940" s="95" t="s">
        <v>12835</v>
      </c>
      <c r="D5940" s="95" t="s">
        <v>12836</v>
      </c>
      <c r="E5940" s="95" t="s">
        <v>332</v>
      </c>
      <c r="F5940" s="95" t="s">
        <v>7499</v>
      </c>
      <c r="G5940" s="4">
        <v>75</v>
      </c>
      <c r="H5940" s="4">
        <v>75</v>
      </c>
    </row>
    <row r="5941" spans="1:8" ht="15">
      <c r="A5941" s="95">
        <v>5933</v>
      </c>
      <c r="B5941" s="95" t="s">
        <v>5353</v>
      </c>
      <c r="C5941" s="95" t="s">
        <v>6243</v>
      </c>
      <c r="D5941" s="95" t="s">
        <v>12837</v>
      </c>
      <c r="E5941" s="95" t="s">
        <v>332</v>
      </c>
      <c r="F5941" s="95" t="s">
        <v>7499</v>
      </c>
      <c r="G5941" s="4">
        <v>50</v>
      </c>
      <c r="H5941" s="4">
        <v>50</v>
      </c>
    </row>
    <row r="5942" spans="1:8" ht="15">
      <c r="A5942" s="95">
        <v>5934</v>
      </c>
      <c r="B5942" s="95" t="s">
        <v>4603</v>
      </c>
      <c r="C5942" s="95" t="s">
        <v>6243</v>
      </c>
      <c r="D5942" s="95" t="s">
        <v>12838</v>
      </c>
      <c r="E5942" s="95" t="s">
        <v>332</v>
      </c>
      <c r="F5942" s="95" t="s">
        <v>7499</v>
      </c>
      <c r="G5942" s="4">
        <v>50</v>
      </c>
      <c r="H5942" s="4">
        <v>50</v>
      </c>
    </row>
    <row r="5943" spans="1:8" ht="15">
      <c r="A5943" s="95">
        <v>5935</v>
      </c>
      <c r="B5943" s="95" t="s">
        <v>3668</v>
      </c>
      <c r="C5943" s="95" t="s">
        <v>4115</v>
      </c>
      <c r="D5943" s="95" t="s">
        <v>12839</v>
      </c>
      <c r="E5943" s="95" t="s">
        <v>332</v>
      </c>
      <c r="F5943" s="95" t="s">
        <v>7499</v>
      </c>
      <c r="G5943" s="4">
        <v>50</v>
      </c>
      <c r="H5943" s="4">
        <v>50</v>
      </c>
    </row>
    <row r="5944" spans="1:8" ht="15">
      <c r="A5944" s="95">
        <v>5936</v>
      </c>
      <c r="B5944" s="95" t="s">
        <v>4861</v>
      </c>
      <c r="C5944" s="95" t="s">
        <v>12840</v>
      </c>
      <c r="D5944" s="95" t="s">
        <v>12841</v>
      </c>
      <c r="E5944" s="95" t="s">
        <v>332</v>
      </c>
      <c r="F5944" s="95" t="s">
        <v>7499</v>
      </c>
      <c r="G5944" s="4">
        <v>50</v>
      </c>
      <c r="H5944" s="4">
        <v>50</v>
      </c>
    </row>
    <row r="5945" spans="1:8" ht="15">
      <c r="A5945" s="95">
        <v>5937</v>
      </c>
      <c r="B5945" s="95" t="s">
        <v>3593</v>
      </c>
      <c r="C5945" s="95" t="s">
        <v>4453</v>
      </c>
      <c r="D5945" s="95" t="s">
        <v>12842</v>
      </c>
      <c r="E5945" s="95" t="s">
        <v>332</v>
      </c>
      <c r="F5945" s="95" t="s">
        <v>7499</v>
      </c>
      <c r="G5945" s="4">
        <v>50</v>
      </c>
      <c r="H5945" s="4">
        <v>50</v>
      </c>
    </row>
    <row r="5946" spans="1:8" ht="15">
      <c r="A5946" s="95">
        <v>5938</v>
      </c>
      <c r="B5946" s="95" t="s">
        <v>3593</v>
      </c>
      <c r="C5946" s="95" t="s">
        <v>3721</v>
      </c>
      <c r="D5946" s="95" t="s">
        <v>12843</v>
      </c>
      <c r="E5946" s="95" t="s">
        <v>332</v>
      </c>
      <c r="F5946" s="95" t="s">
        <v>7499</v>
      </c>
      <c r="G5946" s="4">
        <v>50</v>
      </c>
      <c r="H5946" s="4">
        <v>50</v>
      </c>
    </row>
    <row r="5947" spans="1:8" ht="15">
      <c r="A5947" s="95">
        <v>5939</v>
      </c>
      <c r="B5947" s="95" t="s">
        <v>5168</v>
      </c>
      <c r="C5947" s="95" t="s">
        <v>12844</v>
      </c>
      <c r="D5947" s="95" t="s">
        <v>12845</v>
      </c>
      <c r="E5947" s="95" t="s">
        <v>332</v>
      </c>
      <c r="F5947" s="95" t="s">
        <v>7499</v>
      </c>
      <c r="G5947" s="4">
        <v>50</v>
      </c>
      <c r="H5947" s="4">
        <v>50</v>
      </c>
    </row>
    <row r="5948" spans="1:8" ht="15">
      <c r="A5948" s="95">
        <v>5940</v>
      </c>
      <c r="B5948" s="95" t="s">
        <v>3923</v>
      </c>
      <c r="C5948" s="95" t="s">
        <v>4320</v>
      </c>
      <c r="D5948" s="95" t="s">
        <v>12846</v>
      </c>
      <c r="E5948" s="95" t="s">
        <v>332</v>
      </c>
      <c r="F5948" s="95" t="s">
        <v>7499</v>
      </c>
      <c r="G5948" s="4">
        <v>50</v>
      </c>
      <c r="H5948" s="4">
        <v>50</v>
      </c>
    </row>
    <row r="5949" spans="1:8" ht="30">
      <c r="A5949" s="95">
        <v>5941</v>
      </c>
      <c r="B5949" s="95" t="s">
        <v>3668</v>
      </c>
      <c r="C5949" s="95" t="s">
        <v>3878</v>
      </c>
      <c r="D5949" s="95" t="s">
        <v>12847</v>
      </c>
      <c r="E5949" s="95" t="s">
        <v>332</v>
      </c>
      <c r="F5949" s="95" t="s">
        <v>7499</v>
      </c>
      <c r="G5949" s="4">
        <v>50</v>
      </c>
      <c r="H5949" s="4">
        <v>50</v>
      </c>
    </row>
    <row r="5950" spans="1:8" ht="15">
      <c r="A5950" s="95">
        <v>5942</v>
      </c>
      <c r="B5950" s="95" t="s">
        <v>3976</v>
      </c>
      <c r="C5950" s="95" t="s">
        <v>4645</v>
      </c>
      <c r="D5950" s="95" t="s">
        <v>12848</v>
      </c>
      <c r="E5950" s="95" t="s">
        <v>332</v>
      </c>
      <c r="F5950" s="95" t="s">
        <v>7499</v>
      </c>
      <c r="G5950" s="4">
        <v>50</v>
      </c>
      <c r="H5950" s="4">
        <v>50</v>
      </c>
    </row>
    <row r="5951" spans="1:8" ht="15">
      <c r="A5951" s="95">
        <v>5943</v>
      </c>
      <c r="B5951" s="95" t="s">
        <v>4007</v>
      </c>
      <c r="C5951" s="95" t="s">
        <v>3836</v>
      </c>
      <c r="D5951" s="95" t="s">
        <v>12849</v>
      </c>
      <c r="E5951" s="95" t="s">
        <v>332</v>
      </c>
      <c r="F5951" s="95" t="s">
        <v>7499</v>
      </c>
      <c r="G5951" s="4">
        <v>50</v>
      </c>
      <c r="H5951" s="4">
        <v>50</v>
      </c>
    </row>
    <row r="5952" spans="1:8" ht="15">
      <c r="A5952" s="95">
        <v>5944</v>
      </c>
      <c r="B5952" s="95" t="s">
        <v>3750</v>
      </c>
      <c r="C5952" s="95" t="s">
        <v>3743</v>
      </c>
      <c r="D5952" s="95" t="s">
        <v>12850</v>
      </c>
      <c r="E5952" s="95" t="s">
        <v>332</v>
      </c>
      <c r="F5952" s="95" t="s">
        <v>7499</v>
      </c>
      <c r="G5952" s="4">
        <v>50</v>
      </c>
      <c r="H5952" s="4">
        <v>50</v>
      </c>
    </row>
    <row r="5953" spans="1:8" ht="15">
      <c r="A5953" s="95">
        <v>5945</v>
      </c>
      <c r="B5953" s="95" t="s">
        <v>4622</v>
      </c>
      <c r="C5953" s="95" t="s">
        <v>4115</v>
      </c>
      <c r="D5953" s="95" t="s">
        <v>12851</v>
      </c>
      <c r="E5953" s="95" t="s">
        <v>332</v>
      </c>
      <c r="F5953" s="95" t="s">
        <v>7499</v>
      </c>
      <c r="G5953" s="4">
        <v>50</v>
      </c>
      <c r="H5953" s="4">
        <v>50</v>
      </c>
    </row>
    <row r="5954" spans="1:8" ht="15">
      <c r="A5954" s="95">
        <v>5946</v>
      </c>
      <c r="B5954" s="95" t="s">
        <v>3676</v>
      </c>
      <c r="C5954" s="95" t="s">
        <v>7217</v>
      </c>
      <c r="D5954" s="95" t="s">
        <v>12852</v>
      </c>
      <c r="E5954" s="95" t="s">
        <v>332</v>
      </c>
      <c r="F5954" s="95" t="s">
        <v>7499</v>
      </c>
      <c r="G5954" s="4">
        <v>50</v>
      </c>
      <c r="H5954" s="4">
        <v>50</v>
      </c>
    </row>
    <row r="5955" spans="1:8" ht="15">
      <c r="A5955" s="95">
        <v>5947</v>
      </c>
      <c r="B5955" s="95" t="s">
        <v>3780</v>
      </c>
      <c r="C5955" s="95" t="s">
        <v>4058</v>
      </c>
      <c r="D5955" s="95" t="s">
        <v>12853</v>
      </c>
      <c r="E5955" s="95" t="s">
        <v>332</v>
      </c>
      <c r="F5955" s="95" t="s">
        <v>7499</v>
      </c>
      <c r="G5955" s="4">
        <v>50</v>
      </c>
      <c r="H5955" s="4">
        <v>50</v>
      </c>
    </row>
    <row r="5956" spans="1:8" ht="15">
      <c r="A5956" s="95">
        <v>5948</v>
      </c>
      <c r="B5956" s="95" t="s">
        <v>3629</v>
      </c>
      <c r="C5956" s="95" t="s">
        <v>12854</v>
      </c>
      <c r="D5956" s="95" t="s">
        <v>12855</v>
      </c>
      <c r="E5956" s="95" t="s">
        <v>332</v>
      </c>
      <c r="F5956" s="95" t="s">
        <v>7499</v>
      </c>
      <c r="G5956" s="4">
        <v>50</v>
      </c>
      <c r="H5956" s="4">
        <v>50</v>
      </c>
    </row>
    <row r="5957" spans="1:8" ht="15">
      <c r="A5957" s="95">
        <v>5949</v>
      </c>
      <c r="B5957" s="95" t="s">
        <v>3599</v>
      </c>
      <c r="C5957" s="95" t="s">
        <v>12796</v>
      </c>
      <c r="D5957" s="95" t="s">
        <v>12856</v>
      </c>
      <c r="E5957" s="95" t="s">
        <v>332</v>
      </c>
      <c r="F5957" s="95" t="s">
        <v>7499</v>
      </c>
      <c r="G5957" s="4">
        <v>50</v>
      </c>
      <c r="H5957" s="4">
        <v>50</v>
      </c>
    </row>
    <row r="5958" spans="1:8" ht="30">
      <c r="A5958" s="95">
        <v>5950</v>
      </c>
      <c r="B5958" s="95" t="s">
        <v>3472</v>
      </c>
      <c r="C5958" s="95" t="s">
        <v>12857</v>
      </c>
      <c r="D5958" s="95" t="s">
        <v>12858</v>
      </c>
      <c r="E5958" s="95" t="s">
        <v>332</v>
      </c>
      <c r="F5958" s="95" t="s">
        <v>7499</v>
      </c>
      <c r="G5958" s="4">
        <v>50</v>
      </c>
      <c r="H5958" s="4">
        <v>50</v>
      </c>
    </row>
    <row r="5959" spans="1:8" ht="15">
      <c r="A5959" s="95">
        <v>5951</v>
      </c>
      <c r="B5959" s="95" t="s">
        <v>2663</v>
      </c>
      <c r="C5959" s="95" t="s">
        <v>4058</v>
      </c>
      <c r="D5959" s="95" t="s">
        <v>12859</v>
      </c>
      <c r="E5959" s="95" t="s">
        <v>332</v>
      </c>
      <c r="F5959" s="95" t="s">
        <v>7499</v>
      </c>
      <c r="G5959" s="4">
        <v>50</v>
      </c>
      <c r="H5959" s="4">
        <v>50</v>
      </c>
    </row>
    <row r="5960" spans="1:8" ht="15">
      <c r="A5960" s="95">
        <v>5952</v>
      </c>
      <c r="B5960" s="95" t="s">
        <v>3593</v>
      </c>
      <c r="C5960" s="95" t="s">
        <v>3661</v>
      </c>
      <c r="D5960" s="95" t="s">
        <v>12860</v>
      </c>
      <c r="E5960" s="95" t="s">
        <v>332</v>
      </c>
      <c r="F5960" s="95" t="s">
        <v>7499</v>
      </c>
      <c r="G5960" s="4">
        <v>50</v>
      </c>
      <c r="H5960" s="4">
        <v>50</v>
      </c>
    </row>
    <row r="5961" spans="1:8" ht="15">
      <c r="A5961" s="95">
        <v>5953</v>
      </c>
      <c r="B5961" s="95" t="s">
        <v>3561</v>
      </c>
      <c r="C5961" s="95" t="s">
        <v>12861</v>
      </c>
      <c r="D5961" s="95" t="s">
        <v>12862</v>
      </c>
      <c r="E5961" s="95" t="s">
        <v>332</v>
      </c>
      <c r="F5961" s="95" t="s">
        <v>7499</v>
      </c>
      <c r="G5961" s="4">
        <v>50</v>
      </c>
      <c r="H5961" s="4">
        <v>50</v>
      </c>
    </row>
    <row r="5962" spans="1:8" ht="15">
      <c r="A5962" s="95">
        <v>5954</v>
      </c>
      <c r="B5962" s="95" t="s">
        <v>3593</v>
      </c>
      <c r="C5962" s="95" t="s">
        <v>7704</v>
      </c>
      <c r="D5962" s="95" t="s">
        <v>12863</v>
      </c>
      <c r="E5962" s="95" t="s">
        <v>332</v>
      </c>
      <c r="F5962" s="95" t="s">
        <v>7499</v>
      </c>
      <c r="G5962" s="4">
        <v>50</v>
      </c>
      <c r="H5962" s="4">
        <v>50</v>
      </c>
    </row>
    <row r="5963" spans="1:8" ht="15">
      <c r="A5963" s="95">
        <v>5955</v>
      </c>
      <c r="B5963" s="95" t="s">
        <v>3874</v>
      </c>
      <c r="C5963" s="95" t="s">
        <v>7038</v>
      </c>
      <c r="D5963" s="95" t="s">
        <v>12864</v>
      </c>
      <c r="E5963" s="95" t="s">
        <v>332</v>
      </c>
      <c r="F5963" s="95" t="s">
        <v>7499</v>
      </c>
      <c r="G5963" s="4">
        <v>50</v>
      </c>
      <c r="H5963" s="4">
        <v>50</v>
      </c>
    </row>
    <row r="5964" spans="1:8" ht="15">
      <c r="A5964" s="95">
        <v>5956</v>
      </c>
      <c r="B5964" s="95" t="s">
        <v>3599</v>
      </c>
      <c r="C5964" s="95" t="s">
        <v>4058</v>
      </c>
      <c r="D5964" s="95" t="s">
        <v>12865</v>
      </c>
      <c r="E5964" s="95" t="s">
        <v>332</v>
      </c>
      <c r="F5964" s="95" t="s">
        <v>7499</v>
      </c>
      <c r="G5964" s="4">
        <v>50</v>
      </c>
      <c r="H5964" s="4">
        <v>50</v>
      </c>
    </row>
    <row r="5965" spans="1:8" ht="15">
      <c r="A5965" s="95">
        <v>5957</v>
      </c>
      <c r="B5965" s="95" t="s">
        <v>4078</v>
      </c>
      <c r="C5965" s="95" t="s">
        <v>12866</v>
      </c>
      <c r="D5965" s="95" t="s">
        <v>12867</v>
      </c>
      <c r="E5965" s="95" t="s">
        <v>332</v>
      </c>
      <c r="F5965" s="95" t="s">
        <v>7499</v>
      </c>
      <c r="G5965" s="4">
        <v>50</v>
      </c>
      <c r="H5965" s="4">
        <v>50</v>
      </c>
    </row>
    <row r="5966" spans="1:8" ht="15">
      <c r="A5966" s="95">
        <v>5958</v>
      </c>
      <c r="B5966" s="95" t="s">
        <v>4093</v>
      </c>
      <c r="C5966" s="95" t="s">
        <v>3721</v>
      </c>
      <c r="D5966" s="95" t="s">
        <v>12868</v>
      </c>
      <c r="E5966" s="95" t="s">
        <v>332</v>
      </c>
      <c r="F5966" s="95" t="s">
        <v>7499</v>
      </c>
      <c r="G5966" s="4">
        <v>50</v>
      </c>
      <c r="H5966" s="4">
        <v>50</v>
      </c>
    </row>
    <row r="5967" spans="1:8" ht="15">
      <c r="A5967" s="95">
        <v>5959</v>
      </c>
      <c r="B5967" s="95" t="s">
        <v>4078</v>
      </c>
      <c r="C5967" s="95" t="s">
        <v>8663</v>
      </c>
      <c r="D5967" s="95" t="s">
        <v>12869</v>
      </c>
      <c r="E5967" s="95" t="s">
        <v>332</v>
      </c>
      <c r="F5967" s="95" t="s">
        <v>7499</v>
      </c>
      <c r="G5967" s="4">
        <v>50</v>
      </c>
      <c r="H5967" s="4">
        <v>50</v>
      </c>
    </row>
    <row r="5968" spans="1:8" ht="30">
      <c r="A5968" s="95">
        <v>5960</v>
      </c>
      <c r="B5968" s="95" t="s">
        <v>2663</v>
      </c>
      <c r="C5968" s="95" t="s">
        <v>3909</v>
      </c>
      <c r="D5968" s="95" t="s">
        <v>12870</v>
      </c>
      <c r="E5968" s="95" t="s">
        <v>332</v>
      </c>
      <c r="F5968" s="95" t="s">
        <v>7499</v>
      </c>
      <c r="G5968" s="4">
        <v>50</v>
      </c>
      <c r="H5968" s="4">
        <v>50</v>
      </c>
    </row>
    <row r="5969" spans="1:8" ht="15">
      <c r="A5969" s="95">
        <v>5961</v>
      </c>
      <c r="B5969" s="95" t="s">
        <v>3911</v>
      </c>
      <c r="C5969" s="95" t="s">
        <v>4115</v>
      </c>
      <c r="D5969" s="95" t="s">
        <v>12871</v>
      </c>
      <c r="E5969" s="95" t="s">
        <v>332</v>
      </c>
      <c r="F5969" s="95" t="s">
        <v>7499</v>
      </c>
      <c r="G5969" s="4">
        <v>50</v>
      </c>
      <c r="H5969" s="4">
        <v>50</v>
      </c>
    </row>
    <row r="5970" spans="1:8" ht="15">
      <c r="A5970" s="95">
        <v>5962</v>
      </c>
      <c r="B5970" s="95" t="s">
        <v>3761</v>
      </c>
      <c r="C5970" s="95" t="s">
        <v>4615</v>
      </c>
      <c r="D5970" s="95" t="s">
        <v>12872</v>
      </c>
      <c r="E5970" s="95" t="s">
        <v>332</v>
      </c>
      <c r="F5970" s="95" t="s">
        <v>7499</v>
      </c>
      <c r="G5970" s="4">
        <v>50</v>
      </c>
      <c r="H5970" s="4">
        <v>50</v>
      </c>
    </row>
    <row r="5971" spans="1:8" ht="15">
      <c r="A5971" s="95">
        <v>5963</v>
      </c>
      <c r="B5971" s="95" t="s">
        <v>3468</v>
      </c>
      <c r="C5971" s="95" t="s">
        <v>12861</v>
      </c>
      <c r="D5971" s="95" t="s">
        <v>12873</v>
      </c>
      <c r="E5971" s="95" t="s">
        <v>332</v>
      </c>
      <c r="F5971" s="95" t="s">
        <v>7499</v>
      </c>
      <c r="G5971" s="4">
        <v>50</v>
      </c>
      <c r="H5971" s="4">
        <v>50</v>
      </c>
    </row>
    <row r="5972" spans="1:8" ht="15">
      <c r="A5972" s="95">
        <v>5964</v>
      </c>
      <c r="B5972" s="95" t="s">
        <v>4062</v>
      </c>
      <c r="C5972" s="95" t="s">
        <v>4655</v>
      </c>
      <c r="D5972" s="95" t="s">
        <v>12874</v>
      </c>
      <c r="E5972" s="95" t="s">
        <v>332</v>
      </c>
      <c r="F5972" s="95" t="s">
        <v>7499</v>
      </c>
      <c r="G5972" s="4">
        <v>50</v>
      </c>
      <c r="H5972" s="4">
        <v>50</v>
      </c>
    </row>
    <row r="5973" spans="1:8" ht="30">
      <c r="A5973" s="95">
        <v>5965</v>
      </c>
      <c r="B5973" s="95" t="s">
        <v>3561</v>
      </c>
      <c r="C5973" s="95" t="s">
        <v>3854</v>
      </c>
      <c r="D5973" s="95" t="s">
        <v>12875</v>
      </c>
      <c r="E5973" s="95" t="s">
        <v>332</v>
      </c>
      <c r="F5973" s="95" t="s">
        <v>7499</v>
      </c>
      <c r="G5973" s="4">
        <v>50</v>
      </c>
      <c r="H5973" s="4">
        <v>50</v>
      </c>
    </row>
    <row r="5974" spans="1:8" ht="15">
      <c r="A5974" s="95">
        <v>5966</v>
      </c>
      <c r="B5974" s="95" t="s">
        <v>3629</v>
      </c>
      <c r="C5974" s="95" t="s">
        <v>3572</v>
      </c>
      <c r="D5974" s="95" t="s">
        <v>12876</v>
      </c>
      <c r="E5974" s="95" t="s">
        <v>332</v>
      </c>
      <c r="F5974" s="95" t="s">
        <v>7499</v>
      </c>
      <c r="G5974" s="4">
        <v>50</v>
      </c>
      <c r="H5974" s="4">
        <v>50</v>
      </c>
    </row>
    <row r="5975" spans="1:8" ht="15">
      <c r="A5975" s="95">
        <v>5967</v>
      </c>
      <c r="B5975" s="95" t="s">
        <v>3700</v>
      </c>
      <c r="C5975" s="95" t="s">
        <v>3721</v>
      </c>
      <c r="D5975" s="95" t="s">
        <v>12877</v>
      </c>
      <c r="E5975" s="95" t="s">
        <v>332</v>
      </c>
      <c r="F5975" s="95" t="s">
        <v>7499</v>
      </c>
      <c r="G5975" s="4">
        <v>50</v>
      </c>
      <c r="H5975" s="4">
        <v>50</v>
      </c>
    </row>
    <row r="5976" spans="1:8" ht="15">
      <c r="A5976" s="95">
        <v>5968</v>
      </c>
      <c r="B5976" s="95" t="s">
        <v>2663</v>
      </c>
      <c r="C5976" s="95" t="s">
        <v>3429</v>
      </c>
      <c r="D5976" s="95" t="s">
        <v>12878</v>
      </c>
      <c r="E5976" s="95" t="s">
        <v>332</v>
      </c>
      <c r="F5976" s="95" t="s">
        <v>7499</v>
      </c>
      <c r="G5976" s="4">
        <v>50</v>
      </c>
      <c r="H5976" s="4">
        <v>50</v>
      </c>
    </row>
    <row r="5977" spans="1:8" ht="15">
      <c r="A5977" s="95">
        <v>5969</v>
      </c>
      <c r="B5977" s="95" t="s">
        <v>3948</v>
      </c>
      <c r="C5977" s="95" t="s">
        <v>3429</v>
      </c>
      <c r="D5977" s="95" t="s">
        <v>12879</v>
      </c>
      <c r="E5977" s="95" t="s">
        <v>332</v>
      </c>
      <c r="F5977" s="95" t="s">
        <v>7499</v>
      </c>
      <c r="G5977" s="4">
        <v>50</v>
      </c>
      <c r="H5977" s="4">
        <v>50</v>
      </c>
    </row>
    <row r="5978" spans="1:8" ht="15">
      <c r="A5978" s="95">
        <v>5970</v>
      </c>
      <c r="B5978" s="95" t="s">
        <v>4271</v>
      </c>
      <c r="C5978" s="95" t="s">
        <v>5662</v>
      </c>
      <c r="D5978" s="95" t="s">
        <v>12880</v>
      </c>
      <c r="E5978" s="95" t="s">
        <v>332</v>
      </c>
      <c r="F5978" s="95" t="s">
        <v>7499</v>
      </c>
      <c r="G5978" s="4">
        <v>50</v>
      </c>
      <c r="H5978" s="4">
        <v>50</v>
      </c>
    </row>
    <row r="5979" spans="1:8" ht="15">
      <c r="A5979" s="95">
        <v>5971</v>
      </c>
      <c r="B5979" s="95" t="s">
        <v>4673</v>
      </c>
      <c r="C5979" s="95" t="s">
        <v>5573</v>
      </c>
      <c r="D5979" s="95" t="s">
        <v>12881</v>
      </c>
      <c r="E5979" s="95" t="s">
        <v>332</v>
      </c>
      <c r="F5979" s="95" t="s">
        <v>7499</v>
      </c>
      <c r="G5979" s="4">
        <v>50</v>
      </c>
      <c r="H5979" s="4">
        <v>50</v>
      </c>
    </row>
    <row r="5980" spans="1:8" ht="15">
      <c r="A5980" s="95">
        <v>5972</v>
      </c>
      <c r="B5980" s="95" t="s">
        <v>3593</v>
      </c>
      <c r="C5980" s="95" t="s">
        <v>4058</v>
      </c>
      <c r="D5980" s="95" t="s">
        <v>12882</v>
      </c>
      <c r="E5980" s="95" t="s">
        <v>332</v>
      </c>
      <c r="F5980" s="95" t="s">
        <v>7499</v>
      </c>
      <c r="G5980" s="4">
        <v>50</v>
      </c>
      <c r="H5980" s="4">
        <v>50</v>
      </c>
    </row>
    <row r="5981" spans="1:8" ht="15">
      <c r="A5981" s="95">
        <v>5973</v>
      </c>
      <c r="B5981" s="95" t="s">
        <v>3561</v>
      </c>
      <c r="C5981" s="95" t="s">
        <v>11672</v>
      </c>
      <c r="D5981" s="95" t="s">
        <v>12883</v>
      </c>
      <c r="E5981" s="95" t="s">
        <v>332</v>
      </c>
      <c r="F5981" s="95" t="s">
        <v>7499</v>
      </c>
      <c r="G5981" s="4">
        <v>50</v>
      </c>
      <c r="H5981" s="4">
        <v>50</v>
      </c>
    </row>
    <row r="5982" spans="1:8" ht="15">
      <c r="A5982" s="95">
        <v>5974</v>
      </c>
      <c r="B5982" s="95" t="s">
        <v>3771</v>
      </c>
      <c r="C5982" s="95" t="s">
        <v>12884</v>
      </c>
      <c r="D5982" s="95" t="s">
        <v>12885</v>
      </c>
      <c r="E5982" s="95" t="s">
        <v>332</v>
      </c>
      <c r="F5982" s="95" t="s">
        <v>7499</v>
      </c>
      <c r="G5982" s="4">
        <v>50</v>
      </c>
      <c r="H5982" s="4">
        <v>50</v>
      </c>
    </row>
    <row r="5983" spans="1:8" ht="30">
      <c r="A5983" s="95">
        <v>5975</v>
      </c>
      <c r="B5983" s="95" t="s">
        <v>2682</v>
      </c>
      <c r="C5983" s="95" t="s">
        <v>5660</v>
      </c>
      <c r="D5983" s="95" t="s">
        <v>12886</v>
      </c>
      <c r="E5983" s="95" t="s">
        <v>332</v>
      </c>
      <c r="F5983" s="95" t="s">
        <v>7499</v>
      </c>
      <c r="G5983" s="4">
        <v>50</v>
      </c>
      <c r="H5983" s="4">
        <v>50</v>
      </c>
    </row>
    <row r="5984" spans="1:8" ht="15">
      <c r="A5984" s="95">
        <v>5976</v>
      </c>
      <c r="B5984" s="95" t="s">
        <v>3720</v>
      </c>
      <c r="C5984" s="95" t="s">
        <v>12887</v>
      </c>
      <c r="D5984" s="95" t="s">
        <v>12888</v>
      </c>
      <c r="E5984" s="95" t="s">
        <v>332</v>
      </c>
      <c r="F5984" s="95" t="s">
        <v>7499</v>
      </c>
      <c r="G5984" s="4">
        <v>50</v>
      </c>
      <c r="H5984" s="4">
        <v>50</v>
      </c>
    </row>
    <row r="5985" spans="1:8" ht="15">
      <c r="A5985" s="95">
        <v>5977</v>
      </c>
      <c r="B5985" s="95" t="s">
        <v>12889</v>
      </c>
      <c r="C5985" s="95" t="s">
        <v>8198</v>
      </c>
      <c r="D5985" s="95" t="s">
        <v>12890</v>
      </c>
      <c r="E5985" s="95" t="s">
        <v>332</v>
      </c>
      <c r="F5985" s="95" t="s">
        <v>7499</v>
      </c>
      <c r="G5985" s="4">
        <v>50</v>
      </c>
      <c r="H5985" s="4">
        <v>50</v>
      </c>
    </row>
    <row r="5986" spans="1:8" ht="15">
      <c r="A5986" s="95">
        <v>5978</v>
      </c>
      <c r="B5986" s="95" t="s">
        <v>2663</v>
      </c>
      <c r="C5986" s="95" t="s">
        <v>8198</v>
      </c>
      <c r="D5986" s="95" t="s">
        <v>12891</v>
      </c>
      <c r="E5986" s="95" t="s">
        <v>332</v>
      </c>
      <c r="F5986" s="95" t="s">
        <v>7499</v>
      </c>
      <c r="G5986" s="4">
        <v>50</v>
      </c>
      <c r="H5986" s="4">
        <v>50</v>
      </c>
    </row>
    <row r="5987" spans="1:8" ht="30">
      <c r="A5987" s="95">
        <v>5979</v>
      </c>
      <c r="B5987" s="95" t="s">
        <v>4697</v>
      </c>
      <c r="C5987" s="95" t="s">
        <v>4320</v>
      </c>
      <c r="D5987" s="95" t="s">
        <v>12892</v>
      </c>
      <c r="E5987" s="95" t="s">
        <v>332</v>
      </c>
      <c r="F5987" s="95" t="s">
        <v>7499</v>
      </c>
      <c r="G5987" s="4">
        <v>50</v>
      </c>
      <c r="H5987" s="4">
        <v>50</v>
      </c>
    </row>
    <row r="5988" spans="1:8" ht="15">
      <c r="A5988" s="95">
        <v>5980</v>
      </c>
      <c r="B5988" s="95" t="s">
        <v>4062</v>
      </c>
      <c r="C5988" s="95" t="s">
        <v>9292</v>
      </c>
      <c r="D5988" s="95" t="s">
        <v>12893</v>
      </c>
      <c r="E5988" s="95" t="s">
        <v>332</v>
      </c>
      <c r="F5988" s="95" t="s">
        <v>7499</v>
      </c>
      <c r="G5988" s="4">
        <v>50</v>
      </c>
      <c r="H5988" s="4">
        <v>50</v>
      </c>
    </row>
    <row r="5989" spans="1:8" ht="15">
      <c r="A5989" s="95">
        <v>5981</v>
      </c>
      <c r="B5989" s="95" t="s">
        <v>3494</v>
      </c>
      <c r="C5989" s="95" t="s">
        <v>3647</v>
      </c>
      <c r="D5989" s="95" t="s">
        <v>12894</v>
      </c>
      <c r="E5989" s="95" t="s">
        <v>332</v>
      </c>
      <c r="F5989" s="95" t="s">
        <v>7499</v>
      </c>
      <c r="G5989" s="4">
        <v>50</v>
      </c>
      <c r="H5989" s="4">
        <v>50</v>
      </c>
    </row>
    <row r="5990" spans="1:8" ht="15">
      <c r="A5990" s="95">
        <v>5982</v>
      </c>
      <c r="B5990" s="95" t="s">
        <v>3629</v>
      </c>
      <c r="C5990" s="95" t="s">
        <v>12895</v>
      </c>
      <c r="D5990" s="95" t="s">
        <v>12896</v>
      </c>
      <c r="E5990" s="95" t="s">
        <v>332</v>
      </c>
      <c r="F5990" s="95" t="s">
        <v>7499</v>
      </c>
      <c r="G5990" s="4">
        <v>50</v>
      </c>
      <c r="H5990" s="4">
        <v>50</v>
      </c>
    </row>
    <row r="5991" spans="1:8" ht="15">
      <c r="A5991" s="95">
        <v>5983</v>
      </c>
      <c r="B5991" s="95" t="s">
        <v>4226</v>
      </c>
      <c r="C5991" s="95" t="s">
        <v>3429</v>
      </c>
      <c r="D5991" s="95" t="s">
        <v>12897</v>
      </c>
      <c r="E5991" s="95" t="s">
        <v>332</v>
      </c>
      <c r="F5991" s="95" t="s">
        <v>7499</v>
      </c>
      <c r="G5991" s="4">
        <v>50</v>
      </c>
      <c r="H5991" s="4">
        <v>50</v>
      </c>
    </row>
    <row r="5992" spans="1:8" ht="15">
      <c r="A5992" s="95">
        <v>5984</v>
      </c>
      <c r="B5992" s="95" t="s">
        <v>3472</v>
      </c>
      <c r="C5992" s="95" t="s">
        <v>12898</v>
      </c>
      <c r="D5992" s="95" t="s">
        <v>12899</v>
      </c>
      <c r="E5992" s="95" t="s">
        <v>332</v>
      </c>
      <c r="F5992" s="95" t="s">
        <v>7499</v>
      </c>
      <c r="G5992" s="4">
        <v>50</v>
      </c>
      <c r="H5992" s="4">
        <v>50</v>
      </c>
    </row>
    <row r="5993" spans="1:8" ht="15">
      <c r="A5993" s="95">
        <v>5985</v>
      </c>
      <c r="B5993" s="95" t="s">
        <v>6838</v>
      </c>
      <c r="C5993" s="95" t="s">
        <v>5636</v>
      </c>
      <c r="D5993" s="95" t="s">
        <v>12900</v>
      </c>
      <c r="E5993" s="95" t="s">
        <v>332</v>
      </c>
      <c r="F5993" s="95" t="s">
        <v>7499</v>
      </c>
      <c r="G5993" s="4">
        <v>50</v>
      </c>
      <c r="H5993" s="4">
        <v>50</v>
      </c>
    </row>
    <row r="5994" spans="1:8" ht="15">
      <c r="A5994" s="95">
        <v>5986</v>
      </c>
      <c r="B5994" s="95" t="s">
        <v>4982</v>
      </c>
      <c r="C5994" s="95" t="s">
        <v>12901</v>
      </c>
      <c r="D5994" s="95" t="s">
        <v>12902</v>
      </c>
      <c r="E5994" s="95" t="s">
        <v>332</v>
      </c>
      <c r="F5994" s="95" t="s">
        <v>7499</v>
      </c>
      <c r="G5994" s="4">
        <v>50</v>
      </c>
      <c r="H5994" s="4">
        <v>50</v>
      </c>
    </row>
    <row r="5995" spans="1:8" ht="15">
      <c r="A5995" s="95">
        <v>5987</v>
      </c>
      <c r="B5995" s="95" t="s">
        <v>5118</v>
      </c>
      <c r="C5995" s="95" t="s">
        <v>12903</v>
      </c>
      <c r="D5995" s="95" t="s">
        <v>12904</v>
      </c>
      <c r="E5995" s="95" t="s">
        <v>332</v>
      </c>
      <c r="F5995" s="95" t="s">
        <v>7499</v>
      </c>
      <c r="G5995" s="4">
        <v>50</v>
      </c>
      <c r="H5995" s="4">
        <v>50</v>
      </c>
    </row>
    <row r="5996" spans="1:8" ht="15">
      <c r="A5996" s="95">
        <v>5988</v>
      </c>
      <c r="B5996" s="95" t="s">
        <v>4255</v>
      </c>
      <c r="C5996" s="95" t="s">
        <v>4115</v>
      </c>
      <c r="D5996" s="95" t="s">
        <v>12905</v>
      </c>
      <c r="E5996" s="95" t="s">
        <v>332</v>
      </c>
      <c r="F5996" s="95" t="s">
        <v>7499</v>
      </c>
      <c r="G5996" s="4">
        <v>50</v>
      </c>
      <c r="H5996" s="4">
        <v>50</v>
      </c>
    </row>
    <row r="5997" spans="1:8" ht="15">
      <c r="A5997" s="95">
        <v>5989</v>
      </c>
      <c r="B5997" s="95" t="s">
        <v>3636</v>
      </c>
      <c r="C5997" s="95" t="s">
        <v>4993</v>
      </c>
      <c r="D5997" s="95" t="s">
        <v>12906</v>
      </c>
      <c r="E5997" s="95" t="s">
        <v>332</v>
      </c>
      <c r="F5997" s="95" t="s">
        <v>7499</v>
      </c>
      <c r="G5997" s="4">
        <v>50</v>
      </c>
      <c r="H5997" s="4">
        <v>50</v>
      </c>
    </row>
    <row r="5998" spans="1:8" ht="15">
      <c r="A5998" s="95">
        <v>5990</v>
      </c>
      <c r="B5998" s="95" t="s">
        <v>2671</v>
      </c>
      <c r="C5998" s="95" t="s">
        <v>4993</v>
      </c>
      <c r="D5998" s="95" t="s">
        <v>12907</v>
      </c>
      <c r="E5998" s="95" t="s">
        <v>332</v>
      </c>
      <c r="F5998" s="95" t="s">
        <v>7499</v>
      </c>
      <c r="G5998" s="4">
        <v>50</v>
      </c>
      <c r="H5998" s="4">
        <v>50</v>
      </c>
    </row>
    <row r="5999" spans="1:8" ht="15">
      <c r="A5999" s="95">
        <v>5991</v>
      </c>
      <c r="B5999" s="95" t="s">
        <v>8386</v>
      </c>
      <c r="C5999" s="95" t="s">
        <v>5636</v>
      </c>
      <c r="D5999" s="95" t="s">
        <v>12908</v>
      </c>
      <c r="E5999" s="95" t="s">
        <v>332</v>
      </c>
      <c r="F5999" s="95" t="s">
        <v>7499</v>
      </c>
      <c r="G5999" s="4">
        <v>50</v>
      </c>
      <c r="H5999" s="4">
        <v>50</v>
      </c>
    </row>
    <row r="6000" spans="1:8" ht="15">
      <c r="A6000" s="95">
        <v>5992</v>
      </c>
      <c r="B6000" s="95" t="s">
        <v>5322</v>
      </c>
      <c r="C6000" s="95" t="s">
        <v>9083</v>
      </c>
      <c r="D6000" s="95" t="s">
        <v>12909</v>
      </c>
      <c r="E6000" s="95" t="s">
        <v>332</v>
      </c>
      <c r="F6000" s="95" t="s">
        <v>7499</v>
      </c>
      <c r="G6000" s="4">
        <v>50</v>
      </c>
      <c r="H6000" s="4">
        <v>50</v>
      </c>
    </row>
    <row r="6001" spans="1:8" ht="15">
      <c r="A6001" s="95">
        <v>5993</v>
      </c>
      <c r="B6001" s="95" t="s">
        <v>3712</v>
      </c>
      <c r="C6001" s="95" t="s">
        <v>3781</v>
      </c>
      <c r="D6001" s="95" t="s">
        <v>12910</v>
      </c>
      <c r="E6001" s="95" t="s">
        <v>332</v>
      </c>
      <c r="F6001" s="95" t="s">
        <v>7499</v>
      </c>
      <c r="G6001" s="4">
        <v>50</v>
      </c>
      <c r="H6001" s="4">
        <v>50</v>
      </c>
    </row>
    <row r="6002" spans="1:8" ht="15">
      <c r="A6002" s="95">
        <v>5994</v>
      </c>
      <c r="B6002" s="95" t="s">
        <v>3911</v>
      </c>
      <c r="C6002" s="95" t="s">
        <v>3741</v>
      </c>
      <c r="D6002" s="95" t="s">
        <v>12911</v>
      </c>
      <c r="E6002" s="95" t="s">
        <v>332</v>
      </c>
      <c r="F6002" s="95" t="s">
        <v>7499</v>
      </c>
      <c r="G6002" s="4">
        <v>50</v>
      </c>
      <c r="H6002" s="4">
        <v>50</v>
      </c>
    </row>
    <row r="6003" spans="1:8" ht="15">
      <c r="A6003" s="95">
        <v>5995</v>
      </c>
      <c r="B6003" s="95" t="s">
        <v>4628</v>
      </c>
      <c r="C6003" s="95" t="s">
        <v>10689</v>
      </c>
      <c r="D6003" s="95" t="s">
        <v>12912</v>
      </c>
      <c r="E6003" s="95" t="s">
        <v>332</v>
      </c>
      <c r="F6003" s="95" t="s">
        <v>7499</v>
      </c>
      <c r="G6003" s="4">
        <v>50</v>
      </c>
      <c r="H6003" s="4">
        <v>50</v>
      </c>
    </row>
    <row r="6004" spans="1:8" ht="15">
      <c r="A6004" s="95">
        <v>5996</v>
      </c>
      <c r="B6004" s="95" t="s">
        <v>3432</v>
      </c>
      <c r="C6004" s="95" t="s">
        <v>4630</v>
      </c>
      <c r="D6004" s="95" t="s">
        <v>12913</v>
      </c>
      <c r="E6004" s="95" t="s">
        <v>332</v>
      </c>
      <c r="F6004" s="95" t="s">
        <v>7499</v>
      </c>
      <c r="G6004" s="4">
        <v>50</v>
      </c>
      <c r="H6004" s="4">
        <v>50</v>
      </c>
    </row>
    <row r="6005" spans="1:8" ht="30">
      <c r="A6005" s="95">
        <v>5997</v>
      </c>
      <c r="B6005" s="95" t="s">
        <v>3461</v>
      </c>
      <c r="C6005" s="95" t="s">
        <v>5740</v>
      </c>
      <c r="D6005" s="95" t="s">
        <v>12914</v>
      </c>
      <c r="E6005" s="95" t="s">
        <v>332</v>
      </c>
      <c r="F6005" s="95" t="s">
        <v>7499</v>
      </c>
      <c r="G6005" s="4">
        <v>50</v>
      </c>
      <c r="H6005" s="4">
        <v>50</v>
      </c>
    </row>
    <row r="6006" spans="1:8" ht="15">
      <c r="A6006" s="95">
        <v>5998</v>
      </c>
      <c r="B6006" s="95" t="s">
        <v>4982</v>
      </c>
      <c r="C6006" s="95" t="s">
        <v>12796</v>
      </c>
      <c r="D6006" s="95" t="s">
        <v>12915</v>
      </c>
      <c r="E6006" s="95" t="s">
        <v>332</v>
      </c>
      <c r="F6006" s="95" t="s">
        <v>7499</v>
      </c>
      <c r="G6006" s="4">
        <v>50</v>
      </c>
      <c r="H6006" s="4">
        <v>50</v>
      </c>
    </row>
    <row r="6007" spans="1:8" ht="15">
      <c r="A6007" s="95">
        <v>5999</v>
      </c>
      <c r="B6007" s="95" t="s">
        <v>3676</v>
      </c>
      <c r="C6007" s="95" t="s">
        <v>4615</v>
      </c>
      <c r="D6007" s="95" t="s">
        <v>12916</v>
      </c>
      <c r="E6007" s="95" t="s">
        <v>332</v>
      </c>
      <c r="F6007" s="95" t="s">
        <v>7499</v>
      </c>
      <c r="G6007" s="4">
        <v>50</v>
      </c>
      <c r="H6007" s="4">
        <v>50</v>
      </c>
    </row>
    <row r="6008" spans="1:8" ht="15">
      <c r="A6008" s="95">
        <v>6000</v>
      </c>
      <c r="B6008" s="95" t="s">
        <v>6107</v>
      </c>
      <c r="C6008" s="95" t="s">
        <v>6642</v>
      </c>
      <c r="D6008" s="95" t="s">
        <v>12917</v>
      </c>
      <c r="E6008" s="95" t="s">
        <v>332</v>
      </c>
      <c r="F6008" s="95" t="s">
        <v>7499</v>
      </c>
      <c r="G6008" s="4">
        <v>50</v>
      </c>
      <c r="H6008" s="4">
        <v>50</v>
      </c>
    </row>
    <row r="6009" spans="1:8" ht="15">
      <c r="A6009" s="95">
        <v>6001</v>
      </c>
      <c r="B6009" s="95" t="s">
        <v>11722</v>
      </c>
      <c r="C6009" s="95" t="s">
        <v>3775</v>
      </c>
      <c r="D6009" s="95" t="s">
        <v>12918</v>
      </c>
      <c r="E6009" s="95" t="s">
        <v>332</v>
      </c>
      <c r="F6009" s="95" t="s">
        <v>7499</v>
      </c>
      <c r="G6009" s="4">
        <v>50</v>
      </c>
      <c r="H6009" s="4">
        <v>50</v>
      </c>
    </row>
    <row r="6010" spans="1:8" ht="15">
      <c r="A6010" s="95">
        <v>6002</v>
      </c>
      <c r="B6010" s="95" t="s">
        <v>2663</v>
      </c>
      <c r="C6010" s="95" t="s">
        <v>6718</v>
      </c>
      <c r="D6010" s="95" t="s">
        <v>12919</v>
      </c>
      <c r="E6010" s="95" t="s">
        <v>332</v>
      </c>
      <c r="F6010" s="95" t="s">
        <v>7499</v>
      </c>
      <c r="G6010" s="4">
        <v>50</v>
      </c>
      <c r="H6010" s="4">
        <v>50</v>
      </c>
    </row>
    <row r="6011" spans="1:8" ht="15">
      <c r="A6011" s="95">
        <v>6003</v>
      </c>
      <c r="B6011" s="95" t="s">
        <v>4316</v>
      </c>
      <c r="C6011" s="95" t="s">
        <v>12920</v>
      </c>
      <c r="D6011" s="95" t="s">
        <v>12921</v>
      </c>
      <c r="E6011" s="95" t="s">
        <v>332</v>
      </c>
      <c r="F6011" s="95" t="s">
        <v>7499</v>
      </c>
      <c r="G6011" s="4">
        <v>50</v>
      </c>
      <c r="H6011" s="4">
        <v>50</v>
      </c>
    </row>
    <row r="6012" spans="1:8" ht="15">
      <c r="A6012" s="95">
        <v>6004</v>
      </c>
      <c r="B6012" s="95" t="s">
        <v>2671</v>
      </c>
      <c r="C6012" s="95" t="s">
        <v>4439</v>
      </c>
      <c r="D6012" s="95" t="s">
        <v>12922</v>
      </c>
      <c r="E6012" s="95" t="s">
        <v>332</v>
      </c>
      <c r="F6012" s="95" t="s">
        <v>7499</v>
      </c>
      <c r="G6012" s="4">
        <v>50</v>
      </c>
      <c r="H6012" s="4">
        <v>50</v>
      </c>
    </row>
    <row r="6013" spans="1:8" ht="15">
      <c r="A6013" s="95">
        <v>6005</v>
      </c>
      <c r="B6013" s="95" t="s">
        <v>3636</v>
      </c>
      <c r="C6013" s="95" t="s">
        <v>4122</v>
      </c>
      <c r="D6013" s="95" t="s">
        <v>12923</v>
      </c>
      <c r="E6013" s="95" t="s">
        <v>332</v>
      </c>
      <c r="F6013" s="95" t="s">
        <v>7499</v>
      </c>
      <c r="G6013" s="4">
        <v>50</v>
      </c>
      <c r="H6013" s="4">
        <v>50</v>
      </c>
    </row>
    <row r="6014" spans="1:8" ht="15">
      <c r="A6014" s="95">
        <v>6006</v>
      </c>
      <c r="B6014" s="95" t="s">
        <v>5206</v>
      </c>
      <c r="C6014" s="95" t="s">
        <v>12924</v>
      </c>
      <c r="D6014" s="95" t="s">
        <v>12925</v>
      </c>
      <c r="E6014" s="95" t="s">
        <v>332</v>
      </c>
      <c r="F6014" s="95" t="s">
        <v>7499</v>
      </c>
      <c r="G6014" s="4">
        <v>50</v>
      </c>
      <c r="H6014" s="4">
        <v>50</v>
      </c>
    </row>
    <row r="6015" spans="1:8" ht="15">
      <c r="A6015" s="95">
        <v>6007</v>
      </c>
      <c r="B6015" s="95" t="s">
        <v>3750</v>
      </c>
      <c r="C6015" s="95" t="s">
        <v>5636</v>
      </c>
      <c r="D6015" s="95" t="s">
        <v>12926</v>
      </c>
      <c r="E6015" s="95" t="s">
        <v>332</v>
      </c>
      <c r="F6015" s="95" t="s">
        <v>7499</v>
      </c>
      <c r="G6015" s="4">
        <v>50</v>
      </c>
      <c r="H6015" s="4">
        <v>50</v>
      </c>
    </row>
    <row r="6016" spans="1:8" ht="30">
      <c r="A6016" s="95">
        <v>6008</v>
      </c>
      <c r="B6016" s="95" t="s">
        <v>12927</v>
      </c>
      <c r="C6016" s="95" t="s">
        <v>12928</v>
      </c>
      <c r="D6016" s="95" t="s">
        <v>12929</v>
      </c>
      <c r="E6016" s="95" t="s">
        <v>332</v>
      </c>
      <c r="F6016" s="95" t="s">
        <v>7499</v>
      </c>
      <c r="G6016" s="4">
        <v>50</v>
      </c>
      <c r="H6016" s="4">
        <v>50</v>
      </c>
    </row>
    <row r="6017" spans="1:8" ht="15">
      <c r="A6017" s="95">
        <v>6009</v>
      </c>
      <c r="B6017" s="95" t="s">
        <v>4487</v>
      </c>
      <c r="C6017" s="95" t="s">
        <v>4232</v>
      </c>
      <c r="D6017" s="95" t="s">
        <v>12930</v>
      </c>
      <c r="E6017" s="95" t="s">
        <v>332</v>
      </c>
      <c r="F6017" s="95" t="s">
        <v>7499</v>
      </c>
      <c r="G6017" s="4">
        <v>50</v>
      </c>
      <c r="H6017" s="4">
        <v>50</v>
      </c>
    </row>
    <row r="6018" spans="1:8" ht="15">
      <c r="A6018" s="95">
        <v>6010</v>
      </c>
      <c r="B6018" s="95" t="s">
        <v>5322</v>
      </c>
      <c r="C6018" s="95" t="s">
        <v>4232</v>
      </c>
      <c r="D6018" s="95" t="s">
        <v>12931</v>
      </c>
      <c r="E6018" s="95" t="s">
        <v>332</v>
      </c>
      <c r="F6018" s="95" t="s">
        <v>7499</v>
      </c>
      <c r="G6018" s="4">
        <v>50</v>
      </c>
      <c r="H6018" s="4">
        <v>50</v>
      </c>
    </row>
    <row r="6019" spans="1:8" ht="30">
      <c r="A6019" s="95">
        <v>6011</v>
      </c>
      <c r="B6019" s="95" t="s">
        <v>3629</v>
      </c>
      <c r="C6019" s="95" t="s">
        <v>10955</v>
      </c>
      <c r="D6019" s="95" t="s">
        <v>12932</v>
      </c>
      <c r="E6019" s="95" t="s">
        <v>332</v>
      </c>
      <c r="F6019" s="95" t="s">
        <v>7499</v>
      </c>
      <c r="G6019" s="4">
        <v>50</v>
      </c>
      <c r="H6019" s="4">
        <v>50</v>
      </c>
    </row>
    <row r="6020" spans="1:8" ht="15">
      <c r="A6020" s="95">
        <v>6012</v>
      </c>
      <c r="B6020" s="95" t="s">
        <v>3464</v>
      </c>
      <c r="C6020" s="95" t="s">
        <v>5717</v>
      </c>
      <c r="D6020" s="95" t="s">
        <v>12933</v>
      </c>
      <c r="E6020" s="95" t="s">
        <v>332</v>
      </c>
      <c r="F6020" s="95" t="s">
        <v>7499</v>
      </c>
      <c r="G6020" s="4">
        <v>50</v>
      </c>
      <c r="H6020" s="4">
        <v>50</v>
      </c>
    </row>
    <row r="6021" spans="1:8" ht="15">
      <c r="A6021" s="95">
        <v>6013</v>
      </c>
      <c r="B6021" s="95" t="s">
        <v>3593</v>
      </c>
      <c r="C6021" s="95" t="s">
        <v>4615</v>
      </c>
      <c r="D6021" s="95" t="s">
        <v>12934</v>
      </c>
      <c r="E6021" s="95" t="s">
        <v>332</v>
      </c>
      <c r="F6021" s="95" t="s">
        <v>7499</v>
      </c>
      <c r="G6021" s="4">
        <v>50</v>
      </c>
      <c r="H6021" s="4">
        <v>50</v>
      </c>
    </row>
    <row r="6022" spans="1:8" ht="15">
      <c r="A6022" s="95">
        <v>6014</v>
      </c>
      <c r="B6022" s="95" t="s">
        <v>3700</v>
      </c>
      <c r="C6022" s="95" t="s">
        <v>4615</v>
      </c>
      <c r="D6022" s="95" t="s">
        <v>12935</v>
      </c>
      <c r="E6022" s="95" t="s">
        <v>332</v>
      </c>
      <c r="F6022" s="95" t="s">
        <v>7499</v>
      </c>
      <c r="G6022" s="4">
        <v>50</v>
      </c>
      <c r="H6022" s="4">
        <v>50</v>
      </c>
    </row>
    <row r="6023" spans="1:8" ht="15">
      <c r="A6023" s="95">
        <v>6015</v>
      </c>
      <c r="B6023" s="95" t="s">
        <v>4098</v>
      </c>
      <c r="C6023" s="95" t="s">
        <v>5613</v>
      </c>
      <c r="D6023" s="95" t="s">
        <v>12936</v>
      </c>
      <c r="E6023" s="95" t="s">
        <v>332</v>
      </c>
      <c r="F6023" s="95" t="s">
        <v>7499</v>
      </c>
      <c r="G6023" s="4">
        <v>50</v>
      </c>
      <c r="H6023" s="4">
        <v>50</v>
      </c>
    </row>
    <row r="6024" spans="1:8" ht="15">
      <c r="A6024" s="95">
        <v>6016</v>
      </c>
      <c r="B6024" s="95" t="s">
        <v>3771</v>
      </c>
      <c r="C6024" s="95" t="s">
        <v>4655</v>
      </c>
      <c r="D6024" s="95" t="s">
        <v>12937</v>
      </c>
      <c r="E6024" s="95" t="s">
        <v>332</v>
      </c>
      <c r="F6024" s="95" t="s">
        <v>7499</v>
      </c>
      <c r="G6024" s="4">
        <v>50</v>
      </c>
      <c r="H6024" s="4">
        <v>50</v>
      </c>
    </row>
    <row r="6025" spans="1:8" ht="15">
      <c r="A6025" s="95">
        <v>6017</v>
      </c>
      <c r="B6025" s="95" t="s">
        <v>9676</v>
      </c>
      <c r="C6025" s="95" t="s">
        <v>3785</v>
      </c>
      <c r="D6025" s="95" t="s">
        <v>12938</v>
      </c>
      <c r="E6025" s="95" t="s">
        <v>332</v>
      </c>
      <c r="F6025" s="95" t="s">
        <v>7499</v>
      </c>
      <c r="G6025" s="4">
        <v>50</v>
      </c>
      <c r="H6025" s="4">
        <v>50</v>
      </c>
    </row>
    <row r="6026" spans="1:8" ht="30">
      <c r="A6026" s="95">
        <v>6018</v>
      </c>
      <c r="B6026" s="95" t="s">
        <v>3684</v>
      </c>
      <c r="C6026" s="95" t="s">
        <v>8499</v>
      </c>
      <c r="D6026" s="95" t="s">
        <v>12939</v>
      </c>
      <c r="E6026" s="95" t="s">
        <v>332</v>
      </c>
      <c r="F6026" s="95" t="s">
        <v>7499</v>
      </c>
      <c r="G6026" s="4">
        <v>50</v>
      </c>
      <c r="H6026" s="4">
        <v>50</v>
      </c>
    </row>
    <row r="6027" spans="1:8" ht="15">
      <c r="A6027" s="95">
        <v>6019</v>
      </c>
      <c r="B6027" s="95" t="s">
        <v>3761</v>
      </c>
      <c r="C6027" s="95" t="s">
        <v>12800</v>
      </c>
      <c r="D6027" s="95" t="s">
        <v>12940</v>
      </c>
      <c r="E6027" s="95" t="s">
        <v>332</v>
      </c>
      <c r="F6027" s="95" t="s">
        <v>7499</v>
      </c>
      <c r="G6027" s="4">
        <v>50</v>
      </c>
      <c r="H6027" s="4">
        <v>50</v>
      </c>
    </row>
    <row r="6028" spans="1:8" ht="15">
      <c r="A6028" s="95">
        <v>6020</v>
      </c>
      <c r="B6028" s="95" t="s">
        <v>4040</v>
      </c>
      <c r="C6028" s="95" t="s">
        <v>5573</v>
      </c>
      <c r="D6028" s="95" t="s">
        <v>12941</v>
      </c>
      <c r="E6028" s="95" t="s">
        <v>332</v>
      </c>
      <c r="F6028" s="95" t="s">
        <v>7499</v>
      </c>
      <c r="G6028" s="4">
        <v>50</v>
      </c>
      <c r="H6028" s="4">
        <v>50</v>
      </c>
    </row>
    <row r="6029" spans="1:8" ht="30">
      <c r="A6029" s="95">
        <v>6021</v>
      </c>
      <c r="B6029" s="95" t="s">
        <v>6621</v>
      </c>
      <c r="C6029" s="95" t="s">
        <v>12942</v>
      </c>
      <c r="D6029" s="95" t="s">
        <v>12943</v>
      </c>
      <c r="E6029" s="95" t="s">
        <v>332</v>
      </c>
      <c r="F6029" s="95" t="s">
        <v>7499</v>
      </c>
      <c r="G6029" s="4">
        <v>50</v>
      </c>
      <c r="H6029" s="4">
        <v>50</v>
      </c>
    </row>
    <row r="6030" spans="1:8" ht="15">
      <c r="A6030" s="95">
        <v>6022</v>
      </c>
      <c r="B6030" s="95" t="s">
        <v>3526</v>
      </c>
      <c r="C6030" s="95" t="s">
        <v>4320</v>
      </c>
      <c r="D6030" s="95" t="s">
        <v>12944</v>
      </c>
      <c r="E6030" s="95" t="s">
        <v>332</v>
      </c>
      <c r="F6030" s="95" t="s">
        <v>7499</v>
      </c>
      <c r="G6030" s="4">
        <v>50</v>
      </c>
      <c r="H6030" s="4">
        <v>50</v>
      </c>
    </row>
    <row r="6031" spans="1:8" ht="15">
      <c r="A6031" s="95">
        <v>6023</v>
      </c>
      <c r="B6031" s="95" t="s">
        <v>3494</v>
      </c>
      <c r="C6031" s="95" t="s">
        <v>4115</v>
      </c>
      <c r="D6031" s="95" t="s">
        <v>12945</v>
      </c>
      <c r="E6031" s="95" t="s">
        <v>332</v>
      </c>
      <c r="F6031" s="95" t="s">
        <v>7499</v>
      </c>
      <c r="G6031" s="4">
        <v>50</v>
      </c>
      <c r="H6031" s="4">
        <v>50</v>
      </c>
    </row>
    <row r="6032" spans="1:8" ht="15">
      <c r="A6032" s="95">
        <v>6024</v>
      </c>
      <c r="B6032" s="95" t="s">
        <v>4316</v>
      </c>
      <c r="C6032" s="95" t="s">
        <v>3721</v>
      </c>
      <c r="D6032" s="95" t="s">
        <v>12946</v>
      </c>
      <c r="E6032" s="95" t="s">
        <v>332</v>
      </c>
      <c r="F6032" s="95" t="s">
        <v>7499</v>
      </c>
      <c r="G6032" s="4">
        <v>50</v>
      </c>
      <c r="H6032" s="4">
        <v>50</v>
      </c>
    </row>
    <row r="6033" spans="1:8" ht="15">
      <c r="A6033" s="95">
        <v>6025</v>
      </c>
      <c r="B6033" s="95" t="s">
        <v>3761</v>
      </c>
      <c r="C6033" s="95" t="s">
        <v>3429</v>
      </c>
      <c r="D6033" s="95" t="s">
        <v>12947</v>
      </c>
      <c r="E6033" s="95" t="s">
        <v>332</v>
      </c>
      <c r="F6033" s="95" t="s">
        <v>7499</v>
      </c>
      <c r="G6033" s="4">
        <v>50</v>
      </c>
      <c r="H6033" s="4">
        <v>50</v>
      </c>
    </row>
    <row r="6034" spans="1:8" ht="15">
      <c r="A6034" s="95">
        <v>6026</v>
      </c>
      <c r="B6034" s="95" t="s">
        <v>9615</v>
      </c>
      <c r="C6034" s="95" t="s">
        <v>12948</v>
      </c>
      <c r="D6034" s="95" t="s">
        <v>12949</v>
      </c>
      <c r="E6034" s="95" t="s">
        <v>332</v>
      </c>
      <c r="F6034" s="95" t="s">
        <v>7499</v>
      </c>
      <c r="G6034" s="4">
        <v>50</v>
      </c>
      <c r="H6034" s="4">
        <v>50</v>
      </c>
    </row>
    <row r="6035" spans="1:8" ht="15">
      <c r="A6035" s="95">
        <v>6027</v>
      </c>
      <c r="B6035" s="95" t="s">
        <v>3586</v>
      </c>
      <c r="C6035" s="95" t="s">
        <v>6239</v>
      </c>
      <c r="D6035" s="95" t="s">
        <v>12950</v>
      </c>
      <c r="E6035" s="95" t="s">
        <v>332</v>
      </c>
      <c r="F6035" s="95" t="s">
        <v>7499</v>
      </c>
      <c r="G6035" s="4">
        <v>50</v>
      </c>
      <c r="H6035" s="4">
        <v>50</v>
      </c>
    </row>
    <row r="6036" spans="1:8" ht="15">
      <c r="A6036" s="95">
        <v>6028</v>
      </c>
      <c r="B6036" s="95" t="s">
        <v>3671</v>
      </c>
      <c r="C6036" s="95" t="s">
        <v>12951</v>
      </c>
      <c r="D6036" s="95" t="s">
        <v>12952</v>
      </c>
      <c r="E6036" s="95" t="s">
        <v>332</v>
      </c>
      <c r="F6036" s="95" t="s">
        <v>7499</v>
      </c>
      <c r="G6036" s="4">
        <v>50</v>
      </c>
      <c r="H6036" s="4">
        <v>50</v>
      </c>
    </row>
    <row r="6037" spans="1:8" ht="15">
      <c r="A6037" s="95">
        <v>6029</v>
      </c>
      <c r="B6037" s="95" t="s">
        <v>12953</v>
      </c>
      <c r="C6037" s="95" t="s">
        <v>5636</v>
      </c>
      <c r="D6037" s="95" t="s">
        <v>12954</v>
      </c>
      <c r="E6037" s="95" t="s">
        <v>332</v>
      </c>
      <c r="F6037" s="95" t="s">
        <v>7499</v>
      </c>
      <c r="G6037" s="4">
        <v>50</v>
      </c>
      <c r="H6037" s="4">
        <v>50</v>
      </c>
    </row>
    <row r="6038" spans="1:8" ht="15">
      <c r="A6038" s="95">
        <v>6030</v>
      </c>
      <c r="B6038" s="95" t="s">
        <v>3593</v>
      </c>
      <c r="C6038" s="95" t="s">
        <v>3540</v>
      </c>
      <c r="D6038" s="95" t="s">
        <v>12955</v>
      </c>
      <c r="E6038" s="95" t="s">
        <v>332</v>
      </c>
      <c r="F6038" s="95" t="s">
        <v>7499</v>
      </c>
      <c r="G6038" s="4">
        <v>50</v>
      </c>
      <c r="H6038" s="4">
        <v>50</v>
      </c>
    </row>
    <row r="6039" spans="1:8" ht="15">
      <c r="A6039" s="95">
        <v>6031</v>
      </c>
      <c r="B6039" s="95" t="s">
        <v>3442</v>
      </c>
      <c r="C6039" s="95" t="s">
        <v>5629</v>
      </c>
      <c r="D6039" s="95" t="s">
        <v>12956</v>
      </c>
      <c r="E6039" s="95" t="s">
        <v>332</v>
      </c>
      <c r="F6039" s="95" t="s">
        <v>7499</v>
      </c>
      <c r="G6039" s="4">
        <v>50</v>
      </c>
      <c r="H6039" s="4">
        <v>50</v>
      </c>
    </row>
    <row r="6040" spans="1:8" ht="15">
      <c r="A6040" s="95">
        <v>6032</v>
      </c>
      <c r="B6040" s="95" t="s">
        <v>12957</v>
      </c>
      <c r="C6040" s="95" t="s">
        <v>12958</v>
      </c>
      <c r="D6040" s="95" t="s">
        <v>12959</v>
      </c>
      <c r="E6040" s="95" t="s">
        <v>332</v>
      </c>
      <c r="F6040" s="95" t="s">
        <v>7499</v>
      </c>
      <c r="G6040" s="4">
        <v>50</v>
      </c>
      <c r="H6040" s="4">
        <v>50</v>
      </c>
    </row>
    <row r="6041" spans="1:8" ht="30">
      <c r="A6041" s="95">
        <v>6033</v>
      </c>
      <c r="B6041" s="95" t="s">
        <v>4752</v>
      </c>
      <c r="C6041" s="95" t="s">
        <v>12960</v>
      </c>
      <c r="D6041" s="95" t="s">
        <v>12961</v>
      </c>
      <c r="E6041" s="95" t="s">
        <v>332</v>
      </c>
      <c r="F6041" s="95" t="s">
        <v>7499</v>
      </c>
      <c r="G6041" s="4">
        <v>50</v>
      </c>
      <c r="H6041" s="4">
        <v>50</v>
      </c>
    </row>
    <row r="6042" spans="1:8" ht="15">
      <c r="A6042" s="95">
        <v>6034</v>
      </c>
      <c r="B6042" s="95" t="s">
        <v>6985</v>
      </c>
      <c r="C6042" s="95" t="s">
        <v>6099</v>
      </c>
      <c r="D6042" s="95" t="s">
        <v>12962</v>
      </c>
      <c r="E6042" s="95" t="s">
        <v>332</v>
      </c>
      <c r="F6042" s="95" t="s">
        <v>7499</v>
      </c>
      <c r="G6042" s="4">
        <v>50</v>
      </c>
      <c r="H6042" s="4">
        <v>50</v>
      </c>
    </row>
    <row r="6043" spans="1:8" ht="15">
      <c r="A6043" s="95">
        <v>6035</v>
      </c>
      <c r="B6043" s="95" t="s">
        <v>3668</v>
      </c>
      <c r="C6043" s="95" t="s">
        <v>9646</v>
      </c>
      <c r="D6043" s="95" t="s">
        <v>12963</v>
      </c>
      <c r="E6043" s="95" t="s">
        <v>332</v>
      </c>
      <c r="F6043" s="95" t="s">
        <v>7499</v>
      </c>
      <c r="G6043" s="4">
        <v>50</v>
      </c>
      <c r="H6043" s="4">
        <v>50</v>
      </c>
    </row>
    <row r="6044" spans="1:8" ht="15">
      <c r="A6044" s="95">
        <v>6036</v>
      </c>
      <c r="B6044" s="95" t="s">
        <v>4062</v>
      </c>
      <c r="C6044" s="95" t="s">
        <v>5486</v>
      </c>
      <c r="D6044" s="95" t="s">
        <v>12964</v>
      </c>
      <c r="E6044" s="95" t="s">
        <v>332</v>
      </c>
      <c r="F6044" s="95" t="s">
        <v>7499</v>
      </c>
      <c r="G6044" s="4">
        <v>50</v>
      </c>
      <c r="H6044" s="4">
        <v>50</v>
      </c>
    </row>
    <row r="6045" spans="1:8" ht="30">
      <c r="A6045" s="95">
        <v>6037</v>
      </c>
      <c r="B6045" s="95" t="s">
        <v>3593</v>
      </c>
      <c r="C6045" s="95" t="s">
        <v>7540</v>
      </c>
      <c r="D6045" s="95" t="s">
        <v>12965</v>
      </c>
      <c r="E6045" s="95" t="s">
        <v>332</v>
      </c>
      <c r="F6045" s="95" t="s">
        <v>7499</v>
      </c>
      <c r="G6045" s="4">
        <v>75</v>
      </c>
      <c r="H6045" s="4">
        <v>75</v>
      </c>
    </row>
    <row r="6046" spans="1:8" ht="15">
      <c r="A6046" s="95">
        <v>6038</v>
      </c>
      <c r="B6046" s="95" t="s">
        <v>12966</v>
      </c>
      <c r="C6046" s="95" t="s">
        <v>6132</v>
      </c>
      <c r="D6046" s="95" t="s">
        <v>12967</v>
      </c>
      <c r="E6046" s="95" t="s">
        <v>332</v>
      </c>
      <c r="F6046" s="95" t="s">
        <v>7499</v>
      </c>
      <c r="G6046" s="4">
        <v>75</v>
      </c>
      <c r="H6046" s="4">
        <v>75</v>
      </c>
    </row>
    <row r="6047" spans="1:8" ht="30">
      <c r="A6047" s="95">
        <v>6039</v>
      </c>
      <c r="B6047" s="95" t="s">
        <v>2663</v>
      </c>
      <c r="C6047" s="95" t="s">
        <v>6126</v>
      </c>
      <c r="D6047" s="95">
        <v>11001008269</v>
      </c>
      <c r="E6047" s="95" t="s">
        <v>332</v>
      </c>
      <c r="F6047" s="95" t="s">
        <v>7499</v>
      </c>
      <c r="G6047" s="4">
        <v>50</v>
      </c>
      <c r="H6047" s="4">
        <v>50</v>
      </c>
    </row>
    <row r="6048" spans="1:8" ht="15">
      <c r="A6048" s="95">
        <v>6040</v>
      </c>
      <c r="B6048" s="95" t="s">
        <v>3432</v>
      </c>
      <c r="C6048" s="95" t="s">
        <v>9247</v>
      </c>
      <c r="D6048" s="95" t="s">
        <v>12968</v>
      </c>
      <c r="E6048" s="95" t="s">
        <v>332</v>
      </c>
      <c r="F6048" s="95" t="s">
        <v>7499</v>
      </c>
      <c r="G6048" s="4">
        <v>50</v>
      </c>
      <c r="H6048" s="4">
        <v>50</v>
      </c>
    </row>
    <row r="6049" spans="1:8" ht="30">
      <c r="A6049" s="95">
        <v>6041</v>
      </c>
      <c r="B6049" s="95" t="s">
        <v>3593</v>
      </c>
      <c r="C6049" s="95" t="s">
        <v>3909</v>
      </c>
      <c r="D6049" s="95" t="s">
        <v>12969</v>
      </c>
      <c r="E6049" s="95" t="s">
        <v>332</v>
      </c>
      <c r="F6049" s="95" t="s">
        <v>7499</v>
      </c>
      <c r="G6049" s="4">
        <v>50</v>
      </c>
      <c r="H6049" s="4">
        <v>50</v>
      </c>
    </row>
    <row r="6050" spans="1:8" ht="15">
      <c r="A6050" s="95">
        <v>6042</v>
      </c>
      <c r="B6050" s="95" t="s">
        <v>3771</v>
      </c>
      <c r="C6050" s="95" t="s">
        <v>7947</v>
      </c>
      <c r="D6050" s="95" t="s">
        <v>12970</v>
      </c>
      <c r="E6050" s="95" t="s">
        <v>332</v>
      </c>
      <c r="F6050" s="95" t="s">
        <v>7499</v>
      </c>
      <c r="G6050" s="4">
        <v>50</v>
      </c>
      <c r="H6050" s="4">
        <v>50</v>
      </c>
    </row>
    <row r="6051" spans="1:8" ht="15">
      <c r="A6051" s="95">
        <v>6043</v>
      </c>
      <c r="B6051" s="95" t="s">
        <v>4026</v>
      </c>
      <c r="C6051" s="95" t="s">
        <v>12971</v>
      </c>
      <c r="D6051" s="95" t="s">
        <v>12972</v>
      </c>
      <c r="E6051" s="95" t="s">
        <v>332</v>
      </c>
      <c r="F6051" s="95" t="s">
        <v>7499</v>
      </c>
      <c r="G6051" s="4">
        <v>50</v>
      </c>
      <c r="H6051" s="4">
        <v>50</v>
      </c>
    </row>
    <row r="6052" spans="1:8" ht="15">
      <c r="A6052" s="95">
        <v>6044</v>
      </c>
      <c r="B6052" s="95" t="s">
        <v>3671</v>
      </c>
      <c r="C6052" s="95" t="s">
        <v>5686</v>
      </c>
      <c r="D6052" s="95" t="s">
        <v>12973</v>
      </c>
      <c r="E6052" s="95" t="s">
        <v>332</v>
      </c>
      <c r="F6052" s="95" t="s">
        <v>7499</v>
      </c>
      <c r="G6052" s="4">
        <v>50</v>
      </c>
      <c r="H6052" s="4">
        <v>50</v>
      </c>
    </row>
    <row r="6053" spans="1:8" ht="15">
      <c r="A6053" s="95">
        <v>6045</v>
      </c>
      <c r="B6053" s="95" t="s">
        <v>4040</v>
      </c>
      <c r="C6053" s="95" t="s">
        <v>12974</v>
      </c>
      <c r="D6053" s="95" t="s">
        <v>12975</v>
      </c>
      <c r="E6053" s="95" t="s">
        <v>332</v>
      </c>
      <c r="F6053" s="95" t="s">
        <v>7499</v>
      </c>
      <c r="G6053" s="4">
        <v>50</v>
      </c>
      <c r="H6053" s="4">
        <v>50</v>
      </c>
    </row>
    <row r="6054" spans="1:8" ht="30">
      <c r="A6054" s="95">
        <v>6046</v>
      </c>
      <c r="B6054" s="95" t="s">
        <v>3432</v>
      </c>
      <c r="C6054" s="95" t="s">
        <v>9070</v>
      </c>
      <c r="D6054" s="95" t="s">
        <v>12976</v>
      </c>
      <c r="E6054" s="95" t="s">
        <v>332</v>
      </c>
      <c r="F6054" s="95" t="s">
        <v>7499</v>
      </c>
      <c r="G6054" s="4">
        <v>50</v>
      </c>
      <c r="H6054" s="4">
        <v>50</v>
      </c>
    </row>
    <row r="6055" spans="1:8" ht="15">
      <c r="A6055" s="95">
        <v>6047</v>
      </c>
      <c r="B6055" s="95" t="s">
        <v>12225</v>
      </c>
      <c r="C6055" s="95" t="s">
        <v>5613</v>
      </c>
      <c r="D6055" s="95" t="s">
        <v>12977</v>
      </c>
      <c r="E6055" s="95" t="s">
        <v>332</v>
      </c>
      <c r="F6055" s="95" t="s">
        <v>7499</v>
      </c>
      <c r="G6055" s="4">
        <v>50</v>
      </c>
      <c r="H6055" s="4">
        <v>50</v>
      </c>
    </row>
    <row r="6056" spans="1:8" ht="30">
      <c r="A6056" s="95">
        <v>6048</v>
      </c>
      <c r="B6056" s="95" t="s">
        <v>3780</v>
      </c>
      <c r="C6056" s="95" t="s">
        <v>12978</v>
      </c>
      <c r="D6056" s="95" t="s">
        <v>12979</v>
      </c>
      <c r="E6056" s="95" t="s">
        <v>332</v>
      </c>
      <c r="F6056" s="95" t="s">
        <v>7499</v>
      </c>
      <c r="G6056" s="4">
        <v>50</v>
      </c>
      <c r="H6056" s="4">
        <v>50</v>
      </c>
    </row>
    <row r="6057" spans="1:8" ht="15">
      <c r="A6057" s="95">
        <v>6049</v>
      </c>
      <c r="B6057" s="95" t="s">
        <v>3758</v>
      </c>
      <c r="C6057" s="95" t="s">
        <v>3429</v>
      </c>
      <c r="D6057" s="95" t="s">
        <v>12980</v>
      </c>
      <c r="E6057" s="95" t="s">
        <v>332</v>
      </c>
      <c r="F6057" s="95" t="s">
        <v>7499</v>
      </c>
      <c r="G6057" s="4">
        <v>50</v>
      </c>
      <c r="H6057" s="4">
        <v>50</v>
      </c>
    </row>
    <row r="6058" spans="1:8" ht="30">
      <c r="A6058" s="95">
        <v>6050</v>
      </c>
      <c r="B6058" s="95" t="s">
        <v>3468</v>
      </c>
      <c r="C6058" s="95" t="s">
        <v>12981</v>
      </c>
      <c r="D6058" s="95" t="s">
        <v>12982</v>
      </c>
      <c r="E6058" s="95" t="s">
        <v>332</v>
      </c>
      <c r="F6058" s="95" t="s">
        <v>7499</v>
      </c>
      <c r="G6058" s="4">
        <v>50</v>
      </c>
      <c r="H6058" s="4">
        <v>50</v>
      </c>
    </row>
    <row r="6059" spans="1:8" ht="30">
      <c r="A6059" s="95">
        <v>6051</v>
      </c>
      <c r="B6059" s="95" t="s">
        <v>4026</v>
      </c>
      <c r="C6059" s="95" t="s">
        <v>12983</v>
      </c>
      <c r="D6059" s="95" t="s">
        <v>12984</v>
      </c>
      <c r="E6059" s="95" t="s">
        <v>332</v>
      </c>
      <c r="F6059" s="95" t="s">
        <v>7499</v>
      </c>
      <c r="G6059" s="4">
        <v>50</v>
      </c>
      <c r="H6059" s="4">
        <v>50</v>
      </c>
    </row>
    <row r="6060" spans="1:8" ht="15">
      <c r="A6060" s="95">
        <v>6052</v>
      </c>
      <c r="B6060" s="95" t="s">
        <v>4583</v>
      </c>
      <c r="C6060" s="95" t="s">
        <v>12985</v>
      </c>
      <c r="D6060" s="95" t="s">
        <v>12986</v>
      </c>
      <c r="E6060" s="95" t="s">
        <v>332</v>
      </c>
      <c r="F6060" s="95" t="s">
        <v>7499</v>
      </c>
      <c r="G6060" s="4">
        <v>50</v>
      </c>
      <c r="H6060" s="4">
        <v>50</v>
      </c>
    </row>
    <row r="6061" spans="1:8" ht="15">
      <c r="A6061" s="95">
        <v>6053</v>
      </c>
      <c r="B6061" s="95" t="s">
        <v>7793</v>
      </c>
      <c r="C6061" s="95" t="s">
        <v>6917</v>
      </c>
      <c r="D6061" s="95" t="s">
        <v>12987</v>
      </c>
      <c r="E6061" s="95" t="s">
        <v>332</v>
      </c>
      <c r="F6061" s="95" t="s">
        <v>7499</v>
      </c>
      <c r="G6061" s="4">
        <v>50</v>
      </c>
      <c r="H6061" s="4">
        <v>50</v>
      </c>
    </row>
    <row r="6062" spans="1:8" ht="15">
      <c r="A6062" s="95">
        <v>6054</v>
      </c>
      <c r="B6062" s="95" t="s">
        <v>4752</v>
      </c>
      <c r="C6062" s="95" t="s">
        <v>4058</v>
      </c>
      <c r="D6062" s="95" t="s">
        <v>12988</v>
      </c>
      <c r="E6062" s="95" t="s">
        <v>332</v>
      </c>
      <c r="F6062" s="95" t="s">
        <v>7499</v>
      </c>
      <c r="G6062" s="4">
        <v>50</v>
      </c>
      <c r="H6062" s="4">
        <v>50</v>
      </c>
    </row>
    <row r="6063" spans="1:8" ht="15">
      <c r="A6063" s="95">
        <v>6055</v>
      </c>
      <c r="B6063" s="95" t="s">
        <v>8575</v>
      </c>
      <c r="C6063" s="95" t="s">
        <v>12989</v>
      </c>
      <c r="D6063" s="95" t="s">
        <v>12990</v>
      </c>
      <c r="E6063" s="95" t="s">
        <v>332</v>
      </c>
      <c r="F6063" s="95" t="s">
        <v>7499</v>
      </c>
      <c r="G6063" s="4">
        <v>50</v>
      </c>
      <c r="H6063" s="4">
        <v>50</v>
      </c>
    </row>
    <row r="6064" spans="1:8" ht="15">
      <c r="A6064" s="95">
        <v>6056</v>
      </c>
      <c r="B6064" s="95" t="s">
        <v>3780</v>
      </c>
      <c r="C6064" s="95" t="s">
        <v>4645</v>
      </c>
      <c r="D6064" s="95" t="s">
        <v>12991</v>
      </c>
      <c r="E6064" s="95" t="s">
        <v>332</v>
      </c>
      <c r="F6064" s="95" t="s">
        <v>7499</v>
      </c>
      <c r="G6064" s="4">
        <v>50</v>
      </c>
      <c r="H6064" s="4">
        <v>50</v>
      </c>
    </row>
    <row r="6065" spans="1:8" ht="15">
      <c r="A6065" s="95">
        <v>6057</v>
      </c>
      <c r="B6065" s="95" t="s">
        <v>3761</v>
      </c>
      <c r="C6065" s="95" t="s">
        <v>5686</v>
      </c>
      <c r="D6065" s="95" t="s">
        <v>12992</v>
      </c>
      <c r="E6065" s="95" t="s">
        <v>332</v>
      </c>
      <c r="F6065" s="95" t="s">
        <v>7499</v>
      </c>
      <c r="G6065" s="4">
        <v>50</v>
      </c>
      <c r="H6065" s="4">
        <v>50</v>
      </c>
    </row>
    <row r="6066" spans="1:8" ht="15">
      <c r="A6066" s="95">
        <v>6058</v>
      </c>
      <c r="B6066" s="95" t="s">
        <v>9108</v>
      </c>
      <c r="C6066" s="95" t="s">
        <v>5613</v>
      </c>
      <c r="D6066" s="95" t="s">
        <v>12993</v>
      </c>
      <c r="E6066" s="95" t="s">
        <v>332</v>
      </c>
      <c r="F6066" s="95" t="s">
        <v>7499</v>
      </c>
      <c r="G6066" s="4">
        <v>50</v>
      </c>
      <c r="H6066" s="4">
        <v>50</v>
      </c>
    </row>
    <row r="6067" spans="1:8" ht="15">
      <c r="A6067" s="95">
        <v>6059</v>
      </c>
      <c r="B6067" s="95" t="s">
        <v>4040</v>
      </c>
      <c r="C6067" s="95" t="s">
        <v>4599</v>
      </c>
      <c r="D6067" s="95" t="s">
        <v>12994</v>
      </c>
      <c r="E6067" s="95" t="s">
        <v>332</v>
      </c>
      <c r="F6067" s="95" t="s">
        <v>7499</v>
      </c>
      <c r="G6067" s="4">
        <v>50</v>
      </c>
      <c r="H6067" s="4">
        <v>50</v>
      </c>
    </row>
    <row r="6068" spans="1:8" ht="15">
      <c r="A6068" s="95">
        <v>6060</v>
      </c>
      <c r="B6068" s="95" t="s">
        <v>3526</v>
      </c>
      <c r="C6068" s="95" t="s">
        <v>12995</v>
      </c>
      <c r="D6068" s="95" t="s">
        <v>12996</v>
      </c>
      <c r="E6068" s="95" t="s">
        <v>332</v>
      </c>
      <c r="F6068" s="95" t="s">
        <v>7499</v>
      </c>
      <c r="G6068" s="4">
        <v>50</v>
      </c>
      <c r="H6068" s="4">
        <v>50</v>
      </c>
    </row>
    <row r="6069" spans="1:8" ht="15">
      <c r="A6069" s="95">
        <v>6061</v>
      </c>
      <c r="B6069" s="95" t="s">
        <v>3461</v>
      </c>
      <c r="C6069" s="95" t="s">
        <v>5573</v>
      </c>
      <c r="D6069" s="95" t="s">
        <v>12997</v>
      </c>
      <c r="E6069" s="95" t="s">
        <v>332</v>
      </c>
      <c r="F6069" s="95" t="s">
        <v>7499</v>
      </c>
      <c r="G6069" s="4">
        <v>50</v>
      </c>
      <c r="H6069" s="4">
        <v>50</v>
      </c>
    </row>
    <row r="6070" spans="1:8" ht="15">
      <c r="A6070" s="95">
        <v>6062</v>
      </c>
      <c r="B6070" s="95" t="s">
        <v>4007</v>
      </c>
      <c r="C6070" s="95" t="s">
        <v>4115</v>
      </c>
      <c r="D6070" s="95" t="s">
        <v>12998</v>
      </c>
      <c r="E6070" s="95" t="s">
        <v>332</v>
      </c>
      <c r="F6070" s="95" t="s">
        <v>7499</v>
      </c>
      <c r="G6070" s="4">
        <v>50</v>
      </c>
      <c r="H6070" s="4">
        <v>50</v>
      </c>
    </row>
    <row r="6071" spans="1:8" ht="15">
      <c r="A6071" s="95">
        <v>6063</v>
      </c>
      <c r="B6071" s="95" t="s">
        <v>8623</v>
      </c>
      <c r="C6071" s="95" t="s">
        <v>10901</v>
      </c>
      <c r="D6071" s="95" t="s">
        <v>12999</v>
      </c>
      <c r="E6071" s="95" t="s">
        <v>332</v>
      </c>
      <c r="F6071" s="95" t="s">
        <v>7499</v>
      </c>
      <c r="G6071" s="4">
        <v>50</v>
      </c>
      <c r="H6071" s="4">
        <v>50</v>
      </c>
    </row>
    <row r="6072" spans="1:8" ht="15">
      <c r="A6072" s="95">
        <v>6064</v>
      </c>
      <c r="B6072" s="95" t="s">
        <v>3700</v>
      </c>
      <c r="C6072" s="95" t="s">
        <v>5610</v>
      </c>
      <c r="D6072" s="95" t="s">
        <v>13000</v>
      </c>
      <c r="E6072" s="95" t="s">
        <v>332</v>
      </c>
      <c r="F6072" s="95" t="s">
        <v>7499</v>
      </c>
      <c r="G6072" s="4">
        <v>50</v>
      </c>
      <c r="H6072" s="4">
        <v>50</v>
      </c>
    </row>
    <row r="6073" spans="1:8" ht="15">
      <c r="A6073" s="95">
        <v>6065</v>
      </c>
      <c r="B6073" s="95" t="s">
        <v>2663</v>
      </c>
      <c r="C6073" s="95" t="s">
        <v>5835</v>
      </c>
      <c r="D6073" s="95" t="s">
        <v>13001</v>
      </c>
      <c r="E6073" s="95" t="s">
        <v>332</v>
      </c>
      <c r="F6073" s="95" t="s">
        <v>7499</v>
      </c>
      <c r="G6073" s="4">
        <v>50</v>
      </c>
      <c r="H6073" s="4">
        <v>50</v>
      </c>
    </row>
    <row r="6074" spans="1:8" ht="15">
      <c r="A6074" s="95">
        <v>6066</v>
      </c>
      <c r="B6074" s="95" t="s">
        <v>13002</v>
      </c>
      <c r="C6074" s="95" t="s">
        <v>13003</v>
      </c>
      <c r="D6074" s="95" t="s">
        <v>13004</v>
      </c>
      <c r="E6074" s="95" t="s">
        <v>332</v>
      </c>
      <c r="F6074" s="95" t="s">
        <v>7499</v>
      </c>
      <c r="G6074" s="4">
        <v>50</v>
      </c>
      <c r="H6074" s="4">
        <v>50</v>
      </c>
    </row>
    <row r="6075" spans="1:8" ht="15">
      <c r="A6075" s="95">
        <v>6067</v>
      </c>
      <c r="B6075" s="95" t="s">
        <v>2663</v>
      </c>
      <c r="C6075" s="95" t="s">
        <v>4130</v>
      </c>
      <c r="D6075" s="95" t="s">
        <v>13005</v>
      </c>
      <c r="E6075" s="95" t="s">
        <v>332</v>
      </c>
      <c r="F6075" s="95" t="s">
        <v>7499</v>
      </c>
      <c r="G6075" s="4">
        <v>50</v>
      </c>
      <c r="H6075" s="4">
        <v>50</v>
      </c>
    </row>
    <row r="6076" spans="1:8" ht="15">
      <c r="A6076" s="95">
        <v>6068</v>
      </c>
      <c r="B6076" s="95" t="s">
        <v>3593</v>
      </c>
      <c r="C6076" s="95" t="s">
        <v>13006</v>
      </c>
      <c r="D6076" s="95" t="s">
        <v>13007</v>
      </c>
      <c r="E6076" s="95" t="s">
        <v>332</v>
      </c>
      <c r="F6076" s="95" t="s">
        <v>7499</v>
      </c>
      <c r="G6076" s="4">
        <v>50</v>
      </c>
      <c r="H6076" s="4">
        <v>50</v>
      </c>
    </row>
    <row r="6077" spans="1:8" ht="30">
      <c r="A6077" s="95">
        <v>6069</v>
      </c>
      <c r="B6077" s="95" t="s">
        <v>3482</v>
      </c>
      <c r="C6077" s="95" t="s">
        <v>3666</v>
      </c>
      <c r="D6077" s="95" t="s">
        <v>13008</v>
      </c>
      <c r="E6077" s="95" t="s">
        <v>332</v>
      </c>
      <c r="F6077" s="95" t="s">
        <v>7499</v>
      </c>
      <c r="G6077" s="4">
        <v>50</v>
      </c>
      <c r="H6077" s="4">
        <v>50</v>
      </c>
    </row>
    <row r="6078" spans="1:8" ht="15">
      <c r="A6078" s="95">
        <v>6070</v>
      </c>
      <c r="B6078" s="95" t="s">
        <v>3690</v>
      </c>
      <c r="C6078" s="95" t="s">
        <v>4130</v>
      </c>
      <c r="D6078" s="95" t="s">
        <v>13009</v>
      </c>
      <c r="E6078" s="95" t="s">
        <v>332</v>
      </c>
      <c r="F6078" s="95" t="s">
        <v>7499</v>
      </c>
      <c r="G6078" s="4">
        <v>50</v>
      </c>
      <c r="H6078" s="4">
        <v>50</v>
      </c>
    </row>
    <row r="6079" spans="1:8" ht="15">
      <c r="A6079" s="95">
        <v>6071</v>
      </c>
      <c r="B6079" s="95" t="s">
        <v>11160</v>
      </c>
      <c r="C6079" s="95" t="s">
        <v>5915</v>
      </c>
      <c r="D6079" s="95" t="s">
        <v>13010</v>
      </c>
      <c r="E6079" s="95" t="s">
        <v>332</v>
      </c>
      <c r="F6079" s="95" t="s">
        <v>7499</v>
      </c>
      <c r="G6079" s="4">
        <v>50</v>
      </c>
      <c r="H6079" s="4">
        <v>50</v>
      </c>
    </row>
    <row r="6080" spans="1:8" ht="15">
      <c r="A6080" s="95">
        <v>6072</v>
      </c>
      <c r="B6080" s="95" t="s">
        <v>4824</v>
      </c>
      <c r="C6080" s="95" t="s">
        <v>13011</v>
      </c>
      <c r="D6080" s="95" t="s">
        <v>13012</v>
      </c>
      <c r="E6080" s="95" t="s">
        <v>332</v>
      </c>
      <c r="F6080" s="95" t="s">
        <v>7499</v>
      </c>
      <c r="G6080" s="4">
        <v>50</v>
      </c>
      <c r="H6080" s="4">
        <v>50</v>
      </c>
    </row>
    <row r="6081" spans="1:8" ht="15">
      <c r="A6081" s="95">
        <v>6073</v>
      </c>
      <c r="B6081" s="95" t="s">
        <v>3715</v>
      </c>
      <c r="C6081" s="95" t="s">
        <v>13013</v>
      </c>
      <c r="D6081" s="95" t="s">
        <v>13014</v>
      </c>
      <c r="E6081" s="95" t="s">
        <v>332</v>
      </c>
      <c r="F6081" s="95" t="s">
        <v>7499</v>
      </c>
      <c r="G6081" s="4">
        <v>50</v>
      </c>
      <c r="H6081" s="4">
        <v>50</v>
      </c>
    </row>
    <row r="6082" spans="1:8" ht="15">
      <c r="A6082" s="95">
        <v>6074</v>
      </c>
      <c r="B6082" s="95" t="s">
        <v>3771</v>
      </c>
      <c r="C6082" s="95" t="s">
        <v>6270</v>
      </c>
      <c r="D6082" s="95" t="s">
        <v>13015</v>
      </c>
      <c r="E6082" s="95" t="s">
        <v>332</v>
      </c>
      <c r="F6082" s="95" t="s">
        <v>7499</v>
      </c>
      <c r="G6082" s="4">
        <v>50</v>
      </c>
      <c r="H6082" s="4">
        <v>50</v>
      </c>
    </row>
    <row r="6083" spans="1:8" ht="15">
      <c r="A6083" s="95">
        <v>6075</v>
      </c>
      <c r="B6083" s="95" t="s">
        <v>3472</v>
      </c>
      <c r="C6083" s="95" t="s">
        <v>12796</v>
      </c>
      <c r="D6083" s="95" t="s">
        <v>13016</v>
      </c>
      <c r="E6083" s="95" t="s">
        <v>332</v>
      </c>
      <c r="F6083" s="95" t="s">
        <v>7499</v>
      </c>
      <c r="G6083" s="4">
        <v>50</v>
      </c>
      <c r="H6083" s="4">
        <v>50</v>
      </c>
    </row>
    <row r="6084" spans="1:8" ht="15">
      <c r="A6084" s="95">
        <v>6076</v>
      </c>
      <c r="B6084" s="95" t="s">
        <v>3593</v>
      </c>
      <c r="C6084" s="95" t="s">
        <v>3730</v>
      </c>
      <c r="D6084" s="95" t="s">
        <v>13017</v>
      </c>
      <c r="E6084" s="95" t="s">
        <v>332</v>
      </c>
      <c r="F6084" s="95" t="s">
        <v>7499</v>
      </c>
      <c r="G6084" s="4">
        <v>50</v>
      </c>
      <c r="H6084" s="4">
        <v>50</v>
      </c>
    </row>
    <row r="6085" spans="1:8" ht="15">
      <c r="A6085" s="95">
        <v>6077</v>
      </c>
      <c r="B6085" s="95" t="s">
        <v>4140</v>
      </c>
      <c r="C6085" s="95" t="s">
        <v>4058</v>
      </c>
      <c r="D6085" s="95" t="s">
        <v>13018</v>
      </c>
      <c r="E6085" s="95" t="s">
        <v>332</v>
      </c>
      <c r="F6085" s="95" t="s">
        <v>7499</v>
      </c>
      <c r="G6085" s="4">
        <v>50</v>
      </c>
      <c r="H6085" s="4">
        <v>50</v>
      </c>
    </row>
    <row r="6086" spans="1:8" ht="15">
      <c r="A6086" s="95">
        <v>6078</v>
      </c>
      <c r="B6086" s="95" t="s">
        <v>4104</v>
      </c>
      <c r="C6086" s="95" t="s">
        <v>13019</v>
      </c>
      <c r="D6086" s="95" t="s">
        <v>13020</v>
      </c>
      <c r="E6086" s="95" t="s">
        <v>332</v>
      </c>
      <c r="F6086" s="95" t="s">
        <v>7499</v>
      </c>
      <c r="G6086" s="4">
        <v>50</v>
      </c>
      <c r="H6086" s="4">
        <v>50</v>
      </c>
    </row>
    <row r="6087" spans="1:8" ht="15">
      <c r="A6087" s="95">
        <v>6079</v>
      </c>
      <c r="B6087" s="95" t="s">
        <v>4605</v>
      </c>
      <c r="C6087" s="95" t="s">
        <v>5613</v>
      </c>
      <c r="D6087" s="95" t="s">
        <v>13021</v>
      </c>
      <c r="E6087" s="95" t="s">
        <v>332</v>
      </c>
      <c r="F6087" s="95" t="s">
        <v>7499</v>
      </c>
      <c r="G6087" s="4">
        <v>50</v>
      </c>
      <c r="H6087" s="4">
        <v>50</v>
      </c>
    </row>
    <row r="6088" spans="1:8" ht="15">
      <c r="A6088" s="95">
        <v>6080</v>
      </c>
      <c r="B6088" s="95" t="s">
        <v>3561</v>
      </c>
      <c r="C6088" s="95" t="s">
        <v>6233</v>
      </c>
      <c r="D6088" s="95" t="s">
        <v>13022</v>
      </c>
      <c r="E6088" s="95" t="s">
        <v>332</v>
      </c>
      <c r="F6088" s="95" t="s">
        <v>7499</v>
      </c>
      <c r="G6088" s="4">
        <v>50</v>
      </c>
      <c r="H6088" s="4">
        <v>50</v>
      </c>
    </row>
    <row r="6089" spans="1:8" ht="15">
      <c r="A6089" s="95">
        <v>6081</v>
      </c>
      <c r="B6089" s="95" t="s">
        <v>4104</v>
      </c>
      <c r="C6089" s="95" t="s">
        <v>13023</v>
      </c>
      <c r="D6089" s="95" t="s">
        <v>13024</v>
      </c>
      <c r="E6089" s="95" t="s">
        <v>332</v>
      </c>
      <c r="F6089" s="95" t="s">
        <v>7499</v>
      </c>
      <c r="G6089" s="4">
        <v>50</v>
      </c>
      <c r="H6089" s="4">
        <v>50</v>
      </c>
    </row>
    <row r="6090" spans="1:8" ht="15">
      <c r="A6090" s="95">
        <v>6082</v>
      </c>
      <c r="B6090" s="95" t="s">
        <v>3593</v>
      </c>
      <c r="C6090" s="95" t="s">
        <v>13023</v>
      </c>
      <c r="D6090" s="95" t="s">
        <v>13025</v>
      </c>
      <c r="E6090" s="95" t="s">
        <v>332</v>
      </c>
      <c r="F6090" s="95" t="s">
        <v>7499</v>
      </c>
      <c r="G6090" s="4">
        <v>50</v>
      </c>
      <c r="H6090" s="4">
        <v>50</v>
      </c>
    </row>
    <row r="6091" spans="1:8" ht="15">
      <c r="A6091" s="95">
        <v>6083</v>
      </c>
      <c r="B6091" s="95" t="s">
        <v>3761</v>
      </c>
      <c r="C6091" s="95" t="s">
        <v>13026</v>
      </c>
      <c r="D6091" s="95" t="s">
        <v>13027</v>
      </c>
      <c r="E6091" s="95" t="s">
        <v>332</v>
      </c>
      <c r="F6091" s="95" t="s">
        <v>7499</v>
      </c>
      <c r="G6091" s="4">
        <v>50</v>
      </c>
      <c r="H6091" s="4">
        <v>50</v>
      </c>
    </row>
    <row r="6092" spans="1:8" ht="15">
      <c r="A6092" s="95">
        <v>6084</v>
      </c>
      <c r="B6092" s="95" t="s">
        <v>2663</v>
      </c>
      <c r="C6092" s="95" t="s">
        <v>5686</v>
      </c>
      <c r="D6092" s="95" t="s">
        <v>13028</v>
      </c>
      <c r="E6092" s="95" t="s">
        <v>332</v>
      </c>
      <c r="F6092" s="95" t="s">
        <v>7499</v>
      </c>
      <c r="G6092" s="4">
        <v>50</v>
      </c>
      <c r="H6092" s="4">
        <v>50</v>
      </c>
    </row>
    <row r="6093" spans="1:8" ht="15">
      <c r="A6093" s="95">
        <v>6085</v>
      </c>
      <c r="B6093" s="95" t="s">
        <v>13029</v>
      </c>
      <c r="C6093" s="95" t="s">
        <v>13030</v>
      </c>
      <c r="D6093" s="95" t="s">
        <v>13031</v>
      </c>
      <c r="E6093" s="95" t="s">
        <v>332</v>
      </c>
      <c r="F6093" s="95" t="s">
        <v>7499</v>
      </c>
      <c r="G6093" s="4">
        <v>50</v>
      </c>
      <c r="H6093" s="4">
        <v>50</v>
      </c>
    </row>
    <row r="6094" spans="1:8" ht="15">
      <c r="A6094" s="95">
        <v>6086</v>
      </c>
      <c r="B6094" s="95" t="s">
        <v>13032</v>
      </c>
      <c r="C6094" s="95" t="s">
        <v>13033</v>
      </c>
      <c r="D6094" s="95" t="s">
        <v>13034</v>
      </c>
      <c r="E6094" s="95" t="s">
        <v>332</v>
      </c>
      <c r="F6094" s="95" t="s">
        <v>7499</v>
      </c>
      <c r="G6094" s="4">
        <v>50</v>
      </c>
      <c r="H6094" s="4">
        <v>50</v>
      </c>
    </row>
    <row r="6095" spans="1:8" ht="15">
      <c r="A6095" s="95">
        <v>6087</v>
      </c>
      <c r="B6095" s="95" t="s">
        <v>4067</v>
      </c>
      <c r="C6095" s="95" t="s">
        <v>13035</v>
      </c>
      <c r="D6095" s="95" t="s">
        <v>13036</v>
      </c>
      <c r="E6095" s="95" t="s">
        <v>332</v>
      </c>
      <c r="F6095" s="95" t="s">
        <v>7499</v>
      </c>
      <c r="G6095" s="4">
        <v>50</v>
      </c>
      <c r="H6095" s="4">
        <v>50</v>
      </c>
    </row>
    <row r="6096" spans="1:8" ht="15">
      <c r="A6096" s="95">
        <v>6088</v>
      </c>
      <c r="B6096" s="95" t="s">
        <v>4040</v>
      </c>
      <c r="C6096" s="95" t="s">
        <v>6233</v>
      </c>
      <c r="D6096" s="95" t="s">
        <v>13037</v>
      </c>
      <c r="E6096" s="95" t="s">
        <v>332</v>
      </c>
      <c r="F6096" s="95" t="s">
        <v>7499</v>
      </c>
      <c r="G6096" s="4">
        <v>50</v>
      </c>
      <c r="H6096" s="4">
        <v>50</v>
      </c>
    </row>
    <row r="6097" spans="1:8" ht="15">
      <c r="A6097" s="95">
        <v>6089</v>
      </c>
      <c r="B6097" s="95" t="s">
        <v>3649</v>
      </c>
      <c r="C6097" s="95" t="s">
        <v>3781</v>
      </c>
      <c r="D6097" s="95" t="s">
        <v>5704</v>
      </c>
      <c r="E6097" s="95" t="s">
        <v>332</v>
      </c>
      <c r="F6097" s="95" t="s">
        <v>7499</v>
      </c>
      <c r="G6097" s="4">
        <v>50</v>
      </c>
      <c r="H6097" s="4">
        <v>50</v>
      </c>
    </row>
    <row r="6098" spans="1:8" ht="15">
      <c r="A6098" s="95">
        <v>6090</v>
      </c>
      <c r="B6098" s="95" t="s">
        <v>3472</v>
      </c>
      <c r="C6098" s="95" t="s">
        <v>13038</v>
      </c>
      <c r="D6098" s="95" t="s">
        <v>13039</v>
      </c>
      <c r="E6098" s="95" t="s">
        <v>332</v>
      </c>
      <c r="F6098" s="95" t="s">
        <v>7499</v>
      </c>
      <c r="G6098" s="4">
        <v>50</v>
      </c>
      <c r="H6098" s="4">
        <v>50</v>
      </c>
    </row>
    <row r="6099" spans="1:8" ht="15">
      <c r="A6099" s="95">
        <v>6091</v>
      </c>
      <c r="B6099" s="95" t="s">
        <v>3684</v>
      </c>
      <c r="C6099" s="95" t="s">
        <v>13040</v>
      </c>
      <c r="D6099" s="95" t="s">
        <v>13041</v>
      </c>
      <c r="E6099" s="95" t="s">
        <v>332</v>
      </c>
      <c r="F6099" s="95" t="s">
        <v>7499</v>
      </c>
      <c r="G6099" s="4">
        <v>50</v>
      </c>
      <c r="H6099" s="4">
        <v>50</v>
      </c>
    </row>
    <row r="6100" spans="1:8" ht="15">
      <c r="A6100" s="95">
        <v>6092</v>
      </c>
      <c r="B6100" s="95" t="s">
        <v>6167</v>
      </c>
      <c r="C6100" s="95" t="s">
        <v>3429</v>
      </c>
      <c r="D6100" s="95" t="s">
        <v>13042</v>
      </c>
      <c r="E6100" s="95" t="s">
        <v>332</v>
      </c>
      <c r="F6100" s="95" t="s">
        <v>7499</v>
      </c>
      <c r="G6100" s="4">
        <v>50</v>
      </c>
      <c r="H6100" s="4">
        <v>50</v>
      </c>
    </row>
    <row r="6101" spans="1:8" ht="30">
      <c r="A6101" s="95">
        <v>6093</v>
      </c>
      <c r="B6101" s="95" t="s">
        <v>3668</v>
      </c>
      <c r="C6101" s="95" t="s">
        <v>4318</v>
      </c>
      <c r="D6101" s="95" t="s">
        <v>13043</v>
      </c>
      <c r="E6101" s="95" t="s">
        <v>332</v>
      </c>
      <c r="F6101" s="95" t="s">
        <v>7499</v>
      </c>
      <c r="G6101" s="4">
        <v>50</v>
      </c>
      <c r="H6101" s="4">
        <v>50</v>
      </c>
    </row>
    <row r="6102" spans="1:8" ht="15">
      <c r="A6102" s="95">
        <v>6094</v>
      </c>
      <c r="B6102" s="95" t="s">
        <v>4322</v>
      </c>
      <c r="C6102" s="95" t="s">
        <v>12803</v>
      </c>
      <c r="D6102" s="95" t="s">
        <v>13044</v>
      </c>
      <c r="E6102" s="95" t="s">
        <v>332</v>
      </c>
      <c r="F6102" s="95" t="s">
        <v>7499</v>
      </c>
      <c r="G6102" s="4">
        <v>50</v>
      </c>
      <c r="H6102" s="4">
        <v>50</v>
      </c>
    </row>
    <row r="6103" spans="1:8" ht="15">
      <c r="A6103" s="95">
        <v>6095</v>
      </c>
      <c r="B6103" s="95" t="s">
        <v>13045</v>
      </c>
      <c r="C6103" s="95" t="s">
        <v>13046</v>
      </c>
      <c r="D6103" s="95" t="s">
        <v>13047</v>
      </c>
      <c r="E6103" s="95" t="s">
        <v>332</v>
      </c>
      <c r="F6103" s="95" t="s">
        <v>7499</v>
      </c>
      <c r="G6103" s="4">
        <v>50</v>
      </c>
      <c r="H6103" s="4">
        <v>50</v>
      </c>
    </row>
    <row r="6104" spans="1:8" ht="30">
      <c r="A6104" s="95">
        <v>6096</v>
      </c>
      <c r="B6104" s="95" t="s">
        <v>8186</v>
      </c>
      <c r="C6104" s="95" t="s">
        <v>13048</v>
      </c>
      <c r="D6104" s="95" t="s">
        <v>13049</v>
      </c>
      <c r="E6104" s="95" t="s">
        <v>332</v>
      </c>
      <c r="F6104" s="95" t="s">
        <v>7499</v>
      </c>
      <c r="G6104" s="4">
        <v>50</v>
      </c>
      <c r="H6104" s="4">
        <v>50</v>
      </c>
    </row>
    <row r="6105" spans="1:8" ht="15">
      <c r="A6105" s="95">
        <v>6097</v>
      </c>
      <c r="B6105" s="95" t="s">
        <v>3599</v>
      </c>
      <c r="C6105" s="95" t="s">
        <v>4115</v>
      </c>
      <c r="D6105" s="95" t="s">
        <v>13050</v>
      </c>
      <c r="E6105" s="95" t="s">
        <v>332</v>
      </c>
      <c r="F6105" s="95" t="s">
        <v>7499</v>
      </c>
      <c r="G6105" s="4">
        <v>50</v>
      </c>
      <c r="H6105" s="4">
        <v>50</v>
      </c>
    </row>
    <row r="6106" spans="1:8" ht="30">
      <c r="A6106" s="95">
        <v>6098</v>
      </c>
      <c r="B6106" s="95" t="s">
        <v>3432</v>
      </c>
      <c r="C6106" s="95" t="s">
        <v>13051</v>
      </c>
      <c r="D6106" s="95" t="s">
        <v>13052</v>
      </c>
      <c r="E6106" s="95" t="s">
        <v>332</v>
      </c>
      <c r="F6106" s="95" t="s">
        <v>7499</v>
      </c>
      <c r="G6106" s="4">
        <v>50</v>
      </c>
      <c r="H6106" s="4">
        <v>50</v>
      </c>
    </row>
    <row r="6107" spans="1:8" ht="15">
      <c r="A6107" s="95">
        <v>6099</v>
      </c>
      <c r="B6107" s="95" t="s">
        <v>4475</v>
      </c>
      <c r="C6107" s="95" t="s">
        <v>3447</v>
      </c>
      <c r="D6107" s="95" t="s">
        <v>13053</v>
      </c>
      <c r="E6107" s="95" t="s">
        <v>332</v>
      </c>
      <c r="F6107" s="95" t="s">
        <v>7499</v>
      </c>
      <c r="G6107" s="4">
        <v>75</v>
      </c>
      <c r="H6107" s="4">
        <v>75</v>
      </c>
    </row>
    <row r="6108" spans="1:8" ht="30">
      <c r="A6108" s="95">
        <v>6100</v>
      </c>
      <c r="B6108" s="95" t="s">
        <v>3526</v>
      </c>
      <c r="C6108" s="95" t="s">
        <v>13054</v>
      </c>
      <c r="D6108" s="95" t="s">
        <v>13055</v>
      </c>
      <c r="E6108" s="95" t="s">
        <v>332</v>
      </c>
      <c r="F6108" s="95" t="s">
        <v>7499</v>
      </c>
      <c r="G6108" s="4">
        <v>75</v>
      </c>
      <c r="H6108" s="4">
        <v>75</v>
      </c>
    </row>
    <row r="6109" spans="1:8" ht="15">
      <c r="A6109" s="95">
        <v>6101</v>
      </c>
      <c r="B6109" s="95" t="s">
        <v>4429</v>
      </c>
      <c r="C6109" s="95" t="s">
        <v>4253</v>
      </c>
      <c r="D6109" s="95" t="s">
        <v>13056</v>
      </c>
      <c r="E6109" s="95" t="s">
        <v>332</v>
      </c>
      <c r="F6109" s="95" t="s">
        <v>7499</v>
      </c>
      <c r="G6109" s="4">
        <v>50</v>
      </c>
      <c r="H6109" s="4">
        <v>50</v>
      </c>
    </row>
    <row r="6110" spans="1:8" ht="15">
      <c r="A6110" s="95">
        <v>6102</v>
      </c>
      <c r="B6110" s="95" t="s">
        <v>3432</v>
      </c>
      <c r="C6110" s="95" t="s">
        <v>4058</v>
      </c>
      <c r="D6110" s="95" t="s">
        <v>13057</v>
      </c>
      <c r="E6110" s="95" t="s">
        <v>332</v>
      </c>
      <c r="F6110" s="95" t="s">
        <v>7499</v>
      </c>
      <c r="G6110" s="4">
        <v>50</v>
      </c>
      <c r="H6110" s="4">
        <v>50</v>
      </c>
    </row>
    <row r="6111" spans="1:8" ht="15">
      <c r="A6111" s="95">
        <v>6103</v>
      </c>
      <c r="B6111" s="95" t="s">
        <v>13058</v>
      </c>
      <c r="C6111" s="95" t="s">
        <v>13059</v>
      </c>
      <c r="D6111" s="95" t="s">
        <v>13060</v>
      </c>
      <c r="E6111" s="95" t="s">
        <v>332</v>
      </c>
      <c r="F6111" s="95" t="s">
        <v>7499</v>
      </c>
      <c r="G6111" s="4">
        <v>50</v>
      </c>
      <c r="H6111" s="4">
        <v>50</v>
      </c>
    </row>
    <row r="6112" spans="1:8" ht="15">
      <c r="A6112" s="95">
        <v>6104</v>
      </c>
      <c r="B6112" s="95" t="s">
        <v>4040</v>
      </c>
      <c r="C6112" s="95" t="s">
        <v>5860</v>
      </c>
      <c r="D6112" s="95" t="s">
        <v>13061</v>
      </c>
      <c r="E6112" s="95" t="s">
        <v>332</v>
      </c>
      <c r="F6112" s="95" t="s">
        <v>7499</v>
      </c>
      <c r="G6112" s="4">
        <v>50</v>
      </c>
      <c r="H6112" s="4">
        <v>50</v>
      </c>
    </row>
    <row r="6113" spans="1:8" ht="30">
      <c r="A6113" s="95">
        <v>6105</v>
      </c>
      <c r="B6113" s="95" t="s">
        <v>3584</v>
      </c>
      <c r="C6113" s="95" t="s">
        <v>13062</v>
      </c>
      <c r="D6113" s="95" t="s">
        <v>13063</v>
      </c>
      <c r="E6113" s="95" t="s">
        <v>332</v>
      </c>
      <c r="F6113" s="95" t="s">
        <v>7499</v>
      </c>
      <c r="G6113" s="4">
        <v>50</v>
      </c>
      <c r="H6113" s="4">
        <v>50</v>
      </c>
    </row>
    <row r="6114" spans="1:8" ht="15">
      <c r="A6114" s="95">
        <v>6106</v>
      </c>
      <c r="B6114" s="95" t="s">
        <v>2663</v>
      </c>
      <c r="C6114" s="95" t="s">
        <v>6573</v>
      </c>
      <c r="D6114" s="95" t="s">
        <v>13064</v>
      </c>
      <c r="E6114" s="95" t="s">
        <v>332</v>
      </c>
      <c r="F6114" s="95" t="s">
        <v>7499</v>
      </c>
      <c r="G6114" s="4">
        <v>50</v>
      </c>
      <c r="H6114" s="4">
        <v>50</v>
      </c>
    </row>
    <row r="6115" spans="1:8" ht="15">
      <c r="A6115" s="95">
        <v>6107</v>
      </c>
      <c r="B6115" s="95" t="s">
        <v>3761</v>
      </c>
      <c r="C6115" s="95" t="s">
        <v>4655</v>
      </c>
      <c r="D6115" s="95" t="s">
        <v>13065</v>
      </c>
      <c r="E6115" s="95" t="s">
        <v>332</v>
      </c>
      <c r="F6115" s="95" t="s">
        <v>7499</v>
      </c>
      <c r="G6115" s="4">
        <v>50</v>
      </c>
      <c r="H6115" s="4">
        <v>50</v>
      </c>
    </row>
    <row r="6116" spans="1:8" ht="15">
      <c r="A6116" s="95">
        <v>6108</v>
      </c>
      <c r="B6116" s="95" t="s">
        <v>3771</v>
      </c>
      <c r="C6116" s="95" t="s">
        <v>4655</v>
      </c>
      <c r="D6116" s="95" t="s">
        <v>13066</v>
      </c>
      <c r="E6116" s="95" t="s">
        <v>332</v>
      </c>
      <c r="F6116" s="95" t="s">
        <v>7499</v>
      </c>
      <c r="G6116" s="4">
        <v>50</v>
      </c>
      <c r="H6116" s="4">
        <v>50</v>
      </c>
    </row>
    <row r="6117" spans="1:8" ht="15">
      <c r="A6117" s="95">
        <v>6109</v>
      </c>
      <c r="B6117" s="95" t="s">
        <v>5038</v>
      </c>
      <c r="C6117" s="95" t="s">
        <v>5116</v>
      </c>
      <c r="D6117" s="95" t="s">
        <v>13067</v>
      </c>
      <c r="E6117" s="95" t="s">
        <v>332</v>
      </c>
      <c r="F6117" s="95" t="s">
        <v>7499</v>
      </c>
      <c r="G6117" s="4">
        <v>50</v>
      </c>
      <c r="H6117" s="4">
        <v>50</v>
      </c>
    </row>
    <row r="6118" spans="1:8" ht="15">
      <c r="A6118" s="95">
        <v>6110</v>
      </c>
      <c r="B6118" s="95" t="s">
        <v>3442</v>
      </c>
      <c r="C6118" s="95" t="s">
        <v>5789</v>
      </c>
      <c r="D6118" s="95" t="s">
        <v>13068</v>
      </c>
      <c r="E6118" s="95" t="s">
        <v>332</v>
      </c>
      <c r="F6118" s="95" t="s">
        <v>7499</v>
      </c>
      <c r="G6118" s="4">
        <v>50</v>
      </c>
      <c r="H6118" s="4">
        <v>50</v>
      </c>
    </row>
    <row r="6119" spans="1:8" ht="15">
      <c r="A6119" s="95">
        <v>6111</v>
      </c>
      <c r="B6119" s="95" t="s">
        <v>4423</v>
      </c>
      <c r="C6119" s="95" t="s">
        <v>13069</v>
      </c>
      <c r="D6119" s="95" t="s">
        <v>13070</v>
      </c>
      <c r="E6119" s="95" t="s">
        <v>332</v>
      </c>
      <c r="F6119" s="95" t="s">
        <v>7499</v>
      </c>
      <c r="G6119" s="4">
        <v>50</v>
      </c>
      <c r="H6119" s="4">
        <v>50</v>
      </c>
    </row>
    <row r="6120" spans="1:8" ht="15">
      <c r="A6120" s="95">
        <v>6112</v>
      </c>
      <c r="B6120" s="95" t="s">
        <v>3432</v>
      </c>
      <c r="C6120" s="95" t="s">
        <v>3781</v>
      </c>
      <c r="D6120" s="95" t="s">
        <v>13071</v>
      </c>
      <c r="E6120" s="95" t="s">
        <v>332</v>
      </c>
      <c r="F6120" s="95" t="s">
        <v>7499</v>
      </c>
      <c r="G6120" s="4">
        <v>50</v>
      </c>
      <c r="H6120" s="4">
        <v>50</v>
      </c>
    </row>
    <row r="6121" spans="1:8" ht="15">
      <c r="A6121" s="95">
        <v>6113</v>
      </c>
      <c r="B6121" s="95" t="s">
        <v>3822</v>
      </c>
      <c r="C6121" s="95" t="s">
        <v>4115</v>
      </c>
      <c r="D6121" s="95" t="s">
        <v>13072</v>
      </c>
      <c r="E6121" s="95" t="s">
        <v>332</v>
      </c>
      <c r="F6121" s="95" t="s">
        <v>7499</v>
      </c>
      <c r="G6121" s="4">
        <v>50</v>
      </c>
      <c r="H6121" s="4">
        <v>50</v>
      </c>
    </row>
    <row r="6122" spans="1:8" ht="15">
      <c r="A6122" s="95">
        <v>6114</v>
      </c>
      <c r="B6122" s="95" t="s">
        <v>13073</v>
      </c>
      <c r="C6122" s="95" t="s">
        <v>13074</v>
      </c>
      <c r="D6122" s="95" t="s">
        <v>13075</v>
      </c>
      <c r="E6122" s="95" t="s">
        <v>332</v>
      </c>
      <c r="F6122" s="95" t="s">
        <v>7499</v>
      </c>
      <c r="G6122" s="4">
        <v>50</v>
      </c>
      <c r="H6122" s="4">
        <v>50</v>
      </c>
    </row>
    <row r="6123" spans="1:8" ht="30">
      <c r="A6123" s="95">
        <v>6115</v>
      </c>
      <c r="B6123" s="95" t="s">
        <v>13076</v>
      </c>
      <c r="C6123" s="95" t="s">
        <v>13077</v>
      </c>
      <c r="D6123" s="95" t="s">
        <v>13078</v>
      </c>
      <c r="E6123" s="95" t="s">
        <v>332</v>
      </c>
      <c r="F6123" s="95" t="s">
        <v>7499</v>
      </c>
      <c r="G6123" s="4">
        <v>50</v>
      </c>
      <c r="H6123" s="4">
        <v>50</v>
      </c>
    </row>
    <row r="6124" spans="1:8" ht="15">
      <c r="A6124" s="95">
        <v>6116</v>
      </c>
      <c r="B6124" s="95" t="s">
        <v>8049</v>
      </c>
      <c r="C6124" s="95" t="s">
        <v>4058</v>
      </c>
      <c r="D6124" s="95" t="s">
        <v>13079</v>
      </c>
      <c r="E6124" s="95" t="s">
        <v>332</v>
      </c>
      <c r="F6124" s="95" t="s">
        <v>7499</v>
      </c>
      <c r="G6124" s="4">
        <v>50</v>
      </c>
      <c r="H6124" s="4">
        <v>50</v>
      </c>
    </row>
    <row r="6125" spans="1:8" ht="30">
      <c r="A6125" s="95">
        <v>6117</v>
      </c>
      <c r="B6125" s="95" t="s">
        <v>3747</v>
      </c>
      <c r="C6125" s="95" t="s">
        <v>13080</v>
      </c>
      <c r="D6125" s="95" t="s">
        <v>13081</v>
      </c>
      <c r="E6125" s="95" t="s">
        <v>332</v>
      </c>
      <c r="F6125" s="95" t="s">
        <v>7499</v>
      </c>
      <c r="G6125" s="4">
        <v>50</v>
      </c>
      <c r="H6125" s="4">
        <v>50</v>
      </c>
    </row>
    <row r="6126" spans="1:8" ht="30">
      <c r="A6126" s="95">
        <v>6118</v>
      </c>
      <c r="B6126" s="95" t="s">
        <v>4695</v>
      </c>
      <c r="C6126" s="95" t="s">
        <v>7561</v>
      </c>
      <c r="D6126" s="95" t="s">
        <v>13082</v>
      </c>
      <c r="E6126" s="95" t="s">
        <v>332</v>
      </c>
      <c r="F6126" s="95" t="s">
        <v>7499</v>
      </c>
      <c r="G6126" s="4">
        <v>50</v>
      </c>
      <c r="H6126" s="4">
        <v>50</v>
      </c>
    </row>
    <row r="6127" spans="1:8" ht="15">
      <c r="A6127" s="95">
        <v>6119</v>
      </c>
      <c r="B6127" s="95" t="s">
        <v>5322</v>
      </c>
      <c r="C6127" s="95" t="s">
        <v>4645</v>
      </c>
      <c r="D6127" s="95" t="s">
        <v>13083</v>
      </c>
      <c r="E6127" s="95" t="s">
        <v>332</v>
      </c>
      <c r="F6127" s="95" t="s">
        <v>7499</v>
      </c>
      <c r="G6127" s="4">
        <v>50</v>
      </c>
      <c r="H6127" s="4">
        <v>50</v>
      </c>
    </row>
    <row r="6128" spans="1:8" ht="15">
      <c r="A6128" s="95">
        <v>6120</v>
      </c>
      <c r="B6128" s="95" t="s">
        <v>3476</v>
      </c>
      <c r="C6128" s="95" t="s">
        <v>13084</v>
      </c>
      <c r="D6128" s="95" t="s">
        <v>13085</v>
      </c>
      <c r="E6128" s="95" t="s">
        <v>332</v>
      </c>
      <c r="F6128" s="95" t="s">
        <v>7499</v>
      </c>
      <c r="G6128" s="4">
        <v>50</v>
      </c>
      <c r="H6128" s="4">
        <v>50</v>
      </c>
    </row>
    <row r="6129" spans="1:8" ht="15">
      <c r="A6129" s="95">
        <v>6121</v>
      </c>
      <c r="B6129" s="95" t="s">
        <v>3955</v>
      </c>
      <c r="C6129" s="95" t="s">
        <v>4138</v>
      </c>
      <c r="D6129" s="95" t="s">
        <v>13086</v>
      </c>
      <c r="E6129" s="95" t="s">
        <v>332</v>
      </c>
      <c r="F6129" s="95" t="s">
        <v>7499</v>
      </c>
      <c r="G6129" s="4">
        <v>50</v>
      </c>
      <c r="H6129" s="4">
        <v>50</v>
      </c>
    </row>
    <row r="6130" spans="1:8" ht="15">
      <c r="A6130" s="95">
        <v>6122</v>
      </c>
      <c r="B6130" s="95" t="s">
        <v>3596</v>
      </c>
      <c r="C6130" s="95" t="s">
        <v>13087</v>
      </c>
      <c r="D6130" s="95" t="s">
        <v>13088</v>
      </c>
      <c r="E6130" s="95" t="s">
        <v>332</v>
      </c>
      <c r="F6130" s="95" t="s">
        <v>7499</v>
      </c>
      <c r="G6130" s="4">
        <v>50</v>
      </c>
      <c r="H6130" s="4">
        <v>50</v>
      </c>
    </row>
    <row r="6131" spans="1:8" ht="15">
      <c r="A6131" s="95">
        <v>6123</v>
      </c>
      <c r="B6131" s="95" t="s">
        <v>3761</v>
      </c>
      <c r="C6131" s="95" t="s">
        <v>4058</v>
      </c>
      <c r="D6131" s="95" t="s">
        <v>13089</v>
      </c>
      <c r="E6131" s="95" t="s">
        <v>332</v>
      </c>
      <c r="F6131" s="95" t="s">
        <v>7499</v>
      </c>
      <c r="G6131" s="4">
        <v>50</v>
      </c>
      <c r="H6131" s="4">
        <v>50</v>
      </c>
    </row>
    <row r="6132" spans="1:8" ht="30">
      <c r="A6132" s="95">
        <v>6124</v>
      </c>
      <c r="B6132" s="95" t="s">
        <v>3593</v>
      </c>
      <c r="C6132" s="95" t="s">
        <v>13090</v>
      </c>
      <c r="D6132" s="95" t="s">
        <v>13091</v>
      </c>
      <c r="E6132" s="95" t="s">
        <v>332</v>
      </c>
      <c r="F6132" s="95" t="s">
        <v>7499</v>
      </c>
      <c r="G6132" s="4">
        <v>50</v>
      </c>
      <c r="H6132" s="4">
        <v>50</v>
      </c>
    </row>
    <row r="6133" spans="1:8" ht="15">
      <c r="A6133" s="95">
        <v>6125</v>
      </c>
      <c r="B6133" s="95" t="s">
        <v>4023</v>
      </c>
      <c r="C6133" s="95" t="s">
        <v>13092</v>
      </c>
      <c r="D6133" s="95" t="s">
        <v>13093</v>
      </c>
      <c r="E6133" s="95" t="s">
        <v>332</v>
      </c>
      <c r="F6133" s="95" t="s">
        <v>7499</v>
      </c>
      <c r="G6133" s="4">
        <v>50</v>
      </c>
      <c r="H6133" s="4">
        <v>50</v>
      </c>
    </row>
    <row r="6134" spans="1:8" ht="15">
      <c r="A6134" s="95">
        <v>6126</v>
      </c>
      <c r="B6134" s="95" t="s">
        <v>3593</v>
      </c>
      <c r="C6134" s="95" t="s">
        <v>3510</v>
      </c>
      <c r="D6134" s="95" t="s">
        <v>13094</v>
      </c>
      <c r="E6134" s="95" t="s">
        <v>332</v>
      </c>
      <c r="F6134" s="95" t="s">
        <v>7499</v>
      </c>
      <c r="G6134" s="4">
        <v>50</v>
      </c>
      <c r="H6134" s="4">
        <v>50</v>
      </c>
    </row>
    <row r="6135" spans="1:8" ht="15">
      <c r="A6135" s="95">
        <v>6127</v>
      </c>
      <c r="B6135" s="95" t="s">
        <v>3676</v>
      </c>
      <c r="C6135" s="95" t="s">
        <v>4286</v>
      </c>
      <c r="D6135" s="95" t="s">
        <v>13095</v>
      </c>
      <c r="E6135" s="95" t="s">
        <v>332</v>
      </c>
      <c r="F6135" s="95" t="s">
        <v>7499</v>
      </c>
      <c r="G6135" s="4">
        <v>50</v>
      </c>
      <c r="H6135" s="4">
        <v>50</v>
      </c>
    </row>
    <row r="6136" spans="1:8" ht="30">
      <c r="A6136" s="95">
        <v>6128</v>
      </c>
      <c r="B6136" s="95" t="s">
        <v>4299</v>
      </c>
      <c r="C6136" s="95" t="s">
        <v>13096</v>
      </c>
      <c r="D6136" s="95" t="s">
        <v>13097</v>
      </c>
      <c r="E6136" s="95" t="s">
        <v>332</v>
      </c>
      <c r="F6136" s="95" t="s">
        <v>7499</v>
      </c>
      <c r="G6136" s="4">
        <v>50</v>
      </c>
      <c r="H6136" s="4">
        <v>50</v>
      </c>
    </row>
    <row r="6137" spans="1:8" ht="15">
      <c r="A6137" s="95">
        <v>6129</v>
      </c>
      <c r="B6137" s="95" t="s">
        <v>3649</v>
      </c>
      <c r="C6137" s="95" t="s">
        <v>3781</v>
      </c>
      <c r="D6137" s="95" t="s">
        <v>13098</v>
      </c>
      <c r="E6137" s="95" t="s">
        <v>332</v>
      </c>
      <c r="F6137" s="95" t="s">
        <v>7499</v>
      </c>
      <c r="G6137" s="4">
        <v>50</v>
      </c>
      <c r="H6137" s="4">
        <v>50</v>
      </c>
    </row>
    <row r="6138" spans="1:8" ht="15">
      <c r="A6138" s="95">
        <v>6130</v>
      </c>
      <c r="B6138" s="95" t="s">
        <v>9302</v>
      </c>
      <c r="C6138" s="95" t="s">
        <v>3781</v>
      </c>
      <c r="D6138" s="95" t="s">
        <v>13099</v>
      </c>
      <c r="E6138" s="95" t="s">
        <v>332</v>
      </c>
      <c r="F6138" s="95" t="s">
        <v>7499</v>
      </c>
      <c r="G6138" s="4">
        <v>50</v>
      </c>
      <c r="H6138" s="4">
        <v>50</v>
      </c>
    </row>
    <row r="6139" spans="1:8" ht="15">
      <c r="A6139" s="95">
        <v>6131</v>
      </c>
      <c r="B6139" s="95" t="s">
        <v>3755</v>
      </c>
      <c r="C6139" s="95" t="s">
        <v>3721</v>
      </c>
      <c r="D6139" s="95" t="s">
        <v>13100</v>
      </c>
      <c r="E6139" s="95" t="s">
        <v>332</v>
      </c>
      <c r="F6139" s="95" t="s">
        <v>7499</v>
      </c>
      <c r="G6139" s="4">
        <v>50</v>
      </c>
      <c r="H6139" s="4">
        <v>50</v>
      </c>
    </row>
    <row r="6140" spans="1:8" ht="15">
      <c r="A6140" s="95">
        <v>6132</v>
      </c>
      <c r="B6140" s="95" t="s">
        <v>4310</v>
      </c>
      <c r="C6140" s="95" t="s">
        <v>3647</v>
      </c>
      <c r="D6140" s="95" t="s">
        <v>13101</v>
      </c>
      <c r="E6140" s="95" t="s">
        <v>332</v>
      </c>
      <c r="F6140" s="95" t="s">
        <v>7499</v>
      </c>
      <c r="G6140" s="4">
        <v>50</v>
      </c>
      <c r="H6140" s="4">
        <v>50</v>
      </c>
    </row>
    <row r="6141" spans="1:8" ht="15">
      <c r="A6141" s="95">
        <v>6133</v>
      </c>
      <c r="B6141" s="95" t="s">
        <v>13102</v>
      </c>
      <c r="C6141" s="95" t="s">
        <v>13103</v>
      </c>
      <c r="D6141" s="95" t="s">
        <v>13104</v>
      </c>
      <c r="E6141" s="95" t="s">
        <v>332</v>
      </c>
      <c r="F6141" s="95" t="s">
        <v>7499</v>
      </c>
      <c r="G6141" s="4">
        <v>50</v>
      </c>
      <c r="H6141" s="4">
        <v>50</v>
      </c>
    </row>
    <row r="6142" spans="1:8" ht="15">
      <c r="A6142" s="95">
        <v>6134</v>
      </c>
      <c r="B6142" s="95" t="s">
        <v>4104</v>
      </c>
      <c r="C6142" s="95" t="s">
        <v>3539</v>
      </c>
      <c r="D6142" s="95" t="s">
        <v>13105</v>
      </c>
      <c r="E6142" s="95" t="s">
        <v>332</v>
      </c>
      <c r="F6142" s="95" t="s">
        <v>7499</v>
      </c>
      <c r="G6142" s="4">
        <v>50</v>
      </c>
      <c r="H6142" s="4">
        <v>50</v>
      </c>
    </row>
    <row r="6143" spans="1:8" ht="15">
      <c r="A6143" s="95">
        <v>6135</v>
      </c>
      <c r="B6143" s="95" t="s">
        <v>13106</v>
      </c>
      <c r="C6143" s="95" t="s">
        <v>13107</v>
      </c>
      <c r="D6143" s="95" t="s">
        <v>13108</v>
      </c>
      <c r="E6143" s="95" t="s">
        <v>332</v>
      </c>
      <c r="F6143" s="95" t="s">
        <v>7499</v>
      </c>
      <c r="G6143" s="4">
        <v>50</v>
      </c>
      <c r="H6143" s="4">
        <v>50</v>
      </c>
    </row>
    <row r="6144" spans="1:8" ht="15">
      <c r="A6144" s="95">
        <v>6136</v>
      </c>
      <c r="B6144" s="95" t="s">
        <v>13109</v>
      </c>
      <c r="C6144" s="95" t="s">
        <v>13011</v>
      </c>
      <c r="D6144" s="95" t="s">
        <v>13110</v>
      </c>
      <c r="E6144" s="95" t="s">
        <v>332</v>
      </c>
      <c r="F6144" s="95" t="s">
        <v>7499</v>
      </c>
      <c r="G6144" s="4">
        <v>50</v>
      </c>
      <c r="H6144" s="4">
        <v>50</v>
      </c>
    </row>
    <row r="6145" spans="1:8" ht="15">
      <c r="A6145" s="95">
        <v>6137</v>
      </c>
      <c r="B6145" s="95" t="s">
        <v>3593</v>
      </c>
      <c r="C6145" s="95" t="s">
        <v>5887</v>
      </c>
      <c r="D6145" s="95" t="s">
        <v>13111</v>
      </c>
      <c r="E6145" s="95" t="s">
        <v>332</v>
      </c>
      <c r="F6145" s="95" t="s">
        <v>7499</v>
      </c>
      <c r="G6145" s="4">
        <v>50</v>
      </c>
      <c r="H6145" s="4">
        <v>50</v>
      </c>
    </row>
    <row r="6146" spans="1:8" ht="15">
      <c r="A6146" s="95">
        <v>6138</v>
      </c>
      <c r="B6146" s="95" t="s">
        <v>13112</v>
      </c>
      <c r="C6146" s="95" t="s">
        <v>13113</v>
      </c>
      <c r="D6146" s="95" t="s">
        <v>13114</v>
      </c>
      <c r="E6146" s="95" t="s">
        <v>332</v>
      </c>
      <c r="F6146" s="95" t="s">
        <v>7499</v>
      </c>
      <c r="G6146" s="4">
        <v>50</v>
      </c>
      <c r="H6146" s="4">
        <v>50</v>
      </c>
    </row>
    <row r="6147" spans="1:8" ht="30">
      <c r="A6147" s="95">
        <v>6139</v>
      </c>
      <c r="B6147" s="95" t="s">
        <v>4593</v>
      </c>
      <c r="C6147" s="95" t="s">
        <v>4294</v>
      </c>
      <c r="D6147" s="95" t="s">
        <v>13115</v>
      </c>
      <c r="E6147" s="95" t="s">
        <v>332</v>
      </c>
      <c r="F6147" s="95" t="s">
        <v>7499</v>
      </c>
      <c r="G6147" s="4">
        <v>50</v>
      </c>
      <c r="H6147" s="4">
        <v>50</v>
      </c>
    </row>
    <row r="6148" spans="1:8" ht="15">
      <c r="A6148" s="95">
        <v>6140</v>
      </c>
      <c r="B6148" s="95" t="s">
        <v>6170</v>
      </c>
      <c r="C6148" s="95" t="s">
        <v>13116</v>
      </c>
      <c r="D6148" s="95" t="s">
        <v>13117</v>
      </c>
      <c r="E6148" s="95" t="s">
        <v>332</v>
      </c>
      <c r="F6148" s="95" t="s">
        <v>7499</v>
      </c>
      <c r="G6148" s="4">
        <v>50</v>
      </c>
      <c r="H6148" s="4">
        <v>50</v>
      </c>
    </row>
    <row r="6149" spans="1:8" ht="15">
      <c r="A6149" s="95">
        <v>6141</v>
      </c>
      <c r="B6149" s="95" t="s">
        <v>11297</v>
      </c>
      <c r="C6149" s="95" t="s">
        <v>5903</v>
      </c>
      <c r="D6149" s="95" t="s">
        <v>13118</v>
      </c>
      <c r="E6149" s="95" t="s">
        <v>332</v>
      </c>
      <c r="F6149" s="95" t="s">
        <v>7499</v>
      </c>
      <c r="G6149" s="4">
        <v>50</v>
      </c>
      <c r="H6149" s="4">
        <v>50</v>
      </c>
    </row>
    <row r="6150" spans="1:8" ht="15">
      <c r="A6150" s="95">
        <v>6142</v>
      </c>
      <c r="B6150" s="95" t="s">
        <v>13119</v>
      </c>
      <c r="C6150" s="95" t="s">
        <v>13120</v>
      </c>
      <c r="D6150" s="95" t="s">
        <v>13121</v>
      </c>
      <c r="E6150" s="95" t="s">
        <v>332</v>
      </c>
      <c r="F6150" s="95" t="s">
        <v>7499</v>
      </c>
      <c r="G6150" s="4">
        <v>50</v>
      </c>
      <c r="H6150" s="4">
        <v>50</v>
      </c>
    </row>
    <row r="6151" spans="1:8" ht="15">
      <c r="A6151" s="95">
        <v>6143</v>
      </c>
      <c r="B6151" s="95" t="s">
        <v>2663</v>
      </c>
      <c r="C6151" s="95" t="s">
        <v>4194</v>
      </c>
      <c r="D6151" s="95" t="s">
        <v>13122</v>
      </c>
      <c r="E6151" s="95" t="s">
        <v>332</v>
      </c>
      <c r="F6151" s="95" t="s">
        <v>7499</v>
      </c>
      <c r="G6151" s="4">
        <v>50</v>
      </c>
      <c r="H6151" s="4">
        <v>50</v>
      </c>
    </row>
    <row r="6152" spans="1:8" ht="15">
      <c r="A6152" s="95">
        <v>6144</v>
      </c>
      <c r="B6152" s="95" t="s">
        <v>5322</v>
      </c>
      <c r="C6152" s="95" t="s">
        <v>13123</v>
      </c>
      <c r="D6152" s="95" t="s">
        <v>13124</v>
      </c>
      <c r="E6152" s="95" t="s">
        <v>332</v>
      </c>
      <c r="F6152" s="95" t="s">
        <v>7499</v>
      </c>
      <c r="G6152" s="4">
        <v>50</v>
      </c>
      <c r="H6152" s="4">
        <v>50</v>
      </c>
    </row>
    <row r="6153" spans="1:8" ht="15">
      <c r="A6153" s="95">
        <v>6145</v>
      </c>
      <c r="B6153" s="95" t="s">
        <v>6571</v>
      </c>
      <c r="C6153" s="95" t="s">
        <v>9422</v>
      </c>
      <c r="D6153" s="95" t="s">
        <v>13125</v>
      </c>
      <c r="E6153" s="95" t="s">
        <v>332</v>
      </c>
      <c r="F6153" s="95" t="s">
        <v>7499</v>
      </c>
      <c r="G6153" s="4">
        <v>50</v>
      </c>
      <c r="H6153" s="4">
        <v>50</v>
      </c>
    </row>
    <row r="6154" spans="1:8" ht="15">
      <c r="A6154" s="95">
        <v>6146</v>
      </c>
      <c r="B6154" s="95" t="s">
        <v>6925</v>
      </c>
      <c r="C6154" s="95" t="s">
        <v>13126</v>
      </c>
      <c r="D6154" s="95" t="s">
        <v>13127</v>
      </c>
      <c r="E6154" s="95" t="s">
        <v>332</v>
      </c>
      <c r="F6154" s="95" t="s">
        <v>7499</v>
      </c>
      <c r="G6154" s="4">
        <v>50</v>
      </c>
      <c r="H6154" s="4">
        <v>50</v>
      </c>
    </row>
    <row r="6155" spans="1:8" ht="15">
      <c r="A6155" s="95">
        <v>6147</v>
      </c>
      <c r="B6155" s="95" t="s">
        <v>13128</v>
      </c>
      <c r="C6155" s="95" t="s">
        <v>13129</v>
      </c>
      <c r="D6155" s="95" t="s">
        <v>13130</v>
      </c>
      <c r="E6155" s="95" t="s">
        <v>332</v>
      </c>
      <c r="F6155" s="95" t="s">
        <v>7499</v>
      </c>
      <c r="G6155" s="4">
        <v>50</v>
      </c>
      <c r="H6155" s="4">
        <v>50</v>
      </c>
    </row>
    <row r="6156" spans="1:8" ht="15">
      <c r="A6156" s="95">
        <v>6148</v>
      </c>
      <c r="B6156" s="95" t="s">
        <v>13131</v>
      </c>
      <c r="C6156" s="95" t="s">
        <v>13132</v>
      </c>
      <c r="D6156" s="95" t="s">
        <v>13133</v>
      </c>
      <c r="E6156" s="95" t="s">
        <v>332</v>
      </c>
      <c r="F6156" s="95" t="s">
        <v>7499</v>
      </c>
      <c r="G6156" s="4">
        <v>50</v>
      </c>
      <c r="H6156" s="4">
        <v>50</v>
      </c>
    </row>
    <row r="6157" spans="1:8" ht="15">
      <c r="A6157" s="95">
        <v>6149</v>
      </c>
      <c r="B6157" s="95" t="s">
        <v>13134</v>
      </c>
      <c r="C6157" s="95" t="s">
        <v>13135</v>
      </c>
      <c r="D6157" s="95" t="s">
        <v>13136</v>
      </c>
      <c r="E6157" s="95" t="s">
        <v>332</v>
      </c>
      <c r="F6157" s="95" t="s">
        <v>7499</v>
      </c>
      <c r="G6157" s="4">
        <v>50</v>
      </c>
      <c r="H6157" s="4">
        <v>50</v>
      </c>
    </row>
    <row r="6158" spans="1:8" ht="15">
      <c r="A6158" s="95">
        <v>6150</v>
      </c>
      <c r="B6158" s="95" t="s">
        <v>8934</v>
      </c>
      <c r="C6158" s="95" t="s">
        <v>13137</v>
      </c>
      <c r="D6158" s="95" t="s">
        <v>13138</v>
      </c>
      <c r="E6158" s="95" t="s">
        <v>332</v>
      </c>
      <c r="F6158" s="95" t="s">
        <v>7499</v>
      </c>
      <c r="G6158" s="4">
        <v>50</v>
      </c>
      <c r="H6158" s="4">
        <v>50</v>
      </c>
    </row>
    <row r="6159" spans="1:8" ht="15">
      <c r="A6159" s="95">
        <v>6151</v>
      </c>
      <c r="B6159" s="95" t="s">
        <v>13139</v>
      </c>
      <c r="C6159" s="95" t="s">
        <v>13140</v>
      </c>
      <c r="D6159" s="95" t="s">
        <v>13141</v>
      </c>
      <c r="E6159" s="95" t="s">
        <v>332</v>
      </c>
      <c r="F6159" s="95" t="s">
        <v>7499</v>
      </c>
      <c r="G6159" s="4">
        <v>50</v>
      </c>
      <c r="H6159" s="4">
        <v>50</v>
      </c>
    </row>
    <row r="6160" spans="1:8" ht="15">
      <c r="A6160" s="95">
        <v>6152</v>
      </c>
      <c r="B6160" s="95" t="s">
        <v>5851</v>
      </c>
      <c r="C6160" s="95" t="s">
        <v>5729</v>
      </c>
      <c r="D6160" s="95" t="s">
        <v>13142</v>
      </c>
      <c r="E6160" s="95" t="s">
        <v>332</v>
      </c>
      <c r="F6160" s="95" t="s">
        <v>7499</v>
      </c>
      <c r="G6160" s="4">
        <v>50</v>
      </c>
      <c r="H6160" s="4">
        <v>50</v>
      </c>
    </row>
    <row r="6161" spans="1:8" ht="15">
      <c r="A6161" s="95">
        <v>6153</v>
      </c>
      <c r="B6161" s="95" t="s">
        <v>13002</v>
      </c>
      <c r="C6161" s="95" t="s">
        <v>13143</v>
      </c>
      <c r="D6161" s="95" t="s">
        <v>13144</v>
      </c>
      <c r="E6161" s="95" t="s">
        <v>332</v>
      </c>
      <c r="F6161" s="95" t="s">
        <v>7499</v>
      </c>
      <c r="G6161" s="4">
        <v>50</v>
      </c>
      <c r="H6161" s="4">
        <v>50</v>
      </c>
    </row>
    <row r="6162" spans="1:8" ht="15">
      <c r="A6162" s="95">
        <v>6154</v>
      </c>
      <c r="B6162" s="95" t="s">
        <v>13145</v>
      </c>
      <c r="C6162" s="95" t="s">
        <v>13146</v>
      </c>
      <c r="D6162" s="95" t="s">
        <v>13147</v>
      </c>
      <c r="E6162" s="95" t="s">
        <v>332</v>
      </c>
      <c r="F6162" s="95" t="s">
        <v>7499</v>
      </c>
      <c r="G6162" s="4">
        <v>50</v>
      </c>
      <c r="H6162" s="4">
        <v>50</v>
      </c>
    </row>
    <row r="6163" spans="1:8" ht="15">
      <c r="A6163" s="95">
        <v>6155</v>
      </c>
      <c r="B6163" s="95" t="s">
        <v>6219</v>
      </c>
      <c r="C6163" s="95" t="s">
        <v>4253</v>
      </c>
      <c r="D6163" s="95" t="s">
        <v>13148</v>
      </c>
      <c r="E6163" s="95" t="s">
        <v>332</v>
      </c>
      <c r="F6163" s="95" t="s">
        <v>7499</v>
      </c>
      <c r="G6163" s="4">
        <v>50</v>
      </c>
      <c r="H6163" s="4">
        <v>50</v>
      </c>
    </row>
    <row r="6164" spans="1:8" ht="15">
      <c r="A6164" s="95">
        <v>6156</v>
      </c>
      <c r="B6164" s="95" t="s">
        <v>5889</v>
      </c>
      <c r="C6164" s="95" t="s">
        <v>13146</v>
      </c>
      <c r="D6164" s="95" t="s">
        <v>13149</v>
      </c>
      <c r="E6164" s="95" t="s">
        <v>332</v>
      </c>
      <c r="F6164" s="95" t="s">
        <v>7499</v>
      </c>
      <c r="G6164" s="4">
        <v>50</v>
      </c>
      <c r="H6164" s="4">
        <v>50</v>
      </c>
    </row>
    <row r="6165" spans="1:8" ht="15">
      <c r="A6165" s="95">
        <v>6157</v>
      </c>
      <c r="B6165" s="95" t="s">
        <v>4593</v>
      </c>
      <c r="C6165" s="95" t="s">
        <v>9422</v>
      </c>
      <c r="D6165" s="95" t="s">
        <v>13150</v>
      </c>
      <c r="E6165" s="95" t="s">
        <v>332</v>
      </c>
      <c r="F6165" s="95" t="s">
        <v>7499</v>
      </c>
      <c r="G6165" s="4">
        <v>50</v>
      </c>
      <c r="H6165" s="4">
        <v>50</v>
      </c>
    </row>
    <row r="6166" spans="1:8" ht="15">
      <c r="A6166" s="95">
        <v>6158</v>
      </c>
      <c r="B6166" s="95" t="s">
        <v>5897</v>
      </c>
      <c r="C6166" s="95" t="s">
        <v>13151</v>
      </c>
      <c r="D6166" s="95" t="s">
        <v>13152</v>
      </c>
      <c r="E6166" s="95" t="s">
        <v>332</v>
      </c>
      <c r="F6166" s="95" t="s">
        <v>7499</v>
      </c>
      <c r="G6166" s="4">
        <v>50</v>
      </c>
      <c r="H6166" s="4">
        <v>50</v>
      </c>
    </row>
    <row r="6167" spans="1:8" ht="15">
      <c r="A6167" s="95">
        <v>6159</v>
      </c>
      <c r="B6167" s="95" t="s">
        <v>3668</v>
      </c>
      <c r="C6167" s="95" t="s">
        <v>10709</v>
      </c>
      <c r="D6167" s="95" t="s">
        <v>13153</v>
      </c>
      <c r="E6167" s="95" t="s">
        <v>332</v>
      </c>
      <c r="F6167" s="95" t="s">
        <v>7499</v>
      </c>
      <c r="G6167" s="4">
        <v>50</v>
      </c>
      <c r="H6167" s="4">
        <v>50</v>
      </c>
    </row>
    <row r="6168" spans="1:8" ht="15">
      <c r="A6168" s="95">
        <v>6160</v>
      </c>
      <c r="B6168" s="95" t="s">
        <v>4104</v>
      </c>
      <c r="C6168" s="95" t="s">
        <v>13154</v>
      </c>
      <c r="D6168" s="95" t="s">
        <v>13155</v>
      </c>
      <c r="E6168" s="95" t="s">
        <v>332</v>
      </c>
      <c r="F6168" s="95" t="s">
        <v>7499</v>
      </c>
      <c r="G6168" s="4">
        <v>50</v>
      </c>
      <c r="H6168" s="4">
        <v>50</v>
      </c>
    </row>
    <row r="6169" spans="1:8" ht="15">
      <c r="A6169" s="95">
        <v>6161</v>
      </c>
      <c r="B6169" s="95" t="s">
        <v>13156</v>
      </c>
      <c r="C6169" s="95" t="s">
        <v>3510</v>
      </c>
      <c r="D6169" s="95" t="s">
        <v>13157</v>
      </c>
      <c r="E6169" s="95" t="s">
        <v>332</v>
      </c>
      <c r="F6169" s="95" t="s">
        <v>7499</v>
      </c>
      <c r="G6169" s="4">
        <v>50</v>
      </c>
      <c r="H6169" s="4">
        <v>50</v>
      </c>
    </row>
    <row r="6170" spans="1:8" ht="15">
      <c r="A6170" s="95">
        <v>6162</v>
      </c>
      <c r="B6170" s="95" t="s">
        <v>3468</v>
      </c>
      <c r="C6170" s="95" t="s">
        <v>7864</v>
      </c>
      <c r="D6170" s="95" t="s">
        <v>13158</v>
      </c>
      <c r="E6170" s="95" t="s">
        <v>332</v>
      </c>
      <c r="F6170" s="95" t="s">
        <v>7499</v>
      </c>
      <c r="G6170" s="4">
        <v>50</v>
      </c>
      <c r="H6170" s="4">
        <v>50</v>
      </c>
    </row>
    <row r="6171" spans="1:8" ht="15">
      <c r="A6171" s="95">
        <v>6163</v>
      </c>
      <c r="B6171" s="95" t="s">
        <v>3432</v>
      </c>
      <c r="C6171" s="95" t="s">
        <v>5803</v>
      </c>
      <c r="D6171" s="95" t="s">
        <v>13159</v>
      </c>
      <c r="E6171" s="95" t="s">
        <v>332</v>
      </c>
      <c r="F6171" s="95" t="s">
        <v>7499</v>
      </c>
      <c r="G6171" s="4">
        <v>50</v>
      </c>
      <c r="H6171" s="4">
        <v>50</v>
      </c>
    </row>
    <row r="6172" spans="1:8" ht="15">
      <c r="A6172" s="95">
        <v>6164</v>
      </c>
      <c r="B6172" s="95" t="s">
        <v>4982</v>
      </c>
      <c r="C6172" s="95" t="s">
        <v>13013</v>
      </c>
      <c r="D6172" s="95" t="s">
        <v>13160</v>
      </c>
      <c r="E6172" s="95" t="s">
        <v>332</v>
      </c>
      <c r="F6172" s="95" t="s">
        <v>7499</v>
      </c>
      <c r="G6172" s="4">
        <v>50</v>
      </c>
      <c r="H6172" s="4">
        <v>50</v>
      </c>
    </row>
    <row r="6173" spans="1:8" ht="15">
      <c r="A6173" s="95">
        <v>6165</v>
      </c>
      <c r="B6173" s="95" t="s">
        <v>10859</v>
      </c>
      <c r="C6173" s="95" t="s">
        <v>13161</v>
      </c>
      <c r="D6173" s="95" t="s">
        <v>13162</v>
      </c>
      <c r="E6173" s="95" t="s">
        <v>332</v>
      </c>
      <c r="F6173" s="95" t="s">
        <v>7499</v>
      </c>
      <c r="G6173" s="4">
        <v>50</v>
      </c>
      <c r="H6173" s="4">
        <v>50</v>
      </c>
    </row>
    <row r="6174" spans="1:8" ht="15">
      <c r="A6174" s="95">
        <v>6166</v>
      </c>
      <c r="B6174" s="95" t="s">
        <v>3761</v>
      </c>
      <c r="C6174" s="95" t="s">
        <v>7701</v>
      </c>
      <c r="D6174" s="95" t="s">
        <v>13163</v>
      </c>
      <c r="E6174" s="95" t="s">
        <v>332</v>
      </c>
      <c r="F6174" s="95" t="s">
        <v>7499</v>
      </c>
      <c r="G6174" s="4">
        <v>50</v>
      </c>
      <c r="H6174" s="4">
        <v>50</v>
      </c>
    </row>
    <row r="6175" spans="1:8" ht="15">
      <c r="A6175" s="95">
        <v>6167</v>
      </c>
      <c r="B6175" s="95" t="s">
        <v>4322</v>
      </c>
      <c r="C6175" s="95" t="s">
        <v>13164</v>
      </c>
      <c r="D6175" s="95" t="s">
        <v>13165</v>
      </c>
      <c r="E6175" s="95" t="s">
        <v>332</v>
      </c>
      <c r="F6175" s="95" t="s">
        <v>7499</v>
      </c>
      <c r="G6175" s="4">
        <v>50</v>
      </c>
      <c r="H6175" s="4">
        <v>50</v>
      </c>
    </row>
    <row r="6176" spans="1:8" ht="15">
      <c r="A6176" s="95">
        <v>6168</v>
      </c>
      <c r="B6176" s="95" t="s">
        <v>4982</v>
      </c>
      <c r="C6176" s="95" t="s">
        <v>13166</v>
      </c>
      <c r="D6176" s="95" t="s">
        <v>13167</v>
      </c>
      <c r="E6176" s="95" t="s">
        <v>332</v>
      </c>
      <c r="F6176" s="95" t="s">
        <v>7499</v>
      </c>
      <c r="G6176" s="4">
        <v>50</v>
      </c>
      <c r="H6176" s="4">
        <v>50</v>
      </c>
    </row>
    <row r="6177" spans="1:8" ht="15">
      <c r="A6177" s="95">
        <v>6169</v>
      </c>
      <c r="B6177" s="95" t="s">
        <v>7789</v>
      </c>
      <c r="C6177" s="95" t="s">
        <v>13096</v>
      </c>
      <c r="D6177" s="95" t="s">
        <v>13168</v>
      </c>
      <c r="E6177" s="95" t="s">
        <v>332</v>
      </c>
      <c r="F6177" s="95" t="s">
        <v>7499</v>
      </c>
      <c r="G6177" s="4">
        <v>50</v>
      </c>
      <c r="H6177" s="4">
        <v>50</v>
      </c>
    </row>
    <row r="6178" spans="1:8" ht="15">
      <c r="A6178" s="95">
        <v>6170</v>
      </c>
      <c r="B6178" s="95" t="s">
        <v>5712</v>
      </c>
      <c r="C6178" s="95" t="s">
        <v>4211</v>
      </c>
      <c r="D6178" s="95" t="s">
        <v>13169</v>
      </c>
      <c r="E6178" s="95" t="s">
        <v>332</v>
      </c>
      <c r="F6178" s="95" t="s">
        <v>7499</v>
      </c>
      <c r="G6178" s="4">
        <v>50</v>
      </c>
      <c r="H6178" s="4">
        <v>50</v>
      </c>
    </row>
    <row r="6179" spans="1:8" ht="15">
      <c r="A6179" s="95">
        <v>6171</v>
      </c>
      <c r="B6179" s="95" t="s">
        <v>9445</v>
      </c>
      <c r="C6179" s="95" t="s">
        <v>13170</v>
      </c>
      <c r="D6179" s="95" t="s">
        <v>13171</v>
      </c>
      <c r="E6179" s="95" t="s">
        <v>332</v>
      </c>
      <c r="F6179" s="95" t="s">
        <v>7499</v>
      </c>
      <c r="G6179" s="4">
        <v>75</v>
      </c>
      <c r="H6179" s="4">
        <v>75</v>
      </c>
    </row>
    <row r="6180" spans="1:8" ht="15">
      <c r="A6180" s="95">
        <v>6172</v>
      </c>
      <c r="B6180" s="95" t="s">
        <v>4007</v>
      </c>
      <c r="C6180" s="95" t="s">
        <v>5744</v>
      </c>
      <c r="D6180" s="95" t="s">
        <v>13172</v>
      </c>
      <c r="E6180" s="95" t="s">
        <v>332</v>
      </c>
      <c r="F6180" s="95" t="s">
        <v>7499</v>
      </c>
      <c r="G6180" s="4">
        <v>75</v>
      </c>
      <c r="H6180" s="4">
        <v>75</v>
      </c>
    </row>
    <row r="6181" spans="1:8" ht="15">
      <c r="A6181" s="95">
        <v>6173</v>
      </c>
      <c r="B6181" s="95" t="s">
        <v>4605</v>
      </c>
      <c r="C6181" s="95" t="s">
        <v>13173</v>
      </c>
      <c r="D6181" s="95" t="s">
        <v>13174</v>
      </c>
      <c r="E6181" s="95" t="s">
        <v>332</v>
      </c>
      <c r="F6181" s="95" t="s">
        <v>7499</v>
      </c>
      <c r="G6181" s="4">
        <v>50</v>
      </c>
      <c r="H6181" s="4">
        <v>50</v>
      </c>
    </row>
    <row r="6182" spans="1:8" ht="15">
      <c r="A6182" s="95">
        <v>6174</v>
      </c>
      <c r="B6182" s="95" t="s">
        <v>3649</v>
      </c>
      <c r="C6182" s="95" t="s">
        <v>6374</v>
      </c>
      <c r="D6182" s="95" t="s">
        <v>13175</v>
      </c>
      <c r="E6182" s="95" t="s">
        <v>332</v>
      </c>
      <c r="F6182" s="95" t="s">
        <v>7499</v>
      </c>
      <c r="G6182" s="4">
        <v>50</v>
      </c>
      <c r="H6182" s="4">
        <v>50</v>
      </c>
    </row>
    <row r="6183" spans="1:8" ht="15">
      <c r="A6183" s="95">
        <v>6175</v>
      </c>
      <c r="B6183" s="95" t="s">
        <v>4322</v>
      </c>
      <c r="C6183" s="95" t="s">
        <v>7852</v>
      </c>
      <c r="D6183" s="95" t="s">
        <v>13176</v>
      </c>
      <c r="E6183" s="95" t="s">
        <v>332</v>
      </c>
      <c r="F6183" s="95" t="s">
        <v>7499</v>
      </c>
      <c r="G6183" s="4">
        <v>50</v>
      </c>
      <c r="H6183" s="4">
        <v>50</v>
      </c>
    </row>
    <row r="6184" spans="1:8" ht="30">
      <c r="A6184" s="95">
        <v>6176</v>
      </c>
      <c r="B6184" s="95" t="s">
        <v>3461</v>
      </c>
      <c r="C6184" s="95" t="s">
        <v>13177</v>
      </c>
      <c r="D6184" s="95" t="s">
        <v>13178</v>
      </c>
      <c r="E6184" s="95" t="s">
        <v>332</v>
      </c>
      <c r="F6184" s="95" t="s">
        <v>7499</v>
      </c>
      <c r="G6184" s="4">
        <v>50</v>
      </c>
      <c r="H6184" s="4">
        <v>50</v>
      </c>
    </row>
    <row r="6185" spans="1:8" ht="30">
      <c r="A6185" s="95">
        <v>6177</v>
      </c>
      <c r="B6185" s="95" t="s">
        <v>8242</v>
      </c>
      <c r="C6185" s="95" t="s">
        <v>13080</v>
      </c>
      <c r="D6185" s="95" t="s">
        <v>13179</v>
      </c>
      <c r="E6185" s="95" t="s">
        <v>332</v>
      </c>
      <c r="F6185" s="95" t="s">
        <v>7499</v>
      </c>
      <c r="G6185" s="4">
        <v>50</v>
      </c>
      <c r="H6185" s="4">
        <v>50</v>
      </c>
    </row>
    <row r="6186" spans="1:8" ht="30">
      <c r="A6186" s="95">
        <v>6178</v>
      </c>
      <c r="B6186" s="95" t="s">
        <v>9615</v>
      </c>
      <c r="C6186" s="95" t="s">
        <v>13080</v>
      </c>
      <c r="D6186" s="95" t="s">
        <v>13180</v>
      </c>
      <c r="E6186" s="95" t="s">
        <v>332</v>
      </c>
      <c r="F6186" s="95" t="s">
        <v>7499</v>
      </c>
      <c r="G6186" s="4">
        <v>50</v>
      </c>
      <c r="H6186" s="4">
        <v>50</v>
      </c>
    </row>
    <row r="6187" spans="1:8" ht="15">
      <c r="A6187" s="95">
        <v>6179</v>
      </c>
      <c r="B6187" s="95" t="s">
        <v>3464</v>
      </c>
      <c r="C6187" s="95" t="s">
        <v>13181</v>
      </c>
      <c r="D6187" s="95" t="s">
        <v>13182</v>
      </c>
      <c r="E6187" s="95" t="s">
        <v>332</v>
      </c>
      <c r="F6187" s="95" t="s">
        <v>7499</v>
      </c>
      <c r="G6187" s="4">
        <v>50</v>
      </c>
      <c r="H6187" s="4">
        <v>50</v>
      </c>
    </row>
    <row r="6188" spans="1:8" ht="15">
      <c r="A6188" s="95">
        <v>6180</v>
      </c>
      <c r="B6188" s="95" t="s">
        <v>13183</v>
      </c>
      <c r="C6188" s="95" t="s">
        <v>13184</v>
      </c>
      <c r="D6188" s="95" t="s">
        <v>13185</v>
      </c>
      <c r="E6188" s="95" t="s">
        <v>332</v>
      </c>
      <c r="F6188" s="95" t="s">
        <v>7499</v>
      </c>
      <c r="G6188" s="4">
        <v>50</v>
      </c>
      <c r="H6188" s="4">
        <v>50</v>
      </c>
    </row>
    <row r="6189" spans="1:8" ht="15">
      <c r="A6189" s="95">
        <v>6181</v>
      </c>
      <c r="B6189" s="95" t="s">
        <v>7660</v>
      </c>
      <c r="C6189" s="95" t="s">
        <v>6256</v>
      </c>
      <c r="D6189" s="95" t="s">
        <v>13186</v>
      </c>
      <c r="E6189" s="95" t="s">
        <v>332</v>
      </c>
      <c r="F6189" s="95" t="s">
        <v>7499</v>
      </c>
      <c r="G6189" s="4">
        <v>50</v>
      </c>
      <c r="H6189" s="4">
        <v>50</v>
      </c>
    </row>
    <row r="6190" spans="1:8" ht="15">
      <c r="A6190" s="95">
        <v>6182</v>
      </c>
      <c r="B6190" s="95" t="s">
        <v>3432</v>
      </c>
      <c r="C6190" s="95" t="s">
        <v>8434</v>
      </c>
      <c r="D6190" s="95" t="s">
        <v>13187</v>
      </c>
      <c r="E6190" s="95" t="s">
        <v>332</v>
      </c>
      <c r="F6190" s="95" t="s">
        <v>7499</v>
      </c>
      <c r="G6190" s="4">
        <v>50</v>
      </c>
      <c r="H6190" s="4">
        <v>50</v>
      </c>
    </row>
    <row r="6191" spans="1:8" ht="15">
      <c r="A6191" s="95">
        <v>6183</v>
      </c>
      <c r="B6191" s="95" t="s">
        <v>4475</v>
      </c>
      <c r="C6191" s="95" t="s">
        <v>10042</v>
      </c>
      <c r="D6191" s="95" t="s">
        <v>13188</v>
      </c>
      <c r="E6191" s="95" t="s">
        <v>332</v>
      </c>
      <c r="F6191" s="95" t="s">
        <v>7499</v>
      </c>
      <c r="G6191" s="4">
        <v>50</v>
      </c>
      <c r="H6191" s="4">
        <v>50</v>
      </c>
    </row>
    <row r="6192" spans="1:8" ht="15">
      <c r="A6192" s="95">
        <v>6184</v>
      </c>
      <c r="B6192" s="95" t="s">
        <v>2663</v>
      </c>
      <c r="C6192" s="95" t="s">
        <v>8845</v>
      </c>
      <c r="D6192" s="95" t="s">
        <v>13189</v>
      </c>
      <c r="E6192" s="95" t="s">
        <v>332</v>
      </c>
      <c r="F6192" s="95" t="s">
        <v>7499</v>
      </c>
      <c r="G6192" s="4">
        <v>50</v>
      </c>
      <c r="H6192" s="4">
        <v>50</v>
      </c>
    </row>
    <row r="6193" spans="1:8" ht="15">
      <c r="A6193" s="95">
        <v>6185</v>
      </c>
      <c r="B6193" s="95" t="s">
        <v>3596</v>
      </c>
      <c r="C6193" s="95" t="s">
        <v>12951</v>
      </c>
      <c r="D6193" s="95" t="s">
        <v>13190</v>
      </c>
      <c r="E6193" s="95" t="s">
        <v>332</v>
      </c>
      <c r="F6193" s="95" t="s">
        <v>7499</v>
      </c>
      <c r="G6193" s="4">
        <v>50</v>
      </c>
      <c r="H6193" s="4">
        <v>50</v>
      </c>
    </row>
    <row r="6194" spans="1:8" ht="15">
      <c r="A6194" s="95">
        <v>6186</v>
      </c>
      <c r="B6194" s="95" t="s">
        <v>3629</v>
      </c>
      <c r="C6194" s="95" t="s">
        <v>13191</v>
      </c>
      <c r="D6194" s="95" t="s">
        <v>13192</v>
      </c>
      <c r="E6194" s="95" t="s">
        <v>332</v>
      </c>
      <c r="F6194" s="95" t="s">
        <v>7499</v>
      </c>
      <c r="G6194" s="4">
        <v>50</v>
      </c>
      <c r="H6194" s="4">
        <v>50</v>
      </c>
    </row>
    <row r="6195" spans="1:8" ht="15">
      <c r="A6195" s="95">
        <v>6187</v>
      </c>
      <c r="B6195" s="95" t="s">
        <v>4603</v>
      </c>
      <c r="C6195" s="95" t="s">
        <v>5065</v>
      </c>
      <c r="D6195" s="95" t="s">
        <v>13193</v>
      </c>
      <c r="E6195" s="95" t="s">
        <v>332</v>
      </c>
      <c r="F6195" s="95" t="s">
        <v>7499</v>
      </c>
      <c r="G6195" s="4">
        <v>50</v>
      </c>
      <c r="H6195" s="4">
        <v>50</v>
      </c>
    </row>
    <row r="6196" spans="1:8" ht="15">
      <c r="A6196" s="95">
        <v>6188</v>
      </c>
      <c r="B6196" s="95" t="s">
        <v>10503</v>
      </c>
      <c r="C6196" s="95" t="s">
        <v>5065</v>
      </c>
      <c r="D6196" s="95" t="s">
        <v>13194</v>
      </c>
      <c r="E6196" s="95" t="s">
        <v>332</v>
      </c>
      <c r="F6196" s="95" t="s">
        <v>7499</v>
      </c>
      <c r="G6196" s="4">
        <v>50</v>
      </c>
      <c r="H6196" s="4">
        <v>50</v>
      </c>
    </row>
    <row r="6197" spans="1:8" ht="15">
      <c r="A6197" s="95">
        <v>6189</v>
      </c>
      <c r="B6197" s="95" t="s">
        <v>4648</v>
      </c>
      <c r="C6197" s="95" t="s">
        <v>5006</v>
      </c>
      <c r="D6197" s="95" t="s">
        <v>13195</v>
      </c>
      <c r="E6197" s="95" t="s">
        <v>332</v>
      </c>
      <c r="F6197" s="95" t="s">
        <v>7499</v>
      </c>
      <c r="G6197" s="4">
        <v>50</v>
      </c>
      <c r="H6197" s="4">
        <v>50</v>
      </c>
    </row>
    <row r="6198" spans="1:8" ht="15">
      <c r="A6198" s="95">
        <v>6190</v>
      </c>
      <c r="B6198" s="95" t="s">
        <v>3923</v>
      </c>
      <c r="C6198" s="95" t="s">
        <v>4439</v>
      </c>
      <c r="D6198" s="95" t="s">
        <v>13196</v>
      </c>
      <c r="E6198" s="95" t="s">
        <v>332</v>
      </c>
      <c r="F6198" s="95" t="s">
        <v>7499</v>
      </c>
      <c r="G6198" s="4">
        <v>50</v>
      </c>
      <c r="H6198" s="4">
        <v>50</v>
      </c>
    </row>
    <row r="6199" spans="1:8" ht="15">
      <c r="A6199" s="95">
        <v>6191</v>
      </c>
      <c r="B6199" s="95" t="s">
        <v>4400</v>
      </c>
      <c r="C6199" s="95" t="s">
        <v>6075</v>
      </c>
      <c r="D6199" s="95" t="s">
        <v>13197</v>
      </c>
      <c r="E6199" s="95" t="s">
        <v>332</v>
      </c>
      <c r="F6199" s="95" t="s">
        <v>7499</v>
      </c>
      <c r="G6199" s="4">
        <v>50</v>
      </c>
      <c r="H6199" s="4">
        <v>50</v>
      </c>
    </row>
    <row r="6200" spans="1:8" ht="30">
      <c r="A6200" s="95">
        <v>6192</v>
      </c>
      <c r="B6200" s="95" t="s">
        <v>7472</v>
      </c>
      <c r="C6200" s="95" t="s">
        <v>6090</v>
      </c>
      <c r="D6200" s="95" t="s">
        <v>13198</v>
      </c>
      <c r="E6200" s="95" t="s">
        <v>332</v>
      </c>
      <c r="F6200" s="95" t="s">
        <v>7499</v>
      </c>
      <c r="G6200" s="4">
        <v>50</v>
      </c>
      <c r="H6200" s="4">
        <v>50</v>
      </c>
    </row>
    <row r="6201" spans="1:8" ht="15">
      <c r="A6201" s="95">
        <v>6193</v>
      </c>
      <c r="B6201" s="95" t="s">
        <v>5107</v>
      </c>
      <c r="C6201" s="95" t="s">
        <v>11845</v>
      </c>
      <c r="D6201" s="95" t="s">
        <v>13199</v>
      </c>
      <c r="E6201" s="95" t="s">
        <v>332</v>
      </c>
      <c r="F6201" s="95" t="s">
        <v>7499</v>
      </c>
      <c r="G6201" s="4">
        <v>50</v>
      </c>
      <c r="H6201" s="4">
        <v>50</v>
      </c>
    </row>
    <row r="6202" spans="1:8" ht="15">
      <c r="A6202" s="95">
        <v>6194</v>
      </c>
      <c r="B6202" s="95" t="s">
        <v>5168</v>
      </c>
      <c r="C6202" s="95" t="s">
        <v>3510</v>
      </c>
      <c r="D6202" s="95" t="s">
        <v>13200</v>
      </c>
      <c r="E6202" s="95" t="s">
        <v>332</v>
      </c>
      <c r="F6202" s="95" t="s">
        <v>7499</v>
      </c>
      <c r="G6202" s="4">
        <v>50</v>
      </c>
      <c r="H6202" s="4">
        <v>50</v>
      </c>
    </row>
    <row r="6203" spans="1:8" ht="15">
      <c r="A6203" s="95">
        <v>6195</v>
      </c>
      <c r="B6203" s="95" t="s">
        <v>4861</v>
      </c>
      <c r="C6203" s="95" t="s">
        <v>13201</v>
      </c>
      <c r="D6203" s="95" t="s">
        <v>13202</v>
      </c>
      <c r="E6203" s="95" t="s">
        <v>332</v>
      </c>
      <c r="F6203" s="95" t="s">
        <v>7499</v>
      </c>
      <c r="G6203" s="4">
        <v>50</v>
      </c>
      <c r="H6203" s="4">
        <v>50</v>
      </c>
    </row>
    <row r="6204" spans="1:8" ht="15">
      <c r="A6204" s="95">
        <v>6196</v>
      </c>
      <c r="B6204" s="95" t="s">
        <v>4322</v>
      </c>
      <c r="C6204" s="95" t="s">
        <v>13203</v>
      </c>
      <c r="D6204" s="95" t="s">
        <v>13204</v>
      </c>
      <c r="E6204" s="95" t="s">
        <v>332</v>
      </c>
      <c r="F6204" s="95" t="s">
        <v>7499</v>
      </c>
      <c r="G6204" s="4">
        <v>50</v>
      </c>
      <c r="H6204" s="4">
        <v>50</v>
      </c>
    </row>
    <row r="6205" spans="1:8" ht="15">
      <c r="A6205" s="95">
        <v>6197</v>
      </c>
      <c r="B6205" s="95" t="s">
        <v>3923</v>
      </c>
      <c r="C6205" s="95" t="s">
        <v>8243</v>
      </c>
      <c r="D6205" s="95" t="s">
        <v>13205</v>
      </c>
      <c r="E6205" s="95" t="s">
        <v>332</v>
      </c>
      <c r="F6205" s="95" t="s">
        <v>7499</v>
      </c>
      <c r="G6205" s="4">
        <v>50</v>
      </c>
      <c r="H6205" s="4">
        <v>50</v>
      </c>
    </row>
    <row r="6206" spans="1:8" ht="15">
      <c r="A6206" s="95">
        <v>6198</v>
      </c>
      <c r="B6206" s="95" t="s">
        <v>2667</v>
      </c>
      <c r="C6206" s="95" t="s">
        <v>5760</v>
      </c>
      <c r="D6206" s="95" t="s">
        <v>13206</v>
      </c>
      <c r="E6206" s="95" t="s">
        <v>332</v>
      </c>
      <c r="F6206" s="95" t="s">
        <v>7499</v>
      </c>
      <c r="G6206" s="4">
        <v>50</v>
      </c>
      <c r="H6206" s="4">
        <v>50</v>
      </c>
    </row>
    <row r="6207" spans="1:8" ht="15">
      <c r="A6207" s="95">
        <v>6199</v>
      </c>
      <c r="B6207" s="95" t="s">
        <v>13207</v>
      </c>
      <c r="C6207" s="95" t="s">
        <v>13208</v>
      </c>
      <c r="D6207" s="95" t="s">
        <v>13209</v>
      </c>
      <c r="E6207" s="95" t="s">
        <v>332</v>
      </c>
      <c r="F6207" s="95" t="s">
        <v>7499</v>
      </c>
      <c r="G6207" s="4">
        <v>50</v>
      </c>
      <c r="H6207" s="4">
        <v>50</v>
      </c>
    </row>
    <row r="6208" spans="1:8" ht="15">
      <c r="A6208" s="95">
        <v>6200</v>
      </c>
      <c r="B6208" s="95" t="s">
        <v>6925</v>
      </c>
      <c r="C6208" s="95" t="s">
        <v>5563</v>
      </c>
      <c r="D6208" s="95" t="s">
        <v>13210</v>
      </c>
      <c r="E6208" s="95" t="s">
        <v>332</v>
      </c>
      <c r="F6208" s="95" t="s">
        <v>7499</v>
      </c>
      <c r="G6208" s="4">
        <v>50</v>
      </c>
      <c r="H6208" s="4">
        <v>50</v>
      </c>
    </row>
    <row r="6209" spans="1:8" ht="15">
      <c r="A6209" s="95">
        <v>6201</v>
      </c>
      <c r="B6209" s="95" t="s">
        <v>3593</v>
      </c>
      <c r="C6209" s="95" t="s">
        <v>5686</v>
      </c>
      <c r="D6209" s="95" t="s">
        <v>13211</v>
      </c>
      <c r="E6209" s="95" t="s">
        <v>332</v>
      </c>
      <c r="F6209" s="95" t="s">
        <v>7499</v>
      </c>
      <c r="G6209" s="4">
        <v>50</v>
      </c>
      <c r="H6209" s="4">
        <v>50</v>
      </c>
    </row>
    <row r="6210" spans="1:8" ht="15">
      <c r="A6210" s="95">
        <v>6202</v>
      </c>
      <c r="B6210" s="95" t="s">
        <v>3450</v>
      </c>
      <c r="C6210" s="95" t="s">
        <v>13212</v>
      </c>
      <c r="D6210" s="95" t="s">
        <v>13213</v>
      </c>
      <c r="E6210" s="95" t="s">
        <v>332</v>
      </c>
      <c r="F6210" s="95" t="s">
        <v>7499</v>
      </c>
      <c r="G6210" s="4">
        <v>50</v>
      </c>
      <c r="H6210" s="4">
        <v>50</v>
      </c>
    </row>
    <row r="6211" spans="1:8" ht="30">
      <c r="A6211" s="95">
        <v>6203</v>
      </c>
      <c r="B6211" s="95" t="s">
        <v>4216</v>
      </c>
      <c r="C6211" s="95" t="s">
        <v>13080</v>
      </c>
      <c r="D6211" s="95" t="s">
        <v>13214</v>
      </c>
      <c r="E6211" s="95" t="s">
        <v>332</v>
      </c>
      <c r="F6211" s="95" t="s">
        <v>7499</v>
      </c>
      <c r="G6211" s="4">
        <v>50</v>
      </c>
      <c r="H6211" s="4">
        <v>50</v>
      </c>
    </row>
    <row r="6212" spans="1:8" ht="15">
      <c r="A6212" s="95">
        <v>6204</v>
      </c>
      <c r="B6212" s="95" t="s">
        <v>3761</v>
      </c>
      <c r="C6212" s="95" t="s">
        <v>8434</v>
      </c>
      <c r="D6212" s="95" t="s">
        <v>13215</v>
      </c>
      <c r="E6212" s="95" t="s">
        <v>332</v>
      </c>
      <c r="F6212" s="95" t="s">
        <v>7499</v>
      </c>
      <c r="G6212" s="4">
        <v>50</v>
      </c>
      <c r="H6212" s="4">
        <v>50</v>
      </c>
    </row>
    <row r="6213" spans="1:8" ht="15">
      <c r="A6213" s="95">
        <v>6205</v>
      </c>
      <c r="B6213" s="95" t="s">
        <v>5206</v>
      </c>
      <c r="C6213" s="95" t="s">
        <v>6736</v>
      </c>
      <c r="D6213" s="95" t="s">
        <v>13216</v>
      </c>
      <c r="E6213" s="95" t="s">
        <v>332</v>
      </c>
      <c r="F6213" s="95" t="s">
        <v>7499</v>
      </c>
      <c r="G6213" s="4">
        <v>50</v>
      </c>
      <c r="H6213" s="4">
        <v>50</v>
      </c>
    </row>
    <row r="6214" spans="1:8" ht="15">
      <c r="A6214" s="95">
        <v>6206</v>
      </c>
      <c r="B6214" s="95" t="s">
        <v>5255</v>
      </c>
      <c r="C6214" s="95" t="s">
        <v>3927</v>
      </c>
      <c r="D6214" s="95" t="s">
        <v>13217</v>
      </c>
      <c r="E6214" s="95" t="s">
        <v>332</v>
      </c>
      <c r="F6214" s="95" t="s">
        <v>7499</v>
      </c>
      <c r="G6214" s="4">
        <v>50</v>
      </c>
      <c r="H6214" s="4">
        <v>50</v>
      </c>
    </row>
    <row r="6215" spans="1:8" ht="15">
      <c r="A6215" s="95">
        <v>6207</v>
      </c>
      <c r="B6215" s="95" t="s">
        <v>3584</v>
      </c>
      <c r="C6215" s="95" t="s">
        <v>3510</v>
      </c>
      <c r="D6215" s="95" t="s">
        <v>13218</v>
      </c>
      <c r="E6215" s="95" t="s">
        <v>332</v>
      </c>
      <c r="F6215" s="95" t="s">
        <v>7499</v>
      </c>
      <c r="G6215" s="4">
        <v>50</v>
      </c>
      <c r="H6215" s="4">
        <v>50</v>
      </c>
    </row>
    <row r="6216" spans="1:8" ht="15">
      <c r="A6216" s="95">
        <v>6208</v>
      </c>
      <c r="B6216" s="95" t="s">
        <v>3874</v>
      </c>
      <c r="C6216" s="95" t="s">
        <v>3979</v>
      </c>
      <c r="D6216" s="95" t="s">
        <v>13219</v>
      </c>
      <c r="E6216" s="95" t="s">
        <v>332</v>
      </c>
      <c r="F6216" s="95" t="s">
        <v>7499</v>
      </c>
      <c r="G6216" s="4">
        <v>50</v>
      </c>
      <c r="H6216" s="4">
        <v>50</v>
      </c>
    </row>
    <row r="6217" spans="1:8" ht="15">
      <c r="A6217" s="95">
        <v>6209</v>
      </c>
      <c r="B6217" s="95" t="s">
        <v>3439</v>
      </c>
      <c r="C6217" s="95" t="s">
        <v>13220</v>
      </c>
      <c r="D6217" s="95" t="s">
        <v>13221</v>
      </c>
      <c r="E6217" s="95" t="s">
        <v>332</v>
      </c>
      <c r="F6217" s="95" t="s">
        <v>7499</v>
      </c>
      <c r="G6217" s="4">
        <v>75</v>
      </c>
      <c r="H6217" s="4">
        <v>75</v>
      </c>
    </row>
    <row r="6218" spans="1:8" ht="15">
      <c r="A6218" s="95">
        <v>6210</v>
      </c>
      <c r="B6218" s="95" t="s">
        <v>3732</v>
      </c>
      <c r="C6218" s="95" t="s">
        <v>6843</v>
      </c>
      <c r="D6218" s="95" t="s">
        <v>13222</v>
      </c>
      <c r="E6218" s="95" t="s">
        <v>332</v>
      </c>
      <c r="F6218" s="95" t="s">
        <v>7499</v>
      </c>
      <c r="G6218" s="4">
        <v>75</v>
      </c>
      <c r="H6218" s="4">
        <v>75</v>
      </c>
    </row>
    <row r="6219" spans="1:8" ht="15">
      <c r="A6219" s="95">
        <v>6211</v>
      </c>
      <c r="B6219" s="95" t="s">
        <v>3526</v>
      </c>
      <c r="C6219" s="95" t="s">
        <v>5432</v>
      </c>
      <c r="D6219" s="95" t="s">
        <v>13223</v>
      </c>
      <c r="E6219" s="95" t="s">
        <v>332</v>
      </c>
      <c r="F6219" s="95" t="s">
        <v>7499</v>
      </c>
      <c r="G6219" s="4">
        <v>50</v>
      </c>
      <c r="H6219" s="4">
        <v>50</v>
      </c>
    </row>
    <row r="6220" spans="1:8" ht="15">
      <c r="A6220" s="95">
        <v>6212</v>
      </c>
      <c r="B6220" s="95" t="s">
        <v>13224</v>
      </c>
      <c r="C6220" s="95" t="s">
        <v>3510</v>
      </c>
      <c r="D6220" s="95" t="s">
        <v>13225</v>
      </c>
      <c r="E6220" s="95" t="s">
        <v>332</v>
      </c>
      <c r="F6220" s="95" t="s">
        <v>7499</v>
      </c>
      <c r="G6220" s="4">
        <v>50</v>
      </c>
      <c r="H6220" s="4">
        <v>50</v>
      </c>
    </row>
    <row r="6221" spans="1:8" ht="15">
      <c r="A6221" s="95">
        <v>6213</v>
      </c>
      <c r="B6221" s="95" t="s">
        <v>4479</v>
      </c>
      <c r="C6221" s="95" t="s">
        <v>5773</v>
      </c>
      <c r="D6221" s="95" t="s">
        <v>13226</v>
      </c>
      <c r="E6221" s="95" t="s">
        <v>332</v>
      </c>
      <c r="F6221" s="95" t="s">
        <v>7499</v>
      </c>
      <c r="G6221" s="4">
        <v>50</v>
      </c>
      <c r="H6221" s="4">
        <v>50</v>
      </c>
    </row>
    <row r="6222" spans="1:8" ht="15">
      <c r="A6222" s="95">
        <v>6214</v>
      </c>
      <c r="B6222" s="95" t="s">
        <v>2663</v>
      </c>
      <c r="C6222" s="95" t="s">
        <v>3887</v>
      </c>
      <c r="D6222" s="95" t="s">
        <v>13227</v>
      </c>
      <c r="E6222" s="95" t="s">
        <v>332</v>
      </c>
      <c r="F6222" s="95" t="s">
        <v>7499</v>
      </c>
      <c r="G6222" s="4">
        <v>50</v>
      </c>
      <c r="H6222" s="4">
        <v>50</v>
      </c>
    </row>
    <row r="6223" spans="1:8" ht="15">
      <c r="A6223" s="95">
        <v>6215</v>
      </c>
      <c r="B6223" s="95" t="s">
        <v>3833</v>
      </c>
      <c r="C6223" s="95" t="s">
        <v>3510</v>
      </c>
      <c r="D6223" s="95" t="s">
        <v>13228</v>
      </c>
      <c r="E6223" s="95" t="s">
        <v>332</v>
      </c>
      <c r="F6223" s="95" t="s">
        <v>7499</v>
      </c>
      <c r="G6223" s="4">
        <v>50</v>
      </c>
      <c r="H6223" s="4">
        <v>50</v>
      </c>
    </row>
    <row r="6224" spans="1:8" ht="15">
      <c r="A6224" s="95">
        <v>6216</v>
      </c>
      <c r="B6224" s="95" t="s">
        <v>13229</v>
      </c>
      <c r="C6224" s="95" t="s">
        <v>5803</v>
      </c>
      <c r="D6224" s="95" t="s">
        <v>13230</v>
      </c>
      <c r="E6224" s="95" t="s">
        <v>332</v>
      </c>
      <c r="F6224" s="95" t="s">
        <v>7499</v>
      </c>
      <c r="G6224" s="4">
        <v>50</v>
      </c>
      <c r="H6224" s="4">
        <v>50</v>
      </c>
    </row>
    <row r="6225" spans="1:8" ht="15">
      <c r="A6225" s="95">
        <v>6217</v>
      </c>
      <c r="B6225" s="95" t="s">
        <v>13231</v>
      </c>
      <c r="C6225" s="95" t="s">
        <v>13232</v>
      </c>
      <c r="D6225" s="95" t="s">
        <v>13233</v>
      </c>
      <c r="E6225" s="95" t="s">
        <v>332</v>
      </c>
      <c r="F6225" s="95" t="s">
        <v>7499</v>
      </c>
      <c r="G6225" s="4">
        <v>50</v>
      </c>
      <c r="H6225" s="4">
        <v>50</v>
      </c>
    </row>
    <row r="6226" spans="1:8" ht="15">
      <c r="A6226" s="95">
        <v>6218</v>
      </c>
      <c r="B6226" s="95" t="s">
        <v>4822</v>
      </c>
      <c r="C6226" s="95" t="s">
        <v>13234</v>
      </c>
      <c r="D6226" s="95" t="s">
        <v>13235</v>
      </c>
      <c r="E6226" s="95" t="s">
        <v>332</v>
      </c>
      <c r="F6226" s="95" t="s">
        <v>7499</v>
      </c>
      <c r="G6226" s="4">
        <v>50</v>
      </c>
      <c r="H6226" s="4">
        <v>50</v>
      </c>
    </row>
    <row r="6227" spans="1:8" ht="15">
      <c r="A6227" s="95">
        <v>6219</v>
      </c>
      <c r="B6227" s="95" t="s">
        <v>4226</v>
      </c>
      <c r="C6227" s="95" t="s">
        <v>5333</v>
      </c>
      <c r="D6227" s="95" t="s">
        <v>13236</v>
      </c>
      <c r="E6227" s="95" t="s">
        <v>332</v>
      </c>
      <c r="F6227" s="95" t="s">
        <v>7499</v>
      </c>
      <c r="G6227" s="4">
        <v>50</v>
      </c>
      <c r="H6227" s="4">
        <v>50</v>
      </c>
    </row>
    <row r="6228" spans="1:8" ht="30">
      <c r="A6228" s="95">
        <v>6220</v>
      </c>
      <c r="B6228" s="95" t="s">
        <v>4695</v>
      </c>
      <c r="C6228" s="95" t="s">
        <v>13237</v>
      </c>
      <c r="D6228" s="95" t="s">
        <v>13238</v>
      </c>
      <c r="E6228" s="95" t="s">
        <v>332</v>
      </c>
      <c r="F6228" s="95" t="s">
        <v>7499</v>
      </c>
      <c r="G6228" s="4">
        <v>50</v>
      </c>
      <c r="H6228" s="4">
        <v>50</v>
      </c>
    </row>
    <row r="6229" spans="1:8" ht="15">
      <c r="A6229" s="95">
        <v>6221</v>
      </c>
      <c r="B6229" s="95" t="s">
        <v>4119</v>
      </c>
      <c r="C6229" s="95" t="s">
        <v>6861</v>
      </c>
      <c r="D6229" s="95" t="s">
        <v>13239</v>
      </c>
      <c r="E6229" s="95" t="s">
        <v>332</v>
      </c>
      <c r="F6229" s="95" t="s">
        <v>7499</v>
      </c>
      <c r="G6229" s="4">
        <v>50</v>
      </c>
      <c r="H6229" s="4">
        <v>50</v>
      </c>
    </row>
    <row r="6230" spans="1:8" ht="15">
      <c r="A6230" s="95">
        <v>6222</v>
      </c>
      <c r="B6230" s="95" t="s">
        <v>4623</v>
      </c>
      <c r="C6230" s="95" t="s">
        <v>6651</v>
      </c>
      <c r="D6230" s="95" t="s">
        <v>13240</v>
      </c>
      <c r="E6230" s="95" t="s">
        <v>332</v>
      </c>
      <c r="F6230" s="95" t="s">
        <v>7499</v>
      </c>
      <c r="G6230" s="4">
        <v>50</v>
      </c>
      <c r="H6230" s="4">
        <v>50</v>
      </c>
    </row>
    <row r="6231" spans="1:8" ht="15">
      <c r="A6231" s="95">
        <v>6223</v>
      </c>
      <c r="B6231" s="95" t="s">
        <v>3593</v>
      </c>
      <c r="C6231" s="95" t="s">
        <v>3510</v>
      </c>
      <c r="D6231" s="95" t="s">
        <v>13241</v>
      </c>
      <c r="E6231" s="95" t="s">
        <v>332</v>
      </c>
      <c r="F6231" s="95" t="s">
        <v>7499</v>
      </c>
      <c r="G6231" s="4">
        <v>50</v>
      </c>
      <c r="H6231" s="4">
        <v>50</v>
      </c>
    </row>
    <row r="6232" spans="1:8" ht="15">
      <c r="A6232" s="95">
        <v>6224</v>
      </c>
      <c r="B6232" s="95" t="s">
        <v>3629</v>
      </c>
      <c r="C6232" s="95" t="s">
        <v>7815</v>
      </c>
      <c r="D6232" s="95" t="s">
        <v>13242</v>
      </c>
      <c r="E6232" s="95" t="s">
        <v>332</v>
      </c>
      <c r="F6232" s="95" t="s">
        <v>7499</v>
      </c>
      <c r="G6232" s="4">
        <v>50</v>
      </c>
      <c r="H6232" s="4">
        <v>50</v>
      </c>
    </row>
    <row r="6233" spans="1:8" ht="15">
      <c r="A6233" s="95">
        <v>6225</v>
      </c>
      <c r="B6233" s="95" t="s">
        <v>3586</v>
      </c>
      <c r="C6233" s="95" t="s">
        <v>3510</v>
      </c>
      <c r="D6233" s="95" t="s">
        <v>13243</v>
      </c>
      <c r="E6233" s="95" t="s">
        <v>332</v>
      </c>
      <c r="F6233" s="95" t="s">
        <v>7499</v>
      </c>
      <c r="G6233" s="4">
        <v>50</v>
      </c>
      <c r="H6233" s="4">
        <v>50</v>
      </c>
    </row>
    <row r="6234" spans="1:8" ht="15">
      <c r="A6234" s="95">
        <v>6226</v>
      </c>
      <c r="B6234" s="95" t="s">
        <v>3771</v>
      </c>
      <c r="C6234" s="95" t="s">
        <v>6142</v>
      </c>
      <c r="D6234" s="95" t="s">
        <v>13244</v>
      </c>
      <c r="E6234" s="95" t="s">
        <v>332</v>
      </c>
      <c r="F6234" s="95" t="s">
        <v>7499</v>
      </c>
      <c r="G6234" s="4">
        <v>50</v>
      </c>
      <c r="H6234" s="4">
        <v>50</v>
      </c>
    </row>
    <row r="6235" spans="1:8" ht="15">
      <c r="A6235" s="95">
        <v>6227</v>
      </c>
      <c r="B6235" s="95" t="s">
        <v>4879</v>
      </c>
      <c r="C6235" s="95" t="s">
        <v>13245</v>
      </c>
      <c r="D6235" s="95" t="s">
        <v>13246</v>
      </c>
      <c r="E6235" s="95" t="s">
        <v>332</v>
      </c>
      <c r="F6235" s="95" t="s">
        <v>7499</v>
      </c>
      <c r="G6235" s="4">
        <v>50</v>
      </c>
      <c r="H6235" s="4">
        <v>50</v>
      </c>
    </row>
    <row r="6236" spans="1:8" ht="15">
      <c r="A6236" s="95">
        <v>6228</v>
      </c>
      <c r="B6236" s="95" t="s">
        <v>4375</v>
      </c>
      <c r="C6236" s="95" t="s">
        <v>3730</v>
      </c>
      <c r="D6236" s="95" t="s">
        <v>13247</v>
      </c>
      <c r="E6236" s="95" t="s">
        <v>332</v>
      </c>
      <c r="F6236" s="95" t="s">
        <v>7499</v>
      </c>
      <c r="G6236" s="4">
        <v>50</v>
      </c>
      <c r="H6236" s="4">
        <v>50</v>
      </c>
    </row>
    <row r="6237" spans="1:8" ht="15">
      <c r="A6237" s="95">
        <v>6229</v>
      </c>
      <c r="B6237" s="95" t="s">
        <v>3509</v>
      </c>
      <c r="C6237" s="95" t="s">
        <v>3927</v>
      </c>
      <c r="D6237" s="95" t="s">
        <v>13248</v>
      </c>
      <c r="E6237" s="95" t="s">
        <v>332</v>
      </c>
      <c r="F6237" s="95" t="s">
        <v>7499</v>
      </c>
      <c r="G6237" s="4">
        <v>50</v>
      </c>
      <c r="H6237" s="4">
        <v>50</v>
      </c>
    </row>
    <row r="6238" spans="1:8" ht="15">
      <c r="A6238" s="95">
        <v>6230</v>
      </c>
      <c r="B6238" s="95" t="s">
        <v>5118</v>
      </c>
      <c r="C6238" s="95" t="s">
        <v>5809</v>
      </c>
      <c r="D6238" s="95" t="s">
        <v>13249</v>
      </c>
      <c r="E6238" s="95" t="s">
        <v>332</v>
      </c>
      <c r="F6238" s="95" t="s">
        <v>7499</v>
      </c>
      <c r="G6238" s="4">
        <v>50</v>
      </c>
      <c r="H6238" s="4">
        <v>50</v>
      </c>
    </row>
    <row r="6239" spans="1:8" ht="15">
      <c r="A6239" s="95">
        <v>6231</v>
      </c>
      <c r="B6239" s="95" t="s">
        <v>3684</v>
      </c>
      <c r="C6239" s="95" t="s">
        <v>5812</v>
      </c>
      <c r="D6239" s="95" t="s">
        <v>13250</v>
      </c>
      <c r="E6239" s="95" t="s">
        <v>332</v>
      </c>
      <c r="F6239" s="95" t="s">
        <v>7499</v>
      </c>
      <c r="G6239" s="4">
        <v>50</v>
      </c>
      <c r="H6239" s="4">
        <v>50</v>
      </c>
    </row>
    <row r="6240" spans="1:8" ht="15">
      <c r="A6240" s="95">
        <v>6232</v>
      </c>
      <c r="B6240" s="95" t="s">
        <v>7105</v>
      </c>
      <c r="C6240" s="95" t="s">
        <v>5812</v>
      </c>
      <c r="D6240" s="95" t="s">
        <v>13251</v>
      </c>
      <c r="E6240" s="95" t="s">
        <v>332</v>
      </c>
      <c r="F6240" s="95" t="s">
        <v>7499</v>
      </c>
      <c r="G6240" s="4">
        <v>50</v>
      </c>
      <c r="H6240" s="4">
        <v>50</v>
      </c>
    </row>
    <row r="6241" spans="1:8" ht="15">
      <c r="A6241" s="95">
        <v>6233</v>
      </c>
      <c r="B6241" s="95" t="s">
        <v>3461</v>
      </c>
      <c r="C6241" s="95" t="s">
        <v>6837</v>
      </c>
      <c r="D6241" s="95" t="s">
        <v>13252</v>
      </c>
      <c r="E6241" s="95" t="s">
        <v>332</v>
      </c>
      <c r="F6241" s="95" t="s">
        <v>7499</v>
      </c>
      <c r="G6241" s="4">
        <v>50</v>
      </c>
      <c r="H6241" s="4">
        <v>50</v>
      </c>
    </row>
    <row r="6242" spans="1:8" ht="15">
      <c r="A6242" s="95">
        <v>6234</v>
      </c>
      <c r="B6242" s="95" t="s">
        <v>5555</v>
      </c>
      <c r="C6242" s="95" t="s">
        <v>3703</v>
      </c>
      <c r="D6242" s="95" t="s">
        <v>13253</v>
      </c>
      <c r="E6242" s="95" t="s">
        <v>332</v>
      </c>
      <c r="F6242" s="95" t="s">
        <v>7499</v>
      </c>
      <c r="G6242" s="4">
        <v>50</v>
      </c>
      <c r="H6242" s="4">
        <v>50</v>
      </c>
    </row>
    <row r="6243" spans="1:8" ht="15">
      <c r="A6243" s="95">
        <v>6235</v>
      </c>
      <c r="B6243" s="95" t="s">
        <v>4912</v>
      </c>
      <c r="C6243" s="95" t="s">
        <v>10237</v>
      </c>
      <c r="D6243" s="95" t="s">
        <v>13254</v>
      </c>
      <c r="E6243" s="95" t="s">
        <v>332</v>
      </c>
      <c r="F6243" s="95" t="s">
        <v>7499</v>
      </c>
      <c r="G6243" s="4">
        <v>50</v>
      </c>
      <c r="H6243" s="4">
        <v>50</v>
      </c>
    </row>
    <row r="6244" spans="1:8" ht="15">
      <c r="A6244" s="95">
        <v>6236</v>
      </c>
      <c r="B6244" s="95" t="s">
        <v>3948</v>
      </c>
      <c r="C6244" s="95" t="s">
        <v>3644</v>
      </c>
      <c r="D6244" s="95" t="s">
        <v>13255</v>
      </c>
      <c r="E6244" s="95" t="s">
        <v>332</v>
      </c>
      <c r="F6244" s="95" t="s">
        <v>7499</v>
      </c>
      <c r="G6244" s="4">
        <v>50</v>
      </c>
      <c r="H6244" s="4">
        <v>50</v>
      </c>
    </row>
    <row r="6245" spans="1:8" ht="15">
      <c r="A6245" s="95">
        <v>6237</v>
      </c>
      <c r="B6245" s="95" t="s">
        <v>6228</v>
      </c>
      <c r="C6245" s="95" t="s">
        <v>3539</v>
      </c>
      <c r="D6245" s="95" t="s">
        <v>13256</v>
      </c>
      <c r="E6245" s="95" t="s">
        <v>332</v>
      </c>
      <c r="F6245" s="95" t="s">
        <v>7499</v>
      </c>
      <c r="G6245" s="4">
        <v>50</v>
      </c>
      <c r="H6245" s="4">
        <v>50</v>
      </c>
    </row>
    <row r="6246" spans="1:8" ht="15">
      <c r="A6246" s="95">
        <v>6238</v>
      </c>
      <c r="B6246" s="95" t="s">
        <v>6925</v>
      </c>
      <c r="C6246" s="95" t="s">
        <v>3644</v>
      </c>
      <c r="D6246" s="95" t="s">
        <v>13257</v>
      </c>
      <c r="E6246" s="95" t="s">
        <v>332</v>
      </c>
      <c r="F6246" s="95" t="s">
        <v>7499</v>
      </c>
      <c r="G6246" s="4">
        <v>50</v>
      </c>
      <c r="H6246" s="4">
        <v>50</v>
      </c>
    </row>
    <row r="6247" spans="1:8" ht="15">
      <c r="A6247" s="95">
        <v>6239</v>
      </c>
      <c r="B6247" s="95" t="s">
        <v>4160</v>
      </c>
      <c r="C6247" s="95" t="s">
        <v>5056</v>
      </c>
      <c r="D6247" s="95" t="s">
        <v>13258</v>
      </c>
      <c r="E6247" s="95" t="s">
        <v>332</v>
      </c>
      <c r="F6247" s="95" t="s">
        <v>7499</v>
      </c>
      <c r="G6247" s="4">
        <v>50</v>
      </c>
      <c r="H6247" s="4">
        <v>50</v>
      </c>
    </row>
    <row r="6248" spans="1:8" ht="30">
      <c r="A6248" s="95">
        <v>6240</v>
      </c>
      <c r="B6248" s="95" t="s">
        <v>3468</v>
      </c>
      <c r="C6248" s="95" t="s">
        <v>13259</v>
      </c>
      <c r="D6248" s="95" t="s">
        <v>13260</v>
      </c>
      <c r="E6248" s="95" t="s">
        <v>332</v>
      </c>
      <c r="F6248" s="95" t="s">
        <v>7499</v>
      </c>
      <c r="G6248" s="4">
        <v>50</v>
      </c>
      <c r="H6248" s="4">
        <v>50</v>
      </c>
    </row>
    <row r="6249" spans="1:8" ht="15">
      <c r="A6249" s="95">
        <v>6241</v>
      </c>
      <c r="B6249" s="95" t="s">
        <v>4603</v>
      </c>
      <c r="C6249" s="95" t="s">
        <v>7245</v>
      </c>
      <c r="D6249" s="95" t="s">
        <v>13261</v>
      </c>
      <c r="E6249" s="95" t="s">
        <v>332</v>
      </c>
      <c r="F6249" s="95" t="s">
        <v>7499</v>
      </c>
      <c r="G6249" s="4">
        <v>50</v>
      </c>
      <c r="H6249" s="4">
        <v>50</v>
      </c>
    </row>
    <row r="6250" spans="1:8" ht="15">
      <c r="A6250" s="95">
        <v>6242</v>
      </c>
      <c r="B6250" s="95" t="s">
        <v>8540</v>
      </c>
      <c r="C6250" s="95" t="s">
        <v>4426</v>
      </c>
      <c r="D6250" s="95" t="s">
        <v>13262</v>
      </c>
      <c r="E6250" s="95" t="s">
        <v>332</v>
      </c>
      <c r="F6250" s="95" t="s">
        <v>7499</v>
      </c>
      <c r="G6250" s="4">
        <v>50</v>
      </c>
      <c r="H6250" s="4">
        <v>50</v>
      </c>
    </row>
    <row r="6251" spans="1:8" ht="15">
      <c r="A6251" s="95">
        <v>6243</v>
      </c>
      <c r="B6251" s="95" t="s">
        <v>7105</v>
      </c>
      <c r="C6251" s="95" t="s">
        <v>13263</v>
      </c>
      <c r="D6251" s="95" t="s">
        <v>13264</v>
      </c>
      <c r="E6251" s="95" t="s">
        <v>332</v>
      </c>
      <c r="F6251" s="95" t="s">
        <v>7499</v>
      </c>
      <c r="G6251" s="4">
        <v>50</v>
      </c>
      <c r="H6251" s="4">
        <v>50</v>
      </c>
    </row>
    <row r="6252" spans="1:8" ht="15">
      <c r="A6252" s="95">
        <v>6244</v>
      </c>
      <c r="B6252" s="95" t="s">
        <v>5150</v>
      </c>
      <c r="C6252" s="95" t="s">
        <v>13265</v>
      </c>
      <c r="D6252" s="95" t="s">
        <v>13266</v>
      </c>
      <c r="E6252" s="95" t="s">
        <v>332</v>
      </c>
      <c r="F6252" s="95" t="s">
        <v>7499</v>
      </c>
      <c r="G6252" s="4">
        <v>50</v>
      </c>
      <c r="H6252" s="4">
        <v>50</v>
      </c>
    </row>
    <row r="6253" spans="1:8" ht="15">
      <c r="A6253" s="95">
        <v>6245</v>
      </c>
      <c r="B6253" s="95" t="s">
        <v>5002</v>
      </c>
      <c r="C6253" s="95" t="s">
        <v>4138</v>
      </c>
      <c r="D6253" s="95" t="s">
        <v>13267</v>
      </c>
      <c r="E6253" s="95" t="s">
        <v>332</v>
      </c>
      <c r="F6253" s="95" t="s">
        <v>7499</v>
      </c>
      <c r="G6253" s="4">
        <v>50</v>
      </c>
      <c r="H6253" s="4">
        <v>50</v>
      </c>
    </row>
    <row r="6254" spans="1:8" ht="15">
      <c r="A6254" s="95">
        <v>6246</v>
      </c>
      <c r="B6254" s="95" t="s">
        <v>5107</v>
      </c>
      <c r="C6254" s="95" t="s">
        <v>4138</v>
      </c>
      <c r="D6254" s="95" t="s">
        <v>13268</v>
      </c>
      <c r="E6254" s="95" t="s">
        <v>332</v>
      </c>
      <c r="F6254" s="95" t="s">
        <v>7499</v>
      </c>
      <c r="G6254" s="4">
        <v>50</v>
      </c>
      <c r="H6254" s="4">
        <v>50</v>
      </c>
    </row>
    <row r="6255" spans="1:8" ht="30">
      <c r="A6255" s="95">
        <v>6247</v>
      </c>
      <c r="B6255" s="95" t="s">
        <v>5664</v>
      </c>
      <c r="C6255" s="95" t="s">
        <v>13090</v>
      </c>
      <c r="D6255" s="95" t="s">
        <v>13269</v>
      </c>
      <c r="E6255" s="95" t="s">
        <v>332</v>
      </c>
      <c r="F6255" s="95" t="s">
        <v>7499</v>
      </c>
      <c r="G6255" s="4">
        <v>50</v>
      </c>
      <c r="H6255" s="4">
        <v>50</v>
      </c>
    </row>
    <row r="6256" spans="1:8" ht="30">
      <c r="A6256" s="95">
        <v>6248</v>
      </c>
      <c r="B6256" s="95" t="s">
        <v>5146</v>
      </c>
      <c r="C6256" s="95" t="s">
        <v>13090</v>
      </c>
      <c r="D6256" s="95" t="s">
        <v>13270</v>
      </c>
      <c r="E6256" s="95" t="s">
        <v>332</v>
      </c>
      <c r="F6256" s="95" t="s">
        <v>7499</v>
      </c>
      <c r="G6256" s="4">
        <v>50</v>
      </c>
      <c r="H6256" s="4">
        <v>50</v>
      </c>
    </row>
    <row r="6257" spans="1:8" ht="15">
      <c r="A6257" s="95">
        <v>6249</v>
      </c>
      <c r="B6257" s="95" t="s">
        <v>5734</v>
      </c>
      <c r="C6257" s="95" t="s">
        <v>10866</v>
      </c>
      <c r="D6257" s="95" t="s">
        <v>13271</v>
      </c>
      <c r="E6257" s="95" t="s">
        <v>332</v>
      </c>
      <c r="F6257" s="95" t="s">
        <v>7499</v>
      </c>
      <c r="G6257" s="4">
        <v>50</v>
      </c>
      <c r="H6257" s="4">
        <v>50</v>
      </c>
    </row>
    <row r="6258" spans="1:8" ht="30">
      <c r="A6258" s="95">
        <v>6250</v>
      </c>
      <c r="B6258" s="95" t="s">
        <v>4643</v>
      </c>
      <c r="C6258" s="95" t="s">
        <v>13272</v>
      </c>
      <c r="D6258" s="95" t="s">
        <v>13273</v>
      </c>
      <c r="E6258" s="95" t="s">
        <v>332</v>
      </c>
      <c r="F6258" s="95" t="s">
        <v>7499</v>
      </c>
      <c r="G6258" s="4">
        <v>50</v>
      </c>
      <c r="H6258" s="4">
        <v>50</v>
      </c>
    </row>
    <row r="6259" spans="1:8" ht="15">
      <c r="A6259" s="95">
        <v>6251</v>
      </c>
      <c r="B6259" s="95" t="s">
        <v>6107</v>
      </c>
      <c r="C6259" s="95" t="s">
        <v>7930</v>
      </c>
      <c r="D6259" s="95" t="s">
        <v>13274</v>
      </c>
      <c r="E6259" s="95" t="s">
        <v>332</v>
      </c>
      <c r="F6259" s="95" t="s">
        <v>7499</v>
      </c>
      <c r="G6259" s="4">
        <v>50</v>
      </c>
      <c r="H6259" s="4">
        <v>50</v>
      </c>
    </row>
    <row r="6260" spans="1:8" ht="15">
      <c r="A6260" s="95">
        <v>6252</v>
      </c>
      <c r="B6260" s="95" t="s">
        <v>3497</v>
      </c>
      <c r="C6260" s="95" t="s">
        <v>13245</v>
      </c>
      <c r="D6260" s="95" t="s">
        <v>13275</v>
      </c>
      <c r="E6260" s="95" t="s">
        <v>332</v>
      </c>
      <c r="F6260" s="95" t="s">
        <v>7499</v>
      </c>
      <c r="G6260" s="4">
        <v>50</v>
      </c>
      <c r="H6260" s="4">
        <v>50</v>
      </c>
    </row>
    <row r="6261" spans="1:8" ht="15">
      <c r="A6261" s="95">
        <v>6253</v>
      </c>
      <c r="B6261" s="95" t="s">
        <v>5206</v>
      </c>
      <c r="C6261" s="95" t="s">
        <v>5798</v>
      </c>
      <c r="D6261" s="95" t="s">
        <v>13276</v>
      </c>
      <c r="E6261" s="95" t="s">
        <v>332</v>
      </c>
      <c r="F6261" s="95" t="s">
        <v>7499</v>
      </c>
      <c r="G6261" s="4">
        <v>50</v>
      </c>
      <c r="H6261" s="4">
        <v>50</v>
      </c>
    </row>
    <row r="6262" spans="1:8" ht="15">
      <c r="A6262" s="95">
        <v>6254</v>
      </c>
      <c r="B6262" s="95" t="s">
        <v>3923</v>
      </c>
      <c r="C6262" s="95" t="s">
        <v>13245</v>
      </c>
      <c r="D6262" s="95" t="s">
        <v>13277</v>
      </c>
      <c r="E6262" s="95" t="s">
        <v>332</v>
      </c>
      <c r="F6262" s="95" t="s">
        <v>7499</v>
      </c>
      <c r="G6262" s="4">
        <v>50</v>
      </c>
      <c r="H6262" s="4">
        <v>50</v>
      </c>
    </row>
    <row r="6263" spans="1:8" ht="30">
      <c r="A6263" s="95">
        <v>6255</v>
      </c>
      <c r="B6263" s="95" t="s">
        <v>4322</v>
      </c>
      <c r="C6263" s="95" t="s">
        <v>13090</v>
      </c>
      <c r="D6263" s="95" t="s">
        <v>13278</v>
      </c>
      <c r="E6263" s="95" t="s">
        <v>332</v>
      </c>
      <c r="F6263" s="95" t="s">
        <v>7499</v>
      </c>
      <c r="G6263" s="4">
        <v>50</v>
      </c>
      <c r="H6263" s="4">
        <v>50</v>
      </c>
    </row>
    <row r="6264" spans="1:8" ht="15">
      <c r="A6264" s="95">
        <v>6256</v>
      </c>
      <c r="B6264" s="95" t="s">
        <v>3705</v>
      </c>
      <c r="C6264" s="95" t="s">
        <v>3510</v>
      </c>
      <c r="D6264" s="95" t="s">
        <v>13279</v>
      </c>
      <c r="E6264" s="95" t="s">
        <v>332</v>
      </c>
      <c r="F6264" s="95" t="s">
        <v>7499</v>
      </c>
      <c r="G6264" s="4">
        <v>50</v>
      </c>
      <c r="H6264" s="4">
        <v>50</v>
      </c>
    </row>
    <row r="6265" spans="1:8" ht="15">
      <c r="A6265" s="95">
        <v>6257</v>
      </c>
      <c r="B6265" s="95" t="s">
        <v>13280</v>
      </c>
      <c r="C6265" s="95" t="s">
        <v>5827</v>
      </c>
      <c r="D6265" s="95" t="s">
        <v>13281</v>
      </c>
      <c r="E6265" s="95" t="s">
        <v>332</v>
      </c>
      <c r="F6265" s="95" t="s">
        <v>7499</v>
      </c>
      <c r="G6265" s="4">
        <v>75</v>
      </c>
      <c r="H6265" s="4">
        <v>75</v>
      </c>
    </row>
    <row r="6266" spans="1:8" ht="30">
      <c r="A6266" s="95">
        <v>6258</v>
      </c>
      <c r="B6266" s="95" t="s">
        <v>3526</v>
      </c>
      <c r="C6266" s="95" t="s">
        <v>13282</v>
      </c>
      <c r="D6266" s="95" t="s">
        <v>13283</v>
      </c>
      <c r="E6266" s="95" t="s">
        <v>332</v>
      </c>
      <c r="F6266" s="95" t="s">
        <v>7499</v>
      </c>
      <c r="G6266" s="4">
        <v>75</v>
      </c>
      <c r="H6266" s="4">
        <v>75</v>
      </c>
    </row>
    <row r="6267" spans="1:8" ht="15">
      <c r="A6267" s="95">
        <v>6259</v>
      </c>
      <c r="B6267" s="95" t="s">
        <v>5984</v>
      </c>
      <c r="C6267" s="95" t="s">
        <v>13284</v>
      </c>
      <c r="D6267" s="95" t="s">
        <v>13285</v>
      </c>
      <c r="E6267" s="95" t="s">
        <v>332</v>
      </c>
      <c r="F6267" s="95" t="s">
        <v>7499</v>
      </c>
      <c r="G6267" s="4">
        <v>50</v>
      </c>
      <c r="H6267" s="4">
        <v>50</v>
      </c>
    </row>
    <row r="6268" spans="1:8" ht="15">
      <c r="A6268" s="95">
        <v>6260</v>
      </c>
      <c r="B6268" s="95" t="s">
        <v>4064</v>
      </c>
      <c r="C6268" s="95" t="s">
        <v>13286</v>
      </c>
      <c r="D6268" s="95" t="s">
        <v>13287</v>
      </c>
      <c r="E6268" s="95" t="s">
        <v>332</v>
      </c>
      <c r="F6268" s="95" t="s">
        <v>7499</v>
      </c>
      <c r="G6268" s="4">
        <v>50</v>
      </c>
      <c r="H6268" s="4">
        <v>50</v>
      </c>
    </row>
    <row r="6269" spans="1:8" ht="15">
      <c r="A6269" s="95">
        <v>6261</v>
      </c>
      <c r="B6269" s="95" t="s">
        <v>11546</v>
      </c>
      <c r="C6269" s="95" t="s">
        <v>13288</v>
      </c>
      <c r="D6269" s="95" t="s">
        <v>13289</v>
      </c>
      <c r="E6269" s="95" t="s">
        <v>332</v>
      </c>
      <c r="F6269" s="95" t="s">
        <v>7499</v>
      </c>
      <c r="G6269" s="4">
        <v>50</v>
      </c>
      <c r="H6269" s="4">
        <v>50</v>
      </c>
    </row>
    <row r="6270" spans="1:8" ht="15">
      <c r="A6270" s="95">
        <v>6262</v>
      </c>
      <c r="B6270" s="95" t="s">
        <v>5851</v>
      </c>
      <c r="C6270" s="95" t="s">
        <v>13290</v>
      </c>
      <c r="D6270" s="95" t="s">
        <v>13291</v>
      </c>
      <c r="E6270" s="95" t="s">
        <v>332</v>
      </c>
      <c r="F6270" s="95" t="s">
        <v>7499</v>
      </c>
      <c r="G6270" s="4">
        <v>50</v>
      </c>
      <c r="H6270" s="4">
        <v>50</v>
      </c>
    </row>
    <row r="6271" spans="1:8" ht="15">
      <c r="A6271" s="95">
        <v>6263</v>
      </c>
      <c r="B6271" s="95" t="s">
        <v>5889</v>
      </c>
      <c r="C6271" s="95" t="s">
        <v>13292</v>
      </c>
      <c r="D6271" s="95" t="s">
        <v>13293</v>
      </c>
      <c r="E6271" s="95" t="s">
        <v>332</v>
      </c>
      <c r="F6271" s="95" t="s">
        <v>7499</v>
      </c>
      <c r="G6271" s="4">
        <v>50</v>
      </c>
      <c r="H6271" s="4">
        <v>50</v>
      </c>
    </row>
    <row r="6272" spans="1:8" ht="15">
      <c r="A6272" s="95">
        <v>6264</v>
      </c>
      <c r="B6272" s="95" t="s">
        <v>13294</v>
      </c>
      <c r="C6272" s="95" t="s">
        <v>13290</v>
      </c>
      <c r="D6272" s="95" t="s">
        <v>13295</v>
      </c>
      <c r="E6272" s="95" t="s">
        <v>332</v>
      </c>
      <c r="F6272" s="95" t="s">
        <v>7499</v>
      </c>
      <c r="G6272" s="4">
        <v>50</v>
      </c>
      <c r="H6272" s="4">
        <v>50</v>
      </c>
    </row>
    <row r="6273" spans="1:8" ht="15">
      <c r="A6273" s="95">
        <v>6265</v>
      </c>
      <c r="B6273" s="95" t="s">
        <v>13296</v>
      </c>
      <c r="C6273" s="95" t="s">
        <v>6027</v>
      </c>
      <c r="D6273" s="95" t="s">
        <v>13297</v>
      </c>
      <c r="E6273" s="95" t="s">
        <v>332</v>
      </c>
      <c r="F6273" s="95" t="s">
        <v>7499</v>
      </c>
      <c r="G6273" s="4">
        <v>50</v>
      </c>
      <c r="H6273" s="4">
        <v>50</v>
      </c>
    </row>
    <row r="6274" spans="1:8" ht="15">
      <c r="A6274" s="95">
        <v>6266</v>
      </c>
      <c r="B6274" s="95" t="s">
        <v>13298</v>
      </c>
      <c r="C6274" s="95" t="s">
        <v>5835</v>
      </c>
      <c r="D6274" s="95" t="s">
        <v>13299</v>
      </c>
      <c r="E6274" s="95" t="s">
        <v>332</v>
      </c>
      <c r="F6274" s="95" t="s">
        <v>7499</v>
      </c>
      <c r="G6274" s="4">
        <v>50</v>
      </c>
      <c r="H6274" s="4">
        <v>50</v>
      </c>
    </row>
    <row r="6275" spans="1:8" ht="15">
      <c r="A6275" s="95">
        <v>6267</v>
      </c>
      <c r="B6275" s="95" t="s">
        <v>11127</v>
      </c>
      <c r="C6275" s="95" t="s">
        <v>5843</v>
      </c>
      <c r="D6275" s="95" t="s">
        <v>13300</v>
      </c>
      <c r="E6275" s="95" t="s">
        <v>332</v>
      </c>
      <c r="F6275" s="95" t="s">
        <v>7499</v>
      </c>
      <c r="G6275" s="4">
        <v>50</v>
      </c>
      <c r="H6275" s="4">
        <v>50</v>
      </c>
    </row>
    <row r="6276" spans="1:8" ht="15">
      <c r="A6276" s="95">
        <v>6268</v>
      </c>
      <c r="B6276" s="95" t="s">
        <v>4929</v>
      </c>
      <c r="C6276" s="95" t="s">
        <v>13301</v>
      </c>
      <c r="D6276" s="95" t="s">
        <v>13302</v>
      </c>
      <c r="E6276" s="95" t="s">
        <v>332</v>
      </c>
      <c r="F6276" s="95" t="s">
        <v>7499</v>
      </c>
      <c r="G6276" s="4">
        <v>50</v>
      </c>
      <c r="H6276" s="4">
        <v>50</v>
      </c>
    </row>
    <row r="6277" spans="1:8" ht="15">
      <c r="A6277" s="95">
        <v>6269</v>
      </c>
      <c r="B6277" s="95" t="s">
        <v>4818</v>
      </c>
      <c r="C6277" s="95" t="s">
        <v>13303</v>
      </c>
      <c r="D6277" s="95" t="s">
        <v>13304</v>
      </c>
      <c r="E6277" s="95" t="s">
        <v>332</v>
      </c>
      <c r="F6277" s="95" t="s">
        <v>7499</v>
      </c>
      <c r="G6277" s="4">
        <v>50</v>
      </c>
      <c r="H6277" s="4">
        <v>50</v>
      </c>
    </row>
    <row r="6278" spans="1:8" ht="15">
      <c r="A6278" s="95">
        <v>6270</v>
      </c>
      <c r="B6278" s="95" t="s">
        <v>5987</v>
      </c>
      <c r="C6278" s="95" t="s">
        <v>5841</v>
      </c>
      <c r="D6278" s="95" t="s">
        <v>13305</v>
      </c>
      <c r="E6278" s="95" t="s">
        <v>332</v>
      </c>
      <c r="F6278" s="95" t="s">
        <v>7499</v>
      </c>
      <c r="G6278" s="4">
        <v>50</v>
      </c>
      <c r="H6278" s="4">
        <v>50</v>
      </c>
    </row>
    <row r="6279" spans="1:8" ht="15">
      <c r="A6279" s="95">
        <v>6271</v>
      </c>
      <c r="B6279" s="95" t="s">
        <v>13306</v>
      </c>
      <c r="C6279" s="95" t="s">
        <v>5101</v>
      </c>
      <c r="D6279" s="95" t="s">
        <v>13307</v>
      </c>
      <c r="E6279" s="95" t="s">
        <v>332</v>
      </c>
      <c r="F6279" s="95" t="s">
        <v>7499</v>
      </c>
      <c r="G6279" s="4">
        <v>50</v>
      </c>
      <c r="H6279" s="4">
        <v>50</v>
      </c>
    </row>
    <row r="6280" spans="1:8" ht="15">
      <c r="A6280" s="95">
        <v>6272</v>
      </c>
      <c r="B6280" s="95" t="s">
        <v>5851</v>
      </c>
      <c r="C6280" s="95" t="s">
        <v>5918</v>
      </c>
      <c r="D6280" s="95" t="s">
        <v>13308</v>
      </c>
      <c r="E6280" s="95" t="s">
        <v>332</v>
      </c>
      <c r="F6280" s="95" t="s">
        <v>7499</v>
      </c>
      <c r="G6280" s="4">
        <v>50</v>
      </c>
      <c r="H6280" s="4">
        <v>50</v>
      </c>
    </row>
    <row r="6281" spans="1:8" ht="15">
      <c r="A6281" s="95">
        <v>6273</v>
      </c>
      <c r="B6281" s="95" t="s">
        <v>13309</v>
      </c>
      <c r="C6281" s="95" t="s">
        <v>5829</v>
      </c>
      <c r="D6281" s="95" t="s">
        <v>13310</v>
      </c>
      <c r="E6281" s="95" t="s">
        <v>332</v>
      </c>
      <c r="F6281" s="95" t="s">
        <v>7499</v>
      </c>
      <c r="G6281" s="4">
        <v>50</v>
      </c>
      <c r="H6281" s="4">
        <v>50</v>
      </c>
    </row>
    <row r="6282" spans="1:8" ht="15">
      <c r="A6282" s="95">
        <v>6274</v>
      </c>
      <c r="B6282" s="95" t="s">
        <v>13311</v>
      </c>
      <c r="C6282" s="95" t="s">
        <v>5868</v>
      </c>
      <c r="D6282" s="95" t="s">
        <v>13312</v>
      </c>
      <c r="E6282" s="95" t="s">
        <v>332</v>
      </c>
      <c r="F6282" s="95" t="s">
        <v>7499</v>
      </c>
      <c r="G6282" s="4">
        <v>50</v>
      </c>
      <c r="H6282" s="4">
        <v>50</v>
      </c>
    </row>
    <row r="6283" spans="1:8" ht="15">
      <c r="A6283" s="95">
        <v>6275</v>
      </c>
      <c r="B6283" s="95" t="s">
        <v>13313</v>
      </c>
      <c r="C6283" s="95" t="s">
        <v>13314</v>
      </c>
      <c r="D6283" s="95" t="s">
        <v>13315</v>
      </c>
      <c r="E6283" s="95" t="s">
        <v>332</v>
      </c>
      <c r="F6283" s="95" t="s">
        <v>7499</v>
      </c>
      <c r="G6283" s="4">
        <v>50</v>
      </c>
      <c r="H6283" s="4">
        <v>50</v>
      </c>
    </row>
    <row r="6284" spans="1:8" ht="15">
      <c r="A6284" s="95">
        <v>6276</v>
      </c>
      <c r="B6284" s="95" t="s">
        <v>13316</v>
      </c>
      <c r="C6284" s="95" t="s">
        <v>13317</v>
      </c>
      <c r="D6284" s="95" t="s">
        <v>13318</v>
      </c>
      <c r="E6284" s="95" t="s">
        <v>332</v>
      </c>
      <c r="F6284" s="95" t="s">
        <v>7499</v>
      </c>
      <c r="G6284" s="4">
        <v>50</v>
      </c>
      <c r="H6284" s="4">
        <v>50</v>
      </c>
    </row>
    <row r="6285" spans="1:8" ht="15">
      <c r="A6285" s="95">
        <v>6277</v>
      </c>
      <c r="B6285" s="95" t="s">
        <v>5094</v>
      </c>
      <c r="C6285" s="95" t="s">
        <v>13288</v>
      </c>
      <c r="D6285" s="95" t="s">
        <v>13319</v>
      </c>
      <c r="E6285" s="95" t="s">
        <v>332</v>
      </c>
      <c r="F6285" s="95" t="s">
        <v>7499</v>
      </c>
      <c r="G6285" s="4">
        <v>50</v>
      </c>
      <c r="H6285" s="4">
        <v>50</v>
      </c>
    </row>
    <row r="6286" spans="1:8" ht="15">
      <c r="A6286" s="95">
        <v>6278</v>
      </c>
      <c r="B6286" s="95" t="s">
        <v>13112</v>
      </c>
      <c r="C6286" s="95" t="s">
        <v>5098</v>
      </c>
      <c r="D6286" s="95" t="s">
        <v>13320</v>
      </c>
      <c r="E6286" s="95" t="s">
        <v>332</v>
      </c>
      <c r="F6286" s="95" t="s">
        <v>7499</v>
      </c>
      <c r="G6286" s="4">
        <v>50</v>
      </c>
      <c r="H6286" s="4">
        <v>50</v>
      </c>
    </row>
    <row r="6287" spans="1:8" ht="15">
      <c r="A6287" s="95">
        <v>6279</v>
      </c>
      <c r="B6287" s="95" t="s">
        <v>13321</v>
      </c>
      <c r="C6287" s="95" t="s">
        <v>5855</v>
      </c>
      <c r="D6287" s="95" t="s">
        <v>13322</v>
      </c>
      <c r="E6287" s="95" t="s">
        <v>332</v>
      </c>
      <c r="F6287" s="95" t="s">
        <v>7499</v>
      </c>
      <c r="G6287" s="4">
        <v>50</v>
      </c>
      <c r="H6287" s="4">
        <v>50</v>
      </c>
    </row>
    <row r="6288" spans="1:8" ht="15">
      <c r="A6288" s="95">
        <v>6280</v>
      </c>
      <c r="B6288" s="95" t="s">
        <v>5892</v>
      </c>
      <c r="C6288" s="95" t="s">
        <v>5098</v>
      </c>
      <c r="D6288" s="95" t="s">
        <v>13323</v>
      </c>
      <c r="E6288" s="95" t="s">
        <v>332</v>
      </c>
      <c r="F6288" s="95" t="s">
        <v>7499</v>
      </c>
      <c r="G6288" s="4">
        <v>50</v>
      </c>
      <c r="H6288" s="4">
        <v>50</v>
      </c>
    </row>
    <row r="6289" spans="1:8" ht="15">
      <c r="A6289" s="95">
        <v>6281</v>
      </c>
      <c r="B6289" s="95" t="s">
        <v>13324</v>
      </c>
      <c r="C6289" s="95" t="s">
        <v>13325</v>
      </c>
      <c r="D6289" s="95" t="s">
        <v>13326</v>
      </c>
      <c r="E6289" s="95" t="s">
        <v>332</v>
      </c>
      <c r="F6289" s="95" t="s">
        <v>7499</v>
      </c>
      <c r="G6289" s="4">
        <v>50</v>
      </c>
      <c r="H6289" s="4">
        <v>50</v>
      </c>
    </row>
    <row r="6290" spans="1:8" ht="15">
      <c r="A6290" s="95">
        <v>6282</v>
      </c>
      <c r="B6290" s="95" t="s">
        <v>13327</v>
      </c>
      <c r="C6290" s="95" t="s">
        <v>13328</v>
      </c>
      <c r="D6290" s="95" t="s">
        <v>13329</v>
      </c>
      <c r="E6290" s="95" t="s">
        <v>332</v>
      </c>
      <c r="F6290" s="95" t="s">
        <v>7499</v>
      </c>
      <c r="G6290" s="4">
        <v>50</v>
      </c>
      <c r="H6290" s="4">
        <v>50</v>
      </c>
    </row>
    <row r="6291" spans="1:8" ht="15">
      <c r="A6291" s="95">
        <v>6283</v>
      </c>
      <c r="B6291" s="95" t="s">
        <v>13330</v>
      </c>
      <c r="C6291" s="95" t="s">
        <v>13331</v>
      </c>
      <c r="D6291" s="95" t="s">
        <v>13332</v>
      </c>
      <c r="E6291" s="95" t="s">
        <v>332</v>
      </c>
      <c r="F6291" s="95" t="s">
        <v>7499</v>
      </c>
      <c r="G6291" s="4">
        <v>50</v>
      </c>
      <c r="H6291" s="4">
        <v>50</v>
      </c>
    </row>
    <row r="6292" spans="1:8" ht="15">
      <c r="A6292" s="95">
        <v>6284</v>
      </c>
      <c r="B6292" s="95" t="s">
        <v>13333</v>
      </c>
      <c r="C6292" s="95" t="s">
        <v>13334</v>
      </c>
      <c r="D6292" s="95" t="s">
        <v>13335</v>
      </c>
      <c r="E6292" s="95" t="s">
        <v>332</v>
      </c>
      <c r="F6292" s="95" t="s">
        <v>7499</v>
      </c>
      <c r="G6292" s="4">
        <v>50</v>
      </c>
      <c r="H6292" s="4">
        <v>50</v>
      </c>
    </row>
    <row r="6293" spans="1:8" ht="15">
      <c r="A6293" s="95">
        <v>6285</v>
      </c>
      <c r="B6293" s="95" t="s">
        <v>13336</v>
      </c>
      <c r="C6293" s="95" t="s">
        <v>5973</v>
      </c>
      <c r="D6293" s="95" t="s">
        <v>13337</v>
      </c>
      <c r="E6293" s="95" t="s">
        <v>332</v>
      </c>
      <c r="F6293" s="95" t="s">
        <v>7499</v>
      </c>
      <c r="G6293" s="4">
        <v>50</v>
      </c>
      <c r="H6293" s="4">
        <v>50</v>
      </c>
    </row>
    <row r="6294" spans="1:8" ht="15">
      <c r="A6294" s="95">
        <v>6286</v>
      </c>
      <c r="B6294" s="95" t="s">
        <v>13338</v>
      </c>
      <c r="C6294" s="95" t="s">
        <v>13339</v>
      </c>
      <c r="D6294" s="95" t="s">
        <v>13340</v>
      </c>
      <c r="E6294" s="95" t="s">
        <v>332</v>
      </c>
      <c r="F6294" s="95" t="s">
        <v>7499</v>
      </c>
      <c r="G6294" s="4">
        <v>50</v>
      </c>
      <c r="H6294" s="4">
        <v>50</v>
      </c>
    </row>
    <row r="6295" spans="1:8" ht="15">
      <c r="A6295" s="95">
        <v>6287</v>
      </c>
      <c r="B6295" s="95" t="s">
        <v>13341</v>
      </c>
      <c r="C6295" s="95" t="s">
        <v>13342</v>
      </c>
      <c r="D6295" s="95" t="s">
        <v>13343</v>
      </c>
      <c r="E6295" s="95" t="s">
        <v>332</v>
      </c>
      <c r="F6295" s="95" t="s">
        <v>7499</v>
      </c>
      <c r="G6295" s="4">
        <v>50</v>
      </c>
      <c r="H6295" s="4">
        <v>50</v>
      </c>
    </row>
    <row r="6296" spans="1:8" ht="15">
      <c r="A6296" s="95">
        <v>6288</v>
      </c>
      <c r="B6296" s="95" t="s">
        <v>13344</v>
      </c>
      <c r="C6296" s="95" t="s">
        <v>13345</v>
      </c>
      <c r="D6296" s="95" t="s">
        <v>13346</v>
      </c>
      <c r="E6296" s="95" t="s">
        <v>332</v>
      </c>
      <c r="F6296" s="95" t="s">
        <v>7499</v>
      </c>
      <c r="G6296" s="4">
        <v>50</v>
      </c>
      <c r="H6296" s="4">
        <v>50</v>
      </c>
    </row>
    <row r="6297" spans="1:8" ht="15">
      <c r="A6297" s="95">
        <v>6289</v>
      </c>
      <c r="B6297" s="95" t="s">
        <v>5094</v>
      </c>
      <c r="C6297" s="95" t="s">
        <v>13347</v>
      </c>
      <c r="D6297" s="95" t="s">
        <v>13348</v>
      </c>
      <c r="E6297" s="95" t="s">
        <v>332</v>
      </c>
      <c r="F6297" s="95" t="s">
        <v>7499</v>
      </c>
      <c r="G6297" s="4">
        <v>50</v>
      </c>
      <c r="H6297" s="4">
        <v>50</v>
      </c>
    </row>
    <row r="6298" spans="1:8" ht="15">
      <c r="A6298" s="95">
        <v>6290</v>
      </c>
      <c r="B6298" s="95" t="s">
        <v>5121</v>
      </c>
      <c r="C6298" s="95" t="s">
        <v>13349</v>
      </c>
      <c r="D6298" s="95" t="s">
        <v>13350</v>
      </c>
      <c r="E6298" s="95" t="s">
        <v>332</v>
      </c>
      <c r="F6298" s="95" t="s">
        <v>7499</v>
      </c>
      <c r="G6298" s="4">
        <v>50</v>
      </c>
      <c r="H6298" s="4">
        <v>50</v>
      </c>
    </row>
    <row r="6299" spans="1:8" ht="15">
      <c r="A6299" s="95">
        <v>6291</v>
      </c>
      <c r="B6299" s="95" t="s">
        <v>13351</v>
      </c>
      <c r="C6299" s="95" t="s">
        <v>13352</v>
      </c>
      <c r="D6299" s="95" t="s">
        <v>13353</v>
      </c>
      <c r="E6299" s="95" t="s">
        <v>332</v>
      </c>
      <c r="F6299" s="95" t="s">
        <v>7499</v>
      </c>
      <c r="G6299" s="4">
        <v>50</v>
      </c>
      <c r="H6299" s="4">
        <v>50</v>
      </c>
    </row>
    <row r="6300" spans="1:8" ht="15">
      <c r="A6300" s="95">
        <v>6292</v>
      </c>
      <c r="B6300" s="95" t="s">
        <v>5967</v>
      </c>
      <c r="C6300" s="95" t="s">
        <v>13354</v>
      </c>
      <c r="D6300" s="95" t="s">
        <v>13355</v>
      </c>
      <c r="E6300" s="95" t="s">
        <v>332</v>
      </c>
      <c r="F6300" s="95" t="s">
        <v>7499</v>
      </c>
      <c r="G6300" s="4">
        <v>50</v>
      </c>
      <c r="H6300" s="4">
        <v>50</v>
      </c>
    </row>
    <row r="6301" spans="1:8" ht="15">
      <c r="A6301" s="95">
        <v>6293</v>
      </c>
      <c r="B6301" s="95" t="s">
        <v>5854</v>
      </c>
      <c r="C6301" s="95" t="s">
        <v>5872</v>
      </c>
      <c r="D6301" s="95" t="s">
        <v>13356</v>
      </c>
      <c r="E6301" s="95" t="s">
        <v>332</v>
      </c>
      <c r="F6301" s="95" t="s">
        <v>7499</v>
      </c>
      <c r="G6301" s="4">
        <v>50</v>
      </c>
      <c r="H6301" s="4">
        <v>50</v>
      </c>
    </row>
    <row r="6302" spans="1:8" ht="15">
      <c r="A6302" s="95">
        <v>6294</v>
      </c>
      <c r="B6302" s="95" t="s">
        <v>13357</v>
      </c>
      <c r="C6302" s="95" t="s">
        <v>13358</v>
      </c>
      <c r="D6302" s="95" t="s">
        <v>13359</v>
      </c>
      <c r="E6302" s="95" t="s">
        <v>332</v>
      </c>
      <c r="F6302" s="95" t="s">
        <v>7499</v>
      </c>
      <c r="G6302" s="4">
        <v>50</v>
      </c>
      <c r="H6302" s="4">
        <v>50</v>
      </c>
    </row>
    <row r="6303" spans="1:8" ht="15">
      <c r="A6303" s="95">
        <v>6295</v>
      </c>
      <c r="B6303" s="95" t="s">
        <v>5892</v>
      </c>
      <c r="C6303" s="95" t="s">
        <v>13360</v>
      </c>
      <c r="D6303" s="95" t="s">
        <v>13361</v>
      </c>
      <c r="E6303" s="95" t="s">
        <v>332</v>
      </c>
      <c r="F6303" s="95" t="s">
        <v>7499</v>
      </c>
      <c r="G6303" s="4">
        <v>50</v>
      </c>
      <c r="H6303" s="4">
        <v>50</v>
      </c>
    </row>
    <row r="6304" spans="1:8" ht="15">
      <c r="A6304" s="95">
        <v>6296</v>
      </c>
      <c r="B6304" s="95" t="s">
        <v>13362</v>
      </c>
      <c r="C6304" s="95" t="s">
        <v>5895</v>
      </c>
      <c r="D6304" s="95" t="s">
        <v>13363</v>
      </c>
      <c r="E6304" s="95" t="s">
        <v>332</v>
      </c>
      <c r="F6304" s="95" t="s">
        <v>7499</v>
      </c>
      <c r="G6304" s="4">
        <v>50</v>
      </c>
      <c r="H6304" s="4">
        <v>50</v>
      </c>
    </row>
    <row r="6305" spans="1:8" ht="15">
      <c r="A6305" s="95">
        <v>6297</v>
      </c>
      <c r="B6305" s="95" t="s">
        <v>13364</v>
      </c>
      <c r="C6305" s="95" t="s">
        <v>13345</v>
      </c>
      <c r="D6305" s="95" t="s">
        <v>13365</v>
      </c>
      <c r="E6305" s="95" t="s">
        <v>332</v>
      </c>
      <c r="F6305" s="95" t="s">
        <v>7499</v>
      </c>
      <c r="G6305" s="4">
        <v>50</v>
      </c>
      <c r="H6305" s="4">
        <v>50</v>
      </c>
    </row>
    <row r="6306" spans="1:8" ht="15">
      <c r="A6306" s="95">
        <v>6298</v>
      </c>
      <c r="B6306" s="95" t="s">
        <v>5892</v>
      </c>
      <c r="C6306" s="95" t="s">
        <v>13345</v>
      </c>
      <c r="D6306" s="95" t="s">
        <v>13366</v>
      </c>
      <c r="E6306" s="95" t="s">
        <v>332</v>
      </c>
      <c r="F6306" s="95" t="s">
        <v>7499</v>
      </c>
      <c r="G6306" s="4">
        <v>50</v>
      </c>
      <c r="H6306" s="4">
        <v>50</v>
      </c>
    </row>
    <row r="6307" spans="1:8" ht="15">
      <c r="A6307" s="95">
        <v>6299</v>
      </c>
      <c r="B6307" s="95" t="s">
        <v>7912</v>
      </c>
      <c r="C6307" s="95" t="s">
        <v>13367</v>
      </c>
      <c r="D6307" s="95" t="s">
        <v>13368</v>
      </c>
      <c r="E6307" s="95" t="s">
        <v>332</v>
      </c>
      <c r="F6307" s="95" t="s">
        <v>7499</v>
      </c>
      <c r="G6307" s="4">
        <v>50</v>
      </c>
      <c r="H6307" s="4">
        <v>50</v>
      </c>
    </row>
    <row r="6308" spans="1:8" ht="15">
      <c r="A6308" s="95">
        <v>6300</v>
      </c>
      <c r="B6308" s="95" t="s">
        <v>4912</v>
      </c>
      <c r="C6308" s="95" t="s">
        <v>13369</v>
      </c>
      <c r="D6308" s="95" t="s">
        <v>13370</v>
      </c>
      <c r="E6308" s="95" t="s">
        <v>332</v>
      </c>
      <c r="F6308" s="95" t="s">
        <v>7499</v>
      </c>
      <c r="G6308" s="4">
        <v>50</v>
      </c>
      <c r="H6308" s="4">
        <v>50</v>
      </c>
    </row>
    <row r="6309" spans="1:8" ht="15">
      <c r="A6309" s="95">
        <v>6301</v>
      </c>
      <c r="B6309" s="95" t="s">
        <v>6703</v>
      </c>
      <c r="C6309" s="95" t="s">
        <v>5882</v>
      </c>
      <c r="D6309" s="95" t="s">
        <v>13371</v>
      </c>
      <c r="E6309" s="95" t="s">
        <v>332</v>
      </c>
      <c r="F6309" s="95" t="s">
        <v>7499</v>
      </c>
      <c r="G6309" s="4">
        <v>50</v>
      </c>
      <c r="H6309" s="4">
        <v>50</v>
      </c>
    </row>
    <row r="6310" spans="1:8" ht="15">
      <c r="A6310" s="95">
        <v>6302</v>
      </c>
      <c r="B6310" s="95" t="s">
        <v>3432</v>
      </c>
      <c r="C6310" s="95" t="s">
        <v>13092</v>
      </c>
      <c r="D6310" s="95" t="s">
        <v>13372</v>
      </c>
      <c r="E6310" s="95" t="s">
        <v>332</v>
      </c>
      <c r="F6310" s="95" t="s">
        <v>7499</v>
      </c>
      <c r="G6310" s="4">
        <v>50</v>
      </c>
      <c r="H6310" s="4">
        <v>50</v>
      </c>
    </row>
    <row r="6311" spans="1:8" ht="15">
      <c r="A6311" s="95">
        <v>6303</v>
      </c>
      <c r="B6311" s="95" t="s">
        <v>2663</v>
      </c>
      <c r="C6311" s="95" t="s">
        <v>6762</v>
      </c>
      <c r="D6311" s="95" t="s">
        <v>13373</v>
      </c>
      <c r="E6311" s="95" t="s">
        <v>332</v>
      </c>
      <c r="F6311" s="95" t="s">
        <v>7499</v>
      </c>
      <c r="G6311" s="4">
        <v>50</v>
      </c>
      <c r="H6311" s="4">
        <v>50</v>
      </c>
    </row>
    <row r="6312" spans="1:8" ht="15">
      <c r="A6312" s="95">
        <v>6304</v>
      </c>
      <c r="B6312" s="95" t="s">
        <v>2675</v>
      </c>
      <c r="C6312" s="95" t="s">
        <v>7198</v>
      </c>
      <c r="D6312" s="95" t="s">
        <v>13374</v>
      </c>
      <c r="E6312" s="95" t="s">
        <v>332</v>
      </c>
      <c r="F6312" s="95" t="s">
        <v>7499</v>
      </c>
      <c r="G6312" s="4">
        <v>50</v>
      </c>
      <c r="H6312" s="4">
        <v>50</v>
      </c>
    </row>
    <row r="6313" spans="1:8" ht="15">
      <c r="A6313" s="95">
        <v>6305</v>
      </c>
      <c r="B6313" s="95" t="s">
        <v>13375</v>
      </c>
      <c r="C6313" s="95" t="s">
        <v>13376</v>
      </c>
      <c r="D6313" s="95" t="s">
        <v>13377</v>
      </c>
      <c r="E6313" s="95" t="s">
        <v>332</v>
      </c>
      <c r="F6313" s="95" t="s">
        <v>7499</v>
      </c>
      <c r="G6313" s="4">
        <v>50</v>
      </c>
      <c r="H6313" s="4">
        <v>50</v>
      </c>
    </row>
    <row r="6314" spans="1:8" ht="15">
      <c r="A6314" s="95">
        <v>6306</v>
      </c>
      <c r="B6314" s="95" t="s">
        <v>5848</v>
      </c>
      <c r="C6314" s="95" t="s">
        <v>6019</v>
      </c>
      <c r="D6314" s="95" t="s">
        <v>13378</v>
      </c>
      <c r="E6314" s="95" t="s">
        <v>332</v>
      </c>
      <c r="F6314" s="95" t="s">
        <v>7499</v>
      </c>
      <c r="G6314" s="4">
        <v>50</v>
      </c>
      <c r="H6314" s="4">
        <v>50</v>
      </c>
    </row>
    <row r="6315" spans="1:8" ht="15">
      <c r="A6315" s="95">
        <v>6307</v>
      </c>
      <c r="B6315" s="95" t="s">
        <v>5671</v>
      </c>
      <c r="C6315" s="95" t="s">
        <v>13379</v>
      </c>
      <c r="D6315" s="95" t="s">
        <v>13380</v>
      </c>
      <c r="E6315" s="95" t="s">
        <v>332</v>
      </c>
      <c r="F6315" s="95" t="s">
        <v>7499</v>
      </c>
      <c r="G6315" s="4">
        <v>50</v>
      </c>
      <c r="H6315" s="4">
        <v>50</v>
      </c>
    </row>
    <row r="6316" spans="1:8" ht="15">
      <c r="A6316" s="95">
        <v>6308</v>
      </c>
      <c r="B6316" s="95" t="s">
        <v>5892</v>
      </c>
      <c r="C6316" s="95" t="s">
        <v>13381</v>
      </c>
      <c r="D6316" s="95" t="s">
        <v>13382</v>
      </c>
      <c r="E6316" s="95" t="s">
        <v>332</v>
      </c>
      <c r="F6316" s="95" t="s">
        <v>7499</v>
      </c>
      <c r="G6316" s="4">
        <v>50</v>
      </c>
      <c r="H6316" s="4">
        <v>50</v>
      </c>
    </row>
    <row r="6317" spans="1:8" ht="15">
      <c r="A6317" s="95">
        <v>6309</v>
      </c>
      <c r="B6317" s="95" t="s">
        <v>13383</v>
      </c>
      <c r="C6317" s="95" t="s">
        <v>5841</v>
      </c>
      <c r="D6317" s="95" t="s">
        <v>13384</v>
      </c>
      <c r="E6317" s="95" t="s">
        <v>332</v>
      </c>
      <c r="F6317" s="95" t="s">
        <v>7499</v>
      </c>
      <c r="G6317" s="4">
        <v>50</v>
      </c>
      <c r="H6317" s="4">
        <v>50</v>
      </c>
    </row>
    <row r="6318" spans="1:8" ht="15">
      <c r="A6318" s="95">
        <v>6310</v>
      </c>
      <c r="B6318" s="95" t="s">
        <v>13311</v>
      </c>
      <c r="C6318" s="95" t="s">
        <v>13074</v>
      </c>
      <c r="D6318" s="95" t="s">
        <v>13385</v>
      </c>
      <c r="E6318" s="95" t="s">
        <v>332</v>
      </c>
      <c r="F6318" s="95" t="s">
        <v>7499</v>
      </c>
      <c r="G6318" s="4">
        <v>50</v>
      </c>
      <c r="H6318" s="4">
        <v>50</v>
      </c>
    </row>
    <row r="6319" spans="1:8" ht="15">
      <c r="A6319" s="95">
        <v>6311</v>
      </c>
      <c r="B6319" s="95" t="s">
        <v>13386</v>
      </c>
      <c r="C6319" s="95" t="s">
        <v>5893</v>
      </c>
      <c r="D6319" s="95" t="s">
        <v>13387</v>
      </c>
      <c r="E6319" s="95" t="s">
        <v>332</v>
      </c>
      <c r="F6319" s="95" t="s">
        <v>7499</v>
      </c>
      <c r="G6319" s="4">
        <v>50</v>
      </c>
      <c r="H6319" s="4">
        <v>50</v>
      </c>
    </row>
    <row r="6320" spans="1:8" ht="15">
      <c r="A6320" s="95">
        <v>6312</v>
      </c>
      <c r="B6320" s="95" t="s">
        <v>13388</v>
      </c>
      <c r="C6320" s="95" t="s">
        <v>5838</v>
      </c>
      <c r="D6320" s="95" t="s">
        <v>13389</v>
      </c>
      <c r="E6320" s="95" t="s">
        <v>332</v>
      </c>
      <c r="F6320" s="95" t="s">
        <v>7499</v>
      </c>
      <c r="G6320" s="4">
        <v>50</v>
      </c>
      <c r="H6320" s="4">
        <v>50</v>
      </c>
    </row>
    <row r="6321" spans="1:8" ht="15">
      <c r="A6321" s="95">
        <v>6313</v>
      </c>
      <c r="B6321" s="95" t="s">
        <v>13390</v>
      </c>
      <c r="C6321" s="95" t="s">
        <v>13391</v>
      </c>
      <c r="D6321" s="95" t="s">
        <v>13392</v>
      </c>
      <c r="E6321" s="95" t="s">
        <v>332</v>
      </c>
      <c r="F6321" s="95" t="s">
        <v>7499</v>
      </c>
      <c r="G6321" s="4">
        <v>50</v>
      </c>
      <c r="H6321" s="4">
        <v>50</v>
      </c>
    </row>
    <row r="6322" spans="1:8" ht="15">
      <c r="A6322" s="95">
        <v>6314</v>
      </c>
      <c r="B6322" s="95" t="s">
        <v>13393</v>
      </c>
      <c r="C6322" s="95" t="s">
        <v>13349</v>
      </c>
      <c r="D6322" s="95" t="s">
        <v>13394</v>
      </c>
      <c r="E6322" s="95" t="s">
        <v>332</v>
      </c>
      <c r="F6322" s="95" t="s">
        <v>7499</v>
      </c>
      <c r="G6322" s="4">
        <v>50</v>
      </c>
      <c r="H6322" s="4">
        <v>50</v>
      </c>
    </row>
    <row r="6323" spans="1:8" ht="15">
      <c r="A6323" s="95">
        <v>6315</v>
      </c>
      <c r="B6323" s="95" t="s">
        <v>4829</v>
      </c>
      <c r="C6323" s="95" t="s">
        <v>13395</v>
      </c>
      <c r="D6323" s="95" t="s">
        <v>13396</v>
      </c>
      <c r="E6323" s="95" t="s">
        <v>332</v>
      </c>
      <c r="F6323" s="95" t="s">
        <v>7499</v>
      </c>
      <c r="G6323" s="4">
        <v>50</v>
      </c>
      <c r="H6323" s="4">
        <v>50</v>
      </c>
    </row>
    <row r="6324" spans="1:8" ht="15">
      <c r="A6324" s="95">
        <v>6316</v>
      </c>
      <c r="B6324" s="95" t="s">
        <v>13112</v>
      </c>
      <c r="C6324" s="95" t="s">
        <v>13397</v>
      </c>
      <c r="D6324" s="95" t="s">
        <v>13398</v>
      </c>
      <c r="E6324" s="95" t="s">
        <v>332</v>
      </c>
      <c r="F6324" s="95" t="s">
        <v>7499</v>
      </c>
      <c r="G6324" s="4">
        <v>50</v>
      </c>
      <c r="H6324" s="4">
        <v>50</v>
      </c>
    </row>
    <row r="6325" spans="1:8" ht="15">
      <c r="A6325" s="95">
        <v>6317</v>
      </c>
      <c r="B6325" s="95" t="s">
        <v>13399</v>
      </c>
      <c r="C6325" s="95" t="s">
        <v>13400</v>
      </c>
      <c r="D6325" s="95" t="s">
        <v>13401</v>
      </c>
      <c r="E6325" s="95" t="s">
        <v>332</v>
      </c>
      <c r="F6325" s="95" t="s">
        <v>7499</v>
      </c>
      <c r="G6325" s="4">
        <v>50</v>
      </c>
      <c r="H6325" s="4">
        <v>50</v>
      </c>
    </row>
    <row r="6326" spans="1:8" ht="15">
      <c r="A6326" s="95">
        <v>6318</v>
      </c>
      <c r="B6326" s="95" t="s">
        <v>4731</v>
      </c>
      <c r="C6326" s="95" t="s">
        <v>5098</v>
      </c>
      <c r="D6326" s="95" t="s">
        <v>13402</v>
      </c>
      <c r="E6326" s="95" t="s">
        <v>332</v>
      </c>
      <c r="F6326" s="95" t="s">
        <v>7499</v>
      </c>
      <c r="G6326" s="4">
        <v>50</v>
      </c>
      <c r="H6326" s="4">
        <v>50</v>
      </c>
    </row>
    <row r="6327" spans="1:8" ht="15">
      <c r="A6327" s="95">
        <v>6319</v>
      </c>
      <c r="B6327" s="95" t="s">
        <v>13403</v>
      </c>
      <c r="C6327" s="95" t="s">
        <v>7569</v>
      </c>
      <c r="D6327" s="95" t="s">
        <v>13404</v>
      </c>
      <c r="E6327" s="95" t="s">
        <v>332</v>
      </c>
      <c r="F6327" s="95" t="s">
        <v>7499</v>
      </c>
      <c r="G6327" s="4">
        <v>50</v>
      </c>
      <c r="H6327" s="4">
        <v>50</v>
      </c>
    </row>
    <row r="6328" spans="1:8" ht="15">
      <c r="A6328" s="95">
        <v>6320</v>
      </c>
      <c r="B6328" s="95" t="s">
        <v>13405</v>
      </c>
      <c r="C6328" s="95" t="s">
        <v>13406</v>
      </c>
      <c r="D6328" s="95" t="s">
        <v>13407</v>
      </c>
      <c r="E6328" s="95" t="s">
        <v>332</v>
      </c>
      <c r="F6328" s="95" t="s">
        <v>7499</v>
      </c>
      <c r="G6328" s="4">
        <v>50</v>
      </c>
      <c r="H6328" s="4">
        <v>50</v>
      </c>
    </row>
    <row r="6329" spans="1:8" ht="15">
      <c r="A6329" s="95">
        <v>6321</v>
      </c>
      <c r="B6329" s="95" t="s">
        <v>3904</v>
      </c>
      <c r="C6329" s="95" t="s">
        <v>5076</v>
      </c>
      <c r="D6329" s="95" t="s">
        <v>13408</v>
      </c>
      <c r="E6329" s="95" t="s">
        <v>332</v>
      </c>
      <c r="F6329" s="95" t="s">
        <v>7499</v>
      </c>
      <c r="G6329" s="4">
        <v>50</v>
      </c>
      <c r="H6329" s="4">
        <v>50</v>
      </c>
    </row>
    <row r="6330" spans="1:8" ht="15">
      <c r="A6330" s="95">
        <v>6322</v>
      </c>
      <c r="B6330" s="95" t="s">
        <v>5851</v>
      </c>
      <c r="C6330" s="95" t="s">
        <v>13409</v>
      </c>
      <c r="D6330" s="95" t="s">
        <v>13410</v>
      </c>
      <c r="E6330" s="95" t="s">
        <v>332</v>
      </c>
      <c r="F6330" s="95" t="s">
        <v>7499</v>
      </c>
      <c r="G6330" s="4">
        <v>50</v>
      </c>
      <c r="H6330" s="4">
        <v>50</v>
      </c>
    </row>
    <row r="6331" spans="1:8" ht="15">
      <c r="A6331" s="95">
        <v>6323</v>
      </c>
      <c r="B6331" s="95" t="s">
        <v>13411</v>
      </c>
      <c r="C6331" s="95" t="s">
        <v>13412</v>
      </c>
      <c r="D6331" s="95" t="s">
        <v>13413</v>
      </c>
      <c r="E6331" s="95" t="s">
        <v>332</v>
      </c>
      <c r="F6331" s="95" t="s">
        <v>7499</v>
      </c>
      <c r="G6331" s="4">
        <v>50</v>
      </c>
      <c r="H6331" s="4">
        <v>50</v>
      </c>
    </row>
    <row r="6332" spans="1:8" ht="15">
      <c r="A6332" s="95">
        <v>6324</v>
      </c>
      <c r="B6332" s="95" t="s">
        <v>5061</v>
      </c>
      <c r="C6332" s="95" t="s">
        <v>13414</v>
      </c>
      <c r="D6332" s="95" t="s">
        <v>13415</v>
      </c>
      <c r="E6332" s="95" t="s">
        <v>332</v>
      </c>
      <c r="F6332" s="95" t="s">
        <v>7499</v>
      </c>
      <c r="G6332" s="4">
        <v>50</v>
      </c>
      <c r="H6332" s="4">
        <v>50</v>
      </c>
    </row>
    <row r="6333" spans="1:8" ht="15">
      <c r="A6333" s="95">
        <v>6325</v>
      </c>
      <c r="B6333" s="95" t="s">
        <v>4874</v>
      </c>
      <c r="C6333" s="95" t="s">
        <v>5915</v>
      </c>
      <c r="D6333" s="95" t="s">
        <v>13416</v>
      </c>
      <c r="E6333" s="95" t="s">
        <v>332</v>
      </c>
      <c r="F6333" s="95" t="s">
        <v>7499</v>
      </c>
      <c r="G6333" s="4">
        <v>50</v>
      </c>
      <c r="H6333" s="4">
        <v>50</v>
      </c>
    </row>
    <row r="6334" spans="1:8" ht="15">
      <c r="A6334" s="95">
        <v>6326</v>
      </c>
      <c r="B6334" s="95" t="s">
        <v>5848</v>
      </c>
      <c r="C6334" s="95" t="s">
        <v>13417</v>
      </c>
      <c r="D6334" s="95" t="s">
        <v>13418</v>
      </c>
      <c r="E6334" s="95" t="s">
        <v>332</v>
      </c>
      <c r="F6334" s="95" t="s">
        <v>7499</v>
      </c>
      <c r="G6334" s="4">
        <v>50</v>
      </c>
      <c r="H6334" s="4">
        <v>50</v>
      </c>
    </row>
    <row r="6335" spans="1:8" ht="15">
      <c r="A6335" s="95">
        <v>6327</v>
      </c>
      <c r="B6335" s="95" t="s">
        <v>13419</v>
      </c>
      <c r="C6335" s="95" t="s">
        <v>13420</v>
      </c>
      <c r="D6335" s="95" t="s">
        <v>13421</v>
      </c>
      <c r="E6335" s="95" t="s">
        <v>332</v>
      </c>
      <c r="F6335" s="95" t="s">
        <v>7499</v>
      </c>
      <c r="G6335" s="4">
        <v>50</v>
      </c>
      <c r="H6335" s="4">
        <v>50</v>
      </c>
    </row>
    <row r="6336" spans="1:8" ht="15">
      <c r="A6336" s="95">
        <v>6328</v>
      </c>
      <c r="B6336" s="95" t="s">
        <v>13422</v>
      </c>
      <c r="C6336" s="95" t="s">
        <v>13423</v>
      </c>
      <c r="D6336" s="95" t="s">
        <v>13424</v>
      </c>
      <c r="E6336" s="95" t="s">
        <v>332</v>
      </c>
      <c r="F6336" s="95" t="s">
        <v>7499</v>
      </c>
      <c r="G6336" s="4">
        <v>50</v>
      </c>
      <c r="H6336" s="4">
        <v>50</v>
      </c>
    </row>
    <row r="6337" spans="1:8" ht="15">
      <c r="A6337" s="95">
        <v>6329</v>
      </c>
      <c r="B6337" s="95" t="s">
        <v>11883</v>
      </c>
      <c r="C6337" s="95" t="s">
        <v>13143</v>
      </c>
      <c r="D6337" s="95" t="s">
        <v>13425</v>
      </c>
      <c r="E6337" s="95" t="s">
        <v>332</v>
      </c>
      <c r="F6337" s="95" t="s">
        <v>7499</v>
      </c>
      <c r="G6337" s="4">
        <v>50</v>
      </c>
      <c r="H6337" s="4">
        <v>50</v>
      </c>
    </row>
    <row r="6338" spans="1:8" ht="15">
      <c r="A6338" s="95">
        <v>6330</v>
      </c>
      <c r="B6338" s="95" t="s">
        <v>13426</v>
      </c>
      <c r="C6338" s="95" t="s">
        <v>5920</v>
      </c>
      <c r="D6338" s="95" t="s">
        <v>13427</v>
      </c>
      <c r="E6338" s="95" t="s">
        <v>332</v>
      </c>
      <c r="F6338" s="95" t="s">
        <v>7499</v>
      </c>
      <c r="G6338" s="4">
        <v>50</v>
      </c>
      <c r="H6338" s="4">
        <v>50</v>
      </c>
    </row>
    <row r="6339" spans="1:8" ht="15">
      <c r="A6339" s="95">
        <v>6331</v>
      </c>
      <c r="B6339" s="95" t="s">
        <v>13383</v>
      </c>
      <c r="C6339" s="95" t="s">
        <v>13428</v>
      </c>
      <c r="D6339" s="95" t="s">
        <v>13429</v>
      </c>
      <c r="E6339" s="95" t="s">
        <v>332</v>
      </c>
      <c r="F6339" s="95" t="s">
        <v>7499</v>
      </c>
      <c r="G6339" s="4">
        <v>50</v>
      </c>
      <c r="H6339" s="4">
        <v>50</v>
      </c>
    </row>
    <row r="6340" spans="1:8" ht="15">
      <c r="A6340" s="95">
        <v>6332</v>
      </c>
      <c r="B6340" s="95" t="s">
        <v>13430</v>
      </c>
      <c r="C6340" s="95" t="s">
        <v>5085</v>
      </c>
      <c r="D6340" s="95" t="s">
        <v>13431</v>
      </c>
      <c r="E6340" s="95" t="s">
        <v>332</v>
      </c>
      <c r="F6340" s="95" t="s">
        <v>7499</v>
      </c>
      <c r="G6340" s="4">
        <v>50</v>
      </c>
      <c r="H6340" s="4">
        <v>50</v>
      </c>
    </row>
    <row r="6341" spans="1:8" ht="15">
      <c r="A6341" s="95">
        <v>6333</v>
      </c>
      <c r="B6341" s="95" t="s">
        <v>5984</v>
      </c>
      <c r="C6341" s="95" t="s">
        <v>13432</v>
      </c>
      <c r="D6341" s="95" t="s">
        <v>13433</v>
      </c>
      <c r="E6341" s="95" t="s">
        <v>332</v>
      </c>
      <c r="F6341" s="95" t="s">
        <v>7499</v>
      </c>
      <c r="G6341" s="4">
        <v>50</v>
      </c>
      <c r="H6341" s="4">
        <v>50</v>
      </c>
    </row>
    <row r="6342" spans="1:8" ht="15">
      <c r="A6342" s="95">
        <v>6334</v>
      </c>
      <c r="B6342" s="95" t="s">
        <v>13109</v>
      </c>
      <c r="C6342" s="95" t="s">
        <v>13146</v>
      </c>
      <c r="D6342" s="95" t="s">
        <v>13434</v>
      </c>
      <c r="E6342" s="95" t="s">
        <v>332</v>
      </c>
      <c r="F6342" s="95" t="s">
        <v>7499</v>
      </c>
      <c r="G6342" s="4">
        <v>50</v>
      </c>
      <c r="H6342" s="4">
        <v>50</v>
      </c>
    </row>
    <row r="6343" spans="1:8" ht="15">
      <c r="A6343" s="95">
        <v>6335</v>
      </c>
      <c r="B6343" s="95" t="s">
        <v>13435</v>
      </c>
      <c r="C6343" s="95" t="s">
        <v>13436</v>
      </c>
      <c r="D6343" s="95" t="s">
        <v>13437</v>
      </c>
      <c r="E6343" s="95" t="s">
        <v>332</v>
      </c>
      <c r="F6343" s="95" t="s">
        <v>7499</v>
      </c>
      <c r="G6343" s="4">
        <v>50</v>
      </c>
      <c r="H6343" s="4">
        <v>50</v>
      </c>
    </row>
    <row r="6344" spans="1:8" ht="15">
      <c r="A6344" s="95">
        <v>6336</v>
      </c>
      <c r="B6344" s="95" t="s">
        <v>11833</v>
      </c>
      <c r="C6344" s="95" t="s">
        <v>13146</v>
      </c>
      <c r="D6344" s="95" t="s">
        <v>13438</v>
      </c>
      <c r="E6344" s="95" t="s">
        <v>332</v>
      </c>
      <c r="F6344" s="95" t="s">
        <v>7499</v>
      </c>
      <c r="G6344" s="4">
        <v>50</v>
      </c>
      <c r="H6344" s="4">
        <v>50</v>
      </c>
    </row>
    <row r="6345" spans="1:8" ht="30">
      <c r="A6345" s="95">
        <v>6337</v>
      </c>
      <c r="B6345" s="95" t="s">
        <v>4299</v>
      </c>
      <c r="C6345" s="95" t="s">
        <v>3510</v>
      </c>
      <c r="D6345" s="95" t="s">
        <v>13439</v>
      </c>
      <c r="E6345" s="95" t="s">
        <v>332</v>
      </c>
      <c r="F6345" s="95" t="s">
        <v>7499</v>
      </c>
      <c r="G6345" s="4">
        <v>50</v>
      </c>
      <c r="H6345" s="4">
        <v>50</v>
      </c>
    </row>
    <row r="6346" spans="1:8" ht="15">
      <c r="A6346" s="95">
        <v>6338</v>
      </c>
      <c r="B6346" s="95" t="s">
        <v>2663</v>
      </c>
      <c r="C6346" s="95" t="s">
        <v>6245</v>
      </c>
      <c r="D6346" s="95" t="s">
        <v>13440</v>
      </c>
      <c r="E6346" s="95" t="s">
        <v>332</v>
      </c>
      <c r="F6346" s="95" t="s">
        <v>7499</v>
      </c>
      <c r="G6346" s="4">
        <v>50</v>
      </c>
      <c r="H6346" s="4">
        <v>50</v>
      </c>
    </row>
    <row r="6347" spans="1:8" ht="15">
      <c r="A6347" s="95">
        <v>6339</v>
      </c>
      <c r="B6347" s="95" t="s">
        <v>13330</v>
      </c>
      <c r="C6347" s="95" t="s">
        <v>7569</v>
      </c>
      <c r="D6347" s="95" t="s">
        <v>13441</v>
      </c>
      <c r="E6347" s="95" t="s">
        <v>332</v>
      </c>
      <c r="F6347" s="95" t="s">
        <v>7499</v>
      </c>
      <c r="G6347" s="4">
        <v>50</v>
      </c>
      <c r="H6347" s="4">
        <v>50</v>
      </c>
    </row>
    <row r="6348" spans="1:8" ht="15">
      <c r="A6348" s="95">
        <v>6340</v>
      </c>
      <c r="B6348" s="95" t="s">
        <v>13442</v>
      </c>
      <c r="C6348" s="95" t="s">
        <v>13107</v>
      </c>
      <c r="D6348" s="95" t="s">
        <v>13443</v>
      </c>
      <c r="E6348" s="95" t="s">
        <v>332</v>
      </c>
      <c r="F6348" s="95" t="s">
        <v>7499</v>
      </c>
      <c r="G6348" s="4">
        <v>50</v>
      </c>
      <c r="H6348" s="4">
        <v>50</v>
      </c>
    </row>
    <row r="6349" spans="1:8" ht="15">
      <c r="A6349" s="95">
        <v>6341</v>
      </c>
      <c r="B6349" s="95" t="s">
        <v>5121</v>
      </c>
      <c r="C6349" s="95" t="s">
        <v>5937</v>
      </c>
      <c r="D6349" s="95" t="s">
        <v>13444</v>
      </c>
      <c r="E6349" s="95" t="s">
        <v>332</v>
      </c>
      <c r="F6349" s="95" t="s">
        <v>7499</v>
      </c>
      <c r="G6349" s="4">
        <v>50</v>
      </c>
      <c r="H6349" s="4">
        <v>50</v>
      </c>
    </row>
    <row r="6350" spans="1:8" ht="15">
      <c r="A6350" s="95">
        <v>6342</v>
      </c>
      <c r="B6350" s="95" t="s">
        <v>13134</v>
      </c>
      <c r="C6350" s="95" t="s">
        <v>13445</v>
      </c>
      <c r="D6350" s="95" t="s">
        <v>13446</v>
      </c>
      <c r="E6350" s="95" t="s">
        <v>332</v>
      </c>
      <c r="F6350" s="95" t="s">
        <v>7499</v>
      </c>
      <c r="G6350" s="4">
        <v>50</v>
      </c>
      <c r="H6350" s="4">
        <v>50</v>
      </c>
    </row>
    <row r="6351" spans="1:8" ht="15">
      <c r="A6351" s="95">
        <v>6343</v>
      </c>
      <c r="B6351" s="95" t="s">
        <v>6056</v>
      </c>
      <c r="C6351" s="95" t="s">
        <v>13447</v>
      </c>
      <c r="D6351" s="95" t="s">
        <v>13448</v>
      </c>
      <c r="E6351" s="95" t="s">
        <v>332</v>
      </c>
      <c r="F6351" s="95" t="s">
        <v>7499</v>
      </c>
      <c r="G6351" s="4">
        <v>50</v>
      </c>
      <c r="H6351" s="4">
        <v>50</v>
      </c>
    </row>
    <row r="6352" spans="1:8" ht="15">
      <c r="A6352" s="95">
        <v>6344</v>
      </c>
      <c r="B6352" s="95" t="s">
        <v>13449</v>
      </c>
      <c r="C6352" s="95" t="s">
        <v>13450</v>
      </c>
      <c r="D6352" s="95" t="s">
        <v>13451</v>
      </c>
      <c r="E6352" s="95" t="s">
        <v>332</v>
      </c>
      <c r="F6352" s="95" t="s">
        <v>7499</v>
      </c>
      <c r="G6352" s="4">
        <v>50</v>
      </c>
      <c r="H6352" s="4">
        <v>50</v>
      </c>
    </row>
    <row r="6353" spans="1:8" ht="15">
      <c r="A6353" s="95">
        <v>6345</v>
      </c>
      <c r="B6353" s="95" t="s">
        <v>6014</v>
      </c>
      <c r="C6353" s="95" t="s">
        <v>13452</v>
      </c>
      <c r="D6353" s="95" t="s">
        <v>13453</v>
      </c>
      <c r="E6353" s="95" t="s">
        <v>332</v>
      </c>
      <c r="F6353" s="95" t="s">
        <v>7499</v>
      </c>
      <c r="G6353" s="4">
        <v>50</v>
      </c>
      <c r="H6353" s="4">
        <v>50</v>
      </c>
    </row>
    <row r="6354" spans="1:8" ht="15">
      <c r="A6354" s="95">
        <v>6346</v>
      </c>
      <c r="B6354" s="95" t="s">
        <v>4695</v>
      </c>
      <c r="C6354" s="95" t="s">
        <v>5860</v>
      </c>
      <c r="D6354" s="95" t="s">
        <v>13454</v>
      </c>
      <c r="E6354" s="95" t="s">
        <v>332</v>
      </c>
      <c r="F6354" s="95" t="s">
        <v>7499</v>
      </c>
      <c r="G6354" s="4">
        <v>50</v>
      </c>
      <c r="H6354" s="4">
        <v>50</v>
      </c>
    </row>
    <row r="6355" spans="1:8" ht="15">
      <c r="A6355" s="95">
        <v>6347</v>
      </c>
      <c r="B6355" s="95" t="s">
        <v>6493</v>
      </c>
      <c r="C6355" s="95" t="s">
        <v>13445</v>
      </c>
      <c r="D6355" s="95" t="s">
        <v>13455</v>
      </c>
      <c r="E6355" s="95" t="s">
        <v>332</v>
      </c>
      <c r="F6355" s="95" t="s">
        <v>7499</v>
      </c>
      <c r="G6355" s="4">
        <v>50</v>
      </c>
      <c r="H6355" s="4">
        <v>50</v>
      </c>
    </row>
    <row r="6356" spans="1:8" ht="15">
      <c r="A6356" s="95">
        <v>6348</v>
      </c>
      <c r="B6356" s="95" t="s">
        <v>13422</v>
      </c>
      <c r="C6356" s="95" t="s">
        <v>13456</v>
      </c>
      <c r="D6356" s="95" t="s">
        <v>13457</v>
      </c>
      <c r="E6356" s="95" t="s">
        <v>332</v>
      </c>
      <c r="F6356" s="95" t="s">
        <v>7499</v>
      </c>
      <c r="G6356" s="4">
        <v>50</v>
      </c>
      <c r="H6356" s="4">
        <v>50</v>
      </c>
    </row>
    <row r="6357" spans="1:8" ht="15">
      <c r="A6357" s="95">
        <v>6349</v>
      </c>
      <c r="B6357" s="95" t="s">
        <v>13458</v>
      </c>
      <c r="C6357" s="95" t="s">
        <v>13143</v>
      </c>
      <c r="D6357" s="95" t="s">
        <v>13459</v>
      </c>
      <c r="E6357" s="95" t="s">
        <v>332</v>
      </c>
      <c r="F6357" s="95" t="s">
        <v>7499</v>
      </c>
      <c r="G6357" s="4">
        <v>50</v>
      </c>
      <c r="H6357" s="4">
        <v>50</v>
      </c>
    </row>
    <row r="6358" spans="1:8" ht="15">
      <c r="A6358" s="95">
        <v>6350</v>
      </c>
      <c r="B6358" s="95" t="s">
        <v>13460</v>
      </c>
      <c r="C6358" s="95" t="s">
        <v>5905</v>
      </c>
      <c r="D6358" s="95" t="s">
        <v>13461</v>
      </c>
      <c r="E6358" s="95" t="s">
        <v>332</v>
      </c>
      <c r="F6358" s="95" t="s">
        <v>7499</v>
      </c>
      <c r="G6358" s="4">
        <v>50</v>
      </c>
      <c r="H6358" s="4">
        <v>50</v>
      </c>
    </row>
    <row r="6359" spans="1:8" ht="15">
      <c r="A6359" s="95">
        <v>6351</v>
      </c>
      <c r="B6359" s="95" t="s">
        <v>5892</v>
      </c>
      <c r="C6359" s="95" t="s">
        <v>13462</v>
      </c>
      <c r="D6359" s="95" t="s">
        <v>13463</v>
      </c>
      <c r="E6359" s="95" t="s">
        <v>332</v>
      </c>
      <c r="F6359" s="95" t="s">
        <v>7499</v>
      </c>
      <c r="G6359" s="4">
        <v>50</v>
      </c>
      <c r="H6359" s="4">
        <v>50</v>
      </c>
    </row>
    <row r="6360" spans="1:8" ht="15">
      <c r="A6360" s="95">
        <v>6352</v>
      </c>
      <c r="B6360" s="95" t="s">
        <v>4418</v>
      </c>
      <c r="C6360" s="95" t="s">
        <v>13288</v>
      </c>
      <c r="D6360" s="95" t="s">
        <v>13464</v>
      </c>
      <c r="E6360" s="95" t="s">
        <v>332</v>
      </c>
      <c r="F6360" s="95" t="s">
        <v>7499</v>
      </c>
      <c r="G6360" s="4">
        <v>50</v>
      </c>
      <c r="H6360" s="4">
        <v>50</v>
      </c>
    </row>
    <row r="6361" spans="1:8" ht="15">
      <c r="A6361" s="95">
        <v>6353</v>
      </c>
      <c r="B6361" s="95" t="s">
        <v>13316</v>
      </c>
      <c r="C6361" s="95" t="s">
        <v>13288</v>
      </c>
      <c r="D6361" s="95" t="s">
        <v>13465</v>
      </c>
      <c r="E6361" s="95" t="s">
        <v>332</v>
      </c>
      <c r="F6361" s="95" t="s">
        <v>7499</v>
      </c>
      <c r="G6361" s="4">
        <v>50</v>
      </c>
      <c r="H6361" s="4">
        <v>50</v>
      </c>
    </row>
    <row r="6362" spans="1:8" ht="15">
      <c r="A6362" s="95">
        <v>6354</v>
      </c>
      <c r="B6362" s="95" t="s">
        <v>6074</v>
      </c>
      <c r="C6362" s="95" t="s">
        <v>3927</v>
      </c>
      <c r="D6362" s="95" t="s">
        <v>13466</v>
      </c>
      <c r="E6362" s="95" t="s">
        <v>332</v>
      </c>
      <c r="F6362" s="95" t="s">
        <v>7499</v>
      </c>
      <c r="G6362" s="4">
        <v>50</v>
      </c>
      <c r="H6362" s="4">
        <v>50</v>
      </c>
    </row>
    <row r="6363" spans="1:8" ht="15">
      <c r="A6363" s="95">
        <v>6355</v>
      </c>
      <c r="B6363" s="95" t="s">
        <v>13467</v>
      </c>
      <c r="C6363" s="95" t="s">
        <v>2676</v>
      </c>
      <c r="D6363" s="95" t="s">
        <v>13468</v>
      </c>
      <c r="E6363" s="95" t="s">
        <v>332</v>
      </c>
      <c r="F6363" s="95" t="s">
        <v>7499</v>
      </c>
      <c r="G6363" s="4">
        <v>50</v>
      </c>
      <c r="H6363" s="4">
        <v>50</v>
      </c>
    </row>
    <row r="6364" spans="1:8" ht="15">
      <c r="A6364" s="95">
        <v>6356</v>
      </c>
      <c r="B6364" s="95" t="s">
        <v>13469</v>
      </c>
      <c r="C6364" s="95" t="s">
        <v>13470</v>
      </c>
      <c r="D6364" s="95" t="s">
        <v>13471</v>
      </c>
      <c r="E6364" s="95" t="s">
        <v>332</v>
      </c>
      <c r="F6364" s="95" t="s">
        <v>7499</v>
      </c>
      <c r="G6364" s="4">
        <v>50</v>
      </c>
      <c r="H6364" s="4">
        <v>50</v>
      </c>
    </row>
    <row r="6365" spans="1:8" ht="15">
      <c r="A6365" s="95">
        <v>6357</v>
      </c>
      <c r="B6365" s="95" t="s">
        <v>13472</v>
      </c>
      <c r="C6365" s="95" t="s">
        <v>13473</v>
      </c>
      <c r="D6365" s="95" t="s">
        <v>13474</v>
      </c>
      <c r="E6365" s="95" t="s">
        <v>332</v>
      </c>
      <c r="F6365" s="95" t="s">
        <v>7499</v>
      </c>
      <c r="G6365" s="4">
        <v>50</v>
      </c>
      <c r="H6365" s="4">
        <v>50</v>
      </c>
    </row>
    <row r="6366" spans="1:8" ht="15">
      <c r="A6366" s="95">
        <v>6358</v>
      </c>
      <c r="B6366" s="95" t="s">
        <v>4322</v>
      </c>
      <c r="C6366" s="95" t="s">
        <v>5765</v>
      </c>
      <c r="D6366" s="95" t="s">
        <v>13475</v>
      </c>
      <c r="E6366" s="95" t="s">
        <v>332</v>
      </c>
      <c r="F6366" s="95" t="s">
        <v>7499</v>
      </c>
      <c r="G6366" s="4">
        <v>50</v>
      </c>
      <c r="H6366" s="4">
        <v>50</v>
      </c>
    </row>
    <row r="6367" spans="1:8" ht="15">
      <c r="A6367" s="95">
        <v>6359</v>
      </c>
      <c r="B6367" s="95" t="s">
        <v>3755</v>
      </c>
      <c r="C6367" s="95" t="s">
        <v>11986</v>
      </c>
      <c r="D6367" s="95" t="s">
        <v>13476</v>
      </c>
      <c r="E6367" s="95" t="s">
        <v>332</v>
      </c>
      <c r="F6367" s="95" t="s">
        <v>7499</v>
      </c>
      <c r="G6367" s="4">
        <v>50</v>
      </c>
      <c r="H6367" s="4">
        <v>50</v>
      </c>
    </row>
    <row r="6368" spans="1:8" ht="15">
      <c r="A6368" s="95">
        <v>6360</v>
      </c>
      <c r="B6368" s="95" t="s">
        <v>5107</v>
      </c>
      <c r="C6368" s="95" t="s">
        <v>7496</v>
      </c>
      <c r="D6368" s="95" t="s">
        <v>13477</v>
      </c>
      <c r="E6368" s="95" t="s">
        <v>332</v>
      </c>
      <c r="F6368" s="95" t="s">
        <v>7499</v>
      </c>
      <c r="G6368" s="4">
        <v>50</v>
      </c>
      <c r="H6368" s="4">
        <v>50</v>
      </c>
    </row>
    <row r="6369" spans="1:8" ht="15">
      <c r="A6369" s="95">
        <v>6361</v>
      </c>
      <c r="B6369" s="95" t="s">
        <v>4635</v>
      </c>
      <c r="C6369" s="95" t="s">
        <v>5065</v>
      </c>
      <c r="D6369" s="95" t="s">
        <v>13478</v>
      </c>
      <c r="E6369" s="95" t="s">
        <v>332</v>
      </c>
      <c r="F6369" s="95" t="s">
        <v>7499</v>
      </c>
      <c r="G6369" s="4">
        <v>50</v>
      </c>
      <c r="H6369" s="4">
        <v>50</v>
      </c>
    </row>
    <row r="6370" spans="1:8" ht="15">
      <c r="A6370" s="95">
        <v>6362</v>
      </c>
      <c r="B6370" s="95" t="s">
        <v>13479</v>
      </c>
      <c r="C6370" s="95" t="s">
        <v>13480</v>
      </c>
      <c r="D6370" s="95" t="s">
        <v>13481</v>
      </c>
      <c r="E6370" s="95" t="s">
        <v>332</v>
      </c>
      <c r="F6370" s="95" t="s">
        <v>7499</v>
      </c>
      <c r="G6370" s="4">
        <v>50</v>
      </c>
      <c r="H6370" s="4">
        <v>50</v>
      </c>
    </row>
    <row r="6371" spans="1:8" ht="15">
      <c r="A6371" s="95">
        <v>6363</v>
      </c>
      <c r="B6371" s="95" t="s">
        <v>4929</v>
      </c>
      <c r="C6371" s="95" t="s">
        <v>13482</v>
      </c>
      <c r="D6371" s="95" t="s">
        <v>13483</v>
      </c>
      <c r="E6371" s="95" t="s">
        <v>332</v>
      </c>
      <c r="F6371" s="95" t="s">
        <v>7499</v>
      </c>
      <c r="G6371" s="4">
        <v>50</v>
      </c>
      <c r="H6371" s="4">
        <v>50</v>
      </c>
    </row>
    <row r="6372" spans="1:8" ht="15">
      <c r="A6372" s="95">
        <v>6364</v>
      </c>
      <c r="B6372" s="95" t="s">
        <v>4929</v>
      </c>
      <c r="C6372" s="95" t="s">
        <v>13484</v>
      </c>
      <c r="D6372" s="95" t="s">
        <v>13485</v>
      </c>
      <c r="E6372" s="95" t="s">
        <v>332</v>
      </c>
      <c r="F6372" s="95" t="s">
        <v>7499</v>
      </c>
      <c r="G6372" s="4">
        <v>50</v>
      </c>
      <c r="H6372" s="4">
        <v>50</v>
      </c>
    </row>
    <row r="6373" spans="1:8" ht="15">
      <c r="A6373" s="95">
        <v>6365</v>
      </c>
      <c r="B6373" s="95" t="s">
        <v>5851</v>
      </c>
      <c r="C6373" s="95" t="s">
        <v>13486</v>
      </c>
      <c r="D6373" s="95" t="s">
        <v>13487</v>
      </c>
      <c r="E6373" s="95" t="s">
        <v>332</v>
      </c>
      <c r="F6373" s="95" t="s">
        <v>7499</v>
      </c>
      <c r="G6373" s="4">
        <v>50</v>
      </c>
      <c r="H6373" s="4">
        <v>50</v>
      </c>
    </row>
    <row r="6374" spans="1:8" ht="15">
      <c r="A6374" s="95">
        <v>6366</v>
      </c>
      <c r="B6374" s="95" t="s">
        <v>13488</v>
      </c>
      <c r="C6374" s="95" t="s">
        <v>13489</v>
      </c>
      <c r="D6374" s="95" t="s">
        <v>13490</v>
      </c>
      <c r="E6374" s="95" t="s">
        <v>332</v>
      </c>
      <c r="F6374" s="95" t="s">
        <v>7499</v>
      </c>
      <c r="G6374" s="4">
        <v>50</v>
      </c>
      <c r="H6374" s="4">
        <v>50</v>
      </c>
    </row>
    <row r="6375" spans="1:8" ht="15">
      <c r="A6375" s="95">
        <v>6367</v>
      </c>
      <c r="B6375" s="95" t="s">
        <v>13491</v>
      </c>
      <c r="C6375" s="95" t="s">
        <v>5726</v>
      </c>
      <c r="D6375" s="95" t="s">
        <v>13492</v>
      </c>
      <c r="E6375" s="95" t="s">
        <v>332</v>
      </c>
      <c r="F6375" s="95" t="s">
        <v>7499</v>
      </c>
      <c r="G6375" s="4">
        <v>50</v>
      </c>
      <c r="H6375" s="4">
        <v>50</v>
      </c>
    </row>
    <row r="6376" spans="1:8" ht="15">
      <c r="A6376" s="95">
        <v>6368</v>
      </c>
      <c r="B6376" s="95" t="s">
        <v>13493</v>
      </c>
      <c r="C6376" s="95" t="s">
        <v>6030</v>
      </c>
      <c r="D6376" s="95" t="s">
        <v>13494</v>
      </c>
      <c r="E6376" s="95" t="s">
        <v>332</v>
      </c>
      <c r="F6376" s="95" t="s">
        <v>7499</v>
      </c>
      <c r="G6376" s="4">
        <v>50</v>
      </c>
      <c r="H6376" s="4">
        <v>50</v>
      </c>
    </row>
    <row r="6377" spans="1:8" ht="15">
      <c r="A6377" s="95">
        <v>6369</v>
      </c>
      <c r="B6377" s="95" t="s">
        <v>13495</v>
      </c>
      <c r="C6377" s="95" t="s">
        <v>13496</v>
      </c>
      <c r="D6377" s="95" t="s">
        <v>13497</v>
      </c>
      <c r="E6377" s="95" t="s">
        <v>332</v>
      </c>
      <c r="F6377" s="95" t="s">
        <v>7499</v>
      </c>
      <c r="G6377" s="4">
        <v>50</v>
      </c>
      <c r="H6377" s="4">
        <v>50</v>
      </c>
    </row>
    <row r="6378" spans="1:8" ht="15">
      <c r="A6378" s="95">
        <v>6370</v>
      </c>
      <c r="B6378" s="95" t="s">
        <v>4874</v>
      </c>
      <c r="C6378" s="95" t="s">
        <v>5944</v>
      </c>
      <c r="D6378" s="95" t="s">
        <v>13498</v>
      </c>
      <c r="E6378" s="95" t="s">
        <v>332</v>
      </c>
      <c r="F6378" s="95" t="s">
        <v>7499</v>
      </c>
      <c r="G6378" s="4">
        <v>50</v>
      </c>
      <c r="H6378" s="4">
        <v>50</v>
      </c>
    </row>
    <row r="6379" spans="1:8" ht="15">
      <c r="A6379" s="95">
        <v>6371</v>
      </c>
      <c r="B6379" s="95" t="s">
        <v>13499</v>
      </c>
      <c r="C6379" s="95" t="s">
        <v>13500</v>
      </c>
      <c r="D6379" s="95" t="s">
        <v>13501</v>
      </c>
      <c r="E6379" s="95" t="s">
        <v>332</v>
      </c>
      <c r="F6379" s="95" t="s">
        <v>7499</v>
      </c>
      <c r="G6379" s="4">
        <v>50</v>
      </c>
      <c r="H6379" s="4">
        <v>50</v>
      </c>
    </row>
    <row r="6380" spans="1:8" ht="15">
      <c r="A6380" s="95">
        <v>6372</v>
      </c>
      <c r="B6380" s="95" t="s">
        <v>7615</v>
      </c>
      <c r="C6380" s="95" t="s">
        <v>3510</v>
      </c>
      <c r="D6380" s="95" t="s">
        <v>13502</v>
      </c>
      <c r="E6380" s="95" t="s">
        <v>332</v>
      </c>
      <c r="F6380" s="95" t="s">
        <v>7499</v>
      </c>
      <c r="G6380" s="4">
        <v>50</v>
      </c>
      <c r="H6380" s="4">
        <v>50</v>
      </c>
    </row>
    <row r="6381" spans="1:8" ht="15">
      <c r="A6381" s="95">
        <v>6373</v>
      </c>
      <c r="B6381" s="95" t="s">
        <v>3919</v>
      </c>
      <c r="C6381" s="95" t="s">
        <v>5765</v>
      </c>
      <c r="D6381" s="95" t="s">
        <v>13503</v>
      </c>
      <c r="E6381" s="95" t="s">
        <v>332</v>
      </c>
      <c r="F6381" s="95" t="s">
        <v>7499</v>
      </c>
      <c r="G6381" s="4">
        <v>50</v>
      </c>
      <c r="H6381" s="4">
        <v>50</v>
      </c>
    </row>
    <row r="6382" spans="1:8" ht="15">
      <c r="A6382" s="95">
        <v>6374</v>
      </c>
      <c r="B6382" s="95" t="s">
        <v>13504</v>
      </c>
      <c r="C6382" s="95" t="s">
        <v>13450</v>
      </c>
      <c r="D6382" s="95" t="s">
        <v>13505</v>
      </c>
      <c r="E6382" s="95" t="s">
        <v>332</v>
      </c>
      <c r="F6382" s="95" t="s">
        <v>7499</v>
      </c>
      <c r="G6382" s="4">
        <v>50</v>
      </c>
      <c r="H6382" s="4">
        <v>50</v>
      </c>
    </row>
    <row r="6383" spans="1:8" ht="15">
      <c r="A6383" s="95">
        <v>6375</v>
      </c>
      <c r="B6383" s="95" t="s">
        <v>13506</v>
      </c>
      <c r="C6383" s="95" t="s">
        <v>5903</v>
      </c>
      <c r="D6383" s="95" t="s">
        <v>13507</v>
      </c>
      <c r="E6383" s="95" t="s">
        <v>332</v>
      </c>
      <c r="F6383" s="95" t="s">
        <v>7499</v>
      </c>
      <c r="G6383" s="4">
        <v>50</v>
      </c>
      <c r="H6383" s="4">
        <v>50</v>
      </c>
    </row>
    <row r="6384" spans="1:8" ht="15">
      <c r="A6384" s="95">
        <v>6376</v>
      </c>
      <c r="B6384" s="95" t="s">
        <v>13508</v>
      </c>
      <c r="C6384" s="95" t="s">
        <v>13462</v>
      </c>
      <c r="D6384" s="95" t="s">
        <v>13509</v>
      </c>
      <c r="E6384" s="95" t="s">
        <v>332</v>
      </c>
      <c r="F6384" s="95" t="s">
        <v>7499</v>
      </c>
      <c r="G6384" s="4">
        <v>50</v>
      </c>
      <c r="H6384" s="4">
        <v>50</v>
      </c>
    </row>
    <row r="6385" spans="1:8" ht="15">
      <c r="A6385" s="95">
        <v>6377</v>
      </c>
      <c r="B6385" s="95" t="s">
        <v>11153</v>
      </c>
      <c r="C6385" s="95" t="s">
        <v>13317</v>
      </c>
      <c r="D6385" s="95" t="s">
        <v>13510</v>
      </c>
      <c r="E6385" s="95" t="s">
        <v>332</v>
      </c>
      <c r="F6385" s="95" t="s">
        <v>7499</v>
      </c>
      <c r="G6385" s="4">
        <v>50</v>
      </c>
      <c r="H6385" s="4">
        <v>50</v>
      </c>
    </row>
    <row r="6386" spans="1:8" ht="30">
      <c r="A6386" s="95">
        <v>6378</v>
      </c>
      <c r="B6386" s="95" t="s">
        <v>13511</v>
      </c>
      <c r="C6386" s="95" t="s">
        <v>12004</v>
      </c>
      <c r="D6386" s="95" t="s">
        <v>13512</v>
      </c>
      <c r="E6386" s="95" t="s">
        <v>332</v>
      </c>
      <c r="F6386" s="95" t="s">
        <v>7499</v>
      </c>
      <c r="G6386" s="4">
        <v>50</v>
      </c>
      <c r="H6386" s="4">
        <v>50</v>
      </c>
    </row>
    <row r="6387" spans="1:8" ht="15">
      <c r="A6387" s="95">
        <v>6379</v>
      </c>
      <c r="B6387" s="95" t="s">
        <v>13513</v>
      </c>
      <c r="C6387" s="95" t="s">
        <v>5973</v>
      </c>
      <c r="D6387" s="95" t="s">
        <v>13514</v>
      </c>
      <c r="E6387" s="95" t="s">
        <v>332</v>
      </c>
      <c r="F6387" s="95" t="s">
        <v>7499</v>
      </c>
      <c r="G6387" s="4">
        <v>50</v>
      </c>
      <c r="H6387" s="4">
        <v>50</v>
      </c>
    </row>
    <row r="6388" spans="1:8" ht="15">
      <c r="A6388" s="95">
        <v>6380</v>
      </c>
      <c r="B6388" s="95" t="s">
        <v>13515</v>
      </c>
      <c r="C6388" s="95" t="s">
        <v>13516</v>
      </c>
      <c r="D6388" s="95" t="s">
        <v>13517</v>
      </c>
      <c r="E6388" s="95" t="s">
        <v>332</v>
      </c>
      <c r="F6388" s="95" t="s">
        <v>7499</v>
      </c>
      <c r="G6388" s="4">
        <v>50</v>
      </c>
      <c r="H6388" s="4">
        <v>50</v>
      </c>
    </row>
    <row r="6389" spans="1:8" ht="15">
      <c r="A6389" s="95">
        <v>6381</v>
      </c>
      <c r="B6389" s="95" t="s">
        <v>13518</v>
      </c>
      <c r="C6389" s="95" t="s">
        <v>5732</v>
      </c>
      <c r="D6389" s="95" t="s">
        <v>13519</v>
      </c>
      <c r="E6389" s="95" t="s">
        <v>332</v>
      </c>
      <c r="F6389" s="95" t="s">
        <v>7499</v>
      </c>
      <c r="G6389" s="4">
        <v>50</v>
      </c>
      <c r="H6389" s="4">
        <v>50</v>
      </c>
    </row>
    <row r="6390" spans="1:8" ht="15">
      <c r="A6390" s="95">
        <v>6382</v>
      </c>
      <c r="B6390" s="95" t="s">
        <v>5848</v>
      </c>
      <c r="C6390" s="95" t="s">
        <v>6038</v>
      </c>
      <c r="D6390" s="95" t="s">
        <v>13520</v>
      </c>
      <c r="E6390" s="95" t="s">
        <v>332</v>
      </c>
      <c r="F6390" s="95" t="s">
        <v>7499</v>
      </c>
      <c r="G6390" s="4">
        <v>50</v>
      </c>
      <c r="H6390" s="4">
        <v>50</v>
      </c>
    </row>
    <row r="6391" spans="1:8" ht="15">
      <c r="A6391" s="95">
        <v>6383</v>
      </c>
      <c r="B6391" s="95" t="s">
        <v>13521</v>
      </c>
      <c r="C6391" s="95" t="s">
        <v>13522</v>
      </c>
      <c r="D6391" s="95" t="s">
        <v>13523</v>
      </c>
      <c r="E6391" s="95" t="s">
        <v>332</v>
      </c>
      <c r="F6391" s="95" t="s">
        <v>7499</v>
      </c>
      <c r="G6391" s="4">
        <v>50</v>
      </c>
      <c r="H6391" s="4">
        <v>50</v>
      </c>
    </row>
    <row r="6392" spans="1:8" ht="15">
      <c r="A6392" s="95">
        <v>6384</v>
      </c>
      <c r="B6392" s="95" t="s">
        <v>13524</v>
      </c>
      <c r="C6392" s="95" t="s">
        <v>13482</v>
      </c>
      <c r="D6392" s="95" t="s">
        <v>13525</v>
      </c>
      <c r="E6392" s="95" t="s">
        <v>332</v>
      </c>
      <c r="F6392" s="95" t="s">
        <v>7499</v>
      </c>
      <c r="G6392" s="4">
        <v>50</v>
      </c>
      <c r="H6392" s="4">
        <v>50</v>
      </c>
    </row>
    <row r="6393" spans="1:8" ht="15">
      <c r="A6393" s="95">
        <v>6385</v>
      </c>
      <c r="B6393" s="95" t="s">
        <v>13526</v>
      </c>
      <c r="C6393" s="95" t="s">
        <v>13527</v>
      </c>
      <c r="D6393" s="95" t="s">
        <v>13528</v>
      </c>
      <c r="E6393" s="95" t="s">
        <v>332</v>
      </c>
      <c r="F6393" s="95" t="s">
        <v>7499</v>
      </c>
      <c r="G6393" s="4">
        <v>50</v>
      </c>
      <c r="H6393" s="4">
        <v>50</v>
      </c>
    </row>
    <row r="6394" spans="1:8" ht="15">
      <c r="A6394" s="95">
        <v>6386</v>
      </c>
      <c r="B6394" s="95" t="s">
        <v>13316</v>
      </c>
      <c r="C6394" s="95" t="s">
        <v>13529</v>
      </c>
      <c r="D6394" s="95" t="s">
        <v>13530</v>
      </c>
      <c r="E6394" s="95" t="s">
        <v>332</v>
      </c>
      <c r="F6394" s="95" t="s">
        <v>7499</v>
      </c>
      <c r="G6394" s="4">
        <v>50</v>
      </c>
      <c r="H6394" s="4">
        <v>50</v>
      </c>
    </row>
    <row r="6395" spans="1:8" ht="15">
      <c r="A6395" s="95">
        <v>6387</v>
      </c>
      <c r="B6395" s="95" t="s">
        <v>13106</v>
      </c>
      <c r="C6395" s="95" t="s">
        <v>13531</v>
      </c>
      <c r="D6395" s="95" t="s">
        <v>13532</v>
      </c>
      <c r="E6395" s="95" t="s">
        <v>332</v>
      </c>
      <c r="F6395" s="95" t="s">
        <v>7499</v>
      </c>
      <c r="G6395" s="4">
        <v>50</v>
      </c>
      <c r="H6395" s="4">
        <v>50</v>
      </c>
    </row>
    <row r="6396" spans="1:8" ht="15">
      <c r="A6396" s="95">
        <v>6388</v>
      </c>
      <c r="B6396" s="95" t="s">
        <v>13533</v>
      </c>
      <c r="C6396" s="95" t="s">
        <v>5988</v>
      </c>
      <c r="D6396" s="95" t="s">
        <v>13534</v>
      </c>
      <c r="E6396" s="95" t="s">
        <v>332</v>
      </c>
      <c r="F6396" s="95" t="s">
        <v>7499</v>
      </c>
      <c r="G6396" s="4">
        <v>50</v>
      </c>
      <c r="H6396" s="4">
        <v>50</v>
      </c>
    </row>
    <row r="6397" spans="1:8" ht="15">
      <c r="A6397" s="95">
        <v>6389</v>
      </c>
      <c r="B6397" s="95" t="s">
        <v>13535</v>
      </c>
      <c r="C6397" s="95" t="s">
        <v>5885</v>
      </c>
      <c r="D6397" s="95" t="s">
        <v>13536</v>
      </c>
      <c r="E6397" s="95" t="s">
        <v>332</v>
      </c>
      <c r="F6397" s="95" t="s">
        <v>7499</v>
      </c>
      <c r="G6397" s="4">
        <v>50</v>
      </c>
      <c r="H6397" s="4">
        <v>50</v>
      </c>
    </row>
    <row r="6398" spans="1:8" ht="15">
      <c r="A6398" s="95">
        <v>6390</v>
      </c>
      <c r="B6398" s="95" t="s">
        <v>5932</v>
      </c>
      <c r="C6398" s="95" t="s">
        <v>13486</v>
      </c>
      <c r="D6398" s="95" t="s">
        <v>13537</v>
      </c>
      <c r="E6398" s="95" t="s">
        <v>332</v>
      </c>
      <c r="F6398" s="95" t="s">
        <v>7499</v>
      </c>
      <c r="G6398" s="4">
        <v>50</v>
      </c>
      <c r="H6398" s="4">
        <v>50</v>
      </c>
    </row>
    <row r="6399" spans="1:8" ht="15">
      <c r="A6399" s="95">
        <v>6391</v>
      </c>
      <c r="B6399" s="95" t="s">
        <v>5889</v>
      </c>
      <c r="C6399" s="95" t="s">
        <v>13486</v>
      </c>
      <c r="D6399" s="95" t="s">
        <v>13538</v>
      </c>
      <c r="E6399" s="95" t="s">
        <v>332</v>
      </c>
      <c r="F6399" s="95" t="s">
        <v>7499</v>
      </c>
      <c r="G6399" s="4">
        <v>50</v>
      </c>
      <c r="H6399" s="4">
        <v>50</v>
      </c>
    </row>
    <row r="6400" spans="1:8" ht="15">
      <c r="A6400" s="95">
        <v>6392</v>
      </c>
      <c r="B6400" s="95" t="s">
        <v>4822</v>
      </c>
      <c r="C6400" s="95" t="s">
        <v>6027</v>
      </c>
      <c r="D6400" s="95" t="s">
        <v>13539</v>
      </c>
      <c r="E6400" s="95" t="s">
        <v>332</v>
      </c>
      <c r="F6400" s="95" t="s">
        <v>7499</v>
      </c>
      <c r="G6400" s="4">
        <v>50</v>
      </c>
      <c r="H6400" s="4">
        <v>50</v>
      </c>
    </row>
    <row r="6401" spans="1:8" ht="15">
      <c r="A6401" s="95">
        <v>6393</v>
      </c>
      <c r="B6401" s="95" t="s">
        <v>5094</v>
      </c>
      <c r="C6401" s="95" t="s">
        <v>13540</v>
      </c>
      <c r="D6401" s="95" t="s">
        <v>13541</v>
      </c>
      <c r="E6401" s="95" t="s">
        <v>332</v>
      </c>
      <c r="F6401" s="95" t="s">
        <v>7499</v>
      </c>
      <c r="G6401" s="4">
        <v>50</v>
      </c>
      <c r="H6401" s="4">
        <v>50</v>
      </c>
    </row>
    <row r="6402" spans="1:8" ht="15">
      <c r="A6402" s="95">
        <v>6394</v>
      </c>
      <c r="B6402" s="95" t="s">
        <v>13542</v>
      </c>
      <c r="C6402" s="95" t="s">
        <v>13543</v>
      </c>
      <c r="D6402" s="95" t="s">
        <v>13544</v>
      </c>
      <c r="E6402" s="95" t="s">
        <v>332</v>
      </c>
      <c r="F6402" s="95" t="s">
        <v>7499</v>
      </c>
      <c r="G6402" s="4">
        <v>75</v>
      </c>
      <c r="H6402" s="4">
        <v>75</v>
      </c>
    </row>
    <row r="6403" spans="1:8" ht="15">
      <c r="A6403" s="95">
        <v>6395</v>
      </c>
      <c r="B6403" s="95" t="s">
        <v>13458</v>
      </c>
      <c r="C6403" s="95" t="s">
        <v>13406</v>
      </c>
      <c r="D6403" s="95" t="s">
        <v>13545</v>
      </c>
      <c r="E6403" s="95" t="s">
        <v>332</v>
      </c>
      <c r="F6403" s="95" t="s">
        <v>7499</v>
      </c>
      <c r="G6403" s="4">
        <v>75</v>
      </c>
      <c r="H6403" s="4">
        <v>75</v>
      </c>
    </row>
    <row r="6404" spans="1:8" ht="15">
      <c r="A6404" s="95">
        <v>6396</v>
      </c>
      <c r="B6404" s="95" t="s">
        <v>13546</v>
      </c>
      <c r="C6404" s="95" t="s">
        <v>5997</v>
      </c>
      <c r="D6404" s="95" t="s">
        <v>13547</v>
      </c>
      <c r="E6404" s="95" t="s">
        <v>332</v>
      </c>
      <c r="F6404" s="95" t="s">
        <v>7499</v>
      </c>
      <c r="G6404" s="4">
        <v>50</v>
      </c>
      <c r="H6404" s="4">
        <v>50</v>
      </c>
    </row>
    <row r="6405" spans="1:8" ht="15">
      <c r="A6405" s="95">
        <v>6397</v>
      </c>
      <c r="B6405" s="95" t="s">
        <v>13383</v>
      </c>
      <c r="C6405" s="95" t="s">
        <v>13548</v>
      </c>
      <c r="D6405" s="95" t="s">
        <v>13549</v>
      </c>
      <c r="E6405" s="95" t="s">
        <v>332</v>
      </c>
      <c r="F6405" s="95" t="s">
        <v>7499</v>
      </c>
      <c r="G6405" s="4">
        <v>50</v>
      </c>
      <c r="H6405" s="4">
        <v>50</v>
      </c>
    </row>
    <row r="6406" spans="1:8" ht="15">
      <c r="A6406" s="95">
        <v>6398</v>
      </c>
      <c r="B6406" s="95" t="s">
        <v>13550</v>
      </c>
      <c r="C6406" s="95" t="s">
        <v>13551</v>
      </c>
      <c r="D6406" s="95" t="s">
        <v>13552</v>
      </c>
      <c r="E6406" s="95" t="s">
        <v>332</v>
      </c>
      <c r="F6406" s="95" t="s">
        <v>7499</v>
      </c>
      <c r="G6406" s="4">
        <v>50</v>
      </c>
      <c r="H6406" s="4">
        <v>50</v>
      </c>
    </row>
    <row r="6407" spans="1:8" ht="15">
      <c r="A6407" s="95">
        <v>6399</v>
      </c>
      <c r="B6407" s="95" t="s">
        <v>7808</v>
      </c>
      <c r="C6407" s="95" t="s">
        <v>13548</v>
      </c>
      <c r="D6407" s="95" t="s">
        <v>13553</v>
      </c>
      <c r="E6407" s="95" t="s">
        <v>332</v>
      </c>
      <c r="F6407" s="95" t="s">
        <v>7499</v>
      </c>
      <c r="G6407" s="4">
        <v>50</v>
      </c>
      <c r="H6407" s="4">
        <v>50</v>
      </c>
    </row>
    <row r="6408" spans="1:8" ht="15">
      <c r="A6408" s="95">
        <v>6400</v>
      </c>
      <c r="B6408" s="95" t="s">
        <v>11957</v>
      </c>
      <c r="C6408" s="95" t="s">
        <v>13554</v>
      </c>
      <c r="D6408" s="95" t="s">
        <v>13555</v>
      </c>
      <c r="E6408" s="95" t="s">
        <v>332</v>
      </c>
      <c r="F6408" s="95" t="s">
        <v>7499</v>
      </c>
      <c r="G6408" s="4">
        <v>50</v>
      </c>
      <c r="H6408" s="4">
        <v>50</v>
      </c>
    </row>
    <row r="6409" spans="1:8" ht="15">
      <c r="A6409" s="95">
        <v>6401</v>
      </c>
      <c r="B6409" s="95" t="s">
        <v>13556</v>
      </c>
      <c r="C6409" s="95" t="s">
        <v>13516</v>
      </c>
      <c r="D6409" s="95" t="s">
        <v>13557</v>
      </c>
      <c r="E6409" s="95" t="s">
        <v>332</v>
      </c>
      <c r="F6409" s="95" t="s">
        <v>7499</v>
      </c>
      <c r="G6409" s="4">
        <v>50</v>
      </c>
      <c r="H6409" s="4">
        <v>50</v>
      </c>
    </row>
    <row r="6410" spans="1:8" ht="15">
      <c r="A6410" s="95">
        <v>6402</v>
      </c>
      <c r="B6410" s="95" t="s">
        <v>6070</v>
      </c>
      <c r="C6410" s="95" t="s">
        <v>13558</v>
      </c>
      <c r="D6410" s="95" t="s">
        <v>13559</v>
      </c>
      <c r="E6410" s="95" t="s">
        <v>332</v>
      </c>
      <c r="F6410" s="95" t="s">
        <v>7499</v>
      </c>
      <c r="G6410" s="4">
        <v>50</v>
      </c>
      <c r="H6410" s="4">
        <v>50</v>
      </c>
    </row>
    <row r="6411" spans="1:8" ht="15">
      <c r="A6411" s="95">
        <v>6403</v>
      </c>
      <c r="B6411" s="95" t="s">
        <v>13560</v>
      </c>
      <c r="C6411" s="95" t="s">
        <v>13561</v>
      </c>
      <c r="D6411" s="95" t="s">
        <v>13562</v>
      </c>
      <c r="E6411" s="95" t="s">
        <v>332</v>
      </c>
      <c r="F6411" s="95" t="s">
        <v>7499</v>
      </c>
      <c r="G6411" s="4">
        <v>50</v>
      </c>
      <c r="H6411" s="4">
        <v>50</v>
      </c>
    </row>
    <row r="6412" spans="1:8" ht="15">
      <c r="A6412" s="95">
        <v>6404</v>
      </c>
      <c r="B6412" s="95" t="s">
        <v>13563</v>
      </c>
      <c r="C6412" s="95" t="s">
        <v>6040</v>
      </c>
      <c r="D6412" s="95" t="s">
        <v>13564</v>
      </c>
      <c r="E6412" s="95" t="s">
        <v>332</v>
      </c>
      <c r="F6412" s="95" t="s">
        <v>7499</v>
      </c>
      <c r="G6412" s="4">
        <v>50</v>
      </c>
      <c r="H6412" s="4">
        <v>50</v>
      </c>
    </row>
    <row r="6413" spans="1:8" ht="15">
      <c r="A6413" s="95">
        <v>6405</v>
      </c>
      <c r="B6413" s="95" t="s">
        <v>13508</v>
      </c>
      <c r="C6413" s="95" t="s">
        <v>13565</v>
      </c>
      <c r="D6413" s="95" t="s">
        <v>13566</v>
      </c>
      <c r="E6413" s="95" t="s">
        <v>332</v>
      </c>
      <c r="F6413" s="95" t="s">
        <v>7499</v>
      </c>
      <c r="G6413" s="4">
        <v>50</v>
      </c>
      <c r="H6413" s="4">
        <v>50</v>
      </c>
    </row>
    <row r="6414" spans="1:8" ht="15">
      <c r="A6414" s="95">
        <v>6406</v>
      </c>
      <c r="B6414" s="95" t="s">
        <v>13567</v>
      </c>
      <c r="C6414" s="95" t="s">
        <v>13367</v>
      </c>
      <c r="D6414" s="95" t="s">
        <v>13568</v>
      </c>
      <c r="E6414" s="95" t="s">
        <v>332</v>
      </c>
      <c r="F6414" s="95" t="s">
        <v>7499</v>
      </c>
      <c r="G6414" s="4">
        <v>50</v>
      </c>
      <c r="H6414" s="4">
        <v>50</v>
      </c>
    </row>
    <row r="6415" spans="1:8" ht="15">
      <c r="A6415" s="95">
        <v>6407</v>
      </c>
      <c r="B6415" s="95" t="s">
        <v>13134</v>
      </c>
      <c r="C6415" s="95" t="s">
        <v>5887</v>
      </c>
      <c r="D6415" s="95" t="s">
        <v>13569</v>
      </c>
      <c r="E6415" s="95" t="s">
        <v>332</v>
      </c>
      <c r="F6415" s="95" t="s">
        <v>7499</v>
      </c>
      <c r="G6415" s="4">
        <v>50</v>
      </c>
      <c r="H6415" s="4">
        <v>50</v>
      </c>
    </row>
    <row r="6416" spans="1:8" ht="15">
      <c r="A6416" s="95">
        <v>6408</v>
      </c>
      <c r="B6416" s="95" t="s">
        <v>5851</v>
      </c>
      <c r="C6416" s="95" t="s">
        <v>5985</v>
      </c>
      <c r="D6416" s="95" t="s">
        <v>13570</v>
      </c>
      <c r="E6416" s="95" t="s">
        <v>332</v>
      </c>
      <c r="F6416" s="95" t="s">
        <v>7499</v>
      </c>
      <c r="G6416" s="4">
        <v>50</v>
      </c>
      <c r="H6416" s="4">
        <v>50</v>
      </c>
    </row>
    <row r="6417" spans="1:8" ht="15">
      <c r="A6417" s="95">
        <v>6409</v>
      </c>
      <c r="B6417" s="95" t="s">
        <v>13386</v>
      </c>
      <c r="C6417" s="95" t="s">
        <v>13146</v>
      </c>
      <c r="D6417" s="95" t="s">
        <v>13571</v>
      </c>
      <c r="E6417" s="95" t="s">
        <v>332</v>
      </c>
      <c r="F6417" s="95" t="s">
        <v>7499</v>
      </c>
      <c r="G6417" s="4">
        <v>50</v>
      </c>
      <c r="H6417" s="4">
        <v>50</v>
      </c>
    </row>
    <row r="6418" spans="1:8" ht="15">
      <c r="A6418" s="95">
        <v>6410</v>
      </c>
      <c r="B6418" s="95" t="s">
        <v>13572</v>
      </c>
      <c r="C6418" s="95" t="s">
        <v>13573</v>
      </c>
      <c r="D6418" s="95" t="s">
        <v>13574</v>
      </c>
      <c r="E6418" s="95" t="s">
        <v>332</v>
      </c>
      <c r="F6418" s="95" t="s">
        <v>7499</v>
      </c>
      <c r="G6418" s="4">
        <v>50</v>
      </c>
      <c r="H6418" s="4">
        <v>50</v>
      </c>
    </row>
    <row r="6419" spans="1:8" ht="15">
      <c r="A6419" s="95">
        <v>6411</v>
      </c>
      <c r="B6419" s="95" t="s">
        <v>13386</v>
      </c>
      <c r="C6419" s="95" t="s">
        <v>13575</v>
      </c>
      <c r="D6419" s="95" t="s">
        <v>13576</v>
      </c>
      <c r="E6419" s="95" t="s">
        <v>332</v>
      </c>
      <c r="F6419" s="95" t="s">
        <v>7499</v>
      </c>
      <c r="G6419" s="4">
        <v>50</v>
      </c>
      <c r="H6419" s="4">
        <v>50</v>
      </c>
    </row>
    <row r="6420" spans="1:8" ht="15">
      <c r="A6420" s="95">
        <v>6412</v>
      </c>
      <c r="B6420" s="95" t="s">
        <v>13577</v>
      </c>
      <c r="C6420" s="95" t="s">
        <v>5841</v>
      </c>
      <c r="D6420" s="95" t="s">
        <v>13578</v>
      </c>
      <c r="E6420" s="95" t="s">
        <v>332</v>
      </c>
      <c r="F6420" s="95" t="s">
        <v>7499</v>
      </c>
      <c r="G6420" s="4">
        <v>50</v>
      </c>
      <c r="H6420" s="4">
        <v>50</v>
      </c>
    </row>
    <row r="6421" spans="1:8" ht="15">
      <c r="A6421" s="95">
        <v>6413</v>
      </c>
      <c r="B6421" s="95" t="s">
        <v>4418</v>
      </c>
      <c r="C6421" s="95" t="s">
        <v>5078</v>
      </c>
      <c r="D6421" s="95" t="s">
        <v>13579</v>
      </c>
      <c r="E6421" s="95" t="s">
        <v>332</v>
      </c>
      <c r="F6421" s="95" t="s">
        <v>7499</v>
      </c>
      <c r="G6421" s="4">
        <v>50</v>
      </c>
      <c r="H6421" s="4">
        <v>50</v>
      </c>
    </row>
    <row r="6422" spans="1:8" ht="15">
      <c r="A6422" s="95">
        <v>6414</v>
      </c>
      <c r="B6422" s="95" t="s">
        <v>13580</v>
      </c>
      <c r="C6422" s="95" t="s">
        <v>13581</v>
      </c>
      <c r="D6422" s="95" t="s">
        <v>13582</v>
      </c>
      <c r="E6422" s="95" t="s">
        <v>332</v>
      </c>
      <c r="F6422" s="95" t="s">
        <v>7499</v>
      </c>
      <c r="G6422" s="4">
        <v>50</v>
      </c>
      <c r="H6422" s="4">
        <v>50</v>
      </c>
    </row>
    <row r="6423" spans="1:8" ht="15">
      <c r="A6423" s="95">
        <v>6415</v>
      </c>
      <c r="B6423" s="95" t="s">
        <v>5851</v>
      </c>
      <c r="C6423" s="95" t="s">
        <v>6057</v>
      </c>
      <c r="D6423" s="95" t="s">
        <v>13583</v>
      </c>
      <c r="E6423" s="95" t="s">
        <v>332</v>
      </c>
      <c r="F6423" s="95" t="s">
        <v>7499</v>
      </c>
      <c r="G6423" s="4">
        <v>50</v>
      </c>
      <c r="H6423" s="4">
        <v>50</v>
      </c>
    </row>
    <row r="6424" spans="1:8" ht="15">
      <c r="A6424" s="95">
        <v>6416</v>
      </c>
      <c r="B6424" s="95" t="s">
        <v>13584</v>
      </c>
      <c r="C6424" s="95" t="s">
        <v>13585</v>
      </c>
      <c r="D6424" s="95" t="s">
        <v>13586</v>
      </c>
      <c r="E6424" s="95" t="s">
        <v>332</v>
      </c>
      <c r="F6424" s="95" t="s">
        <v>7499</v>
      </c>
      <c r="G6424" s="4">
        <v>50</v>
      </c>
      <c r="H6424" s="4">
        <v>50</v>
      </c>
    </row>
    <row r="6425" spans="1:8" ht="15">
      <c r="A6425" s="95">
        <v>6417</v>
      </c>
      <c r="B6425" s="95" t="s">
        <v>13587</v>
      </c>
      <c r="C6425" s="95" t="s">
        <v>5944</v>
      </c>
      <c r="D6425" s="95" t="s">
        <v>13588</v>
      </c>
      <c r="E6425" s="95" t="s">
        <v>332</v>
      </c>
      <c r="F6425" s="95" t="s">
        <v>7499</v>
      </c>
      <c r="G6425" s="4">
        <v>50</v>
      </c>
      <c r="H6425" s="4">
        <v>50</v>
      </c>
    </row>
    <row r="6426" spans="1:8" ht="15">
      <c r="A6426" s="95">
        <v>6418</v>
      </c>
      <c r="B6426" s="95" t="s">
        <v>5930</v>
      </c>
      <c r="C6426" s="95" t="s">
        <v>13143</v>
      </c>
      <c r="D6426" s="95" t="s">
        <v>13589</v>
      </c>
      <c r="E6426" s="95" t="s">
        <v>332</v>
      </c>
      <c r="F6426" s="95" t="s">
        <v>7499</v>
      </c>
      <c r="G6426" s="4">
        <v>50</v>
      </c>
      <c r="H6426" s="4">
        <v>50</v>
      </c>
    </row>
    <row r="6427" spans="1:8" ht="15">
      <c r="A6427" s="95">
        <v>6419</v>
      </c>
      <c r="B6427" s="95" t="s">
        <v>3482</v>
      </c>
      <c r="C6427" s="95" t="s">
        <v>5039</v>
      </c>
      <c r="D6427" s="95" t="s">
        <v>13590</v>
      </c>
      <c r="E6427" s="95" t="s">
        <v>332</v>
      </c>
      <c r="F6427" s="95" t="s">
        <v>7499</v>
      </c>
      <c r="G6427" s="4">
        <v>50</v>
      </c>
      <c r="H6427" s="4">
        <v>50</v>
      </c>
    </row>
    <row r="6428" spans="1:8" ht="15">
      <c r="A6428" s="95">
        <v>6420</v>
      </c>
      <c r="B6428" s="95" t="s">
        <v>13479</v>
      </c>
      <c r="C6428" s="95" t="s">
        <v>13591</v>
      </c>
      <c r="D6428" s="95" t="s">
        <v>13592</v>
      </c>
      <c r="E6428" s="95" t="s">
        <v>332</v>
      </c>
      <c r="F6428" s="95" t="s">
        <v>7499</v>
      </c>
      <c r="G6428" s="4">
        <v>50</v>
      </c>
      <c r="H6428" s="4">
        <v>50</v>
      </c>
    </row>
    <row r="6429" spans="1:8" ht="15">
      <c r="A6429" s="95">
        <v>6421</v>
      </c>
      <c r="B6429" s="95" t="s">
        <v>5902</v>
      </c>
      <c r="C6429" s="95" t="s">
        <v>13146</v>
      </c>
      <c r="D6429" s="95" t="s">
        <v>13593</v>
      </c>
      <c r="E6429" s="95" t="s">
        <v>332</v>
      </c>
      <c r="F6429" s="95" t="s">
        <v>7499</v>
      </c>
      <c r="G6429" s="4">
        <v>50</v>
      </c>
      <c r="H6429" s="4">
        <v>50</v>
      </c>
    </row>
    <row r="6430" spans="1:8" ht="15">
      <c r="A6430" s="95">
        <v>6422</v>
      </c>
      <c r="B6430" s="95" t="s">
        <v>13294</v>
      </c>
      <c r="C6430" s="95" t="s">
        <v>5062</v>
      </c>
      <c r="D6430" s="95" t="s">
        <v>13594</v>
      </c>
      <c r="E6430" s="95" t="s">
        <v>332</v>
      </c>
      <c r="F6430" s="95" t="s">
        <v>7499</v>
      </c>
      <c r="G6430" s="4">
        <v>50</v>
      </c>
      <c r="H6430" s="4">
        <v>50</v>
      </c>
    </row>
    <row r="6431" spans="1:8" ht="15">
      <c r="A6431" s="95">
        <v>6423</v>
      </c>
      <c r="B6431" s="95" t="s">
        <v>13294</v>
      </c>
      <c r="C6431" s="95" t="s">
        <v>6008</v>
      </c>
      <c r="D6431" s="95" t="s">
        <v>13595</v>
      </c>
      <c r="E6431" s="95" t="s">
        <v>332</v>
      </c>
      <c r="F6431" s="95" t="s">
        <v>7499</v>
      </c>
      <c r="G6431" s="4">
        <v>50</v>
      </c>
      <c r="H6431" s="4">
        <v>50</v>
      </c>
    </row>
    <row r="6432" spans="1:8" ht="15">
      <c r="A6432" s="95">
        <v>6424</v>
      </c>
      <c r="B6432" s="95" t="s">
        <v>7317</v>
      </c>
      <c r="C6432" s="95" t="s">
        <v>13596</v>
      </c>
      <c r="D6432" s="95" t="s">
        <v>13597</v>
      </c>
      <c r="E6432" s="95" t="s">
        <v>332</v>
      </c>
      <c r="F6432" s="95" t="s">
        <v>7499</v>
      </c>
      <c r="G6432" s="4">
        <v>50</v>
      </c>
      <c r="H6432" s="4">
        <v>50</v>
      </c>
    </row>
    <row r="6433" spans="1:8" ht="15">
      <c r="A6433" s="95">
        <v>6425</v>
      </c>
      <c r="B6433" s="95" t="s">
        <v>13598</v>
      </c>
      <c r="C6433" s="95" t="s">
        <v>13599</v>
      </c>
      <c r="D6433" s="95" t="s">
        <v>13600</v>
      </c>
      <c r="E6433" s="95" t="s">
        <v>332</v>
      </c>
      <c r="F6433" s="95" t="s">
        <v>7499</v>
      </c>
      <c r="G6433" s="4">
        <v>50</v>
      </c>
      <c r="H6433" s="4">
        <v>50</v>
      </c>
    </row>
    <row r="6434" spans="1:8" ht="15">
      <c r="A6434" s="95">
        <v>6426</v>
      </c>
      <c r="B6434" s="95" t="s">
        <v>13106</v>
      </c>
      <c r="C6434" s="95" t="s">
        <v>13601</v>
      </c>
      <c r="D6434" s="95" t="s">
        <v>13602</v>
      </c>
      <c r="E6434" s="95" t="s">
        <v>332</v>
      </c>
      <c r="F6434" s="95" t="s">
        <v>7499</v>
      </c>
      <c r="G6434" s="4">
        <v>50</v>
      </c>
      <c r="H6434" s="4">
        <v>50</v>
      </c>
    </row>
    <row r="6435" spans="1:8" ht="15">
      <c r="A6435" s="95">
        <v>6427</v>
      </c>
      <c r="B6435" s="95" t="s">
        <v>5889</v>
      </c>
      <c r="C6435" s="95" t="s">
        <v>13603</v>
      </c>
      <c r="D6435" s="95" t="s">
        <v>13604</v>
      </c>
      <c r="E6435" s="95" t="s">
        <v>332</v>
      </c>
      <c r="F6435" s="95" t="s">
        <v>7499</v>
      </c>
      <c r="G6435" s="4">
        <v>50</v>
      </c>
      <c r="H6435" s="4">
        <v>50</v>
      </c>
    </row>
    <row r="6436" spans="1:8" ht="15">
      <c r="A6436" s="95">
        <v>6428</v>
      </c>
      <c r="B6436" s="95" t="s">
        <v>9350</v>
      </c>
      <c r="C6436" s="95" t="s">
        <v>13605</v>
      </c>
      <c r="D6436" s="95" t="s">
        <v>13606</v>
      </c>
      <c r="E6436" s="95" t="s">
        <v>332</v>
      </c>
      <c r="F6436" s="95" t="s">
        <v>7499</v>
      </c>
      <c r="G6436" s="4">
        <v>50</v>
      </c>
      <c r="H6436" s="4">
        <v>50</v>
      </c>
    </row>
    <row r="6437" spans="1:8" ht="15">
      <c r="A6437" s="95">
        <v>6429</v>
      </c>
      <c r="B6437" s="95" t="s">
        <v>13607</v>
      </c>
      <c r="C6437" s="95" t="s">
        <v>13608</v>
      </c>
      <c r="D6437" s="95" t="s">
        <v>13609</v>
      </c>
      <c r="E6437" s="95" t="s">
        <v>332</v>
      </c>
      <c r="F6437" s="95" t="s">
        <v>7499</v>
      </c>
      <c r="G6437" s="4">
        <v>50</v>
      </c>
      <c r="H6437" s="4">
        <v>50</v>
      </c>
    </row>
    <row r="6438" spans="1:8" ht="15">
      <c r="A6438" s="95">
        <v>6430</v>
      </c>
      <c r="B6438" s="95" t="s">
        <v>5497</v>
      </c>
      <c r="C6438" s="95" t="s">
        <v>13610</v>
      </c>
      <c r="D6438" s="95" t="s">
        <v>13611</v>
      </c>
      <c r="E6438" s="95" t="s">
        <v>332</v>
      </c>
      <c r="F6438" s="95" t="s">
        <v>7499</v>
      </c>
      <c r="G6438" s="4">
        <v>50</v>
      </c>
      <c r="H6438" s="4">
        <v>50</v>
      </c>
    </row>
    <row r="6439" spans="1:8" ht="15">
      <c r="A6439" s="95">
        <v>6431</v>
      </c>
      <c r="B6439" s="95" t="s">
        <v>13612</v>
      </c>
      <c r="C6439" s="95" t="s">
        <v>13613</v>
      </c>
      <c r="D6439" s="95" t="s">
        <v>13614</v>
      </c>
      <c r="E6439" s="95" t="s">
        <v>332</v>
      </c>
      <c r="F6439" s="95" t="s">
        <v>7499</v>
      </c>
      <c r="G6439" s="4">
        <v>50</v>
      </c>
      <c r="H6439" s="4">
        <v>50</v>
      </c>
    </row>
    <row r="6440" spans="1:8" ht="15">
      <c r="A6440" s="95">
        <v>6432</v>
      </c>
      <c r="B6440" s="95" t="s">
        <v>13460</v>
      </c>
      <c r="C6440" s="95" t="s">
        <v>13137</v>
      </c>
      <c r="D6440" s="95" t="s">
        <v>13615</v>
      </c>
      <c r="E6440" s="95" t="s">
        <v>332</v>
      </c>
      <c r="F6440" s="95" t="s">
        <v>7499</v>
      </c>
      <c r="G6440" s="4">
        <v>50</v>
      </c>
      <c r="H6440" s="4">
        <v>50</v>
      </c>
    </row>
    <row r="6441" spans="1:8" ht="15">
      <c r="A6441" s="95">
        <v>6433</v>
      </c>
      <c r="B6441" s="95" t="s">
        <v>4418</v>
      </c>
      <c r="C6441" s="95" t="s">
        <v>6015</v>
      </c>
      <c r="D6441" s="95" t="s">
        <v>13616</v>
      </c>
      <c r="E6441" s="95" t="s">
        <v>332</v>
      </c>
      <c r="F6441" s="95" t="s">
        <v>7499</v>
      </c>
      <c r="G6441" s="4">
        <v>50</v>
      </c>
      <c r="H6441" s="4">
        <v>50</v>
      </c>
    </row>
    <row r="6442" spans="1:8" ht="15">
      <c r="A6442" s="95">
        <v>6434</v>
      </c>
      <c r="B6442" s="95" t="s">
        <v>13617</v>
      </c>
      <c r="C6442" s="95" t="s">
        <v>13618</v>
      </c>
      <c r="D6442" s="95" t="s">
        <v>13619</v>
      </c>
      <c r="E6442" s="95" t="s">
        <v>332</v>
      </c>
      <c r="F6442" s="95" t="s">
        <v>7499</v>
      </c>
      <c r="G6442" s="4">
        <v>50</v>
      </c>
      <c r="H6442" s="4">
        <v>50</v>
      </c>
    </row>
    <row r="6443" spans="1:8" ht="15">
      <c r="A6443" s="95">
        <v>6435</v>
      </c>
      <c r="B6443" s="95" t="s">
        <v>5990</v>
      </c>
      <c r="C6443" s="95" t="s">
        <v>13618</v>
      </c>
      <c r="D6443" s="95" t="s">
        <v>13620</v>
      </c>
      <c r="E6443" s="95" t="s">
        <v>332</v>
      </c>
      <c r="F6443" s="95" t="s">
        <v>7499</v>
      </c>
      <c r="G6443" s="4">
        <v>50</v>
      </c>
      <c r="H6443" s="4">
        <v>50</v>
      </c>
    </row>
    <row r="6444" spans="1:8" ht="15">
      <c r="A6444" s="95">
        <v>6436</v>
      </c>
      <c r="B6444" s="95" t="s">
        <v>5848</v>
      </c>
      <c r="C6444" s="95" t="s">
        <v>13621</v>
      </c>
      <c r="D6444" s="95" t="s">
        <v>13622</v>
      </c>
      <c r="E6444" s="95" t="s">
        <v>332</v>
      </c>
      <c r="F6444" s="95" t="s">
        <v>7499</v>
      </c>
      <c r="G6444" s="4">
        <v>50</v>
      </c>
      <c r="H6444" s="4">
        <v>50</v>
      </c>
    </row>
    <row r="6445" spans="1:8" ht="15">
      <c r="A6445" s="95">
        <v>6437</v>
      </c>
      <c r="B6445" s="95" t="s">
        <v>11876</v>
      </c>
      <c r="C6445" s="95" t="s">
        <v>13548</v>
      </c>
      <c r="D6445" s="95" t="s">
        <v>13623</v>
      </c>
      <c r="E6445" s="95" t="s">
        <v>332</v>
      </c>
      <c r="F6445" s="95" t="s">
        <v>7499</v>
      </c>
      <c r="G6445" s="4">
        <v>50</v>
      </c>
      <c r="H6445" s="4">
        <v>50</v>
      </c>
    </row>
    <row r="6446" spans="1:8" ht="15">
      <c r="A6446" s="95">
        <v>6438</v>
      </c>
      <c r="B6446" s="95" t="s">
        <v>13624</v>
      </c>
      <c r="C6446" s="95" t="s">
        <v>6023</v>
      </c>
      <c r="D6446" s="95" t="s">
        <v>13625</v>
      </c>
      <c r="E6446" s="95" t="s">
        <v>332</v>
      </c>
      <c r="F6446" s="95" t="s">
        <v>7499</v>
      </c>
      <c r="G6446" s="4">
        <v>50</v>
      </c>
      <c r="H6446" s="4">
        <v>50</v>
      </c>
    </row>
    <row r="6447" spans="1:8" ht="15">
      <c r="A6447" s="95">
        <v>6439</v>
      </c>
      <c r="B6447" s="95" t="s">
        <v>13626</v>
      </c>
      <c r="C6447" s="95" t="s">
        <v>13284</v>
      </c>
      <c r="D6447" s="95" t="s">
        <v>13627</v>
      </c>
      <c r="E6447" s="95" t="s">
        <v>332</v>
      </c>
      <c r="F6447" s="95" t="s">
        <v>7499</v>
      </c>
      <c r="G6447" s="4">
        <v>50</v>
      </c>
      <c r="H6447" s="4">
        <v>50</v>
      </c>
    </row>
    <row r="6448" spans="1:8" ht="15">
      <c r="A6448" s="95">
        <v>6440</v>
      </c>
      <c r="B6448" s="95" t="s">
        <v>13628</v>
      </c>
      <c r="C6448" s="95" t="s">
        <v>13406</v>
      </c>
      <c r="D6448" s="95" t="s">
        <v>13629</v>
      </c>
      <c r="E6448" s="95" t="s">
        <v>332</v>
      </c>
      <c r="F6448" s="95" t="s">
        <v>7499</v>
      </c>
      <c r="G6448" s="4">
        <v>50</v>
      </c>
      <c r="H6448" s="4">
        <v>50</v>
      </c>
    </row>
    <row r="6449" spans="1:8" ht="15">
      <c r="A6449" s="95">
        <v>6441</v>
      </c>
      <c r="B6449" s="95" t="s">
        <v>13630</v>
      </c>
      <c r="C6449" s="95" t="s">
        <v>13554</v>
      </c>
      <c r="D6449" s="95" t="s">
        <v>13631</v>
      </c>
      <c r="E6449" s="95" t="s">
        <v>332</v>
      </c>
      <c r="F6449" s="95" t="s">
        <v>7499</v>
      </c>
      <c r="G6449" s="4">
        <v>50</v>
      </c>
      <c r="H6449" s="4">
        <v>50</v>
      </c>
    </row>
    <row r="6450" spans="1:8" ht="15">
      <c r="A6450" s="95">
        <v>6442</v>
      </c>
      <c r="B6450" s="95" t="s">
        <v>13577</v>
      </c>
      <c r="C6450" s="95" t="s">
        <v>13489</v>
      </c>
      <c r="D6450" s="95" t="s">
        <v>13632</v>
      </c>
      <c r="E6450" s="95" t="s">
        <v>332</v>
      </c>
      <c r="F6450" s="95" t="s">
        <v>7499</v>
      </c>
      <c r="G6450" s="4">
        <v>50</v>
      </c>
      <c r="H6450" s="4">
        <v>50</v>
      </c>
    </row>
    <row r="6451" spans="1:8" ht="15">
      <c r="A6451" s="95">
        <v>6443</v>
      </c>
      <c r="B6451" s="95" t="s">
        <v>13633</v>
      </c>
      <c r="C6451" s="95" t="s">
        <v>13634</v>
      </c>
      <c r="D6451" s="95" t="s">
        <v>13635</v>
      </c>
      <c r="E6451" s="95" t="s">
        <v>332</v>
      </c>
      <c r="F6451" s="95" t="s">
        <v>7499</v>
      </c>
      <c r="G6451" s="4">
        <v>50</v>
      </c>
      <c r="H6451" s="4">
        <v>50</v>
      </c>
    </row>
    <row r="6452" spans="1:8" ht="15">
      <c r="A6452" s="95">
        <v>6444</v>
      </c>
      <c r="B6452" s="95" t="s">
        <v>13636</v>
      </c>
      <c r="C6452" s="95" t="s">
        <v>13637</v>
      </c>
      <c r="D6452" s="95" t="s">
        <v>13638</v>
      </c>
      <c r="E6452" s="95" t="s">
        <v>332</v>
      </c>
      <c r="F6452" s="95" t="s">
        <v>7499</v>
      </c>
      <c r="G6452" s="4">
        <v>50</v>
      </c>
      <c r="H6452" s="4">
        <v>50</v>
      </c>
    </row>
    <row r="6453" spans="1:8" ht="15">
      <c r="A6453" s="95">
        <v>6445</v>
      </c>
      <c r="B6453" s="95" t="s">
        <v>4731</v>
      </c>
      <c r="C6453" s="95" t="s">
        <v>13639</v>
      </c>
      <c r="D6453" s="95" t="s">
        <v>13640</v>
      </c>
      <c r="E6453" s="95" t="s">
        <v>332</v>
      </c>
      <c r="F6453" s="95" t="s">
        <v>7499</v>
      </c>
      <c r="G6453" s="4">
        <v>50</v>
      </c>
      <c r="H6453" s="4">
        <v>50</v>
      </c>
    </row>
    <row r="6454" spans="1:8" ht="15">
      <c r="A6454" s="95">
        <v>6446</v>
      </c>
      <c r="B6454" s="95" t="s">
        <v>13641</v>
      </c>
      <c r="C6454" s="95" t="s">
        <v>6005</v>
      </c>
      <c r="D6454" s="95" t="s">
        <v>13642</v>
      </c>
      <c r="E6454" s="95" t="s">
        <v>332</v>
      </c>
      <c r="F6454" s="95" t="s">
        <v>7499</v>
      </c>
      <c r="G6454" s="4">
        <v>50</v>
      </c>
      <c r="H6454" s="4">
        <v>50</v>
      </c>
    </row>
    <row r="6455" spans="1:8" ht="15">
      <c r="A6455" s="95">
        <v>6447</v>
      </c>
      <c r="B6455" s="95" t="s">
        <v>5876</v>
      </c>
      <c r="C6455" s="95" t="s">
        <v>13643</v>
      </c>
      <c r="D6455" s="95" t="s">
        <v>13644</v>
      </c>
      <c r="E6455" s="95" t="s">
        <v>332</v>
      </c>
      <c r="F6455" s="95" t="s">
        <v>7499</v>
      </c>
      <c r="G6455" s="4">
        <v>50</v>
      </c>
      <c r="H6455" s="4">
        <v>50</v>
      </c>
    </row>
    <row r="6456" spans="1:8" ht="15">
      <c r="A6456" s="95">
        <v>6448</v>
      </c>
      <c r="B6456" s="95" t="s">
        <v>13645</v>
      </c>
      <c r="C6456" s="95" t="s">
        <v>13591</v>
      </c>
      <c r="D6456" s="95" t="s">
        <v>13646</v>
      </c>
      <c r="E6456" s="95" t="s">
        <v>332</v>
      </c>
      <c r="F6456" s="95" t="s">
        <v>7499</v>
      </c>
      <c r="G6456" s="4">
        <v>50</v>
      </c>
      <c r="H6456" s="4">
        <v>50</v>
      </c>
    </row>
    <row r="6457" spans="1:8" ht="15">
      <c r="A6457" s="95">
        <v>6449</v>
      </c>
      <c r="B6457" s="95" t="s">
        <v>11127</v>
      </c>
      <c r="C6457" s="95" t="s">
        <v>13591</v>
      </c>
      <c r="D6457" s="95" t="s">
        <v>13647</v>
      </c>
      <c r="E6457" s="95" t="s">
        <v>332</v>
      </c>
      <c r="F6457" s="95" t="s">
        <v>7499</v>
      </c>
      <c r="G6457" s="4">
        <v>50</v>
      </c>
      <c r="H6457" s="4">
        <v>50</v>
      </c>
    </row>
    <row r="6458" spans="1:8" ht="15">
      <c r="A6458" s="95">
        <v>6450</v>
      </c>
      <c r="B6458" s="95" t="s">
        <v>13648</v>
      </c>
      <c r="C6458" s="95" t="s">
        <v>13558</v>
      </c>
      <c r="D6458" s="95" t="s">
        <v>13649</v>
      </c>
      <c r="E6458" s="95" t="s">
        <v>332</v>
      </c>
      <c r="F6458" s="95" t="s">
        <v>7499</v>
      </c>
      <c r="G6458" s="4">
        <v>50</v>
      </c>
      <c r="H6458" s="4">
        <v>50</v>
      </c>
    </row>
    <row r="6459" spans="1:8" ht="15">
      <c r="A6459" s="95">
        <v>6451</v>
      </c>
      <c r="B6459" s="95" t="s">
        <v>5851</v>
      </c>
      <c r="C6459" s="95" t="s">
        <v>13650</v>
      </c>
      <c r="D6459" s="95" t="s">
        <v>13651</v>
      </c>
      <c r="E6459" s="95" t="s">
        <v>332</v>
      </c>
      <c r="F6459" s="95" t="s">
        <v>7499</v>
      </c>
      <c r="G6459" s="4">
        <v>50</v>
      </c>
      <c r="H6459" s="4">
        <v>50</v>
      </c>
    </row>
    <row r="6460" spans="1:8" ht="15">
      <c r="A6460" s="95">
        <v>6452</v>
      </c>
      <c r="B6460" s="95" t="s">
        <v>5932</v>
      </c>
      <c r="C6460" s="95" t="s">
        <v>13367</v>
      </c>
      <c r="D6460" s="95" t="s">
        <v>13652</v>
      </c>
      <c r="E6460" s="95" t="s">
        <v>332</v>
      </c>
      <c r="F6460" s="95" t="s">
        <v>7499</v>
      </c>
      <c r="G6460" s="4">
        <v>50</v>
      </c>
      <c r="H6460" s="4">
        <v>50</v>
      </c>
    </row>
    <row r="6461" spans="1:8" ht="15">
      <c r="A6461" s="95">
        <v>6453</v>
      </c>
      <c r="B6461" s="95" t="s">
        <v>13653</v>
      </c>
      <c r="C6461" s="95" t="s">
        <v>13618</v>
      </c>
      <c r="D6461" s="95" t="s">
        <v>13654</v>
      </c>
      <c r="E6461" s="95" t="s">
        <v>332</v>
      </c>
      <c r="F6461" s="95" t="s">
        <v>7499</v>
      </c>
      <c r="G6461" s="4">
        <v>50</v>
      </c>
      <c r="H6461" s="4">
        <v>50</v>
      </c>
    </row>
    <row r="6462" spans="1:8" ht="15">
      <c r="A6462" s="95">
        <v>6454</v>
      </c>
      <c r="B6462" s="95" t="s">
        <v>13655</v>
      </c>
      <c r="C6462" s="95" t="s">
        <v>13548</v>
      </c>
      <c r="D6462" s="95" t="s">
        <v>13656</v>
      </c>
      <c r="E6462" s="95" t="s">
        <v>332</v>
      </c>
      <c r="F6462" s="95" t="s">
        <v>7499</v>
      </c>
      <c r="G6462" s="4">
        <v>50</v>
      </c>
      <c r="H6462" s="4">
        <v>50</v>
      </c>
    </row>
    <row r="6463" spans="1:8" ht="15">
      <c r="A6463" s="95">
        <v>6455</v>
      </c>
      <c r="B6463" s="95" t="s">
        <v>5892</v>
      </c>
      <c r="C6463" s="95" t="s">
        <v>5994</v>
      </c>
      <c r="D6463" s="95" t="s">
        <v>13657</v>
      </c>
      <c r="E6463" s="95" t="s">
        <v>332</v>
      </c>
      <c r="F6463" s="95" t="s">
        <v>7499</v>
      </c>
      <c r="G6463" s="4">
        <v>50</v>
      </c>
      <c r="H6463" s="4">
        <v>50</v>
      </c>
    </row>
    <row r="6464" spans="1:8" ht="15">
      <c r="A6464" s="95">
        <v>6456</v>
      </c>
      <c r="B6464" s="95" t="s">
        <v>13658</v>
      </c>
      <c r="C6464" s="95" t="s">
        <v>5732</v>
      </c>
      <c r="D6464" s="95" t="s">
        <v>13659</v>
      </c>
      <c r="E6464" s="95" t="s">
        <v>332</v>
      </c>
      <c r="F6464" s="95" t="s">
        <v>7499</v>
      </c>
      <c r="G6464" s="4">
        <v>50</v>
      </c>
      <c r="H6464" s="4">
        <v>50</v>
      </c>
    </row>
    <row r="6465" spans="1:8" ht="15">
      <c r="A6465" s="95">
        <v>6457</v>
      </c>
      <c r="B6465" s="95" t="s">
        <v>13660</v>
      </c>
      <c r="C6465" s="95" t="s">
        <v>13661</v>
      </c>
      <c r="D6465" s="95" t="s">
        <v>13662</v>
      </c>
      <c r="E6465" s="95" t="s">
        <v>332</v>
      </c>
      <c r="F6465" s="95" t="s">
        <v>7499</v>
      </c>
      <c r="G6465" s="4">
        <v>50</v>
      </c>
      <c r="H6465" s="4">
        <v>50</v>
      </c>
    </row>
    <row r="6466" spans="1:8" ht="15">
      <c r="A6466" s="95">
        <v>6458</v>
      </c>
      <c r="B6466" s="95" t="s">
        <v>5962</v>
      </c>
      <c r="C6466" s="95" t="s">
        <v>6072</v>
      </c>
      <c r="D6466" s="95" t="s">
        <v>13663</v>
      </c>
      <c r="E6466" s="95" t="s">
        <v>332</v>
      </c>
      <c r="F6466" s="95" t="s">
        <v>7499</v>
      </c>
      <c r="G6466" s="4">
        <v>50</v>
      </c>
      <c r="H6466" s="4">
        <v>50</v>
      </c>
    </row>
    <row r="6467" spans="1:8" ht="15">
      <c r="A6467" s="95">
        <v>6459</v>
      </c>
      <c r="B6467" s="95" t="s">
        <v>13386</v>
      </c>
      <c r="C6467" s="95" t="s">
        <v>13664</v>
      </c>
      <c r="D6467" s="95" t="s">
        <v>13665</v>
      </c>
      <c r="E6467" s="95" t="s">
        <v>332</v>
      </c>
      <c r="F6467" s="95" t="s">
        <v>7499</v>
      </c>
      <c r="G6467" s="4">
        <v>50</v>
      </c>
      <c r="H6467" s="4">
        <v>50</v>
      </c>
    </row>
    <row r="6468" spans="1:8" ht="15">
      <c r="A6468" s="95">
        <v>6460</v>
      </c>
      <c r="B6468" s="95" t="s">
        <v>11964</v>
      </c>
      <c r="C6468" s="95" t="s">
        <v>5732</v>
      </c>
      <c r="D6468" s="95" t="s">
        <v>13666</v>
      </c>
      <c r="E6468" s="95" t="s">
        <v>332</v>
      </c>
      <c r="F6468" s="95" t="s">
        <v>7499</v>
      </c>
      <c r="G6468" s="4">
        <v>50</v>
      </c>
      <c r="H6468" s="4">
        <v>50</v>
      </c>
    </row>
    <row r="6469" spans="1:8" ht="15">
      <c r="A6469" s="95">
        <v>6461</v>
      </c>
      <c r="B6469" s="95" t="s">
        <v>3629</v>
      </c>
      <c r="C6469" s="95" t="s">
        <v>11884</v>
      </c>
      <c r="D6469" s="95" t="s">
        <v>13667</v>
      </c>
      <c r="E6469" s="95" t="s">
        <v>332</v>
      </c>
      <c r="F6469" s="95" t="s">
        <v>7499</v>
      </c>
      <c r="G6469" s="4">
        <v>50</v>
      </c>
      <c r="H6469" s="4">
        <v>50</v>
      </c>
    </row>
    <row r="6470" spans="1:8" ht="15">
      <c r="A6470" s="95">
        <v>6462</v>
      </c>
      <c r="B6470" s="95" t="s">
        <v>13668</v>
      </c>
      <c r="C6470" s="95" t="s">
        <v>13669</v>
      </c>
      <c r="D6470" s="95" t="s">
        <v>13670</v>
      </c>
      <c r="E6470" s="95" t="s">
        <v>332</v>
      </c>
      <c r="F6470" s="95" t="s">
        <v>7499</v>
      </c>
      <c r="G6470" s="4">
        <v>50</v>
      </c>
      <c r="H6470" s="4">
        <v>50</v>
      </c>
    </row>
    <row r="6471" spans="1:8" ht="15">
      <c r="A6471" s="95">
        <v>6463</v>
      </c>
      <c r="B6471" s="95" t="s">
        <v>13671</v>
      </c>
      <c r="C6471" s="95" t="s">
        <v>13672</v>
      </c>
      <c r="D6471" s="95" t="s">
        <v>13673</v>
      </c>
      <c r="E6471" s="95" t="s">
        <v>332</v>
      </c>
      <c r="F6471" s="95" t="s">
        <v>7499</v>
      </c>
      <c r="G6471" s="4">
        <v>50</v>
      </c>
      <c r="H6471" s="4">
        <v>50</v>
      </c>
    </row>
    <row r="6472" spans="1:8" ht="15">
      <c r="A6472" s="95">
        <v>6464</v>
      </c>
      <c r="B6472" s="95" t="s">
        <v>5848</v>
      </c>
      <c r="C6472" s="95" t="s">
        <v>13674</v>
      </c>
      <c r="D6472" s="95" t="s">
        <v>13675</v>
      </c>
      <c r="E6472" s="95" t="s">
        <v>332</v>
      </c>
      <c r="F6472" s="95" t="s">
        <v>7499</v>
      </c>
      <c r="G6472" s="4">
        <v>50</v>
      </c>
      <c r="H6472" s="4">
        <v>50</v>
      </c>
    </row>
    <row r="6473" spans="1:8" ht="15">
      <c r="A6473" s="95">
        <v>6465</v>
      </c>
      <c r="B6473" s="95" t="s">
        <v>13676</v>
      </c>
      <c r="C6473" s="95" t="s">
        <v>5908</v>
      </c>
      <c r="D6473" s="95" t="s">
        <v>13677</v>
      </c>
      <c r="E6473" s="95" t="s">
        <v>332</v>
      </c>
      <c r="F6473" s="95" t="s">
        <v>7499</v>
      </c>
      <c r="G6473" s="4">
        <v>50</v>
      </c>
      <c r="H6473" s="4">
        <v>50</v>
      </c>
    </row>
    <row r="6474" spans="1:8" ht="15">
      <c r="A6474" s="95">
        <v>6466</v>
      </c>
      <c r="B6474" s="95" t="s">
        <v>11546</v>
      </c>
      <c r="C6474" s="95" t="s">
        <v>13678</v>
      </c>
      <c r="D6474" s="95" t="s">
        <v>13679</v>
      </c>
      <c r="E6474" s="95" t="s">
        <v>332</v>
      </c>
      <c r="F6474" s="95" t="s">
        <v>7499</v>
      </c>
      <c r="G6474" s="4">
        <v>50</v>
      </c>
      <c r="H6474" s="4">
        <v>50</v>
      </c>
    </row>
    <row r="6475" spans="1:8" ht="15">
      <c r="A6475" s="95">
        <v>6467</v>
      </c>
      <c r="B6475" s="95" t="s">
        <v>13680</v>
      </c>
      <c r="C6475" s="95" t="s">
        <v>5997</v>
      </c>
      <c r="D6475" s="95" t="s">
        <v>13681</v>
      </c>
      <c r="E6475" s="95" t="s">
        <v>332</v>
      </c>
      <c r="F6475" s="95" t="s">
        <v>7499</v>
      </c>
      <c r="G6475" s="4">
        <v>50</v>
      </c>
      <c r="H6475" s="4">
        <v>50</v>
      </c>
    </row>
    <row r="6476" spans="1:8" ht="15">
      <c r="A6476" s="95">
        <v>6468</v>
      </c>
      <c r="B6476" s="95" t="s">
        <v>3608</v>
      </c>
      <c r="C6476" s="95" t="s">
        <v>3836</v>
      </c>
      <c r="D6476" s="95" t="s">
        <v>13682</v>
      </c>
      <c r="E6476" s="95" t="s">
        <v>332</v>
      </c>
      <c r="F6476" s="95" t="s">
        <v>7499</v>
      </c>
      <c r="G6476" s="4">
        <v>75</v>
      </c>
      <c r="H6476" s="4">
        <v>75</v>
      </c>
    </row>
    <row r="6477" spans="1:8" ht="15">
      <c r="A6477" s="95">
        <v>6469</v>
      </c>
      <c r="B6477" s="95" t="s">
        <v>3439</v>
      </c>
      <c r="C6477" s="95" t="s">
        <v>8925</v>
      </c>
      <c r="D6477" s="95" t="s">
        <v>13683</v>
      </c>
      <c r="E6477" s="95" t="s">
        <v>332</v>
      </c>
      <c r="F6477" s="95" t="s">
        <v>7499</v>
      </c>
      <c r="G6477" s="4">
        <v>75</v>
      </c>
      <c r="H6477" s="4">
        <v>75</v>
      </c>
    </row>
    <row r="6478" spans="1:8" ht="15">
      <c r="A6478" s="95">
        <v>6470</v>
      </c>
      <c r="B6478" s="95" t="s">
        <v>3586</v>
      </c>
      <c r="C6478" s="95" t="s">
        <v>6110</v>
      </c>
      <c r="D6478" s="95" t="s">
        <v>13684</v>
      </c>
      <c r="E6478" s="95" t="s">
        <v>332</v>
      </c>
      <c r="F6478" s="95" t="s">
        <v>7499</v>
      </c>
      <c r="G6478" s="4">
        <v>50</v>
      </c>
      <c r="H6478" s="4">
        <v>50</v>
      </c>
    </row>
    <row r="6479" spans="1:8" ht="15">
      <c r="A6479" s="95">
        <v>6471</v>
      </c>
      <c r="B6479" s="95" t="s">
        <v>7035</v>
      </c>
      <c r="C6479" s="95" t="s">
        <v>3730</v>
      </c>
      <c r="D6479" s="95" t="s">
        <v>13685</v>
      </c>
      <c r="E6479" s="95" t="s">
        <v>332</v>
      </c>
      <c r="F6479" s="95" t="s">
        <v>7499</v>
      </c>
      <c r="G6479" s="4">
        <v>50</v>
      </c>
      <c r="H6479" s="4">
        <v>50</v>
      </c>
    </row>
    <row r="6480" spans="1:8" ht="15">
      <c r="A6480" s="95">
        <v>6472</v>
      </c>
      <c r="B6480" s="95" t="s">
        <v>3646</v>
      </c>
      <c r="C6480" s="95" t="s">
        <v>6110</v>
      </c>
      <c r="D6480" s="95" t="s">
        <v>13686</v>
      </c>
      <c r="E6480" s="95" t="s">
        <v>332</v>
      </c>
      <c r="F6480" s="95" t="s">
        <v>7499</v>
      </c>
      <c r="G6480" s="4">
        <v>50</v>
      </c>
      <c r="H6480" s="4">
        <v>50</v>
      </c>
    </row>
    <row r="6481" spans="1:8" ht="15">
      <c r="A6481" s="95">
        <v>6473</v>
      </c>
      <c r="B6481" s="95" t="s">
        <v>3561</v>
      </c>
      <c r="C6481" s="95" t="s">
        <v>9247</v>
      </c>
      <c r="D6481" s="95" t="s">
        <v>13687</v>
      </c>
      <c r="E6481" s="95" t="s">
        <v>332</v>
      </c>
      <c r="F6481" s="95" t="s">
        <v>7499</v>
      </c>
      <c r="G6481" s="4">
        <v>50</v>
      </c>
      <c r="H6481" s="4">
        <v>50</v>
      </c>
    </row>
    <row r="6482" spans="1:8" ht="15">
      <c r="A6482" s="95">
        <v>6474</v>
      </c>
      <c r="B6482" s="95" t="s">
        <v>5257</v>
      </c>
      <c r="C6482" s="95" t="s">
        <v>6099</v>
      </c>
      <c r="D6482" s="95" t="s">
        <v>13688</v>
      </c>
      <c r="E6482" s="95" t="s">
        <v>332</v>
      </c>
      <c r="F6482" s="95" t="s">
        <v>7499</v>
      </c>
      <c r="G6482" s="4">
        <v>100</v>
      </c>
      <c r="H6482" s="4">
        <v>100</v>
      </c>
    </row>
    <row r="6483" spans="1:8" ht="15">
      <c r="A6483" s="95">
        <v>6475</v>
      </c>
      <c r="B6483" s="95" t="s">
        <v>13689</v>
      </c>
      <c r="C6483" s="95" t="s">
        <v>6077</v>
      </c>
      <c r="D6483" s="95" t="s">
        <v>13690</v>
      </c>
      <c r="E6483" s="95" t="s">
        <v>332</v>
      </c>
      <c r="F6483" s="95" t="s">
        <v>7499</v>
      </c>
      <c r="G6483" s="4">
        <v>50</v>
      </c>
      <c r="H6483" s="4">
        <v>50</v>
      </c>
    </row>
    <row r="6484" spans="1:8" ht="15">
      <c r="A6484" s="95">
        <v>6476</v>
      </c>
      <c r="B6484" s="95" t="s">
        <v>2663</v>
      </c>
      <c r="C6484" s="95" t="s">
        <v>13691</v>
      </c>
      <c r="D6484" s="95" t="s">
        <v>13692</v>
      </c>
      <c r="E6484" s="95" t="s">
        <v>332</v>
      </c>
      <c r="F6484" s="95" t="s">
        <v>7499</v>
      </c>
      <c r="G6484" s="4">
        <v>50</v>
      </c>
      <c r="H6484" s="4">
        <v>50</v>
      </c>
    </row>
    <row r="6485" spans="1:8" ht="15">
      <c r="A6485" s="95">
        <v>6477</v>
      </c>
      <c r="B6485" s="95" t="s">
        <v>4165</v>
      </c>
      <c r="C6485" s="95" t="s">
        <v>4852</v>
      </c>
      <c r="D6485" s="95" t="s">
        <v>13693</v>
      </c>
      <c r="E6485" s="95" t="s">
        <v>332</v>
      </c>
      <c r="F6485" s="95" t="s">
        <v>7499</v>
      </c>
      <c r="G6485" s="4">
        <v>50</v>
      </c>
      <c r="H6485" s="4">
        <v>50</v>
      </c>
    </row>
    <row r="6486" spans="1:8" ht="30">
      <c r="A6486" s="95">
        <v>6478</v>
      </c>
      <c r="B6486" s="95" t="s">
        <v>3526</v>
      </c>
      <c r="C6486" s="95" t="s">
        <v>5440</v>
      </c>
      <c r="D6486" s="95" t="s">
        <v>13694</v>
      </c>
      <c r="E6486" s="95" t="s">
        <v>332</v>
      </c>
      <c r="F6486" s="95" t="s">
        <v>7499</v>
      </c>
      <c r="G6486" s="4">
        <v>50</v>
      </c>
      <c r="H6486" s="4">
        <v>50</v>
      </c>
    </row>
    <row r="6487" spans="1:8" ht="15">
      <c r="A6487" s="95">
        <v>6479</v>
      </c>
      <c r="B6487" s="95" t="s">
        <v>3439</v>
      </c>
      <c r="C6487" s="95" t="s">
        <v>13695</v>
      </c>
      <c r="D6487" s="95" t="s">
        <v>13696</v>
      </c>
      <c r="E6487" s="95" t="s">
        <v>332</v>
      </c>
      <c r="F6487" s="95" t="s">
        <v>7499</v>
      </c>
      <c r="G6487" s="4">
        <v>50</v>
      </c>
      <c r="H6487" s="4">
        <v>50</v>
      </c>
    </row>
    <row r="6488" spans="1:8" ht="15">
      <c r="A6488" s="95">
        <v>6480</v>
      </c>
      <c r="B6488" s="95" t="s">
        <v>3948</v>
      </c>
      <c r="C6488" s="95" t="s">
        <v>6110</v>
      </c>
      <c r="D6488" s="95" t="s">
        <v>13697</v>
      </c>
      <c r="E6488" s="95" t="s">
        <v>332</v>
      </c>
      <c r="F6488" s="95" t="s">
        <v>7499</v>
      </c>
      <c r="G6488" s="4">
        <v>50</v>
      </c>
      <c r="H6488" s="4">
        <v>50</v>
      </c>
    </row>
    <row r="6489" spans="1:8" ht="15">
      <c r="A6489" s="95">
        <v>6481</v>
      </c>
      <c r="B6489" s="95" t="s">
        <v>3432</v>
      </c>
      <c r="C6489" s="95" t="s">
        <v>6075</v>
      </c>
      <c r="D6489" s="95" t="s">
        <v>13698</v>
      </c>
      <c r="E6489" s="95" t="s">
        <v>332</v>
      </c>
      <c r="F6489" s="95" t="s">
        <v>7499</v>
      </c>
      <c r="G6489" s="4">
        <v>50</v>
      </c>
      <c r="H6489" s="4">
        <v>50</v>
      </c>
    </row>
    <row r="6490" spans="1:8" ht="15">
      <c r="A6490" s="95">
        <v>6482</v>
      </c>
      <c r="B6490" s="95" t="s">
        <v>3509</v>
      </c>
      <c r="C6490" s="95" t="s">
        <v>4472</v>
      </c>
      <c r="D6490" s="95" t="s">
        <v>13699</v>
      </c>
      <c r="E6490" s="95" t="s">
        <v>332</v>
      </c>
      <c r="F6490" s="95" t="s">
        <v>7499</v>
      </c>
      <c r="G6490" s="4">
        <v>50</v>
      </c>
      <c r="H6490" s="4">
        <v>50</v>
      </c>
    </row>
    <row r="6491" spans="1:8" ht="15">
      <c r="A6491" s="95">
        <v>6483</v>
      </c>
      <c r="B6491" s="95" t="s">
        <v>13700</v>
      </c>
      <c r="C6491" s="95" t="s">
        <v>6150</v>
      </c>
      <c r="D6491" s="95" t="s">
        <v>13701</v>
      </c>
      <c r="E6491" s="95" t="s">
        <v>332</v>
      </c>
      <c r="F6491" s="95" t="s">
        <v>7499</v>
      </c>
      <c r="G6491" s="4">
        <v>50</v>
      </c>
      <c r="H6491" s="4">
        <v>50</v>
      </c>
    </row>
    <row r="6492" spans="1:8" ht="15">
      <c r="A6492" s="95">
        <v>6484</v>
      </c>
      <c r="B6492" s="95" t="s">
        <v>2663</v>
      </c>
      <c r="C6492" s="95" t="s">
        <v>5414</v>
      </c>
      <c r="D6492" s="95" t="s">
        <v>13702</v>
      </c>
      <c r="E6492" s="95" t="s">
        <v>332</v>
      </c>
      <c r="F6492" s="95" t="s">
        <v>7499</v>
      </c>
      <c r="G6492" s="4">
        <v>50</v>
      </c>
      <c r="H6492" s="4">
        <v>50</v>
      </c>
    </row>
    <row r="6493" spans="1:8" ht="15">
      <c r="A6493" s="95">
        <v>6485</v>
      </c>
      <c r="B6493" s="95" t="s">
        <v>3668</v>
      </c>
      <c r="C6493" s="95" t="s">
        <v>11313</v>
      </c>
      <c r="D6493" s="95" t="s">
        <v>13703</v>
      </c>
      <c r="E6493" s="95" t="s">
        <v>332</v>
      </c>
      <c r="F6493" s="95" t="s">
        <v>7499</v>
      </c>
      <c r="G6493" s="4">
        <v>100</v>
      </c>
      <c r="H6493" s="4">
        <v>100</v>
      </c>
    </row>
    <row r="6494" spans="1:8" ht="15">
      <c r="A6494" s="95">
        <v>6486</v>
      </c>
      <c r="B6494" s="95" t="s">
        <v>3955</v>
      </c>
      <c r="C6494" s="95" t="s">
        <v>7032</v>
      </c>
      <c r="D6494" s="95" t="s">
        <v>13704</v>
      </c>
      <c r="E6494" s="95" t="s">
        <v>332</v>
      </c>
      <c r="F6494" s="95" t="s">
        <v>7499</v>
      </c>
      <c r="G6494" s="4">
        <v>50</v>
      </c>
      <c r="H6494" s="4">
        <v>50</v>
      </c>
    </row>
    <row r="6495" spans="1:8" ht="15">
      <c r="A6495" s="95">
        <v>6487</v>
      </c>
      <c r="B6495" s="95" t="s">
        <v>13156</v>
      </c>
      <c r="C6495" s="95" t="s">
        <v>7032</v>
      </c>
      <c r="D6495" s="95" t="s">
        <v>13705</v>
      </c>
      <c r="E6495" s="95" t="s">
        <v>332</v>
      </c>
      <c r="F6495" s="95" t="s">
        <v>7499</v>
      </c>
      <c r="G6495" s="4">
        <v>50</v>
      </c>
      <c r="H6495" s="4">
        <v>50</v>
      </c>
    </row>
    <row r="6496" spans="1:8" ht="15">
      <c r="A6496" s="95">
        <v>6488</v>
      </c>
      <c r="B6496" s="95" t="s">
        <v>3668</v>
      </c>
      <c r="C6496" s="95" t="s">
        <v>3730</v>
      </c>
      <c r="D6496" s="95" t="s">
        <v>13706</v>
      </c>
      <c r="E6496" s="95" t="s">
        <v>332</v>
      </c>
      <c r="F6496" s="95" t="s">
        <v>7499</v>
      </c>
      <c r="G6496" s="4">
        <v>50</v>
      </c>
      <c r="H6496" s="4">
        <v>50</v>
      </c>
    </row>
    <row r="6497" spans="1:8" ht="15">
      <c r="A6497" s="95">
        <v>6489</v>
      </c>
      <c r="B6497" s="95" t="s">
        <v>3472</v>
      </c>
      <c r="C6497" s="95" t="s">
        <v>3836</v>
      </c>
      <c r="D6497" s="95" t="s">
        <v>13707</v>
      </c>
      <c r="E6497" s="95" t="s">
        <v>332</v>
      </c>
      <c r="F6497" s="95" t="s">
        <v>7499</v>
      </c>
      <c r="G6497" s="4">
        <v>50</v>
      </c>
      <c r="H6497" s="4">
        <v>50</v>
      </c>
    </row>
    <row r="6498" spans="1:8" ht="15">
      <c r="A6498" s="95">
        <v>6490</v>
      </c>
      <c r="B6498" s="95" t="s">
        <v>4912</v>
      </c>
      <c r="C6498" s="95" t="s">
        <v>7933</v>
      </c>
      <c r="D6498" s="95" t="s">
        <v>13708</v>
      </c>
      <c r="E6498" s="95" t="s">
        <v>332</v>
      </c>
      <c r="F6498" s="95" t="s">
        <v>7499</v>
      </c>
      <c r="G6498" s="4">
        <v>50</v>
      </c>
      <c r="H6498" s="4">
        <v>50</v>
      </c>
    </row>
    <row r="6499" spans="1:8" ht="15">
      <c r="A6499" s="95">
        <v>6491</v>
      </c>
      <c r="B6499" s="95" t="s">
        <v>5118</v>
      </c>
      <c r="C6499" s="95" t="s">
        <v>7032</v>
      </c>
      <c r="D6499" s="95" t="s">
        <v>13709</v>
      </c>
      <c r="E6499" s="95" t="s">
        <v>332</v>
      </c>
      <c r="F6499" s="95" t="s">
        <v>7499</v>
      </c>
      <c r="G6499" s="4">
        <v>50</v>
      </c>
      <c r="H6499" s="4">
        <v>50</v>
      </c>
    </row>
    <row r="6500" spans="1:8" ht="15">
      <c r="A6500" s="95">
        <v>6492</v>
      </c>
      <c r="B6500" s="95" t="s">
        <v>3668</v>
      </c>
      <c r="C6500" s="95" t="s">
        <v>2676</v>
      </c>
      <c r="D6500" s="95" t="s">
        <v>13710</v>
      </c>
      <c r="E6500" s="95" t="s">
        <v>332</v>
      </c>
      <c r="F6500" s="95" t="s">
        <v>7499</v>
      </c>
      <c r="G6500" s="4">
        <v>50</v>
      </c>
      <c r="H6500" s="4">
        <v>50</v>
      </c>
    </row>
    <row r="6501" spans="1:8" ht="15">
      <c r="A6501" s="95">
        <v>6493</v>
      </c>
      <c r="B6501" s="95" t="s">
        <v>13711</v>
      </c>
      <c r="C6501" s="95" t="s">
        <v>13712</v>
      </c>
      <c r="D6501" s="95" t="s">
        <v>13713</v>
      </c>
      <c r="E6501" s="95" t="s">
        <v>332</v>
      </c>
      <c r="F6501" s="95" t="s">
        <v>7499</v>
      </c>
      <c r="G6501" s="4">
        <v>50</v>
      </c>
      <c r="H6501" s="4">
        <v>50</v>
      </c>
    </row>
    <row r="6502" spans="1:8" ht="30">
      <c r="A6502" s="95">
        <v>6494</v>
      </c>
      <c r="B6502" s="95" t="s">
        <v>3461</v>
      </c>
      <c r="C6502" s="95" t="s">
        <v>5606</v>
      </c>
      <c r="D6502" s="95" t="s">
        <v>13714</v>
      </c>
      <c r="E6502" s="95" t="s">
        <v>332</v>
      </c>
      <c r="F6502" s="95" t="s">
        <v>7499</v>
      </c>
      <c r="G6502" s="4">
        <v>50</v>
      </c>
      <c r="H6502" s="4">
        <v>50</v>
      </c>
    </row>
    <row r="6503" spans="1:8" ht="15">
      <c r="A6503" s="95">
        <v>6495</v>
      </c>
      <c r="B6503" s="95" t="s">
        <v>4067</v>
      </c>
      <c r="C6503" s="95" t="s">
        <v>7940</v>
      </c>
      <c r="D6503" s="95" t="s">
        <v>13715</v>
      </c>
      <c r="E6503" s="95" t="s">
        <v>332</v>
      </c>
      <c r="F6503" s="95" t="s">
        <v>7499</v>
      </c>
      <c r="G6503" s="4">
        <v>50</v>
      </c>
      <c r="H6503" s="4">
        <v>50</v>
      </c>
    </row>
    <row r="6504" spans="1:8" ht="15">
      <c r="A6504" s="95">
        <v>6496</v>
      </c>
      <c r="B6504" s="95" t="s">
        <v>3442</v>
      </c>
      <c r="C6504" s="95" t="s">
        <v>3783</v>
      </c>
      <c r="D6504" s="95" t="s">
        <v>13716</v>
      </c>
      <c r="E6504" s="95" t="s">
        <v>332</v>
      </c>
      <c r="F6504" s="95" t="s">
        <v>7499</v>
      </c>
      <c r="G6504" s="4">
        <v>50</v>
      </c>
      <c r="H6504" s="4">
        <v>50</v>
      </c>
    </row>
    <row r="6505" spans="1:8" ht="15">
      <c r="A6505" s="95">
        <v>6497</v>
      </c>
      <c r="B6505" s="95" t="s">
        <v>3584</v>
      </c>
      <c r="C6505" s="95" t="s">
        <v>13717</v>
      </c>
      <c r="D6505" s="95" t="s">
        <v>13718</v>
      </c>
      <c r="E6505" s="95" t="s">
        <v>332</v>
      </c>
      <c r="F6505" s="95" t="s">
        <v>7499</v>
      </c>
      <c r="G6505" s="4">
        <v>50</v>
      </c>
      <c r="H6505" s="4">
        <v>50</v>
      </c>
    </row>
    <row r="6506" spans="1:8" ht="30">
      <c r="A6506" s="95">
        <v>6498</v>
      </c>
      <c r="B6506" s="95" t="s">
        <v>3584</v>
      </c>
      <c r="C6506" s="95" t="s">
        <v>6090</v>
      </c>
      <c r="D6506" s="95" t="s">
        <v>13719</v>
      </c>
      <c r="E6506" s="95" t="s">
        <v>332</v>
      </c>
      <c r="F6506" s="95" t="s">
        <v>7499</v>
      </c>
      <c r="G6506" s="4">
        <v>50</v>
      </c>
      <c r="H6506" s="4">
        <v>50</v>
      </c>
    </row>
    <row r="6507" spans="1:8" ht="15">
      <c r="A6507" s="95">
        <v>6499</v>
      </c>
      <c r="B6507" s="95" t="s">
        <v>3439</v>
      </c>
      <c r="C6507" s="95" t="s">
        <v>4074</v>
      </c>
      <c r="D6507" s="95" t="s">
        <v>13720</v>
      </c>
      <c r="E6507" s="95" t="s">
        <v>332</v>
      </c>
      <c r="F6507" s="95" t="s">
        <v>7499</v>
      </c>
      <c r="G6507" s="4">
        <v>50</v>
      </c>
      <c r="H6507" s="4">
        <v>50</v>
      </c>
    </row>
    <row r="6508" spans="1:8" ht="15">
      <c r="A6508" s="95">
        <v>6500</v>
      </c>
      <c r="B6508" s="95" t="s">
        <v>4322</v>
      </c>
      <c r="C6508" s="95" t="s">
        <v>9247</v>
      </c>
      <c r="D6508" s="95" t="s">
        <v>13721</v>
      </c>
      <c r="E6508" s="95" t="s">
        <v>332</v>
      </c>
      <c r="F6508" s="95" t="s">
        <v>7499</v>
      </c>
      <c r="G6508" s="4">
        <v>50</v>
      </c>
      <c r="H6508" s="4">
        <v>50</v>
      </c>
    </row>
    <row r="6509" spans="1:8" ht="15">
      <c r="A6509" s="95">
        <v>6501</v>
      </c>
      <c r="B6509" s="95" t="s">
        <v>3453</v>
      </c>
      <c r="C6509" s="95" t="s">
        <v>9247</v>
      </c>
      <c r="D6509" s="95" t="s">
        <v>13722</v>
      </c>
      <c r="E6509" s="95" t="s">
        <v>332</v>
      </c>
      <c r="F6509" s="95" t="s">
        <v>7499</v>
      </c>
      <c r="G6509" s="4">
        <v>50</v>
      </c>
      <c r="H6509" s="4">
        <v>50</v>
      </c>
    </row>
    <row r="6510" spans="1:8" ht="15">
      <c r="A6510" s="95">
        <v>6502</v>
      </c>
      <c r="B6510" s="95" t="s">
        <v>3482</v>
      </c>
      <c r="C6510" s="95" t="s">
        <v>13723</v>
      </c>
      <c r="D6510" s="95" t="s">
        <v>13724</v>
      </c>
      <c r="E6510" s="95" t="s">
        <v>332</v>
      </c>
      <c r="F6510" s="95" t="s">
        <v>7499</v>
      </c>
      <c r="G6510" s="4">
        <v>50</v>
      </c>
      <c r="H6510" s="4">
        <v>50</v>
      </c>
    </row>
    <row r="6511" spans="1:8" ht="15">
      <c r="A6511" s="95">
        <v>6503</v>
      </c>
      <c r="B6511" s="95" t="s">
        <v>5418</v>
      </c>
      <c r="C6511" s="95" t="s">
        <v>3488</v>
      </c>
      <c r="D6511" s="95" t="s">
        <v>13725</v>
      </c>
      <c r="E6511" s="95" t="s">
        <v>332</v>
      </c>
      <c r="F6511" s="95" t="s">
        <v>7499</v>
      </c>
      <c r="G6511" s="4">
        <v>50</v>
      </c>
      <c r="H6511" s="4">
        <v>50</v>
      </c>
    </row>
    <row r="6512" spans="1:8" ht="15">
      <c r="A6512" s="95">
        <v>6504</v>
      </c>
      <c r="B6512" s="95" t="s">
        <v>4007</v>
      </c>
      <c r="C6512" s="95" t="s">
        <v>9247</v>
      </c>
      <c r="D6512" s="95" t="s">
        <v>13726</v>
      </c>
      <c r="E6512" s="95" t="s">
        <v>332</v>
      </c>
      <c r="F6512" s="95" t="s">
        <v>7499</v>
      </c>
      <c r="G6512" s="4">
        <v>50</v>
      </c>
      <c r="H6512" s="4">
        <v>50</v>
      </c>
    </row>
    <row r="6513" spans="1:8" ht="15">
      <c r="A6513" s="95">
        <v>6505</v>
      </c>
      <c r="B6513" s="95" t="s">
        <v>2663</v>
      </c>
      <c r="C6513" s="95" t="s">
        <v>9371</v>
      </c>
      <c r="D6513" s="95" t="s">
        <v>13727</v>
      </c>
      <c r="E6513" s="95" t="s">
        <v>332</v>
      </c>
      <c r="F6513" s="95" t="s">
        <v>7499</v>
      </c>
      <c r="G6513" s="4">
        <v>50</v>
      </c>
      <c r="H6513" s="4">
        <v>50</v>
      </c>
    </row>
    <row r="6514" spans="1:8" ht="15">
      <c r="A6514" s="95">
        <v>6506</v>
      </c>
      <c r="B6514" s="95" t="s">
        <v>3750</v>
      </c>
      <c r="C6514" s="95" t="s">
        <v>3730</v>
      </c>
      <c r="D6514" s="95" t="s">
        <v>13728</v>
      </c>
      <c r="E6514" s="95" t="s">
        <v>332</v>
      </c>
      <c r="F6514" s="95" t="s">
        <v>7499</v>
      </c>
      <c r="G6514" s="4">
        <v>50</v>
      </c>
      <c r="H6514" s="4">
        <v>50</v>
      </c>
    </row>
    <row r="6515" spans="1:8" ht="15">
      <c r="A6515" s="95">
        <v>6507</v>
      </c>
      <c r="B6515" s="95" t="s">
        <v>4310</v>
      </c>
      <c r="C6515" s="95" t="s">
        <v>3730</v>
      </c>
      <c r="D6515" s="95" t="s">
        <v>13729</v>
      </c>
      <c r="E6515" s="95" t="s">
        <v>332</v>
      </c>
      <c r="F6515" s="95" t="s">
        <v>7499</v>
      </c>
      <c r="G6515" s="4">
        <v>50</v>
      </c>
      <c r="H6515" s="4">
        <v>50</v>
      </c>
    </row>
    <row r="6516" spans="1:8" ht="15">
      <c r="A6516" s="95">
        <v>6508</v>
      </c>
      <c r="B6516" s="95" t="s">
        <v>3663</v>
      </c>
      <c r="C6516" s="95" t="s">
        <v>3730</v>
      </c>
      <c r="D6516" s="95" t="s">
        <v>13730</v>
      </c>
      <c r="E6516" s="95" t="s">
        <v>332</v>
      </c>
      <c r="F6516" s="95" t="s">
        <v>7499</v>
      </c>
      <c r="G6516" s="4">
        <v>50</v>
      </c>
      <c r="H6516" s="4">
        <v>50</v>
      </c>
    </row>
    <row r="6517" spans="1:8" ht="15">
      <c r="A6517" s="95">
        <v>6509</v>
      </c>
      <c r="B6517" s="95" t="s">
        <v>5146</v>
      </c>
      <c r="C6517" s="95" t="s">
        <v>4232</v>
      </c>
      <c r="D6517" s="95" t="s">
        <v>13731</v>
      </c>
      <c r="E6517" s="95" t="s">
        <v>332</v>
      </c>
      <c r="F6517" s="95" t="s">
        <v>7499</v>
      </c>
      <c r="G6517" s="4">
        <v>50</v>
      </c>
      <c r="H6517" s="4">
        <v>50</v>
      </c>
    </row>
    <row r="6518" spans="1:8" ht="15">
      <c r="A6518" s="95">
        <v>6510</v>
      </c>
      <c r="B6518" s="95" t="s">
        <v>13732</v>
      </c>
      <c r="C6518" s="95" t="s">
        <v>3730</v>
      </c>
      <c r="D6518" s="95" t="s">
        <v>13733</v>
      </c>
      <c r="E6518" s="95" t="s">
        <v>332</v>
      </c>
      <c r="F6518" s="95" t="s">
        <v>7499</v>
      </c>
      <c r="G6518" s="4">
        <v>100</v>
      </c>
      <c r="H6518" s="4">
        <v>100</v>
      </c>
    </row>
    <row r="6519" spans="1:8" ht="15">
      <c r="A6519" s="95">
        <v>6511</v>
      </c>
      <c r="B6519" s="95" t="s">
        <v>4423</v>
      </c>
      <c r="C6519" s="95" t="s">
        <v>4645</v>
      </c>
      <c r="D6519" s="95" t="s">
        <v>13734</v>
      </c>
      <c r="E6519" s="95" t="s">
        <v>332</v>
      </c>
      <c r="F6519" s="95" t="s">
        <v>7499</v>
      </c>
      <c r="G6519" s="4">
        <v>50</v>
      </c>
      <c r="H6519" s="4">
        <v>50</v>
      </c>
    </row>
    <row r="6520" spans="1:8" ht="15">
      <c r="A6520" s="95">
        <v>6512</v>
      </c>
      <c r="B6520" s="95" t="s">
        <v>3593</v>
      </c>
      <c r="C6520" s="95" t="s">
        <v>4891</v>
      </c>
      <c r="D6520" s="95" t="s">
        <v>13735</v>
      </c>
      <c r="E6520" s="95" t="s">
        <v>332</v>
      </c>
      <c r="F6520" s="95" t="s">
        <v>7499</v>
      </c>
      <c r="G6520" s="4">
        <v>50</v>
      </c>
      <c r="H6520" s="4">
        <v>50</v>
      </c>
    </row>
    <row r="6521" spans="1:8" ht="15">
      <c r="A6521" s="95">
        <v>6513</v>
      </c>
      <c r="B6521" s="95" t="s">
        <v>3509</v>
      </c>
      <c r="C6521" s="95" t="s">
        <v>13736</v>
      </c>
      <c r="D6521" s="95" t="s">
        <v>13737</v>
      </c>
      <c r="E6521" s="95" t="s">
        <v>332</v>
      </c>
      <c r="F6521" s="95" t="s">
        <v>7499</v>
      </c>
      <c r="G6521" s="4">
        <v>75</v>
      </c>
      <c r="H6521" s="4">
        <v>75</v>
      </c>
    </row>
    <row r="6522" spans="1:8" ht="15">
      <c r="A6522" s="95">
        <v>6514</v>
      </c>
      <c r="B6522" s="95" t="s">
        <v>4012</v>
      </c>
      <c r="C6522" s="95" t="s">
        <v>3730</v>
      </c>
      <c r="D6522" s="95" t="s">
        <v>13738</v>
      </c>
      <c r="E6522" s="95" t="s">
        <v>332</v>
      </c>
      <c r="F6522" s="95" t="s">
        <v>7499</v>
      </c>
      <c r="G6522" s="4">
        <v>75</v>
      </c>
      <c r="H6522" s="4">
        <v>75</v>
      </c>
    </row>
    <row r="6523" spans="1:8" ht="15">
      <c r="A6523" s="95">
        <v>6515</v>
      </c>
      <c r="B6523" s="95" t="s">
        <v>3668</v>
      </c>
      <c r="C6523" s="95" t="s">
        <v>6103</v>
      </c>
      <c r="D6523" s="95" t="s">
        <v>13739</v>
      </c>
      <c r="E6523" s="95" t="s">
        <v>332</v>
      </c>
      <c r="F6523" s="95" t="s">
        <v>7499</v>
      </c>
      <c r="G6523" s="4">
        <v>50</v>
      </c>
      <c r="H6523" s="4">
        <v>50</v>
      </c>
    </row>
    <row r="6524" spans="1:8" ht="15">
      <c r="A6524" s="95">
        <v>6516</v>
      </c>
      <c r="B6524" s="95" t="s">
        <v>6601</v>
      </c>
      <c r="C6524" s="95" t="s">
        <v>4074</v>
      </c>
      <c r="D6524" s="95" t="s">
        <v>13740</v>
      </c>
      <c r="E6524" s="95" t="s">
        <v>332</v>
      </c>
      <c r="F6524" s="95" t="s">
        <v>7499</v>
      </c>
      <c r="G6524" s="4">
        <v>50</v>
      </c>
      <c r="H6524" s="4">
        <v>50</v>
      </c>
    </row>
    <row r="6525" spans="1:8" ht="15">
      <c r="A6525" s="95">
        <v>6517</v>
      </c>
      <c r="B6525" s="95" t="s">
        <v>3874</v>
      </c>
      <c r="C6525" s="95" t="s">
        <v>13741</v>
      </c>
      <c r="D6525" s="95" t="s">
        <v>13742</v>
      </c>
      <c r="E6525" s="95" t="s">
        <v>332</v>
      </c>
      <c r="F6525" s="95" t="s">
        <v>7499</v>
      </c>
      <c r="G6525" s="4">
        <v>50</v>
      </c>
      <c r="H6525" s="4">
        <v>50</v>
      </c>
    </row>
    <row r="6526" spans="1:8" ht="15">
      <c r="A6526" s="95">
        <v>6518</v>
      </c>
      <c r="B6526" s="95" t="s">
        <v>13743</v>
      </c>
      <c r="C6526" s="95" t="s">
        <v>9232</v>
      </c>
      <c r="D6526" s="95" t="s">
        <v>13744</v>
      </c>
      <c r="E6526" s="95" t="s">
        <v>332</v>
      </c>
      <c r="F6526" s="95" t="s">
        <v>7499</v>
      </c>
      <c r="G6526" s="4">
        <v>50</v>
      </c>
      <c r="H6526" s="4">
        <v>50</v>
      </c>
    </row>
    <row r="6527" spans="1:8" ht="15">
      <c r="A6527" s="95">
        <v>6519</v>
      </c>
      <c r="B6527" s="95" t="s">
        <v>3472</v>
      </c>
      <c r="C6527" s="95" t="s">
        <v>13745</v>
      </c>
      <c r="D6527" s="95" t="s">
        <v>13746</v>
      </c>
      <c r="E6527" s="95" t="s">
        <v>332</v>
      </c>
      <c r="F6527" s="95" t="s">
        <v>7499</v>
      </c>
      <c r="G6527" s="4">
        <v>50</v>
      </c>
      <c r="H6527" s="4">
        <v>50</v>
      </c>
    </row>
    <row r="6528" spans="1:8" ht="15">
      <c r="A6528" s="95">
        <v>6520</v>
      </c>
      <c r="B6528" s="95" t="s">
        <v>3649</v>
      </c>
      <c r="C6528" s="95" t="s">
        <v>3836</v>
      </c>
      <c r="D6528" s="95" t="s">
        <v>13747</v>
      </c>
      <c r="E6528" s="95" t="s">
        <v>332</v>
      </c>
      <c r="F6528" s="95" t="s">
        <v>7499</v>
      </c>
      <c r="G6528" s="4">
        <v>50</v>
      </c>
      <c r="H6528" s="4">
        <v>50</v>
      </c>
    </row>
    <row r="6529" spans="1:8" ht="15">
      <c r="A6529" s="95">
        <v>6521</v>
      </c>
      <c r="B6529" s="95" t="s">
        <v>3593</v>
      </c>
      <c r="C6529" s="95" t="s">
        <v>6085</v>
      </c>
      <c r="D6529" s="95" t="s">
        <v>13748</v>
      </c>
      <c r="E6529" s="95" t="s">
        <v>332</v>
      </c>
      <c r="F6529" s="95" t="s">
        <v>7499</v>
      </c>
      <c r="G6529" s="4">
        <v>50</v>
      </c>
      <c r="H6529" s="4">
        <v>50</v>
      </c>
    </row>
    <row r="6530" spans="1:8" ht="15">
      <c r="A6530" s="95">
        <v>6522</v>
      </c>
      <c r="B6530" s="95" t="s">
        <v>3593</v>
      </c>
      <c r="C6530" s="95" t="s">
        <v>13749</v>
      </c>
      <c r="D6530" s="95" t="s">
        <v>13750</v>
      </c>
      <c r="E6530" s="95" t="s">
        <v>332</v>
      </c>
      <c r="F6530" s="95" t="s">
        <v>7499</v>
      </c>
      <c r="G6530" s="4">
        <v>50</v>
      </c>
      <c r="H6530" s="4">
        <v>50</v>
      </c>
    </row>
    <row r="6531" spans="1:8" ht="15">
      <c r="A6531" s="95">
        <v>6523</v>
      </c>
      <c r="B6531" s="95" t="s">
        <v>4831</v>
      </c>
      <c r="C6531" s="95" t="s">
        <v>13751</v>
      </c>
      <c r="D6531" s="95" t="s">
        <v>13752</v>
      </c>
      <c r="E6531" s="95" t="s">
        <v>332</v>
      </c>
      <c r="F6531" s="95" t="s">
        <v>7499</v>
      </c>
      <c r="G6531" s="4">
        <v>50</v>
      </c>
      <c r="H6531" s="4">
        <v>50</v>
      </c>
    </row>
    <row r="6532" spans="1:8" ht="30">
      <c r="A6532" s="95">
        <v>6524</v>
      </c>
      <c r="B6532" s="95" t="s">
        <v>3761</v>
      </c>
      <c r="C6532" s="95" t="s">
        <v>6087</v>
      </c>
      <c r="D6532" s="95" t="s">
        <v>13753</v>
      </c>
      <c r="E6532" s="95" t="s">
        <v>332</v>
      </c>
      <c r="F6532" s="95" t="s">
        <v>7499</v>
      </c>
      <c r="G6532" s="4">
        <v>50</v>
      </c>
      <c r="H6532" s="4">
        <v>50</v>
      </c>
    </row>
    <row r="6533" spans="1:8" ht="15">
      <c r="A6533" s="95">
        <v>6525</v>
      </c>
      <c r="B6533" s="95" t="s">
        <v>6107</v>
      </c>
      <c r="C6533" s="95" t="s">
        <v>13754</v>
      </c>
      <c r="D6533" s="95" t="s">
        <v>13755</v>
      </c>
      <c r="E6533" s="95" t="s">
        <v>332</v>
      </c>
      <c r="F6533" s="95" t="s">
        <v>7499</v>
      </c>
      <c r="G6533" s="4">
        <v>50</v>
      </c>
      <c r="H6533" s="4">
        <v>50</v>
      </c>
    </row>
    <row r="6534" spans="1:8" ht="15">
      <c r="A6534" s="95">
        <v>6526</v>
      </c>
      <c r="B6534" s="95" t="s">
        <v>4322</v>
      </c>
      <c r="C6534" s="95" t="s">
        <v>13754</v>
      </c>
      <c r="D6534" s="95" t="s">
        <v>13756</v>
      </c>
      <c r="E6534" s="95" t="s">
        <v>332</v>
      </c>
      <c r="F6534" s="95" t="s">
        <v>7499</v>
      </c>
      <c r="G6534" s="4">
        <v>50</v>
      </c>
      <c r="H6534" s="4">
        <v>50</v>
      </c>
    </row>
    <row r="6535" spans="1:8" ht="15">
      <c r="A6535" s="95">
        <v>6527</v>
      </c>
      <c r="B6535" s="95" t="s">
        <v>2663</v>
      </c>
      <c r="C6535" s="95" t="s">
        <v>7902</v>
      </c>
      <c r="D6535" s="95" t="s">
        <v>13757</v>
      </c>
      <c r="E6535" s="95" t="s">
        <v>332</v>
      </c>
      <c r="F6535" s="95" t="s">
        <v>7499</v>
      </c>
      <c r="G6535" s="4">
        <v>50</v>
      </c>
      <c r="H6535" s="4">
        <v>50</v>
      </c>
    </row>
    <row r="6536" spans="1:8" ht="15">
      <c r="A6536" s="95">
        <v>6528</v>
      </c>
      <c r="B6536" s="95" t="s">
        <v>4622</v>
      </c>
      <c r="C6536" s="95" t="s">
        <v>4324</v>
      </c>
      <c r="D6536" s="95" t="s">
        <v>13758</v>
      </c>
      <c r="E6536" s="95" t="s">
        <v>332</v>
      </c>
      <c r="F6536" s="95" t="s">
        <v>7499</v>
      </c>
      <c r="G6536" s="4">
        <v>50</v>
      </c>
      <c r="H6536" s="4">
        <v>50</v>
      </c>
    </row>
    <row r="6537" spans="1:8" ht="15">
      <c r="A6537" s="95">
        <v>6529</v>
      </c>
      <c r="B6537" s="95" t="s">
        <v>6591</v>
      </c>
      <c r="C6537" s="95" t="s">
        <v>3518</v>
      </c>
      <c r="D6537" s="95" t="s">
        <v>13759</v>
      </c>
      <c r="E6537" s="95" t="s">
        <v>332</v>
      </c>
      <c r="F6537" s="95" t="s">
        <v>7499</v>
      </c>
      <c r="G6537" s="4">
        <v>50</v>
      </c>
      <c r="H6537" s="4">
        <v>50</v>
      </c>
    </row>
    <row r="6538" spans="1:8" ht="15">
      <c r="A6538" s="95">
        <v>6530</v>
      </c>
      <c r="B6538" s="95" t="s">
        <v>11722</v>
      </c>
      <c r="C6538" s="95" t="s">
        <v>13760</v>
      </c>
      <c r="D6538" s="95" t="s">
        <v>13761</v>
      </c>
      <c r="E6538" s="95" t="s">
        <v>332</v>
      </c>
      <c r="F6538" s="95" t="s">
        <v>7499</v>
      </c>
      <c r="G6538" s="4">
        <v>50</v>
      </c>
      <c r="H6538" s="4">
        <v>50</v>
      </c>
    </row>
    <row r="6539" spans="1:8" ht="15">
      <c r="A6539" s="95">
        <v>6531</v>
      </c>
      <c r="B6539" s="95" t="s">
        <v>13762</v>
      </c>
      <c r="C6539" s="95" t="s">
        <v>13123</v>
      </c>
      <c r="D6539" s="95" t="s">
        <v>13763</v>
      </c>
      <c r="E6539" s="95" t="s">
        <v>332</v>
      </c>
      <c r="F6539" s="95" t="s">
        <v>7499</v>
      </c>
      <c r="G6539" s="4">
        <v>50</v>
      </c>
      <c r="H6539" s="4">
        <v>50</v>
      </c>
    </row>
    <row r="6540" spans="1:8" ht="15">
      <c r="A6540" s="95">
        <v>6532</v>
      </c>
      <c r="B6540" s="95" t="s">
        <v>11009</v>
      </c>
      <c r="C6540" s="95" t="s">
        <v>4324</v>
      </c>
      <c r="D6540" s="95" t="s">
        <v>13764</v>
      </c>
      <c r="E6540" s="95" t="s">
        <v>332</v>
      </c>
      <c r="F6540" s="95" t="s">
        <v>7499</v>
      </c>
      <c r="G6540" s="4">
        <v>50</v>
      </c>
      <c r="H6540" s="4">
        <v>50</v>
      </c>
    </row>
    <row r="6541" spans="1:8" ht="15">
      <c r="A6541" s="95">
        <v>6533</v>
      </c>
      <c r="B6541" s="95" t="s">
        <v>3663</v>
      </c>
      <c r="C6541" s="95" t="s">
        <v>3518</v>
      </c>
      <c r="D6541" s="95" t="s">
        <v>13765</v>
      </c>
      <c r="E6541" s="95" t="s">
        <v>332</v>
      </c>
      <c r="F6541" s="95" t="s">
        <v>7499</v>
      </c>
      <c r="G6541" s="4">
        <v>50</v>
      </c>
      <c r="H6541" s="4">
        <v>50</v>
      </c>
    </row>
    <row r="6542" spans="1:8" ht="15">
      <c r="A6542" s="95">
        <v>6534</v>
      </c>
      <c r="B6542" s="95" t="s">
        <v>6216</v>
      </c>
      <c r="C6542" s="95" t="s">
        <v>3701</v>
      </c>
      <c r="D6542" s="95" t="s">
        <v>13766</v>
      </c>
      <c r="E6542" s="95" t="s">
        <v>332</v>
      </c>
      <c r="F6542" s="95" t="s">
        <v>7499</v>
      </c>
      <c r="G6542" s="4">
        <v>50</v>
      </c>
      <c r="H6542" s="4">
        <v>50</v>
      </c>
    </row>
    <row r="6543" spans="1:8" ht="15">
      <c r="A6543" s="95">
        <v>6535</v>
      </c>
      <c r="B6543" s="95" t="s">
        <v>7912</v>
      </c>
      <c r="C6543" s="95" t="s">
        <v>3701</v>
      </c>
      <c r="D6543" s="95" t="s">
        <v>13767</v>
      </c>
      <c r="E6543" s="95" t="s">
        <v>332</v>
      </c>
      <c r="F6543" s="95" t="s">
        <v>7499</v>
      </c>
      <c r="G6543" s="4">
        <v>50</v>
      </c>
      <c r="H6543" s="4">
        <v>50</v>
      </c>
    </row>
    <row r="6544" spans="1:8" ht="15">
      <c r="A6544" s="95">
        <v>6536</v>
      </c>
      <c r="B6544" s="95" t="s">
        <v>3898</v>
      </c>
      <c r="C6544" s="95" t="s">
        <v>13768</v>
      </c>
      <c r="D6544" s="95" t="s">
        <v>13769</v>
      </c>
      <c r="E6544" s="95" t="s">
        <v>332</v>
      </c>
      <c r="F6544" s="95" t="s">
        <v>7499</v>
      </c>
      <c r="G6544" s="4">
        <v>50</v>
      </c>
      <c r="H6544" s="4">
        <v>50</v>
      </c>
    </row>
    <row r="6545" spans="1:8" ht="15">
      <c r="A6545" s="95">
        <v>6537</v>
      </c>
      <c r="B6545" s="95" t="s">
        <v>5313</v>
      </c>
      <c r="C6545" s="95" t="s">
        <v>6119</v>
      </c>
      <c r="D6545" s="95" t="s">
        <v>13770</v>
      </c>
      <c r="E6545" s="95" t="s">
        <v>332</v>
      </c>
      <c r="F6545" s="95" t="s">
        <v>7499</v>
      </c>
      <c r="G6545" s="4">
        <v>50</v>
      </c>
      <c r="H6545" s="4">
        <v>50</v>
      </c>
    </row>
    <row r="6546" spans="1:8" ht="15">
      <c r="A6546" s="95">
        <v>6538</v>
      </c>
      <c r="B6546" s="95" t="s">
        <v>5418</v>
      </c>
      <c r="C6546" s="95" t="s">
        <v>9300</v>
      </c>
      <c r="D6546" s="95" t="s">
        <v>13771</v>
      </c>
      <c r="E6546" s="95" t="s">
        <v>332</v>
      </c>
      <c r="F6546" s="95" t="s">
        <v>7499</v>
      </c>
      <c r="G6546" s="4">
        <v>50</v>
      </c>
      <c r="H6546" s="4">
        <v>50</v>
      </c>
    </row>
    <row r="6547" spans="1:8" ht="15">
      <c r="A6547" s="95">
        <v>6539</v>
      </c>
      <c r="B6547" s="95" t="s">
        <v>3657</v>
      </c>
      <c r="C6547" s="95" t="s">
        <v>6122</v>
      </c>
      <c r="D6547" s="95" t="s">
        <v>13772</v>
      </c>
      <c r="E6547" s="95" t="s">
        <v>332</v>
      </c>
      <c r="F6547" s="95" t="s">
        <v>7499</v>
      </c>
      <c r="G6547" s="4">
        <v>50</v>
      </c>
      <c r="H6547" s="4">
        <v>50</v>
      </c>
    </row>
    <row r="6548" spans="1:8" ht="15">
      <c r="A6548" s="95">
        <v>6540</v>
      </c>
      <c r="B6548" s="95" t="s">
        <v>4093</v>
      </c>
      <c r="C6548" s="95" t="s">
        <v>13773</v>
      </c>
      <c r="D6548" s="95" t="s">
        <v>13774</v>
      </c>
      <c r="E6548" s="95" t="s">
        <v>332</v>
      </c>
      <c r="F6548" s="95" t="s">
        <v>7499</v>
      </c>
      <c r="G6548" s="4">
        <v>50</v>
      </c>
      <c r="H6548" s="4">
        <v>50</v>
      </c>
    </row>
    <row r="6549" spans="1:8" ht="15">
      <c r="A6549" s="95">
        <v>6541</v>
      </c>
      <c r="B6549" s="95" t="s">
        <v>3649</v>
      </c>
      <c r="C6549" s="95" t="s">
        <v>13775</v>
      </c>
      <c r="D6549" s="95" t="s">
        <v>13776</v>
      </c>
      <c r="E6549" s="95" t="s">
        <v>332</v>
      </c>
      <c r="F6549" s="95" t="s">
        <v>7499</v>
      </c>
      <c r="G6549" s="4">
        <v>50</v>
      </c>
      <c r="H6549" s="4">
        <v>50</v>
      </c>
    </row>
    <row r="6550" spans="1:8" ht="15">
      <c r="A6550" s="95">
        <v>6542</v>
      </c>
      <c r="B6550" s="95" t="s">
        <v>3643</v>
      </c>
      <c r="C6550" s="95" t="s">
        <v>13777</v>
      </c>
      <c r="D6550" s="95" t="s">
        <v>13778</v>
      </c>
      <c r="E6550" s="95" t="s">
        <v>332</v>
      </c>
      <c r="F6550" s="95" t="s">
        <v>7499</v>
      </c>
      <c r="G6550" s="4">
        <v>50</v>
      </c>
      <c r="H6550" s="4">
        <v>50</v>
      </c>
    </row>
    <row r="6551" spans="1:8" ht="15">
      <c r="A6551" s="95">
        <v>6543</v>
      </c>
      <c r="B6551" s="95" t="s">
        <v>4216</v>
      </c>
      <c r="C6551" s="95" t="s">
        <v>6495</v>
      </c>
      <c r="D6551" s="95" t="s">
        <v>13779</v>
      </c>
      <c r="E6551" s="95" t="s">
        <v>332</v>
      </c>
      <c r="F6551" s="95" t="s">
        <v>7499</v>
      </c>
      <c r="G6551" s="4">
        <v>50</v>
      </c>
      <c r="H6551" s="4">
        <v>50</v>
      </c>
    </row>
    <row r="6552" spans="1:8" ht="15">
      <c r="A6552" s="95">
        <v>6544</v>
      </c>
      <c r="B6552" s="95" t="s">
        <v>3668</v>
      </c>
      <c r="C6552" s="95" t="s">
        <v>13780</v>
      </c>
      <c r="D6552" s="95" t="s">
        <v>13781</v>
      </c>
      <c r="E6552" s="95" t="s">
        <v>332</v>
      </c>
      <c r="F6552" s="95" t="s">
        <v>7499</v>
      </c>
      <c r="G6552" s="4">
        <v>50</v>
      </c>
      <c r="H6552" s="4">
        <v>50</v>
      </c>
    </row>
    <row r="6553" spans="1:8" ht="15">
      <c r="A6553" s="95">
        <v>6545</v>
      </c>
      <c r="B6553" s="95" t="s">
        <v>13782</v>
      </c>
      <c r="C6553" s="95" t="s">
        <v>6132</v>
      </c>
      <c r="D6553" s="95" t="s">
        <v>13783</v>
      </c>
      <c r="E6553" s="95" t="s">
        <v>332</v>
      </c>
      <c r="F6553" s="95" t="s">
        <v>7499</v>
      </c>
      <c r="G6553" s="4">
        <v>50</v>
      </c>
      <c r="H6553" s="4">
        <v>50</v>
      </c>
    </row>
    <row r="6554" spans="1:8" ht="15">
      <c r="A6554" s="95">
        <v>6546</v>
      </c>
      <c r="B6554" s="95" t="s">
        <v>5306</v>
      </c>
      <c r="C6554" s="95" t="s">
        <v>3883</v>
      </c>
      <c r="D6554" s="95" t="s">
        <v>13784</v>
      </c>
      <c r="E6554" s="95" t="s">
        <v>332</v>
      </c>
      <c r="F6554" s="95" t="s">
        <v>7499</v>
      </c>
      <c r="G6554" s="4">
        <v>50</v>
      </c>
      <c r="H6554" s="4">
        <v>50</v>
      </c>
    </row>
    <row r="6555" spans="1:8" ht="15">
      <c r="A6555" s="95">
        <v>6547</v>
      </c>
      <c r="B6555" s="95" t="s">
        <v>4612</v>
      </c>
      <c r="C6555" s="95" t="s">
        <v>4518</v>
      </c>
      <c r="D6555" s="95" t="s">
        <v>13785</v>
      </c>
      <c r="E6555" s="95" t="s">
        <v>332</v>
      </c>
      <c r="F6555" s="95" t="s">
        <v>7499</v>
      </c>
      <c r="G6555" s="4">
        <v>50</v>
      </c>
      <c r="H6555" s="4">
        <v>50</v>
      </c>
    </row>
    <row r="6556" spans="1:8" ht="15">
      <c r="A6556" s="95">
        <v>6548</v>
      </c>
      <c r="B6556" s="95" t="s">
        <v>3472</v>
      </c>
      <c r="C6556" s="95" t="s">
        <v>4518</v>
      </c>
      <c r="D6556" s="95" t="s">
        <v>13786</v>
      </c>
      <c r="E6556" s="95" t="s">
        <v>332</v>
      </c>
      <c r="F6556" s="95" t="s">
        <v>7499</v>
      </c>
      <c r="G6556" s="4">
        <v>50</v>
      </c>
      <c r="H6556" s="4">
        <v>50</v>
      </c>
    </row>
    <row r="6557" spans="1:8" ht="30">
      <c r="A6557" s="95">
        <v>6549</v>
      </c>
      <c r="B6557" s="95" t="s">
        <v>3774</v>
      </c>
      <c r="C6557" s="95" t="s">
        <v>6126</v>
      </c>
      <c r="D6557" s="95" t="s">
        <v>13787</v>
      </c>
      <c r="E6557" s="95" t="s">
        <v>332</v>
      </c>
      <c r="F6557" s="95" t="s">
        <v>7499</v>
      </c>
      <c r="G6557" s="4">
        <v>50</v>
      </c>
      <c r="H6557" s="4">
        <v>50</v>
      </c>
    </row>
    <row r="6558" spans="1:8" ht="15">
      <c r="A6558" s="95">
        <v>6550</v>
      </c>
      <c r="B6558" s="95" t="s">
        <v>4431</v>
      </c>
      <c r="C6558" s="95" t="s">
        <v>6189</v>
      </c>
      <c r="D6558" s="95" t="s">
        <v>13788</v>
      </c>
      <c r="E6558" s="95" t="s">
        <v>332</v>
      </c>
      <c r="F6558" s="95" t="s">
        <v>7499</v>
      </c>
      <c r="G6558" s="4">
        <v>50</v>
      </c>
      <c r="H6558" s="4">
        <v>50</v>
      </c>
    </row>
    <row r="6559" spans="1:8" ht="30">
      <c r="A6559" s="95">
        <v>6551</v>
      </c>
      <c r="B6559" s="95" t="s">
        <v>3611</v>
      </c>
      <c r="C6559" s="95" t="s">
        <v>13789</v>
      </c>
      <c r="D6559" s="95" t="s">
        <v>13790</v>
      </c>
      <c r="E6559" s="95" t="s">
        <v>332</v>
      </c>
      <c r="F6559" s="95" t="s">
        <v>7499</v>
      </c>
      <c r="G6559" s="4">
        <v>50</v>
      </c>
      <c r="H6559" s="4">
        <v>50</v>
      </c>
    </row>
    <row r="6560" spans="1:8" ht="15">
      <c r="A6560" s="95">
        <v>6552</v>
      </c>
      <c r="B6560" s="95" t="s">
        <v>2667</v>
      </c>
      <c r="C6560" s="95" t="s">
        <v>3783</v>
      </c>
      <c r="D6560" s="95" t="s">
        <v>13791</v>
      </c>
      <c r="E6560" s="95" t="s">
        <v>332</v>
      </c>
      <c r="F6560" s="95" t="s">
        <v>7499</v>
      </c>
      <c r="G6560" s="4">
        <v>50</v>
      </c>
      <c r="H6560" s="4">
        <v>50</v>
      </c>
    </row>
    <row r="6561" spans="1:8" ht="15">
      <c r="A6561" s="95">
        <v>6553</v>
      </c>
      <c r="B6561" s="95" t="s">
        <v>4012</v>
      </c>
      <c r="C6561" s="95" t="s">
        <v>9232</v>
      </c>
      <c r="D6561" s="95" t="s">
        <v>13792</v>
      </c>
      <c r="E6561" s="95" t="s">
        <v>332</v>
      </c>
      <c r="F6561" s="95" t="s">
        <v>7499</v>
      </c>
      <c r="G6561" s="4">
        <v>50</v>
      </c>
      <c r="H6561" s="4">
        <v>50</v>
      </c>
    </row>
    <row r="6562" spans="1:8" ht="15">
      <c r="A6562" s="95">
        <v>6554</v>
      </c>
      <c r="B6562" s="95" t="s">
        <v>3464</v>
      </c>
      <c r="C6562" s="95" t="s">
        <v>9804</v>
      </c>
      <c r="D6562" s="95" t="s">
        <v>13793</v>
      </c>
      <c r="E6562" s="95" t="s">
        <v>332</v>
      </c>
      <c r="F6562" s="95" t="s">
        <v>7499</v>
      </c>
      <c r="G6562" s="4">
        <v>50</v>
      </c>
      <c r="H6562" s="4">
        <v>50</v>
      </c>
    </row>
    <row r="6563" spans="1:8" ht="15">
      <c r="A6563" s="95">
        <v>6555</v>
      </c>
      <c r="B6563" s="95" t="s">
        <v>7828</v>
      </c>
      <c r="C6563" s="95" t="s">
        <v>3587</v>
      </c>
      <c r="D6563" s="95" t="s">
        <v>13794</v>
      </c>
      <c r="E6563" s="95" t="s">
        <v>332</v>
      </c>
      <c r="F6563" s="95" t="s">
        <v>7499</v>
      </c>
      <c r="G6563" s="4">
        <v>50</v>
      </c>
      <c r="H6563" s="4">
        <v>50</v>
      </c>
    </row>
    <row r="6564" spans="1:8" ht="15">
      <c r="A6564" s="95">
        <v>6556</v>
      </c>
      <c r="B6564" s="95" t="s">
        <v>7920</v>
      </c>
      <c r="C6564" s="95" t="s">
        <v>6628</v>
      </c>
      <c r="D6564" s="95" t="s">
        <v>13795</v>
      </c>
      <c r="E6564" s="95" t="s">
        <v>332</v>
      </c>
      <c r="F6564" s="95" t="s">
        <v>7499</v>
      </c>
      <c r="G6564" s="4">
        <v>50</v>
      </c>
      <c r="H6564" s="4">
        <v>50</v>
      </c>
    </row>
    <row r="6565" spans="1:8" ht="15">
      <c r="A6565" s="95">
        <v>6557</v>
      </c>
      <c r="B6565" s="95" t="s">
        <v>6307</v>
      </c>
      <c r="C6565" s="95" t="s">
        <v>13796</v>
      </c>
      <c r="D6565" s="95" t="s">
        <v>13797</v>
      </c>
      <c r="E6565" s="95" t="s">
        <v>332</v>
      </c>
      <c r="F6565" s="95" t="s">
        <v>7499</v>
      </c>
      <c r="G6565" s="4">
        <v>50</v>
      </c>
      <c r="H6565" s="4">
        <v>50</v>
      </c>
    </row>
    <row r="6566" spans="1:8" ht="15">
      <c r="A6566" s="95">
        <v>6558</v>
      </c>
      <c r="B6566" s="95" t="s">
        <v>3614</v>
      </c>
      <c r="C6566" s="95" t="s">
        <v>5414</v>
      </c>
      <c r="D6566" s="95" t="s">
        <v>13798</v>
      </c>
      <c r="E6566" s="95" t="s">
        <v>332</v>
      </c>
      <c r="F6566" s="95" t="s">
        <v>7499</v>
      </c>
      <c r="G6566" s="4">
        <v>50</v>
      </c>
      <c r="H6566" s="4">
        <v>50</v>
      </c>
    </row>
    <row r="6567" spans="1:8" ht="15">
      <c r="A6567" s="95">
        <v>6559</v>
      </c>
      <c r="B6567" s="95" t="s">
        <v>4216</v>
      </c>
      <c r="C6567" s="95" t="s">
        <v>13799</v>
      </c>
      <c r="D6567" s="95" t="s">
        <v>13800</v>
      </c>
      <c r="E6567" s="95" t="s">
        <v>332</v>
      </c>
      <c r="F6567" s="95" t="s">
        <v>7499</v>
      </c>
      <c r="G6567" s="4">
        <v>50</v>
      </c>
      <c r="H6567" s="4">
        <v>50</v>
      </c>
    </row>
    <row r="6568" spans="1:8" ht="15">
      <c r="A6568" s="95">
        <v>6560</v>
      </c>
      <c r="B6568" s="95" t="s">
        <v>4912</v>
      </c>
      <c r="C6568" s="95" t="s">
        <v>6423</v>
      </c>
      <c r="D6568" s="95" t="s">
        <v>13801</v>
      </c>
      <c r="E6568" s="95" t="s">
        <v>332</v>
      </c>
      <c r="F6568" s="95" t="s">
        <v>7499</v>
      </c>
      <c r="G6568" s="4">
        <v>50</v>
      </c>
      <c r="H6568" s="4">
        <v>50</v>
      </c>
    </row>
    <row r="6569" spans="1:8" ht="15">
      <c r="A6569" s="95">
        <v>6561</v>
      </c>
      <c r="B6569" s="95" t="s">
        <v>4078</v>
      </c>
      <c r="C6569" s="95" t="s">
        <v>7721</v>
      </c>
      <c r="D6569" s="95" t="s">
        <v>13802</v>
      </c>
      <c r="E6569" s="95" t="s">
        <v>332</v>
      </c>
      <c r="F6569" s="95" t="s">
        <v>7499</v>
      </c>
      <c r="G6569" s="4">
        <v>50</v>
      </c>
      <c r="H6569" s="4">
        <v>50</v>
      </c>
    </row>
    <row r="6570" spans="1:8" ht="15">
      <c r="A6570" s="95">
        <v>6562</v>
      </c>
      <c r="B6570" s="95" t="s">
        <v>3432</v>
      </c>
      <c r="C6570" s="95" t="s">
        <v>6132</v>
      </c>
      <c r="D6570" s="95" t="s">
        <v>13803</v>
      </c>
      <c r="E6570" s="95" t="s">
        <v>332</v>
      </c>
      <c r="F6570" s="95" t="s">
        <v>7499</v>
      </c>
      <c r="G6570" s="4">
        <v>50</v>
      </c>
      <c r="H6570" s="4">
        <v>50</v>
      </c>
    </row>
    <row r="6571" spans="1:8" ht="15">
      <c r="A6571" s="95">
        <v>6563</v>
      </c>
      <c r="B6571" s="95" t="s">
        <v>3671</v>
      </c>
      <c r="C6571" s="95" t="s">
        <v>6193</v>
      </c>
      <c r="D6571" s="95" t="s">
        <v>13804</v>
      </c>
      <c r="E6571" s="95" t="s">
        <v>332</v>
      </c>
      <c r="F6571" s="95" t="s">
        <v>7499</v>
      </c>
      <c r="G6571" s="4">
        <v>50</v>
      </c>
      <c r="H6571" s="4">
        <v>50</v>
      </c>
    </row>
    <row r="6572" spans="1:8" ht="15">
      <c r="A6572" s="95">
        <v>6564</v>
      </c>
      <c r="B6572" s="95" t="s">
        <v>7912</v>
      </c>
      <c r="C6572" s="95" t="s">
        <v>9390</v>
      </c>
      <c r="D6572" s="95" t="s">
        <v>13805</v>
      </c>
      <c r="E6572" s="95" t="s">
        <v>332</v>
      </c>
      <c r="F6572" s="95" t="s">
        <v>7499</v>
      </c>
      <c r="G6572" s="4">
        <v>50</v>
      </c>
      <c r="H6572" s="4">
        <v>50</v>
      </c>
    </row>
    <row r="6573" spans="1:8" ht="15">
      <c r="A6573" s="95">
        <v>6565</v>
      </c>
      <c r="B6573" s="95" t="s">
        <v>2671</v>
      </c>
      <c r="C6573" s="95" t="s">
        <v>6135</v>
      </c>
      <c r="D6573" s="95" t="s">
        <v>13806</v>
      </c>
      <c r="E6573" s="95" t="s">
        <v>332</v>
      </c>
      <c r="F6573" s="95" t="s">
        <v>7499</v>
      </c>
      <c r="G6573" s="4">
        <v>50</v>
      </c>
      <c r="H6573" s="4">
        <v>50</v>
      </c>
    </row>
    <row r="6574" spans="1:8" ht="15">
      <c r="A6574" s="95">
        <v>6566</v>
      </c>
      <c r="B6574" s="95" t="s">
        <v>3671</v>
      </c>
      <c r="C6574" s="95" t="s">
        <v>13807</v>
      </c>
      <c r="D6574" s="95" t="s">
        <v>13808</v>
      </c>
      <c r="E6574" s="95" t="s">
        <v>332</v>
      </c>
      <c r="F6574" s="95" t="s">
        <v>7499</v>
      </c>
      <c r="G6574" s="4">
        <v>50</v>
      </c>
      <c r="H6574" s="4">
        <v>50</v>
      </c>
    </row>
    <row r="6575" spans="1:8" ht="15">
      <c r="A6575" s="95">
        <v>6567</v>
      </c>
      <c r="B6575" s="95" t="s">
        <v>3526</v>
      </c>
      <c r="C6575" s="95" t="s">
        <v>13723</v>
      </c>
      <c r="D6575" s="95" t="s">
        <v>13809</v>
      </c>
      <c r="E6575" s="95" t="s">
        <v>332</v>
      </c>
      <c r="F6575" s="95" t="s">
        <v>7499</v>
      </c>
      <c r="G6575" s="4">
        <v>50</v>
      </c>
      <c r="H6575" s="4">
        <v>50</v>
      </c>
    </row>
    <row r="6576" spans="1:8" ht="15">
      <c r="A6576" s="95">
        <v>6568</v>
      </c>
      <c r="B6576" s="95" t="s">
        <v>4104</v>
      </c>
      <c r="C6576" s="95" t="s">
        <v>9538</v>
      </c>
      <c r="D6576" s="95" t="s">
        <v>13810</v>
      </c>
      <c r="E6576" s="95" t="s">
        <v>332</v>
      </c>
      <c r="F6576" s="95" t="s">
        <v>7499</v>
      </c>
      <c r="G6576" s="4">
        <v>50</v>
      </c>
      <c r="H6576" s="4">
        <v>50</v>
      </c>
    </row>
    <row r="6577" spans="1:8" ht="30">
      <c r="A6577" s="95">
        <v>6569</v>
      </c>
      <c r="B6577" s="95" t="s">
        <v>3593</v>
      </c>
      <c r="C6577" s="95" t="s">
        <v>8283</v>
      </c>
      <c r="D6577" s="95" t="s">
        <v>13811</v>
      </c>
      <c r="E6577" s="95" t="s">
        <v>332</v>
      </c>
      <c r="F6577" s="95" t="s">
        <v>7499</v>
      </c>
      <c r="G6577" s="4">
        <v>50</v>
      </c>
      <c r="H6577" s="4">
        <v>50</v>
      </c>
    </row>
    <row r="6578" spans="1:8" ht="15">
      <c r="A6578" s="95">
        <v>6570</v>
      </c>
      <c r="B6578" s="95" t="s">
        <v>3472</v>
      </c>
      <c r="C6578" s="95" t="s">
        <v>6140</v>
      </c>
      <c r="D6578" s="95" t="s">
        <v>13812</v>
      </c>
      <c r="E6578" s="95" t="s">
        <v>332</v>
      </c>
      <c r="F6578" s="95" t="s">
        <v>7499</v>
      </c>
      <c r="G6578" s="4">
        <v>50</v>
      </c>
      <c r="H6578" s="4">
        <v>50</v>
      </c>
    </row>
    <row r="6579" spans="1:8" ht="15">
      <c r="A6579" s="95">
        <v>6571</v>
      </c>
      <c r="B6579" s="95" t="s">
        <v>3485</v>
      </c>
      <c r="C6579" s="95" t="s">
        <v>13813</v>
      </c>
      <c r="D6579" s="95" t="s">
        <v>13814</v>
      </c>
      <c r="E6579" s="95" t="s">
        <v>332</v>
      </c>
      <c r="F6579" s="95" t="s">
        <v>7499</v>
      </c>
      <c r="G6579" s="4">
        <v>50</v>
      </c>
      <c r="H6579" s="4">
        <v>50</v>
      </c>
    </row>
    <row r="6580" spans="1:8" ht="15">
      <c r="A6580" s="95">
        <v>6572</v>
      </c>
      <c r="B6580" s="95" t="s">
        <v>4400</v>
      </c>
      <c r="C6580" s="95" t="s">
        <v>4489</v>
      </c>
      <c r="D6580" s="95" t="s">
        <v>13815</v>
      </c>
      <c r="E6580" s="95" t="s">
        <v>332</v>
      </c>
      <c r="F6580" s="95" t="s">
        <v>7499</v>
      </c>
      <c r="G6580" s="4">
        <v>50</v>
      </c>
      <c r="H6580" s="4">
        <v>50</v>
      </c>
    </row>
    <row r="6581" spans="1:8" ht="15">
      <c r="A6581" s="95">
        <v>6573</v>
      </c>
      <c r="B6581" s="95" t="s">
        <v>4400</v>
      </c>
      <c r="C6581" s="95" t="s">
        <v>9300</v>
      </c>
      <c r="D6581" s="95" t="s">
        <v>13816</v>
      </c>
      <c r="E6581" s="95" t="s">
        <v>332</v>
      </c>
      <c r="F6581" s="95" t="s">
        <v>7499</v>
      </c>
      <c r="G6581" s="4">
        <v>50</v>
      </c>
      <c r="H6581" s="4">
        <v>50</v>
      </c>
    </row>
    <row r="6582" spans="1:8" ht="15">
      <c r="A6582" s="95">
        <v>6574</v>
      </c>
      <c r="B6582" s="95" t="s">
        <v>4861</v>
      </c>
      <c r="C6582" s="95" t="s">
        <v>6155</v>
      </c>
      <c r="D6582" s="95" t="s">
        <v>13817</v>
      </c>
      <c r="E6582" s="95" t="s">
        <v>332</v>
      </c>
      <c r="F6582" s="95" t="s">
        <v>7499</v>
      </c>
      <c r="G6582" s="4">
        <v>50</v>
      </c>
      <c r="H6582" s="4">
        <v>50</v>
      </c>
    </row>
    <row r="6583" spans="1:8" ht="15">
      <c r="A6583" s="95">
        <v>6575</v>
      </c>
      <c r="B6583" s="95" t="s">
        <v>3976</v>
      </c>
      <c r="C6583" s="95" t="s">
        <v>13818</v>
      </c>
      <c r="D6583" s="95" t="s">
        <v>13819</v>
      </c>
      <c r="E6583" s="95" t="s">
        <v>332</v>
      </c>
      <c r="F6583" s="95" t="s">
        <v>7499</v>
      </c>
      <c r="G6583" s="4">
        <v>50</v>
      </c>
      <c r="H6583" s="4">
        <v>50</v>
      </c>
    </row>
    <row r="6584" spans="1:8" ht="15">
      <c r="A6584" s="95">
        <v>6576</v>
      </c>
      <c r="B6584" s="95" t="s">
        <v>4093</v>
      </c>
      <c r="C6584" s="95" t="s">
        <v>6197</v>
      </c>
      <c r="D6584" s="95" t="s">
        <v>13820</v>
      </c>
      <c r="E6584" s="95" t="s">
        <v>332</v>
      </c>
      <c r="F6584" s="95" t="s">
        <v>7499</v>
      </c>
      <c r="G6584" s="4">
        <v>50</v>
      </c>
      <c r="H6584" s="4">
        <v>50</v>
      </c>
    </row>
    <row r="6585" spans="1:8" ht="15">
      <c r="A6585" s="95">
        <v>6577</v>
      </c>
      <c r="B6585" s="95" t="s">
        <v>2663</v>
      </c>
      <c r="C6585" s="95" t="s">
        <v>6199</v>
      </c>
      <c r="D6585" s="95" t="s">
        <v>13821</v>
      </c>
      <c r="E6585" s="95" t="s">
        <v>332</v>
      </c>
      <c r="F6585" s="95" t="s">
        <v>7499</v>
      </c>
      <c r="G6585" s="4">
        <v>50</v>
      </c>
      <c r="H6585" s="4">
        <v>50</v>
      </c>
    </row>
    <row r="6586" spans="1:8" ht="15">
      <c r="A6586" s="95">
        <v>6578</v>
      </c>
      <c r="B6586" s="95" t="s">
        <v>4583</v>
      </c>
      <c r="C6586" s="95" t="s">
        <v>6173</v>
      </c>
      <c r="D6586" s="95" t="s">
        <v>13822</v>
      </c>
      <c r="E6586" s="95" t="s">
        <v>332</v>
      </c>
      <c r="F6586" s="95" t="s">
        <v>7499</v>
      </c>
      <c r="G6586" s="4">
        <v>50</v>
      </c>
      <c r="H6586" s="4">
        <v>50</v>
      </c>
    </row>
    <row r="6587" spans="1:8" ht="15">
      <c r="A6587" s="95">
        <v>6579</v>
      </c>
      <c r="B6587" s="95" t="s">
        <v>3472</v>
      </c>
      <c r="C6587" s="95" t="s">
        <v>13780</v>
      </c>
      <c r="D6587" s="95" t="s">
        <v>13823</v>
      </c>
      <c r="E6587" s="95" t="s">
        <v>332</v>
      </c>
      <c r="F6587" s="95" t="s">
        <v>7499</v>
      </c>
      <c r="G6587" s="4">
        <v>50</v>
      </c>
      <c r="H6587" s="4">
        <v>50</v>
      </c>
    </row>
    <row r="6588" spans="1:8" ht="15">
      <c r="A6588" s="95">
        <v>6580</v>
      </c>
      <c r="B6588" s="95" t="s">
        <v>3663</v>
      </c>
      <c r="C6588" s="95" t="s">
        <v>9300</v>
      </c>
      <c r="D6588" s="95" t="s">
        <v>13824</v>
      </c>
      <c r="E6588" s="95" t="s">
        <v>332</v>
      </c>
      <c r="F6588" s="95" t="s">
        <v>7499</v>
      </c>
      <c r="G6588" s="4">
        <v>50</v>
      </c>
      <c r="H6588" s="4">
        <v>50</v>
      </c>
    </row>
    <row r="6589" spans="1:8" ht="15">
      <c r="A6589" s="95">
        <v>6581</v>
      </c>
      <c r="B6589" s="95" t="s">
        <v>3687</v>
      </c>
      <c r="C6589" s="95" t="s">
        <v>6135</v>
      </c>
      <c r="D6589" s="95" t="s">
        <v>13825</v>
      </c>
      <c r="E6589" s="95" t="s">
        <v>332</v>
      </c>
      <c r="F6589" s="95" t="s">
        <v>7499</v>
      </c>
      <c r="G6589" s="4">
        <v>50</v>
      </c>
      <c r="H6589" s="4">
        <v>50</v>
      </c>
    </row>
    <row r="6590" spans="1:8" ht="15">
      <c r="A6590" s="95">
        <v>6582</v>
      </c>
      <c r="B6590" s="95" t="s">
        <v>10515</v>
      </c>
      <c r="C6590" s="95" t="s">
        <v>13826</v>
      </c>
      <c r="D6590" s="95" t="s">
        <v>13827</v>
      </c>
      <c r="E6590" s="95" t="s">
        <v>332</v>
      </c>
      <c r="F6590" s="95" t="s">
        <v>7499</v>
      </c>
      <c r="G6590" s="4">
        <v>50</v>
      </c>
      <c r="H6590" s="4">
        <v>50</v>
      </c>
    </row>
    <row r="6591" spans="1:8" ht="15">
      <c r="A6591" s="95">
        <v>6583</v>
      </c>
      <c r="B6591" s="95" t="s">
        <v>6925</v>
      </c>
      <c r="C6591" s="95" t="s">
        <v>6108</v>
      </c>
      <c r="D6591" s="95" t="s">
        <v>13828</v>
      </c>
      <c r="E6591" s="95" t="s">
        <v>332</v>
      </c>
      <c r="F6591" s="95" t="s">
        <v>7499</v>
      </c>
      <c r="G6591" s="4">
        <v>50</v>
      </c>
      <c r="H6591" s="4">
        <v>50</v>
      </c>
    </row>
    <row r="6592" spans="1:8" ht="15">
      <c r="A6592" s="95">
        <v>6584</v>
      </c>
      <c r="B6592" s="95" t="s">
        <v>4623</v>
      </c>
      <c r="C6592" s="95" t="s">
        <v>7721</v>
      </c>
      <c r="D6592" s="95" t="s">
        <v>13829</v>
      </c>
      <c r="E6592" s="95" t="s">
        <v>332</v>
      </c>
      <c r="F6592" s="95" t="s">
        <v>7499</v>
      </c>
      <c r="G6592" s="4">
        <v>50</v>
      </c>
      <c r="H6592" s="4">
        <v>50</v>
      </c>
    </row>
    <row r="6593" spans="1:8" ht="30">
      <c r="A6593" s="95">
        <v>6585</v>
      </c>
      <c r="B6593" s="95" t="s">
        <v>13830</v>
      </c>
      <c r="C6593" s="95" t="s">
        <v>8486</v>
      </c>
      <c r="D6593" s="95" t="s">
        <v>13831</v>
      </c>
      <c r="E6593" s="95" t="s">
        <v>332</v>
      </c>
      <c r="F6593" s="95" t="s">
        <v>7499</v>
      </c>
      <c r="G6593" s="4">
        <v>50</v>
      </c>
      <c r="H6593" s="4">
        <v>50</v>
      </c>
    </row>
    <row r="6594" spans="1:8" ht="30">
      <c r="A6594" s="95">
        <v>6586</v>
      </c>
      <c r="B6594" s="95" t="s">
        <v>3461</v>
      </c>
      <c r="C6594" s="95" t="s">
        <v>6138</v>
      </c>
      <c r="D6594" s="95" t="s">
        <v>13832</v>
      </c>
      <c r="E6594" s="95" t="s">
        <v>332</v>
      </c>
      <c r="F6594" s="95" t="s">
        <v>7499</v>
      </c>
      <c r="G6594" s="4">
        <v>50</v>
      </c>
      <c r="H6594" s="4">
        <v>50</v>
      </c>
    </row>
    <row r="6595" spans="1:8" ht="15">
      <c r="A6595" s="95">
        <v>6587</v>
      </c>
      <c r="B6595" s="95" t="s">
        <v>4400</v>
      </c>
      <c r="C6595" s="95" t="s">
        <v>13833</v>
      </c>
      <c r="D6595" s="95" t="s">
        <v>13834</v>
      </c>
      <c r="E6595" s="95" t="s">
        <v>332</v>
      </c>
      <c r="F6595" s="95" t="s">
        <v>7499</v>
      </c>
      <c r="G6595" s="4">
        <v>50</v>
      </c>
      <c r="H6595" s="4">
        <v>50</v>
      </c>
    </row>
    <row r="6596" spans="1:8" ht="15">
      <c r="A6596" s="95">
        <v>6588</v>
      </c>
      <c r="B6596" s="95" t="s">
        <v>13835</v>
      </c>
      <c r="C6596" s="95" t="s">
        <v>6367</v>
      </c>
      <c r="D6596" s="95" t="s">
        <v>13836</v>
      </c>
      <c r="E6596" s="95" t="s">
        <v>332</v>
      </c>
      <c r="F6596" s="95" t="s">
        <v>7499</v>
      </c>
      <c r="G6596" s="4">
        <v>50</v>
      </c>
      <c r="H6596" s="4">
        <v>50</v>
      </c>
    </row>
    <row r="6597" spans="1:8" ht="15">
      <c r="A6597" s="95">
        <v>6589</v>
      </c>
      <c r="B6597" s="95" t="s">
        <v>11905</v>
      </c>
      <c r="C6597" s="95" t="s">
        <v>6161</v>
      </c>
      <c r="D6597" s="95">
        <v>49001002624</v>
      </c>
      <c r="E6597" s="95" t="s">
        <v>332</v>
      </c>
      <c r="F6597" s="95" t="s">
        <v>7499</v>
      </c>
      <c r="G6597" s="4">
        <v>75</v>
      </c>
      <c r="H6597" s="4">
        <v>75</v>
      </c>
    </row>
    <row r="6598" spans="1:8" ht="15">
      <c r="A6598" s="95">
        <v>6590</v>
      </c>
      <c r="B6598" s="95" t="s">
        <v>4007</v>
      </c>
      <c r="C6598" s="95" t="s">
        <v>3632</v>
      </c>
      <c r="D6598" s="95" t="s">
        <v>13837</v>
      </c>
      <c r="E6598" s="95" t="s">
        <v>332</v>
      </c>
      <c r="F6598" s="95" t="s">
        <v>7499</v>
      </c>
      <c r="G6598" s="4">
        <v>75</v>
      </c>
      <c r="H6598" s="4">
        <v>75</v>
      </c>
    </row>
    <row r="6599" spans="1:8" ht="15">
      <c r="A6599" s="95">
        <v>6591</v>
      </c>
      <c r="B6599" s="95" t="s">
        <v>4140</v>
      </c>
      <c r="C6599" s="95" t="s">
        <v>6150</v>
      </c>
      <c r="D6599" s="95" t="s">
        <v>13838</v>
      </c>
      <c r="E6599" s="95" t="s">
        <v>332</v>
      </c>
      <c r="F6599" s="95" t="s">
        <v>7499</v>
      </c>
      <c r="G6599" s="4">
        <v>50</v>
      </c>
      <c r="H6599" s="4">
        <v>50</v>
      </c>
    </row>
    <row r="6600" spans="1:8" ht="15">
      <c r="A6600" s="95">
        <v>6592</v>
      </c>
      <c r="B6600" s="95" t="s">
        <v>10515</v>
      </c>
      <c r="C6600" s="95" t="s">
        <v>7542</v>
      </c>
      <c r="D6600" s="95" t="s">
        <v>13839</v>
      </c>
      <c r="E6600" s="95" t="s">
        <v>332</v>
      </c>
      <c r="F6600" s="95" t="s">
        <v>7499</v>
      </c>
      <c r="G6600" s="4">
        <v>50</v>
      </c>
      <c r="H6600" s="4">
        <v>50</v>
      </c>
    </row>
    <row r="6601" spans="1:8" ht="15">
      <c r="A6601" s="95">
        <v>6593</v>
      </c>
      <c r="B6601" s="95" t="s">
        <v>6591</v>
      </c>
      <c r="C6601" s="95" t="s">
        <v>6175</v>
      </c>
      <c r="D6601" s="95" t="s">
        <v>13840</v>
      </c>
      <c r="E6601" s="95" t="s">
        <v>332</v>
      </c>
      <c r="F6601" s="95" t="s">
        <v>7499</v>
      </c>
      <c r="G6601" s="4">
        <v>50</v>
      </c>
      <c r="H6601" s="4">
        <v>50</v>
      </c>
    </row>
    <row r="6602" spans="1:8" ht="15">
      <c r="A6602" s="95">
        <v>6594</v>
      </c>
      <c r="B6602" s="95" t="s">
        <v>6539</v>
      </c>
      <c r="C6602" s="95" t="s">
        <v>6656</v>
      </c>
      <c r="D6602" s="95" t="s">
        <v>13841</v>
      </c>
      <c r="E6602" s="95" t="s">
        <v>332</v>
      </c>
      <c r="F6602" s="95" t="s">
        <v>7499</v>
      </c>
      <c r="G6602" s="4">
        <v>50</v>
      </c>
      <c r="H6602" s="4">
        <v>50</v>
      </c>
    </row>
    <row r="6603" spans="1:8" ht="15">
      <c r="A6603" s="95">
        <v>6595</v>
      </c>
      <c r="B6603" s="95" t="s">
        <v>11650</v>
      </c>
      <c r="C6603" s="95" t="s">
        <v>9061</v>
      </c>
      <c r="D6603" s="95" t="s">
        <v>13842</v>
      </c>
      <c r="E6603" s="95" t="s">
        <v>332</v>
      </c>
      <c r="F6603" s="95" t="s">
        <v>7499</v>
      </c>
      <c r="G6603" s="4">
        <v>50</v>
      </c>
      <c r="H6603" s="4">
        <v>50</v>
      </c>
    </row>
    <row r="6604" spans="1:8" ht="15">
      <c r="A6604" s="95">
        <v>6596</v>
      </c>
      <c r="B6604" s="95" t="s">
        <v>4007</v>
      </c>
      <c r="C6604" s="95" t="s">
        <v>8082</v>
      </c>
      <c r="D6604" s="95" t="s">
        <v>13843</v>
      </c>
      <c r="E6604" s="95" t="s">
        <v>332</v>
      </c>
      <c r="F6604" s="95" t="s">
        <v>7499</v>
      </c>
      <c r="G6604" s="4">
        <v>50</v>
      </c>
      <c r="H6604" s="4">
        <v>50</v>
      </c>
    </row>
    <row r="6605" spans="1:8" ht="15">
      <c r="A6605" s="95">
        <v>6597</v>
      </c>
      <c r="B6605" s="95" t="s">
        <v>5418</v>
      </c>
      <c r="C6605" s="95" t="s">
        <v>13844</v>
      </c>
      <c r="D6605" s="95" t="s">
        <v>13845</v>
      </c>
      <c r="E6605" s="95" t="s">
        <v>332</v>
      </c>
      <c r="F6605" s="95" t="s">
        <v>7499</v>
      </c>
      <c r="G6605" s="4">
        <v>50</v>
      </c>
      <c r="H6605" s="4">
        <v>50</v>
      </c>
    </row>
    <row r="6606" spans="1:8" ht="30">
      <c r="A6606" s="95">
        <v>6598</v>
      </c>
      <c r="B6606" s="95" t="s">
        <v>13846</v>
      </c>
      <c r="C6606" s="95" t="s">
        <v>6126</v>
      </c>
      <c r="D6606" s="95" t="s">
        <v>13847</v>
      </c>
      <c r="E6606" s="95" t="s">
        <v>332</v>
      </c>
      <c r="F6606" s="95" t="s">
        <v>7499</v>
      </c>
      <c r="G6606" s="4">
        <v>50</v>
      </c>
      <c r="H6606" s="4">
        <v>50</v>
      </c>
    </row>
    <row r="6607" spans="1:8" ht="15">
      <c r="A6607" s="95">
        <v>6599</v>
      </c>
      <c r="B6607" s="95" t="s">
        <v>10859</v>
      </c>
      <c r="C6607" s="95" t="s">
        <v>13848</v>
      </c>
      <c r="D6607" s="95" t="s">
        <v>13849</v>
      </c>
      <c r="E6607" s="95" t="s">
        <v>332</v>
      </c>
      <c r="F6607" s="95" t="s">
        <v>7499</v>
      </c>
      <c r="G6607" s="4">
        <v>50</v>
      </c>
      <c r="H6607" s="4">
        <v>50</v>
      </c>
    </row>
    <row r="6608" spans="1:8" ht="15">
      <c r="A6608" s="95">
        <v>6600</v>
      </c>
      <c r="B6608" s="95" t="s">
        <v>3461</v>
      </c>
      <c r="C6608" s="95" t="s">
        <v>8814</v>
      </c>
      <c r="D6608" s="95" t="s">
        <v>13850</v>
      </c>
      <c r="E6608" s="95" t="s">
        <v>332</v>
      </c>
      <c r="F6608" s="95" t="s">
        <v>7499</v>
      </c>
      <c r="G6608" s="4">
        <v>50</v>
      </c>
      <c r="H6608" s="4">
        <v>50</v>
      </c>
    </row>
    <row r="6609" spans="1:8" ht="30">
      <c r="A6609" s="95">
        <v>6601</v>
      </c>
      <c r="B6609" s="95" t="s">
        <v>13851</v>
      </c>
      <c r="C6609" s="95" t="s">
        <v>7536</v>
      </c>
      <c r="D6609" s="95" t="s">
        <v>13852</v>
      </c>
      <c r="E6609" s="95" t="s">
        <v>332</v>
      </c>
      <c r="F6609" s="95" t="s">
        <v>7499</v>
      </c>
      <c r="G6609" s="4">
        <v>50</v>
      </c>
      <c r="H6609" s="4">
        <v>50</v>
      </c>
    </row>
    <row r="6610" spans="1:8" ht="15">
      <c r="A6610" s="95">
        <v>6602</v>
      </c>
      <c r="B6610" s="95" t="s">
        <v>4885</v>
      </c>
      <c r="C6610" s="95" t="s">
        <v>13848</v>
      </c>
      <c r="D6610" s="95" t="s">
        <v>13853</v>
      </c>
      <c r="E6610" s="95" t="s">
        <v>332</v>
      </c>
      <c r="F6610" s="95" t="s">
        <v>7499</v>
      </c>
      <c r="G6610" s="4">
        <v>50</v>
      </c>
      <c r="H6610" s="4">
        <v>50</v>
      </c>
    </row>
    <row r="6611" spans="1:8" ht="15">
      <c r="A6611" s="95">
        <v>6603</v>
      </c>
      <c r="B6611" s="95" t="s">
        <v>3663</v>
      </c>
      <c r="C6611" s="95" t="s">
        <v>13854</v>
      </c>
      <c r="D6611" s="95" t="s">
        <v>13855</v>
      </c>
      <c r="E6611" s="95" t="s">
        <v>332</v>
      </c>
      <c r="F6611" s="95" t="s">
        <v>7499</v>
      </c>
      <c r="G6611" s="4">
        <v>50</v>
      </c>
      <c r="H6611" s="4">
        <v>50</v>
      </c>
    </row>
    <row r="6612" spans="1:8" ht="15">
      <c r="A6612" s="95">
        <v>6604</v>
      </c>
      <c r="B6612" s="95" t="s">
        <v>8287</v>
      </c>
      <c r="C6612" s="95" t="s">
        <v>13856</v>
      </c>
      <c r="D6612" s="95" t="s">
        <v>13857</v>
      </c>
      <c r="E6612" s="95" t="s">
        <v>332</v>
      </c>
      <c r="F6612" s="95" t="s">
        <v>7499</v>
      </c>
      <c r="G6612" s="4">
        <v>50</v>
      </c>
      <c r="H6612" s="4">
        <v>50</v>
      </c>
    </row>
    <row r="6613" spans="1:8" ht="15">
      <c r="A6613" s="95">
        <v>6605</v>
      </c>
      <c r="B6613" s="95" t="s">
        <v>3934</v>
      </c>
      <c r="C6613" s="95" t="s">
        <v>13858</v>
      </c>
      <c r="D6613" s="95" t="s">
        <v>13859</v>
      </c>
      <c r="E6613" s="95" t="s">
        <v>332</v>
      </c>
      <c r="F6613" s="95" t="s">
        <v>7499</v>
      </c>
      <c r="G6613" s="4">
        <v>50</v>
      </c>
      <c r="H6613" s="4">
        <v>50</v>
      </c>
    </row>
    <row r="6614" spans="1:8" ht="15">
      <c r="A6614" s="95">
        <v>6606</v>
      </c>
      <c r="B6614" s="95" t="s">
        <v>6074</v>
      </c>
      <c r="C6614" s="95" t="s">
        <v>9706</v>
      </c>
      <c r="D6614" s="95" t="s">
        <v>13860</v>
      </c>
      <c r="E6614" s="95" t="s">
        <v>332</v>
      </c>
      <c r="F6614" s="95" t="s">
        <v>7499</v>
      </c>
      <c r="G6614" s="4">
        <v>50</v>
      </c>
      <c r="H6614" s="4">
        <v>50</v>
      </c>
    </row>
    <row r="6615" spans="1:8" ht="15">
      <c r="A6615" s="95">
        <v>6607</v>
      </c>
      <c r="B6615" s="95" t="s">
        <v>4454</v>
      </c>
      <c r="C6615" s="95" t="s">
        <v>9128</v>
      </c>
      <c r="D6615" s="95" t="s">
        <v>13861</v>
      </c>
      <c r="E6615" s="95" t="s">
        <v>332</v>
      </c>
      <c r="F6615" s="95" t="s">
        <v>7499</v>
      </c>
      <c r="G6615" s="4">
        <v>50</v>
      </c>
      <c r="H6615" s="4">
        <v>50</v>
      </c>
    </row>
    <row r="6616" spans="1:8" ht="15">
      <c r="A6616" s="95">
        <v>6608</v>
      </c>
      <c r="B6616" s="95" t="s">
        <v>8898</v>
      </c>
      <c r="C6616" s="95" t="s">
        <v>9128</v>
      </c>
      <c r="D6616" s="95" t="s">
        <v>13862</v>
      </c>
      <c r="E6616" s="95" t="s">
        <v>332</v>
      </c>
      <c r="F6616" s="95" t="s">
        <v>7499</v>
      </c>
      <c r="G6616" s="4">
        <v>50</v>
      </c>
      <c r="H6616" s="4">
        <v>50</v>
      </c>
    </row>
    <row r="6617" spans="1:8" ht="15">
      <c r="A6617" s="95">
        <v>6609</v>
      </c>
      <c r="B6617" s="95" t="s">
        <v>3596</v>
      </c>
      <c r="C6617" s="95" t="s">
        <v>5414</v>
      </c>
      <c r="D6617" s="95" t="s">
        <v>13863</v>
      </c>
      <c r="E6617" s="95" t="s">
        <v>332</v>
      </c>
      <c r="F6617" s="95" t="s">
        <v>7499</v>
      </c>
      <c r="G6617" s="4">
        <v>50</v>
      </c>
      <c r="H6617" s="4">
        <v>50</v>
      </c>
    </row>
    <row r="6618" spans="1:8" ht="15">
      <c r="A6618" s="95">
        <v>6610</v>
      </c>
      <c r="B6618" s="95" t="s">
        <v>4322</v>
      </c>
      <c r="C6618" s="95" t="s">
        <v>9128</v>
      </c>
      <c r="D6618" s="95" t="s">
        <v>13864</v>
      </c>
      <c r="E6618" s="95" t="s">
        <v>332</v>
      </c>
      <c r="F6618" s="95" t="s">
        <v>7499</v>
      </c>
      <c r="G6618" s="4">
        <v>50</v>
      </c>
      <c r="H6618" s="4">
        <v>50</v>
      </c>
    </row>
    <row r="6619" spans="1:8" ht="15">
      <c r="A6619" s="95">
        <v>6611</v>
      </c>
      <c r="B6619" s="95" t="s">
        <v>3629</v>
      </c>
      <c r="C6619" s="95" t="s">
        <v>6197</v>
      </c>
      <c r="D6619" s="95" t="s">
        <v>13865</v>
      </c>
      <c r="E6619" s="95" t="s">
        <v>332</v>
      </c>
      <c r="F6619" s="95" t="s">
        <v>7499</v>
      </c>
      <c r="G6619" s="4">
        <v>50</v>
      </c>
      <c r="H6619" s="4">
        <v>50</v>
      </c>
    </row>
    <row r="6620" spans="1:8" ht="15">
      <c r="A6620" s="95">
        <v>6612</v>
      </c>
      <c r="B6620" s="95" t="s">
        <v>3705</v>
      </c>
      <c r="C6620" s="95" t="s">
        <v>3664</v>
      </c>
      <c r="D6620" s="95" t="s">
        <v>13866</v>
      </c>
      <c r="E6620" s="95" t="s">
        <v>332</v>
      </c>
      <c r="F6620" s="95" t="s">
        <v>7499</v>
      </c>
      <c r="G6620" s="4">
        <v>50</v>
      </c>
      <c r="H6620" s="4">
        <v>50</v>
      </c>
    </row>
    <row r="6621" spans="1:8" ht="15">
      <c r="A6621" s="95">
        <v>6613</v>
      </c>
      <c r="B6621" s="95" t="s">
        <v>3646</v>
      </c>
      <c r="C6621" s="95" t="s">
        <v>5604</v>
      </c>
      <c r="D6621" s="95" t="s">
        <v>13867</v>
      </c>
      <c r="E6621" s="95" t="s">
        <v>332</v>
      </c>
      <c r="F6621" s="95" t="s">
        <v>7499</v>
      </c>
      <c r="G6621" s="4">
        <v>50</v>
      </c>
      <c r="H6621" s="4">
        <v>50</v>
      </c>
    </row>
    <row r="6622" spans="1:8" ht="15">
      <c r="A6622" s="95">
        <v>6614</v>
      </c>
      <c r="B6622" s="95" t="s">
        <v>3468</v>
      </c>
      <c r="C6622" s="95" t="s">
        <v>6197</v>
      </c>
      <c r="D6622" s="95" t="s">
        <v>13868</v>
      </c>
      <c r="E6622" s="95" t="s">
        <v>332</v>
      </c>
      <c r="F6622" s="95" t="s">
        <v>7499</v>
      </c>
      <c r="G6622" s="4">
        <v>50</v>
      </c>
      <c r="H6622" s="4">
        <v>50</v>
      </c>
    </row>
    <row r="6623" spans="1:8" ht="15">
      <c r="A6623" s="95">
        <v>6615</v>
      </c>
      <c r="B6623" s="95" t="s">
        <v>4093</v>
      </c>
      <c r="C6623" s="95" t="s">
        <v>6146</v>
      </c>
      <c r="D6623" s="95" t="s">
        <v>13869</v>
      </c>
      <c r="E6623" s="95" t="s">
        <v>332</v>
      </c>
      <c r="F6623" s="95" t="s">
        <v>7499</v>
      </c>
      <c r="G6623" s="4">
        <v>50</v>
      </c>
      <c r="H6623" s="4">
        <v>50</v>
      </c>
    </row>
    <row r="6624" spans="1:8" ht="15">
      <c r="A6624" s="95">
        <v>6616</v>
      </c>
      <c r="B6624" s="95" t="s">
        <v>6601</v>
      </c>
      <c r="C6624" s="95" t="s">
        <v>6205</v>
      </c>
      <c r="D6624" s="95" t="s">
        <v>13870</v>
      </c>
      <c r="E6624" s="95" t="s">
        <v>332</v>
      </c>
      <c r="F6624" s="95" t="s">
        <v>7499</v>
      </c>
      <c r="G6624" s="4">
        <v>50</v>
      </c>
      <c r="H6624" s="4">
        <v>50</v>
      </c>
    </row>
    <row r="6625" spans="1:8" ht="15">
      <c r="A6625" s="95">
        <v>6617</v>
      </c>
      <c r="B6625" s="95" t="s">
        <v>2663</v>
      </c>
      <c r="C6625" s="95" t="s">
        <v>6185</v>
      </c>
      <c r="D6625" s="95" t="s">
        <v>13871</v>
      </c>
      <c r="E6625" s="95" t="s">
        <v>332</v>
      </c>
      <c r="F6625" s="95" t="s">
        <v>7499</v>
      </c>
      <c r="G6625" s="4">
        <v>50</v>
      </c>
      <c r="H6625" s="4">
        <v>50</v>
      </c>
    </row>
    <row r="6626" spans="1:8" ht="15">
      <c r="A6626" s="95">
        <v>6618</v>
      </c>
      <c r="B6626" s="95" t="s">
        <v>3684</v>
      </c>
      <c r="C6626" s="95" t="s">
        <v>3582</v>
      </c>
      <c r="D6626" s="95" t="s">
        <v>13872</v>
      </c>
      <c r="E6626" s="95" t="s">
        <v>332</v>
      </c>
      <c r="F6626" s="95" t="s">
        <v>7499</v>
      </c>
      <c r="G6626" s="4">
        <v>50</v>
      </c>
      <c r="H6626" s="4">
        <v>50</v>
      </c>
    </row>
    <row r="6627" spans="1:8" ht="15">
      <c r="A6627" s="95">
        <v>6619</v>
      </c>
      <c r="B6627" s="95" t="s">
        <v>4239</v>
      </c>
      <c r="C6627" s="95" t="s">
        <v>4482</v>
      </c>
      <c r="D6627" s="95" t="s">
        <v>13873</v>
      </c>
      <c r="E6627" s="95" t="s">
        <v>332</v>
      </c>
      <c r="F6627" s="95" t="s">
        <v>7499</v>
      </c>
      <c r="G6627" s="4">
        <v>50</v>
      </c>
      <c r="H6627" s="4">
        <v>50</v>
      </c>
    </row>
    <row r="6628" spans="1:8" ht="15">
      <c r="A6628" s="95">
        <v>6620</v>
      </c>
      <c r="B6628" s="95" t="s">
        <v>8510</v>
      </c>
      <c r="C6628" s="95" t="s">
        <v>6498</v>
      </c>
      <c r="D6628" s="95" t="s">
        <v>13874</v>
      </c>
      <c r="E6628" s="95" t="s">
        <v>332</v>
      </c>
      <c r="F6628" s="95" t="s">
        <v>7499</v>
      </c>
      <c r="G6628" s="4">
        <v>50</v>
      </c>
      <c r="H6628" s="4">
        <v>50</v>
      </c>
    </row>
    <row r="6629" spans="1:8" ht="15">
      <c r="A6629" s="95">
        <v>6621</v>
      </c>
      <c r="B6629" s="95" t="s">
        <v>4400</v>
      </c>
      <c r="C6629" s="95" t="s">
        <v>6197</v>
      </c>
      <c r="D6629" s="95" t="s">
        <v>13875</v>
      </c>
      <c r="E6629" s="95" t="s">
        <v>332</v>
      </c>
      <c r="F6629" s="95" t="s">
        <v>7499</v>
      </c>
      <c r="G6629" s="4">
        <v>50</v>
      </c>
      <c r="H6629" s="4">
        <v>50</v>
      </c>
    </row>
    <row r="6630" spans="1:8" ht="15">
      <c r="A6630" s="95">
        <v>6622</v>
      </c>
      <c r="B6630" s="95" t="s">
        <v>5615</v>
      </c>
      <c r="C6630" s="95" t="s">
        <v>6173</v>
      </c>
      <c r="D6630" s="95" t="s">
        <v>13876</v>
      </c>
      <c r="E6630" s="95" t="s">
        <v>332</v>
      </c>
      <c r="F6630" s="95" t="s">
        <v>7499</v>
      </c>
      <c r="G6630" s="4">
        <v>50</v>
      </c>
      <c r="H6630" s="4">
        <v>50</v>
      </c>
    </row>
    <row r="6631" spans="1:8" ht="15">
      <c r="A6631" s="95">
        <v>6623</v>
      </c>
      <c r="B6631" s="95" t="s">
        <v>3948</v>
      </c>
      <c r="C6631" s="95" t="s">
        <v>6175</v>
      </c>
      <c r="D6631" s="95" t="s">
        <v>13877</v>
      </c>
      <c r="E6631" s="95" t="s">
        <v>332</v>
      </c>
      <c r="F6631" s="95" t="s">
        <v>7499</v>
      </c>
      <c r="G6631" s="4">
        <v>50</v>
      </c>
      <c r="H6631" s="4">
        <v>50</v>
      </c>
    </row>
    <row r="6632" spans="1:8" ht="15">
      <c r="A6632" s="95">
        <v>6624</v>
      </c>
      <c r="B6632" s="95" t="s">
        <v>3684</v>
      </c>
      <c r="C6632" s="95" t="s">
        <v>13878</v>
      </c>
      <c r="D6632" s="95" t="s">
        <v>13879</v>
      </c>
      <c r="E6632" s="95" t="s">
        <v>332</v>
      </c>
      <c r="F6632" s="95" t="s">
        <v>7499</v>
      </c>
      <c r="G6632" s="4">
        <v>50</v>
      </c>
      <c r="H6632" s="4">
        <v>50</v>
      </c>
    </row>
    <row r="6633" spans="1:8" ht="15">
      <c r="A6633" s="95">
        <v>6625</v>
      </c>
      <c r="B6633" s="95" t="s">
        <v>3649</v>
      </c>
      <c r="C6633" s="95" t="s">
        <v>6197</v>
      </c>
      <c r="D6633" s="95" t="s">
        <v>13880</v>
      </c>
      <c r="E6633" s="95" t="s">
        <v>332</v>
      </c>
      <c r="F6633" s="95" t="s">
        <v>7499</v>
      </c>
      <c r="G6633" s="4">
        <v>50</v>
      </c>
      <c r="H6633" s="4">
        <v>50</v>
      </c>
    </row>
    <row r="6634" spans="1:8" ht="15">
      <c r="A6634" s="95">
        <v>6626</v>
      </c>
      <c r="B6634" s="95" t="s">
        <v>3561</v>
      </c>
      <c r="C6634" s="95" t="s">
        <v>8781</v>
      </c>
      <c r="D6634" s="95" t="s">
        <v>13881</v>
      </c>
      <c r="E6634" s="95" t="s">
        <v>332</v>
      </c>
      <c r="F6634" s="95" t="s">
        <v>7499</v>
      </c>
      <c r="G6634" s="4">
        <v>50</v>
      </c>
      <c r="H6634" s="4">
        <v>50</v>
      </c>
    </row>
    <row r="6635" spans="1:8" ht="15">
      <c r="A6635" s="95">
        <v>6627</v>
      </c>
      <c r="B6635" s="95" t="s">
        <v>3461</v>
      </c>
      <c r="C6635" s="95" t="s">
        <v>13882</v>
      </c>
      <c r="D6635" s="95" t="s">
        <v>13883</v>
      </c>
      <c r="E6635" s="95" t="s">
        <v>332</v>
      </c>
      <c r="F6635" s="95" t="s">
        <v>7499</v>
      </c>
      <c r="G6635" s="4">
        <v>50</v>
      </c>
      <c r="H6635" s="4">
        <v>50</v>
      </c>
    </row>
    <row r="6636" spans="1:8" ht="15">
      <c r="A6636" s="95">
        <v>6628</v>
      </c>
      <c r="B6636" s="95" t="s">
        <v>3646</v>
      </c>
      <c r="C6636" s="95" t="s">
        <v>2683</v>
      </c>
      <c r="D6636" s="95" t="s">
        <v>13884</v>
      </c>
      <c r="E6636" s="95" t="s">
        <v>332</v>
      </c>
      <c r="F6636" s="95" t="s">
        <v>7499</v>
      </c>
      <c r="G6636" s="4">
        <v>50</v>
      </c>
      <c r="H6636" s="4">
        <v>50</v>
      </c>
    </row>
    <row r="6637" spans="1:8" ht="15">
      <c r="A6637" s="95">
        <v>6629</v>
      </c>
      <c r="B6637" s="95" t="s">
        <v>5146</v>
      </c>
      <c r="C6637" s="95" t="s">
        <v>11553</v>
      </c>
      <c r="D6637" s="95" t="s">
        <v>13885</v>
      </c>
      <c r="E6637" s="95" t="s">
        <v>332</v>
      </c>
      <c r="F6637" s="95" t="s">
        <v>7499</v>
      </c>
      <c r="G6637" s="4">
        <v>50</v>
      </c>
      <c r="H6637" s="4">
        <v>50</v>
      </c>
    </row>
    <row r="6638" spans="1:8" ht="15">
      <c r="A6638" s="95">
        <v>6630</v>
      </c>
      <c r="B6638" s="95" t="s">
        <v>4431</v>
      </c>
      <c r="C6638" s="95" t="s">
        <v>11553</v>
      </c>
      <c r="D6638" s="95" t="s">
        <v>13886</v>
      </c>
      <c r="E6638" s="95" t="s">
        <v>332</v>
      </c>
      <c r="F6638" s="95" t="s">
        <v>7499</v>
      </c>
      <c r="G6638" s="4">
        <v>50</v>
      </c>
      <c r="H6638" s="4">
        <v>50</v>
      </c>
    </row>
    <row r="6639" spans="1:8" ht="15">
      <c r="A6639" s="95">
        <v>6631</v>
      </c>
      <c r="B6639" s="95" t="s">
        <v>4452</v>
      </c>
      <c r="C6639" s="95" t="s">
        <v>13887</v>
      </c>
      <c r="D6639" s="95" t="s">
        <v>13888</v>
      </c>
      <c r="E6639" s="95" t="s">
        <v>332</v>
      </c>
      <c r="F6639" s="95" t="s">
        <v>7499</v>
      </c>
      <c r="G6639" s="4">
        <v>50</v>
      </c>
      <c r="H6639" s="4">
        <v>50</v>
      </c>
    </row>
    <row r="6640" spans="1:8" ht="15">
      <c r="A6640" s="95">
        <v>6632</v>
      </c>
      <c r="B6640" s="95" t="s">
        <v>9688</v>
      </c>
      <c r="C6640" s="95" t="s">
        <v>13889</v>
      </c>
      <c r="D6640" s="95" t="s">
        <v>13890</v>
      </c>
      <c r="E6640" s="95" t="s">
        <v>332</v>
      </c>
      <c r="F6640" s="95" t="s">
        <v>7499</v>
      </c>
      <c r="G6640" s="4">
        <v>50</v>
      </c>
      <c r="H6640" s="4">
        <v>50</v>
      </c>
    </row>
    <row r="6641" spans="1:8" ht="15">
      <c r="A6641" s="95">
        <v>6633</v>
      </c>
      <c r="B6641" s="95" t="s">
        <v>3586</v>
      </c>
      <c r="C6641" s="95" t="s">
        <v>13891</v>
      </c>
      <c r="D6641" s="95" t="s">
        <v>13892</v>
      </c>
      <c r="E6641" s="95" t="s">
        <v>332</v>
      </c>
      <c r="F6641" s="95" t="s">
        <v>7499</v>
      </c>
      <c r="G6641" s="4">
        <v>50</v>
      </c>
      <c r="H6641" s="4">
        <v>50</v>
      </c>
    </row>
    <row r="6642" spans="1:8" ht="15">
      <c r="A6642" s="95">
        <v>6634</v>
      </c>
      <c r="B6642" s="95" t="s">
        <v>4612</v>
      </c>
      <c r="C6642" s="95" t="s">
        <v>11549</v>
      </c>
      <c r="D6642" s="95" t="s">
        <v>13893</v>
      </c>
      <c r="E6642" s="95" t="s">
        <v>332</v>
      </c>
      <c r="F6642" s="95" t="s">
        <v>7499</v>
      </c>
      <c r="G6642" s="4">
        <v>50</v>
      </c>
      <c r="H6642" s="4">
        <v>50</v>
      </c>
    </row>
    <row r="6643" spans="1:8" ht="15">
      <c r="A6643" s="95">
        <v>6635</v>
      </c>
      <c r="B6643" s="95" t="s">
        <v>4454</v>
      </c>
      <c r="C6643" s="95" t="s">
        <v>4872</v>
      </c>
      <c r="D6643" s="95" t="s">
        <v>13894</v>
      </c>
      <c r="E6643" s="95" t="s">
        <v>332</v>
      </c>
      <c r="F6643" s="95" t="s">
        <v>7499</v>
      </c>
      <c r="G6643" s="4">
        <v>50</v>
      </c>
      <c r="H6643" s="4">
        <v>50</v>
      </c>
    </row>
    <row r="6644" spans="1:8" ht="15">
      <c r="A6644" s="95">
        <v>6636</v>
      </c>
      <c r="B6644" s="95" t="s">
        <v>3747</v>
      </c>
      <c r="C6644" s="95" t="s">
        <v>6657</v>
      </c>
      <c r="D6644" s="95" t="s">
        <v>13895</v>
      </c>
      <c r="E6644" s="95" t="s">
        <v>332</v>
      </c>
      <c r="F6644" s="95" t="s">
        <v>7499</v>
      </c>
      <c r="G6644" s="4">
        <v>50</v>
      </c>
      <c r="H6644" s="4">
        <v>50</v>
      </c>
    </row>
    <row r="6645" spans="1:8" ht="15">
      <c r="A6645" s="95">
        <v>6637</v>
      </c>
      <c r="B6645" s="95" t="s">
        <v>3599</v>
      </c>
      <c r="C6645" s="95" t="s">
        <v>7123</v>
      </c>
      <c r="D6645" s="95" t="s">
        <v>13896</v>
      </c>
      <c r="E6645" s="95" t="s">
        <v>332</v>
      </c>
      <c r="F6645" s="95" t="s">
        <v>7499</v>
      </c>
      <c r="G6645" s="4">
        <v>50</v>
      </c>
      <c r="H6645" s="4">
        <v>50</v>
      </c>
    </row>
    <row r="6646" spans="1:8" ht="15">
      <c r="A6646" s="95">
        <v>6638</v>
      </c>
      <c r="B6646" s="95" t="s">
        <v>4375</v>
      </c>
      <c r="C6646" s="95" t="s">
        <v>4482</v>
      </c>
      <c r="D6646" s="95" t="s">
        <v>13897</v>
      </c>
      <c r="E6646" s="95" t="s">
        <v>332</v>
      </c>
      <c r="F6646" s="95" t="s">
        <v>7499</v>
      </c>
      <c r="G6646" s="4">
        <v>50</v>
      </c>
      <c r="H6646" s="4">
        <v>50</v>
      </c>
    </row>
    <row r="6647" spans="1:8" ht="15">
      <c r="A6647" s="95">
        <v>6639</v>
      </c>
      <c r="B6647" s="95" t="s">
        <v>4078</v>
      </c>
      <c r="C6647" s="95" t="s">
        <v>6161</v>
      </c>
      <c r="D6647" s="95" t="s">
        <v>13898</v>
      </c>
      <c r="E6647" s="95" t="s">
        <v>332</v>
      </c>
      <c r="F6647" s="95" t="s">
        <v>7499</v>
      </c>
      <c r="G6647" s="4">
        <v>50</v>
      </c>
      <c r="H6647" s="4">
        <v>50</v>
      </c>
    </row>
    <row r="6648" spans="1:8" ht="30">
      <c r="A6648" s="95">
        <v>6640</v>
      </c>
      <c r="B6648" s="95" t="s">
        <v>4078</v>
      </c>
      <c r="C6648" s="95" t="s">
        <v>13899</v>
      </c>
      <c r="D6648" s="95" t="s">
        <v>13900</v>
      </c>
      <c r="E6648" s="95" t="s">
        <v>332</v>
      </c>
      <c r="F6648" s="95" t="s">
        <v>7499</v>
      </c>
      <c r="G6648" s="4">
        <v>50</v>
      </c>
      <c r="H6648" s="4">
        <v>50</v>
      </c>
    </row>
    <row r="6649" spans="1:8" ht="15">
      <c r="A6649" s="95">
        <v>6641</v>
      </c>
      <c r="B6649" s="95" t="s">
        <v>4007</v>
      </c>
      <c r="C6649" s="95" t="s">
        <v>13901</v>
      </c>
      <c r="D6649" s="95" t="s">
        <v>13902</v>
      </c>
      <c r="E6649" s="95" t="s">
        <v>332</v>
      </c>
      <c r="F6649" s="95" t="s">
        <v>7499</v>
      </c>
      <c r="G6649" s="4">
        <v>50</v>
      </c>
      <c r="H6649" s="4">
        <v>50</v>
      </c>
    </row>
    <row r="6650" spans="1:8" ht="15">
      <c r="A6650" s="95">
        <v>6642</v>
      </c>
      <c r="B6650" s="95" t="s">
        <v>3926</v>
      </c>
      <c r="C6650" s="95" t="s">
        <v>4482</v>
      </c>
      <c r="D6650" s="95" t="s">
        <v>13903</v>
      </c>
      <c r="E6650" s="95" t="s">
        <v>332</v>
      </c>
      <c r="F6650" s="95" t="s">
        <v>7499</v>
      </c>
      <c r="G6650" s="4">
        <v>50</v>
      </c>
      <c r="H6650" s="4">
        <v>50</v>
      </c>
    </row>
    <row r="6651" spans="1:8" ht="15">
      <c r="A6651" s="95">
        <v>6643</v>
      </c>
      <c r="B6651" s="95" t="s">
        <v>3676</v>
      </c>
      <c r="C6651" s="95" t="s">
        <v>13904</v>
      </c>
      <c r="D6651" s="95" t="s">
        <v>13905</v>
      </c>
      <c r="E6651" s="95" t="s">
        <v>332</v>
      </c>
      <c r="F6651" s="95" t="s">
        <v>7499</v>
      </c>
      <c r="G6651" s="4">
        <v>50</v>
      </c>
      <c r="H6651" s="4">
        <v>50</v>
      </c>
    </row>
    <row r="6652" spans="1:8" ht="15">
      <c r="A6652" s="95">
        <v>6644</v>
      </c>
      <c r="B6652" s="95" t="s">
        <v>4628</v>
      </c>
      <c r="C6652" s="95" t="s">
        <v>6173</v>
      </c>
      <c r="D6652" s="95" t="s">
        <v>13906</v>
      </c>
      <c r="E6652" s="95" t="s">
        <v>332</v>
      </c>
      <c r="F6652" s="95" t="s">
        <v>7499</v>
      </c>
      <c r="G6652" s="4">
        <v>50</v>
      </c>
      <c r="H6652" s="4">
        <v>50</v>
      </c>
    </row>
    <row r="6653" spans="1:8" ht="15">
      <c r="A6653" s="95">
        <v>6645</v>
      </c>
      <c r="B6653" s="95" t="s">
        <v>5018</v>
      </c>
      <c r="C6653" s="95" t="s">
        <v>13907</v>
      </c>
      <c r="D6653" s="95" t="s">
        <v>13908</v>
      </c>
      <c r="E6653" s="95" t="s">
        <v>332</v>
      </c>
      <c r="F6653" s="95" t="s">
        <v>7499</v>
      </c>
      <c r="G6653" s="4">
        <v>50</v>
      </c>
      <c r="H6653" s="4">
        <v>50</v>
      </c>
    </row>
    <row r="6654" spans="1:8" ht="15">
      <c r="A6654" s="95">
        <v>6646</v>
      </c>
      <c r="B6654" s="95" t="s">
        <v>3596</v>
      </c>
      <c r="C6654" s="95" t="s">
        <v>6736</v>
      </c>
      <c r="D6654" s="95" t="s">
        <v>13909</v>
      </c>
      <c r="E6654" s="95" t="s">
        <v>332</v>
      </c>
      <c r="F6654" s="95" t="s">
        <v>7499</v>
      </c>
      <c r="G6654" s="4">
        <v>50</v>
      </c>
      <c r="H6654" s="4">
        <v>50</v>
      </c>
    </row>
    <row r="6655" spans="1:8" ht="15">
      <c r="A6655" s="95">
        <v>6647</v>
      </c>
      <c r="B6655" s="95" t="s">
        <v>3671</v>
      </c>
      <c r="C6655" s="95" t="s">
        <v>6161</v>
      </c>
      <c r="D6655" s="95" t="s">
        <v>13910</v>
      </c>
      <c r="E6655" s="95" t="s">
        <v>332</v>
      </c>
      <c r="F6655" s="95" t="s">
        <v>7499</v>
      </c>
      <c r="G6655" s="4">
        <v>50</v>
      </c>
      <c r="H6655" s="4">
        <v>50</v>
      </c>
    </row>
    <row r="6656" spans="1:8" ht="15">
      <c r="A6656" s="95">
        <v>6648</v>
      </c>
      <c r="B6656" s="95" t="s">
        <v>2687</v>
      </c>
      <c r="C6656" s="95" t="s">
        <v>6185</v>
      </c>
      <c r="D6656" s="95" t="s">
        <v>13911</v>
      </c>
      <c r="E6656" s="95" t="s">
        <v>332</v>
      </c>
      <c r="F6656" s="95" t="s">
        <v>7499</v>
      </c>
      <c r="G6656" s="4">
        <v>50</v>
      </c>
      <c r="H6656" s="4">
        <v>50</v>
      </c>
    </row>
    <row r="6657" spans="1:8" ht="15">
      <c r="A6657" s="95">
        <v>6649</v>
      </c>
      <c r="B6657" s="95" t="s">
        <v>4007</v>
      </c>
      <c r="C6657" s="95" t="s">
        <v>3582</v>
      </c>
      <c r="D6657" s="95" t="s">
        <v>13912</v>
      </c>
      <c r="E6657" s="95" t="s">
        <v>332</v>
      </c>
      <c r="F6657" s="95" t="s">
        <v>7499</v>
      </c>
      <c r="G6657" s="4">
        <v>50</v>
      </c>
      <c r="H6657" s="4">
        <v>50</v>
      </c>
    </row>
    <row r="6658" spans="1:8" ht="15">
      <c r="A6658" s="95">
        <v>6650</v>
      </c>
      <c r="B6658" s="95" t="s">
        <v>7509</v>
      </c>
      <c r="C6658" s="95" t="s">
        <v>4872</v>
      </c>
      <c r="D6658" s="95" t="s">
        <v>13913</v>
      </c>
      <c r="E6658" s="95" t="s">
        <v>332</v>
      </c>
      <c r="F6658" s="95" t="s">
        <v>7499</v>
      </c>
      <c r="G6658" s="4">
        <v>50</v>
      </c>
      <c r="H6658" s="4">
        <v>50</v>
      </c>
    </row>
    <row r="6659" spans="1:8" ht="15">
      <c r="A6659" s="95">
        <v>6651</v>
      </c>
      <c r="B6659" s="95" t="s">
        <v>6591</v>
      </c>
      <c r="C6659" s="95" t="s">
        <v>5604</v>
      </c>
      <c r="D6659" s="95" t="s">
        <v>13914</v>
      </c>
      <c r="E6659" s="95" t="s">
        <v>332</v>
      </c>
      <c r="F6659" s="95" t="s">
        <v>7499</v>
      </c>
      <c r="G6659" s="4">
        <v>50</v>
      </c>
      <c r="H6659" s="4">
        <v>50</v>
      </c>
    </row>
    <row r="6660" spans="1:8" ht="15">
      <c r="A6660" s="95">
        <v>6652</v>
      </c>
      <c r="B6660" s="95" t="s">
        <v>13915</v>
      </c>
      <c r="C6660" s="95" t="s">
        <v>3582</v>
      </c>
      <c r="D6660" s="95" t="s">
        <v>13916</v>
      </c>
      <c r="E6660" s="95" t="s">
        <v>332</v>
      </c>
      <c r="F6660" s="95" t="s">
        <v>7499</v>
      </c>
      <c r="G6660" s="4">
        <v>50</v>
      </c>
      <c r="H6660" s="4">
        <v>50</v>
      </c>
    </row>
    <row r="6661" spans="1:8" ht="15">
      <c r="A6661" s="95">
        <v>6653</v>
      </c>
      <c r="B6661" s="95" t="s">
        <v>4007</v>
      </c>
      <c r="C6661" s="95" t="s">
        <v>6197</v>
      </c>
      <c r="D6661" s="95" t="s">
        <v>13917</v>
      </c>
      <c r="E6661" s="95" t="s">
        <v>332</v>
      </c>
      <c r="F6661" s="95" t="s">
        <v>7499</v>
      </c>
      <c r="G6661" s="4">
        <v>50</v>
      </c>
      <c r="H6661" s="4">
        <v>50</v>
      </c>
    </row>
    <row r="6662" spans="1:8" ht="15">
      <c r="A6662" s="95">
        <v>6654</v>
      </c>
      <c r="B6662" s="95" t="s">
        <v>8700</v>
      </c>
      <c r="C6662" s="95" t="s">
        <v>9661</v>
      </c>
      <c r="D6662" s="95" t="s">
        <v>13918</v>
      </c>
      <c r="E6662" s="95" t="s">
        <v>332</v>
      </c>
      <c r="F6662" s="95" t="s">
        <v>7499</v>
      </c>
      <c r="G6662" s="4">
        <v>50</v>
      </c>
      <c r="H6662" s="4">
        <v>50</v>
      </c>
    </row>
    <row r="6663" spans="1:8" ht="15">
      <c r="A6663" s="95">
        <v>6655</v>
      </c>
      <c r="B6663" s="95" t="s">
        <v>3526</v>
      </c>
      <c r="C6663" s="95" t="s">
        <v>4219</v>
      </c>
      <c r="D6663" s="95" t="s">
        <v>13919</v>
      </c>
      <c r="E6663" s="95" t="s">
        <v>332</v>
      </c>
      <c r="F6663" s="95" t="s">
        <v>7499</v>
      </c>
      <c r="G6663" s="4">
        <v>50</v>
      </c>
      <c r="H6663" s="4">
        <v>50</v>
      </c>
    </row>
    <row r="6664" spans="1:8" ht="30">
      <c r="A6664" s="95">
        <v>6656</v>
      </c>
      <c r="B6664" s="95" t="s">
        <v>4299</v>
      </c>
      <c r="C6664" s="95" t="s">
        <v>4219</v>
      </c>
      <c r="D6664" s="95" t="s">
        <v>13920</v>
      </c>
      <c r="E6664" s="95" t="s">
        <v>332</v>
      </c>
      <c r="F6664" s="95" t="s">
        <v>7499</v>
      </c>
      <c r="G6664" s="4">
        <v>50</v>
      </c>
      <c r="H6664" s="4">
        <v>50</v>
      </c>
    </row>
    <row r="6665" spans="1:8" ht="15">
      <c r="A6665" s="95">
        <v>6657</v>
      </c>
      <c r="B6665" s="95" t="s">
        <v>3485</v>
      </c>
      <c r="C6665" s="95" t="s">
        <v>6148</v>
      </c>
      <c r="D6665" s="95" t="s">
        <v>13921</v>
      </c>
      <c r="E6665" s="95" t="s">
        <v>332</v>
      </c>
      <c r="F6665" s="95" t="s">
        <v>7499</v>
      </c>
      <c r="G6665" s="4">
        <v>50</v>
      </c>
      <c r="H6665" s="4">
        <v>50</v>
      </c>
    </row>
    <row r="6666" spans="1:8" ht="15">
      <c r="A6666" s="95">
        <v>6658</v>
      </c>
      <c r="B6666" s="95" t="s">
        <v>3687</v>
      </c>
      <c r="C6666" s="95" t="s">
        <v>6161</v>
      </c>
      <c r="D6666" s="95" t="s">
        <v>13922</v>
      </c>
      <c r="E6666" s="95" t="s">
        <v>332</v>
      </c>
      <c r="F6666" s="95" t="s">
        <v>7499</v>
      </c>
      <c r="G6666" s="4">
        <v>50</v>
      </c>
      <c r="H6666" s="4">
        <v>50</v>
      </c>
    </row>
    <row r="6667" spans="1:8" ht="15">
      <c r="A6667" s="95">
        <v>6659</v>
      </c>
      <c r="B6667" s="95" t="s">
        <v>5308</v>
      </c>
      <c r="C6667" s="95" t="s">
        <v>3632</v>
      </c>
      <c r="D6667" s="95" t="s">
        <v>13923</v>
      </c>
      <c r="E6667" s="95" t="s">
        <v>332</v>
      </c>
      <c r="F6667" s="95" t="s">
        <v>7499</v>
      </c>
      <c r="G6667" s="4">
        <v>50</v>
      </c>
      <c r="H6667" s="4">
        <v>50</v>
      </c>
    </row>
    <row r="6668" spans="1:8" ht="15">
      <c r="A6668" s="95">
        <v>6660</v>
      </c>
      <c r="B6668" s="95" t="s">
        <v>4593</v>
      </c>
      <c r="C6668" s="95" t="s">
        <v>4872</v>
      </c>
      <c r="D6668" s="95" t="s">
        <v>13924</v>
      </c>
      <c r="E6668" s="95" t="s">
        <v>332</v>
      </c>
      <c r="F6668" s="95" t="s">
        <v>7499</v>
      </c>
      <c r="G6668" s="4">
        <v>50</v>
      </c>
      <c r="H6668" s="4">
        <v>50</v>
      </c>
    </row>
    <row r="6669" spans="1:8" ht="15">
      <c r="A6669" s="95">
        <v>6661</v>
      </c>
      <c r="B6669" s="95" t="s">
        <v>6092</v>
      </c>
      <c r="C6669" s="95" t="s">
        <v>4872</v>
      </c>
      <c r="D6669" s="95" t="s">
        <v>13925</v>
      </c>
      <c r="E6669" s="95" t="s">
        <v>332</v>
      </c>
      <c r="F6669" s="95" t="s">
        <v>7499</v>
      </c>
      <c r="G6669" s="4">
        <v>50</v>
      </c>
      <c r="H6669" s="4">
        <v>50</v>
      </c>
    </row>
    <row r="6670" spans="1:8" ht="15">
      <c r="A6670" s="95">
        <v>6662</v>
      </c>
      <c r="B6670" s="95" t="s">
        <v>6074</v>
      </c>
      <c r="C6670" s="95" t="s">
        <v>13926</v>
      </c>
      <c r="D6670" s="95" t="s">
        <v>13927</v>
      </c>
      <c r="E6670" s="95" t="s">
        <v>332</v>
      </c>
      <c r="F6670" s="95" t="s">
        <v>7499</v>
      </c>
      <c r="G6670" s="4">
        <v>50</v>
      </c>
      <c r="H6670" s="4">
        <v>50</v>
      </c>
    </row>
    <row r="6671" spans="1:8" ht="30">
      <c r="A6671" s="95">
        <v>6663</v>
      </c>
      <c r="B6671" s="95" t="s">
        <v>3593</v>
      </c>
      <c r="C6671" s="95" t="s">
        <v>7536</v>
      </c>
      <c r="D6671" s="95" t="s">
        <v>13928</v>
      </c>
      <c r="E6671" s="95" t="s">
        <v>332</v>
      </c>
      <c r="F6671" s="95" t="s">
        <v>7499</v>
      </c>
      <c r="G6671" s="4">
        <v>50</v>
      </c>
      <c r="H6671" s="4">
        <v>50</v>
      </c>
    </row>
    <row r="6672" spans="1:8" ht="15">
      <c r="A6672" s="95">
        <v>6664</v>
      </c>
      <c r="B6672" s="95" t="s">
        <v>6621</v>
      </c>
      <c r="C6672" s="95" t="s">
        <v>8028</v>
      </c>
      <c r="D6672" s="95" t="s">
        <v>13929</v>
      </c>
      <c r="E6672" s="95" t="s">
        <v>332</v>
      </c>
      <c r="F6672" s="95" t="s">
        <v>7499</v>
      </c>
      <c r="G6672" s="4">
        <v>50</v>
      </c>
      <c r="H6672" s="4">
        <v>50</v>
      </c>
    </row>
    <row r="6673" spans="1:8" ht="15">
      <c r="A6673" s="95">
        <v>6665</v>
      </c>
      <c r="B6673" s="95" t="s">
        <v>13930</v>
      </c>
      <c r="C6673" s="95" t="s">
        <v>8905</v>
      </c>
      <c r="D6673" s="95" t="s">
        <v>13931</v>
      </c>
      <c r="E6673" s="95" t="s">
        <v>332</v>
      </c>
      <c r="F6673" s="95" t="s">
        <v>7499</v>
      </c>
      <c r="G6673" s="4">
        <v>50</v>
      </c>
      <c r="H6673" s="4">
        <v>50</v>
      </c>
    </row>
    <row r="6674" spans="1:8" ht="15">
      <c r="A6674" s="95">
        <v>6666</v>
      </c>
      <c r="B6674" s="95" t="s">
        <v>3780</v>
      </c>
      <c r="C6674" s="95" t="s">
        <v>13932</v>
      </c>
      <c r="D6674" s="95" t="s">
        <v>13933</v>
      </c>
      <c r="E6674" s="95" t="s">
        <v>332</v>
      </c>
      <c r="F6674" s="95" t="s">
        <v>7499</v>
      </c>
      <c r="G6674" s="4">
        <v>50</v>
      </c>
      <c r="H6674" s="4">
        <v>50</v>
      </c>
    </row>
    <row r="6675" spans="1:8" ht="15">
      <c r="A6675" s="95">
        <v>6667</v>
      </c>
      <c r="B6675" s="95" t="s">
        <v>4603</v>
      </c>
      <c r="C6675" s="95" t="s">
        <v>6197</v>
      </c>
      <c r="D6675" s="95" t="s">
        <v>13934</v>
      </c>
      <c r="E6675" s="95" t="s">
        <v>332</v>
      </c>
      <c r="F6675" s="95" t="s">
        <v>7499</v>
      </c>
      <c r="G6675" s="4">
        <v>50</v>
      </c>
      <c r="H6675" s="4">
        <v>50</v>
      </c>
    </row>
    <row r="6676" spans="1:8" ht="15">
      <c r="A6676" s="95">
        <v>6668</v>
      </c>
      <c r="B6676" s="95" t="s">
        <v>6711</v>
      </c>
      <c r="C6676" s="95" t="s">
        <v>6197</v>
      </c>
      <c r="D6676" s="95" t="s">
        <v>13935</v>
      </c>
      <c r="E6676" s="95" t="s">
        <v>332</v>
      </c>
      <c r="F6676" s="95" t="s">
        <v>7499</v>
      </c>
      <c r="G6676" s="4">
        <v>50</v>
      </c>
      <c r="H6676" s="4">
        <v>50</v>
      </c>
    </row>
    <row r="6677" spans="1:8" ht="15">
      <c r="A6677" s="95">
        <v>6669</v>
      </c>
      <c r="B6677" s="95" t="s">
        <v>4067</v>
      </c>
      <c r="C6677" s="95" t="s">
        <v>13854</v>
      </c>
      <c r="D6677" s="95" t="s">
        <v>13936</v>
      </c>
      <c r="E6677" s="95" t="s">
        <v>332</v>
      </c>
      <c r="F6677" s="95" t="s">
        <v>7499</v>
      </c>
      <c r="G6677" s="4">
        <v>50</v>
      </c>
      <c r="H6677" s="4">
        <v>50</v>
      </c>
    </row>
    <row r="6678" spans="1:8" ht="15">
      <c r="A6678" s="95">
        <v>6670</v>
      </c>
      <c r="B6678" s="95" t="s">
        <v>6502</v>
      </c>
      <c r="C6678" s="95" t="s">
        <v>6148</v>
      </c>
      <c r="D6678" s="95" t="s">
        <v>13937</v>
      </c>
      <c r="E6678" s="95" t="s">
        <v>332</v>
      </c>
      <c r="F6678" s="95" t="s">
        <v>7499</v>
      </c>
      <c r="G6678" s="4">
        <v>50</v>
      </c>
      <c r="H6678" s="4">
        <v>50</v>
      </c>
    </row>
    <row r="6679" spans="1:8" ht="15">
      <c r="A6679" s="95">
        <v>6671</v>
      </c>
      <c r="B6679" s="95" t="s">
        <v>6167</v>
      </c>
      <c r="C6679" s="95" t="s">
        <v>13856</v>
      </c>
      <c r="D6679" s="95" t="s">
        <v>13938</v>
      </c>
      <c r="E6679" s="95" t="s">
        <v>332</v>
      </c>
      <c r="F6679" s="95" t="s">
        <v>7499</v>
      </c>
      <c r="G6679" s="4">
        <v>50</v>
      </c>
      <c r="H6679" s="4">
        <v>50</v>
      </c>
    </row>
    <row r="6680" spans="1:8" ht="15">
      <c r="A6680" s="95">
        <v>6672</v>
      </c>
      <c r="B6680" s="95" t="s">
        <v>2663</v>
      </c>
      <c r="C6680" s="95" t="s">
        <v>13939</v>
      </c>
      <c r="D6680" s="95" t="s">
        <v>13940</v>
      </c>
      <c r="E6680" s="95" t="s">
        <v>332</v>
      </c>
      <c r="F6680" s="95" t="s">
        <v>7499</v>
      </c>
      <c r="G6680" s="4">
        <v>50</v>
      </c>
      <c r="H6680" s="4">
        <v>50</v>
      </c>
    </row>
    <row r="6681" spans="1:8" ht="15">
      <c r="A6681" s="95">
        <v>6673</v>
      </c>
      <c r="B6681" s="95" t="s">
        <v>3599</v>
      </c>
      <c r="C6681" s="95" t="s">
        <v>8905</v>
      </c>
      <c r="D6681" s="95" t="s">
        <v>13941</v>
      </c>
      <c r="E6681" s="95" t="s">
        <v>332</v>
      </c>
      <c r="F6681" s="95" t="s">
        <v>7499</v>
      </c>
      <c r="G6681" s="4">
        <v>75</v>
      </c>
      <c r="H6681" s="4">
        <v>75</v>
      </c>
    </row>
    <row r="6682" spans="1:8" ht="30">
      <c r="A6682" s="95">
        <v>6674</v>
      </c>
      <c r="B6682" s="95" t="s">
        <v>3894</v>
      </c>
      <c r="C6682" s="95" t="s">
        <v>4182</v>
      </c>
      <c r="D6682" s="95" t="s">
        <v>13942</v>
      </c>
      <c r="E6682" s="95" t="s">
        <v>332</v>
      </c>
      <c r="F6682" s="95" t="s">
        <v>7499</v>
      </c>
      <c r="G6682" s="4">
        <v>75</v>
      </c>
      <c r="H6682" s="4">
        <v>75</v>
      </c>
    </row>
    <row r="6683" spans="1:8" ht="15">
      <c r="A6683" s="95">
        <v>6675</v>
      </c>
      <c r="B6683" s="95" t="s">
        <v>5244</v>
      </c>
      <c r="C6683" s="95" t="s">
        <v>6140</v>
      </c>
      <c r="D6683" s="95" t="s">
        <v>13943</v>
      </c>
      <c r="E6683" s="95" t="s">
        <v>332</v>
      </c>
      <c r="F6683" s="95" t="s">
        <v>7499</v>
      </c>
      <c r="G6683" s="4">
        <v>50</v>
      </c>
      <c r="H6683" s="4">
        <v>50</v>
      </c>
    </row>
    <row r="6684" spans="1:8" ht="15">
      <c r="A6684" s="95">
        <v>6676</v>
      </c>
      <c r="B6684" s="95" t="s">
        <v>8575</v>
      </c>
      <c r="C6684" s="95" t="s">
        <v>9741</v>
      </c>
      <c r="D6684" s="95" t="s">
        <v>13944</v>
      </c>
      <c r="E6684" s="95" t="s">
        <v>332</v>
      </c>
      <c r="F6684" s="95" t="s">
        <v>7499</v>
      </c>
      <c r="G6684" s="4">
        <v>50</v>
      </c>
      <c r="H6684" s="4">
        <v>50</v>
      </c>
    </row>
    <row r="6685" spans="1:8" ht="15">
      <c r="A6685" s="95">
        <v>6677</v>
      </c>
      <c r="B6685" s="95" t="s">
        <v>4487</v>
      </c>
      <c r="C6685" s="95" t="s">
        <v>3963</v>
      </c>
      <c r="D6685" s="95" t="s">
        <v>13945</v>
      </c>
      <c r="E6685" s="95" t="s">
        <v>332</v>
      </c>
      <c r="F6685" s="95" t="s">
        <v>7499</v>
      </c>
      <c r="G6685" s="4">
        <v>50</v>
      </c>
      <c r="H6685" s="4">
        <v>50</v>
      </c>
    </row>
    <row r="6686" spans="1:8" ht="15">
      <c r="A6686" s="95">
        <v>6678</v>
      </c>
      <c r="B6686" s="95" t="s">
        <v>11009</v>
      </c>
      <c r="C6686" s="95" t="s">
        <v>6210</v>
      </c>
      <c r="D6686" s="95" t="s">
        <v>13946</v>
      </c>
      <c r="E6686" s="95" t="s">
        <v>332</v>
      </c>
      <c r="F6686" s="95" t="s">
        <v>7499</v>
      </c>
      <c r="G6686" s="4">
        <v>50</v>
      </c>
      <c r="H6686" s="4">
        <v>50</v>
      </c>
    </row>
    <row r="6687" spans="1:8" ht="15">
      <c r="A6687" s="95">
        <v>6679</v>
      </c>
      <c r="B6687" s="95" t="s">
        <v>9181</v>
      </c>
      <c r="C6687" s="95" t="s">
        <v>13947</v>
      </c>
      <c r="D6687" s="95" t="s">
        <v>13948</v>
      </c>
      <c r="E6687" s="95" t="s">
        <v>332</v>
      </c>
      <c r="F6687" s="95" t="s">
        <v>7499</v>
      </c>
      <c r="G6687" s="4">
        <v>50</v>
      </c>
      <c r="H6687" s="4">
        <v>50</v>
      </c>
    </row>
    <row r="6688" spans="1:8" ht="15">
      <c r="A6688" s="95">
        <v>6680</v>
      </c>
      <c r="B6688" s="95" t="s">
        <v>6219</v>
      </c>
      <c r="C6688" s="95" t="s">
        <v>6212</v>
      </c>
      <c r="D6688" s="95" t="s">
        <v>13949</v>
      </c>
      <c r="E6688" s="95" t="s">
        <v>332</v>
      </c>
      <c r="F6688" s="95" t="s">
        <v>7499</v>
      </c>
      <c r="G6688" s="4">
        <v>50</v>
      </c>
      <c r="H6688" s="4">
        <v>50</v>
      </c>
    </row>
    <row r="6689" spans="1:8" ht="30">
      <c r="A6689" s="95">
        <v>6681</v>
      </c>
      <c r="B6689" s="95" t="s">
        <v>8166</v>
      </c>
      <c r="C6689" s="95" t="s">
        <v>4182</v>
      </c>
      <c r="D6689" s="95" t="s">
        <v>13950</v>
      </c>
      <c r="E6689" s="95" t="s">
        <v>332</v>
      </c>
      <c r="F6689" s="95" t="s">
        <v>7499</v>
      </c>
      <c r="G6689" s="4">
        <v>50</v>
      </c>
      <c r="H6689" s="4">
        <v>50</v>
      </c>
    </row>
    <row r="6690" spans="1:8" ht="30">
      <c r="A6690" s="95">
        <v>6682</v>
      </c>
      <c r="B6690" s="95" t="s">
        <v>4012</v>
      </c>
      <c r="C6690" s="95" t="s">
        <v>6208</v>
      </c>
      <c r="D6690" s="95" t="s">
        <v>13951</v>
      </c>
      <c r="E6690" s="95" t="s">
        <v>332</v>
      </c>
      <c r="F6690" s="95" t="s">
        <v>7499</v>
      </c>
      <c r="G6690" s="4">
        <v>50</v>
      </c>
      <c r="H6690" s="4">
        <v>50</v>
      </c>
    </row>
    <row r="6691" spans="1:8" ht="30">
      <c r="A6691" s="95">
        <v>6683</v>
      </c>
      <c r="B6691" s="95" t="s">
        <v>5018</v>
      </c>
      <c r="C6691" s="95" t="s">
        <v>6208</v>
      </c>
      <c r="D6691" s="95" t="s">
        <v>13952</v>
      </c>
      <c r="E6691" s="95" t="s">
        <v>332</v>
      </c>
      <c r="F6691" s="95" t="s">
        <v>7499</v>
      </c>
      <c r="G6691" s="4">
        <v>50</v>
      </c>
      <c r="H6691" s="4">
        <v>50</v>
      </c>
    </row>
    <row r="6692" spans="1:8" ht="30">
      <c r="A6692" s="95">
        <v>6684</v>
      </c>
      <c r="B6692" s="95" t="s">
        <v>4593</v>
      </c>
      <c r="C6692" s="95" t="s">
        <v>6208</v>
      </c>
      <c r="D6692" s="95" t="s">
        <v>13953</v>
      </c>
      <c r="E6692" s="95" t="s">
        <v>332</v>
      </c>
      <c r="F6692" s="95" t="s">
        <v>7499</v>
      </c>
      <c r="G6692" s="4">
        <v>50</v>
      </c>
      <c r="H6692" s="4">
        <v>50</v>
      </c>
    </row>
    <row r="6693" spans="1:8" ht="15">
      <c r="A6693" s="95">
        <v>6685</v>
      </c>
      <c r="B6693" s="95" t="s">
        <v>3894</v>
      </c>
      <c r="C6693" s="95" t="s">
        <v>5105</v>
      </c>
      <c r="D6693" s="95" t="s">
        <v>13954</v>
      </c>
      <c r="E6693" s="95" t="s">
        <v>332</v>
      </c>
      <c r="F6693" s="95" t="s">
        <v>7499</v>
      </c>
      <c r="G6693" s="4">
        <v>50</v>
      </c>
      <c r="H6693" s="4">
        <v>50</v>
      </c>
    </row>
    <row r="6694" spans="1:8" ht="30">
      <c r="A6694" s="95">
        <v>6686</v>
      </c>
      <c r="B6694" s="95" t="s">
        <v>13955</v>
      </c>
      <c r="C6694" s="95" t="s">
        <v>4182</v>
      </c>
      <c r="D6694" s="95" t="s">
        <v>13956</v>
      </c>
      <c r="E6694" s="95" t="s">
        <v>332</v>
      </c>
      <c r="F6694" s="95" t="s">
        <v>7499</v>
      </c>
      <c r="G6694" s="4">
        <v>50</v>
      </c>
      <c r="H6694" s="4">
        <v>50</v>
      </c>
    </row>
    <row r="6695" spans="1:8" ht="15">
      <c r="A6695" s="95">
        <v>6687</v>
      </c>
      <c r="B6695" s="95" t="s">
        <v>3777</v>
      </c>
      <c r="C6695" s="95" t="s">
        <v>5105</v>
      </c>
      <c r="D6695" s="95" t="s">
        <v>13957</v>
      </c>
      <c r="E6695" s="95" t="s">
        <v>332</v>
      </c>
      <c r="F6695" s="95" t="s">
        <v>7499</v>
      </c>
      <c r="G6695" s="4">
        <v>50</v>
      </c>
      <c r="H6695" s="4">
        <v>50</v>
      </c>
    </row>
    <row r="6696" spans="1:8" ht="30">
      <c r="A6696" s="95">
        <v>6688</v>
      </c>
      <c r="B6696" s="95" t="s">
        <v>3958</v>
      </c>
      <c r="C6696" s="95" t="s">
        <v>4182</v>
      </c>
      <c r="D6696" s="95" t="s">
        <v>13958</v>
      </c>
      <c r="E6696" s="95" t="s">
        <v>332</v>
      </c>
      <c r="F6696" s="95" t="s">
        <v>7499</v>
      </c>
      <c r="G6696" s="4">
        <v>50</v>
      </c>
      <c r="H6696" s="4">
        <v>50</v>
      </c>
    </row>
    <row r="6697" spans="1:8" ht="15">
      <c r="A6697" s="95">
        <v>6689</v>
      </c>
      <c r="B6697" s="95" t="s">
        <v>3591</v>
      </c>
      <c r="C6697" s="95" t="s">
        <v>13959</v>
      </c>
      <c r="D6697" s="95" t="s">
        <v>13960</v>
      </c>
      <c r="E6697" s="95" t="s">
        <v>332</v>
      </c>
      <c r="F6697" s="95" t="s">
        <v>7499</v>
      </c>
      <c r="G6697" s="4">
        <v>50</v>
      </c>
      <c r="H6697" s="4">
        <v>50</v>
      </c>
    </row>
    <row r="6698" spans="1:8" ht="15">
      <c r="A6698" s="95">
        <v>6690</v>
      </c>
      <c r="B6698" s="95" t="s">
        <v>6810</v>
      </c>
      <c r="C6698" s="95" t="s">
        <v>6205</v>
      </c>
      <c r="D6698" s="95" t="s">
        <v>13961</v>
      </c>
      <c r="E6698" s="95" t="s">
        <v>332</v>
      </c>
      <c r="F6698" s="95" t="s">
        <v>7499</v>
      </c>
      <c r="G6698" s="4">
        <v>50</v>
      </c>
      <c r="H6698" s="4">
        <v>50</v>
      </c>
    </row>
    <row r="6699" spans="1:8" ht="15">
      <c r="A6699" s="95">
        <v>6691</v>
      </c>
      <c r="B6699" s="95" t="s">
        <v>5358</v>
      </c>
      <c r="C6699" s="95" t="s">
        <v>6180</v>
      </c>
      <c r="D6699" s="95" t="s">
        <v>13962</v>
      </c>
      <c r="E6699" s="95" t="s">
        <v>332</v>
      </c>
      <c r="F6699" s="95" t="s">
        <v>7499</v>
      </c>
      <c r="G6699" s="4">
        <v>50</v>
      </c>
      <c r="H6699" s="4">
        <v>50</v>
      </c>
    </row>
    <row r="6700" spans="1:8" ht="15">
      <c r="A6700" s="95">
        <v>6692</v>
      </c>
      <c r="B6700" s="95" t="s">
        <v>13963</v>
      </c>
      <c r="C6700" s="95" t="s">
        <v>4237</v>
      </c>
      <c r="D6700" s="95" t="s">
        <v>13964</v>
      </c>
      <c r="E6700" s="95" t="s">
        <v>332</v>
      </c>
      <c r="F6700" s="95" t="s">
        <v>7499</v>
      </c>
      <c r="G6700" s="4">
        <v>50</v>
      </c>
      <c r="H6700" s="4">
        <v>50</v>
      </c>
    </row>
    <row r="6701" spans="1:8" ht="15">
      <c r="A6701" s="95">
        <v>6693</v>
      </c>
      <c r="B6701" s="95" t="s">
        <v>3468</v>
      </c>
      <c r="C6701" s="95" t="s">
        <v>6212</v>
      </c>
      <c r="D6701" s="95" t="s">
        <v>13965</v>
      </c>
      <c r="E6701" s="95" t="s">
        <v>332</v>
      </c>
      <c r="F6701" s="95" t="s">
        <v>7499</v>
      </c>
      <c r="G6701" s="4">
        <v>50</v>
      </c>
      <c r="H6701" s="4">
        <v>50</v>
      </c>
    </row>
    <row r="6702" spans="1:8" ht="30">
      <c r="A6702" s="95">
        <v>6694</v>
      </c>
      <c r="B6702" s="95" t="s">
        <v>4593</v>
      </c>
      <c r="C6702" s="95" t="s">
        <v>4182</v>
      </c>
      <c r="D6702" s="95" t="s">
        <v>13966</v>
      </c>
      <c r="E6702" s="95" t="s">
        <v>332</v>
      </c>
      <c r="F6702" s="95" t="s">
        <v>7499</v>
      </c>
      <c r="G6702" s="4">
        <v>50</v>
      </c>
      <c r="H6702" s="4">
        <v>50</v>
      </c>
    </row>
    <row r="6703" spans="1:8" ht="15">
      <c r="A6703" s="95">
        <v>6695</v>
      </c>
      <c r="B6703" s="95" t="s">
        <v>3509</v>
      </c>
      <c r="C6703" s="95" t="s">
        <v>13967</v>
      </c>
      <c r="D6703" s="95" t="s">
        <v>13968</v>
      </c>
      <c r="E6703" s="95" t="s">
        <v>332</v>
      </c>
      <c r="F6703" s="95" t="s">
        <v>7499</v>
      </c>
      <c r="G6703" s="4">
        <v>50</v>
      </c>
      <c r="H6703" s="4">
        <v>50</v>
      </c>
    </row>
    <row r="6704" spans="1:8" ht="15">
      <c r="A6704" s="95">
        <v>6696</v>
      </c>
      <c r="B6704" s="95" t="s">
        <v>5615</v>
      </c>
      <c r="C6704" s="95" t="s">
        <v>10935</v>
      </c>
      <c r="D6704" s="95" t="s">
        <v>13969</v>
      </c>
      <c r="E6704" s="95" t="s">
        <v>332</v>
      </c>
      <c r="F6704" s="95" t="s">
        <v>7499</v>
      </c>
      <c r="G6704" s="4">
        <v>50</v>
      </c>
      <c r="H6704" s="4">
        <v>50</v>
      </c>
    </row>
    <row r="6705" spans="1:8" ht="15">
      <c r="A6705" s="95">
        <v>6697</v>
      </c>
      <c r="B6705" s="95" t="s">
        <v>3955</v>
      </c>
      <c r="C6705" s="95" t="s">
        <v>3587</v>
      </c>
      <c r="D6705" s="95" t="s">
        <v>13970</v>
      </c>
      <c r="E6705" s="95" t="s">
        <v>332</v>
      </c>
      <c r="F6705" s="95" t="s">
        <v>7499</v>
      </c>
      <c r="G6705" s="4">
        <v>50</v>
      </c>
      <c r="H6705" s="4">
        <v>50</v>
      </c>
    </row>
    <row r="6706" spans="1:8" ht="15">
      <c r="A6706" s="95">
        <v>6698</v>
      </c>
      <c r="B6706" s="95" t="s">
        <v>4593</v>
      </c>
      <c r="C6706" s="95" t="s">
        <v>13967</v>
      </c>
      <c r="D6706" s="95" t="s">
        <v>13971</v>
      </c>
      <c r="E6706" s="95" t="s">
        <v>332</v>
      </c>
      <c r="F6706" s="95" t="s">
        <v>7499</v>
      </c>
      <c r="G6706" s="4">
        <v>50</v>
      </c>
      <c r="H6706" s="4">
        <v>50</v>
      </c>
    </row>
    <row r="6707" spans="1:8" ht="15">
      <c r="A6707" s="95">
        <v>6699</v>
      </c>
      <c r="B6707" s="95" t="s">
        <v>7958</v>
      </c>
      <c r="C6707" s="95" t="s">
        <v>3691</v>
      </c>
      <c r="D6707" s="95" t="s">
        <v>13972</v>
      </c>
      <c r="E6707" s="95" t="s">
        <v>332</v>
      </c>
      <c r="F6707" s="95" t="s">
        <v>7499</v>
      </c>
      <c r="G6707" s="4">
        <v>50</v>
      </c>
      <c r="H6707" s="4">
        <v>50</v>
      </c>
    </row>
    <row r="6708" spans="1:8" ht="15">
      <c r="A6708" s="95">
        <v>6700</v>
      </c>
      <c r="B6708" s="95" t="s">
        <v>4170</v>
      </c>
      <c r="C6708" s="95" t="s">
        <v>6130</v>
      </c>
      <c r="D6708" s="95" t="s">
        <v>13973</v>
      </c>
      <c r="E6708" s="95" t="s">
        <v>332</v>
      </c>
      <c r="F6708" s="95" t="s">
        <v>7499</v>
      </c>
      <c r="G6708" s="4">
        <v>50</v>
      </c>
      <c r="H6708" s="4">
        <v>50</v>
      </c>
    </row>
    <row r="6709" spans="1:8" ht="15">
      <c r="A6709" s="95">
        <v>6701</v>
      </c>
      <c r="B6709" s="95" t="s">
        <v>3894</v>
      </c>
      <c r="C6709" s="95" t="s">
        <v>5105</v>
      </c>
      <c r="D6709" s="95" t="s">
        <v>13974</v>
      </c>
      <c r="E6709" s="95" t="s">
        <v>332</v>
      </c>
      <c r="F6709" s="95" t="s">
        <v>7499</v>
      </c>
      <c r="G6709" s="4">
        <v>50</v>
      </c>
      <c r="H6709" s="4">
        <v>50</v>
      </c>
    </row>
    <row r="6710" spans="1:8" ht="15">
      <c r="A6710" s="95">
        <v>6702</v>
      </c>
      <c r="B6710" s="95" t="s">
        <v>6167</v>
      </c>
      <c r="C6710" s="95" t="s">
        <v>6222</v>
      </c>
      <c r="D6710" s="95" t="s">
        <v>13975</v>
      </c>
      <c r="E6710" s="95" t="s">
        <v>332</v>
      </c>
      <c r="F6710" s="95" t="s">
        <v>7499</v>
      </c>
      <c r="G6710" s="4">
        <v>50</v>
      </c>
      <c r="H6710" s="4">
        <v>50</v>
      </c>
    </row>
    <row r="6711" spans="1:8" ht="15">
      <c r="A6711" s="95">
        <v>6703</v>
      </c>
      <c r="B6711" s="95" t="s">
        <v>13976</v>
      </c>
      <c r="C6711" s="95" t="s">
        <v>13977</v>
      </c>
      <c r="D6711" s="95" t="s">
        <v>13978</v>
      </c>
      <c r="E6711" s="95" t="s">
        <v>332</v>
      </c>
      <c r="F6711" s="95" t="s">
        <v>7499</v>
      </c>
      <c r="G6711" s="4">
        <v>50</v>
      </c>
      <c r="H6711" s="4">
        <v>50</v>
      </c>
    </row>
    <row r="6712" spans="1:8" ht="30">
      <c r="A6712" s="95">
        <v>6704</v>
      </c>
      <c r="B6712" s="95" t="s">
        <v>13689</v>
      </c>
      <c r="C6712" s="95" t="s">
        <v>6208</v>
      </c>
      <c r="D6712" s="95" t="s">
        <v>13979</v>
      </c>
      <c r="E6712" s="95" t="s">
        <v>332</v>
      </c>
      <c r="F6712" s="95" t="s">
        <v>7499</v>
      </c>
      <c r="G6712" s="4">
        <v>50</v>
      </c>
      <c r="H6712" s="4">
        <v>50</v>
      </c>
    </row>
    <row r="6713" spans="1:8" ht="30">
      <c r="A6713" s="95">
        <v>6705</v>
      </c>
      <c r="B6713" s="95" t="s">
        <v>6074</v>
      </c>
      <c r="C6713" s="95" t="s">
        <v>4182</v>
      </c>
      <c r="D6713" s="95" t="s">
        <v>13980</v>
      </c>
      <c r="E6713" s="95" t="s">
        <v>332</v>
      </c>
      <c r="F6713" s="95" t="s">
        <v>7499</v>
      </c>
      <c r="G6713" s="4">
        <v>50</v>
      </c>
      <c r="H6713" s="4">
        <v>50</v>
      </c>
    </row>
    <row r="6714" spans="1:8" ht="15">
      <c r="A6714" s="95">
        <v>6706</v>
      </c>
      <c r="B6714" s="95" t="s">
        <v>5002</v>
      </c>
      <c r="C6714" s="95" t="s">
        <v>5414</v>
      </c>
      <c r="D6714" s="95" t="s">
        <v>13981</v>
      </c>
      <c r="E6714" s="95" t="s">
        <v>332</v>
      </c>
      <c r="F6714" s="95" t="s">
        <v>7499</v>
      </c>
      <c r="G6714" s="4">
        <v>50</v>
      </c>
      <c r="H6714" s="4">
        <v>50</v>
      </c>
    </row>
    <row r="6715" spans="1:8" ht="15">
      <c r="A6715" s="95">
        <v>6707</v>
      </c>
      <c r="B6715" s="95" t="s">
        <v>5461</v>
      </c>
      <c r="C6715" s="95" t="s">
        <v>6217</v>
      </c>
      <c r="D6715" s="95" t="s">
        <v>13982</v>
      </c>
      <c r="E6715" s="95" t="s">
        <v>332</v>
      </c>
      <c r="F6715" s="95" t="s">
        <v>7499</v>
      </c>
      <c r="G6715" s="4">
        <v>50</v>
      </c>
      <c r="H6715" s="4">
        <v>50</v>
      </c>
    </row>
    <row r="6716" spans="1:8" ht="15">
      <c r="A6716" s="95">
        <v>6708</v>
      </c>
      <c r="B6716" s="95" t="s">
        <v>6711</v>
      </c>
      <c r="C6716" s="95" t="s">
        <v>6210</v>
      </c>
      <c r="D6716" s="95" t="s">
        <v>13983</v>
      </c>
      <c r="E6716" s="95" t="s">
        <v>332</v>
      </c>
      <c r="F6716" s="95" t="s">
        <v>7499</v>
      </c>
      <c r="G6716" s="4">
        <v>50</v>
      </c>
      <c r="H6716" s="4">
        <v>50</v>
      </c>
    </row>
    <row r="6717" spans="1:8" ht="30">
      <c r="A6717" s="95">
        <v>6709</v>
      </c>
      <c r="B6717" s="95" t="s">
        <v>3461</v>
      </c>
      <c r="C6717" s="95" t="s">
        <v>4182</v>
      </c>
      <c r="D6717" s="95" t="s">
        <v>13984</v>
      </c>
      <c r="E6717" s="95" t="s">
        <v>332</v>
      </c>
      <c r="F6717" s="95" t="s">
        <v>7499</v>
      </c>
      <c r="G6717" s="4">
        <v>50</v>
      </c>
      <c r="H6717" s="4">
        <v>50</v>
      </c>
    </row>
    <row r="6718" spans="1:8" ht="30">
      <c r="A6718" s="95">
        <v>6710</v>
      </c>
      <c r="B6718" s="95" t="s">
        <v>12002</v>
      </c>
      <c r="C6718" s="95" t="s">
        <v>6208</v>
      </c>
      <c r="D6718" s="95" t="s">
        <v>13985</v>
      </c>
      <c r="E6718" s="95" t="s">
        <v>332</v>
      </c>
      <c r="F6718" s="95" t="s">
        <v>7499</v>
      </c>
      <c r="G6718" s="4">
        <v>50</v>
      </c>
      <c r="H6718" s="4">
        <v>50</v>
      </c>
    </row>
    <row r="6719" spans="1:8" ht="15">
      <c r="A6719" s="95">
        <v>6711</v>
      </c>
      <c r="B6719" s="95" t="s">
        <v>13986</v>
      </c>
      <c r="C6719" s="95" t="s">
        <v>5166</v>
      </c>
      <c r="D6719" s="95" t="s">
        <v>13987</v>
      </c>
      <c r="E6719" s="95" t="s">
        <v>332</v>
      </c>
      <c r="F6719" s="95" t="s">
        <v>7499</v>
      </c>
      <c r="G6719" s="4">
        <v>50</v>
      </c>
      <c r="H6719" s="4">
        <v>50</v>
      </c>
    </row>
    <row r="6720" spans="1:8" ht="30">
      <c r="A6720" s="95">
        <v>6712</v>
      </c>
      <c r="B6720" s="95" t="s">
        <v>4271</v>
      </c>
      <c r="C6720" s="95" t="s">
        <v>6208</v>
      </c>
      <c r="D6720" s="95" t="s">
        <v>13988</v>
      </c>
      <c r="E6720" s="95" t="s">
        <v>332</v>
      </c>
      <c r="F6720" s="95" t="s">
        <v>7499</v>
      </c>
      <c r="G6720" s="4">
        <v>50</v>
      </c>
      <c r="H6720" s="4">
        <v>50</v>
      </c>
    </row>
    <row r="6721" spans="1:8" ht="15">
      <c r="A6721" s="95">
        <v>6713</v>
      </c>
      <c r="B6721" s="95" t="s">
        <v>13467</v>
      </c>
      <c r="C6721" s="95" t="s">
        <v>6222</v>
      </c>
      <c r="D6721" s="95" t="s">
        <v>13989</v>
      </c>
      <c r="E6721" s="95" t="s">
        <v>332</v>
      </c>
      <c r="F6721" s="95" t="s">
        <v>7499</v>
      </c>
      <c r="G6721" s="4">
        <v>50</v>
      </c>
      <c r="H6721" s="4">
        <v>50</v>
      </c>
    </row>
    <row r="6722" spans="1:8" ht="15">
      <c r="A6722" s="95">
        <v>6714</v>
      </c>
      <c r="B6722" s="95" t="s">
        <v>3919</v>
      </c>
      <c r="C6722" s="95" t="s">
        <v>4237</v>
      </c>
      <c r="D6722" s="95" t="s">
        <v>13990</v>
      </c>
      <c r="E6722" s="95" t="s">
        <v>332</v>
      </c>
      <c r="F6722" s="95" t="s">
        <v>7499</v>
      </c>
      <c r="G6722" s="4">
        <v>50</v>
      </c>
      <c r="H6722" s="4">
        <v>50</v>
      </c>
    </row>
    <row r="6723" spans="1:8" ht="15">
      <c r="A6723" s="95">
        <v>6715</v>
      </c>
      <c r="B6723" s="95" t="s">
        <v>13991</v>
      </c>
      <c r="C6723" s="95" t="s">
        <v>5166</v>
      </c>
      <c r="D6723" s="95" t="s">
        <v>13992</v>
      </c>
      <c r="E6723" s="95" t="s">
        <v>332</v>
      </c>
      <c r="F6723" s="95" t="s">
        <v>7499</v>
      </c>
      <c r="G6723" s="4">
        <v>50</v>
      </c>
      <c r="H6723" s="4">
        <v>50</v>
      </c>
    </row>
    <row r="6724" spans="1:8" ht="15">
      <c r="A6724" s="95">
        <v>6716</v>
      </c>
      <c r="B6724" s="95" t="s">
        <v>13993</v>
      </c>
      <c r="C6724" s="95" t="s">
        <v>6698</v>
      </c>
      <c r="D6724" s="95" t="s">
        <v>13994</v>
      </c>
      <c r="E6724" s="95" t="s">
        <v>332</v>
      </c>
      <c r="F6724" s="95" t="s">
        <v>7499</v>
      </c>
      <c r="G6724" s="4">
        <v>50</v>
      </c>
      <c r="H6724" s="4">
        <v>50</v>
      </c>
    </row>
    <row r="6725" spans="1:8" ht="15">
      <c r="A6725" s="95">
        <v>6717</v>
      </c>
      <c r="B6725" s="95" t="s">
        <v>3753</v>
      </c>
      <c r="C6725" s="95" t="s">
        <v>13995</v>
      </c>
      <c r="D6725" s="95" t="s">
        <v>13996</v>
      </c>
      <c r="E6725" s="95" t="s">
        <v>332</v>
      </c>
      <c r="F6725" s="95" t="s">
        <v>7499</v>
      </c>
      <c r="G6725" s="4">
        <v>50</v>
      </c>
      <c r="H6725" s="4">
        <v>50</v>
      </c>
    </row>
    <row r="6726" spans="1:8" ht="15">
      <c r="A6726" s="95">
        <v>6718</v>
      </c>
      <c r="B6726" s="95" t="s">
        <v>13997</v>
      </c>
      <c r="C6726" s="95" t="s">
        <v>13998</v>
      </c>
      <c r="D6726" s="95" t="s">
        <v>13999</v>
      </c>
      <c r="E6726" s="95" t="s">
        <v>332</v>
      </c>
      <c r="F6726" s="95" t="s">
        <v>7499</v>
      </c>
      <c r="G6726" s="4">
        <v>50</v>
      </c>
      <c r="H6726" s="4">
        <v>50</v>
      </c>
    </row>
    <row r="6727" spans="1:8" ht="15">
      <c r="A6727" s="95">
        <v>6719</v>
      </c>
      <c r="B6727" s="95" t="s">
        <v>5595</v>
      </c>
      <c r="C6727" s="95" t="s">
        <v>6153</v>
      </c>
      <c r="D6727" s="95" t="s">
        <v>14000</v>
      </c>
      <c r="E6727" s="95" t="s">
        <v>332</v>
      </c>
      <c r="F6727" s="95" t="s">
        <v>7499</v>
      </c>
      <c r="G6727" s="4">
        <v>50</v>
      </c>
      <c r="H6727" s="4">
        <v>50</v>
      </c>
    </row>
    <row r="6728" spans="1:8" ht="15">
      <c r="A6728" s="95">
        <v>6720</v>
      </c>
      <c r="B6728" s="95" t="s">
        <v>4635</v>
      </c>
      <c r="C6728" s="95" t="s">
        <v>4237</v>
      </c>
      <c r="D6728" s="95" t="s">
        <v>14001</v>
      </c>
      <c r="E6728" s="95" t="s">
        <v>332</v>
      </c>
      <c r="F6728" s="95" t="s">
        <v>7499</v>
      </c>
      <c r="G6728" s="4">
        <v>50</v>
      </c>
      <c r="H6728" s="4">
        <v>50</v>
      </c>
    </row>
    <row r="6729" spans="1:8" ht="15">
      <c r="A6729" s="95">
        <v>6721</v>
      </c>
      <c r="B6729" s="95" t="s">
        <v>5353</v>
      </c>
      <c r="C6729" s="95" t="s">
        <v>6244</v>
      </c>
      <c r="D6729" s="95" t="s">
        <v>14002</v>
      </c>
      <c r="E6729" s="95" t="s">
        <v>332</v>
      </c>
      <c r="F6729" s="95" t="s">
        <v>7499</v>
      </c>
      <c r="G6729" s="4">
        <v>75</v>
      </c>
      <c r="H6729" s="4">
        <v>75</v>
      </c>
    </row>
    <row r="6730" spans="1:8" ht="15">
      <c r="A6730" s="95">
        <v>6722</v>
      </c>
      <c r="B6730" s="95" t="s">
        <v>6107</v>
      </c>
      <c r="C6730" s="95" t="s">
        <v>5686</v>
      </c>
      <c r="D6730" s="95" t="s">
        <v>14003</v>
      </c>
      <c r="E6730" s="95" t="s">
        <v>332</v>
      </c>
      <c r="F6730" s="95" t="s">
        <v>7499</v>
      </c>
      <c r="G6730" s="4">
        <v>75</v>
      </c>
      <c r="H6730" s="4">
        <v>75</v>
      </c>
    </row>
    <row r="6731" spans="1:8" ht="15">
      <c r="A6731" s="95">
        <v>6723</v>
      </c>
      <c r="B6731" s="95" t="s">
        <v>4040</v>
      </c>
      <c r="C6731" s="95" t="s">
        <v>7823</v>
      </c>
      <c r="D6731" s="95" t="s">
        <v>14004</v>
      </c>
      <c r="E6731" s="95" t="s">
        <v>332</v>
      </c>
      <c r="F6731" s="95" t="s">
        <v>7499</v>
      </c>
      <c r="G6731" s="4">
        <v>50</v>
      </c>
      <c r="H6731" s="4">
        <v>50</v>
      </c>
    </row>
    <row r="6732" spans="1:8" ht="15">
      <c r="A6732" s="95">
        <v>6724</v>
      </c>
      <c r="B6732" s="95" t="s">
        <v>3771</v>
      </c>
      <c r="C6732" s="95" t="s">
        <v>6730</v>
      </c>
      <c r="D6732" s="95" t="s">
        <v>14005</v>
      </c>
      <c r="E6732" s="95" t="s">
        <v>332</v>
      </c>
      <c r="F6732" s="95" t="s">
        <v>7499</v>
      </c>
      <c r="G6732" s="4">
        <v>50</v>
      </c>
      <c r="H6732" s="4">
        <v>50</v>
      </c>
    </row>
    <row r="6733" spans="1:8" ht="15">
      <c r="A6733" s="95">
        <v>6725</v>
      </c>
      <c r="B6733" s="95" t="s">
        <v>3976</v>
      </c>
      <c r="C6733" s="95" t="s">
        <v>10823</v>
      </c>
      <c r="D6733" s="95" t="s">
        <v>14006</v>
      </c>
      <c r="E6733" s="95" t="s">
        <v>332</v>
      </c>
      <c r="F6733" s="95" t="s">
        <v>7499</v>
      </c>
      <c r="G6733" s="4">
        <v>50</v>
      </c>
      <c r="H6733" s="4">
        <v>50</v>
      </c>
    </row>
    <row r="6734" spans="1:8" ht="15">
      <c r="A6734" s="95">
        <v>6726</v>
      </c>
      <c r="B6734" s="95" t="s">
        <v>4475</v>
      </c>
      <c r="C6734" s="95" t="s">
        <v>3730</v>
      </c>
      <c r="D6734" s="95" t="s">
        <v>14007</v>
      </c>
      <c r="E6734" s="95" t="s">
        <v>332</v>
      </c>
      <c r="F6734" s="95" t="s">
        <v>7499</v>
      </c>
      <c r="G6734" s="4">
        <v>50</v>
      </c>
      <c r="H6734" s="4">
        <v>50</v>
      </c>
    </row>
    <row r="6735" spans="1:8" ht="15">
      <c r="A6735" s="95">
        <v>6727</v>
      </c>
      <c r="B6735" s="95" t="s">
        <v>4140</v>
      </c>
      <c r="C6735" s="95" t="s">
        <v>7567</v>
      </c>
      <c r="D6735" s="95" t="s">
        <v>14008</v>
      </c>
      <c r="E6735" s="95" t="s">
        <v>332</v>
      </c>
      <c r="F6735" s="95" t="s">
        <v>7499</v>
      </c>
      <c r="G6735" s="4">
        <v>50</v>
      </c>
      <c r="H6735" s="4">
        <v>50</v>
      </c>
    </row>
    <row r="6736" spans="1:8" ht="15">
      <c r="A6736" s="95">
        <v>6728</v>
      </c>
      <c r="B6736" s="95" t="s">
        <v>3432</v>
      </c>
      <c r="C6736" s="95" t="s">
        <v>5393</v>
      </c>
      <c r="D6736" s="95" t="s">
        <v>14009</v>
      </c>
      <c r="E6736" s="95" t="s">
        <v>332</v>
      </c>
      <c r="F6736" s="95" t="s">
        <v>7499</v>
      </c>
      <c r="G6736" s="4">
        <v>50</v>
      </c>
      <c r="H6736" s="4">
        <v>50</v>
      </c>
    </row>
    <row r="6737" spans="1:8" ht="15">
      <c r="A6737" s="95">
        <v>6729</v>
      </c>
      <c r="B6737" s="95" t="s">
        <v>4140</v>
      </c>
      <c r="C6737" s="95" t="s">
        <v>6415</v>
      </c>
      <c r="D6737" s="95" t="s">
        <v>14010</v>
      </c>
      <c r="E6737" s="95" t="s">
        <v>332</v>
      </c>
      <c r="F6737" s="95" t="s">
        <v>7499</v>
      </c>
      <c r="G6737" s="4">
        <v>50</v>
      </c>
      <c r="H6737" s="4">
        <v>50</v>
      </c>
    </row>
    <row r="6738" spans="1:8" ht="15">
      <c r="A6738" s="95">
        <v>6730</v>
      </c>
      <c r="B6738" s="95" t="s">
        <v>3506</v>
      </c>
      <c r="C6738" s="95" t="s">
        <v>4115</v>
      </c>
      <c r="D6738" s="95" t="s">
        <v>14011</v>
      </c>
      <c r="E6738" s="95" t="s">
        <v>332</v>
      </c>
      <c r="F6738" s="95" t="s">
        <v>7499</v>
      </c>
      <c r="G6738" s="4">
        <v>50</v>
      </c>
      <c r="H6738" s="4">
        <v>50</v>
      </c>
    </row>
    <row r="6739" spans="1:8" ht="30">
      <c r="A6739" s="95">
        <v>6731</v>
      </c>
      <c r="B6739" s="95" t="s">
        <v>4299</v>
      </c>
      <c r="C6739" s="95" t="s">
        <v>14012</v>
      </c>
      <c r="D6739" s="95" t="s">
        <v>14013</v>
      </c>
      <c r="E6739" s="95" t="s">
        <v>332</v>
      </c>
      <c r="F6739" s="95" t="s">
        <v>7499</v>
      </c>
      <c r="G6739" s="4">
        <v>50</v>
      </c>
      <c r="H6739" s="4">
        <v>50</v>
      </c>
    </row>
    <row r="6740" spans="1:8" ht="15">
      <c r="A6740" s="95">
        <v>6732</v>
      </c>
      <c r="B6740" s="95" t="s">
        <v>3919</v>
      </c>
      <c r="C6740" s="95" t="s">
        <v>14014</v>
      </c>
      <c r="D6740" s="95" t="s">
        <v>14015</v>
      </c>
      <c r="E6740" s="95" t="s">
        <v>332</v>
      </c>
      <c r="F6740" s="95" t="s">
        <v>7499</v>
      </c>
      <c r="G6740" s="4">
        <v>50</v>
      </c>
      <c r="H6740" s="4">
        <v>50</v>
      </c>
    </row>
    <row r="6741" spans="1:8" ht="15">
      <c r="A6741" s="95">
        <v>6733</v>
      </c>
      <c r="B6741" s="95" t="s">
        <v>12189</v>
      </c>
      <c r="C6741" s="95" t="s">
        <v>5723</v>
      </c>
      <c r="D6741" s="95" t="s">
        <v>14016</v>
      </c>
      <c r="E6741" s="95" t="s">
        <v>332</v>
      </c>
      <c r="F6741" s="95" t="s">
        <v>7499</v>
      </c>
      <c r="G6741" s="4">
        <v>50</v>
      </c>
      <c r="H6741" s="4">
        <v>50</v>
      </c>
    </row>
    <row r="6742" spans="1:8" ht="15">
      <c r="A6742" s="95">
        <v>6734</v>
      </c>
      <c r="B6742" s="95" t="s">
        <v>3725</v>
      </c>
      <c r="C6742" s="95" t="s">
        <v>3775</v>
      </c>
      <c r="D6742" s="95" t="s">
        <v>14017</v>
      </c>
      <c r="E6742" s="95" t="s">
        <v>332</v>
      </c>
      <c r="F6742" s="95" t="s">
        <v>7499</v>
      </c>
      <c r="G6742" s="4">
        <v>50</v>
      </c>
      <c r="H6742" s="4">
        <v>50</v>
      </c>
    </row>
    <row r="6743" spans="1:8" ht="15">
      <c r="A6743" s="95">
        <v>6735</v>
      </c>
      <c r="B6743" s="95" t="s">
        <v>3700</v>
      </c>
      <c r="C6743" s="95" t="s">
        <v>6268</v>
      </c>
      <c r="D6743" s="95" t="s">
        <v>14018</v>
      </c>
      <c r="E6743" s="95" t="s">
        <v>332</v>
      </c>
      <c r="F6743" s="95" t="s">
        <v>7499</v>
      </c>
      <c r="G6743" s="4">
        <v>50</v>
      </c>
      <c r="H6743" s="4">
        <v>50</v>
      </c>
    </row>
    <row r="6744" spans="1:8" ht="15">
      <c r="A6744" s="95">
        <v>6736</v>
      </c>
      <c r="B6744" s="95" t="s">
        <v>4239</v>
      </c>
      <c r="C6744" s="95" t="s">
        <v>6268</v>
      </c>
      <c r="D6744" s="95" t="s">
        <v>14019</v>
      </c>
      <c r="E6744" s="95" t="s">
        <v>332</v>
      </c>
      <c r="F6744" s="95" t="s">
        <v>7499</v>
      </c>
      <c r="G6744" s="4">
        <v>50</v>
      </c>
      <c r="H6744" s="4">
        <v>50</v>
      </c>
    </row>
    <row r="6745" spans="1:8" ht="15">
      <c r="A6745" s="95">
        <v>6737</v>
      </c>
      <c r="B6745" s="95" t="s">
        <v>6706</v>
      </c>
      <c r="C6745" s="95" t="s">
        <v>6415</v>
      </c>
      <c r="D6745" s="95" t="s">
        <v>14020</v>
      </c>
      <c r="E6745" s="95" t="s">
        <v>332</v>
      </c>
      <c r="F6745" s="95" t="s">
        <v>7499</v>
      </c>
      <c r="G6745" s="4">
        <v>50</v>
      </c>
      <c r="H6745" s="4">
        <v>50</v>
      </c>
    </row>
    <row r="6746" spans="1:8" ht="15">
      <c r="A6746" s="95">
        <v>6738</v>
      </c>
      <c r="B6746" s="95" t="s">
        <v>7096</v>
      </c>
      <c r="C6746" s="95" t="s">
        <v>8020</v>
      </c>
      <c r="D6746" s="95" t="s">
        <v>14021</v>
      </c>
      <c r="E6746" s="95" t="s">
        <v>332</v>
      </c>
      <c r="F6746" s="95" t="s">
        <v>7499</v>
      </c>
      <c r="G6746" s="4">
        <v>50</v>
      </c>
      <c r="H6746" s="4">
        <v>50</v>
      </c>
    </row>
    <row r="6747" spans="1:8" ht="15">
      <c r="A6747" s="95">
        <v>6739</v>
      </c>
      <c r="B6747" s="95" t="s">
        <v>4093</v>
      </c>
      <c r="C6747" s="95" t="s">
        <v>12844</v>
      </c>
      <c r="D6747" s="95" t="s">
        <v>14022</v>
      </c>
      <c r="E6747" s="95" t="s">
        <v>332</v>
      </c>
      <c r="F6747" s="95" t="s">
        <v>7499</v>
      </c>
      <c r="G6747" s="4">
        <v>50</v>
      </c>
      <c r="H6747" s="4">
        <v>50</v>
      </c>
    </row>
    <row r="6748" spans="1:8" ht="15">
      <c r="A6748" s="95">
        <v>6740</v>
      </c>
      <c r="B6748" s="95" t="s">
        <v>4749</v>
      </c>
      <c r="C6748" s="95" t="s">
        <v>5640</v>
      </c>
      <c r="D6748" s="95" t="s">
        <v>14023</v>
      </c>
      <c r="E6748" s="95" t="s">
        <v>332</v>
      </c>
      <c r="F6748" s="95" t="s">
        <v>7499</v>
      </c>
      <c r="G6748" s="4">
        <v>50</v>
      </c>
      <c r="H6748" s="4">
        <v>50</v>
      </c>
    </row>
    <row r="6749" spans="1:8" ht="30">
      <c r="A6749" s="95">
        <v>6741</v>
      </c>
      <c r="B6749" s="95" t="s">
        <v>3584</v>
      </c>
      <c r="C6749" s="95" t="s">
        <v>6741</v>
      </c>
      <c r="D6749" s="95" t="s">
        <v>14024</v>
      </c>
      <c r="E6749" s="95" t="s">
        <v>332</v>
      </c>
      <c r="F6749" s="95" t="s">
        <v>7499</v>
      </c>
      <c r="G6749" s="4">
        <v>50</v>
      </c>
      <c r="H6749" s="4">
        <v>50</v>
      </c>
    </row>
    <row r="6750" spans="1:8" ht="15">
      <c r="A6750" s="95">
        <v>6742</v>
      </c>
      <c r="B6750" s="95" t="s">
        <v>3948</v>
      </c>
      <c r="C6750" s="95" t="s">
        <v>6549</v>
      </c>
      <c r="D6750" s="95" t="s">
        <v>14025</v>
      </c>
      <c r="E6750" s="95" t="s">
        <v>332</v>
      </c>
      <c r="F6750" s="95" t="s">
        <v>7499</v>
      </c>
      <c r="G6750" s="4">
        <v>50</v>
      </c>
      <c r="H6750" s="4">
        <v>50</v>
      </c>
    </row>
    <row r="6751" spans="1:8" ht="30">
      <c r="A6751" s="95">
        <v>6743</v>
      </c>
      <c r="B6751" s="95" t="s">
        <v>2663</v>
      </c>
      <c r="C6751" s="95" t="s">
        <v>14026</v>
      </c>
      <c r="D6751" s="95" t="s">
        <v>14027</v>
      </c>
      <c r="E6751" s="95" t="s">
        <v>332</v>
      </c>
      <c r="F6751" s="95" t="s">
        <v>7499</v>
      </c>
      <c r="G6751" s="4">
        <v>50</v>
      </c>
      <c r="H6751" s="4">
        <v>50</v>
      </c>
    </row>
    <row r="6752" spans="1:8" ht="15">
      <c r="A6752" s="95">
        <v>6744</v>
      </c>
      <c r="B6752" s="95" t="s">
        <v>9302</v>
      </c>
      <c r="C6752" s="95" t="s">
        <v>6300</v>
      </c>
      <c r="D6752" s="95" t="s">
        <v>14028</v>
      </c>
      <c r="E6752" s="95" t="s">
        <v>332</v>
      </c>
      <c r="F6752" s="95" t="s">
        <v>7499</v>
      </c>
      <c r="G6752" s="4">
        <v>50</v>
      </c>
      <c r="H6752" s="4">
        <v>50</v>
      </c>
    </row>
    <row r="6753" spans="1:8" ht="15">
      <c r="A6753" s="95">
        <v>6745</v>
      </c>
      <c r="B6753" s="95" t="s">
        <v>4452</v>
      </c>
      <c r="C6753" s="95" t="s">
        <v>6434</v>
      </c>
      <c r="D6753" s="95" t="s">
        <v>14029</v>
      </c>
      <c r="E6753" s="95" t="s">
        <v>332</v>
      </c>
      <c r="F6753" s="95" t="s">
        <v>7499</v>
      </c>
      <c r="G6753" s="4">
        <v>50</v>
      </c>
      <c r="H6753" s="4">
        <v>50</v>
      </c>
    </row>
    <row r="6754" spans="1:8" ht="15">
      <c r="A6754" s="95">
        <v>6746</v>
      </c>
      <c r="B6754" s="95" t="s">
        <v>3461</v>
      </c>
      <c r="C6754" s="95" t="s">
        <v>10823</v>
      </c>
      <c r="D6754" s="95" t="s">
        <v>14030</v>
      </c>
      <c r="E6754" s="95" t="s">
        <v>332</v>
      </c>
      <c r="F6754" s="95" t="s">
        <v>7499</v>
      </c>
      <c r="G6754" s="4">
        <v>50</v>
      </c>
      <c r="H6754" s="4">
        <v>50</v>
      </c>
    </row>
    <row r="6755" spans="1:8" ht="15">
      <c r="A6755" s="95">
        <v>6747</v>
      </c>
      <c r="B6755" s="95" t="s">
        <v>4119</v>
      </c>
      <c r="C6755" s="95" t="s">
        <v>14031</v>
      </c>
      <c r="D6755" s="95" t="s">
        <v>14032</v>
      </c>
      <c r="E6755" s="95" t="s">
        <v>332</v>
      </c>
      <c r="F6755" s="95" t="s">
        <v>7499</v>
      </c>
      <c r="G6755" s="4">
        <v>50</v>
      </c>
      <c r="H6755" s="4">
        <v>50</v>
      </c>
    </row>
    <row r="6756" spans="1:8" ht="15">
      <c r="A6756" s="95">
        <v>6748</v>
      </c>
      <c r="B6756" s="95" t="s">
        <v>4239</v>
      </c>
      <c r="C6756" s="95" t="s">
        <v>5744</v>
      </c>
      <c r="D6756" s="95" t="s">
        <v>14033</v>
      </c>
      <c r="E6756" s="95" t="s">
        <v>332</v>
      </c>
      <c r="F6756" s="95" t="s">
        <v>7499</v>
      </c>
      <c r="G6756" s="4">
        <v>50</v>
      </c>
      <c r="H6756" s="4">
        <v>50</v>
      </c>
    </row>
    <row r="6757" spans="1:8" ht="15">
      <c r="A6757" s="95">
        <v>6749</v>
      </c>
      <c r="B6757" s="95" t="s">
        <v>3911</v>
      </c>
      <c r="C6757" s="95" t="s">
        <v>6244</v>
      </c>
      <c r="D6757" s="95" t="s">
        <v>14034</v>
      </c>
      <c r="E6757" s="95" t="s">
        <v>332</v>
      </c>
      <c r="F6757" s="95" t="s">
        <v>7499</v>
      </c>
      <c r="G6757" s="4">
        <v>50</v>
      </c>
      <c r="H6757" s="4">
        <v>50</v>
      </c>
    </row>
    <row r="6758" spans="1:8" ht="15">
      <c r="A6758" s="95">
        <v>6750</v>
      </c>
      <c r="B6758" s="95" t="s">
        <v>5146</v>
      </c>
      <c r="C6758" s="95" t="s">
        <v>6245</v>
      </c>
      <c r="D6758" s="95" t="s">
        <v>14035</v>
      </c>
      <c r="E6758" s="95" t="s">
        <v>332</v>
      </c>
      <c r="F6758" s="95" t="s">
        <v>7499</v>
      </c>
      <c r="G6758" s="4">
        <v>50</v>
      </c>
      <c r="H6758" s="4">
        <v>50</v>
      </c>
    </row>
    <row r="6759" spans="1:8" ht="15">
      <c r="A6759" s="95">
        <v>6751</v>
      </c>
      <c r="B6759" s="95" t="s">
        <v>14036</v>
      </c>
      <c r="C6759" s="95" t="s">
        <v>6245</v>
      </c>
      <c r="D6759" s="95" t="s">
        <v>14037</v>
      </c>
      <c r="E6759" s="95" t="s">
        <v>332</v>
      </c>
      <c r="F6759" s="95" t="s">
        <v>7499</v>
      </c>
      <c r="G6759" s="4">
        <v>50</v>
      </c>
      <c r="H6759" s="4">
        <v>50</v>
      </c>
    </row>
    <row r="6760" spans="1:8" ht="15">
      <c r="A6760" s="95">
        <v>6752</v>
      </c>
      <c r="B6760" s="95" t="s">
        <v>9204</v>
      </c>
      <c r="C6760" s="95" t="s">
        <v>6245</v>
      </c>
      <c r="D6760" s="95" t="s">
        <v>14038</v>
      </c>
      <c r="E6760" s="95" t="s">
        <v>332</v>
      </c>
      <c r="F6760" s="95" t="s">
        <v>7499</v>
      </c>
      <c r="G6760" s="4">
        <v>50</v>
      </c>
      <c r="H6760" s="4">
        <v>50</v>
      </c>
    </row>
    <row r="6761" spans="1:8" ht="15">
      <c r="A6761" s="95">
        <v>6753</v>
      </c>
      <c r="B6761" s="95" t="s">
        <v>4628</v>
      </c>
      <c r="C6761" s="95" t="s">
        <v>8198</v>
      </c>
      <c r="D6761" s="95" t="s">
        <v>14039</v>
      </c>
      <c r="E6761" s="95" t="s">
        <v>332</v>
      </c>
      <c r="F6761" s="95" t="s">
        <v>7499</v>
      </c>
      <c r="G6761" s="4">
        <v>50</v>
      </c>
      <c r="H6761" s="4">
        <v>50</v>
      </c>
    </row>
    <row r="6762" spans="1:8" ht="15">
      <c r="A6762" s="95">
        <v>6754</v>
      </c>
      <c r="B6762" s="95" t="s">
        <v>3593</v>
      </c>
      <c r="C6762" s="95" t="s">
        <v>4655</v>
      </c>
      <c r="D6762" s="95" t="s">
        <v>14040</v>
      </c>
      <c r="E6762" s="95" t="s">
        <v>332</v>
      </c>
      <c r="F6762" s="95" t="s">
        <v>7499</v>
      </c>
      <c r="G6762" s="4">
        <v>50</v>
      </c>
      <c r="H6762" s="4">
        <v>50</v>
      </c>
    </row>
    <row r="6763" spans="1:8" ht="15">
      <c r="A6763" s="95">
        <v>6755</v>
      </c>
      <c r="B6763" s="95" t="s">
        <v>5146</v>
      </c>
      <c r="C6763" s="95" t="s">
        <v>3540</v>
      </c>
      <c r="D6763" s="95" t="s">
        <v>14041</v>
      </c>
      <c r="E6763" s="95" t="s">
        <v>332</v>
      </c>
      <c r="F6763" s="95" t="s">
        <v>7499</v>
      </c>
      <c r="G6763" s="4">
        <v>50</v>
      </c>
      <c r="H6763" s="4">
        <v>50</v>
      </c>
    </row>
    <row r="6764" spans="1:8" ht="15">
      <c r="A6764" s="95">
        <v>6756</v>
      </c>
      <c r="B6764" s="95" t="s">
        <v>4012</v>
      </c>
      <c r="C6764" s="95" t="s">
        <v>5234</v>
      </c>
      <c r="D6764" s="95" t="s">
        <v>14042</v>
      </c>
      <c r="E6764" s="95" t="s">
        <v>332</v>
      </c>
      <c r="F6764" s="95" t="s">
        <v>7499</v>
      </c>
      <c r="G6764" s="4">
        <v>50</v>
      </c>
      <c r="H6764" s="4">
        <v>50</v>
      </c>
    </row>
    <row r="6765" spans="1:8" ht="15">
      <c r="A6765" s="95">
        <v>6757</v>
      </c>
      <c r="B6765" s="95" t="s">
        <v>4145</v>
      </c>
      <c r="C6765" s="95" t="s">
        <v>4618</v>
      </c>
      <c r="D6765" s="95" t="s">
        <v>14043</v>
      </c>
      <c r="E6765" s="95" t="s">
        <v>332</v>
      </c>
      <c r="F6765" s="95" t="s">
        <v>7499</v>
      </c>
      <c r="G6765" s="4">
        <v>100</v>
      </c>
      <c r="H6765" s="4">
        <v>100</v>
      </c>
    </row>
    <row r="6766" spans="1:8" ht="15">
      <c r="A6766" s="95">
        <v>6758</v>
      </c>
      <c r="B6766" s="95" t="s">
        <v>3747</v>
      </c>
      <c r="C6766" s="95" t="s">
        <v>5636</v>
      </c>
      <c r="D6766" s="95" t="s">
        <v>14044</v>
      </c>
      <c r="E6766" s="95" t="s">
        <v>332</v>
      </c>
      <c r="F6766" s="95" t="s">
        <v>7499</v>
      </c>
      <c r="G6766" s="4">
        <v>50</v>
      </c>
      <c r="H6766" s="4">
        <v>50</v>
      </c>
    </row>
    <row r="6767" spans="1:8" ht="15">
      <c r="A6767" s="95">
        <v>6759</v>
      </c>
      <c r="B6767" s="95" t="s">
        <v>7958</v>
      </c>
      <c r="C6767" s="95" t="s">
        <v>5719</v>
      </c>
      <c r="D6767" s="95" t="s">
        <v>14045</v>
      </c>
      <c r="E6767" s="95" t="s">
        <v>332</v>
      </c>
      <c r="F6767" s="95" t="s">
        <v>7499</v>
      </c>
      <c r="G6767" s="4">
        <v>50</v>
      </c>
      <c r="H6767" s="4">
        <v>50</v>
      </c>
    </row>
    <row r="6768" spans="1:8" ht="15">
      <c r="A6768" s="95">
        <v>6760</v>
      </c>
      <c r="B6768" s="95" t="s">
        <v>4452</v>
      </c>
      <c r="C6768" s="95" t="s">
        <v>6256</v>
      </c>
      <c r="D6768" s="95" t="s">
        <v>14046</v>
      </c>
      <c r="E6768" s="95" t="s">
        <v>332</v>
      </c>
      <c r="F6768" s="95" t="s">
        <v>7499</v>
      </c>
      <c r="G6768" s="4">
        <v>50</v>
      </c>
      <c r="H6768" s="4">
        <v>50</v>
      </c>
    </row>
    <row r="6769" spans="1:8" ht="15">
      <c r="A6769" s="95">
        <v>6761</v>
      </c>
      <c r="B6769" s="95" t="s">
        <v>14047</v>
      </c>
      <c r="C6769" s="95" t="s">
        <v>7042</v>
      </c>
      <c r="D6769" s="95" t="s">
        <v>14048</v>
      </c>
      <c r="E6769" s="95" t="s">
        <v>332</v>
      </c>
      <c r="F6769" s="95" t="s">
        <v>7499</v>
      </c>
      <c r="G6769" s="4">
        <v>50</v>
      </c>
      <c r="H6769" s="4">
        <v>50</v>
      </c>
    </row>
    <row r="6770" spans="1:8" ht="15">
      <c r="A6770" s="95">
        <v>6762</v>
      </c>
      <c r="B6770" s="95" t="s">
        <v>3676</v>
      </c>
      <c r="C6770" s="95" t="s">
        <v>7567</v>
      </c>
      <c r="D6770" s="95" t="s">
        <v>14049</v>
      </c>
      <c r="E6770" s="95" t="s">
        <v>332</v>
      </c>
      <c r="F6770" s="95" t="s">
        <v>7499</v>
      </c>
      <c r="G6770" s="4">
        <v>50</v>
      </c>
      <c r="H6770" s="4">
        <v>50</v>
      </c>
    </row>
    <row r="6771" spans="1:8" ht="15">
      <c r="A6771" s="95">
        <v>6763</v>
      </c>
      <c r="B6771" s="95" t="s">
        <v>3780</v>
      </c>
      <c r="C6771" s="95" t="s">
        <v>4219</v>
      </c>
      <c r="D6771" s="95" t="s">
        <v>14050</v>
      </c>
      <c r="E6771" s="95" t="s">
        <v>332</v>
      </c>
      <c r="F6771" s="95" t="s">
        <v>7499</v>
      </c>
      <c r="G6771" s="4">
        <v>50</v>
      </c>
      <c r="H6771" s="4">
        <v>50</v>
      </c>
    </row>
    <row r="6772" spans="1:8" ht="15">
      <c r="A6772" s="95">
        <v>6764</v>
      </c>
      <c r="B6772" s="95" t="s">
        <v>14051</v>
      </c>
      <c r="C6772" s="95" t="s">
        <v>14052</v>
      </c>
      <c r="D6772" s="95" t="s">
        <v>14053</v>
      </c>
      <c r="E6772" s="95" t="s">
        <v>332</v>
      </c>
      <c r="F6772" s="95" t="s">
        <v>7499</v>
      </c>
      <c r="G6772" s="4">
        <v>50</v>
      </c>
      <c r="H6772" s="4">
        <v>50</v>
      </c>
    </row>
    <row r="6773" spans="1:8" ht="15">
      <c r="A6773" s="95">
        <v>6765</v>
      </c>
      <c r="B6773" s="95" t="s">
        <v>4400</v>
      </c>
      <c r="C6773" s="95" t="s">
        <v>4439</v>
      </c>
      <c r="D6773" s="95" t="s">
        <v>14054</v>
      </c>
      <c r="E6773" s="95" t="s">
        <v>332</v>
      </c>
      <c r="F6773" s="95" t="s">
        <v>7499</v>
      </c>
      <c r="G6773" s="4">
        <v>50</v>
      </c>
      <c r="H6773" s="4">
        <v>50</v>
      </c>
    </row>
    <row r="6774" spans="1:8" ht="15">
      <c r="A6774" s="95">
        <v>6766</v>
      </c>
      <c r="B6774" s="95" t="s">
        <v>4216</v>
      </c>
      <c r="C6774" s="95" t="s">
        <v>3781</v>
      </c>
      <c r="D6774" s="95" t="s">
        <v>14055</v>
      </c>
      <c r="E6774" s="95" t="s">
        <v>332</v>
      </c>
      <c r="F6774" s="95" t="s">
        <v>7499</v>
      </c>
      <c r="G6774" s="4">
        <v>50</v>
      </c>
      <c r="H6774" s="4">
        <v>50</v>
      </c>
    </row>
    <row r="6775" spans="1:8" ht="15">
      <c r="A6775" s="95">
        <v>6767</v>
      </c>
      <c r="B6775" s="95" t="s">
        <v>4104</v>
      </c>
      <c r="C6775" s="95" t="s">
        <v>4618</v>
      </c>
      <c r="D6775" s="95" t="s">
        <v>14056</v>
      </c>
      <c r="E6775" s="95" t="s">
        <v>332</v>
      </c>
      <c r="F6775" s="95" t="s">
        <v>7499</v>
      </c>
      <c r="G6775" s="4">
        <v>50</v>
      </c>
      <c r="H6775" s="4">
        <v>50</v>
      </c>
    </row>
    <row r="6776" spans="1:8" ht="15">
      <c r="A6776" s="95">
        <v>6768</v>
      </c>
      <c r="B6776" s="95" t="s">
        <v>3690</v>
      </c>
      <c r="C6776" s="95" t="s">
        <v>6437</v>
      </c>
      <c r="D6776" s="95" t="s">
        <v>14057</v>
      </c>
      <c r="E6776" s="95" t="s">
        <v>332</v>
      </c>
      <c r="F6776" s="95" t="s">
        <v>7499</v>
      </c>
      <c r="G6776" s="4">
        <v>50</v>
      </c>
      <c r="H6776" s="4">
        <v>50</v>
      </c>
    </row>
    <row r="6777" spans="1:8" ht="15">
      <c r="A6777" s="95">
        <v>6769</v>
      </c>
      <c r="B6777" s="95" t="s">
        <v>6274</v>
      </c>
      <c r="C6777" s="95" t="s">
        <v>4655</v>
      </c>
      <c r="D6777" s="95" t="s">
        <v>14058</v>
      </c>
      <c r="E6777" s="95" t="s">
        <v>332</v>
      </c>
      <c r="F6777" s="95" t="s">
        <v>7499</v>
      </c>
      <c r="G6777" s="4">
        <v>50</v>
      </c>
      <c r="H6777" s="4">
        <v>50</v>
      </c>
    </row>
    <row r="6778" spans="1:8" ht="15">
      <c r="A6778" s="95">
        <v>6770</v>
      </c>
      <c r="B6778" s="95" t="s">
        <v>3761</v>
      </c>
      <c r="C6778" s="95" t="s">
        <v>14059</v>
      </c>
      <c r="D6778" s="95" t="s">
        <v>14060</v>
      </c>
      <c r="E6778" s="95" t="s">
        <v>332</v>
      </c>
      <c r="F6778" s="95" t="s">
        <v>7499</v>
      </c>
      <c r="G6778" s="4">
        <v>50</v>
      </c>
      <c r="H6778" s="4">
        <v>50</v>
      </c>
    </row>
    <row r="6779" spans="1:8" ht="15">
      <c r="A6779" s="95">
        <v>6771</v>
      </c>
      <c r="B6779" s="95" t="s">
        <v>3593</v>
      </c>
      <c r="C6779" s="95" t="s">
        <v>8106</v>
      </c>
      <c r="D6779" s="95" t="s">
        <v>14061</v>
      </c>
      <c r="E6779" s="95" t="s">
        <v>332</v>
      </c>
      <c r="F6779" s="95" t="s">
        <v>7499</v>
      </c>
      <c r="G6779" s="4">
        <v>50</v>
      </c>
      <c r="H6779" s="4">
        <v>50</v>
      </c>
    </row>
    <row r="6780" spans="1:8" ht="15">
      <c r="A6780" s="95">
        <v>6772</v>
      </c>
      <c r="B6780" s="95" t="s">
        <v>3432</v>
      </c>
      <c r="C6780" s="95" t="s">
        <v>4645</v>
      </c>
      <c r="D6780" s="95" t="s">
        <v>14062</v>
      </c>
      <c r="E6780" s="95" t="s">
        <v>332</v>
      </c>
      <c r="F6780" s="95" t="s">
        <v>7499</v>
      </c>
      <c r="G6780" s="4">
        <v>50</v>
      </c>
      <c r="H6780" s="4">
        <v>50</v>
      </c>
    </row>
    <row r="6781" spans="1:8" ht="15">
      <c r="A6781" s="95">
        <v>6773</v>
      </c>
      <c r="B6781" s="95" t="s">
        <v>3894</v>
      </c>
      <c r="C6781" s="95" t="s">
        <v>7804</v>
      </c>
      <c r="D6781" s="95" t="s">
        <v>14063</v>
      </c>
      <c r="E6781" s="95" t="s">
        <v>332</v>
      </c>
      <c r="F6781" s="95" t="s">
        <v>7499</v>
      </c>
      <c r="G6781" s="4">
        <v>50</v>
      </c>
      <c r="H6781" s="4">
        <v>50</v>
      </c>
    </row>
    <row r="6782" spans="1:8" ht="15">
      <c r="A6782" s="95">
        <v>6774</v>
      </c>
      <c r="B6782" s="95" t="s">
        <v>3497</v>
      </c>
      <c r="C6782" s="95" t="s">
        <v>7585</v>
      </c>
      <c r="D6782" s="95" t="s">
        <v>14064</v>
      </c>
      <c r="E6782" s="95" t="s">
        <v>332</v>
      </c>
      <c r="F6782" s="95" t="s">
        <v>7499</v>
      </c>
      <c r="G6782" s="4">
        <v>50</v>
      </c>
      <c r="H6782" s="4">
        <v>50</v>
      </c>
    </row>
    <row r="6783" spans="1:8" ht="15">
      <c r="A6783" s="95">
        <v>6775</v>
      </c>
      <c r="B6783" s="95" t="s">
        <v>11822</v>
      </c>
      <c r="C6783" s="95" t="s">
        <v>3540</v>
      </c>
      <c r="D6783" s="95" t="s">
        <v>14065</v>
      </c>
      <c r="E6783" s="95" t="s">
        <v>332</v>
      </c>
      <c r="F6783" s="95" t="s">
        <v>7499</v>
      </c>
      <c r="G6783" s="4">
        <v>50</v>
      </c>
      <c r="H6783" s="4">
        <v>50</v>
      </c>
    </row>
    <row r="6784" spans="1:8" ht="15">
      <c r="A6784" s="95">
        <v>6776</v>
      </c>
      <c r="B6784" s="95" t="s">
        <v>3439</v>
      </c>
      <c r="C6784" s="95" t="s">
        <v>6233</v>
      </c>
      <c r="D6784" s="95" t="s">
        <v>14066</v>
      </c>
      <c r="E6784" s="95" t="s">
        <v>332</v>
      </c>
      <c r="F6784" s="95" t="s">
        <v>7499</v>
      </c>
      <c r="G6784" s="4">
        <v>50</v>
      </c>
      <c r="H6784" s="4">
        <v>50</v>
      </c>
    </row>
    <row r="6785" spans="1:8" ht="15">
      <c r="A6785" s="95">
        <v>6777</v>
      </c>
      <c r="B6785" s="95" t="s">
        <v>9305</v>
      </c>
      <c r="C6785" s="95" t="s">
        <v>6243</v>
      </c>
      <c r="D6785" s="95" t="s">
        <v>14067</v>
      </c>
      <c r="E6785" s="95" t="s">
        <v>332</v>
      </c>
      <c r="F6785" s="95" t="s">
        <v>7499</v>
      </c>
      <c r="G6785" s="4">
        <v>50</v>
      </c>
      <c r="H6785" s="4">
        <v>50</v>
      </c>
    </row>
    <row r="6786" spans="1:8" ht="15">
      <c r="A6786" s="95">
        <v>6778</v>
      </c>
      <c r="B6786" s="95" t="s">
        <v>4322</v>
      </c>
      <c r="C6786" s="95" t="s">
        <v>6135</v>
      </c>
      <c r="D6786" s="95" t="s">
        <v>14068</v>
      </c>
      <c r="E6786" s="95" t="s">
        <v>332</v>
      </c>
      <c r="F6786" s="95" t="s">
        <v>7499</v>
      </c>
      <c r="G6786" s="4">
        <v>50</v>
      </c>
      <c r="H6786" s="4">
        <v>50</v>
      </c>
    </row>
    <row r="6787" spans="1:8" ht="15">
      <c r="A6787" s="95">
        <v>6779</v>
      </c>
      <c r="B6787" s="95" t="s">
        <v>2663</v>
      </c>
      <c r="C6787" s="95" t="s">
        <v>7947</v>
      </c>
      <c r="D6787" s="95" t="s">
        <v>14069</v>
      </c>
      <c r="E6787" s="95" t="s">
        <v>332</v>
      </c>
      <c r="F6787" s="95" t="s">
        <v>7499</v>
      </c>
      <c r="G6787" s="4">
        <v>50</v>
      </c>
      <c r="H6787" s="4">
        <v>50</v>
      </c>
    </row>
    <row r="6788" spans="1:8" ht="15">
      <c r="A6788" s="95">
        <v>6780</v>
      </c>
      <c r="B6788" s="95" t="s">
        <v>5555</v>
      </c>
      <c r="C6788" s="95" t="s">
        <v>3721</v>
      </c>
      <c r="D6788" s="95" t="s">
        <v>14070</v>
      </c>
      <c r="E6788" s="95" t="s">
        <v>332</v>
      </c>
      <c r="F6788" s="95" t="s">
        <v>7499</v>
      </c>
      <c r="G6788" s="4">
        <v>50</v>
      </c>
      <c r="H6788" s="4">
        <v>50</v>
      </c>
    </row>
    <row r="6789" spans="1:8" ht="30">
      <c r="A6789" s="95">
        <v>6781</v>
      </c>
      <c r="B6789" s="95" t="s">
        <v>4454</v>
      </c>
      <c r="C6789" s="95" t="s">
        <v>3909</v>
      </c>
      <c r="D6789" s="95" t="s">
        <v>14071</v>
      </c>
      <c r="E6789" s="95" t="s">
        <v>332</v>
      </c>
      <c r="F6789" s="95" t="s">
        <v>7499</v>
      </c>
      <c r="G6789" s="4">
        <v>50</v>
      </c>
      <c r="H6789" s="4">
        <v>50</v>
      </c>
    </row>
    <row r="6790" spans="1:8" ht="30">
      <c r="A6790" s="95">
        <v>6782</v>
      </c>
      <c r="B6790" s="95" t="s">
        <v>3526</v>
      </c>
      <c r="C6790" s="95" t="s">
        <v>6126</v>
      </c>
      <c r="D6790" s="95" t="s">
        <v>14072</v>
      </c>
      <c r="E6790" s="95" t="s">
        <v>332</v>
      </c>
      <c r="F6790" s="95" t="s">
        <v>7499</v>
      </c>
      <c r="G6790" s="4">
        <v>50</v>
      </c>
      <c r="H6790" s="4">
        <v>50</v>
      </c>
    </row>
    <row r="6791" spans="1:8" ht="15">
      <c r="A6791" s="95">
        <v>6783</v>
      </c>
      <c r="B6791" s="95" t="s">
        <v>3934</v>
      </c>
      <c r="C6791" s="95" t="s">
        <v>5116</v>
      </c>
      <c r="D6791" s="95" t="s">
        <v>14073</v>
      </c>
      <c r="E6791" s="95" t="s">
        <v>332</v>
      </c>
      <c r="F6791" s="95" t="s">
        <v>7499</v>
      </c>
      <c r="G6791" s="4">
        <v>50</v>
      </c>
      <c r="H6791" s="4">
        <v>50</v>
      </c>
    </row>
    <row r="6792" spans="1:8" ht="15">
      <c r="A6792" s="95">
        <v>6784</v>
      </c>
      <c r="B6792" s="95" t="s">
        <v>4007</v>
      </c>
      <c r="C6792" s="95" t="s">
        <v>4115</v>
      </c>
      <c r="D6792" s="95" t="s">
        <v>14074</v>
      </c>
      <c r="E6792" s="95" t="s">
        <v>332</v>
      </c>
      <c r="F6792" s="95" t="s">
        <v>7499</v>
      </c>
      <c r="G6792" s="4">
        <v>50</v>
      </c>
      <c r="H6792" s="4">
        <v>50</v>
      </c>
    </row>
    <row r="6793" spans="1:8" ht="15">
      <c r="A6793" s="95">
        <v>6785</v>
      </c>
      <c r="B6793" s="95" t="s">
        <v>14075</v>
      </c>
      <c r="C6793" s="95" t="s">
        <v>4115</v>
      </c>
      <c r="D6793" s="95" t="s">
        <v>14076</v>
      </c>
      <c r="E6793" s="95" t="s">
        <v>332</v>
      </c>
      <c r="F6793" s="95" t="s">
        <v>7499</v>
      </c>
      <c r="G6793" s="4">
        <v>50</v>
      </c>
      <c r="H6793" s="4">
        <v>50</v>
      </c>
    </row>
    <row r="6794" spans="1:8" ht="30">
      <c r="A6794" s="95">
        <v>6786</v>
      </c>
      <c r="B6794" s="95" t="s">
        <v>3629</v>
      </c>
      <c r="C6794" s="95" t="s">
        <v>3909</v>
      </c>
      <c r="D6794" s="95" t="s">
        <v>14077</v>
      </c>
      <c r="E6794" s="95" t="s">
        <v>332</v>
      </c>
      <c r="F6794" s="95" t="s">
        <v>7499</v>
      </c>
      <c r="G6794" s="4">
        <v>50</v>
      </c>
      <c r="H6794" s="4">
        <v>50</v>
      </c>
    </row>
    <row r="6795" spans="1:8" ht="15">
      <c r="A6795" s="95">
        <v>6787</v>
      </c>
      <c r="B6795" s="95" t="s">
        <v>4040</v>
      </c>
      <c r="C6795" s="95" t="s">
        <v>3721</v>
      </c>
      <c r="D6795" s="95" t="s">
        <v>14078</v>
      </c>
      <c r="E6795" s="95" t="s">
        <v>332</v>
      </c>
      <c r="F6795" s="95" t="s">
        <v>7499</v>
      </c>
      <c r="G6795" s="4">
        <v>50</v>
      </c>
      <c r="H6795" s="4">
        <v>50</v>
      </c>
    </row>
    <row r="6796" spans="1:8" ht="15">
      <c r="A6796" s="95">
        <v>6788</v>
      </c>
      <c r="B6796" s="95" t="s">
        <v>4316</v>
      </c>
      <c r="C6796" s="95" t="s">
        <v>14052</v>
      </c>
      <c r="D6796" s="95" t="s">
        <v>14079</v>
      </c>
      <c r="E6796" s="95" t="s">
        <v>332</v>
      </c>
      <c r="F6796" s="95" t="s">
        <v>7499</v>
      </c>
      <c r="G6796" s="4">
        <v>50</v>
      </c>
      <c r="H6796" s="4">
        <v>50</v>
      </c>
    </row>
    <row r="6797" spans="1:8" ht="15">
      <c r="A6797" s="95">
        <v>6789</v>
      </c>
      <c r="B6797" s="95" t="s">
        <v>3432</v>
      </c>
      <c r="C6797" s="95" t="s">
        <v>13998</v>
      </c>
      <c r="D6797" s="95" t="s">
        <v>14080</v>
      </c>
      <c r="E6797" s="95" t="s">
        <v>332</v>
      </c>
      <c r="F6797" s="95" t="s">
        <v>7499</v>
      </c>
      <c r="G6797" s="4">
        <v>50</v>
      </c>
      <c r="H6797" s="4">
        <v>50</v>
      </c>
    </row>
    <row r="6798" spans="1:8" ht="15">
      <c r="A6798" s="95">
        <v>6790</v>
      </c>
      <c r="B6798" s="95" t="s">
        <v>4276</v>
      </c>
      <c r="C6798" s="95" t="s">
        <v>6254</v>
      </c>
      <c r="D6798" s="95" t="s">
        <v>14081</v>
      </c>
      <c r="E6798" s="95" t="s">
        <v>332</v>
      </c>
      <c r="F6798" s="95" t="s">
        <v>7499</v>
      </c>
      <c r="G6798" s="4">
        <v>50</v>
      </c>
      <c r="H6798" s="4">
        <v>50</v>
      </c>
    </row>
    <row r="6799" spans="1:8" ht="15">
      <c r="A6799" s="95">
        <v>6791</v>
      </c>
      <c r="B6799" s="95" t="s">
        <v>4322</v>
      </c>
      <c r="C6799" s="95" t="s">
        <v>4211</v>
      </c>
      <c r="D6799" s="95" t="s">
        <v>14082</v>
      </c>
      <c r="E6799" s="95" t="s">
        <v>332</v>
      </c>
      <c r="F6799" s="95" t="s">
        <v>7499</v>
      </c>
      <c r="G6799" s="4">
        <v>50</v>
      </c>
      <c r="H6799" s="4">
        <v>50</v>
      </c>
    </row>
    <row r="6800" spans="1:8" ht="15">
      <c r="A6800" s="95">
        <v>6792</v>
      </c>
      <c r="B6800" s="95" t="s">
        <v>3526</v>
      </c>
      <c r="C6800" s="95" t="s">
        <v>7804</v>
      </c>
      <c r="D6800" s="95" t="s">
        <v>14083</v>
      </c>
      <c r="E6800" s="95" t="s">
        <v>332</v>
      </c>
      <c r="F6800" s="95" t="s">
        <v>7499</v>
      </c>
      <c r="G6800" s="4">
        <v>50</v>
      </c>
      <c r="H6800" s="4">
        <v>50</v>
      </c>
    </row>
    <row r="6801" spans="1:8" ht="15">
      <c r="A6801" s="95">
        <v>6793</v>
      </c>
      <c r="B6801" s="95" t="s">
        <v>3955</v>
      </c>
      <c r="C6801" s="95" t="s">
        <v>7380</v>
      </c>
      <c r="D6801" s="95" t="s">
        <v>14084</v>
      </c>
      <c r="E6801" s="95" t="s">
        <v>332</v>
      </c>
      <c r="F6801" s="95" t="s">
        <v>7499</v>
      </c>
      <c r="G6801" s="4">
        <v>50</v>
      </c>
      <c r="H6801" s="4">
        <v>50</v>
      </c>
    </row>
    <row r="6802" spans="1:8" ht="15">
      <c r="A6802" s="95">
        <v>6794</v>
      </c>
      <c r="B6802" s="95" t="s">
        <v>2663</v>
      </c>
      <c r="C6802" s="95" t="s">
        <v>6258</v>
      </c>
      <c r="D6802" s="95" t="s">
        <v>14085</v>
      </c>
      <c r="E6802" s="95" t="s">
        <v>332</v>
      </c>
      <c r="F6802" s="95" t="s">
        <v>7499</v>
      </c>
      <c r="G6802" s="4">
        <v>50</v>
      </c>
      <c r="H6802" s="4">
        <v>50</v>
      </c>
    </row>
    <row r="6803" spans="1:8" ht="15">
      <c r="A6803" s="95">
        <v>6795</v>
      </c>
      <c r="B6803" s="95" t="s">
        <v>4402</v>
      </c>
      <c r="C6803" s="95" t="s">
        <v>4655</v>
      </c>
      <c r="D6803" s="95" t="s">
        <v>14086</v>
      </c>
      <c r="E6803" s="95" t="s">
        <v>332</v>
      </c>
      <c r="F6803" s="95" t="s">
        <v>7499</v>
      </c>
      <c r="G6803" s="4">
        <v>50</v>
      </c>
      <c r="H6803" s="4">
        <v>50</v>
      </c>
    </row>
    <row r="6804" spans="1:8" ht="15">
      <c r="A6804" s="95">
        <v>6796</v>
      </c>
      <c r="B6804" s="95" t="s">
        <v>2687</v>
      </c>
      <c r="C6804" s="95" t="s">
        <v>10996</v>
      </c>
      <c r="D6804" s="95" t="s">
        <v>14087</v>
      </c>
      <c r="E6804" s="95" t="s">
        <v>332</v>
      </c>
      <c r="F6804" s="95" t="s">
        <v>7499</v>
      </c>
      <c r="G6804" s="4">
        <v>75</v>
      </c>
      <c r="H6804" s="4">
        <v>75</v>
      </c>
    </row>
    <row r="6805" spans="1:8" ht="15">
      <c r="A6805" s="95">
        <v>6797</v>
      </c>
      <c r="B6805" s="95" t="s">
        <v>3593</v>
      </c>
      <c r="C6805" s="95" t="s">
        <v>14088</v>
      </c>
      <c r="D6805" s="95" t="s">
        <v>14089</v>
      </c>
      <c r="E6805" s="95" t="s">
        <v>332</v>
      </c>
      <c r="F6805" s="95" t="s">
        <v>7499</v>
      </c>
      <c r="G6805" s="4">
        <v>50</v>
      </c>
      <c r="H6805" s="4">
        <v>50</v>
      </c>
    </row>
    <row r="6806" spans="1:8" ht="15">
      <c r="A6806" s="95">
        <v>6798</v>
      </c>
      <c r="B6806" s="95" t="s">
        <v>3649</v>
      </c>
      <c r="C6806" s="95" t="s">
        <v>6549</v>
      </c>
      <c r="D6806" s="95" t="s">
        <v>14090</v>
      </c>
      <c r="E6806" s="95" t="s">
        <v>332</v>
      </c>
      <c r="F6806" s="95" t="s">
        <v>7499</v>
      </c>
      <c r="G6806" s="4">
        <v>50</v>
      </c>
      <c r="H6806" s="4">
        <v>50</v>
      </c>
    </row>
    <row r="6807" spans="1:8" ht="15">
      <c r="A6807" s="95">
        <v>6799</v>
      </c>
      <c r="B6807" s="95" t="s">
        <v>3663</v>
      </c>
      <c r="C6807" s="95" t="s">
        <v>3807</v>
      </c>
      <c r="D6807" s="95" t="s">
        <v>14091</v>
      </c>
      <c r="E6807" s="95" t="s">
        <v>332</v>
      </c>
      <c r="F6807" s="95" t="s">
        <v>7499</v>
      </c>
      <c r="G6807" s="4">
        <v>50</v>
      </c>
      <c r="H6807" s="4">
        <v>50</v>
      </c>
    </row>
    <row r="6808" spans="1:8" ht="15">
      <c r="A6808" s="95">
        <v>6800</v>
      </c>
      <c r="B6808" s="95" t="s">
        <v>3584</v>
      </c>
      <c r="C6808" s="95" t="s">
        <v>4130</v>
      </c>
      <c r="D6808" s="95" t="s">
        <v>14092</v>
      </c>
      <c r="E6808" s="95" t="s">
        <v>332</v>
      </c>
      <c r="F6808" s="95" t="s">
        <v>7499</v>
      </c>
      <c r="G6808" s="4">
        <v>50</v>
      </c>
      <c r="H6808" s="4">
        <v>50</v>
      </c>
    </row>
    <row r="6809" spans="1:8" ht="15">
      <c r="A6809" s="95">
        <v>6801</v>
      </c>
      <c r="B6809" s="95" t="s">
        <v>3761</v>
      </c>
      <c r="C6809" s="95" t="s">
        <v>3615</v>
      </c>
      <c r="D6809" s="95" t="s">
        <v>14093</v>
      </c>
      <c r="E6809" s="95" t="s">
        <v>332</v>
      </c>
      <c r="F6809" s="95" t="s">
        <v>7499</v>
      </c>
      <c r="G6809" s="4">
        <v>50</v>
      </c>
      <c r="H6809" s="4">
        <v>50</v>
      </c>
    </row>
    <row r="6810" spans="1:8" ht="15">
      <c r="A6810" s="95">
        <v>6802</v>
      </c>
      <c r="B6810" s="95" t="s">
        <v>3649</v>
      </c>
      <c r="C6810" s="95" t="s">
        <v>8326</v>
      </c>
      <c r="D6810" s="95" t="s">
        <v>14094</v>
      </c>
      <c r="E6810" s="95" t="s">
        <v>332</v>
      </c>
      <c r="F6810" s="95" t="s">
        <v>7499</v>
      </c>
      <c r="G6810" s="4">
        <v>50</v>
      </c>
      <c r="H6810" s="4">
        <v>50</v>
      </c>
    </row>
    <row r="6811" spans="1:8" ht="15">
      <c r="A6811" s="95">
        <v>6803</v>
      </c>
      <c r="B6811" s="95" t="s">
        <v>2663</v>
      </c>
      <c r="C6811" s="95" t="s">
        <v>14095</v>
      </c>
      <c r="D6811" s="95" t="s">
        <v>14096</v>
      </c>
      <c r="E6811" s="95" t="s">
        <v>332</v>
      </c>
      <c r="F6811" s="95" t="s">
        <v>7499</v>
      </c>
      <c r="G6811" s="4">
        <v>50</v>
      </c>
      <c r="H6811" s="4">
        <v>50</v>
      </c>
    </row>
    <row r="6812" spans="1:8" ht="15">
      <c r="A6812" s="95">
        <v>6804</v>
      </c>
      <c r="B6812" s="95" t="s">
        <v>4752</v>
      </c>
      <c r="C6812" s="95" t="s">
        <v>7230</v>
      </c>
      <c r="D6812" s="95" t="s">
        <v>14097</v>
      </c>
      <c r="E6812" s="95" t="s">
        <v>332</v>
      </c>
      <c r="F6812" s="95" t="s">
        <v>7499</v>
      </c>
      <c r="G6812" s="4">
        <v>50</v>
      </c>
      <c r="H6812" s="4">
        <v>50</v>
      </c>
    </row>
    <row r="6813" spans="1:8" ht="15">
      <c r="A6813" s="95">
        <v>6805</v>
      </c>
      <c r="B6813" s="95" t="s">
        <v>2663</v>
      </c>
      <c r="C6813" s="95" t="s">
        <v>14098</v>
      </c>
      <c r="D6813" s="95" t="s">
        <v>14099</v>
      </c>
      <c r="E6813" s="95" t="s">
        <v>332</v>
      </c>
      <c r="F6813" s="95" t="s">
        <v>7499</v>
      </c>
      <c r="G6813" s="4">
        <v>50</v>
      </c>
      <c r="H6813" s="4">
        <v>50</v>
      </c>
    </row>
    <row r="6814" spans="1:8" ht="15">
      <c r="A6814" s="95">
        <v>6806</v>
      </c>
      <c r="B6814" s="95" t="s">
        <v>6925</v>
      </c>
      <c r="C6814" s="95" t="s">
        <v>4100</v>
      </c>
      <c r="D6814" s="95" t="s">
        <v>14100</v>
      </c>
      <c r="E6814" s="95" t="s">
        <v>332</v>
      </c>
      <c r="F6814" s="95" t="s">
        <v>7499</v>
      </c>
      <c r="G6814" s="4">
        <v>50</v>
      </c>
      <c r="H6814" s="4">
        <v>50</v>
      </c>
    </row>
    <row r="6815" spans="1:8" ht="15">
      <c r="A6815" s="95">
        <v>6807</v>
      </c>
      <c r="B6815" s="95" t="s">
        <v>3755</v>
      </c>
      <c r="C6815" s="95" t="s">
        <v>5619</v>
      </c>
      <c r="D6815" s="95" t="s">
        <v>14101</v>
      </c>
      <c r="E6815" s="95" t="s">
        <v>332</v>
      </c>
      <c r="F6815" s="95" t="s">
        <v>7499</v>
      </c>
      <c r="G6815" s="4">
        <v>50</v>
      </c>
      <c r="H6815" s="4">
        <v>50</v>
      </c>
    </row>
    <row r="6816" spans="1:8" ht="15">
      <c r="A6816" s="95">
        <v>6808</v>
      </c>
      <c r="B6816" s="95" t="s">
        <v>4316</v>
      </c>
      <c r="C6816" s="95" t="s">
        <v>14102</v>
      </c>
      <c r="D6816" s="95" t="s">
        <v>14103</v>
      </c>
      <c r="E6816" s="95" t="s">
        <v>332</v>
      </c>
      <c r="F6816" s="95" t="s">
        <v>7499</v>
      </c>
      <c r="G6816" s="4">
        <v>50</v>
      </c>
      <c r="H6816" s="4">
        <v>50</v>
      </c>
    </row>
    <row r="6817" spans="1:8" ht="15">
      <c r="A6817" s="95">
        <v>6809</v>
      </c>
      <c r="B6817" s="95" t="s">
        <v>14104</v>
      </c>
      <c r="C6817" s="95" t="s">
        <v>6622</v>
      </c>
      <c r="D6817" s="95" t="s">
        <v>14105</v>
      </c>
      <c r="E6817" s="95" t="s">
        <v>332</v>
      </c>
      <c r="F6817" s="95" t="s">
        <v>7499</v>
      </c>
      <c r="G6817" s="4">
        <v>50</v>
      </c>
      <c r="H6817" s="4">
        <v>50</v>
      </c>
    </row>
    <row r="6818" spans="1:8" ht="15">
      <c r="A6818" s="95">
        <v>6810</v>
      </c>
      <c r="B6818" s="95" t="s">
        <v>4067</v>
      </c>
      <c r="C6818" s="95" t="s">
        <v>9300</v>
      </c>
      <c r="D6818" s="95" t="s">
        <v>14106</v>
      </c>
      <c r="E6818" s="95" t="s">
        <v>332</v>
      </c>
      <c r="F6818" s="95" t="s">
        <v>7499</v>
      </c>
      <c r="G6818" s="4">
        <v>50</v>
      </c>
      <c r="H6818" s="4">
        <v>50</v>
      </c>
    </row>
    <row r="6819" spans="1:8" ht="15">
      <c r="A6819" s="95">
        <v>6811</v>
      </c>
      <c r="B6819" s="95" t="s">
        <v>4040</v>
      </c>
      <c r="C6819" s="95" t="s">
        <v>3615</v>
      </c>
      <c r="D6819" s="95" t="s">
        <v>14107</v>
      </c>
      <c r="E6819" s="95" t="s">
        <v>332</v>
      </c>
      <c r="F6819" s="95" t="s">
        <v>7499</v>
      </c>
      <c r="G6819" s="4">
        <v>50</v>
      </c>
      <c r="H6819" s="4">
        <v>50</v>
      </c>
    </row>
    <row r="6820" spans="1:8" ht="30">
      <c r="A6820" s="95">
        <v>6812</v>
      </c>
      <c r="B6820" s="95" t="s">
        <v>3593</v>
      </c>
      <c r="C6820" s="95" t="s">
        <v>14108</v>
      </c>
      <c r="D6820" s="95" t="s">
        <v>14109</v>
      </c>
      <c r="E6820" s="95" t="s">
        <v>332</v>
      </c>
      <c r="F6820" s="95" t="s">
        <v>7499</v>
      </c>
      <c r="G6820" s="4">
        <v>50</v>
      </c>
      <c r="H6820" s="4">
        <v>50</v>
      </c>
    </row>
    <row r="6821" spans="1:8" ht="15">
      <c r="A6821" s="95">
        <v>6813</v>
      </c>
      <c r="B6821" s="95" t="s">
        <v>3649</v>
      </c>
      <c r="C6821" s="95" t="s">
        <v>14110</v>
      </c>
      <c r="D6821" s="95" t="s">
        <v>14111</v>
      </c>
      <c r="E6821" s="95" t="s">
        <v>332</v>
      </c>
      <c r="F6821" s="95" t="s">
        <v>7499</v>
      </c>
      <c r="G6821" s="4">
        <v>50</v>
      </c>
      <c r="H6821" s="4">
        <v>50</v>
      </c>
    </row>
    <row r="6822" spans="1:8" ht="15">
      <c r="A6822" s="95">
        <v>6814</v>
      </c>
      <c r="B6822" s="95" t="s">
        <v>8456</v>
      </c>
      <c r="C6822" s="95" t="s">
        <v>6719</v>
      </c>
      <c r="D6822" s="95" t="s">
        <v>14112</v>
      </c>
      <c r="E6822" s="95" t="s">
        <v>332</v>
      </c>
      <c r="F6822" s="95" t="s">
        <v>7499</v>
      </c>
      <c r="G6822" s="4">
        <v>50</v>
      </c>
      <c r="H6822" s="4">
        <v>50</v>
      </c>
    </row>
    <row r="6823" spans="1:8" ht="15">
      <c r="A6823" s="95">
        <v>6815</v>
      </c>
      <c r="B6823" s="95" t="s">
        <v>4912</v>
      </c>
      <c r="C6823" s="95" t="s">
        <v>8828</v>
      </c>
      <c r="D6823" s="95" t="s">
        <v>14113</v>
      </c>
      <c r="E6823" s="95" t="s">
        <v>332</v>
      </c>
      <c r="F6823" s="95" t="s">
        <v>7499</v>
      </c>
      <c r="G6823" s="4">
        <v>50</v>
      </c>
      <c r="H6823" s="4">
        <v>50</v>
      </c>
    </row>
    <row r="6824" spans="1:8" ht="15">
      <c r="A6824" s="95">
        <v>6816</v>
      </c>
      <c r="B6824" s="95" t="s">
        <v>3761</v>
      </c>
      <c r="C6824" s="95" t="s">
        <v>6613</v>
      </c>
      <c r="D6824" s="95" t="s">
        <v>14114</v>
      </c>
      <c r="E6824" s="95" t="s">
        <v>332</v>
      </c>
      <c r="F6824" s="95" t="s">
        <v>7499</v>
      </c>
      <c r="G6824" s="4">
        <v>50</v>
      </c>
      <c r="H6824" s="4">
        <v>50</v>
      </c>
    </row>
    <row r="6825" spans="1:8" ht="15">
      <c r="A6825" s="95">
        <v>6817</v>
      </c>
      <c r="B6825" s="95" t="s">
        <v>4575</v>
      </c>
      <c r="C6825" s="95" t="s">
        <v>6637</v>
      </c>
      <c r="D6825" s="95" t="s">
        <v>14115</v>
      </c>
      <c r="E6825" s="95" t="s">
        <v>332</v>
      </c>
      <c r="F6825" s="95" t="s">
        <v>7499</v>
      </c>
      <c r="G6825" s="4">
        <v>50</v>
      </c>
      <c r="H6825" s="4">
        <v>50</v>
      </c>
    </row>
    <row r="6826" spans="1:8" ht="15">
      <c r="A6826" s="95">
        <v>6818</v>
      </c>
      <c r="B6826" s="95" t="s">
        <v>4442</v>
      </c>
      <c r="C6826" s="95" t="s">
        <v>14116</v>
      </c>
      <c r="D6826" s="95" t="s">
        <v>14117</v>
      </c>
      <c r="E6826" s="95" t="s">
        <v>332</v>
      </c>
      <c r="F6826" s="95" t="s">
        <v>7499</v>
      </c>
      <c r="G6826" s="4">
        <v>50</v>
      </c>
      <c r="H6826" s="4">
        <v>50</v>
      </c>
    </row>
    <row r="6827" spans="1:8" ht="15">
      <c r="A6827" s="95">
        <v>6819</v>
      </c>
      <c r="B6827" s="95" t="s">
        <v>3439</v>
      </c>
      <c r="C6827" s="95" t="s">
        <v>14118</v>
      </c>
      <c r="D6827" s="95" t="s">
        <v>14119</v>
      </c>
      <c r="E6827" s="95" t="s">
        <v>332</v>
      </c>
      <c r="F6827" s="95" t="s">
        <v>7499</v>
      </c>
      <c r="G6827" s="4">
        <v>50</v>
      </c>
      <c r="H6827" s="4">
        <v>50</v>
      </c>
    </row>
    <row r="6828" spans="1:8" ht="30">
      <c r="A6828" s="95">
        <v>6820</v>
      </c>
      <c r="B6828" s="95" t="s">
        <v>4198</v>
      </c>
      <c r="C6828" s="95" t="s">
        <v>8824</v>
      </c>
      <c r="D6828" s="95" t="s">
        <v>14120</v>
      </c>
      <c r="E6828" s="95" t="s">
        <v>332</v>
      </c>
      <c r="F6828" s="95" t="s">
        <v>7499</v>
      </c>
      <c r="G6828" s="4">
        <v>50</v>
      </c>
      <c r="H6828" s="4">
        <v>50</v>
      </c>
    </row>
    <row r="6829" spans="1:8" ht="15">
      <c r="A6829" s="95">
        <v>6821</v>
      </c>
      <c r="B6829" s="95" t="s">
        <v>4093</v>
      </c>
      <c r="C6829" s="95" t="s">
        <v>9343</v>
      </c>
      <c r="D6829" s="95" t="s">
        <v>14121</v>
      </c>
      <c r="E6829" s="95" t="s">
        <v>332</v>
      </c>
      <c r="F6829" s="95" t="s">
        <v>7499</v>
      </c>
      <c r="G6829" s="4">
        <v>50</v>
      </c>
      <c r="H6829" s="4">
        <v>50</v>
      </c>
    </row>
    <row r="6830" spans="1:8" ht="15">
      <c r="A6830" s="95">
        <v>6822</v>
      </c>
      <c r="B6830" s="95" t="s">
        <v>3526</v>
      </c>
      <c r="C6830" s="95" t="s">
        <v>13181</v>
      </c>
      <c r="D6830" s="95" t="s">
        <v>14122</v>
      </c>
      <c r="E6830" s="95" t="s">
        <v>332</v>
      </c>
      <c r="F6830" s="95" t="s">
        <v>7499</v>
      </c>
      <c r="G6830" s="4">
        <v>50</v>
      </c>
      <c r="H6830" s="4">
        <v>50</v>
      </c>
    </row>
    <row r="6831" spans="1:8" ht="15">
      <c r="A6831" s="95">
        <v>6823</v>
      </c>
      <c r="B6831" s="95" t="s">
        <v>4239</v>
      </c>
      <c r="C6831" s="95" t="s">
        <v>6637</v>
      </c>
      <c r="D6831" s="95" t="s">
        <v>14123</v>
      </c>
      <c r="E6831" s="95" t="s">
        <v>332</v>
      </c>
      <c r="F6831" s="95" t="s">
        <v>7499</v>
      </c>
      <c r="G6831" s="4">
        <v>50</v>
      </c>
      <c r="H6831" s="4">
        <v>50</v>
      </c>
    </row>
    <row r="6832" spans="1:8" ht="15">
      <c r="A6832" s="95">
        <v>6824</v>
      </c>
      <c r="B6832" s="95" t="s">
        <v>7958</v>
      </c>
      <c r="C6832" s="95" t="s">
        <v>3703</v>
      </c>
      <c r="D6832" s="95" t="s">
        <v>14124</v>
      </c>
      <c r="E6832" s="95" t="s">
        <v>332</v>
      </c>
      <c r="F6832" s="95" t="s">
        <v>7499</v>
      </c>
      <c r="G6832" s="4">
        <v>50</v>
      </c>
      <c r="H6832" s="4">
        <v>50</v>
      </c>
    </row>
    <row r="6833" spans="1:8" ht="15">
      <c r="A6833" s="95">
        <v>6825</v>
      </c>
      <c r="B6833" s="95" t="s">
        <v>3735</v>
      </c>
      <c r="C6833" s="95" t="s">
        <v>13123</v>
      </c>
      <c r="D6833" s="95" t="s">
        <v>14125</v>
      </c>
      <c r="E6833" s="95" t="s">
        <v>332</v>
      </c>
      <c r="F6833" s="95" t="s">
        <v>7499</v>
      </c>
      <c r="G6833" s="4">
        <v>50</v>
      </c>
      <c r="H6833" s="4">
        <v>50</v>
      </c>
    </row>
    <row r="6834" spans="1:8" ht="15">
      <c r="A6834" s="95">
        <v>6826</v>
      </c>
      <c r="B6834" s="95" t="s">
        <v>4226</v>
      </c>
      <c r="C6834" s="95" t="s">
        <v>8398</v>
      </c>
      <c r="D6834" s="95" t="s">
        <v>14126</v>
      </c>
      <c r="E6834" s="95" t="s">
        <v>332</v>
      </c>
      <c r="F6834" s="95" t="s">
        <v>7499</v>
      </c>
      <c r="G6834" s="4">
        <v>50</v>
      </c>
      <c r="H6834" s="4">
        <v>50</v>
      </c>
    </row>
    <row r="6835" spans="1:8" ht="15">
      <c r="A6835" s="95">
        <v>6827</v>
      </c>
      <c r="B6835" s="95" t="s">
        <v>14127</v>
      </c>
      <c r="C6835" s="95" t="s">
        <v>8211</v>
      </c>
      <c r="D6835" s="95" t="s">
        <v>14128</v>
      </c>
      <c r="E6835" s="95" t="s">
        <v>332</v>
      </c>
      <c r="F6835" s="95" t="s">
        <v>7499</v>
      </c>
      <c r="G6835" s="4">
        <v>50</v>
      </c>
      <c r="H6835" s="4">
        <v>50</v>
      </c>
    </row>
    <row r="6836" spans="1:8" ht="15">
      <c r="A6836" s="95">
        <v>6828</v>
      </c>
      <c r="B6836" s="95" t="s">
        <v>5581</v>
      </c>
      <c r="C6836" s="95" t="s">
        <v>14129</v>
      </c>
      <c r="D6836" s="95" t="s">
        <v>14130</v>
      </c>
      <c r="E6836" s="95" t="s">
        <v>332</v>
      </c>
      <c r="F6836" s="95" t="s">
        <v>7499</v>
      </c>
      <c r="G6836" s="4">
        <v>50</v>
      </c>
      <c r="H6836" s="4">
        <v>50</v>
      </c>
    </row>
    <row r="6837" spans="1:8" ht="15">
      <c r="A6837" s="95">
        <v>6829</v>
      </c>
      <c r="B6837" s="95" t="s">
        <v>5395</v>
      </c>
      <c r="C6837" s="95" t="s">
        <v>14131</v>
      </c>
      <c r="D6837" s="95" t="s">
        <v>14132</v>
      </c>
      <c r="E6837" s="95" t="s">
        <v>332</v>
      </c>
      <c r="F6837" s="95" t="s">
        <v>7499</v>
      </c>
      <c r="G6837" s="4">
        <v>50</v>
      </c>
      <c r="H6837" s="4">
        <v>50</v>
      </c>
    </row>
    <row r="6838" spans="1:8" ht="15">
      <c r="A6838" s="95">
        <v>6830</v>
      </c>
      <c r="B6838" s="95" t="s">
        <v>11030</v>
      </c>
      <c r="C6838" s="95" t="s">
        <v>2672</v>
      </c>
      <c r="D6838" s="95" t="s">
        <v>14133</v>
      </c>
      <c r="E6838" s="95" t="s">
        <v>332</v>
      </c>
      <c r="F6838" s="95" t="s">
        <v>7499</v>
      </c>
      <c r="G6838" s="4">
        <v>50</v>
      </c>
      <c r="H6838" s="4">
        <v>50</v>
      </c>
    </row>
    <row r="6839" spans="1:8" ht="15">
      <c r="A6839" s="95">
        <v>6831</v>
      </c>
      <c r="B6839" s="95" t="s">
        <v>8186</v>
      </c>
      <c r="C6839" s="95" t="s">
        <v>14134</v>
      </c>
      <c r="D6839" s="95" t="s">
        <v>14135</v>
      </c>
      <c r="E6839" s="95" t="s">
        <v>332</v>
      </c>
      <c r="F6839" s="95" t="s">
        <v>7499</v>
      </c>
      <c r="G6839" s="4">
        <v>50</v>
      </c>
      <c r="H6839" s="4">
        <v>50</v>
      </c>
    </row>
    <row r="6840" spans="1:8" ht="15">
      <c r="A6840" s="95">
        <v>6832</v>
      </c>
      <c r="B6840" s="95" t="s">
        <v>3442</v>
      </c>
      <c r="C6840" s="95" t="s">
        <v>14136</v>
      </c>
      <c r="D6840" s="95" t="s">
        <v>14137</v>
      </c>
      <c r="E6840" s="95" t="s">
        <v>332</v>
      </c>
      <c r="F6840" s="95" t="s">
        <v>7499</v>
      </c>
      <c r="G6840" s="4">
        <v>50</v>
      </c>
      <c r="H6840" s="4">
        <v>50</v>
      </c>
    </row>
    <row r="6841" spans="1:8" ht="15">
      <c r="A6841" s="95">
        <v>6833</v>
      </c>
      <c r="B6841" s="95" t="s">
        <v>3586</v>
      </c>
      <c r="C6841" s="95" t="s">
        <v>7479</v>
      </c>
      <c r="D6841" s="95" t="s">
        <v>14138</v>
      </c>
      <c r="E6841" s="95" t="s">
        <v>332</v>
      </c>
      <c r="F6841" s="95" t="s">
        <v>7499</v>
      </c>
      <c r="G6841" s="4">
        <v>50</v>
      </c>
      <c r="H6841" s="4">
        <v>50</v>
      </c>
    </row>
    <row r="6842" spans="1:8" ht="15">
      <c r="A6842" s="95">
        <v>6834</v>
      </c>
      <c r="B6842" s="95" t="s">
        <v>7779</v>
      </c>
      <c r="C6842" s="95" t="s">
        <v>8845</v>
      </c>
      <c r="D6842" s="95" t="s">
        <v>14139</v>
      </c>
      <c r="E6842" s="95" t="s">
        <v>332</v>
      </c>
      <c r="F6842" s="95" t="s">
        <v>7499</v>
      </c>
      <c r="G6842" s="4">
        <v>50</v>
      </c>
      <c r="H6842" s="4">
        <v>50</v>
      </c>
    </row>
    <row r="6843" spans="1:8" ht="15">
      <c r="A6843" s="95">
        <v>6835</v>
      </c>
      <c r="B6843" s="95" t="s">
        <v>8540</v>
      </c>
      <c r="C6843" s="95" t="s">
        <v>14140</v>
      </c>
      <c r="D6843" s="95" t="s">
        <v>14141</v>
      </c>
      <c r="E6843" s="95" t="s">
        <v>332</v>
      </c>
      <c r="F6843" s="95" t="s">
        <v>7499</v>
      </c>
      <c r="G6843" s="4">
        <v>50</v>
      </c>
      <c r="H6843" s="4">
        <v>50</v>
      </c>
    </row>
    <row r="6844" spans="1:8" ht="15">
      <c r="A6844" s="95">
        <v>6836</v>
      </c>
      <c r="B6844" s="95" t="s">
        <v>2671</v>
      </c>
      <c r="C6844" s="95" t="s">
        <v>14142</v>
      </c>
      <c r="D6844" s="95" t="s">
        <v>14143</v>
      </c>
      <c r="E6844" s="95" t="s">
        <v>332</v>
      </c>
      <c r="F6844" s="95" t="s">
        <v>7499</v>
      </c>
      <c r="G6844" s="4">
        <v>50</v>
      </c>
      <c r="H6844" s="4">
        <v>50</v>
      </c>
    </row>
    <row r="6845" spans="1:8" ht="15">
      <c r="A6845" s="95">
        <v>6837</v>
      </c>
      <c r="B6845" s="95" t="s">
        <v>3934</v>
      </c>
      <c r="C6845" s="95" t="s">
        <v>4862</v>
      </c>
      <c r="D6845" s="95" t="s">
        <v>14144</v>
      </c>
      <c r="E6845" s="95" t="s">
        <v>332</v>
      </c>
      <c r="F6845" s="95" t="s">
        <v>7499</v>
      </c>
      <c r="G6845" s="4">
        <v>50</v>
      </c>
      <c r="H6845" s="4">
        <v>50</v>
      </c>
    </row>
    <row r="6846" spans="1:8" ht="15">
      <c r="A6846" s="95">
        <v>6838</v>
      </c>
      <c r="B6846" s="95" t="s">
        <v>3526</v>
      </c>
      <c r="C6846" s="95" t="s">
        <v>3781</v>
      </c>
      <c r="D6846" s="95" t="s">
        <v>14145</v>
      </c>
      <c r="E6846" s="95" t="s">
        <v>332</v>
      </c>
      <c r="F6846" s="95" t="s">
        <v>7499</v>
      </c>
      <c r="G6846" s="4">
        <v>50</v>
      </c>
      <c r="H6846" s="4">
        <v>50</v>
      </c>
    </row>
    <row r="6847" spans="1:8" ht="30">
      <c r="A6847" s="95">
        <v>6839</v>
      </c>
      <c r="B6847" s="95" t="s">
        <v>3761</v>
      </c>
      <c r="C6847" s="95" t="s">
        <v>14146</v>
      </c>
      <c r="D6847" s="95" t="s">
        <v>14147</v>
      </c>
      <c r="E6847" s="95" t="s">
        <v>332</v>
      </c>
      <c r="F6847" s="95" t="s">
        <v>7499</v>
      </c>
      <c r="G6847" s="4">
        <v>50</v>
      </c>
      <c r="H6847" s="4">
        <v>50</v>
      </c>
    </row>
    <row r="6848" spans="1:8" ht="15">
      <c r="A6848" s="95">
        <v>6840</v>
      </c>
      <c r="B6848" s="95" t="s">
        <v>3442</v>
      </c>
      <c r="C6848" s="95" t="s">
        <v>6279</v>
      </c>
      <c r="D6848" s="95" t="s">
        <v>14148</v>
      </c>
      <c r="E6848" s="95" t="s">
        <v>332</v>
      </c>
      <c r="F6848" s="95" t="s">
        <v>7499</v>
      </c>
      <c r="G6848" s="4">
        <v>50</v>
      </c>
      <c r="H6848" s="4">
        <v>50</v>
      </c>
    </row>
    <row r="6849" spans="1:8" ht="30">
      <c r="A6849" s="95">
        <v>6841</v>
      </c>
      <c r="B6849" s="95" t="s">
        <v>3561</v>
      </c>
      <c r="C6849" s="95" t="s">
        <v>6530</v>
      </c>
      <c r="D6849" s="95" t="s">
        <v>14149</v>
      </c>
      <c r="E6849" s="95" t="s">
        <v>332</v>
      </c>
      <c r="F6849" s="95" t="s">
        <v>7499</v>
      </c>
      <c r="G6849" s="4">
        <v>50</v>
      </c>
      <c r="H6849" s="4">
        <v>50</v>
      </c>
    </row>
    <row r="6850" spans="1:8" ht="15">
      <c r="A6850" s="95">
        <v>6842</v>
      </c>
      <c r="B6850" s="95" t="s">
        <v>3755</v>
      </c>
      <c r="C6850" s="95" t="s">
        <v>6297</v>
      </c>
      <c r="D6850" s="95" t="s">
        <v>14150</v>
      </c>
      <c r="E6850" s="95" t="s">
        <v>332</v>
      </c>
      <c r="F6850" s="95" t="s">
        <v>7499</v>
      </c>
      <c r="G6850" s="4">
        <v>50</v>
      </c>
      <c r="H6850" s="4">
        <v>50</v>
      </c>
    </row>
    <row r="6851" spans="1:8" ht="15">
      <c r="A6851" s="95">
        <v>6843</v>
      </c>
      <c r="B6851" s="95" t="s">
        <v>3439</v>
      </c>
      <c r="C6851" s="95" t="s">
        <v>14151</v>
      </c>
      <c r="D6851" s="95" t="s">
        <v>14152</v>
      </c>
      <c r="E6851" s="95" t="s">
        <v>332</v>
      </c>
      <c r="F6851" s="95" t="s">
        <v>7499</v>
      </c>
      <c r="G6851" s="4">
        <v>50</v>
      </c>
      <c r="H6851" s="4">
        <v>50</v>
      </c>
    </row>
    <row r="6852" spans="1:8" ht="15">
      <c r="A6852" s="95">
        <v>6844</v>
      </c>
      <c r="B6852" s="95" t="s">
        <v>3517</v>
      </c>
      <c r="C6852" s="95" t="s">
        <v>3630</v>
      </c>
      <c r="D6852" s="95" t="s">
        <v>14153</v>
      </c>
      <c r="E6852" s="95" t="s">
        <v>332</v>
      </c>
      <c r="F6852" s="95" t="s">
        <v>7499</v>
      </c>
      <c r="G6852" s="4">
        <v>50</v>
      </c>
      <c r="H6852" s="4">
        <v>50</v>
      </c>
    </row>
    <row r="6853" spans="1:8" ht="15">
      <c r="A6853" s="95">
        <v>6845</v>
      </c>
      <c r="B6853" s="95" t="s">
        <v>6447</v>
      </c>
      <c r="C6853" s="95" t="s">
        <v>14154</v>
      </c>
      <c r="D6853" s="95" t="s">
        <v>14155</v>
      </c>
      <c r="E6853" s="95" t="s">
        <v>332</v>
      </c>
      <c r="F6853" s="95" t="s">
        <v>7499</v>
      </c>
      <c r="G6853" s="4">
        <v>50</v>
      </c>
      <c r="H6853" s="4">
        <v>50</v>
      </c>
    </row>
    <row r="6854" spans="1:8" ht="15">
      <c r="A6854" s="95">
        <v>6846</v>
      </c>
      <c r="B6854" s="95" t="s">
        <v>6296</v>
      </c>
      <c r="C6854" s="95" t="s">
        <v>6718</v>
      </c>
      <c r="D6854" s="95" t="s">
        <v>14156</v>
      </c>
      <c r="E6854" s="95" t="s">
        <v>332</v>
      </c>
      <c r="F6854" s="95" t="s">
        <v>7499</v>
      </c>
      <c r="G6854" s="4">
        <v>50</v>
      </c>
      <c r="H6854" s="4">
        <v>50</v>
      </c>
    </row>
    <row r="6855" spans="1:8" ht="15">
      <c r="A6855" s="95">
        <v>6847</v>
      </c>
      <c r="B6855" s="95" t="s">
        <v>4119</v>
      </c>
      <c r="C6855" s="95" t="s">
        <v>14118</v>
      </c>
      <c r="D6855" s="95" t="s">
        <v>14157</v>
      </c>
      <c r="E6855" s="95" t="s">
        <v>332</v>
      </c>
      <c r="F6855" s="95" t="s">
        <v>7499</v>
      </c>
      <c r="G6855" s="4">
        <v>50</v>
      </c>
      <c r="H6855" s="4">
        <v>50</v>
      </c>
    </row>
    <row r="6856" spans="1:8" ht="15">
      <c r="A6856" s="95">
        <v>6848</v>
      </c>
      <c r="B6856" s="95" t="s">
        <v>3526</v>
      </c>
      <c r="C6856" s="95" t="s">
        <v>4058</v>
      </c>
      <c r="D6856" s="95" t="s">
        <v>14158</v>
      </c>
      <c r="E6856" s="95" t="s">
        <v>332</v>
      </c>
      <c r="F6856" s="95" t="s">
        <v>7499</v>
      </c>
      <c r="G6856" s="4">
        <v>50</v>
      </c>
      <c r="H6856" s="4">
        <v>50</v>
      </c>
    </row>
    <row r="6857" spans="1:8" ht="15">
      <c r="A6857" s="95">
        <v>6849</v>
      </c>
      <c r="B6857" s="95" t="s">
        <v>5128</v>
      </c>
      <c r="C6857" s="95" t="s">
        <v>14159</v>
      </c>
      <c r="D6857" s="95" t="s">
        <v>14160</v>
      </c>
      <c r="E6857" s="95" t="s">
        <v>332</v>
      </c>
      <c r="F6857" s="95" t="s">
        <v>7499</v>
      </c>
      <c r="G6857" s="4">
        <v>50</v>
      </c>
      <c r="H6857" s="4">
        <v>50</v>
      </c>
    </row>
    <row r="6858" spans="1:8" ht="15">
      <c r="A6858" s="95">
        <v>6850</v>
      </c>
      <c r="B6858" s="95" t="s">
        <v>4593</v>
      </c>
      <c r="C6858" s="95" t="s">
        <v>14159</v>
      </c>
      <c r="D6858" s="95" t="s">
        <v>14161</v>
      </c>
      <c r="E6858" s="95" t="s">
        <v>332</v>
      </c>
      <c r="F6858" s="95" t="s">
        <v>7499</v>
      </c>
      <c r="G6858" s="4">
        <v>50</v>
      </c>
      <c r="H6858" s="4">
        <v>50</v>
      </c>
    </row>
    <row r="6859" spans="1:8" ht="15">
      <c r="A6859" s="95">
        <v>6851</v>
      </c>
      <c r="B6859" s="95" t="s">
        <v>4067</v>
      </c>
      <c r="C6859" s="95" t="s">
        <v>8398</v>
      </c>
      <c r="D6859" s="95" t="s">
        <v>14162</v>
      </c>
      <c r="E6859" s="95" t="s">
        <v>332</v>
      </c>
      <c r="F6859" s="95" t="s">
        <v>7499</v>
      </c>
      <c r="G6859" s="4">
        <v>50</v>
      </c>
      <c r="H6859" s="4">
        <v>50</v>
      </c>
    </row>
    <row r="6860" spans="1:8" ht="15">
      <c r="A6860" s="95">
        <v>6852</v>
      </c>
      <c r="B6860" s="95" t="s">
        <v>6621</v>
      </c>
      <c r="C6860" s="95" t="s">
        <v>14163</v>
      </c>
      <c r="D6860" s="95" t="s">
        <v>14164</v>
      </c>
      <c r="E6860" s="95" t="s">
        <v>332</v>
      </c>
      <c r="F6860" s="95" t="s">
        <v>7499</v>
      </c>
      <c r="G6860" s="4">
        <v>50</v>
      </c>
      <c r="H6860" s="4">
        <v>50</v>
      </c>
    </row>
    <row r="6861" spans="1:8" ht="15">
      <c r="A6861" s="95">
        <v>6853</v>
      </c>
      <c r="B6861" s="95" t="s">
        <v>2667</v>
      </c>
      <c r="C6861" s="95" t="s">
        <v>5717</v>
      </c>
      <c r="D6861" s="95" t="s">
        <v>14165</v>
      </c>
      <c r="E6861" s="95" t="s">
        <v>332</v>
      </c>
      <c r="F6861" s="95" t="s">
        <v>7499</v>
      </c>
      <c r="G6861" s="4">
        <v>50</v>
      </c>
      <c r="H6861" s="4">
        <v>50</v>
      </c>
    </row>
    <row r="6862" spans="1:8" ht="15">
      <c r="A6862" s="95">
        <v>6854</v>
      </c>
      <c r="B6862" s="95" t="s">
        <v>3955</v>
      </c>
      <c r="C6862" s="95" t="s">
        <v>6275</v>
      </c>
      <c r="D6862" s="95" t="s">
        <v>14166</v>
      </c>
      <c r="E6862" s="95" t="s">
        <v>332</v>
      </c>
      <c r="F6862" s="95" t="s">
        <v>7499</v>
      </c>
      <c r="G6862" s="4">
        <v>50</v>
      </c>
      <c r="H6862" s="4">
        <v>50</v>
      </c>
    </row>
    <row r="6863" spans="1:8" ht="15">
      <c r="A6863" s="95">
        <v>6855</v>
      </c>
      <c r="B6863" s="95" t="s">
        <v>4628</v>
      </c>
      <c r="C6863" s="95" t="s">
        <v>6279</v>
      </c>
      <c r="D6863" s="95" t="s">
        <v>14167</v>
      </c>
      <c r="E6863" s="95" t="s">
        <v>332</v>
      </c>
      <c r="F6863" s="95" t="s">
        <v>7499</v>
      </c>
      <c r="G6863" s="4">
        <v>50</v>
      </c>
      <c r="H6863" s="4">
        <v>50</v>
      </c>
    </row>
    <row r="6864" spans="1:8" ht="15">
      <c r="A6864" s="95">
        <v>6856</v>
      </c>
      <c r="B6864" s="95" t="s">
        <v>3593</v>
      </c>
      <c r="C6864" s="95" t="s">
        <v>12444</v>
      </c>
      <c r="D6864" s="95" t="s">
        <v>14168</v>
      </c>
      <c r="E6864" s="95" t="s">
        <v>332</v>
      </c>
      <c r="F6864" s="95" t="s">
        <v>7499</v>
      </c>
      <c r="G6864" s="4">
        <v>50</v>
      </c>
      <c r="H6864" s="4">
        <v>50</v>
      </c>
    </row>
    <row r="6865" spans="1:8" ht="15">
      <c r="A6865" s="95">
        <v>6857</v>
      </c>
      <c r="B6865" s="95" t="s">
        <v>4026</v>
      </c>
      <c r="C6865" s="95" t="s">
        <v>8398</v>
      </c>
      <c r="D6865" s="95" t="s">
        <v>14169</v>
      </c>
      <c r="E6865" s="95" t="s">
        <v>332</v>
      </c>
      <c r="F6865" s="95" t="s">
        <v>7499</v>
      </c>
      <c r="G6865" s="4">
        <v>50</v>
      </c>
      <c r="H6865" s="4">
        <v>50</v>
      </c>
    </row>
    <row r="6866" spans="1:8" ht="15">
      <c r="A6866" s="95">
        <v>6858</v>
      </c>
      <c r="B6866" s="95" t="s">
        <v>2682</v>
      </c>
      <c r="C6866" s="95" t="s">
        <v>14170</v>
      </c>
      <c r="D6866" s="95" t="s">
        <v>14171</v>
      </c>
      <c r="E6866" s="95" t="s">
        <v>332</v>
      </c>
      <c r="F6866" s="95" t="s">
        <v>7499</v>
      </c>
      <c r="G6866" s="4">
        <v>50</v>
      </c>
      <c r="H6866" s="4">
        <v>50</v>
      </c>
    </row>
    <row r="6867" spans="1:8" ht="15">
      <c r="A6867" s="95">
        <v>6859</v>
      </c>
      <c r="B6867" s="95" t="s">
        <v>3649</v>
      </c>
      <c r="C6867" s="95" t="s">
        <v>8280</v>
      </c>
      <c r="D6867" s="95" t="s">
        <v>14172</v>
      </c>
      <c r="E6867" s="95" t="s">
        <v>332</v>
      </c>
      <c r="F6867" s="95" t="s">
        <v>7499</v>
      </c>
      <c r="G6867" s="4">
        <v>50</v>
      </c>
      <c r="H6867" s="4">
        <v>50</v>
      </c>
    </row>
    <row r="6868" spans="1:8" ht="15">
      <c r="A6868" s="95">
        <v>6860</v>
      </c>
      <c r="B6868" s="95" t="s">
        <v>3755</v>
      </c>
      <c r="C6868" s="95" t="s">
        <v>4219</v>
      </c>
      <c r="D6868" s="95" t="s">
        <v>14173</v>
      </c>
      <c r="E6868" s="95" t="s">
        <v>332</v>
      </c>
      <c r="F6868" s="95" t="s">
        <v>7499</v>
      </c>
      <c r="G6868" s="4">
        <v>50</v>
      </c>
      <c r="H6868" s="4">
        <v>50</v>
      </c>
    </row>
    <row r="6869" spans="1:8" ht="30">
      <c r="A6869" s="95">
        <v>6861</v>
      </c>
      <c r="B6869" s="95" t="s">
        <v>6896</v>
      </c>
      <c r="C6869" s="95" t="s">
        <v>14174</v>
      </c>
      <c r="D6869" s="95" t="s">
        <v>14175</v>
      </c>
      <c r="E6869" s="95" t="s">
        <v>332</v>
      </c>
      <c r="F6869" s="95" t="s">
        <v>7499</v>
      </c>
      <c r="G6869" s="4">
        <v>50</v>
      </c>
      <c r="H6869" s="4">
        <v>50</v>
      </c>
    </row>
    <row r="6870" spans="1:8" ht="15">
      <c r="A6870" s="95">
        <v>6862</v>
      </c>
      <c r="B6870" s="95" t="s">
        <v>3593</v>
      </c>
      <c r="C6870" s="95" t="s">
        <v>3486</v>
      </c>
      <c r="D6870" s="95" t="s">
        <v>14176</v>
      </c>
      <c r="E6870" s="95" t="s">
        <v>332</v>
      </c>
      <c r="F6870" s="95" t="s">
        <v>7499</v>
      </c>
      <c r="G6870" s="4">
        <v>50</v>
      </c>
      <c r="H6870" s="4">
        <v>50</v>
      </c>
    </row>
    <row r="6871" spans="1:8" ht="15">
      <c r="A6871" s="95">
        <v>6863</v>
      </c>
      <c r="B6871" s="95" t="s">
        <v>3468</v>
      </c>
      <c r="C6871" s="95" t="s">
        <v>9390</v>
      </c>
      <c r="D6871" s="95" t="s">
        <v>14177</v>
      </c>
      <c r="E6871" s="95" t="s">
        <v>332</v>
      </c>
      <c r="F6871" s="95" t="s">
        <v>7499</v>
      </c>
      <c r="G6871" s="4">
        <v>75</v>
      </c>
      <c r="H6871" s="4">
        <v>75</v>
      </c>
    </row>
    <row r="6872" spans="1:8" ht="15">
      <c r="A6872" s="95">
        <v>6864</v>
      </c>
      <c r="B6872" s="95" t="s">
        <v>9817</v>
      </c>
      <c r="C6872" s="95" t="s">
        <v>3883</v>
      </c>
      <c r="D6872" s="95">
        <v>38001048088</v>
      </c>
      <c r="E6872" s="95" t="s">
        <v>332</v>
      </c>
      <c r="F6872" s="95" t="s">
        <v>7499</v>
      </c>
      <c r="G6872" s="4">
        <v>75</v>
      </c>
      <c r="H6872" s="4">
        <v>75</v>
      </c>
    </row>
    <row r="6873" spans="1:8" ht="15">
      <c r="A6873" s="95">
        <v>6865</v>
      </c>
      <c r="B6873" s="95" t="s">
        <v>3715</v>
      </c>
      <c r="C6873" s="95" t="s">
        <v>14178</v>
      </c>
      <c r="D6873" s="95" t="s">
        <v>14179</v>
      </c>
      <c r="E6873" s="95" t="s">
        <v>332</v>
      </c>
      <c r="F6873" s="95" t="s">
        <v>7499</v>
      </c>
      <c r="G6873" s="4">
        <v>50</v>
      </c>
      <c r="H6873" s="4">
        <v>50</v>
      </c>
    </row>
    <row r="6874" spans="1:8" ht="15">
      <c r="A6874" s="95">
        <v>6866</v>
      </c>
      <c r="B6874" s="95" t="s">
        <v>3584</v>
      </c>
      <c r="C6874" s="95" t="s">
        <v>8198</v>
      </c>
      <c r="D6874" s="95" t="s">
        <v>14180</v>
      </c>
      <c r="E6874" s="95" t="s">
        <v>332</v>
      </c>
      <c r="F6874" s="95" t="s">
        <v>7499</v>
      </c>
      <c r="G6874" s="4">
        <v>50</v>
      </c>
      <c r="H6874" s="4">
        <v>50</v>
      </c>
    </row>
    <row r="6875" spans="1:8" ht="15">
      <c r="A6875" s="95">
        <v>6867</v>
      </c>
      <c r="B6875" s="95" t="s">
        <v>14181</v>
      </c>
      <c r="C6875" s="95" t="s">
        <v>6314</v>
      </c>
      <c r="D6875" s="95" t="s">
        <v>14182</v>
      </c>
      <c r="E6875" s="95" t="s">
        <v>332</v>
      </c>
      <c r="F6875" s="95" t="s">
        <v>7499</v>
      </c>
      <c r="G6875" s="4">
        <v>50</v>
      </c>
      <c r="H6875" s="4">
        <v>50</v>
      </c>
    </row>
    <row r="6876" spans="1:8" ht="15">
      <c r="A6876" s="95">
        <v>6868</v>
      </c>
      <c r="B6876" s="95" t="s">
        <v>3700</v>
      </c>
      <c r="C6876" s="95" t="s">
        <v>8863</v>
      </c>
      <c r="D6876" s="95" t="s">
        <v>14183</v>
      </c>
      <c r="E6876" s="95" t="s">
        <v>332</v>
      </c>
      <c r="F6876" s="95" t="s">
        <v>7499</v>
      </c>
      <c r="G6876" s="4">
        <v>50</v>
      </c>
      <c r="H6876" s="4">
        <v>50</v>
      </c>
    </row>
    <row r="6877" spans="1:8" ht="15">
      <c r="A6877" s="95">
        <v>6869</v>
      </c>
      <c r="B6877" s="95" t="s">
        <v>4423</v>
      </c>
      <c r="C6877" s="95" t="s">
        <v>6396</v>
      </c>
      <c r="D6877" s="95" t="s">
        <v>14184</v>
      </c>
      <c r="E6877" s="95" t="s">
        <v>332</v>
      </c>
      <c r="F6877" s="95" t="s">
        <v>7499</v>
      </c>
      <c r="G6877" s="4">
        <v>50</v>
      </c>
      <c r="H6877" s="4">
        <v>50</v>
      </c>
    </row>
    <row r="6878" spans="1:8" ht="15">
      <c r="A6878" s="95">
        <v>6870</v>
      </c>
      <c r="B6878" s="95" t="s">
        <v>4636</v>
      </c>
      <c r="C6878" s="95" t="s">
        <v>14185</v>
      </c>
      <c r="D6878" s="95" t="s">
        <v>14186</v>
      </c>
      <c r="E6878" s="95" t="s">
        <v>332</v>
      </c>
      <c r="F6878" s="95" t="s">
        <v>7499</v>
      </c>
      <c r="G6878" s="4">
        <v>50</v>
      </c>
      <c r="H6878" s="4">
        <v>50</v>
      </c>
    </row>
    <row r="6879" spans="1:8" ht="15">
      <c r="A6879" s="95">
        <v>6871</v>
      </c>
      <c r="B6879" s="95" t="s">
        <v>3780</v>
      </c>
      <c r="C6879" s="95" t="s">
        <v>6396</v>
      </c>
      <c r="D6879" s="95" t="s">
        <v>14187</v>
      </c>
      <c r="E6879" s="95" t="s">
        <v>332</v>
      </c>
      <c r="F6879" s="95" t="s">
        <v>7499</v>
      </c>
      <c r="G6879" s="4">
        <v>50</v>
      </c>
      <c r="H6879" s="4">
        <v>50</v>
      </c>
    </row>
    <row r="6880" spans="1:8" ht="15">
      <c r="A6880" s="95">
        <v>6872</v>
      </c>
      <c r="B6880" s="95" t="s">
        <v>3593</v>
      </c>
      <c r="C6880" s="95" t="s">
        <v>4439</v>
      </c>
      <c r="D6880" s="95" t="s">
        <v>14188</v>
      </c>
      <c r="E6880" s="95" t="s">
        <v>332</v>
      </c>
      <c r="F6880" s="95" t="s">
        <v>7499</v>
      </c>
      <c r="G6880" s="4">
        <v>50</v>
      </c>
      <c r="H6880" s="4">
        <v>50</v>
      </c>
    </row>
    <row r="6881" spans="1:8" ht="15">
      <c r="A6881" s="95">
        <v>6873</v>
      </c>
      <c r="B6881" s="95" t="s">
        <v>7635</v>
      </c>
      <c r="C6881" s="95" t="s">
        <v>6558</v>
      </c>
      <c r="D6881" s="95" t="s">
        <v>14189</v>
      </c>
      <c r="E6881" s="95" t="s">
        <v>332</v>
      </c>
      <c r="F6881" s="95" t="s">
        <v>7499</v>
      </c>
      <c r="G6881" s="4">
        <v>50</v>
      </c>
      <c r="H6881" s="4">
        <v>50</v>
      </c>
    </row>
    <row r="6882" spans="1:8" ht="15">
      <c r="A6882" s="95">
        <v>6874</v>
      </c>
      <c r="B6882" s="95" t="s">
        <v>3761</v>
      </c>
      <c r="C6882" s="95" t="s">
        <v>14190</v>
      </c>
      <c r="D6882" s="95" t="s">
        <v>14191</v>
      </c>
      <c r="E6882" s="95" t="s">
        <v>332</v>
      </c>
      <c r="F6882" s="95" t="s">
        <v>7499</v>
      </c>
      <c r="G6882" s="4">
        <v>50</v>
      </c>
      <c r="H6882" s="4">
        <v>50</v>
      </c>
    </row>
    <row r="6883" spans="1:8" ht="15">
      <c r="A6883" s="95">
        <v>6875</v>
      </c>
      <c r="B6883" s="95" t="s">
        <v>3715</v>
      </c>
      <c r="C6883" s="95" t="s">
        <v>14192</v>
      </c>
      <c r="D6883" s="95" t="s">
        <v>14193</v>
      </c>
      <c r="E6883" s="95" t="s">
        <v>332</v>
      </c>
      <c r="F6883" s="95" t="s">
        <v>7499</v>
      </c>
      <c r="G6883" s="4">
        <v>50</v>
      </c>
      <c r="H6883" s="4">
        <v>50</v>
      </c>
    </row>
    <row r="6884" spans="1:8" ht="15">
      <c r="A6884" s="95">
        <v>6876</v>
      </c>
      <c r="B6884" s="95" t="s">
        <v>3472</v>
      </c>
      <c r="C6884" s="95" t="s">
        <v>14194</v>
      </c>
      <c r="D6884" s="95" t="s">
        <v>14195</v>
      </c>
      <c r="E6884" s="95" t="s">
        <v>332</v>
      </c>
      <c r="F6884" s="95" t="s">
        <v>7499</v>
      </c>
      <c r="G6884" s="4">
        <v>50</v>
      </c>
      <c r="H6884" s="4">
        <v>50</v>
      </c>
    </row>
    <row r="6885" spans="1:8" ht="15">
      <c r="A6885" s="95">
        <v>6877</v>
      </c>
      <c r="B6885" s="95" t="s">
        <v>3517</v>
      </c>
      <c r="C6885" s="95" t="s">
        <v>3785</v>
      </c>
      <c r="D6885" s="95" t="s">
        <v>14196</v>
      </c>
      <c r="E6885" s="95" t="s">
        <v>332</v>
      </c>
      <c r="F6885" s="95" t="s">
        <v>7499</v>
      </c>
      <c r="G6885" s="4">
        <v>50</v>
      </c>
      <c r="H6885" s="4">
        <v>50</v>
      </c>
    </row>
    <row r="6886" spans="1:8" ht="15">
      <c r="A6886" s="95">
        <v>6878</v>
      </c>
      <c r="B6886" s="95" t="s">
        <v>13467</v>
      </c>
      <c r="C6886" s="95" t="s">
        <v>4324</v>
      </c>
      <c r="D6886" s="95" t="s">
        <v>14197</v>
      </c>
      <c r="E6886" s="95" t="s">
        <v>332</v>
      </c>
      <c r="F6886" s="95" t="s">
        <v>7499</v>
      </c>
      <c r="G6886" s="4">
        <v>50</v>
      </c>
      <c r="H6886" s="4">
        <v>50</v>
      </c>
    </row>
    <row r="6887" spans="1:8" ht="15">
      <c r="A6887" s="95">
        <v>6879</v>
      </c>
      <c r="B6887" s="95" t="s">
        <v>4026</v>
      </c>
      <c r="C6887" s="95" t="s">
        <v>5193</v>
      </c>
      <c r="D6887" s="95" t="s">
        <v>14198</v>
      </c>
      <c r="E6887" s="95" t="s">
        <v>332</v>
      </c>
      <c r="F6887" s="95" t="s">
        <v>7499</v>
      </c>
      <c r="G6887" s="4">
        <v>50</v>
      </c>
      <c r="H6887" s="4">
        <v>50</v>
      </c>
    </row>
    <row r="6888" spans="1:8" ht="15">
      <c r="A6888" s="95">
        <v>6880</v>
      </c>
      <c r="B6888" s="95" t="s">
        <v>6925</v>
      </c>
      <c r="C6888" s="95" t="s">
        <v>6339</v>
      </c>
      <c r="D6888" s="95" t="s">
        <v>14199</v>
      </c>
      <c r="E6888" s="95" t="s">
        <v>332</v>
      </c>
      <c r="F6888" s="95" t="s">
        <v>7499</v>
      </c>
      <c r="G6888" s="4">
        <v>50</v>
      </c>
      <c r="H6888" s="4">
        <v>50</v>
      </c>
    </row>
    <row r="6889" spans="1:8" ht="15">
      <c r="A6889" s="95">
        <v>6881</v>
      </c>
      <c r="B6889" s="95" t="s">
        <v>2663</v>
      </c>
      <c r="C6889" s="95" t="s">
        <v>9332</v>
      </c>
      <c r="D6889" s="95" t="s">
        <v>14200</v>
      </c>
      <c r="E6889" s="95" t="s">
        <v>332</v>
      </c>
      <c r="F6889" s="95" t="s">
        <v>7499</v>
      </c>
      <c r="G6889" s="4">
        <v>50</v>
      </c>
      <c r="H6889" s="4">
        <v>50</v>
      </c>
    </row>
    <row r="6890" spans="1:8" ht="15">
      <c r="A6890" s="95">
        <v>6882</v>
      </c>
      <c r="B6890" s="95" t="s">
        <v>4198</v>
      </c>
      <c r="C6890" s="95" t="s">
        <v>5573</v>
      </c>
      <c r="D6890" s="95" t="s">
        <v>14201</v>
      </c>
      <c r="E6890" s="95" t="s">
        <v>332</v>
      </c>
      <c r="F6890" s="95" t="s">
        <v>7499</v>
      </c>
      <c r="G6890" s="4">
        <v>50</v>
      </c>
      <c r="H6890" s="4">
        <v>50</v>
      </c>
    </row>
    <row r="6891" spans="1:8" ht="15">
      <c r="A6891" s="95">
        <v>6883</v>
      </c>
      <c r="B6891" s="95" t="s">
        <v>4322</v>
      </c>
      <c r="C6891" s="95" t="s">
        <v>3447</v>
      </c>
      <c r="D6891" s="95" t="s">
        <v>14202</v>
      </c>
      <c r="E6891" s="95" t="s">
        <v>332</v>
      </c>
      <c r="F6891" s="95" t="s">
        <v>7499</v>
      </c>
      <c r="G6891" s="4">
        <v>50</v>
      </c>
      <c r="H6891" s="4">
        <v>50</v>
      </c>
    </row>
    <row r="6892" spans="1:8" ht="15">
      <c r="A6892" s="95">
        <v>6884</v>
      </c>
      <c r="B6892" s="95" t="s">
        <v>3593</v>
      </c>
      <c r="C6892" s="95" t="s">
        <v>4615</v>
      </c>
      <c r="D6892" s="95" t="s">
        <v>14203</v>
      </c>
      <c r="E6892" s="95" t="s">
        <v>332</v>
      </c>
      <c r="F6892" s="95" t="s">
        <v>7499</v>
      </c>
      <c r="G6892" s="4">
        <v>50</v>
      </c>
      <c r="H6892" s="4">
        <v>50</v>
      </c>
    </row>
    <row r="6893" spans="1:8" ht="15">
      <c r="A6893" s="95">
        <v>6885</v>
      </c>
      <c r="B6893" s="95" t="s">
        <v>4648</v>
      </c>
      <c r="C6893" s="95" t="s">
        <v>8219</v>
      </c>
      <c r="D6893" s="95" t="s">
        <v>14204</v>
      </c>
      <c r="E6893" s="95" t="s">
        <v>332</v>
      </c>
      <c r="F6893" s="95" t="s">
        <v>7499</v>
      </c>
      <c r="G6893" s="4">
        <v>50</v>
      </c>
      <c r="H6893" s="4">
        <v>50</v>
      </c>
    </row>
    <row r="6894" spans="1:8" ht="15">
      <c r="A6894" s="95">
        <v>6886</v>
      </c>
      <c r="B6894" s="95" t="s">
        <v>4198</v>
      </c>
      <c r="C6894" s="95" t="s">
        <v>14205</v>
      </c>
      <c r="D6894" s="95" t="s">
        <v>14206</v>
      </c>
      <c r="E6894" s="95" t="s">
        <v>332</v>
      </c>
      <c r="F6894" s="95" t="s">
        <v>7499</v>
      </c>
      <c r="G6894" s="4">
        <v>50</v>
      </c>
      <c r="H6894" s="4">
        <v>50</v>
      </c>
    </row>
    <row r="6895" spans="1:8" ht="15">
      <c r="A6895" s="95">
        <v>6887</v>
      </c>
      <c r="B6895" s="95" t="s">
        <v>2663</v>
      </c>
      <c r="C6895" s="95" t="s">
        <v>7526</v>
      </c>
      <c r="D6895" s="95" t="s">
        <v>14207</v>
      </c>
      <c r="E6895" s="95" t="s">
        <v>332</v>
      </c>
      <c r="F6895" s="95" t="s">
        <v>7499</v>
      </c>
      <c r="G6895" s="4">
        <v>50</v>
      </c>
      <c r="H6895" s="4">
        <v>50</v>
      </c>
    </row>
    <row r="6896" spans="1:8" ht="15">
      <c r="A6896" s="95">
        <v>6888</v>
      </c>
      <c r="B6896" s="95" t="s">
        <v>3599</v>
      </c>
      <c r="C6896" s="95" t="s">
        <v>4599</v>
      </c>
      <c r="D6896" s="95" t="s">
        <v>14208</v>
      </c>
      <c r="E6896" s="95" t="s">
        <v>332</v>
      </c>
      <c r="F6896" s="95" t="s">
        <v>7499</v>
      </c>
      <c r="G6896" s="4">
        <v>50</v>
      </c>
      <c r="H6896" s="4">
        <v>50</v>
      </c>
    </row>
    <row r="6897" spans="1:8" ht="15">
      <c r="A6897" s="95">
        <v>6889</v>
      </c>
      <c r="B6897" s="95" t="s">
        <v>6925</v>
      </c>
      <c r="C6897" s="95" t="s">
        <v>6332</v>
      </c>
      <c r="D6897" s="95" t="s">
        <v>14209</v>
      </c>
      <c r="E6897" s="95" t="s">
        <v>332</v>
      </c>
      <c r="F6897" s="95" t="s">
        <v>7499</v>
      </c>
      <c r="G6897" s="4">
        <v>50</v>
      </c>
      <c r="H6897" s="4">
        <v>50</v>
      </c>
    </row>
    <row r="6898" spans="1:8" ht="15">
      <c r="A6898" s="95">
        <v>6890</v>
      </c>
      <c r="B6898" s="95" t="s">
        <v>3472</v>
      </c>
      <c r="C6898" s="95" t="s">
        <v>8836</v>
      </c>
      <c r="D6898" s="95" t="s">
        <v>14210</v>
      </c>
      <c r="E6898" s="95" t="s">
        <v>332</v>
      </c>
      <c r="F6898" s="95" t="s">
        <v>7499</v>
      </c>
      <c r="G6898" s="4">
        <v>50</v>
      </c>
      <c r="H6898" s="4">
        <v>50</v>
      </c>
    </row>
    <row r="6899" spans="1:8" ht="15">
      <c r="A6899" s="95">
        <v>6891</v>
      </c>
      <c r="B6899" s="95" t="s">
        <v>3432</v>
      </c>
      <c r="C6899" s="95" t="s">
        <v>9332</v>
      </c>
      <c r="D6899" s="95" t="s">
        <v>14211</v>
      </c>
      <c r="E6899" s="95" t="s">
        <v>332</v>
      </c>
      <c r="F6899" s="95" t="s">
        <v>7499</v>
      </c>
      <c r="G6899" s="4">
        <v>50</v>
      </c>
      <c r="H6899" s="4">
        <v>50</v>
      </c>
    </row>
    <row r="6900" spans="1:8" ht="30">
      <c r="A6900" s="95">
        <v>6892</v>
      </c>
      <c r="B6900" s="95" t="s">
        <v>6896</v>
      </c>
      <c r="C6900" s="95" t="s">
        <v>3539</v>
      </c>
      <c r="D6900" s="95" t="s">
        <v>14212</v>
      </c>
      <c r="E6900" s="95" t="s">
        <v>332</v>
      </c>
      <c r="F6900" s="95" t="s">
        <v>7499</v>
      </c>
      <c r="G6900" s="4">
        <v>50</v>
      </c>
      <c r="H6900" s="4">
        <v>50</v>
      </c>
    </row>
    <row r="6901" spans="1:8" ht="15">
      <c r="A6901" s="95">
        <v>6893</v>
      </c>
      <c r="B6901" s="95" t="s">
        <v>2663</v>
      </c>
      <c r="C6901" s="95" t="s">
        <v>5760</v>
      </c>
      <c r="D6901" s="95" t="s">
        <v>14213</v>
      </c>
      <c r="E6901" s="95" t="s">
        <v>332</v>
      </c>
      <c r="F6901" s="95" t="s">
        <v>7499</v>
      </c>
      <c r="G6901" s="4">
        <v>50</v>
      </c>
      <c r="H6901" s="4">
        <v>50</v>
      </c>
    </row>
    <row r="6902" spans="1:8" ht="15">
      <c r="A6902" s="95">
        <v>6894</v>
      </c>
      <c r="B6902" s="95" t="s">
        <v>2663</v>
      </c>
      <c r="C6902" s="95" t="s">
        <v>4615</v>
      </c>
      <c r="D6902" s="95" t="s">
        <v>14214</v>
      </c>
      <c r="E6902" s="95" t="s">
        <v>332</v>
      </c>
      <c r="F6902" s="95" t="s">
        <v>7499</v>
      </c>
      <c r="G6902" s="4">
        <v>50</v>
      </c>
      <c r="H6902" s="4">
        <v>50</v>
      </c>
    </row>
    <row r="6903" spans="1:8" ht="15">
      <c r="A6903" s="95">
        <v>6895</v>
      </c>
      <c r="B6903" s="95" t="s">
        <v>7779</v>
      </c>
      <c r="C6903" s="95" t="s">
        <v>11196</v>
      </c>
      <c r="D6903" s="95" t="s">
        <v>14215</v>
      </c>
      <c r="E6903" s="95" t="s">
        <v>332</v>
      </c>
      <c r="F6903" s="95" t="s">
        <v>7499</v>
      </c>
      <c r="G6903" s="4">
        <v>50</v>
      </c>
      <c r="H6903" s="4">
        <v>50</v>
      </c>
    </row>
    <row r="6904" spans="1:8" ht="15">
      <c r="A6904" s="95">
        <v>6896</v>
      </c>
      <c r="B6904" s="95" t="s">
        <v>4148</v>
      </c>
      <c r="C6904" s="95" t="s">
        <v>7483</v>
      </c>
      <c r="D6904" s="95" t="s">
        <v>14216</v>
      </c>
      <c r="E6904" s="95" t="s">
        <v>332</v>
      </c>
      <c r="F6904" s="95" t="s">
        <v>7499</v>
      </c>
      <c r="G6904" s="4">
        <v>50</v>
      </c>
      <c r="H6904" s="4">
        <v>50</v>
      </c>
    </row>
    <row r="6905" spans="1:8" ht="15">
      <c r="A6905" s="95">
        <v>6897</v>
      </c>
      <c r="B6905" s="95" t="s">
        <v>3687</v>
      </c>
      <c r="C6905" s="95" t="s">
        <v>6354</v>
      </c>
      <c r="D6905" s="95" t="s">
        <v>14217</v>
      </c>
      <c r="E6905" s="95" t="s">
        <v>332</v>
      </c>
      <c r="F6905" s="95" t="s">
        <v>7499</v>
      </c>
      <c r="G6905" s="4">
        <v>50</v>
      </c>
      <c r="H6905" s="4">
        <v>50</v>
      </c>
    </row>
    <row r="6906" spans="1:8" ht="15">
      <c r="A6906" s="95">
        <v>6898</v>
      </c>
      <c r="B6906" s="95" t="s">
        <v>3432</v>
      </c>
      <c r="C6906" s="95" t="s">
        <v>6651</v>
      </c>
      <c r="D6906" s="95" t="s">
        <v>14218</v>
      </c>
      <c r="E6906" s="95" t="s">
        <v>332</v>
      </c>
      <c r="F6906" s="95" t="s">
        <v>7499</v>
      </c>
      <c r="G6906" s="4">
        <v>50</v>
      </c>
      <c r="H6906" s="4">
        <v>50</v>
      </c>
    </row>
    <row r="6907" spans="1:8" ht="15">
      <c r="A6907" s="95">
        <v>6899</v>
      </c>
      <c r="B6907" s="95" t="s">
        <v>12381</v>
      </c>
      <c r="C6907" s="95" t="s">
        <v>5563</v>
      </c>
      <c r="D6907" s="95" t="s">
        <v>14219</v>
      </c>
      <c r="E6907" s="95" t="s">
        <v>332</v>
      </c>
      <c r="F6907" s="95" t="s">
        <v>7499</v>
      </c>
      <c r="G6907" s="4">
        <v>50</v>
      </c>
      <c r="H6907" s="4">
        <v>50</v>
      </c>
    </row>
    <row r="6908" spans="1:8" ht="15">
      <c r="A6908" s="95">
        <v>6900</v>
      </c>
      <c r="B6908" s="95" t="s">
        <v>5118</v>
      </c>
      <c r="C6908" s="95" t="s">
        <v>14220</v>
      </c>
      <c r="D6908" s="95" t="s">
        <v>14221</v>
      </c>
      <c r="E6908" s="95" t="s">
        <v>332</v>
      </c>
      <c r="F6908" s="95" t="s">
        <v>7499</v>
      </c>
      <c r="G6908" s="4">
        <v>50</v>
      </c>
      <c r="H6908" s="4">
        <v>50</v>
      </c>
    </row>
    <row r="6909" spans="1:8" ht="15">
      <c r="A6909" s="95">
        <v>6901</v>
      </c>
      <c r="B6909" s="95" t="s">
        <v>14222</v>
      </c>
      <c r="C6909" s="95" t="s">
        <v>5573</v>
      </c>
      <c r="D6909" s="95" t="s">
        <v>14223</v>
      </c>
      <c r="E6909" s="95" t="s">
        <v>332</v>
      </c>
      <c r="F6909" s="95" t="s">
        <v>7499</v>
      </c>
      <c r="G6909" s="4">
        <v>50</v>
      </c>
      <c r="H6909" s="4">
        <v>50</v>
      </c>
    </row>
    <row r="6910" spans="1:8" ht="15">
      <c r="A6910" s="95">
        <v>6902</v>
      </c>
      <c r="B6910" s="95" t="s">
        <v>4023</v>
      </c>
      <c r="C6910" s="95" t="s">
        <v>6354</v>
      </c>
      <c r="D6910" s="95" t="s">
        <v>14224</v>
      </c>
      <c r="E6910" s="95" t="s">
        <v>332</v>
      </c>
      <c r="F6910" s="95" t="s">
        <v>7499</v>
      </c>
      <c r="G6910" s="4">
        <v>50</v>
      </c>
      <c r="H6910" s="4">
        <v>50</v>
      </c>
    </row>
    <row r="6911" spans="1:8" ht="15">
      <c r="A6911" s="95">
        <v>6903</v>
      </c>
      <c r="B6911" s="95" t="s">
        <v>3593</v>
      </c>
      <c r="C6911" s="95" t="s">
        <v>3781</v>
      </c>
      <c r="D6911" s="95" t="s">
        <v>14225</v>
      </c>
      <c r="E6911" s="95" t="s">
        <v>332</v>
      </c>
      <c r="F6911" s="95" t="s">
        <v>7499</v>
      </c>
      <c r="G6911" s="4">
        <v>50</v>
      </c>
      <c r="H6911" s="4">
        <v>50</v>
      </c>
    </row>
    <row r="6912" spans="1:8" ht="15">
      <c r="A6912" s="95">
        <v>6904</v>
      </c>
      <c r="B6912" s="95" t="s">
        <v>8338</v>
      </c>
      <c r="C6912" s="95" t="s">
        <v>3741</v>
      </c>
      <c r="D6912" s="95" t="s">
        <v>14226</v>
      </c>
      <c r="E6912" s="95" t="s">
        <v>332</v>
      </c>
      <c r="F6912" s="95" t="s">
        <v>7499</v>
      </c>
      <c r="G6912" s="4">
        <v>50</v>
      </c>
      <c r="H6912" s="4">
        <v>50</v>
      </c>
    </row>
    <row r="6913" spans="1:8" ht="15">
      <c r="A6913" s="95">
        <v>6905</v>
      </c>
      <c r="B6913" s="95" t="s">
        <v>4198</v>
      </c>
      <c r="C6913" s="95" t="s">
        <v>6460</v>
      </c>
      <c r="D6913" s="95" t="s">
        <v>14227</v>
      </c>
      <c r="E6913" s="95" t="s">
        <v>332</v>
      </c>
      <c r="F6913" s="95" t="s">
        <v>7499</v>
      </c>
      <c r="G6913" s="4">
        <v>50</v>
      </c>
      <c r="H6913" s="4">
        <v>50</v>
      </c>
    </row>
    <row r="6914" spans="1:8" ht="15">
      <c r="A6914" s="95">
        <v>6906</v>
      </c>
      <c r="B6914" s="95" t="s">
        <v>4179</v>
      </c>
      <c r="C6914" s="95" t="s">
        <v>3862</v>
      </c>
      <c r="D6914" s="95" t="s">
        <v>14228</v>
      </c>
      <c r="E6914" s="95" t="s">
        <v>332</v>
      </c>
      <c r="F6914" s="95" t="s">
        <v>7499</v>
      </c>
      <c r="G6914" s="4">
        <v>50</v>
      </c>
      <c r="H6914" s="4">
        <v>50</v>
      </c>
    </row>
    <row r="6915" spans="1:8" ht="15">
      <c r="A6915" s="95">
        <v>6907</v>
      </c>
      <c r="B6915" s="95" t="s">
        <v>3679</v>
      </c>
      <c r="C6915" s="95" t="s">
        <v>5573</v>
      </c>
      <c r="D6915" s="95" t="s">
        <v>14229</v>
      </c>
      <c r="E6915" s="95" t="s">
        <v>332</v>
      </c>
      <c r="F6915" s="95" t="s">
        <v>7499</v>
      </c>
      <c r="G6915" s="4">
        <v>50</v>
      </c>
      <c r="H6915" s="4">
        <v>50</v>
      </c>
    </row>
    <row r="6916" spans="1:8" ht="15">
      <c r="A6916" s="95">
        <v>6908</v>
      </c>
      <c r="B6916" s="95" t="s">
        <v>6207</v>
      </c>
      <c r="C6916" s="95" t="s">
        <v>5573</v>
      </c>
      <c r="D6916" s="95" t="s">
        <v>14230</v>
      </c>
      <c r="E6916" s="95" t="s">
        <v>332</v>
      </c>
      <c r="F6916" s="95" t="s">
        <v>7499</v>
      </c>
      <c r="G6916" s="4">
        <v>50</v>
      </c>
      <c r="H6916" s="4">
        <v>50</v>
      </c>
    </row>
    <row r="6917" spans="1:8" ht="15">
      <c r="A6917" s="95">
        <v>6909</v>
      </c>
      <c r="B6917" s="95" t="s">
        <v>3561</v>
      </c>
      <c r="C6917" s="95" t="s">
        <v>6344</v>
      </c>
      <c r="D6917" s="95" t="s">
        <v>14231</v>
      </c>
      <c r="E6917" s="95" t="s">
        <v>332</v>
      </c>
      <c r="F6917" s="95" t="s">
        <v>7499</v>
      </c>
      <c r="G6917" s="4">
        <v>50</v>
      </c>
      <c r="H6917" s="4">
        <v>50</v>
      </c>
    </row>
    <row r="6918" spans="1:8" ht="15">
      <c r="A6918" s="95">
        <v>6910</v>
      </c>
      <c r="B6918" s="95" t="s">
        <v>3593</v>
      </c>
      <c r="C6918" s="95" t="s">
        <v>8243</v>
      </c>
      <c r="D6918" s="95" t="s">
        <v>14232</v>
      </c>
      <c r="E6918" s="95" t="s">
        <v>332</v>
      </c>
      <c r="F6918" s="95" t="s">
        <v>7499</v>
      </c>
      <c r="G6918" s="4">
        <v>50</v>
      </c>
      <c r="H6918" s="4">
        <v>50</v>
      </c>
    </row>
    <row r="6919" spans="1:8" ht="15">
      <c r="A6919" s="95">
        <v>6911</v>
      </c>
      <c r="B6919" s="95" t="s">
        <v>7005</v>
      </c>
      <c r="C6919" s="95" t="s">
        <v>6085</v>
      </c>
      <c r="D6919" s="95" t="s">
        <v>14233</v>
      </c>
      <c r="E6919" s="95" t="s">
        <v>332</v>
      </c>
      <c r="F6919" s="95" t="s">
        <v>7499</v>
      </c>
      <c r="G6919" s="4">
        <v>50</v>
      </c>
      <c r="H6919" s="4">
        <v>50</v>
      </c>
    </row>
    <row r="6920" spans="1:8" ht="15">
      <c r="A6920" s="95">
        <v>6912</v>
      </c>
      <c r="B6920" s="95" t="s">
        <v>6824</v>
      </c>
      <c r="C6920" s="95" t="s">
        <v>3781</v>
      </c>
      <c r="D6920" s="95" t="s">
        <v>14234</v>
      </c>
      <c r="E6920" s="95" t="s">
        <v>332</v>
      </c>
      <c r="F6920" s="95" t="s">
        <v>7499</v>
      </c>
      <c r="G6920" s="4">
        <v>50</v>
      </c>
      <c r="H6920" s="4">
        <v>50</v>
      </c>
    </row>
    <row r="6921" spans="1:8" ht="15">
      <c r="A6921" s="95">
        <v>6913</v>
      </c>
      <c r="B6921" s="95" t="s">
        <v>3461</v>
      </c>
      <c r="C6921" s="95" t="s">
        <v>3518</v>
      </c>
      <c r="D6921" s="95" t="s">
        <v>14235</v>
      </c>
      <c r="E6921" s="95" t="s">
        <v>332</v>
      </c>
      <c r="F6921" s="95" t="s">
        <v>7499</v>
      </c>
      <c r="G6921" s="4">
        <v>50</v>
      </c>
      <c r="H6921" s="4">
        <v>50</v>
      </c>
    </row>
    <row r="6922" spans="1:8" ht="15">
      <c r="A6922" s="95">
        <v>6914</v>
      </c>
      <c r="B6922" s="95" t="s">
        <v>3761</v>
      </c>
      <c r="C6922" s="95" t="s">
        <v>9390</v>
      </c>
      <c r="D6922" s="95" t="s">
        <v>14236</v>
      </c>
      <c r="E6922" s="95" t="s">
        <v>332</v>
      </c>
      <c r="F6922" s="95" t="s">
        <v>7499</v>
      </c>
      <c r="G6922" s="4">
        <v>50</v>
      </c>
      <c r="H6922" s="4">
        <v>50</v>
      </c>
    </row>
    <row r="6923" spans="1:8" ht="15">
      <c r="A6923" s="95">
        <v>6915</v>
      </c>
      <c r="B6923" s="95" t="s">
        <v>7035</v>
      </c>
      <c r="C6923" s="95" t="s">
        <v>9073</v>
      </c>
      <c r="D6923" s="95" t="s">
        <v>14237</v>
      </c>
      <c r="E6923" s="95" t="s">
        <v>332</v>
      </c>
      <c r="F6923" s="95" t="s">
        <v>7499</v>
      </c>
      <c r="G6923" s="4">
        <v>50</v>
      </c>
      <c r="H6923" s="4">
        <v>50</v>
      </c>
    </row>
    <row r="6924" spans="1:8" ht="15">
      <c r="A6924" s="95">
        <v>6916</v>
      </c>
      <c r="B6924" s="95" t="s">
        <v>7742</v>
      </c>
      <c r="C6924" s="95" t="s">
        <v>5563</v>
      </c>
      <c r="D6924" s="95" t="s">
        <v>14238</v>
      </c>
      <c r="E6924" s="95" t="s">
        <v>332</v>
      </c>
      <c r="F6924" s="95" t="s">
        <v>7499</v>
      </c>
      <c r="G6924" s="4">
        <v>50</v>
      </c>
      <c r="H6924" s="4">
        <v>50</v>
      </c>
    </row>
    <row r="6925" spans="1:8" ht="15">
      <c r="A6925" s="95">
        <v>6917</v>
      </c>
      <c r="B6925" s="95" t="s">
        <v>4982</v>
      </c>
      <c r="C6925" s="95" t="s">
        <v>4245</v>
      </c>
      <c r="D6925" s="95" t="s">
        <v>14239</v>
      </c>
      <c r="E6925" s="95" t="s">
        <v>332</v>
      </c>
      <c r="F6925" s="95" t="s">
        <v>7499</v>
      </c>
      <c r="G6925" s="4">
        <v>50</v>
      </c>
      <c r="H6925" s="4">
        <v>50</v>
      </c>
    </row>
    <row r="6926" spans="1:8" ht="15">
      <c r="A6926" s="95">
        <v>6918</v>
      </c>
      <c r="B6926" s="95" t="s">
        <v>3614</v>
      </c>
      <c r="C6926" s="95" t="s">
        <v>8845</v>
      </c>
      <c r="D6926" s="95" t="s">
        <v>14240</v>
      </c>
      <c r="E6926" s="95" t="s">
        <v>332</v>
      </c>
      <c r="F6926" s="95" t="s">
        <v>7499</v>
      </c>
      <c r="G6926" s="4">
        <v>50</v>
      </c>
      <c r="H6926" s="4">
        <v>50</v>
      </c>
    </row>
    <row r="6927" spans="1:8" ht="15">
      <c r="A6927" s="95">
        <v>6919</v>
      </c>
      <c r="B6927" s="95" t="s">
        <v>4322</v>
      </c>
      <c r="C6927" s="95" t="s">
        <v>10042</v>
      </c>
      <c r="D6927" s="95" t="s">
        <v>14241</v>
      </c>
      <c r="E6927" s="95" t="s">
        <v>332</v>
      </c>
      <c r="F6927" s="95" t="s">
        <v>7499</v>
      </c>
      <c r="G6927" s="4">
        <v>50</v>
      </c>
      <c r="H6927" s="4">
        <v>50</v>
      </c>
    </row>
    <row r="6928" spans="1:8" ht="15">
      <c r="A6928" s="95">
        <v>6920</v>
      </c>
      <c r="B6928" s="95" t="s">
        <v>3629</v>
      </c>
      <c r="C6928" s="95" t="s">
        <v>6348</v>
      </c>
      <c r="D6928" s="95" t="s">
        <v>14242</v>
      </c>
      <c r="E6928" s="95" t="s">
        <v>332</v>
      </c>
      <c r="F6928" s="95" t="s">
        <v>7499</v>
      </c>
      <c r="G6928" s="4">
        <v>50</v>
      </c>
      <c r="H6928" s="4">
        <v>50</v>
      </c>
    </row>
    <row r="6929" spans="1:8" ht="30">
      <c r="A6929" s="95">
        <v>6921</v>
      </c>
      <c r="B6929" s="95" t="s">
        <v>6422</v>
      </c>
      <c r="C6929" s="95" t="s">
        <v>4378</v>
      </c>
      <c r="D6929" s="95" t="s">
        <v>14243</v>
      </c>
      <c r="E6929" s="95" t="s">
        <v>332</v>
      </c>
      <c r="F6929" s="95" t="s">
        <v>7499</v>
      </c>
      <c r="G6929" s="4">
        <v>50</v>
      </c>
      <c r="H6929" s="4">
        <v>50</v>
      </c>
    </row>
    <row r="6930" spans="1:8" ht="15">
      <c r="A6930" s="95">
        <v>6922</v>
      </c>
      <c r="B6930" s="95" t="s">
        <v>4734</v>
      </c>
      <c r="C6930" s="95" t="s">
        <v>4630</v>
      </c>
      <c r="D6930" s="95" t="s">
        <v>14244</v>
      </c>
      <c r="E6930" s="95" t="s">
        <v>332</v>
      </c>
      <c r="F6930" s="95" t="s">
        <v>7499</v>
      </c>
      <c r="G6930" s="4">
        <v>50</v>
      </c>
      <c r="H6930" s="4">
        <v>50</v>
      </c>
    </row>
    <row r="6931" spans="1:8" ht="15">
      <c r="A6931" s="95">
        <v>6923</v>
      </c>
      <c r="B6931" s="95" t="s">
        <v>4752</v>
      </c>
      <c r="C6931" s="95" t="s">
        <v>4599</v>
      </c>
      <c r="D6931" s="95" t="s">
        <v>14245</v>
      </c>
      <c r="E6931" s="95" t="s">
        <v>332</v>
      </c>
      <c r="F6931" s="95" t="s">
        <v>7499</v>
      </c>
      <c r="G6931" s="4">
        <v>50</v>
      </c>
      <c r="H6931" s="4">
        <v>50</v>
      </c>
    </row>
    <row r="6932" spans="1:8" ht="15">
      <c r="A6932" s="95">
        <v>6924</v>
      </c>
      <c r="B6932" s="95" t="s">
        <v>13993</v>
      </c>
      <c r="C6932" s="95" t="s">
        <v>3781</v>
      </c>
      <c r="D6932" s="95" t="s">
        <v>14246</v>
      </c>
      <c r="E6932" s="95" t="s">
        <v>332</v>
      </c>
      <c r="F6932" s="95" t="s">
        <v>7499</v>
      </c>
      <c r="G6932" s="4">
        <v>50</v>
      </c>
      <c r="H6932" s="4">
        <v>50</v>
      </c>
    </row>
    <row r="6933" spans="1:8" ht="15">
      <c r="A6933" s="95">
        <v>6925</v>
      </c>
      <c r="B6933" s="95" t="s">
        <v>3432</v>
      </c>
      <c r="C6933" s="95" t="s">
        <v>5462</v>
      </c>
      <c r="D6933" s="95" t="s">
        <v>14247</v>
      </c>
      <c r="E6933" s="95" t="s">
        <v>332</v>
      </c>
      <c r="F6933" s="95" t="s">
        <v>7499</v>
      </c>
      <c r="G6933" s="4">
        <v>50</v>
      </c>
      <c r="H6933" s="4">
        <v>50</v>
      </c>
    </row>
    <row r="6934" spans="1:8" ht="30">
      <c r="A6934" s="95">
        <v>6926</v>
      </c>
      <c r="B6934" s="95" t="s">
        <v>3593</v>
      </c>
      <c r="C6934" s="95" t="s">
        <v>5606</v>
      </c>
      <c r="D6934" s="95" t="s">
        <v>14248</v>
      </c>
      <c r="E6934" s="95" t="s">
        <v>332</v>
      </c>
      <c r="F6934" s="95" t="s">
        <v>7499</v>
      </c>
      <c r="G6934" s="4">
        <v>50</v>
      </c>
      <c r="H6934" s="4">
        <v>50</v>
      </c>
    </row>
    <row r="6935" spans="1:8" ht="15">
      <c r="A6935" s="95">
        <v>6927</v>
      </c>
      <c r="B6935" s="95" t="s">
        <v>14249</v>
      </c>
      <c r="C6935" s="95" t="s">
        <v>3781</v>
      </c>
      <c r="D6935" s="95" t="s">
        <v>14250</v>
      </c>
      <c r="E6935" s="95" t="s">
        <v>332</v>
      </c>
      <c r="F6935" s="95" t="s">
        <v>7499</v>
      </c>
      <c r="G6935" s="4">
        <v>50</v>
      </c>
      <c r="H6935" s="4">
        <v>50</v>
      </c>
    </row>
    <row r="6936" spans="1:8" ht="15">
      <c r="A6936" s="95">
        <v>6928</v>
      </c>
      <c r="B6936" s="95" t="s">
        <v>3755</v>
      </c>
      <c r="C6936" s="95" t="s">
        <v>4753</v>
      </c>
      <c r="D6936" s="95" t="s">
        <v>14251</v>
      </c>
      <c r="E6936" s="95" t="s">
        <v>332</v>
      </c>
      <c r="F6936" s="95" t="s">
        <v>7499</v>
      </c>
      <c r="G6936" s="4">
        <v>50</v>
      </c>
      <c r="H6936" s="4">
        <v>50</v>
      </c>
    </row>
    <row r="6937" spans="1:8" ht="15">
      <c r="A6937" s="95">
        <v>6929</v>
      </c>
      <c r="B6937" s="95" t="s">
        <v>4012</v>
      </c>
      <c r="C6937" s="95" t="s">
        <v>14178</v>
      </c>
      <c r="D6937" s="95" t="s">
        <v>14252</v>
      </c>
      <c r="E6937" s="95" t="s">
        <v>332</v>
      </c>
      <c r="F6937" s="95" t="s">
        <v>7499</v>
      </c>
      <c r="G6937" s="4">
        <v>50</v>
      </c>
      <c r="H6937" s="4">
        <v>50</v>
      </c>
    </row>
    <row r="6938" spans="1:8" ht="15">
      <c r="A6938" s="95">
        <v>6930</v>
      </c>
      <c r="B6938" s="95" t="s">
        <v>3442</v>
      </c>
      <c r="C6938" s="95" t="s">
        <v>4518</v>
      </c>
      <c r="D6938" s="95" t="s">
        <v>14253</v>
      </c>
      <c r="E6938" s="95" t="s">
        <v>332</v>
      </c>
      <c r="F6938" s="95" t="s">
        <v>7499</v>
      </c>
      <c r="G6938" s="4">
        <v>50</v>
      </c>
      <c r="H6938" s="4">
        <v>50</v>
      </c>
    </row>
    <row r="6939" spans="1:8" ht="15">
      <c r="A6939" s="95">
        <v>6931</v>
      </c>
      <c r="B6939" s="95" t="s">
        <v>14254</v>
      </c>
      <c r="C6939" s="95" t="s">
        <v>4115</v>
      </c>
      <c r="D6939" s="95" t="s">
        <v>14255</v>
      </c>
      <c r="E6939" s="95" t="s">
        <v>332</v>
      </c>
      <c r="F6939" s="95" t="s">
        <v>7499</v>
      </c>
      <c r="G6939" s="4">
        <v>50</v>
      </c>
      <c r="H6939" s="4">
        <v>50</v>
      </c>
    </row>
    <row r="6940" spans="1:8" ht="15">
      <c r="A6940" s="95">
        <v>6932</v>
      </c>
      <c r="B6940" s="95" t="s">
        <v>8540</v>
      </c>
      <c r="C6940" s="95" t="s">
        <v>3781</v>
      </c>
      <c r="D6940" s="95" t="s">
        <v>14256</v>
      </c>
      <c r="E6940" s="95" t="s">
        <v>332</v>
      </c>
      <c r="F6940" s="95" t="s">
        <v>7499</v>
      </c>
      <c r="G6940" s="4">
        <v>50</v>
      </c>
      <c r="H6940" s="4">
        <v>50</v>
      </c>
    </row>
    <row r="6941" spans="1:8" ht="15">
      <c r="A6941" s="95">
        <v>6933</v>
      </c>
      <c r="B6941" s="95" t="s">
        <v>6985</v>
      </c>
      <c r="C6941" s="95" t="s">
        <v>6374</v>
      </c>
      <c r="D6941" s="95" t="s">
        <v>14257</v>
      </c>
      <c r="E6941" s="95" t="s">
        <v>332</v>
      </c>
      <c r="F6941" s="95" t="s">
        <v>7499</v>
      </c>
      <c r="G6941" s="4">
        <v>50</v>
      </c>
      <c r="H6941" s="4">
        <v>50</v>
      </c>
    </row>
    <row r="6942" spans="1:8" ht="15">
      <c r="A6942" s="95">
        <v>6934</v>
      </c>
      <c r="B6942" s="95" t="s">
        <v>3777</v>
      </c>
      <c r="C6942" s="95" t="s">
        <v>14258</v>
      </c>
      <c r="D6942" s="95" t="s">
        <v>14259</v>
      </c>
      <c r="E6942" s="95" t="s">
        <v>332</v>
      </c>
      <c r="F6942" s="95" t="s">
        <v>7499</v>
      </c>
      <c r="G6942" s="4">
        <v>50</v>
      </c>
      <c r="H6942" s="4">
        <v>50</v>
      </c>
    </row>
    <row r="6943" spans="1:8" ht="15">
      <c r="A6943" s="95">
        <v>6935</v>
      </c>
      <c r="B6943" s="95" t="s">
        <v>6701</v>
      </c>
      <c r="C6943" s="95" t="s">
        <v>4141</v>
      </c>
      <c r="D6943" s="95" t="s">
        <v>14260</v>
      </c>
      <c r="E6943" s="95" t="s">
        <v>332</v>
      </c>
      <c r="F6943" s="95" t="s">
        <v>7499</v>
      </c>
      <c r="G6943" s="4">
        <v>50</v>
      </c>
      <c r="H6943" s="4">
        <v>50</v>
      </c>
    </row>
    <row r="6944" spans="1:8" ht="15">
      <c r="A6944" s="95">
        <v>6936</v>
      </c>
      <c r="B6944" s="95" t="s">
        <v>3955</v>
      </c>
      <c r="C6944" s="95" t="s">
        <v>4141</v>
      </c>
      <c r="D6944" s="95" t="s">
        <v>14261</v>
      </c>
      <c r="E6944" s="95" t="s">
        <v>332</v>
      </c>
      <c r="F6944" s="95" t="s">
        <v>7499</v>
      </c>
      <c r="G6944" s="4">
        <v>50</v>
      </c>
      <c r="H6944" s="4">
        <v>50</v>
      </c>
    </row>
    <row r="6945" spans="1:8" ht="15">
      <c r="A6945" s="95">
        <v>6937</v>
      </c>
      <c r="B6945" s="95" t="s">
        <v>3442</v>
      </c>
      <c r="C6945" s="95" t="s">
        <v>9073</v>
      </c>
      <c r="D6945" s="95" t="s">
        <v>14262</v>
      </c>
      <c r="E6945" s="95" t="s">
        <v>332</v>
      </c>
      <c r="F6945" s="95" t="s">
        <v>7499</v>
      </c>
      <c r="G6945" s="4">
        <v>50</v>
      </c>
      <c r="H6945" s="4">
        <v>50</v>
      </c>
    </row>
    <row r="6946" spans="1:8" ht="15">
      <c r="A6946" s="95">
        <v>6938</v>
      </c>
      <c r="B6946" s="95" t="s">
        <v>7557</v>
      </c>
      <c r="C6946" s="95" t="s">
        <v>8243</v>
      </c>
      <c r="D6946" s="95" t="s">
        <v>14263</v>
      </c>
      <c r="E6946" s="95" t="s">
        <v>332</v>
      </c>
      <c r="F6946" s="95" t="s">
        <v>7499</v>
      </c>
      <c r="G6946" s="4">
        <v>50</v>
      </c>
      <c r="H6946" s="4">
        <v>50</v>
      </c>
    </row>
    <row r="6947" spans="1:8" ht="15">
      <c r="A6947" s="95">
        <v>6939</v>
      </c>
      <c r="B6947" s="95" t="s">
        <v>4487</v>
      </c>
      <c r="C6947" s="95" t="s">
        <v>6367</v>
      </c>
      <c r="D6947" s="95" t="s">
        <v>14264</v>
      </c>
      <c r="E6947" s="95" t="s">
        <v>332</v>
      </c>
      <c r="F6947" s="95" t="s">
        <v>7499</v>
      </c>
      <c r="G6947" s="4">
        <v>50</v>
      </c>
      <c r="H6947" s="4">
        <v>50</v>
      </c>
    </row>
    <row r="6948" spans="1:8" ht="15">
      <c r="A6948" s="95">
        <v>6940</v>
      </c>
      <c r="B6948" s="95" t="s">
        <v>4140</v>
      </c>
      <c r="C6948" s="95" t="s">
        <v>9073</v>
      </c>
      <c r="D6948" s="95" t="s">
        <v>14265</v>
      </c>
      <c r="E6948" s="95" t="s">
        <v>332</v>
      </c>
      <c r="F6948" s="95" t="s">
        <v>7499</v>
      </c>
      <c r="G6948" s="4">
        <v>50</v>
      </c>
      <c r="H6948" s="4">
        <v>50</v>
      </c>
    </row>
    <row r="6949" spans="1:8" ht="15">
      <c r="A6949" s="95">
        <v>6941</v>
      </c>
      <c r="B6949" s="95" t="s">
        <v>2663</v>
      </c>
      <c r="C6949" s="95" t="s">
        <v>6396</v>
      </c>
      <c r="D6949" s="95" t="s">
        <v>14266</v>
      </c>
      <c r="E6949" s="95" t="s">
        <v>332</v>
      </c>
      <c r="F6949" s="95" t="s">
        <v>7499</v>
      </c>
      <c r="G6949" s="4">
        <v>100</v>
      </c>
      <c r="H6949" s="4">
        <v>100</v>
      </c>
    </row>
    <row r="6950" spans="1:8" ht="15">
      <c r="A6950" s="95">
        <v>6942</v>
      </c>
      <c r="B6950" s="95" t="s">
        <v>14267</v>
      </c>
      <c r="C6950" s="95" t="s">
        <v>7573</v>
      </c>
      <c r="D6950" s="95" t="s">
        <v>14268</v>
      </c>
      <c r="E6950" s="95" t="s">
        <v>332</v>
      </c>
      <c r="F6950" s="95" t="s">
        <v>7499</v>
      </c>
      <c r="G6950" s="4">
        <v>50</v>
      </c>
      <c r="H6950" s="4">
        <v>50</v>
      </c>
    </row>
    <row r="6951" spans="1:8" ht="15">
      <c r="A6951" s="95">
        <v>6943</v>
      </c>
      <c r="B6951" s="95" t="s">
        <v>6228</v>
      </c>
      <c r="C6951" s="95" t="s">
        <v>6390</v>
      </c>
      <c r="D6951" s="95" t="s">
        <v>14269</v>
      </c>
      <c r="E6951" s="95" t="s">
        <v>332</v>
      </c>
      <c r="F6951" s="95" t="s">
        <v>7499</v>
      </c>
      <c r="G6951" s="4">
        <v>50</v>
      </c>
      <c r="H6951" s="4">
        <v>50</v>
      </c>
    </row>
    <row r="6952" spans="1:8" ht="15">
      <c r="A6952" s="95">
        <v>6944</v>
      </c>
      <c r="B6952" s="95" t="s">
        <v>3771</v>
      </c>
      <c r="C6952" s="95" t="s">
        <v>6390</v>
      </c>
      <c r="D6952" s="95" t="s">
        <v>14270</v>
      </c>
      <c r="E6952" s="95" t="s">
        <v>332</v>
      </c>
      <c r="F6952" s="95" t="s">
        <v>7499</v>
      </c>
      <c r="G6952" s="4">
        <v>50</v>
      </c>
      <c r="H6952" s="4">
        <v>50</v>
      </c>
    </row>
    <row r="6953" spans="1:8" ht="15">
      <c r="A6953" s="95">
        <v>6945</v>
      </c>
      <c r="B6953" s="95" t="s">
        <v>3629</v>
      </c>
      <c r="C6953" s="95" t="s">
        <v>6275</v>
      </c>
      <c r="D6953" s="95" t="s">
        <v>14271</v>
      </c>
      <c r="E6953" s="95" t="s">
        <v>332</v>
      </c>
      <c r="F6953" s="95" t="s">
        <v>7499</v>
      </c>
      <c r="G6953" s="4">
        <v>50</v>
      </c>
      <c r="H6953" s="4">
        <v>50</v>
      </c>
    </row>
    <row r="6954" spans="1:8" ht="15">
      <c r="A6954" s="95">
        <v>6946</v>
      </c>
      <c r="B6954" s="95" t="s">
        <v>4216</v>
      </c>
      <c r="C6954" s="95" t="s">
        <v>6399</v>
      </c>
      <c r="D6954" s="95" t="s">
        <v>14272</v>
      </c>
      <c r="E6954" s="95" t="s">
        <v>332</v>
      </c>
      <c r="F6954" s="95" t="s">
        <v>7499</v>
      </c>
      <c r="G6954" s="4">
        <v>50</v>
      </c>
      <c r="H6954" s="4">
        <v>50</v>
      </c>
    </row>
    <row r="6955" spans="1:8" ht="15">
      <c r="A6955" s="95">
        <v>6947</v>
      </c>
      <c r="B6955" s="95" t="s">
        <v>3593</v>
      </c>
      <c r="C6955" s="95" t="s">
        <v>5573</v>
      </c>
      <c r="D6955" s="95" t="s">
        <v>14273</v>
      </c>
      <c r="E6955" s="95" t="s">
        <v>332</v>
      </c>
      <c r="F6955" s="95" t="s">
        <v>7499</v>
      </c>
      <c r="G6955" s="4">
        <v>50</v>
      </c>
      <c r="H6955" s="4">
        <v>50</v>
      </c>
    </row>
    <row r="6956" spans="1:8" ht="15">
      <c r="A6956" s="95">
        <v>6948</v>
      </c>
      <c r="B6956" s="95" t="s">
        <v>3715</v>
      </c>
      <c r="C6956" s="95" t="s">
        <v>4245</v>
      </c>
      <c r="D6956" s="95" t="s">
        <v>14274</v>
      </c>
      <c r="E6956" s="95" t="s">
        <v>332</v>
      </c>
      <c r="F6956" s="95" t="s">
        <v>7499</v>
      </c>
      <c r="G6956" s="4">
        <v>50</v>
      </c>
      <c r="H6956" s="4">
        <v>50</v>
      </c>
    </row>
    <row r="6957" spans="1:8" ht="15">
      <c r="A6957" s="95">
        <v>6949</v>
      </c>
      <c r="B6957" s="95" t="s">
        <v>9302</v>
      </c>
      <c r="C6957" s="95" t="s">
        <v>7687</v>
      </c>
      <c r="D6957" s="95" t="s">
        <v>14275</v>
      </c>
      <c r="E6957" s="95" t="s">
        <v>332</v>
      </c>
      <c r="F6957" s="95" t="s">
        <v>7499</v>
      </c>
      <c r="G6957" s="4">
        <v>50</v>
      </c>
      <c r="H6957" s="4">
        <v>50</v>
      </c>
    </row>
    <row r="6958" spans="1:8" ht="15">
      <c r="A6958" s="95">
        <v>6950</v>
      </c>
      <c r="B6958" s="95" t="s">
        <v>4447</v>
      </c>
      <c r="C6958" s="95" t="s">
        <v>4426</v>
      </c>
      <c r="D6958" s="95" t="s">
        <v>14276</v>
      </c>
      <c r="E6958" s="95" t="s">
        <v>332</v>
      </c>
      <c r="F6958" s="95" t="s">
        <v>7499</v>
      </c>
      <c r="G6958" s="4">
        <v>50</v>
      </c>
      <c r="H6958" s="4">
        <v>50</v>
      </c>
    </row>
    <row r="6959" spans="1:8" ht="15">
      <c r="A6959" s="95">
        <v>6951</v>
      </c>
      <c r="B6959" s="95" t="s">
        <v>4255</v>
      </c>
      <c r="C6959" s="95" t="s">
        <v>14277</v>
      </c>
      <c r="D6959" s="95" t="s">
        <v>14278</v>
      </c>
      <c r="E6959" s="95" t="s">
        <v>332</v>
      </c>
      <c r="F6959" s="95" t="s">
        <v>7499</v>
      </c>
      <c r="G6959" s="4">
        <v>50</v>
      </c>
      <c r="H6959" s="4">
        <v>50</v>
      </c>
    </row>
    <row r="6960" spans="1:8" ht="30">
      <c r="A6960" s="95">
        <v>6952</v>
      </c>
      <c r="B6960" s="95" t="s">
        <v>3891</v>
      </c>
      <c r="C6960" s="95" t="s">
        <v>14279</v>
      </c>
      <c r="D6960" s="95" t="s">
        <v>14280</v>
      </c>
      <c r="E6960" s="95" t="s">
        <v>332</v>
      </c>
      <c r="F6960" s="95" t="s">
        <v>7499</v>
      </c>
      <c r="G6960" s="4">
        <v>50</v>
      </c>
      <c r="H6960" s="4">
        <v>50</v>
      </c>
    </row>
    <row r="6961" spans="1:8" ht="15">
      <c r="A6961" s="95">
        <v>6953</v>
      </c>
      <c r="B6961" s="95" t="s">
        <v>6074</v>
      </c>
      <c r="C6961" s="95" t="s">
        <v>5636</v>
      </c>
      <c r="D6961" s="95" t="s">
        <v>14281</v>
      </c>
      <c r="E6961" s="95" t="s">
        <v>332</v>
      </c>
      <c r="F6961" s="95" t="s">
        <v>7499</v>
      </c>
      <c r="G6961" s="4">
        <v>50</v>
      </c>
      <c r="H6961" s="4">
        <v>50</v>
      </c>
    </row>
    <row r="6962" spans="1:8" ht="15">
      <c r="A6962" s="95">
        <v>6954</v>
      </c>
      <c r="B6962" s="95" t="s">
        <v>4093</v>
      </c>
      <c r="C6962" s="95" t="s">
        <v>6399</v>
      </c>
      <c r="D6962" s="95" t="s">
        <v>14282</v>
      </c>
      <c r="E6962" s="95" t="s">
        <v>332</v>
      </c>
      <c r="F6962" s="95" t="s">
        <v>7499</v>
      </c>
      <c r="G6962" s="4">
        <v>50</v>
      </c>
      <c r="H6962" s="4">
        <v>50</v>
      </c>
    </row>
    <row r="6963" spans="1:8" ht="15">
      <c r="A6963" s="95">
        <v>6955</v>
      </c>
      <c r="B6963" s="95" t="s">
        <v>6711</v>
      </c>
      <c r="C6963" s="95" t="s">
        <v>14283</v>
      </c>
      <c r="D6963" s="95" t="s">
        <v>14284</v>
      </c>
      <c r="E6963" s="95" t="s">
        <v>332</v>
      </c>
      <c r="F6963" s="95" t="s">
        <v>7499</v>
      </c>
      <c r="G6963" s="4">
        <v>50</v>
      </c>
      <c r="H6963" s="4">
        <v>50</v>
      </c>
    </row>
    <row r="6964" spans="1:8" ht="15">
      <c r="A6964" s="95">
        <v>6956</v>
      </c>
      <c r="B6964" s="95" t="s">
        <v>3715</v>
      </c>
      <c r="C6964" s="95" t="s">
        <v>3701</v>
      </c>
      <c r="D6964" s="95" t="s">
        <v>14285</v>
      </c>
      <c r="E6964" s="95" t="s">
        <v>332</v>
      </c>
      <c r="F6964" s="95" t="s">
        <v>7499</v>
      </c>
      <c r="G6964" s="4">
        <v>50</v>
      </c>
      <c r="H6964" s="4">
        <v>50</v>
      </c>
    </row>
    <row r="6965" spans="1:8" ht="15">
      <c r="A6965" s="95">
        <v>6957</v>
      </c>
      <c r="B6965" s="95" t="s">
        <v>4067</v>
      </c>
      <c r="C6965" s="95" t="s">
        <v>8219</v>
      </c>
      <c r="D6965" s="95" t="s">
        <v>14286</v>
      </c>
      <c r="E6965" s="95" t="s">
        <v>332</v>
      </c>
      <c r="F6965" s="95" t="s">
        <v>7499</v>
      </c>
      <c r="G6965" s="4">
        <v>50</v>
      </c>
      <c r="H6965" s="4">
        <v>50</v>
      </c>
    </row>
    <row r="6966" spans="1:8" ht="15">
      <c r="A6966" s="95">
        <v>6958</v>
      </c>
      <c r="B6966" s="95" t="s">
        <v>2667</v>
      </c>
      <c r="C6966" s="95" t="s">
        <v>3647</v>
      </c>
      <c r="D6966" s="95" t="s">
        <v>14287</v>
      </c>
      <c r="E6966" s="95" t="s">
        <v>332</v>
      </c>
      <c r="F6966" s="95" t="s">
        <v>7499</v>
      </c>
      <c r="G6966" s="4">
        <v>50</v>
      </c>
      <c r="H6966" s="4">
        <v>50</v>
      </c>
    </row>
    <row r="6967" spans="1:8" ht="15">
      <c r="A6967" s="95">
        <v>6959</v>
      </c>
      <c r="B6967" s="95" t="s">
        <v>2663</v>
      </c>
      <c r="C6967" s="95" t="s">
        <v>3504</v>
      </c>
      <c r="D6967" s="95" t="s">
        <v>14288</v>
      </c>
      <c r="E6967" s="95" t="s">
        <v>332</v>
      </c>
      <c r="F6967" s="95" t="s">
        <v>7499</v>
      </c>
      <c r="G6967" s="4">
        <v>50</v>
      </c>
      <c r="H6967" s="4">
        <v>50</v>
      </c>
    </row>
    <row r="6968" spans="1:8" ht="15">
      <c r="A6968" s="95">
        <v>6960</v>
      </c>
      <c r="B6968" s="95" t="s">
        <v>5118</v>
      </c>
      <c r="C6968" s="95" t="s">
        <v>9292</v>
      </c>
      <c r="D6968" s="95" t="s">
        <v>14289</v>
      </c>
      <c r="E6968" s="95" t="s">
        <v>332</v>
      </c>
      <c r="F6968" s="95" t="s">
        <v>7499</v>
      </c>
      <c r="G6968" s="4">
        <v>50</v>
      </c>
      <c r="H6968" s="4">
        <v>50</v>
      </c>
    </row>
    <row r="6969" spans="1:8" ht="15">
      <c r="A6969" s="95">
        <v>6961</v>
      </c>
      <c r="B6969" s="95" t="s">
        <v>2663</v>
      </c>
      <c r="C6969" s="95" t="s">
        <v>6256</v>
      </c>
      <c r="D6969" s="95" t="s">
        <v>14290</v>
      </c>
      <c r="E6969" s="95" t="s">
        <v>332</v>
      </c>
      <c r="F6969" s="95" t="s">
        <v>7499</v>
      </c>
      <c r="G6969" s="4">
        <v>50</v>
      </c>
      <c r="H6969" s="4">
        <v>50</v>
      </c>
    </row>
    <row r="6970" spans="1:8" ht="15">
      <c r="A6970" s="95">
        <v>6962</v>
      </c>
      <c r="B6970" s="95" t="s">
        <v>4487</v>
      </c>
      <c r="C6970" s="95" t="s">
        <v>3647</v>
      </c>
      <c r="D6970" s="95" t="s">
        <v>14291</v>
      </c>
      <c r="E6970" s="95" t="s">
        <v>332</v>
      </c>
      <c r="F6970" s="95" t="s">
        <v>7499</v>
      </c>
      <c r="G6970" s="4">
        <v>50</v>
      </c>
      <c r="H6970" s="4">
        <v>50</v>
      </c>
    </row>
    <row r="6971" spans="1:8" ht="15">
      <c r="A6971" s="95">
        <v>6963</v>
      </c>
      <c r="B6971" s="95" t="s">
        <v>3476</v>
      </c>
      <c r="C6971" s="95" t="s">
        <v>5563</v>
      </c>
      <c r="D6971" s="95" t="s">
        <v>14292</v>
      </c>
      <c r="E6971" s="95" t="s">
        <v>332</v>
      </c>
      <c r="F6971" s="95" t="s">
        <v>7499</v>
      </c>
      <c r="G6971" s="4">
        <v>50</v>
      </c>
      <c r="H6971" s="4">
        <v>50</v>
      </c>
    </row>
    <row r="6972" spans="1:8" ht="15">
      <c r="A6972" s="95">
        <v>6964</v>
      </c>
      <c r="B6972" s="95" t="s">
        <v>3586</v>
      </c>
      <c r="C6972" s="95" t="s">
        <v>8489</v>
      </c>
      <c r="D6972" s="95" t="s">
        <v>14293</v>
      </c>
      <c r="E6972" s="95" t="s">
        <v>332</v>
      </c>
      <c r="F6972" s="95" t="s">
        <v>7499</v>
      </c>
      <c r="G6972" s="4">
        <v>50</v>
      </c>
      <c r="H6972" s="4">
        <v>50</v>
      </c>
    </row>
    <row r="6973" spans="1:8" ht="15">
      <c r="A6973" s="95">
        <v>6965</v>
      </c>
      <c r="B6973" s="95" t="s">
        <v>7793</v>
      </c>
      <c r="C6973" s="95" t="s">
        <v>4620</v>
      </c>
      <c r="D6973" s="95" t="s">
        <v>14294</v>
      </c>
      <c r="E6973" s="95" t="s">
        <v>332</v>
      </c>
      <c r="F6973" s="95" t="s">
        <v>7499</v>
      </c>
      <c r="G6973" s="4">
        <v>50</v>
      </c>
      <c r="H6973" s="4">
        <v>50</v>
      </c>
    </row>
    <row r="6974" spans="1:8" ht="15">
      <c r="A6974" s="95">
        <v>6966</v>
      </c>
      <c r="B6974" s="95" t="s">
        <v>3442</v>
      </c>
      <c r="C6974" s="95" t="s">
        <v>4620</v>
      </c>
      <c r="D6974" s="95" t="s">
        <v>14295</v>
      </c>
      <c r="E6974" s="95" t="s">
        <v>332</v>
      </c>
      <c r="F6974" s="95" t="s">
        <v>7499</v>
      </c>
      <c r="G6974" s="4">
        <v>50</v>
      </c>
      <c r="H6974" s="4">
        <v>50</v>
      </c>
    </row>
    <row r="6975" spans="1:8" ht="15">
      <c r="A6975" s="95">
        <v>6967</v>
      </c>
      <c r="B6975" s="95" t="s">
        <v>4487</v>
      </c>
      <c r="C6975" s="95" t="s">
        <v>6325</v>
      </c>
      <c r="D6975" s="95" t="s">
        <v>14296</v>
      </c>
      <c r="E6975" s="95" t="s">
        <v>332</v>
      </c>
      <c r="F6975" s="95" t="s">
        <v>7499</v>
      </c>
      <c r="G6975" s="4">
        <v>50</v>
      </c>
      <c r="H6975" s="4">
        <v>50</v>
      </c>
    </row>
    <row r="6976" spans="1:8" ht="15">
      <c r="A6976" s="95">
        <v>6968</v>
      </c>
      <c r="B6976" s="95" t="s">
        <v>4487</v>
      </c>
      <c r="C6976" s="95" t="s">
        <v>3721</v>
      </c>
      <c r="D6976" s="95" t="s">
        <v>14297</v>
      </c>
      <c r="E6976" s="95" t="s">
        <v>332</v>
      </c>
      <c r="F6976" s="95" t="s">
        <v>7499</v>
      </c>
      <c r="G6976" s="4">
        <v>50</v>
      </c>
      <c r="H6976" s="4">
        <v>50</v>
      </c>
    </row>
    <row r="6977" spans="1:8" ht="15">
      <c r="A6977" s="95">
        <v>6969</v>
      </c>
      <c r="B6977" s="95" t="s">
        <v>3593</v>
      </c>
      <c r="C6977" s="95" t="s">
        <v>3721</v>
      </c>
      <c r="D6977" s="95" t="s">
        <v>14298</v>
      </c>
      <c r="E6977" s="95" t="s">
        <v>332</v>
      </c>
      <c r="F6977" s="95" t="s">
        <v>7499</v>
      </c>
      <c r="G6977" s="4">
        <v>50</v>
      </c>
      <c r="H6977" s="4">
        <v>50</v>
      </c>
    </row>
    <row r="6978" spans="1:8" ht="15">
      <c r="A6978" s="95">
        <v>6970</v>
      </c>
      <c r="B6978" s="95" t="s">
        <v>4007</v>
      </c>
      <c r="C6978" s="95" t="s">
        <v>4426</v>
      </c>
      <c r="D6978" s="95" t="s">
        <v>14299</v>
      </c>
      <c r="E6978" s="95" t="s">
        <v>332</v>
      </c>
      <c r="F6978" s="95" t="s">
        <v>7499</v>
      </c>
      <c r="G6978" s="4">
        <v>50</v>
      </c>
      <c r="H6978" s="4">
        <v>50</v>
      </c>
    </row>
    <row r="6979" spans="1:8" ht="15">
      <c r="A6979" s="95">
        <v>6971</v>
      </c>
      <c r="B6979" s="95" t="s">
        <v>4104</v>
      </c>
      <c r="C6979" s="95" t="s">
        <v>3929</v>
      </c>
      <c r="D6979" s="95" t="s">
        <v>14300</v>
      </c>
      <c r="E6979" s="95" t="s">
        <v>332</v>
      </c>
      <c r="F6979" s="95" t="s">
        <v>7499</v>
      </c>
      <c r="G6979" s="4">
        <v>50</v>
      </c>
      <c r="H6979" s="4">
        <v>50</v>
      </c>
    </row>
    <row r="6980" spans="1:8" ht="15">
      <c r="A6980" s="95">
        <v>6972</v>
      </c>
      <c r="B6980" s="95" t="s">
        <v>8540</v>
      </c>
      <c r="C6980" s="95" t="s">
        <v>5563</v>
      </c>
      <c r="D6980" s="95" t="s">
        <v>14301</v>
      </c>
      <c r="E6980" s="95" t="s">
        <v>332</v>
      </c>
      <c r="F6980" s="95" t="s">
        <v>7499</v>
      </c>
      <c r="G6980" s="4">
        <v>50</v>
      </c>
      <c r="H6980" s="4">
        <v>50</v>
      </c>
    </row>
    <row r="6981" spans="1:8" ht="15">
      <c r="A6981" s="95">
        <v>6973</v>
      </c>
      <c r="B6981" s="95" t="s">
        <v>3442</v>
      </c>
      <c r="C6981" s="95" t="s">
        <v>6367</v>
      </c>
      <c r="D6981" s="95" t="s">
        <v>14302</v>
      </c>
      <c r="E6981" s="95" t="s">
        <v>332</v>
      </c>
      <c r="F6981" s="95" t="s">
        <v>7499</v>
      </c>
      <c r="G6981" s="4">
        <v>50</v>
      </c>
      <c r="H6981" s="4">
        <v>50</v>
      </c>
    </row>
    <row r="6982" spans="1:8" ht="15">
      <c r="A6982" s="95">
        <v>6974</v>
      </c>
      <c r="B6982" s="95" t="s">
        <v>9615</v>
      </c>
      <c r="C6982" s="95" t="s">
        <v>6943</v>
      </c>
      <c r="D6982" s="95" t="s">
        <v>14303</v>
      </c>
      <c r="E6982" s="95" t="s">
        <v>332</v>
      </c>
      <c r="F6982" s="95" t="s">
        <v>7499</v>
      </c>
      <c r="G6982" s="4">
        <v>50</v>
      </c>
      <c r="H6982" s="4">
        <v>50</v>
      </c>
    </row>
    <row r="6983" spans="1:8" ht="15">
      <c r="A6983" s="95">
        <v>6975</v>
      </c>
      <c r="B6983" s="95" t="s">
        <v>3599</v>
      </c>
      <c r="C6983" s="95" t="s">
        <v>6460</v>
      </c>
      <c r="D6983" s="95" t="s">
        <v>14304</v>
      </c>
      <c r="E6983" s="95" t="s">
        <v>332</v>
      </c>
      <c r="F6983" s="95" t="s">
        <v>7499</v>
      </c>
      <c r="G6983" s="4">
        <v>50</v>
      </c>
      <c r="H6983" s="4">
        <v>50</v>
      </c>
    </row>
    <row r="6984" spans="1:8" ht="15">
      <c r="A6984" s="95">
        <v>6976</v>
      </c>
      <c r="B6984" s="95" t="s">
        <v>4096</v>
      </c>
      <c r="C6984" s="95" t="s">
        <v>6544</v>
      </c>
      <c r="D6984" s="95" t="s">
        <v>14305</v>
      </c>
      <c r="E6984" s="95" t="s">
        <v>332</v>
      </c>
      <c r="F6984" s="95" t="s">
        <v>7499</v>
      </c>
      <c r="G6984" s="4">
        <v>50</v>
      </c>
      <c r="H6984" s="4">
        <v>50</v>
      </c>
    </row>
    <row r="6985" spans="1:8" ht="15">
      <c r="A6985" s="95">
        <v>6977</v>
      </c>
      <c r="B6985" s="95" t="s">
        <v>2663</v>
      </c>
      <c r="C6985" s="95" t="s">
        <v>4058</v>
      </c>
      <c r="D6985" s="95" t="s">
        <v>14306</v>
      </c>
      <c r="E6985" s="95" t="s">
        <v>332</v>
      </c>
      <c r="F6985" s="95" t="s">
        <v>7499</v>
      </c>
      <c r="G6985" s="4">
        <v>50</v>
      </c>
      <c r="H6985" s="4">
        <v>50</v>
      </c>
    </row>
    <row r="6986" spans="1:8" ht="15">
      <c r="A6986" s="95">
        <v>6978</v>
      </c>
      <c r="B6986" s="95" t="s">
        <v>3472</v>
      </c>
      <c r="C6986" s="95" t="s">
        <v>12895</v>
      </c>
      <c r="D6986" s="95" t="s">
        <v>14307</v>
      </c>
      <c r="E6986" s="95" t="s">
        <v>332</v>
      </c>
      <c r="F6986" s="95" t="s">
        <v>7499</v>
      </c>
      <c r="G6986" s="4">
        <v>75</v>
      </c>
      <c r="H6986" s="4">
        <v>75</v>
      </c>
    </row>
    <row r="6987" spans="1:8" ht="15">
      <c r="A6987" s="95">
        <v>6979</v>
      </c>
      <c r="B6987" s="95" t="s">
        <v>5308</v>
      </c>
      <c r="C6987" s="95" t="s">
        <v>4611</v>
      </c>
      <c r="D6987" s="95" t="s">
        <v>14308</v>
      </c>
      <c r="E6987" s="95" t="s">
        <v>332</v>
      </c>
      <c r="F6987" s="95" t="s">
        <v>7499</v>
      </c>
      <c r="G6987" s="4">
        <v>75</v>
      </c>
      <c r="H6987" s="4">
        <v>75</v>
      </c>
    </row>
    <row r="6988" spans="1:8" ht="15">
      <c r="A6988" s="95">
        <v>6980</v>
      </c>
      <c r="B6988" s="95" t="s">
        <v>5459</v>
      </c>
      <c r="C6988" s="95" t="s">
        <v>13754</v>
      </c>
      <c r="D6988" s="95" t="s">
        <v>14309</v>
      </c>
      <c r="E6988" s="95" t="s">
        <v>332</v>
      </c>
      <c r="F6988" s="95" t="s">
        <v>7499</v>
      </c>
      <c r="G6988" s="4">
        <v>50</v>
      </c>
      <c r="H6988" s="4">
        <v>50</v>
      </c>
    </row>
    <row r="6989" spans="1:8" ht="15">
      <c r="A6989" s="95">
        <v>6981</v>
      </c>
      <c r="B6989" s="95" t="s">
        <v>4067</v>
      </c>
      <c r="C6989" s="95" t="s">
        <v>6415</v>
      </c>
      <c r="D6989" s="95" t="s">
        <v>14310</v>
      </c>
      <c r="E6989" s="95" t="s">
        <v>332</v>
      </c>
      <c r="F6989" s="95" t="s">
        <v>7499</v>
      </c>
      <c r="G6989" s="4">
        <v>50</v>
      </c>
      <c r="H6989" s="4">
        <v>50</v>
      </c>
    </row>
    <row r="6990" spans="1:8" ht="15">
      <c r="A6990" s="95">
        <v>6982</v>
      </c>
      <c r="B6990" s="95" t="s">
        <v>4583</v>
      </c>
      <c r="C6990" s="95" t="s">
        <v>4245</v>
      </c>
      <c r="D6990" s="95" t="s">
        <v>14311</v>
      </c>
      <c r="E6990" s="95" t="s">
        <v>332</v>
      </c>
      <c r="F6990" s="95" t="s">
        <v>7499</v>
      </c>
      <c r="G6990" s="4">
        <v>50</v>
      </c>
      <c r="H6990" s="4">
        <v>50</v>
      </c>
    </row>
    <row r="6991" spans="1:8" ht="15">
      <c r="A6991" s="95">
        <v>6983</v>
      </c>
      <c r="B6991" s="95" t="s">
        <v>3593</v>
      </c>
      <c r="C6991" s="95" t="s">
        <v>6697</v>
      </c>
      <c r="D6991" s="95" t="s">
        <v>14312</v>
      </c>
      <c r="E6991" s="95" t="s">
        <v>332</v>
      </c>
      <c r="F6991" s="95" t="s">
        <v>7499</v>
      </c>
      <c r="G6991" s="4">
        <v>50</v>
      </c>
      <c r="H6991" s="4">
        <v>50</v>
      </c>
    </row>
    <row r="6992" spans="1:8" ht="15">
      <c r="A6992" s="95">
        <v>6984</v>
      </c>
      <c r="B6992" s="95" t="s">
        <v>3526</v>
      </c>
      <c r="C6992" s="95" t="s">
        <v>6564</v>
      </c>
      <c r="D6992" s="95" t="s">
        <v>14313</v>
      </c>
      <c r="E6992" s="95" t="s">
        <v>332</v>
      </c>
      <c r="F6992" s="95" t="s">
        <v>7499</v>
      </c>
      <c r="G6992" s="4">
        <v>50</v>
      </c>
      <c r="H6992" s="4">
        <v>50</v>
      </c>
    </row>
    <row r="6993" spans="1:8" ht="15">
      <c r="A6993" s="95">
        <v>6985</v>
      </c>
      <c r="B6993" s="95" t="s">
        <v>3461</v>
      </c>
      <c r="C6993" s="95" t="s">
        <v>14314</v>
      </c>
      <c r="D6993" s="95" t="s">
        <v>14315</v>
      </c>
      <c r="E6993" s="95" t="s">
        <v>332</v>
      </c>
      <c r="F6993" s="95" t="s">
        <v>7499</v>
      </c>
      <c r="G6993" s="4">
        <v>50</v>
      </c>
      <c r="H6993" s="4">
        <v>50</v>
      </c>
    </row>
    <row r="6994" spans="1:8" ht="15">
      <c r="A6994" s="95">
        <v>6986</v>
      </c>
      <c r="B6994" s="95" t="s">
        <v>4114</v>
      </c>
      <c r="C6994" s="95" t="s">
        <v>8189</v>
      </c>
      <c r="D6994" s="95" t="s">
        <v>14316</v>
      </c>
      <c r="E6994" s="95" t="s">
        <v>332</v>
      </c>
      <c r="F6994" s="95" t="s">
        <v>7499</v>
      </c>
      <c r="G6994" s="4">
        <v>50</v>
      </c>
      <c r="H6994" s="4">
        <v>50</v>
      </c>
    </row>
    <row r="6995" spans="1:8" ht="15">
      <c r="A6995" s="95">
        <v>6987</v>
      </c>
      <c r="B6995" s="95" t="s">
        <v>3439</v>
      </c>
      <c r="C6995" s="95" t="s">
        <v>14317</v>
      </c>
      <c r="D6995" s="95" t="s">
        <v>14318</v>
      </c>
      <c r="E6995" s="95" t="s">
        <v>332</v>
      </c>
      <c r="F6995" s="95" t="s">
        <v>7499</v>
      </c>
      <c r="G6995" s="4">
        <v>50</v>
      </c>
      <c r="H6995" s="4">
        <v>50</v>
      </c>
    </row>
    <row r="6996" spans="1:8" ht="15">
      <c r="A6996" s="95">
        <v>6988</v>
      </c>
      <c r="B6996" s="95" t="s">
        <v>2671</v>
      </c>
      <c r="C6996" s="95" t="s">
        <v>6730</v>
      </c>
      <c r="D6996" s="95" t="s">
        <v>14319</v>
      </c>
      <c r="E6996" s="95" t="s">
        <v>332</v>
      </c>
      <c r="F6996" s="95" t="s">
        <v>7499</v>
      </c>
      <c r="G6996" s="4">
        <v>50</v>
      </c>
      <c r="H6996" s="4">
        <v>50</v>
      </c>
    </row>
    <row r="6997" spans="1:8" ht="15">
      <c r="A6997" s="95">
        <v>6989</v>
      </c>
      <c r="B6997" s="95" t="s">
        <v>3593</v>
      </c>
      <c r="C6997" s="95" t="s">
        <v>6697</v>
      </c>
      <c r="D6997" s="95" t="s">
        <v>14320</v>
      </c>
      <c r="E6997" s="95" t="s">
        <v>332</v>
      </c>
      <c r="F6997" s="95" t="s">
        <v>7499</v>
      </c>
      <c r="G6997" s="4">
        <v>50</v>
      </c>
      <c r="H6997" s="4">
        <v>50</v>
      </c>
    </row>
    <row r="6998" spans="1:8" ht="15">
      <c r="A6998" s="95">
        <v>6990</v>
      </c>
      <c r="B6998" s="95" t="s">
        <v>5696</v>
      </c>
      <c r="C6998" s="95" t="s">
        <v>13754</v>
      </c>
      <c r="D6998" s="95" t="s">
        <v>14321</v>
      </c>
      <c r="E6998" s="95" t="s">
        <v>332</v>
      </c>
      <c r="F6998" s="95" t="s">
        <v>7499</v>
      </c>
      <c r="G6998" s="4">
        <v>50</v>
      </c>
      <c r="H6998" s="4">
        <v>50</v>
      </c>
    </row>
    <row r="6999" spans="1:8" ht="15">
      <c r="A6999" s="95">
        <v>6991</v>
      </c>
      <c r="B6999" s="95" t="s">
        <v>3442</v>
      </c>
      <c r="C6999" s="95" t="s">
        <v>14322</v>
      </c>
      <c r="D6999" s="95" t="s">
        <v>14323</v>
      </c>
      <c r="E6999" s="95" t="s">
        <v>332</v>
      </c>
      <c r="F6999" s="95" t="s">
        <v>7499</v>
      </c>
      <c r="G6999" s="4">
        <v>50</v>
      </c>
      <c r="H6999" s="4">
        <v>50</v>
      </c>
    </row>
    <row r="7000" spans="1:8" ht="15">
      <c r="A7000" s="95">
        <v>6992</v>
      </c>
      <c r="B7000" s="95" t="s">
        <v>3676</v>
      </c>
      <c r="C7000" s="95" t="s">
        <v>3551</v>
      </c>
      <c r="D7000" s="95" t="s">
        <v>14324</v>
      </c>
      <c r="E7000" s="95" t="s">
        <v>332</v>
      </c>
      <c r="F7000" s="95" t="s">
        <v>7499</v>
      </c>
      <c r="G7000" s="4">
        <v>50</v>
      </c>
      <c r="H7000" s="4">
        <v>50</v>
      </c>
    </row>
    <row r="7001" spans="1:8" ht="15">
      <c r="A7001" s="95">
        <v>6993</v>
      </c>
      <c r="B7001" s="95" t="s">
        <v>3472</v>
      </c>
      <c r="C7001" s="95" t="s">
        <v>6270</v>
      </c>
      <c r="D7001" s="95" t="s">
        <v>14325</v>
      </c>
      <c r="E7001" s="95" t="s">
        <v>332</v>
      </c>
      <c r="F7001" s="95" t="s">
        <v>7499</v>
      </c>
      <c r="G7001" s="4">
        <v>50</v>
      </c>
      <c r="H7001" s="4">
        <v>50</v>
      </c>
    </row>
    <row r="7002" spans="1:8" ht="15">
      <c r="A7002" s="95">
        <v>6994</v>
      </c>
      <c r="B7002" s="95" t="s">
        <v>3526</v>
      </c>
      <c r="C7002" s="95" t="s">
        <v>8160</v>
      </c>
      <c r="D7002" s="95" t="s">
        <v>14326</v>
      </c>
      <c r="E7002" s="95" t="s">
        <v>332</v>
      </c>
      <c r="F7002" s="95" t="s">
        <v>7499</v>
      </c>
      <c r="G7002" s="4">
        <v>50</v>
      </c>
      <c r="H7002" s="4">
        <v>50</v>
      </c>
    </row>
    <row r="7003" spans="1:8" ht="15">
      <c r="A7003" s="95">
        <v>6995</v>
      </c>
      <c r="B7003" s="95" t="s">
        <v>3750</v>
      </c>
      <c r="C7003" s="95" t="s">
        <v>14170</v>
      </c>
      <c r="D7003" s="95" t="s">
        <v>14327</v>
      </c>
      <c r="E7003" s="95" t="s">
        <v>332</v>
      </c>
      <c r="F7003" s="95" t="s">
        <v>7499</v>
      </c>
      <c r="G7003" s="4">
        <v>50</v>
      </c>
      <c r="H7003" s="4">
        <v>50</v>
      </c>
    </row>
    <row r="7004" spans="1:8" ht="15">
      <c r="A7004" s="95">
        <v>6996</v>
      </c>
      <c r="B7004" s="95" t="s">
        <v>14328</v>
      </c>
      <c r="C7004" s="95" t="s">
        <v>4611</v>
      </c>
      <c r="D7004" s="95" t="s">
        <v>14329</v>
      </c>
      <c r="E7004" s="95" t="s">
        <v>332</v>
      </c>
      <c r="F7004" s="95" t="s">
        <v>7499</v>
      </c>
      <c r="G7004" s="4">
        <v>50</v>
      </c>
      <c r="H7004" s="4">
        <v>50</v>
      </c>
    </row>
    <row r="7005" spans="1:8" ht="15">
      <c r="A7005" s="95">
        <v>6997</v>
      </c>
      <c r="B7005" s="95" t="s">
        <v>4140</v>
      </c>
      <c r="C7005" s="95" t="s">
        <v>7684</v>
      </c>
      <c r="D7005" s="95" t="s">
        <v>14330</v>
      </c>
      <c r="E7005" s="95" t="s">
        <v>332</v>
      </c>
      <c r="F7005" s="95" t="s">
        <v>7499</v>
      </c>
      <c r="G7005" s="4">
        <v>50</v>
      </c>
      <c r="H7005" s="4">
        <v>50</v>
      </c>
    </row>
    <row r="7006" spans="1:8" ht="30">
      <c r="A7006" s="95">
        <v>6998</v>
      </c>
      <c r="B7006" s="95" t="s">
        <v>3629</v>
      </c>
      <c r="C7006" s="95" t="s">
        <v>14331</v>
      </c>
      <c r="D7006" s="95" t="s">
        <v>14332</v>
      </c>
      <c r="E7006" s="95" t="s">
        <v>332</v>
      </c>
      <c r="F7006" s="95" t="s">
        <v>7499</v>
      </c>
      <c r="G7006" s="4">
        <v>50</v>
      </c>
      <c r="H7006" s="4">
        <v>50</v>
      </c>
    </row>
    <row r="7007" spans="1:8" ht="15">
      <c r="A7007" s="95">
        <v>6999</v>
      </c>
      <c r="B7007" s="95" t="s">
        <v>3593</v>
      </c>
      <c r="C7007" s="95" t="s">
        <v>14333</v>
      </c>
      <c r="D7007" s="95" t="s">
        <v>14334</v>
      </c>
      <c r="E7007" s="95" t="s">
        <v>332</v>
      </c>
      <c r="F7007" s="95" t="s">
        <v>7499</v>
      </c>
      <c r="G7007" s="4">
        <v>50</v>
      </c>
      <c r="H7007" s="4">
        <v>50</v>
      </c>
    </row>
    <row r="7008" spans="1:8" ht="15">
      <c r="A7008" s="95">
        <v>7000</v>
      </c>
      <c r="B7008" s="95" t="s">
        <v>2671</v>
      </c>
      <c r="C7008" s="95" t="s">
        <v>6254</v>
      </c>
      <c r="D7008" s="95" t="s">
        <v>14335</v>
      </c>
      <c r="E7008" s="95" t="s">
        <v>332</v>
      </c>
      <c r="F7008" s="95" t="s">
        <v>7499</v>
      </c>
      <c r="G7008" s="4">
        <v>50</v>
      </c>
      <c r="H7008" s="4">
        <v>50</v>
      </c>
    </row>
    <row r="7009" spans="1:8" ht="15">
      <c r="A7009" s="95">
        <v>7001</v>
      </c>
      <c r="B7009" s="95" t="s">
        <v>4400</v>
      </c>
      <c r="C7009" s="95" t="s">
        <v>6655</v>
      </c>
      <c r="D7009" s="95" t="s">
        <v>14336</v>
      </c>
      <c r="E7009" s="95" t="s">
        <v>332</v>
      </c>
      <c r="F7009" s="95" t="s">
        <v>7499</v>
      </c>
      <c r="G7009" s="4">
        <v>50</v>
      </c>
      <c r="H7009" s="4">
        <v>50</v>
      </c>
    </row>
    <row r="7010" spans="1:8" ht="15">
      <c r="A7010" s="95">
        <v>7002</v>
      </c>
      <c r="B7010" s="95" t="s">
        <v>3747</v>
      </c>
      <c r="C7010" s="95" t="s">
        <v>6564</v>
      </c>
      <c r="D7010" s="95" t="s">
        <v>14337</v>
      </c>
      <c r="E7010" s="95" t="s">
        <v>332</v>
      </c>
      <c r="F7010" s="95" t="s">
        <v>7499</v>
      </c>
      <c r="G7010" s="4">
        <v>50</v>
      </c>
      <c r="H7010" s="4">
        <v>50</v>
      </c>
    </row>
    <row r="7011" spans="1:8" ht="15">
      <c r="A7011" s="95">
        <v>7003</v>
      </c>
      <c r="B7011" s="95" t="s">
        <v>5716</v>
      </c>
      <c r="C7011" s="95" t="s">
        <v>4611</v>
      </c>
      <c r="D7011" s="95" t="s">
        <v>14338</v>
      </c>
      <c r="E7011" s="95" t="s">
        <v>332</v>
      </c>
      <c r="F7011" s="95" t="s">
        <v>7499</v>
      </c>
      <c r="G7011" s="4">
        <v>50</v>
      </c>
      <c r="H7011" s="4">
        <v>50</v>
      </c>
    </row>
    <row r="7012" spans="1:8" ht="15">
      <c r="A7012" s="95">
        <v>7004</v>
      </c>
      <c r="B7012" s="95" t="s">
        <v>3523</v>
      </c>
      <c r="C7012" s="95" t="s">
        <v>6142</v>
      </c>
      <c r="D7012" s="95" t="s">
        <v>14339</v>
      </c>
      <c r="E7012" s="95" t="s">
        <v>332</v>
      </c>
      <c r="F7012" s="95" t="s">
        <v>7499</v>
      </c>
      <c r="G7012" s="4">
        <v>50</v>
      </c>
      <c r="H7012" s="4">
        <v>50</v>
      </c>
    </row>
    <row r="7013" spans="1:8" ht="15">
      <c r="A7013" s="95">
        <v>7005</v>
      </c>
      <c r="B7013" s="95" t="s">
        <v>7635</v>
      </c>
      <c r="C7013" s="95" t="s">
        <v>14340</v>
      </c>
      <c r="D7013" s="95" t="s">
        <v>14341</v>
      </c>
      <c r="E7013" s="95" t="s">
        <v>332</v>
      </c>
      <c r="F7013" s="95" t="s">
        <v>7499</v>
      </c>
      <c r="G7013" s="4">
        <v>50</v>
      </c>
      <c r="H7013" s="4">
        <v>50</v>
      </c>
    </row>
    <row r="7014" spans="1:8" ht="15">
      <c r="A7014" s="95">
        <v>7006</v>
      </c>
      <c r="B7014" s="95" t="s">
        <v>3761</v>
      </c>
      <c r="C7014" s="95" t="s">
        <v>6135</v>
      </c>
      <c r="D7014" s="95" t="s">
        <v>14342</v>
      </c>
      <c r="E7014" s="95" t="s">
        <v>332</v>
      </c>
      <c r="F7014" s="95" t="s">
        <v>7499</v>
      </c>
      <c r="G7014" s="4">
        <v>50</v>
      </c>
      <c r="H7014" s="4">
        <v>50</v>
      </c>
    </row>
    <row r="7015" spans="1:8" ht="15">
      <c r="A7015" s="95">
        <v>7007</v>
      </c>
      <c r="B7015" s="95" t="s">
        <v>3761</v>
      </c>
      <c r="C7015" s="95" t="s">
        <v>6300</v>
      </c>
      <c r="D7015" s="95" t="s">
        <v>14343</v>
      </c>
      <c r="E7015" s="95" t="s">
        <v>332</v>
      </c>
      <c r="F7015" s="95" t="s">
        <v>7499</v>
      </c>
      <c r="G7015" s="4">
        <v>50</v>
      </c>
      <c r="H7015" s="4">
        <v>50</v>
      </c>
    </row>
    <row r="7016" spans="1:8" ht="15">
      <c r="A7016" s="95">
        <v>7008</v>
      </c>
      <c r="B7016" s="95" t="s">
        <v>3614</v>
      </c>
      <c r="C7016" s="95" t="s">
        <v>3572</v>
      </c>
      <c r="D7016" s="95" t="s">
        <v>14344</v>
      </c>
      <c r="E7016" s="95" t="s">
        <v>332</v>
      </c>
      <c r="F7016" s="95" t="s">
        <v>7499</v>
      </c>
      <c r="G7016" s="4">
        <v>50</v>
      </c>
      <c r="H7016" s="4">
        <v>50</v>
      </c>
    </row>
    <row r="7017" spans="1:8" ht="15">
      <c r="A7017" s="95">
        <v>7009</v>
      </c>
      <c r="B7017" s="95" t="s">
        <v>4255</v>
      </c>
      <c r="C7017" s="95" t="s">
        <v>14345</v>
      </c>
      <c r="D7017" s="95" t="s">
        <v>14346</v>
      </c>
      <c r="E7017" s="95" t="s">
        <v>332</v>
      </c>
      <c r="F7017" s="95" t="s">
        <v>7499</v>
      </c>
      <c r="G7017" s="4">
        <v>50</v>
      </c>
      <c r="H7017" s="4">
        <v>50</v>
      </c>
    </row>
    <row r="7018" spans="1:8" ht="15">
      <c r="A7018" s="95">
        <v>7010</v>
      </c>
      <c r="B7018" s="95" t="s">
        <v>3472</v>
      </c>
      <c r="C7018" s="95" t="s">
        <v>14277</v>
      </c>
      <c r="D7018" s="95" t="s">
        <v>14347</v>
      </c>
      <c r="E7018" s="95" t="s">
        <v>332</v>
      </c>
      <c r="F7018" s="95" t="s">
        <v>7499</v>
      </c>
      <c r="G7018" s="4">
        <v>50</v>
      </c>
      <c r="H7018" s="4">
        <v>50</v>
      </c>
    </row>
    <row r="7019" spans="1:8" ht="15">
      <c r="A7019" s="95">
        <v>7011</v>
      </c>
      <c r="B7019" s="95" t="s">
        <v>2663</v>
      </c>
      <c r="C7019" s="95" t="s">
        <v>9151</v>
      </c>
      <c r="D7019" s="95" t="s">
        <v>14348</v>
      </c>
      <c r="E7019" s="95" t="s">
        <v>332</v>
      </c>
      <c r="F7019" s="95" t="s">
        <v>7499</v>
      </c>
      <c r="G7019" s="4">
        <v>50</v>
      </c>
      <c r="H7019" s="4">
        <v>50</v>
      </c>
    </row>
    <row r="7020" spans="1:8" ht="15">
      <c r="A7020" s="95">
        <v>7012</v>
      </c>
      <c r="B7020" s="95" t="s">
        <v>14349</v>
      </c>
      <c r="C7020" s="95" t="s">
        <v>14350</v>
      </c>
      <c r="D7020" s="95" t="s">
        <v>14351</v>
      </c>
      <c r="E7020" s="95" t="s">
        <v>332</v>
      </c>
      <c r="F7020" s="95" t="s">
        <v>7499</v>
      </c>
      <c r="G7020" s="4">
        <v>50</v>
      </c>
      <c r="H7020" s="4">
        <v>50</v>
      </c>
    </row>
    <row r="7021" spans="1:8" ht="15">
      <c r="A7021" s="95">
        <v>7013</v>
      </c>
      <c r="B7021" s="95" t="s">
        <v>3700</v>
      </c>
      <c r="C7021" s="95" t="s">
        <v>5116</v>
      </c>
      <c r="D7021" s="95" t="s">
        <v>14352</v>
      </c>
      <c r="E7021" s="95" t="s">
        <v>332</v>
      </c>
      <c r="F7021" s="95" t="s">
        <v>7499</v>
      </c>
      <c r="G7021" s="4">
        <v>50</v>
      </c>
      <c r="H7021" s="4">
        <v>50</v>
      </c>
    </row>
    <row r="7022" spans="1:8" ht="15">
      <c r="A7022" s="95">
        <v>7014</v>
      </c>
      <c r="B7022" s="95" t="s">
        <v>14353</v>
      </c>
      <c r="C7022" s="95" t="s">
        <v>14354</v>
      </c>
      <c r="D7022" s="95" t="s">
        <v>14355</v>
      </c>
      <c r="E7022" s="95" t="s">
        <v>332</v>
      </c>
      <c r="F7022" s="95" t="s">
        <v>7499</v>
      </c>
      <c r="G7022" s="4">
        <v>50</v>
      </c>
      <c r="H7022" s="4">
        <v>50</v>
      </c>
    </row>
    <row r="7023" spans="1:8" ht="15">
      <c r="A7023" s="95">
        <v>7015</v>
      </c>
      <c r="B7023" s="95" t="s">
        <v>6422</v>
      </c>
      <c r="C7023" s="95" t="s">
        <v>6135</v>
      </c>
      <c r="D7023" s="95" t="s">
        <v>14356</v>
      </c>
      <c r="E7023" s="95" t="s">
        <v>332</v>
      </c>
      <c r="F7023" s="95" t="s">
        <v>7499</v>
      </c>
      <c r="G7023" s="4">
        <v>50</v>
      </c>
      <c r="H7023" s="4">
        <v>50</v>
      </c>
    </row>
    <row r="7024" spans="1:8" ht="15">
      <c r="A7024" s="95">
        <v>7016</v>
      </c>
      <c r="B7024" s="95" t="s">
        <v>3526</v>
      </c>
      <c r="C7024" s="95" t="s">
        <v>6564</v>
      </c>
      <c r="D7024" s="95" t="s">
        <v>14357</v>
      </c>
      <c r="E7024" s="95" t="s">
        <v>332</v>
      </c>
      <c r="F7024" s="95" t="s">
        <v>7499</v>
      </c>
      <c r="G7024" s="4">
        <v>50</v>
      </c>
      <c r="H7024" s="4">
        <v>50</v>
      </c>
    </row>
    <row r="7025" spans="1:8" ht="15">
      <c r="A7025" s="95">
        <v>7017</v>
      </c>
      <c r="B7025" s="95" t="s">
        <v>3629</v>
      </c>
      <c r="C7025" s="95" t="s">
        <v>5717</v>
      </c>
      <c r="D7025" s="95" t="s">
        <v>14358</v>
      </c>
      <c r="E7025" s="95" t="s">
        <v>332</v>
      </c>
      <c r="F7025" s="95" t="s">
        <v>7499</v>
      </c>
      <c r="G7025" s="4">
        <v>50</v>
      </c>
      <c r="H7025" s="4">
        <v>50</v>
      </c>
    </row>
    <row r="7026" spans="1:8" ht="15">
      <c r="A7026" s="95">
        <v>7018</v>
      </c>
      <c r="B7026" s="95" t="s">
        <v>4695</v>
      </c>
      <c r="C7026" s="95" t="s">
        <v>8863</v>
      </c>
      <c r="D7026" s="95" t="s">
        <v>14359</v>
      </c>
      <c r="E7026" s="95" t="s">
        <v>332</v>
      </c>
      <c r="F7026" s="95" t="s">
        <v>7499</v>
      </c>
      <c r="G7026" s="4">
        <v>50</v>
      </c>
      <c r="H7026" s="4">
        <v>50</v>
      </c>
    </row>
    <row r="7027" spans="1:8" ht="15">
      <c r="A7027" s="95">
        <v>7019</v>
      </c>
      <c r="B7027" s="95" t="s">
        <v>2663</v>
      </c>
      <c r="C7027" s="95" t="s">
        <v>6624</v>
      </c>
      <c r="D7027" s="95" t="s">
        <v>14360</v>
      </c>
      <c r="E7027" s="95" t="s">
        <v>332</v>
      </c>
      <c r="F7027" s="95" t="s">
        <v>7499</v>
      </c>
      <c r="G7027" s="4">
        <v>50</v>
      </c>
      <c r="H7027" s="4">
        <v>50</v>
      </c>
    </row>
    <row r="7028" spans="1:8" ht="15">
      <c r="A7028" s="95">
        <v>7020</v>
      </c>
      <c r="B7028" s="95" t="s">
        <v>3948</v>
      </c>
      <c r="C7028" s="95" t="s">
        <v>6719</v>
      </c>
      <c r="D7028" s="95" t="s">
        <v>14361</v>
      </c>
      <c r="E7028" s="95" t="s">
        <v>332</v>
      </c>
      <c r="F7028" s="95" t="s">
        <v>7499</v>
      </c>
      <c r="G7028" s="4">
        <v>50</v>
      </c>
      <c r="H7028" s="4">
        <v>50</v>
      </c>
    </row>
    <row r="7029" spans="1:8" ht="15">
      <c r="A7029" s="95">
        <v>7021</v>
      </c>
      <c r="B7029" s="95" t="s">
        <v>10503</v>
      </c>
      <c r="C7029" s="95" t="s">
        <v>14362</v>
      </c>
      <c r="D7029" s="95" t="s">
        <v>14363</v>
      </c>
      <c r="E7029" s="95" t="s">
        <v>332</v>
      </c>
      <c r="F7029" s="95" t="s">
        <v>7499</v>
      </c>
      <c r="G7029" s="4">
        <v>50</v>
      </c>
      <c r="H7029" s="4">
        <v>50</v>
      </c>
    </row>
    <row r="7030" spans="1:8" ht="30">
      <c r="A7030" s="95">
        <v>7022</v>
      </c>
      <c r="B7030" s="95" t="s">
        <v>3485</v>
      </c>
      <c r="C7030" s="95" t="s">
        <v>6417</v>
      </c>
      <c r="D7030" s="95" t="s">
        <v>14364</v>
      </c>
      <c r="E7030" s="95" t="s">
        <v>332</v>
      </c>
      <c r="F7030" s="95" t="s">
        <v>7499</v>
      </c>
      <c r="G7030" s="4">
        <v>50</v>
      </c>
      <c r="H7030" s="4">
        <v>50</v>
      </c>
    </row>
    <row r="7031" spans="1:8" ht="15">
      <c r="A7031" s="95">
        <v>7023</v>
      </c>
      <c r="B7031" s="95" t="s">
        <v>4452</v>
      </c>
      <c r="C7031" s="95" t="s">
        <v>6692</v>
      </c>
      <c r="D7031" s="95" t="s">
        <v>14365</v>
      </c>
      <c r="E7031" s="95" t="s">
        <v>332</v>
      </c>
      <c r="F7031" s="95" t="s">
        <v>7499</v>
      </c>
      <c r="G7031" s="4">
        <v>50</v>
      </c>
      <c r="H7031" s="4">
        <v>50</v>
      </c>
    </row>
    <row r="7032" spans="1:8" ht="15">
      <c r="A7032" s="95">
        <v>7024</v>
      </c>
      <c r="B7032" s="95" t="s">
        <v>3593</v>
      </c>
      <c r="C7032" s="95" t="s">
        <v>8734</v>
      </c>
      <c r="D7032" s="95" t="s">
        <v>14366</v>
      </c>
      <c r="E7032" s="95" t="s">
        <v>332</v>
      </c>
      <c r="F7032" s="95" t="s">
        <v>7499</v>
      </c>
      <c r="G7032" s="4">
        <v>50</v>
      </c>
      <c r="H7032" s="4">
        <v>50</v>
      </c>
    </row>
    <row r="7033" spans="1:8" ht="15">
      <c r="A7033" s="95">
        <v>7025</v>
      </c>
      <c r="B7033" s="95" t="s">
        <v>4012</v>
      </c>
      <c r="C7033" s="95" t="s">
        <v>6697</v>
      </c>
      <c r="D7033" s="95" t="s">
        <v>14367</v>
      </c>
      <c r="E7033" s="95" t="s">
        <v>332</v>
      </c>
      <c r="F7033" s="95" t="s">
        <v>7499</v>
      </c>
      <c r="G7033" s="4">
        <v>50</v>
      </c>
      <c r="H7033" s="4">
        <v>50</v>
      </c>
    </row>
    <row r="7034" spans="1:8" ht="15">
      <c r="A7034" s="95">
        <v>7026</v>
      </c>
      <c r="B7034" s="95" t="s">
        <v>6219</v>
      </c>
      <c r="C7034" s="95" t="s">
        <v>14368</v>
      </c>
      <c r="D7034" s="95" t="s">
        <v>14369</v>
      </c>
      <c r="E7034" s="95" t="s">
        <v>332</v>
      </c>
      <c r="F7034" s="95" t="s">
        <v>7499</v>
      </c>
      <c r="G7034" s="4">
        <v>50</v>
      </c>
      <c r="H7034" s="4">
        <v>50</v>
      </c>
    </row>
    <row r="7035" spans="1:8" ht="30">
      <c r="A7035" s="95">
        <v>7027</v>
      </c>
      <c r="B7035" s="95" t="s">
        <v>7861</v>
      </c>
      <c r="C7035" s="95" t="s">
        <v>6126</v>
      </c>
      <c r="D7035" s="95" t="s">
        <v>14370</v>
      </c>
      <c r="E7035" s="95" t="s">
        <v>332</v>
      </c>
      <c r="F7035" s="95" t="s">
        <v>7499</v>
      </c>
      <c r="G7035" s="4">
        <v>50</v>
      </c>
      <c r="H7035" s="4">
        <v>50</v>
      </c>
    </row>
    <row r="7036" spans="1:8" ht="15">
      <c r="A7036" s="95">
        <v>7028</v>
      </c>
      <c r="B7036" s="95" t="s">
        <v>4067</v>
      </c>
      <c r="C7036" s="95" t="s">
        <v>5717</v>
      </c>
      <c r="D7036" s="95" t="s">
        <v>14371</v>
      </c>
      <c r="E7036" s="95" t="s">
        <v>332</v>
      </c>
      <c r="F7036" s="95" t="s">
        <v>7499</v>
      </c>
      <c r="G7036" s="4">
        <v>50</v>
      </c>
      <c r="H7036" s="4">
        <v>50</v>
      </c>
    </row>
    <row r="7037" spans="1:8" ht="15">
      <c r="A7037" s="95">
        <v>7029</v>
      </c>
      <c r="B7037" s="95" t="s">
        <v>3586</v>
      </c>
      <c r="C7037" s="95" t="s">
        <v>14372</v>
      </c>
      <c r="D7037" s="95" t="s">
        <v>14373</v>
      </c>
      <c r="E7037" s="95" t="s">
        <v>332</v>
      </c>
      <c r="F7037" s="95" t="s">
        <v>7499</v>
      </c>
      <c r="G7037" s="4">
        <v>50</v>
      </c>
      <c r="H7037" s="4">
        <v>50</v>
      </c>
    </row>
    <row r="7038" spans="1:8" ht="15">
      <c r="A7038" s="95">
        <v>7030</v>
      </c>
      <c r="B7038" s="95" t="s">
        <v>4695</v>
      </c>
      <c r="C7038" s="95" t="s">
        <v>13754</v>
      </c>
      <c r="D7038" s="95" t="s">
        <v>14374</v>
      </c>
      <c r="E7038" s="95" t="s">
        <v>332</v>
      </c>
      <c r="F7038" s="95" t="s">
        <v>7499</v>
      </c>
      <c r="G7038" s="4">
        <v>50</v>
      </c>
      <c r="H7038" s="4">
        <v>50</v>
      </c>
    </row>
    <row r="7039" spans="1:8" ht="15">
      <c r="A7039" s="95">
        <v>7031</v>
      </c>
      <c r="B7039" s="95" t="s">
        <v>14375</v>
      </c>
      <c r="C7039" s="95" t="s">
        <v>14376</v>
      </c>
      <c r="D7039" s="95" t="s">
        <v>14377</v>
      </c>
      <c r="E7039" s="95" t="s">
        <v>332</v>
      </c>
      <c r="F7039" s="95" t="s">
        <v>7499</v>
      </c>
      <c r="G7039" s="4">
        <v>50</v>
      </c>
      <c r="H7039" s="4">
        <v>50</v>
      </c>
    </row>
    <row r="7040" spans="1:8" ht="15">
      <c r="A7040" s="95">
        <v>7032</v>
      </c>
      <c r="B7040" s="95" t="s">
        <v>4861</v>
      </c>
      <c r="C7040" s="95" t="s">
        <v>8398</v>
      </c>
      <c r="D7040" s="95" t="s">
        <v>14378</v>
      </c>
      <c r="E7040" s="95" t="s">
        <v>332</v>
      </c>
      <c r="F7040" s="95" t="s">
        <v>7499</v>
      </c>
      <c r="G7040" s="4">
        <v>50</v>
      </c>
      <c r="H7040" s="4">
        <v>50</v>
      </c>
    </row>
    <row r="7041" spans="1:8" ht="15">
      <c r="A7041" s="95">
        <v>7033</v>
      </c>
      <c r="B7041" s="95" t="s">
        <v>3464</v>
      </c>
      <c r="C7041" s="95" t="s">
        <v>3781</v>
      </c>
      <c r="D7041" s="95" t="s">
        <v>14379</v>
      </c>
      <c r="E7041" s="95" t="s">
        <v>332</v>
      </c>
      <c r="F7041" s="95" t="s">
        <v>7499</v>
      </c>
      <c r="G7041" s="4">
        <v>50</v>
      </c>
      <c r="H7041" s="4">
        <v>50</v>
      </c>
    </row>
    <row r="7042" spans="1:8" ht="15">
      <c r="A7042" s="95">
        <v>7034</v>
      </c>
      <c r="B7042" s="95" t="s">
        <v>4255</v>
      </c>
      <c r="C7042" s="95" t="s">
        <v>4655</v>
      </c>
      <c r="D7042" s="95" t="s">
        <v>14380</v>
      </c>
      <c r="E7042" s="95" t="s">
        <v>332</v>
      </c>
      <c r="F7042" s="95" t="s">
        <v>7499</v>
      </c>
      <c r="G7042" s="4">
        <v>50</v>
      </c>
      <c r="H7042" s="4">
        <v>50</v>
      </c>
    </row>
    <row r="7043" spans="1:8" ht="15">
      <c r="A7043" s="95">
        <v>7035</v>
      </c>
      <c r="B7043" s="95" t="s">
        <v>3439</v>
      </c>
      <c r="C7043" s="95" t="s">
        <v>14381</v>
      </c>
      <c r="D7043" s="95" t="s">
        <v>14382</v>
      </c>
      <c r="E7043" s="95" t="s">
        <v>332</v>
      </c>
      <c r="F7043" s="95" t="s">
        <v>7499</v>
      </c>
      <c r="G7043" s="4">
        <v>50</v>
      </c>
      <c r="H7043" s="4">
        <v>50</v>
      </c>
    </row>
    <row r="7044" spans="1:8" ht="15">
      <c r="A7044" s="95">
        <v>7036</v>
      </c>
      <c r="B7044" s="95" t="s">
        <v>4012</v>
      </c>
      <c r="C7044" s="95" t="s">
        <v>14383</v>
      </c>
      <c r="D7044" s="95" t="s">
        <v>14384</v>
      </c>
      <c r="E7044" s="95" t="s">
        <v>332</v>
      </c>
      <c r="F7044" s="95" t="s">
        <v>7499</v>
      </c>
      <c r="G7044" s="4">
        <v>50</v>
      </c>
      <c r="H7044" s="4">
        <v>50</v>
      </c>
    </row>
    <row r="7045" spans="1:8" ht="15">
      <c r="A7045" s="95">
        <v>7037</v>
      </c>
      <c r="B7045" s="95" t="s">
        <v>5459</v>
      </c>
      <c r="C7045" s="95" t="s">
        <v>6608</v>
      </c>
      <c r="D7045" s="95" t="s">
        <v>14385</v>
      </c>
      <c r="E7045" s="95" t="s">
        <v>332</v>
      </c>
      <c r="F7045" s="95" t="s">
        <v>7499</v>
      </c>
      <c r="G7045" s="4">
        <v>50</v>
      </c>
      <c r="H7045" s="4">
        <v>50</v>
      </c>
    </row>
    <row r="7046" spans="1:8" ht="15">
      <c r="A7046" s="95">
        <v>7038</v>
      </c>
      <c r="B7046" s="95" t="s">
        <v>2663</v>
      </c>
      <c r="C7046" s="95" t="s">
        <v>5640</v>
      </c>
      <c r="D7046" s="95" t="s">
        <v>14386</v>
      </c>
      <c r="E7046" s="95" t="s">
        <v>332</v>
      </c>
      <c r="F7046" s="95" t="s">
        <v>7499</v>
      </c>
      <c r="G7046" s="4">
        <v>50</v>
      </c>
      <c r="H7046" s="4">
        <v>50</v>
      </c>
    </row>
    <row r="7047" spans="1:8" ht="15">
      <c r="A7047" s="95">
        <v>7039</v>
      </c>
      <c r="B7047" s="95" t="s">
        <v>3599</v>
      </c>
      <c r="C7047" s="95" t="s">
        <v>4611</v>
      </c>
      <c r="D7047" s="95" t="s">
        <v>14387</v>
      </c>
      <c r="E7047" s="95" t="s">
        <v>332</v>
      </c>
      <c r="F7047" s="95" t="s">
        <v>7499</v>
      </c>
      <c r="G7047" s="4">
        <v>50</v>
      </c>
      <c r="H7047" s="4">
        <v>50</v>
      </c>
    </row>
    <row r="7048" spans="1:8" ht="15">
      <c r="A7048" s="95">
        <v>7040</v>
      </c>
      <c r="B7048" s="95" t="s">
        <v>3442</v>
      </c>
      <c r="C7048" s="95" t="s">
        <v>7998</v>
      </c>
      <c r="D7048" s="95" t="s">
        <v>14388</v>
      </c>
      <c r="E7048" s="95" t="s">
        <v>332</v>
      </c>
      <c r="F7048" s="95" t="s">
        <v>7499</v>
      </c>
      <c r="G7048" s="4">
        <v>50</v>
      </c>
      <c r="H7048" s="4">
        <v>50</v>
      </c>
    </row>
    <row r="7049" spans="1:8" ht="15">
      <c r="A7049" s="95">
        <v>7041</v>
      </c>
      <c r="B7049" s="95" t="s">
        <v>2663</v>
      </c>
      <c r="C7049" s="95" t="s">
        <v>14389</v>
      </c>
      <c r="D7049" s="95" t="s">
        <v>14390</v>
      </c>
      <c r="E7049" s="95" t="s">
        <v>332</v>
      </c>
      <c r="F7049" s="95" t="s">
        <v>7499</v>
      </c>
      <c r="G7049" s="4">
        <v>50</v>
      </c>
      <c r="H7049" s="4">
        <v>50</v>
      </c>
    </row>
    <row r="7050" spans="1:8" ht="15">
      <c r="A7050" s="95">
        <v>7042</v>
      </c>
      <c r="B7050" s="95" t="s">
        <v>3468</v>
      </c>
      <c r="C7050" s="95" t="s">
        <v>5746</v>
      </c>
      <c r="D7050" s="95" t="s">
        <v>14391</v>
      </c>
      <c r="E7050" s="95" t="s">
        <v>332</v>
      </c>
      <c r="F7050" s="95" t="s">
        <v>7499</v>
      </c>
      <c r="G7050" s="4">
        <v>50</v>
      </c>
      <c r="H7050" s="4">
        <v>50</v>
      </c>
    </row>
    <row r="7051" spans="1:8" ht="15">
      <c r="A7051" s="95">
        <v>7043</v>
      </c>
      <c r="B7051" s="95" t="s">
        <v>4093</v>
      </c>
      <c r="C7051" s="95" t="s">
        <v>5746</v>
      </c>
      <c r="D7051" s="95" t="s">
        <v>14392</v>
      </c>
      <c r="E7051" s="95" t="s">
        <v>332</v>
      </c>
      <c r="F7051" s="95" t="s">
        <v>7499</v>
      </c>
      <c r="G7051" s="4">
        <v>50</v>
      </c>
      <c r="H7051" s="4">
        <v>50</v>
      </c>
    </row>
    <row r="7052" spans="1:8" ht="30">
      <c r="A7052" s="95">
        <v>7044</v>
      </c>
      <c r="B7052" s="95" t="s">
        <v>14393</v>
      </c>
      <c r="C7052" s="95" t="s">
        <v>14394</v>
      </c>
      <c r="D7052" s="95" t="s">
        <v>14395</v>
      </c>
      <c r="E7052" s="95" t="s">
        <v>332</v>
      </c>
      <c r="F7052" s="95" t="s">
        <v>7499</v>
      </c>
      <c r="G7052" s="4">
        <v>50</v>
      </c>
      <c r="H7052" s="4">
        <v>50</v>
      </c>
    </row>
    <row r="7053" spans="1:8" ht="15">
      <c r="A7053" s="95">
        <v>7045</v>
      </c>
      <c r="B7053" s="95" t="s">
        <v>14396</v>
      </c>
      <c r="C7053" s="95" t="s">
        <v>14397</v>
      </c>
      <c r="D7053" s="95" t="s">
        <v>14398</v>
      </c>
      <c r="E7053" s="95" t="s">
        <v>332</v>
      </c>
      <c r="F7053" s="95" t="s">
        <v>7499</v>
      </c>
      <c r="G7053" s="4">
        <v>50</v>
      </c>
      <c r="H7053" s="4">
        <v>50</v>
      </c>
    </row>
    <row r="7054" spans="1:8" ht="15">
      <c r="A7054" s="95">
        <v>7046</v>
      </c>
      <c r="B7054" s="95" t="s">
        <v>4067</v>
      </c>
      <c r="C7054" s="95" t="s">
        <v>7140</v>
      </c>
      <c r="D7054" s="95" t="s">
        <v>14399</v>
      </c>
      <c r="E7054" s="95" t="s">
        <v>332</v>
      </c>
      <c r="F7054" s="95" t="s">
        <v>7499</v>
      </c>
      <c r="G7054" s="4">
        <v>50</v>
      </c>
      <c r="H7054" s="4">
        <v>50</v>
      </c>
    </row>
    <row r="7055" spans="1:8" ht="15">
      <c r="A7055" s="95">
        <v>7047</v>
      </c>
      <c r="B7055" s="95" t="s">
        <v>3771</v>
      </c>
      <c r="C7055" s="95" t="s">
        <v>14400</v>
      </c>
      <c r="D7055" s="95" t="s">
        <v>14401</v>
      </c>
      <c r="E7055" s="95" t="s">
        <v>332</v>
      </c>
      <c r="F7055" s="95" t="s">
        <v>7499</v>
      </c>
      <c r="G7055" s="4">
        <v>50</v>
      </c>
      <c r="H7055" s="4">
        <v>50</v>
      </c>
    </row>
    <row r="7056" spans="1:8" ht="15">
      <c r="A7056" s="95">
        <v>7048</v>
      </c>
      <c r="B7056" s="95" t="s">
        <v>4400</v>
      </c>
      <c r="C7056" s="95" t="s">
        <v>3701</v>
      </c>
      <c r="D7056" s="95" t="s">
        <v>14402</v>
      </c>
      <c r="E7056" s="95" t="s">
        <v>332</v>
      </c>
      <c r="F7056" s="95" t="s">
        <v>7499</v>
      </c>
      <c r="G7056" s="4">
        <v>50</v>
      </c>
      <c r="H7056" s="4">
        <v>50</v>
      </c>
    </row>
    <row r="7057" spans="1:8" ht="15">
      <c r="A7057" s="95">
        <v>7049</v>
      </c>
      <c r="B7057" s="95" t="s">
        <v>3976</v>
      </c>
      <c r="C7057" s="95" t="s">
        <v>3701</v>
      </c>
      <c r="D7057" s="95" t="s">
        <v>14403</v>
      </c>
      <c r="E7057" s="95" t="s">
        <v>332</v>
      </c>
      <c r="F7057" s="95" t="s">
        <v>7499</v>
      </c>
      <c r="G7057" s="4">
        <v>50</v>
      </c>
      <c r="H7057" s="4">
        <v>50</v>
      </c>
    </row>
    <row r="7058" spans="1:8" ht="15">
      <c r="A7058" s="95">
        <v>7050</v>
      </c>
      <c r="B7058" s="95" t="s">
        <v>3715</v>
      </c>
      <c r="C7058" s="95" t="s">
        <v>6549</v>
      </c>
      <c r="D7058" s="95" t="s">
        <v>14404</v>
      </c>
      <c r="E7058" s="95" t="s">
        <v>332</v>
      </c>
      <c r="F7058" s="95" t="s">
        <v>7499</v>
      </c>
      <c r="G7058" s="4">
        <v>50</v>
      </c>
      <c r="H7058" s="4">
        <v>50</v>
      </c>
    </row>
    <row r="7059" spans="1:8" ht="15">
      <c r="A7059" s="95">
        <v>7051</v>
      </c>
      <c r="B7059" s="95" t="s">
        <v>4452</v>
      </c>
      <c r="C7059" s="95" t="s">
        <v>3515</v>
      </c>
      <c r="D7059" s="95" t="s">
        <v>14405</v>
      </c>
      <c r="E7059" s="95" t="s">
        <v>332</v>
      </c>
      <c r="F7059" s="95" t="s">
        <v>7499</v>
      </c>
      <c r="G7059" s="4">
        <v>50</v>
      </c>
      <c r="H7059" s="4">
        <v>50</v>
      </c>
    </row>
    <row r="7060" spans="1:8" ht="15">
      <c r="A7060" s="95">
        <v>7052</v>
      </c>
      <c r="B7060" s="95" t="s">
        <v>14406</v>
      </c>
      <c r="C7060" s="95" t="s">
        <v>3551</v>
      </c>
      <c r="D7060" s="95" t="s">
        <v>14407</v>
      </c>
      <c r="E7060" s="95" t="s">
        <v>332</v>
      </c>
      <c r="F7060" s="95" t="s">
        <v>7499</v>
      </c>
      <c r="G7060" s="4">
        <v>50</v>
      </c>
      <c r="H7060" s="4">
        <v>50</v>
      </c>
    </row>
    <row r="7061" spans="1:8" ht="15">
      <c r="A7061" s="95">
        <v>7053</v>
      </c>
      <c r="B7061" s="95" t="s">
        <v>9817</v>
      </c>
      <c r="C7061" s="95" t="s">
        <v>4599</v>
      </c>
      <c r="D7061" s="95" t="s">
        <v>14408</v>
      </c>
      <c r="E7061" s="95" t="s">
        <v>332</v>
      </c>
      <c r="F7061" s="95" t="s">
        <v>7499</v>
      </c>
      <c r="G7061" s="4">
        <v>50</v>
      </c>
      <c r="H7061" s="4">
        <v>50</v>
      </c>
    </row>
    <row r="7062" spans="1:8" ht="15">
      <c r="A7062" s="95">
        <v>7054</v>
      </c>
      <c r="B7062" s="95" t="s">
        <v>4487</v>
      </c>
      <c r="C7062" s="95" t="s">
        <v>10358</v>
      </c>
      <c r="D7062" s="95" t="s">
        <v>14409</v>
      </c>
      <c r="E7062" s="95" t="s">
        <v>332</v>
      </c>
      <c r="F7062" s="95" t="s">
        <v>7499</v>
      </c>
      <c r="G7062" s="4">
        <v>50</v>
      </c>
      <c r="H7062" s="4">
        <v>50</v>
      </c>
    </row>
    <row r="7063" spans="1:8" ht="15">
      <c r="A7063" s="95">
        <v>7055</v>
      </c>
      <c r="B7063" s="95" t="s">
        <v>10859</v>
      </c>
      <c r="C7063" s="95" t="s">
        <v>3693</v>
      </c>
      <c r="D7063" s="95" t="s">
        <v>14410</v>
      </c>
      <c r="E7063" s="95" t="s">
        <v>332</v>
      </c>
      <c r="F7063" s="95" t="s">
        <v>7499</v>
      </c>
      <c r="G7063" s="4">
        <v>50</v>
      </c>
      <c r="H7063" s="4">
        <v>50</v>
      </c>
    </row>
    <row r="7064" spans="1:8" ht="15">
      <c r="A7064" s="95">
        <v>7056</v>
      </c>
      <c r="B7064" s="95" t="s">
        <v>3700</v>
      </c>
      <c r="C7064" s="95" t="s">
        <v>5719</v>
      </c>
      <c r="D7064" s="95" t="s">
        <v>14411</v>
      </c>
      <c r="E7064" s="95" t="s">
        <v>332</v>
      </c>
      <c r="F7064" s="95" t="s">
        <v>7499</v>
      </c>
      <c r="G7064" s="4">
        <v>50</v>
      </c>
      <c r="H7064" s="4">
        <v>50</v>
      </c>
    </row>
    <row r="7065" spans="1:8" ht="15">
      <c r="A7065" s="95">
        <v>7057</v>
      </c>
      <c r="B7065" s="95" t="s">
        <v>7779</v>
      </c>
      <c r="C7065" s="95" t="s">
        <v>14052</v>
      </c>
      <c r="D7065" s="95" t="s">
        <v>14412</v>
      </c>
      <c r="E7065" s="95" t="s">
        <v>332</v>
      </c>
      <c r="F7065" s="95" t="s">
        <v>7499</v>
      </c>
      <c r="G7065" s="4">
        <v>50</v>
      </c>
      <c r="H7065" s="4">
        <v>50</v>
      </c>
    </row>
    <row r="7066" spans="1:8" ht="15">
      <c r="A7066" s="95">
        <v>7058</v>
      </c>
      <c r="B7066" s="95" t="s">
        <v>3614</v>
      </c>
      <c r="C7066" s="95" t="s">
        <v>7238</v>
      </c>
      <c r="D7066" s="95" t="s">
        <v>14413</v>
      </c>
      <c r="E7066" s="95" t="s">
        <v>332</v>
      </c>
      <c r="F7066" s="95" t="s">
        <v>7499</v>
      </c>
      <c r="G7066" s="4">
        <v>50</v>
      </c>
      <c r="H7066" s="4">
        <v>50</v>
      </c>
    </row>
    <row r="7067" spans="1:8" ht="15">
      <c r="A7067" s="95">
        <v>7059</v>
      </c>
      <c r="B7067" s="95" t="s">
        <v>3715</v>
      </c>
      <c r="C7067" s="95" t="s">
        <v>7684</v>
      </c>
      <c r="D7067" s="95" t="s">
        <v>14414</v>
      </c>
      <c r="E7067" s="95" t="s">
        <v>332</v>
      </c>
      <c r="F7067" s="95" t="s">
        <v>7499</v>
      </c>
      <c r="G7067" s="4">
        <v>50</v>
      </c>
      <c r="H7067" s="4">
        <v>50</v>
      </c>
    </row>
    <row r="7068" spans="1:8" ht="15">
      <c r="A7068" s="95">
        <v>7060</v>
      </c>
      <c r="B7068" s="95" t="s">
        <v>5418</v>
      </c>
      <c r="C7068" s="95" t="s">
        <v>4599</v>
      </c>
      <c r="D7068" s="95" t="s">
        <v>14415</v>
      </c>
      <c r="E7068" s="95" t="s">
        <v>332</v>
      </c>
      <c r="F7068" s="95" t="s">
        <v>7499</v>
      </c>
      <c r="G7068" s="4">
        <v>50</v>
      </c>
      <c r="H7068" s="4">
        <v>50</v>
      </c>
    </row>
    <row r="7069" spans="1:8" ht="15">
      <c r="A7069" s="95">
        <v>7061</v>
      </c>
      <c r="B7069" s="95" t="s">
        <v>4067</v>
      </c>
      <c r="C7069" s="95" t="s">
        <v>6655</v>
      </c>
      <c r="D7069" s="95" t="s">
        <v>14416</v>
      </c>
      <c r="E7069" s="95" t="s">
        <v>332</v>
      </c>
      <c r="F7069" s="95" t="s">
        <v>7499</v>
      </c>
      <c r="G7069" s="4">
        <v>50</v>
      </c>
      <c r="H7069" s="4">
        <v>50</v>
      </c>
    </row>
    <row r="7070" spans="1:8" ht="15">
      <c r="A7070" s="95">
        <v>7062</v>
      </c>
      <c r="B7070" s="95" t="s">
        <v>4198</v>
      </c>
      <c r="C7070" s="95" t="s">
        <v>4482</v>
      </c>
      <c r="D7070" s="95" t="s">
        <v>14417</v>
      </c>
      <c r="E7070" s="95" t="s">
        <v>332</v>
      </c>
      <c r="F7070" s="95" t="s">
        <v>7499</v>
      </c>
      <c r="G7070" s="4">
        <v>50</v>
      </c>
      <c r="H7070" s="4">
        <v>50</v>
      </c>
    </row>
    <row r="7071" spans="1:8" ht="15">
      <c r="A7071" s="95">
        <v>7063</v>
      </c>
      <c r="B7071" s="95" t="s">
        <v>3654</v>
      </c>
      <c r="C7071" s="95" t="s">
        <v>4324</v>
      </c>
      <c r="D7071" s="95" t="s">
        <v>14418</v>
      </c>
      <c r="E7071" s="95" t="s">
        <v>332</v>
      </c>
      <c r="F7071" s="95" t="s">
        <v>7499</v>
      </c>
      <c r="G7071" s="4">
        <v>50</v>
      </c>
      <c r="H7071" s="4">
        <v>50</v>
      </c>
    </row>
    <row r="7072" spans="1:8" ht="15">
      <c r="A7072" s="95">
        <v>7064</v>
      </c>
      <c r="B7072" s="95" t="s">
        <v>3668</v>
      </c>
      <c r="C7072" s="95" t="s">
        <v>14419</v>
      </c>
      <c r="D7072" s="95" t="s">
        <v>14420</v>
      </c>
      <c r="E7072" s="95" t="s">
        <v>332</v>
      </c>
      <c r="F7072" s="95" t="s">
        <v>7499</v>
      </c>
      <c r="G7072" s="4">
        <v>50</v>
      </c>
      <c r="H7072" s="4">
        <v>50</v>
      </c>
    </row>
    <row r="7073" spans="1:8" ht="15">
      <c r="A7073" s="95">
        <v>7065</v>
      </c>
      <c r="B7073" s="95" t="s">
        <v>3663</v>
      </c>
      <c r="C7073" s="95" t="s">
        <v>14368</v>
      </c>
      <c r="D7073" s="95" t="s">
        <v>14421</v>
      </c>
      <c r="E7073" s="95" t="s">
        <v>332</v>
      </c>
      <c r="F7073" s="95" t="s">
        <v>7499</v>
      </c>
      <c r="G7073" s="4">
        <v>50</v>
      </c>
      <c r="H7073" s="4">
        <v>50</v>
      </c>
    </row>
    <row r="7074" spans="1:8" ht="15">
      <c r="A7074" s="95">
        <v>7066</v>
      </c>
      <c r="B7074" s="95" t="s">
        <v>4874</v>
      </c>
      <c r="C7074" s="95" t="s">
        <v>6300</v>
      </c>
      <c r="D7074" s="95" t="s">
        <v>14422</v>
      </c>
      <c r="E7074" s="95" t="s">
        <v>332</v>
      </c>
      <c r="F7074" s="95" t="s">
        <v>7499</v>
      </c>
      <c r="G7074" s="4">
        <v>50</v>
      </c>
      <c r="H7074" s="4">
        <v>50</v>
      </c>
    </row>
    <row r="7075" spans="1:8" ht="15">
      <c r="A7075" s="95">
        <v>7067</v>
      </c>
      <c r="B7075" s="95" t="s">
        <v>3761</v>
      </c>
      <c r="C7075" s="95" t="s">
        <v>14362</v>
      </c>
      <c r="D7075" s="95" t="s">
        <v>14423</v>
      </c>
      <c r="E7075" s="95" t="s">
        <v>332</v>
      </c>
      <c r="F7075" s="95" t="s">
        <v>7499</v>
      </c>
      <c r="G7075" s="4">
        <v>50</v>
      </c>
      <c r="H7075" s="4">
        <v>50</v>
      </c>
    </row>
    <row r="7076" spans="1:8" ht="15">
      <c r="A7076" s="95">
        <v>7068</v>
      </c>
      <c r="B7076" s="95" t="s">
        <v>4012</v>
      </c>
      <c r="C7076" s="95" t="s">
        <v>6300</v>
      </c>
      <c r="D7076" s="95" t="s">
        <v>14424</v>
      </c>
      <c r="E7076" s="95" t="s">
        <v>332</v>
      </c>
      <c r="F7076" s="95" t="s">
        <v>7499</v>
      </c>
      <c r="G7076" s="4">
        <v>50</v>
      </c>
      <c r="H7076" s="4">
        <v>50</v>
      </c>
    </row>
    <row r="7077" spans="1:8" ht="15">
      <c r="A7077" s="95">
        <v>7069</v>
      </c>
      <c r="B7077" s="95" t="s">
        <v>5418</v>
      </c>
      <c r="C7077" s="95" t="s">
        <v>8828</v>
      </c>
      <c r="D7077" s="95" t="s">
        <v>14425</v>
      </c>
      <c r="E7077" s="95" t="s">
        <v>332</v>
      </c>
      <c r="F7077" s="95" t="s">
        <v>7499</v>
      </c>
      <c r="G7077" s="4">
        <v>50</v>
      </c>
      <c r="H7077" s="4">
        <v>50</v>
      </c>
    </row>
    <row r="7078" spans="1:8" ht="15">
      <c r="A7078" s="95">
        <v>7070</v>
      </c>
      <c r="B7078" s="95" t="s">
        <v>3715</v>
      </c>
      <c r="C7078" s="95" t="s">
        <v>7790</v>
      </c>
      <c r="D7078" s="95" t="s">
        <v>14426</v>
      </c>
      <c r="E7078" s="95" t="s">
        <v>332</v>
      </c>
      <c r="F7078" s="95" t="s">
        <v>7499</v>
      </c>
      <c r="G7078" s="4">
        <v>50</v>
      </c>
      <c r="H7078" s="4">
        <v>50</v>
      </c>
    </row>
    <row r="7079" spans="1:8" ht="15">
      <c r="A7079" s="95">
        <v>7071</v>
      </c>
      <c r="B7079" s="95" t="s">
        <v>3676</v>
      </c>
      <c r="C7079" s="95" t="s">
        <v>5393</v>
      </c>
      <c r="D7079" s="95" t="s">
        <v>14427</v>
      </c>
      <c r="E7079" s="95" t="s">
        <v>332</v>
      </c>
      <c r="F7079" s="95" t="s">
        <v>7499</v>
      </c>
      <c r="G7079" s="4">
        <v>50</v>
      </c>
      <c r="H7079" s="4">
        <v>50</v>
      </c>
    </row>
    <row r="7080" spans="1:8" ht="15">
      <c r="A7080" s="95">
        <v>7072</v>
      </c>
      <c r="B7080" s="95" t="s">
        <v>10859</v>
      </c>
      <c r="C7080" s="95" t="s">
        <v>8326</v>
      </c>
      <c r="D7080" s="95" t="s">
        <v>14428</v>
      </c>
      <c r="E7080" s="95" t="s">
        <v>332</v>
      </c>
      <c r="F7080" s="95" t="s">
        <v>7499</v>
      </c>
      <c r="G7080" s="4">
        <v>50</v>
      </c>
      <c r="H7080" s="4">
        <v>50</v>
      </c>
    </row>
    <row r="7081" spans="1:8" ht="15">
      <c r="A7081" s="95">
        <v>7073</v>
      </c>
      <c r="B7081" s="95" t="s">
        <v>5146</v>
      </c>
      <c r="C7081" s="95" t="s">
        <v>6275</v>
      </c>
      <c r="D7081" s="95" t="s">
        <v>14429</v>
      </c>
      <c r="E7081" s="95" t="s">
        <v>332</v>
      </c>
      <c r="F7081" s="95" t="s">
        <v>7499</v>
      </c>
      <c r="G7081" s="4">
        <v>50</v>
      </c>
      <c r="H7081" s="4">
        <v>50</v>
      </c>
    </row>
    <row r="7082" spans="1:8" ht="15">
      <c r="A7082" s="95">
        <v>7074</v>
      </c>
      <c r="B7082" s="95" t="s">
        <v>14430</v>
      </c>
      <c r="C7082" s="95" t="s">
        <v>7804</v>
      </c>
      <c r="D7082" s="95" t="s">
        <v>14431</v>
      </c>
      <c r="E7082" s="95" t="s">
        <v>332</v>
      </c>
      <c r="F7082" s="95" t="s">
        <v>7499</v>
      </c>
      <c r="G7082" s="4">
        <v>50</v>
      </c>
      <c r="H7082" s="4">
        <v>50</v>
      </c>
    </row>
    <row r="7083" spans="1:8" ht="15">
      <c r="A7083" s="95">
        <v>7075</v>
      </c>
      <c r="B7083" s="95" t="s">
        <v>3439</v>
      </c>
      <c r="C7083" s="95" t="s">
        <v>8828</v>
      </c>
      <c r="D7083" s="95" t="s">
        <v>14432</v>
      </c>
      <c r="E7083" s="95" t="s">
        <v>332</v>
      </c>
      <c r="F7083" s="95" t="s">
        <v>7499</v>
      </c>
      <c r="G7083" s="4">
        <v>50</v>
      </c>
      <c r="H7083" s="4">
        <v>50</v>
      </c>
    </row>
    <row r="7084" spans="1:8" ht="15">
      <c r="A7084" s="95">
        <v>7076</v>
      </c>
      <c r="B7084" s="95" t="s">
        <v>3668</v>
      </c>
      <c r="C7084" s="95" t="s">
        <v>4211</v>
      </c>
      <c r="D7084" s="95" t="s">
        <v>14433</v>
      </c>
      <c r="E7084" s="95" t="s">
        <v>332</v>
      </c>
      <c r="F7084" s="95" t="s">
        <v>7499</v>
      </c>
      <c r="G7084" s="4">
        <v>50</v>
      </c>
      <c r="H7084" s="4">
        <v>50</v>
      </c>
    </row>
    <row r="7085" spans="1:8" ht="15">
      <c r="A7085" s="95">
        <v>7077</v>
      </c>
      <c r="B7085" s="95" t="s">
        <v>6737</v>
      </c>
      <c r="C7085" s="95" t="s">
        <v>5486</v>
      </c>
      <c r="D7085" s="95" t="s">
        <v>14434</v>
      </c>
      <c r="E7085" s="95" t="s">
        <v>332</v>
      </c>
      <c r="F7085" s="95" t="s">
        <v>7499</v>
      </c>
      <c r="G7085" s="4">
        <v>50</v>
      </c>
      <c r="H7085" s="4">
        <v>50</v>
      </c>
    </row>
    <row r="7086" spans="1:8" ht="15">
      <c r="A7086" s="95">
        <v>7078</v>
      </c>
      <c r="B7086" s="95" t="s">
        <v>3671</v>
      </c>
      <c r="C7086" s="95" t="s">
        <v>14435</v>
      </c>
      <c r="D7086" s="95" t="s">
        <v>14436</v>
      </c>
      <c r="E7086" s="95" t="s">
        <v>332</v>
      </c>
      <c r="F7086" s="95" t="s">
        <v>7499</v>
      </c>
      <c r="G7086" s="4">
        <v>50</v>
      </c>
      <c r="H7086" s="4">
        <v>50</v>
      </c>
    </row>
    <row r="7087" spans="1:8" ht="15">
      <c r="A7087" s="95">
        <v>7079</v>
      </c>
      <c r="B7087" s="95" t="s">
        <v>3948</v>
      </c>
      <c r="C7087" s="95" t="s">
        <v>7502</v>
      </c>
      <c r="D7087" s="95" t="s">
        <v>14437</v>
      </c>
      <c r="E7087" s="95" t="s">
        <v>332</v>
      </c>
      <c r="F7087" s="95" t="s">
        <v>7499</v>
      </c>
      <c r="G7087" s="4">
        <v>50</v>
      </c>
      <c r="H7087" s="4">
        <v>50</v>
      </c>
    </row>
    <row r="7088" spans="1:8" ht="15">
      <c r="A7088" s="95">
        <v>7080</v>
      </c>
      <c r="B7088" s="95" t="s">
        <v>14438</v>
      </c>
      <c r="C7088" s="95" t="s">
        <v>14439</v>
      </c>
      <c r="D7088" s="95" t="s">
        <v>14440</v>
      </c>
      <c r="E7088" s="95" t="s">
        <v>332</v>
      </c>
      <c r="F7088" s="95" t="s">
        <v>7499</v>
      </c>
      <c r="G7088" s="4">
        <v>50</v>
      </c>
      <c r="H7088" s="4">
        <v>50</v>
      </c>
    </row>
    <row r="7089" spans="1:8" ht="15">
      <c r="A7089" s="95">
        <v>7081</v>
      </c>
      <c r="B7089" s="95" t="s">
        <v>7557</v>
      </c>
      <c r="C7089" s="95" t="s">
        <v>6142</v>
      </c>
      <c r="D7089" s="95" t="s">
        <v>14441</v>
      </c>
      <c r="E7089" s="95" t="s">
        <v>332</v>
      </c>
      <c r="F7089" s="95" t="s">
        <v>7499</v>
      </c>
      <c r="G7089" s="4">
        <v>50</v>
      </c>
      <c r="H7089" s="4">
        <v>50</v>
      </c>
    </row>
    <row r="7090" spans="1:8" ht="15">
      <c r="A7090" s="95">
        <v>7082</v>
      </c>
      <c r="B7090" s="95" t="s">
        <v>4749</v>
      </c>
      <c r="C7090" s="95" t="s">
        <v>14362</v>
      </c>
      <c r="D7090" s="95" t="s">
        <v>14442</v>
      </c>
      <c r="E7090" s="95" t="s">
        <v>332</v>
      </c>
      <c r="F7090" s="95" t="s">
        <v>7499</v>
      </c>
      <c r="G7090" s="4">
        <v>50</v>
      </c>
      <c r="H7090" s="4">
        <v>50</v>
      </c>
    </row>
    <row r="7091" spans="1:8" ht="15">
      <c r="A7091" s="95">
        <v>7083</v>
      </c>
      <c r="B7091" s="95" t="s">
        <v>3468</v>
      </c>
      <c r="C7091" s="95" t="s">
        <v>3507</v>
      </c>
      <c r="D7091" s="95" t="s">
        <v>14443</v>
      </c>
      <c r="E7091" s="95" t="s">
        <v>332</v>
      </c>
      <c r="F7091" s="95" t="s">
        <v>7499</v>
      </c>
      <c r="G7091" s="4">
        <v>50</v>
      </c>
      <c r="H7091" s="4">
        <v>50</v>
      </c>
    </row>
    <row r="7092" spans="1:8" ht="15">
      <c r="A7092" s="95">
        <v>7084</v>
      </c>
      <c r="B7092" s="95" t="s">
        <v>4067</v>
      </c>
      <c r="C7092" s="95" t="s">
        <v>3615</v>
      </c>
      <c r="D7092" s="95" t="s">
        <v>14444</v>
      </c>
      <c r="E7092" s="95" t="s">
        <v>332</v>
      </c>
      <c r="F7092" s="95" t="s">
        <v>7499</v>
      </c>
      <c r="G7092" s="4">
        <v>50</v>
      </c>
      <c r="H7092" s="4">
        <v>50</v>
      </c>
    </row>
    <row r="7093" spans="1:8" ht="15">
      <c r="A7093" s="95">
        <v>7085</v>
      </c>
      <c r="B7093" s="95" t="s">
        <v>3593</v>
      </c>
      <c r="C7093" s="95" t="s">
        <v>5686</v>
      </c>
      <c r="D7093" s="95" t="s">
        <v>14445</v>
      </c>
      <c r="E7093" s="95" t="s">
        <v>332</v>
      </c>
      <c r="F7093" s="95" t="s">
        <v>7499</v>
      </c>
      <c r="G7093" s="4">
        <v>50</v>
      </c>
      <c r="H7093" s="4">
        <v>50</v>
      </c>
    </row>
    <row r="7094" spans="1:8" ht="15">
      <c r="A7094" s="95">
        <v>7086</v>
      </c>
      <c r="B7094" s="95" t="s">
        <v>4316</v>
      </c>
      <c r="C7094" s="95" t="s">
        <v>14383</v>
      </c>
      <c r="D7094" s="95" t="s">
        <v>14446</v>
      </c>
      <c r="E7094" s="95" t="s">
        <v>332</v>
      </c>
      <c r="F7094" s="95" t="s">
        <v>7499</v>
      </c>
      <c r="G7094" s="4">
        <v>75</v>
      </c>
      <c r="H7094" s="4">
        <v>75</v>
      </c>
    </row>
    <row r="7095" spans="1:8" ht="15">
      <c r="A7095" s="95">
        <v>7087</v>
      </c>
      <c r="B7095" s="95" t="s">
        <v>5595</v>
      </c>
      <c r="C7095" s="95" t="s">
        <v>14447</v>
      </c>
      <c r="D7095" s="95" t="s">
        <v>14448</v>
      </c>
      <c r="E7095" s="95" t="s">
        <v>332</v>
      </c>
      <c r="F7095" s="95" t="s">
        <v>7499</v>
      </c>
      <c r="G7095" s="4">
        <v>75</v>
      </c>
      <c r="H7095" s="4">
        <v>75</v>
      </c>
    </row>
    <row r="7096" spans="1:8" ht="15">
      <c r="A7096" s="95">
        <v>7088</v>
      </c>
      <c r="B7096" s="95" t="s">
        <v>3715</v>
      </c>
      <c r="C7096" s="95" t="s">
        <v>14383</v>
      </c>
      <c r="D7096" s="95" t="s">
        <v>14449</v>
      </c>
      <c r="E7096" s="95" t="s">
        <v>332</v>
      </c>
      <c r="F7096" s="95" t="s">
        <v>7499</v>
      </c>
      <c r="G7096" s="4">
        <v>50</v>
      </c>
      <c r="H7096" s="4">
        <v>50</v>
      </c>
    </row>
    <row r="7097" spans="1:8" ht="15">
      <c r="A7097" s="95">
        <v>7089</v>
      </c>
      <c r="B7097" s="95" t="s">
        <v>4861</v>
      </c>
      <c r="C7097" s="95" t="s">
        <v>14450</v>
      </c>
      <c r="D7097" s="95" t="s">
        <v>14451</v>
      </c>
      <c r="E7097" s="95" t="s">
        <v>332</v>
      </c>
      <c r="F7097" s="95" t="s">
        <v>7499</v>
      </c>
      <c r="G7097" s="4">
        <v>50</v>
      </c>
      <c r="H7097" s="4">
        <v>50</v>
      </c>
    </row>
    <row r="7098" spans="1:8" ht="15">
      <c r="A7098" s="95">
        <v>7090</v>
      </c>
      <c r="B7098" s="95" t="s">
        <v>4752</v>
      </c>
      <c r="C7098" s="95" t="s">
        <v>13123</v>
      </c>
      <c r="D7098" s="95" t="s">
        <v>14452</v>
      </c>
      <c r="E7098" s="95" t="s">
        <v>332</v>
      </c>
      <c r="F7098" s="95" t="s">
        <v>7499</v>
      </c>
      <c r="G7098" s="4">
        <v>50</v>
      </c>
      <c r="H7098" s="4">
        <v>50</v>
      </c>
    </row>
    <row r="7099" spans="1:8" ht="15">
      <c r="A7099" s="95">
        <v>7091</v>
      </c>
      <c r="B7099" s="95" t="s">
        <v>4198</v>
      </c>
      <c r="C7099" s="95" t="s">
        <v>6420</v>
      </c>
      <c r="D7099" s="95" t="s">
        <v>6421</v>
      </c>
      <c r="E7099" s="95" t="s">
        <v>332</v>
      </c>
      <c r="F7099" s="95" t="s">
        <v>7499</v>
      </c>
      <c r="G7099" s="4">
        <v>50</v>
      </c>
      <c r="H7099" s="4">
        <v>50</v>
      </c>
    </row>
    <row r="7100" spans="1:8" ht="15">
      <c r="A7100" s="95">
        <v>7092</v>
      </c>
      <c r="B7100" s="95" t="s">
        <v>4007</v>
      </c>
      <c r="C7100" s="95" t="s">
        <v>14383</v>
      </c>
      <c r="D7100" s="95" t="s">
        <v>14453</v>
      </c>
      <c r="E7100" s="95" t="s">
        <v>332</v>
      </c>
      <c r="F7100" s="95" t="s">
        <v>7499</v>
      </c>
      <c r="G7100" s="4">
        <v>50</v>
      </c>
      <c r="H7100" s="4">
        <v>50</v>
      </c>
    </row>
    <row r="7101" spans="1:8" ht="15">
      <c r="A7101" s="95">
        <v>7093</v>
      </c>
      <c r="B7101" s="95" t="s">
        <v>3593</v>
      </c>
      <c r="C7101" s="95" t="s">
        <v>14454</v>
      </c>
      <c r="D7101" s="95" t="s">
        <v>14455</v>
      </c>
      <c r="E7101" s="95" t="s">
        <v>332</v>
      </c>
      <c r="F7101" s="95" t="s">
        <v>7499</v>
      </c>
      <c r="G7101" s="4">
        <v>50</v>
      </c>
      <c r="H7101" s="4">
        <v>50</v>
      </c>
    </row>
    <row r="7102" spans="1:8" ht="15">
      <c r="A7102" s="95">
        <v>7094</v>
      </c>
      <c r="B7102" s="95" t="s">
        <v>4316</v>
      </c>
      <c r="C7102" s="95" t="s">
        <v>14456</v>
      </c>
      <c r="D7102" s="95" t="s">
        <v>14457</v>
      </c>
      <c r="E7102" s="95" t="s">
        <v>332</v>
      </c>
      <c r="F7102" s="95" t="s">
        <v>7499</v>
      </c>
      <c r="G7102" s="4">
        <v>50</v>
      </c>
      <c r="H7102" s="4">
        <v>50</v>
      </c>
    </row>
    <row r="7103" spans="1:8" ht="15">
      <c r="A7103" s="95">
        <v>7095</v>
      </c>
      <c r="B7103" s="95" t="s">
        <v>4452</v>
      </c>
      <c r="C7103" s="95" t="s">
        <v>4862</v>
      </c>
      <c r="D7103" s="95" t="s">
        <v>14458</v>
      </c>
      <c r="E7103" s="95" t="s">
        <v>332</v>
      </c>
      <c r="F7103" s="95" t="s">
        <v>7499</v>
      </c>
      <c r="G7103" s="4">
        <v>50</v>
      </c>
      <c r="H7103" s="4">
        <v>50</v>
      </c>
    </row>
    <row r="7104" spans="1:8" ht="15">
      <c r="A7104" s="95">
        <v>7096</v>
      </c>
      <c r="B7104" s="95" t="s">
        <v>4487</v>
      </c>
      <c r="C7104" s="95" t="s">
        <v>6650</v>
      </c>
      <c r="D7104" s="95" t="s">
        <v>14459</v>
      </c>
      <c r="E7104" s="95" t="s">
        <v>332</v>
      </c>
      <c r="F7104" s="95" t="s">
        <v>7499</v>
      </c>
      <c r="G7104" s="4">
        <v>50</v>
      </c>
      <c r="H7104" s="4">
        <v>50</v>
      </c>
    </row>
    <row r="7105" spans="1:8" ht="15">
      <c r="A7105" s="95">
        <v>7097</v>
      </c>
      <c r="B7105" s="95" t="s">
        <v>4096</v>
      </c>
      <c r="C7105" s="95" t="s">
        <v>14460</v>
      </c>
      <c r="D7105" s="95" t="s">
        <v>14461</v>
      </c>
      <c r="E7105" s="95" t="s">
        <v>332</v>
      </c>
      <c r="F7105" s="95" t="s">
        <v>7499</v>
      </c>
      <c r="G7105" s="4">
        <v>50</v>
      </c>
      <c r="H7105" s="4">
        <v>50</v>
      </c>
    </row>
    <row r="7106" spans="1:8" ht="15">
      <c r="A7106" s="95">
        <v>7098</v>
      </c>
      <c r="B7106" s="95" t="s">
        <v>3593</v>
      </c>
      <c r="C7106" s="95" t="s">
        <v>14462</v>
      </c>
      <c r="D7106" s="95" t="s">
        <v>14463</v>
      </c>
      <c r="E7106" s="95" t="s">
        <v>332</v>
      </c>
      <c r="F7106" s="95" t="s">
        <v>7499</v>
      </c>
      <c r="G7106" s="4">
        <v>50</v>
      </c>
      <c r="H7106" s="4">
        <v>50</v>
      </c>
    </row>
    <row r="7107" spans="1:8" ht="15">
      <c r="A7107" s="95">
        <v>7099</v>
      </c>
      <c r="B7107" s="95" t="s">
        <v>4605</v>
      </c>
      <c r="C7107" s="95" t="s">
        <v>6423</v>
      </c>
      <c r="D7107" s="95" t="s">
        <v>6424</v>
      </c>
      <c r="E7107" s="95" t="s">
        <v>332</v>
      </c>
      <c r="F7107" s="95" t="s">
        <v>7499</v>
      </c>
      <c r="G7107" s="4">
        <v>50</v>
      </c>
      <c r="H7107" s="4">
        <v>50</v>
      </c>
    </row>
    <row r="7108" spans="1:8" ht="15">
      <c r="A7108" s="95">
        <v>7100</v>
      </c>
      <c r="B7108" s="95" t="s">
        <v>4885</v>
      </c>
      <c r="C7108" s="95" t="s">
        <v>5604</v>
      </c>
      <c r="D7108" s="95" t="s">
        <v>14464</v>
      </c>
      <c r="E7108" s="95" t="s">
        <v>332</v>
      </c>
      <c r="F7108" s="95" t="s">
        <v>7499</v>
      </c>
      <c r="G7108" s="4">
        <v>50</v>
      </c>
      <c r="H7108" s="4">
        <v>50</v>
      </c>
    </row>
    <row r="7109" spans="1:8" ht="15">
      <c r="A7109" s="95">
        <v>7101</v>
      </c>
      <c r="B7109" s="95" t="s">
        <v>5612</v>
      </c>
      <c r="C7109" s="95" t="s">
        <v>6425</v>
      </c>
      <c r="D7109" s="95" t="s">
        <v>6426</v>
      </c>
      <c r="E7109" s="95" t="s">
        <v>332</v>
      </c>
      <c r="F7109" s="95" t="s">
        <v>7499</v>
      </c>
      <c r="G7109" s="4">
        <v>50</v>
      </c>
      <c r="H7109" s="4">
        <v>50</v>
      </c>
    </row>
    <row r="7110" spans="1:8" ht="15">
      <c r="A7110" s="95">
        <v>7102</v>
      </c>
      <c r="B7110" s="95" t="s">
        <v>3450</v>
      </c>
      <c r="C7110" s="95" t="s">
        <v>6460</v>
      </c>
      <c r="D7110" s="95" t="s">
        <v>14465</v>
      </c>
      <c r="E7110" s="95" t="s">
        <v>332</v>
      </c>
      <c r="F7110" s="95" t="s">
        <v>7499</v>
      </c>
      <c r="G7110" s="4">
        <v>50</v>
      </c>
      <c r="H7110" s="4">
        <v>50</v>
      </c>
    </row>
    <row r="7111" spans="1:8" ht="15">
      <c r="A7111" s="95">
        <v>7103</v>
      </c>
      <c r="B7111" s="95" t="s">
        <v>3596</v>
      </c>
      <c r="C7111" s="95" t="s">
        <v>8198</v>
      </c>
      <c r="D7111" s="95" t="s">
        <v>14466</v>
      </c>
      <c r="E7111" s="95" t="s">
        <v>332</v>
      </c>
      <c r="F7111" s="95" t="s">
        <v>7499</v>
      </c>
      <c r="G7111" s="4">
        <v>50</v>
      </c>
      <c r="H7111" s="4">
        <v>50</v>
      </c>
    </row>
    <row r="7112" spans="1:8" ht="15">
      <c r="A7112" s="95">
        <v>7104</v>
      </c>
      <c r="B7112" s="95" t="s">
        <v>4140</v>
      </c>
      <c r="C7112" s="95" t="s">
        <v>14467</v>
      </c>
      <c r="D7112" s="95" t="s">
        <v>14468</v>
      </c>
      <c r="E7112" s="95" t="s">
        <v>332</v>
      </c>
      <c r="F7112" s="95" t="s">
        <v>7499</v>
      </c>
      <c r="G7112" s="4">
        <v>50</v>
      </c>
      <c r="H7112" s="4">
        <v>50</v>
      </c>
    </row>
    <row r="7113" spans="1:8" ht="15">
      <c r="A7113" s="95">
        <v>7105</v>
      </c>
      <c r="B7113" s="95" t="s">
        <v>3476</v>
      </c>
      <c r="C7113" s="95" t="s">
        <v>4243</v>
      </c>
      <c r="D7113" s="95" t="s">
        <v>14469</v>
      </c>
      <c r="E7113" s="95" t="s">
        <v>332</v>
      </c>
      <c r="F7113" s="95" t="s">
        <v>7499</v>
      </c>
      <c r="G7113" s="4">
        <v>50</v>
      </c>
      <c r="H7113" s="4">
        <v>50</v>
      </c>
    </row>
    <row r="7114" spans="1:8" ht="15">
      <c r="A7114" s="95">
        <v>7106</v>
      </c>
      <c r="B7114" s="95" t="s">
        <v>2663</v>
      </c>
      <c r="C7114" s="95" t="s">
        <v>14470</v>
      </c>
      <c r="D7114" s="95" t="s">
        <v>14471</v>
      </c>
      <c r="E7114" s="95" t="s">
        <v>332</v>
      </c>
      <c r="F7114" s="95" t="s">
        <v>7499</v>
      </c>
      <c r="G7114" s="4">
        <v>50</v>
      </c>
      <c r="H7114" s="4">
        <v>50</v>
      </c>
    </row>
    <row r="7115" spans="1:8" ht="15">
      <c r="A7115" s="95">
        <v>7107</v>
      </c>
      <c r="B7115" s="95" t="s">
        <v>3750</v>
      </c>
      <c r="C7115" s="95" t="s">
        <v>6427</v>
      </c>
      <c r="D7115" s="95" t="s">
        <v>6428</v>
      </c>
      <c r="E7115" s="95" t="s">
        <v>332</v>
      </c>
      <c r="F7115" s="95" t="s">
        <v>7499</v>
      </c>
      <c r="G7115" s="4">
        <v>50</v>
      </c>
      <c r="H7115" s="4">
        <v>50</v>
      </c>
    </row>
    <row r="7116" spans="1:8" ht="15">
      <c r="A7116" s="95">
        <v>7108</v>
      </c>
      <c r="B7116" s="95" t="s">
        <v>4062</v>
      </c>
      <c r="C7116" s="95" t="s">
        <v>4130</v>
      </c>
      <c r="D7116" s="95" t="s">
        <v>14472</v>
      </c>
      <c r="E7116" s="95" t="s">
        <v>332</v>
      </c>
      <c r="F7116" s="95" t="s">
        <v>7499</v>
      </c>
      <c r="G7116" s="4">
        <v>50</v>
      </c>
      <c r="H7116" s="4">
        <v>50</v>
      </c>
    </row>
    <row r="7117" spans="1:8" ht="15">
      <c r="A7117" s="95">
        <v>7109</v>
      </c>
      <c r="B7117" s="95" t="s">
        <v>3476</v>
      </c>
      <c r="C7117" s="95" t="s">
        <v>6649</v>
      </c>
      <c r="D7117" s="95" t="s">
        <v>14473</v>
      </c>
      <c r="E7117" s="95" t="s">
        <v>332</v>
      </c>
      <c r="F7117" s="95" t="s">
        <v>7499</v>
      </c>
      <c r="G7117" s="4">
        <v>50</v>
      </c>
      <c r="H7117" s="4">
        <v>50</v>
      </c>
    </row>
    <row r="7118" spans="1:8" ht="15">
      <c r="A7118" s="95">
        <v>7110</v>
      </c>
      <c r="B7118" s="95" t="s">
        <v>3593</v>
      </c>
      <c r="C7118" s="95" t="s">
        <v>6644</v>
      </c>
      <c r="D7118" s="95" t="s">
        <v>14474</v>
      </c>
      <c r="E7118" s="95" t="s">
        <v>332</v>
      </c>
      <c r="F7118" s="95" t="s">
        <v>7499</v>
      </c>
      <c r="G7118" s="4">
        <v>50</v>
      </c>
      <c r="H7118" s="4">
        <v>50</v>
      </c>
    </row>
    <row r="7119" spans="1:8" ht="15">
      <c r="A7119" s="95">
        <v>7111</v>
      </c>
      <c r="B7119" s="95" t="s">
        <v>9615</v>
      </c>
      <c r="C7119" s="95" t="s">
        <v>6300</v>
      </c>
      <c r="D7119" s="95" t="s">
        <v>14475</v>
      </c>
      <c r="E7119" s="95" t="s">
        <v>332</v>
      </c>
      <c r="F7119" s="95" t="s">
        <v>7499</v>
      </c>
      <c r="G7119" s="4">
        <v>50</v>
      </c>
      <c r="H7119" s="4">
        <v>50</v>
      </c>
    </row>
    <row r="7120" spans="1:8" ht="15">
      <c r="A7120" s="95">
        <v>7112</v>
      </c>
      <c r="B7120" s="95" t="s">
        <v>4093</v>
      </c>
      <c r="C7120" s="95" t="s">
        <v>6692</v>
      </c>
      <c r="D7120" s="95" t="s">
        <v>14476</v>
      </c>
      <c r="E7120" s="95" t="s">
        <v>332</v>
      </c>
      <c r="F7120" s="95" t="s">
        <v>7499</v>
      </c>
      <c r="G7120" s="4">
        <v>50</v>
      </c>
      <c r="H7120" s="4">
        <v>50</v>
      </c>
    </row>
    <row r="7121" spans="1:8" ht="15">
      <c r="A7121" s="95">
        <v>7113</v>
      </c>
      <c r="B7121" s="95" t="s">
        <v>4226</v>
      </c>
      <c r="C7121" s="95" t="s">
        <v>14477</v>
      </c>
      <c r="D7121" s="95" t="s">
        <v>14478</v>
      </c>
      <c r="E7121" s="95" t="s">
        <v>332</v>
      </c>
      <c r="F7121" s="95" t="s">
        <v>7499</v>
      </c>
      <c r="G7121" s="4">
        <v>50</v>
      </c>
      <c r="H7121" s="4">
        <v>50</v>
      </c>
    </row>
    <row r="7122" spans="1:8" ht="15">
      <c r="A7122" s="95">
        <v>7114</v>
      </c>
      <c r="B7122" s="95" t="s">
        <v>6824</v>
      </c>
      <c r="C7122" s="95" t="s">
        <v>14479</v>
      </c>
      <c r="D7122" s="95" t="s">
        <v>14480</v>
      </c>
      <c r="E7122" s="95" t="s">
        <v>332</v>
      </c>
      <c r="F7122" s="95" t="s">
        <v>7499</v>
      </c>
      <c r="G7122" s="4">
        <v>50</v>
      </c>
      <c r="H7122" s="4">
        <v>50</v>
      </c>
    </row>
    <row r="7123" spans="1:8" ht="15">
      <c r="A7123" s="95">
        <v>7115</v>
      </c>
      <c r="B7123" s="95" t="s">
        <v>3461</v>
      </c>
      <c r="C7123" s="95" t="s">
        <v>5756</v>
      </c>
      <c r="D7123" s="95" t="s">
        <v>14481</v>
      </c>
      <c r="E7123" s="95" t="s">
        <v>332</v>
      </c>
      <c r="F7123" s="95" t="s">
        <v>7499</v>
      </c>
      <c r="G7123" s="4">
        <v>50</v>
      </c>
      <c r="H7123" s="4">
        <v>50</v>
      </c>
    </row>
    <row r="7124" spans="1:8" ht="15">
      <c r="A7124" s="95">
        <v>7116</v>
      </c>
      <c r="B7124" s="95" t="s">
        <v>3461</v>
      </c>
      <c r="C7124" s="95" t="s">
        <v>6700</v>
      </c>
      <c r="D7124" s="95" t="s">
        <v>14482</v>
      </c>
      <c r="E7124" s="95" t="s">
        <v>332</v>
      </c>
      <c r="F7124" s="95" t="s">
        <v>7499</v>
      </c>
      <c r="G7124" s="4">
        <v>50</v>
      </c>
      <c r="H7124" s="4">
        <v>50</v>
      </c>
    </row>
    <row r="7125" spans="1:8" ht="15">
      <c r="A7125" s="95">
        <v>7117</v>
      </c>
      <c r="B7125" s="95" t="s">
        <v>3636</v>
      </c>
      <c r="C7125" s="95" t="s">
        <v>3984</v>
      </c>
      <c r="D7125" s="95" t="s">
        <v>14483</v>
      </c>
      <c r="E7125" s="95" t="s">
        <v>332</v>
      </c>
      <c r="F7125" s="95" t="s">
        <v>7499</v>
      </c>
      <c r="G7125" s="4">
        <v>50</v>
      </c>
      <c r="H7125" s="4">
        <v>50</v>
      </c>
    </row>
    <row r="7126" spans="1:8" ht="15">
      <c r="A7126" s="95">
        <v>7118</v>
      </c>
      <c r="B7126" s="95" t="s">
        <v>3715</v>
      </c>
      <c r="C7126" s="95" t="s">
        <v>11591</v>
      </c>
      <c r="D7126" s="95" t="s">
        <v>14484</v>
      </c>
      <c r="E7126" s="95" t="s">
        <v>332</v>
      </c>
      <c r="F7126" s="95" t="s">
        <v>7499</v>
      </c>
      <c r="G7126" s="4">
        <v>50</v>
      </c>
      <c r="H7126" s="4">
        <v>50</v>
      </c>
    </row>
    <row r="7127" spans="1:8" ht="15">
      <c r="A7127" s="95">
        <v>7119</v>
      </c>
      <c r="B7127" s="95" t="s">
        <v>3461</v>
      </c>
      <c r="C7127" s="95" t="s">
        <v>6233</v>
      </c>
      <c r="D7127" s="95" t="s">
        <v>14485</v>
      </c>
      <c r="E7127" s="95" t="s">
        <v>332</v>
      </c>
      <c r="F7127" s="95" t="s">
        <v>7499</v>
      </c>
      <c r="G7127" s="4">
        <v>50</v>
      </c>
      <c r="H7127" s="4">
        <v>50</v>
      </c>
    </row>
    <row r="7128" spans="1:8" ht="30">
      <c r="A7128" s="95">
        <v>7120</v>
      </c>
      <c r="B7128" s="95" t="s">
        <v>6922</v>
      </c>
      <c r="C7128" s="95" t="s">
        <v>5742</v>
      </c>
      <c r="D7128" s="95" t="s">
        <v>14486</v>
      </c>
      <c r="E7128" s="95" t="s">
        <v>332</v>
      </c>
      <c r="F7128" s="95" t="s">
        <v>7499</v>
      </c>
      <c r="G7128" s="4">
        <v>50</v>
      </c>
      <c r="H7128" s="4">
        <v>50</v>
      </c>
    </row>
    <row r="7129" spans="1:8" ht="15">
      <c r="A7129" s="95">
        <v>7121</v>
      </c>
      <c r="B7129" s="95" t="s">
        <v>2671</v>
      </c>
      <c r="C7129" s="95" t="s">
        <v>4645</v>
      </c>
      <c r="D7129" s="95" t="s">
        <v>6429</v>
      </c>
      <c r="E7129" s="95" t="s">
        <v>332</v>
      </c>
      <c r="F7129" s="95" t="s">
        <v>7499</v>
      </c>
      <c r="G7129" s="4">
        <v>50</v>
      </c>
      <c r="H7129" s="4">
        <v>50</v>
      </c>
    </row>
    <row r="7130" spans="1:8" ht="15">
      <c r="A7130" s="95">
        <v>7122</v>
      </c>
      <c r="B7130" s="95" t="s">
        <v>3668</v>
      </c>
      <c r="C7130" s="95" t="s">
        <v>13212</v>
      </c>
      <c r="D7130" s="95" t="s">
        <v>14487</v>
      </c>
      <c r="E7130" s="95" t="s">
        <v>332</v>
      </c>
      <c r="F7130" s="95" t="s">
        <v>7499</v>
      </c>
      <c r="G7130" s="4">
        <v>50</v>
      </c>
      <c r="H7130" s="4">
        <v>50</v>
      </c>
    </row>
    <row r="7131" spans="1:8" ht="15">
      <c r="A7131" s="95">
        <v>7123</v>
      </c>
      <c r="B7131" s="95" t="s">
        <v>4114</v>
      </c>
      <c r="C7131" s="95" t="s">
        <v>14151</v>
      </c>
      <c r="D7131" s="95" t="s">
        <v>14488</v>
      </c>
      <c r="E7131" s="95" t="s">
        <v>332</v>
      </c>
      <c r="F7131" s="95" t="s">
        <v>7499</v>
      </c>
      <c r="G7131" s="4">
        <v>50</v>
      </c>
      <c r="H7131" s="4">
        <v>50</v>
      </c>
    </row>
    <row r="7132" spans="1:8" ht="30">
      <c r="A7132" s="95">
        <v>7124</v>
      </c>
      <c r="B7132" s="95" t="s">
        <v>4454</v>
      </c>
      <c r="C7132" s="95" t="s">
        <v>14489</v>
      </c>
      <c r="D7132" s="95" t="s">
        <v>14490</v>
      </c>
      <c r="E7132" s="95" t="s">
        <v>332</v>
      </c>
      <c r="F7132" s="95" t="s">
        <v>7499</v>
      </c>
      <c r="G7132" s="4">
        <v>50</v>
      </c>
      <c r="H7132" s="4">
        <v>50</v>
      </c>
    </row>
    <row r="7133" spans="1:8" ht="15">
      <c r="A7133" s="95">
        <v>7125</v>
      </c>
      <c r="B7133" s="95" t="s">
        <v>4145</v>
      </c>
      <c r="C7133" s="95" t="s">
        <v>5432</v>
      </c>
      <c r="D7133" s="95" t="s">
        <v>14491</v>
      </c>
      <c r="E7133" s="95" t="s">
        <v>332</v>
      </c>
      <c r="F7133" s="95" t="s">
        <v>7499</v>
      </c>
      <c r="G7133" s="4">
        <v>50</v>
      </c>
      <c r="H7133" s="4">
        <v>50</v>
      </c>
    </row>
    <row r="7134" spans="1:8" ht="15">
      <c r="A7134" s="95">
        <v>7126</v>
      </c>
      <c r="B7134" s="95" t="s">
        <v>14492</v>
      </c>
      <c r="C7134" s="95" t="s">
        <v>6437</v>
      </c>
      <c r="D7134" s="95" t="s">
        <v>14493</v>
      </c>
      <c r="E7134" s="95" t="s">
        <v>332</v>
      </c>
      <c r="F7134" s="95" t="s">
        <v>7499</v>
      </c>
      <c r="G7134" s="4">
        <v>50</v>
      </c>
      <c r="H7134" s="4">
        <v>50</v>
      </c>
    </row>
    <row r="7135" spans="1:8" ht="15">
      <c r="A7135" s="95">
        <v>7127</v>
      </c>
      <c r="B7135" s="95" t="s">
        <v>5246</v>
      </c>
      <c r="C7135" s="95" t="s">
        <v>5742</v>
      </c>
      <c r="D7135" s="95" t="s">
        <v>6431</v>
      </c>
      <c r="E7135" s="95" t="s">
        <v>332</v>
      </c>
      <c r="F7135" s="95" t="s">
        <v>7499</v>
      </c>
      <c r="G7135" s="4">
        <v>50</v>
      </c>
      <c r="H7135" s="4">
        <v>50</v>
      </c>
    </row>
    <row r="7136" spans="1:8" ht="15">
      <c r="A7136" s="95">
        <v>7128</v>
      </c>
      <c r="B7136" s="95" t="s">
        <v>4078</v>
      </c>
      <c r="C7136" s="95" t="s">
        <v>7585</v>
      </c>
      <c r="D7136" s="95" t="s">
        <v>14494</v>
      </c>
      <c r="E7136" s="95" t="s">
        <v>332</v>
      </c>
      <c r="F7136" s="95" t="s">
        <v>7499</v>
      </c>
      <c r="G7136" s="4">
        <v>50</v>
      </c>
      <c r="H7136" s="4">
        <v>50</v>
      </c>
    </row>
    <row r="7137" spans="1:8" ht="15">
      <c r="A7137" s="95">
        <v>7129</v>
      </c>
      <c r="B7137" s="95" t="s">
        <v>5581</v>
      </c>
      <c r="C7137" s="95" t="s">
        <v>3465</v>
      </c>
      <c r="D7137" s="95" t="s">
        <v>6432</v>
      </c>
      <c r="E7137" s="95" t="s">
        <v>332</v>
      </c>
      <c r="F7137" s="95" t="s">
        <v>7499</v>
      </c>
      <c r="G7137" s="4">
        <v>50</v>
      </c>
      <c r="H7137" s="4">
        <v>50</v>
      </c>
    </row>
    <row r="7138" spans="1:8" ht="15">
      <c r="A7138" s="95">
        <v>7130</v>
      </c>
      <c r="B7138" s="95" t="s">
        <v>5595</v>
      </c>
      <c r="C7138" s="95" t="s">
        <v>14495</v>
      </c>
      <c r="D7138" s="95" t="s">
        <v>14496</v>
      </c>
      <c r="E7138" s="95" t="s">
        <v>332</v>
      </c>
      <c r="F7138" s="95" t="s">
        <v>7499</v>
      </c>
      <c r="G7138" s="4">
        <v>50</v>
      </c>
      <c r="H7138" s="4">
        <v>50</v>
      </c>
    </row>
    <row r="7139" spans="1:8" ht="15">
      <c r="A7139" s="95">
        <v>7131</v>
      </c>
      <c r="B7139" s="95" t="s">
        <v>5168</v>
      </c>
      <c r="C7139" s="95" t="s">
        <v>6434</v>
      </c>
      <c r="D7139" s="95" t="s">
        <v>6435</v>
      </c>
      <c r="E7139" s="95" t="s">
        <v>332</v>
      </c>
      <c r="F7139" s="95" t="s">
        <v>7499</v>
      </c>
      <c r="G7139" s="4">
        <v>50</v>
      </c>
      <c r="H7139" s="4">
        <v>50</v>
      </c>
    </row>
    <row r="7140" spans="1:8" ht="15">
      <c r="A7140" s="95">
        <v>7132</v>
      </c>
      <c r="B7140" s="95" t="s">
        <v>4040</v>
      </c>
      <c r="C7140" s="95" t="s">
        <v>7123</v>
      </c>
      <c r="D7140" s="95" t="s">
        <v>14497</v>
      </c>
      <c r="E7140" s="95" t="s">
        <v>332</v>
      </c>
      <c r="F7140" s="95" t="s">
        <v>7499</v>
      </c>
      <c r="G7140" s="4">
        <v>50</v>
      </c>
      <c r="H7140" s="4">
        <v>50</v>
      </c>
    </row>
    <row r="7141" spans="1:8" ht="15">
      <c r="A7141" s="95">
        <v>7133</v>
      </c>
      <c r="B7141" s="95" t="s">
        <v>5168</v>
      </c>
      <c r="C7141" s="95" t="s">
        <v>6437</v>
      </c>
      <c r="D7141" s="95" t="s">
        <v>6438</v>
      </c>
      <c r="E7141" s="95" t="s">
        <v>332</v>
      </c>
      <c r="F7141" s="95" t="s">
        <v>7499</v>
      </c>
      <c r="G7141" s="4">
        <v>50</v>
      </c>
      <c r="H7141" s="4">
        <v>50</v>
      </c>
    </row>
    <row r="7142" spans="1:8" ht="15">
      <c r="A7142" s="95">
        <v>7134</v>
      </c>
      <c r="B7142" s="95" t="s">
        <v>3509</v>
      </c>
      <c r="C7142" s="95" t="s">
        <v>6639</v>
      </c>
      <c r="D7142" s="95" t="s">
        <v>14498</v>
      </c>
      <c r="E7142" s="95" t="s">
        <v>332</v>
      </c>
      <c r="F7142" s="95" t="s">
        <v>7499</v>
      </c>
      <c r="G7142" s="4">
        <v>50</v>
      </c>
      <c r="H7142" s="4">
        <v>50</v>
      </c>
    </row>
    <row r="7143" spans="1:8" ht="15">
      <c r="A7143" s="95">
        <v>7135</v>
      </c>
      <c r="B7143" s="95" t="s">
        <v>5581</v>
      </c>
      <c r="C7143" s="95" t="s">
        <v>7684</v>
      </c>
      <c r="D7143" s="95" t="s">
        <v>14499</v>
      </c>
      <c r="E7143" s="95" t="s">
        <v>332</v>
      </c>
      <c r="F7143" s="95" t="s">
        <v>7499</v>
      </c>
      <c r="G7143" s="4">
        <v>50</v>
      </c>
      <c r="H7143" s="4">
        <v>50</v>
      </c>
    </row>
    <row r="7144" spans="1:8" ht="15">
      <c r="A7144" s="95">
        <v>7136</v>
      </c>
      <c r="B7144" s="95" t="s">
        <v>3468</v>
      </c>
      <c r="C7144" s="95" t="s">
        <v>8077</v>
      </c>
      <c r="D7144" s="95" t="s">
        <v>14500</v>
      </c>
      <c r="E7144" s="95" t="s">
        <v>332</v>
      </c>
      <c r="F7144" s="95" t="s">
        <v>7499</v>
      </c>
      <c r="G7144" s="4">
        <v>50</v>
      </c>
      <c r="H7144" s="4">
        <v>50</v>
      </c>
    </row>
    <row r="7145" spans="1:8" ht="15">
      <c r="A7145" s="95">
        <v>7137</v>
      </c>
      <c r="B7145" s="95" t="s">
        <v>8575</v>
      </c>
      <c r="C7145" s="95" t="s">
        <v>7998</v>
      </c>
      <c r="D7145" s="95" t="s">
        <v>14501</v>
      </c>
      <c r="E7145" s="95" t="s">
        <v>332</v>
      </c>
      <c r="F7145" s="95" t="s">
        <v>7499</v>
      </c>
      <c r="G7145" s="4">
        <v>50</v>
      </c>
      <c r="H7145" s="4">
        <v>50</v>
      </c>
    </row>
    <row r="7146" spans="1:8" ht="15">
      <c r="A7146" s="95">
        <v>7138</v>
      </c>
      <c r="B7146" s="95" t="s">
        <v>5418</v>
      </c>
      <c r="C7146" s="95" t="s">
        <v>12995</v>
      </c>
      <c r="D7146" s="95" t="s">
        <v>14502</v>
      </c>
      <c r="E7146" s="95" t="s">
        <v>332</v>
      </c>
      <c r="F7146" s="95" t="s">
        <v>7499</v>
      </c>
      <c r="G7146" s="4">
        <v>50</v>
      </c>
      <c r="H7146" s="4">
        <v>50</v>
      </c>
    </row>
    <row r="7147" spans="1:8" ht="30">
      <c r="A7147" s="95">
        <v>7139</v>
      </c>
      <c r="B7147" s="95" t="s">
        <v>4114</v>
      </c>
      <c r="C7147" s="95" t="s">
        <v>6439</v>
      </c>
      <c r="D7147" s="95" t="s">
        <v>6440</v>
      </c>
      <c r="E7147" s="95" t="s">
        <v>332</v>
      </c>
      <c r="F7147" s="95" t="s">
        <v>7499</v>
      </c>
      <c r="G7147" s="4">
        <v>50</v>
      </c>
      <c r="H7147" s="4">
        <v>50</v>
      </c>
    </row>
    <row r="7148" spans="1:8" ht="15">
      <c r="A7148" s="95">
        <v>7140</v>
      </c>
      <c r="B7148" s="95" t="s">
        <v>3450</v>
      </c>
      <c r="C7148" s="95" t="s">
        <v>14503</v>
      </c>
      <c r="D7148" s="95" t="s">
        <v>14504</v>
      </c>
      <c r="E7148" s="95" t="s">
        <v>332</v>
      </c>
      <c r="F7148" s="95" t="s">
        <v>7499</v>
      </c>
      <c r="G7148" s="4">
        <v>50</v>
      </c>
      <c r="H7148" s="4">
        <v>50</v>
      </c>
    </row>
    <row r="7149" spans="1:8" ht="15">
      <c r="A7149" s="95">
        <v>7141</v>
      </c>
      <c r="B7149" s="95" t="s">
        <v>4140</v>
      </c>
      <c r="C7149" s="95" t="s">
        <v>14505</v>
      </c>
      <c r="D7149" s="95" t="s">
        <v>14506</v>
      </c>
      <c r="E7149" s="95" t="s">
        <v>332</v>
      </c>
      <c r="F7149" s="95" t="s">
        <v>7499</v>
      </c>
      <c r="G7149" s="4">
        <v>50</v>
      </c>
      <c r="H7149" s="4">
        <v>50</v>
      </c>
    </row>
    <row r="7150" spans="1:8" ht="15">
      <c r="A7150" s="95">
        <v>7142</v>
      </c>
      <c r="B7150" s="95" t="s">
        <v>4982</v>
      </c>
      <c r="C7150" s="95" t="s">
        <v>3895</v>
      </c>
      <c r="D7150" s="95" t="s">
        <v>14507</v>
      </c>
      <c r="E7150" s="95" t="s">
        <v>332</v>
      </c>
      <c r="F7150" s="95" t="s">
        <v>7499</v>
      </c>
      <c r="G7150" s="4">
        <v>50</v>
      </c>
      <c r="H7150" s="4">
        <v>50</v>
      </c>
    </row>
    <row r="7151" spans="1:8" ht="15">
      <c r="A7151" s="95">
        <v>7143</v>
      </c>
      <c r="B7151" s="95" t="s">
        <v>3774</v>
      </c>
      <c r="C7151" s="95" t="s">
        <v>11591</v>
      </c>
      <c r="D7151" s="95" t="s">
        <v>14508</v>
      </c>
      <c r="E7151" s="95" t="s">
        <v>332</v>
      </c>
      <c r="F7151" s="95" t="s">
        <v>7499</v>
      </c>
      <c r="G7151" s="4">
        <v>50</v>
      </c>
      <c r="H7151" s="4">
        <v>50</v>
      </c>
    </row>
    <row r="7152" spans="1:8" ht="15">
      <c r="A7152" s="95">
        <v>7144</v>
      </c>
      <c r="B7152" s="95" t="s">
        <v>5826</v>
      </c>
      <c r="C7152" s="95" t="s">
        <v>14509</v>
      </c>
      <c r="D7152" s="95" t="s">
        <v>14510</v>
      </c>
      <c r="E7152" s="95" t="s">
        <v>332</v>
      </c>
      <c r="F7152" s="95" t="s">
        <v>7499</v>
      </c>
      <c r="G7152" s="4">
        <v>50</v>
      </c>
      <c r="H7152" s="4">
        <v>50</v>
      </c>
    </row>
    <row r="7153" spans="1:8" ht="15">
      <c r="A7153" s="95">
        <v>7145</v>
      </c>
      <c r="B7153" s="95" t="s">
        <v>11822</v>
      </c>
      <c r="C7153" s="95" t="s">
        <v>9232</v>
      </c>
      <c r="D7153" s="95" t="s">
        <v>14511</v>
      </c>
      <c r="E7153" s="95" t="s">
        <v>332</v>
      </c>
      <c r="F7153" s="95" t="s">
        <v>7499</v>
      </c>
      <c r="G7153" s="4">
        <v>50</v>
      </c>
      <c r="H7153" s="4">
        <v>50</v>
      </c>
    </row>
    <row r="7154" spans="1:8" ht="15">
      <c r="A7154" s="95">
        <v>7146</v>
      </c>
      <c r="B7154" s="95" t="s">
        <v>3464</v>
      </c>
      <c r="C7154" s="95" t="s">
        <v>5742</v>
      </c>
      <c r="D7154" s="95" t="s">
        <v>14512</v>
      </c>
      <c r="E7154" s="95" t="s">
        <v>332</v>
      </c>
      <c r="F7154" s="95" t="s">
        <v>7499</v>
      </c>
      <c r="G7154" s="4">
        <v>50</v>
      </c>
      <c r="H7154" s="4">
        <v>50</v>
      </c>
    </row>
    <row r="7155" spans="1:8" ht="15">
      <c r="A7155" s="95">
        <v>7147</v>
      </c>
      <c r="B7155" s="95" t="s">
        <v>2682</v>
      </c>
      <c r="C7155" s="95" t="s">
        <v>14383</v>
      </c>
      <c r="D7155" s="95" t="s">
        <v>14513</v>
      </c>
      <c r="E7155" s="95" t="s">
        <v>332</v>
      </c>
      <c r="F7155" s="95" t="s">
        <v>7499</v>
      </c>
      <c r="G7155" s="4">
        <v>50</v>
      </c>
      <c r="H7155" s="4">
        <v>50</v>
      </c>
    </row>
    <row r="7156" spans="1:8" ht="15">
      <c r="A7156" s="95">
        <v>7148</v>
      </c>
      <c r="B7156" s="95" t="s">
        <v>7635</v>
      </c>
      <c r="C7156" s="95" t="s">
        <v>5006</v>
      </c>
      <c r="D7156" s="95" t="s">
        <v>14514</v>
      </c>
      <c r="E7156" s="95" t="s">
        <v>332</v>
      </c>
      <c r="F7156" s="95" t="s">
        <v>7499</v>
      </c>
      <c r="G7156" s="4">
        <v>75</v>
      </c>
      <c r="H7156" s="4">
        <v>75</v>
      </c>
    </row>
    <row r="7157" spans="1:8" ht="15">
      <c r="A7157" s="95">
        <v>7149</v>
      </c>
      <c r="B7157" s="95" t="s">
        <v>5554</v>
      </c>
      <c r="C7157" s="95" t="s">
        <v>4893</v>
      </c>
      <c r="D7157" s="95" t="s">
        <v>14515</v>
      </c>
      <c r="E7157" s="95" t="s">
        <v>332</v>
      </c>
      <c r="F7157" s="95" t="s">
        <v>7499</v>
      </c>
      <c r="G7157" s="4">
        <v>75</v>
      </c>
      <c r="H7157" s="4">
        <v>75</v>
      </c>
    </row>
    <row r="7158" spans="1:8" ht="15">
      <c r="A7158" s="95">
        <v>7150</v>
      </c>
      <c r="B7158" s="95" t="s">
        <v>3761</v>
      </c>
      <c r="C7158" s="95" t="s">
        <v>14516</v>
      </c>
      <c r="D7158" s="95" t="s">
        <v>14517</v>
      </c>
      <c r="E7158" s="95" t="s">
        <v>332</v>
      </c>
      <c r="F7158" s="95" t="s">
        <v>7499</v>
      </c>
      <c r="G7158" s="4">
        <v>50</v>
      </c>
      <c r="H7158" s="4">
        <v>50</v>
      </c>
    </row>
    <row r="7159" spans="1:8" ht="15">
      <c r="A7159" s="95">
        <v>7151</v>
      </c>
      <c r="B7159" s="95" t="s">
        <v>4093</v>
      </c>
      <c r="C7159" s="95" t="s">
        <v>4149</v>
      </c>
      <c r="D7159" s="95" t="s">
        <v>14518</v>
      </c>
      <c r="E7159" s="95" t="s">
        <v>332</v>
      </c>
      <c r="F7159" s="95" t="s">
        <v>7499</v>
      </c>
      <c r="G7159" s="4">
        <v>50</v>
      </c>
      <c r="H7159" s="4">
        <v>50</v>
      </c>
    </row>
    <row r="7160" spans="1:8" ht="15">
      <c r="A7160" s="95">
        <v>7152</v>
      </c>
      <c r="B7160" s="95" t="s">
        <v>2682</v>
      </c>
      <c r="C7160" s="95" t="s">
        <v>14519</v>
      </c>
      <c r="D7160" s="95" t="s">
        <v>14520</v>
      </c>
      <c r="E7160" s="95" t="s">
        <v>332</v>
      </c>
      <c r="F7160" s="95" t="s">
        <v>7499</v>
      </c>
      <c r="G7160" s="4">
        <v>50</v>
      </c>
      <c r="H7160" s="4">
        <v>50</v>
      </c>
    </row>
    <row r="7161" spans="1:8" ht="15">
      <c r="A7161" s="95">
        <v>7153</v>
      </c>
      <c r="B7161" s="95" t="s">
        <v>4982</v>
      </c>
      <c r="C7161" s="95" t="s">
        <v>6466</v>
      </c>
      <c r="D7161" s="95" t="s">
        <v>14521</v>
      </c>
      <c r="E7161" s="95" t="s">
        <v>332</v>
      </c>
      <c r="F7161" s="95" t="s">
        <v>7499</v>
      </c>
      <c r="G7161" s="4">
        <v>50</v>
      </c>
      <c r="H7161" s="4">
        <v>50</v>
      </c>
    </row>
    <row r="7162" spans="1:8" ht="15">
      <c r="A7162" s="95">
        <v>7154</v>
      </c>
      <c r="B7162" s="95" t="s">
        <v>8172</v>
      </c>
      <c r="C7162" s="95" t="s">
        <v>14522</v>
      </c>
      <c r="D7162" s="95" t="s">
        <v>14523</v>
      </c>
      <c r="E7162" s="95" t="s">
        <v>332</v>
      </c>
      <c r="F7162" s="95" t="s">
        <v>7499</v>
      </c>
      <c r="G7162" s="4">
        <v>50</v>
      </c>
      <c r="H7162" s="4">
        <v>50</v>
      </c>
    </row>
    <row r="7163" spans="1:8" ht="15">
      <c r="A7163" s="95">
        <v>7155</v>
      </c>
      <c r="B7163" s="95" t="s">
        <v>4093</v>
      </c>
      <c r="C7163" s="95" t="s">
        <v>4735</v>
      </c>
      <c r="D7163" s="95" t="s">
        <v>14524</v>
      </c>
      <c r="E7163" s="95" t="s">
        <v>332</v>
      </c>
      <c r="F7163" s="95" t="s">
        <v>7499</v>
      </c>
      <c r="G7163" s="4">
        <v>50</v>
      </c>
      <c r="H7163" s="4">
        <v>50</v>
      </c>
    </row>
    <row r="7164" spans="1:8" ht="15">
      <c r="A7164" s="95">
        <v>7156</v>
      </c>
      <c r="B7164" s="95" t="s">
        <v>4749</v>
      </c>
      <c r="C7164" s="95" t="s">
        <v>5756</v>
      </c>
      <c r="D7164" s="95" t="s">
        <v>14525</v>
      </c>
      <c r="E7164" s="95" t="s">
        <v>332</v>
      </c>
      <c r="F7164" s="95" t="s">
        <v>7499</v>
      </c>
      <c r="G7164" s="4">
        <v>50</v>
      </c>
      <c r="H7164" s="4">
        <v>50</v>
      </c>
    </row>
    <row r="7165" spans="1:8" ht="15">
      <c r="A7165" s="95">
        <v>7157</v>
      </c>
      <c r="B7165" s="95" t="s">
        <v>3715</v>
      </c>
      <c r="C7165" s="95" t="s">
        <v>7643</v>
      </c>
      <c r="D7165" s="95" t="s">
        <v>14526</v>
      </c>
      <c r="E7165" s="95" t="s">
        <v>332</v>
      </c>
      <c r="F7165" s="95" t="s">
        <v>7499</v>
      </c>
      <c r="G7165" s="4">
        <v>50</v>
      </c>
      <c r="H7165" s="4">
        <v>50</v>
      </c>
    </row>
    <row r="7166" spans="1:8" ht="15">
      <c r="A7166" s="95">
        <v>7158</v>
      </c>
      <c r="B7166" s="95" t="s">
        <v>3629</v>
      </c>
      <c r="C7166" s="95" t="s">
        <v>14527</v>
      </c>
      <c r="D7166" s="95" t="s">
        <v>14528</v>
      </c>
      <c r="E7166" s="95" t="s">
        <v>332</v>
      </c>
      <c r="F7166" s="95" t="s">
        <v>7499</v>
      </c>
      <c r="G7166" s="4">
        <v>50</v>
      </c>
      <c r="H7166" s="4">
        <v>50</v>
      </c>
    </row>
    <row r="7167" spans="1:8" ht="15">
      <c r="A7167" s="95">
        <v>7159</v>
      </c>
      <c r="B7167" s="95" t="s">
        <v>3755</v>
      </c>
      <c r="C7167" s="95" t="s">
        <v>6691</v>
      </c>
      <c r="D7167" s="95" t="s">
        <v>14529</v>
      </c>
      <c r="E7167" s="95" t="s">
        <v>332</v>
      </c>
      <c r="F7167" s="95" t="s">
        <v>7499</v>
      </c>
      <c r="G7167" s="4">
        <v>50</v>
      </c>
      <c r="H7167" s="4">
        <v>50</v>
      </c>
    </row>
    <row r="7168" spans="1:8" ht="30">
      <c r="A7168" s="95">
        <v>7160</v>
      </c>
      <c r="B7168" s="95" t="s">
        <v>4067</v>
      </c>
      <c r="C7168" s="95" t="s">
        <v>6087</v>
      </c>
      <c r="D7168" s="95" t="s">
        <v>14530</v>
      </c>
      <c r="E7168" s="95" t="s">
        <v>332</v>
      </c>
      <c r="F7168" s="95" t="s">
        <v>7499</v>
      </c>
      <c r="G7168" s="4">
        <v>50</v>
      </c>
      <c r="H7168" s="4">
        <v>50</v>
      </c>
    </row>
    <row r="7169" spans="1:8" ht="30">
      <c r="A7169" s="95">
        <v>7161</v>
      </c>
      <c r="B7169" s="95" t="s">
        <v>4316</v>
      </c>
      <c r="C7169" s="95" t="s">
        <v>6087</v>
      </c>
      <c r="D7169" s="95" t="s">
        <v>14531</v>
      </c>
      <c r="E7169" s="95" t="s">
        <v>332</v>
      </c>
      <c r="F7169" s="95" t="s">
        <v>7499</v>
      </c>
      <c r="G7169" s="4">
        <v>50</v>
      </c>
      <c r="H7169" s="4">
        <v>50</v>
      </c>
    </row>
    <row r="7170" spans="1:8" ht="15">
      <c r="A7170" s="95">
        <v>7162</v>
      </c>
      <c r="B7170" s="95" t="s">
        <v>2663</v>
      </c>
      <c r="C7170" s="95" t="s">
        <v>6467</v>
      </c>
      <c r="D7170" s="95" t="s">
        <v>14532</v>
      </c>
      <c r="E7170" s="95" t="s">
        <v>332</v>
      </c>
      <c r="F7170" s="95" t="s">
        <v>7499</v>
      </c>
      <c r="G7170" s="4">
        <v>50</v>
      </c>
      <c r="H7170" s="4">
        <v>50</v>
      </c>
    </row>
    <row r="7171" spans="1:8" ht="15">
      <c r="A7171" s="95">
        <v>7163</v>
      </c>
      <c r="B7171" s="95" t="s">
        <v>14533</v>
      </c>
      <c r="C7171" s="95" t="s">
        <v>14534</v>
      </c>
      <c r="D7171" s="95" t="s">
        <v>14535</v>
      </c>
      <c r="E7171" s="95" t="s">
        <v>332</v>
      </c>
      <c r="F7171" s="95" t="s">
        <v>7499</v>
      </c>
      <c r="G7171" s="4">
        <v>50</v>
      </c>
      <c r="H7171" s="4">
        <v>50</v>
      </c>
    </row>
    <row r="7172" spans="1:8" ht="15">
      <c r="A7172" s="95">
        <v>7164</v>
      </c>
      <c r="B7172" s="95" t="s">
        <v>4400</v>
      </c>
      <c r="C7172" s="95" t="s">
        <v>4243</v>
      </c>
      <c r="D7172" s="95" t="s">
        <v>14536</v>
      </c>
      <c r="E7172" s="95" t="s">
        <v>332</v>
      </c>
      <c r="F7172" s="95" t="s">
        <v>7499</v>
      </c>
      <c r="G7172" s="4">
        <v>50</v>
      </c>
      <c r="H7172" s="4">
        <v>50</v>
      </c>
    </row>
    <row r="7173" spans="1:8" ht="15">
      <c r="A7173" s="95">
        <v>7165</v>
      </c>
      <c r="B7173" s="95" t="s">
        <v>4104</v>
      </c>
      <c r="C7173" s="95" t="s">
        <v>5619</v>
      </c>
      <c r="D7173" s="95" t="s">
        <v>14537</v>
      </c>
      <c r="E7173" s="95" t="s">
        <v>332</v>
      </c>
      <c r="F7173" s="95" t="s">
        <v>7499</v>
      </c>
      <c r="G7173" s="4">
        <v>50</v>
      </c>
      <c r="H7173" s="4">
        <v>50</v>
      </c>
    </row>
    <row r="7174" spans="1:8" ht="30">
      <c r="A7174" s="95">
        <v>7166</v>
      </c>
      <c r="B7174" s="95" t="s">
        <v>3599</v>
      </c>
      <c r="C7174" s="95" t="s">
        <v>6463</v>
      </c>
      <c r="D7174" s="95" t="s">
        <v>14538</v>
      </c>
      <c r="E7174" s="95" t="s">
        <v>332</v>
      </c>
      <c r="F7174" s="95" t="s">
        <v>7499</v>
      </c>
      <c r="G7174" s="4">
        <v>50</v>
      </c>
      <c r="H7174" s="4">
        <v>50</v>
      </c>
    </row>
    <row r="7175" spans="1:8" ht="15">
      <c r="A7175" s="95">
        <v>7167</v>
      </c>
      <c r="B7175" s="95" t="s">
        <v>4213</v>
      </c>
      <c r="C7175" s="95" t="s">
        <v>14539</v>
      </c>
      <c r="D7175" s="95" t="s">
        <v>14540</v>
      </c>
      <c r="E7175" s="95" t="s">
        <v>332</v>
      </c>
      <c r="F7175" s="95" t="s">
        <v>7499</v>
      </c>
      <c r="G7175" s="4">
        <v>50</v>
      </c>
      <c r="H7175" s="4">
        <v>50</v>
      </c>
    </row>
    <row r="7176" spans="1:8" ht="15">
      <c r="A7176" s="95">
        <v>7168</v>
      </c>
      <c r="B7176" s="95" t="s">
        <v>3468</v>
      </c>
      <c r="C7176" s="95" t="s">
        <v>6311</v>
      </c>
      <c r="D7176" s="95" t="s">
        <v>14541</v>
      </c>
      <c r="E7176" s="95" t="s">
        <v>332</v>
      </c>
      <c r="F7176" s="95" t="s">
        <v>7499</v>
      </c>
      <c r="G7176" s="4">
        <v>50</v>
      </c>
      <c r="H7176" s="4">
        <v>50</v>
      </c>
    </row>
    <row r="7177" spans="1:8" ht="15">
      <c r="A7177" s="95">
        <v>7169</v>
      </c>
      <c r="B7177" s="95" t="s">
        <v>4454</v>
      </c>
      <c r="C7177" s="95" t="s">
        <v>9400</v>
      </c>
      <c r="D7177" s="95" t="s">
        <v>14542</v>
      </c>
      <c r="E7177" s="95" t="s">
        <v>332</v>
      </c>
      <c r="F7177" s="95" t="s">
        <v>7499</v>
      </c>
      <c r="G7177" s="4">
        <v>50</v>
      </c>
      <c r="H7177" s="4">
        <v>50</v>
      </c>
    </row>
    <row r="7178" spans="1:8" ht="15">
      <c r="A7178" s="95">
        <v>7170</v>
      </c>
      <c r="B7178" s="95" t="s">
        <v>6219</v>
      </c>
      <c r="C7178" s="95" t="s">
        <v>3781</v>
      </c>
      <c r="D7178" s="95" t="s">
        <v>14543</v>
      </c>
      <c r="E7178" s="95" t="s">
        <v>332</v>
      </c>
      <c r="F7178" s="95" t="s">
        <v>7499</v>
      </c>
      <c r="G7178" s="4">
        <v>50</v>
      </c>
      <c r="H7178" s="4">
        <v>50</v>
      </c>
    </row>
    <row r="7179" spans="1:8" ht="15">
      <c r="A7179" s="95">
        <v>7171</v>
      </c>
      <c r="B7179" s="95" t="s">
        <v>14544</v>
      </c>
      <c r="C7179" s="95" t="s">
        <v>6458</v>
      </c>
      <c r="D7179" s="95" t="s">
        <v>14545</v>
      </c>
      <c r="E7179" s="95" t="s">
        <v>332</v>
      </c>
      <c r="F7179" s="95" t="s">
        <v>7499</v>
      </c>
      <c r="G7179" s="4">
        <v>50</v>
      </c>
      <c r="H7179" s="4">
        <v>50</v>
      </c>
    </row>
    <row r="7180" spans="1:8" ht="15">
      <c r="A7180" s="95">
        <v>7172</v>
      </c>
      <c r="B7180" s="95" t="s">
        <v>3755</v>
      </c>
      <c r="C7180" s="95" t="s">
        <v>10026</v>
      </c>
      <c r="D7180" s="95" t="s">
        <v>14546</v>
      </c>
      <c r="E7180" s="95" t="s">
        <v>332</v>
      </c>
      <c r="F7180" s="95" t="s">
        <v>7499</v>
      </c>
      <c r="G7180" s="4">
        <v>50</v>
      </c>
      <c r="H7180" s="4">
        <v>50</v>
      </c>
    </row>
    <row r="7181" spans="1:8" ht="15">
      <c r="A7181" s="95">
        <v>7173</v>
      </c>
      <c r="B7181" s="95" t="s">
        <v>2675</v>
      </c>
      <c r="C7181" s="95" t="s">
        <v>11436</v>
      </c>
      <c r="D7181" s="95" t="s">
        <v>14547</v>
      </c>
      <c r="E7181" s="95" t="s">
        <v>332</v>
      </c>
      <c r="F7181" s="95" t="s">
        <v>7499</v>
      </c>
      <c r="G7181" s="4">
        <v>50</v>
      </c>
      <c r="H7181" s="4">
        <v>50</v>
      </c>
    </row>
    <row r="7182" spans="1:8" ht="15">
      <c r="A7182" s="95">
        <v>7174</v>
      </c>
      <c r="B7182" s="95" t="s">
        <v>6925</v>
      </c>
      <c r="C7182" s="95" t="s">
        <v>6449</v>
      </c>
      <c r="D7182" s="95" t="s">
        <v>14548</v>
      </c>
      <c r="E7182" s="95" t="s">
        <v>332</v>
      </c>
      <c r="F7182" s="95" t="s">
        <v>7499</v>
      </c>
      <c r="G7182" s="4">
        <v>50</v>
      </c>
      <c r="H7182" s="4">
        <v>50</v>
      </c>
    </row>
    <row r="7183" spans="1:8" ht="15">
      <c r="A7183" s="95">
        <v>7175</v>
      </c>
      <c r="B7183" s="95" t="s">
        <v>5554</v>
      </c>
      <c r="C7183" s="95" t="s">
        <v>3706</v>
      </c>
      <c r="D7183" s="95" t="s">
        <v>14549</v>
      </c>
      <c r="E7183" s="95" t="s">
        <v>332</v>
      </c>
      <c r="F7183" s="95" t="s">
        <v>7499</v>
      </c>
      <c r="G7183" s="4">
        <v>50</v>
      </c>
      <c r="H7183" s="4">
        <v>50</v>
      </c>
    </row>
    <row r="7184" spans="1:8" ht="15">
      <c r="A7184" s="95">
        <v>7176</v>
      </c>
      <c r="B7184" s="95" t="s">
        <v>6925</v>
      </c>
      <c r="C7184" s="95" t="s">
        <v>6628</v>
      </c>
      <c r="D7184" s="95" t="s">
        <v>14550</v>
      </c>
      <c r="E7184" s="95" t="s">
        <v>332</v>
      </c>
      <c r="F7184" s="95" t="s">
        <v>7499</v>
      </c>
      <c r="G7184" s="4">
        <v>50</v>
      </c>
      <c r="H7184" s="4">
        <v>50</v>
      </c>
    </row>
    <row r="7185" spans="1:8" ht="15">
      <c r="A7185" s="95">
        <v>7177</v>
      </c>
      <c r="B7185" s="95" t="s">
        <v>4454</v>
      </c>
      <c r="C7185" s="95" t="s">
        <v>6628</v>
      </c>
      <c r="D7185" s="95" t="s">
        <v>14551</v>
      </c>
      <c r="E7185" s="95" t="s">
        <v>332</v>
      </c>
      <c r="F7185" s="95" t="s">
        <v>7499</v>
      </c>
      <c r="G7185" s="4">
        <v>50</v>
      </c>
      <c r="H7185" s="4">
        <v>50</v>
      </c>
    </row>
    <row r="7186" spans="1:8" ht="15">
      <c r="A7186" s="95">
        <v>7178</v>
      </c>
      <c r="B7186" s="95" t="s">
        <v>6621</v>
      </c>
      <c r="C7186" s="95" t="s">
        <v>4243</v>
      </c>
      <c r="D7186" s="95" t="s">
        <v>14552</v>
      </c>
      <c r="E7186" s="95" t="s">
        <v>332</v>
      </c>
      <c r="F7186" s="95" t="s">
        <v>7499</v>
      </c>
      <c r="G7186" s="4">
        <v>50</v>
      </c>
      <c r="H7186" s="4">
        <v>50</v>
      </c>
    </row>
    <row r="7187" spans="1:8" ht="15">
      <c r="A7187" s="95">
        <v>7179</v>
      </c>
      <c r="B7187" s="95" t="s">
        <v>4400</v>
      </c>
      <c r="C7187" s="95" t="s">
        <v>5717</v>
      </c>
      <c r="D7187" s="95" t="s">
        <v>14553</v>
      </c>
      <c r="E7187" s="95" t="s">
        <v>332</v>
      </c>
      <c r="F7187" s="95" t="s">
        <v>7499</v>
      </c>
      <c r="G7187" s="4">
        <v>50</v>
      </c>
      <c r="H7187" s="4">
        <v>50</v>
      </c>
    </row>
    <row r="7188" spans="1:8" ht="15">
      <c r="A7188" s="95">
        <v>7180</v>
      </c>
      <c r="B7188" s="95" t="s">
        <v>3526</v>
      </c>
      <c r="C7188" s="95" t="s">
        <v>4893</v>
      </c>
      <c r="D7188" s="95" t="s">
        <v>14554</v>
      </c>
      <c r="E7188" s="95" t="s">
        <v>332</v>
      </c>
      <c r="F7188" s="95" t="s">
        <v>7499</v>
      </c>
      <c r="G7188" s="4">
        <v>50</v>
      </c>
      <c r="H7188" s="4">
        <v>50</v>
      </c>
    </row>
    <row r="7189" spans="1:8" ht="15">
      <c r="A7189" s="95">
        <v>7181</v>
      </c>
      <c r="B7189" s="95" t="s">
        <v>3948</v>
      </c>
      <c r="C7189" s="95" t="s">
        <v>4893</v>
      </c>
      <c r="D7189" s="95" t="s">
        <v>14555</v>
      </c>
      <c r="E7189" s="95" t="s">
        <v>332</v>
      </c>
      <c r="F7189" s="95" t="s">
        <v>7499</v>
      </c>
      <c r="G7189" s="4">
        <v>50</v>
      </c>
      <c r="H7189" s="4">
        <v>50</v>
      </c>
    </row>
    <row r="7190" spans="1:8" ht="15">
      <c r="A7190" s="95">
        <v>7182</v>
      </c>
      <c r="B7190" s="95" t="s">
        <v>4402</v>
      </c>
      <c r="C7190" s="95" t="s">
        <v>14556</v>
      </c>
      <c r="D7190" s="95" t="s">
        <v>14557</v>
      </c>
      <c r="E7190" s="95" t="s">
        <v>332</v>
      </c>
      <c r="F7190" s="95" t="s">
        <v>7499</v>
      </c>
      <c r="G7190" s="4">
        <v>50</v>
      </c>
      <c r="H7190" s="4">
        <v>50</v>
      </c>
    </row>
    <row r="7191" spans="1:8" ht="15">
      <c r="A7191" s="95">
        <v>7183</v>
      </c>
      <c r="B7191" s="95" t="s">
        <v>4636</v>
      </c>
      <c r="C7191" s="95" t="s">
        <v>5717</v>
      </c>
      <c r="D7191" s="95" t="s">
        <v>14558</v>
      </c>
      <c r="E7191" s="95" t="s">
        <v>332</v>
      </c>
      <c r="F7191" s="95" t="s">
        <v>7499</v>
      </c>
      <c r="G7191" s="4">
        <v>50</v>
      </c>
      <c r="H7191" s="4">
        <v>50</v>
      </c>
    </row>
    <row r="7192" spans="1:8" ht="15">
      <c r="A7192" s="95">
        <v>7184</v>
      </c>
      <c r="B7192" s="95" t="s">
        <v>6167</v>
      </c>
      <c r="C7192" s="95" t="s">
        <v>4214</v>
      </c>
      <c r="D7192" s="95" t="s">
        <v>14559</v>
      </c>
      <c r="E7192" s="95" t="s">
        <v>332</v>
      </c>
      <c r="F7192" s="95" t="s">
        <v>7499</v>
      </c>
      <c r="G7192" s="4">
        <v>50</v>
      </c>
      <c r="H7192" s="4">
        <v>50</v>
      </c>
    </row>
    <row r="7193" spans="1:8" ht="15">
      <c r="A7193" s="95">
        <v>7185</v>
      </c>
      <c r="B7193" s="95" t="s">
        <v>4695</v>
      </c>
      <c r="C7193" s="95" t="s">
        <v>8901</v>
      </c>
      <c r="D7193" s="95" t="s">
        <v>14560</v>
      </c>
      <c r="E7193" s="95" t="s">
        <v>332</v>
      </c>
      <c r="F7193" s="95" t="s">
        <v>7499</v>
      </c>
      <c r="G7193" s="4">
        <v>50</v>
      </c>
      <c r="H7193" s="4">
        <v>50</v>
      </c>
    </row>
    <row r="7194" spans="1:8" ht="30">
      <c r="A7194" s="95">
        <v>7186</v>
      </c>
      <c r="B7194" s="95" t="s">
        <v>6219</v>
      </c>
      <c r="C7194" s="95" t="s">
        <v>6450</v>
      </c>
      <c r="D7194" s="95" t="s">
        <v>14561</v>
      </c>
      <c r="E7194" s="95" t="s">
        <v>332</v>
      </c>
      <c r="F7194" s="95" t="s">
        <v>7499</v>
      </c>
      <c r="G7194" s="4">
        <v>50</v>
      </c>
      <c r="H7194" s="4">
        <v>50</v>
      </c>
    </row>
    <row r="7195" spans="1:8" ht="15">
      <c r="A7195" s="95">
        <v>7187</v>
      </c>
      <c r="B7195" s="95" t="s">
        <v>4096</v>
      </c>
      <c r="C7195" s="95" t="s">
        <v>3764</v>
      </c>
      <c r="D7195" s="95" t="s">
        <v>14562</v>
      </c>
      <c r="E7195" s="95" t="s">
        <v>332</v>
      </c>
      <c r="F7195" s="95" t="s">
        <v>7499</v>
      </c>
      <c r="G7195" s="4">
        <v>50</v>
      </c>
      <c r="H7195" s="4">
        <v>50</v>
      </c>
    </row>
    <row r="7196" spans="1:8" ht="15">
      <c r="A7196" s="95">
        <v>7188</v>
      </c>
      <c r="B7196" s="95" t="s">
        <v>6216</v>
      </c>
      <c r="C7196" s="95" t="s">
        <v>14563</v>
      </c>
      <c r="D7196" s="95" t="s">
        <v>14564</v>
      </c>
      <c r="E7196" s="95" t="s">
        <v>332</v>
      </c>
      <c r="F7196" s="95" t="s">
        <v>7499</v>
      </c>
      <c r="G7196" s="4">
        <v>50</v>
      </c>
      <c r="H7196" s="4">
        <v>50</v>
      </c>
    </row>
    <row r="7197" spans="1:8" ht="15">
      <c r="A7197" s="95">
        <v>7189</v>
      </c>
      <c r="B7197" s="95" t="s">
        <v>3468</v>
      </c>
      <c r="C7197" s="95" t="s">
        <v>4227</v>
      </c>
      <c r="D7197" s="95" t="s">
        <v>14565</v>
      </c>
      <c r="E7197" s="95" t="s">
        <v>332</v>
      </c>
      <c r="F7197" s="95" t="s">
        <v>7499</v>
      </c>
      <c r="G7197" s="4">
        <v>50</v>
      </c>
      <c r="H7197" s="4">
        <v>50</v>
      </c>
    </row>
    <row r="7198" spans="1:8" ht="15">
      <c r="A7198" s="95">
        <v>7190</v>
      </c>
      <c r="B7198" s="95" t="s">
        <v>4575</v>
      </c>
      <c r="C7198" s="95" t="s">
        <v>7241</v>
      </c>
      <c r="D7198" s="95" t="s">
        <v>14566</v>
      </c>
      <c r="E7198" s="95" t="s">
        <v>332</v>
      </c>
      <c r="F7198" s="95" t="s">
        <v>7499</v>
      </c>
      <c r="G7198" s="4">
        <v>50</v>
      </c>
      <c r="H7198" s="4">
        <v>50</v>
      </c>
    </row>
    <row r="7199" spans="1:8" ht="15">
      <c r="A7199" s="95">
        <v>7191</v>
      </c>
      <c r="B7199" s="95" t="s">
        <v>4605</v>
      </c>
      <c r="C7199" s="95" t="s">
        <v>5717</v>
      </c>
      <c r="D7199" s="95" t="s">
        <v>14567</v>
      </c>
      <c r="E7199" s="95" t="s">
        <v>332</v>
      </c>
      <c r="F7199" s="95" t="s">
        <v>7499</v>
      </c>
      <c r="G7199" s="4">
        <v>50</v>
      </c>
      <c r="H7199" s="4">
        <v>50</v>
      </c>
    </row>
    <row r="7200" spans="1:8" ht="15">
      <c r="A7200" s="95">
        <v>7192</v>
      </c>
      <c r="B7200" s="95" t="s">
        <v>5418</v>
      </c>
      <c r="C7200" s="95" t="s">
        <v>14568</v>
      </c>
      <c r="D7200" s="95" t="s">
        <v>14569</v>
      </c>
      <c r="E7200" s="95" t="s">
        <v>332</v>
      </c>
      <c r="F7200" s="95" t="s">
        <v>7499</v>
      </c>
      <c r="G7200" s="4">
        <v>50</v>
      </c>
      <c r="H7200" s="4">
        <v>50</v>
      </c>
    </row>
    <row r="7201" spans="1:8" ht="15">
      <c r="A7201" s="95">
        <v>7193</v>
      </c>
      <c r="B7201" s="95" t="s">
        <v>3668</v>
      </c>
      <c r="C7201" s="95" t="s">
        <v>14570</v>
      </c>
      <c r="D7201" s="95" t="s">
        <v>14571</v>
      </c>
      <c r="E7201" s="95" t="s">
        <v>332</v>
      </c>
      <c r="F7201" s="95" t="s">
        <v>7499</v>
      </c>
      <c r="G7201" s="4">
        <v>50</v>
      </c>
      <c r="H7201" s="4">
        <v>50</v>
      </c>
    </row>
    <row r="7202" spans="1:8" ht="15">
      <c r="A7202" s="95">
        <v>7194</v>
      </c>
      <c r="B7202" s="95" t="s">
        <v>2667</v>
      </c>
      <c r="C7202" s="95" t="s">
        <v>4893</v>
      </c>
      <c r="D7202" s="95" t="s">
        <v>14572</v>
      </c>
      <c r="E7202" s="95" t="s">
        <v>332</v>
      </c>
      <c r="F7202" s="95" t="s">
        <v>7499</v>
      </c>
      <c r="G7202" s="4">
        <v>50</v>
      </c>
      <c r="H7202" s="4">
        <v>50</v>
      </c>
    </row>
    <row r="7203" spans="1:8" ht="15">
      <c r="A7203" s="95">
        <v>7195</v>
      </c>
      <c r="B7203" s="95" t="s">
        <v>3668</v>
      </c>
      <c r="C7203" s="95" t="s">
        <v>8901</v>
      </c>
      <c r="D7203" s="95" t="s">
        <v>14573</v>
      </c>
      <c r="E7203" s="95" t="s">
        <v>332</v>
      </c>
      <c r="F7203" s="95" t="s">
        <v>7499</v>
      </c>
      <c r="G7203" s="4">
        <v>50</v>
      </c>
      <c r="H7203" s="4">
        <v>50</v>
      </c>
    </row>
    <row r="7204" spans="1:8" ht="30">
      <c r="A7204" s="95">
        <v>7196</v>
      </c>
      <c r="B7204" s="95" t="s">
        <v>2671</v>
      </c>
      <c r="C7204" s="95" t="s">
        <v>14574</v>
      </c>
      <c r="D7204" s="95" t="s">
        <v>14575</v>
      </c>
      <c r="E7204" s="95" t="s">
        <v>332</v>
      </c>
      <c r="F7204" s="95" t="s">
        <v>7499</v>
      </c>
      <c r="G7204" s="4">
        <v>50</v>
      </c>
      <c r="H7204" s="4">
        <v>50</v>
      </c>
    </row>
    <row r="7205" spans="1:8" ht="30">
      <c r="A7205" s="95">
        <v>7197</v>
      </c>
      <c r="B7205" s="95" t="s">
        <v>8575</v>
      </c>
      <c r="C7205" s="95" t="s">
        <v>14576</v>
      </c>
      <c r="D7205" s="95" t="s">
        <v>14577</v>
      </c>
      <c r="E7205" s="95" t="s">
        <v>332</v>
      </c>
      <c r="F7205" s="95" t="s">
        <v>7499</v>
      </c>
      <c r="G7205" s="4">
        <v>50</v>
      </c>
      <c r="H7205" s="4">
        <v>50</v>
      </c>
    </row>
    <row r="7206" spans="1:8" ht="30">
      <c r="A7206" s="95">
        <v>7198</v>
      </c>
      <c r="B7206" s="95" t="s">
        <v>3472</v>
      </c>
      <c r="C7206" s="95" t="s">
        <v>6087</v>
      </c>
      <c r="D7206" s="95" t="s">
        <v>14578</v>
      </c>
      <c r="E7206" s="95" t="s">
        <v>332</v>
      </c>
      <c r="F7206" s="95" t="s">
        <v>7499</v>
      </c>
      <c r="G7206" s="4">
        <v>50</v>
      </c>
      <c r="H7206" s="4">
        <v>50</v>
      </c>
    </row>
    <row r="7207" spans="1:8" ht="15">
      <c r="A7207" s="95">
        <v>7199</v>
      </c>
      <c r="B7207" s="95" t="s">
        <v>14579</v>
      </c>
      <c r="C7207" s="95" t="s">
        <v>3941</v>
      </c>
      <c r="D7207" s="95" t="s">
        <v>14580</v>
      </c>
      <c r="E7207" s="95" t="s">
        <v>332</v>
      </c>
      <c r="F7207" s="95" t="s">
        <v>7499</v>
      </c>
      <c r="G7207" s="4">
        <v>50</v>
      </c>
      <c r="H7207" s="4">
        <v>50</v>
      </c>
    </row>
    <row r="7208" spans="1:8" ht="15">
      <c r="A7208" s="95">
        <v>7200</v>
      </c>
      <c r="B7208" s="95" t="s">
        <v>3771</v>
      </c>
      <c r="C7208" s="95" t="s">
        <v>8644</v>
      </c>
      <c r="D7208" s="95" t="s">
        <v>14581</v>
      </c>
      <c r="E7208" s="95" t="s">
        <v>332</v>
      </c>
      <c r="F7208" s="95" t="s">
        <v>7499</v>
      </c>
      <c r="G7208" s="4">
        <v>50</v>
      </c>
      <c r="H7208" s="4">
        <v>50</v>
      </c>
    </row>
    <row r="7209" spans="1:8" ht="15">
      <c r="A7209" s="95">
        <v>7201</v>
      </c>
      <c r="B7209" s="95" t="s">
        <v>4636</v>
      </c>
      <c r="C7209" s="95" t="s">
        <v>6461</v>
      </c>
      <c r="D7209" s="95" t="s">
        <v>14582</v>
      </c>
      <c r="E7209" s="95" t="s">
        <v>332</v>
      </c>
      <c r="F7209" s="95" t="s">
        <v>7499</v>
      </c>
      <c r="G7209" s="4">
        <v>50</v>
      </c>
      <c r="H7209" s="4">
        <v>50</v>
      </c>
    </row>
    <row r="7210" spans="1:8" ht="15">
      <c r="A7210" s="95">
        <v>7202</v>
      </c>
      <c r="B7210" s="95" t="s">
        <v>3432</v>
      </c>
      <c r="C7210" s="95" t="s">
        <v>6270</v>
      </c>
      <c r="D7210" s="95" t="s">
        <v>14583</v>
      </c>
      <c r="E7210" s="95" t="s">
        <v>332</v>
      </c>
      <c r="F7210" s="95" t="s">
        <v>7499</v>
      </c>
      <c r="G7210" s="4">
        <v>50</v>
      </c>
      <c r="H7210" s="4">
        <v>50</v>
      </c>
    </row>
    <row r="7211" spans="1:8" ht="30">
      <c r="A7211" s="95">
        <v>7203</v>
      </c>
      <c r="B7211" s="95" t="s">
        <v>4423</v>
      </c>
      <c r="C7211" s="95" t="s">
        <v>14584</v>
      </c>
      <c r="D7211" s="95" t="s">
        <v>14585</v>
      </c>
      <c r="E7211" s="95" t="s">
        <v>332</v>
      </c>
      <c r="F7211" s="95" t="s">
        <v>7499</v>
      </c>
      <c r="G7211" s="4">
        <v>50</v>
      </c>
      <c r="H7211" s="4">
        <v>50</v>
      </c>
    </row>
    <row r="7212" spans="1:8" ht="30">
      <c r="A7212" s="95">
        <v>7204</v>
      </c>
      <c r="B7212" s="95" t="s">
        <v>4012</v>
      </c>
      <c r="C7212" s="95" t="s">
        <v>5952</v>
      </c>
      <c r="D7212" s="95" t="s">
        <v>14586</v>
      </c>
      <c r="E7212" s="95" t="s">
        <v>332</v>
      </c>
      <c r="F7212" s="95" t="s">
        <v>7499</v>
      </c>
      <c r="G7212" s="4">
        <v>50</v>
      </c>
      <c r="H7212" s="4">
        <v>50</v>
      </c>
    </row>
    <row r="7213" spans="1:8" ht="30">
      <c r="A7213" s="95">
        <v>7205</v>
      </c>
      <c r="B7213" s="95" t="s">
        <v>4623</v>
      </c>
      <c r="C7213" s="95" t="s">
        <v>14587</v>
      </c>
      <c r="D7213" s="95" t="s">
        <v>14588</v>
      </c>
      <c r="E7213" s="95" t="s">
        <v>332</v>
      </c>
      <c r="F7213" s="95" t="s">
        <v>7499</v>
      </c>
      <c r="G7213" s="4">
        <v>50</v>
      </c>
      <c r="H7213" s="4">
        <v>50</v>
      </c>
    </row>
    <row r="7214" spans="1:8" ht="15">
      <c r="A7214" s="95">
        <v>7206</v>
      </c>
      <c r="B7214" s="95" t="s">
        <v>3593</v>
      </c>
      <c r="C7214" s="95" t="s">
        <v>3883</v>
      </c>
      <c r="D7214" s="95" t="s">
        <v>14589</v>
      </c>
      <c r="E7214" s="95" t="s">
        <v>332</v>
      </c>
      <c r="F7214" s="95" t="s">
        <v>7499</v>
      </c>
      <c r="G7214" s="4">
        <v>50</v>
      </c>
      <c r="H7214" s="4">
        <v>50</v>
      </c>
    </row>
    <row r="7215" spans="1:8" ht="30">
      <c r="A7215" s="95">
        <v>7207</v>
      </c>
      <c r="B7215" s="95" t="s">
        <v>3596</v>
      </c>
      <c r="C7215" s="95" t="s">
        <v>14590</v>
      </c>
      <c r="D7215" s="95" t="s">
        <v>14591</v>
      </c>
      <c r="E7215" s="95" t="s">
        <v>332</v>
      </c>
      <c r="F7215" s="95" t="s">
        <v>7499</v>
      </c>
      <c r="G7215" s="4">
        <v>50</v>
      </c>
      <c r="H7215" s="4">
        <v>50</v>
      </c>
    </row>
    <row r="7216" spans="1:8" ht="15">
      <c r="A7216" s="95">
        <v>7208</v>
      </c>
      <c r="B7216" s="95" t="s">
        <v>2687</v>
      </c>
      <c r="C7216" s="95" t="s">
        <v>10746</v>
      </c>
      <c r="D7216" s="95" t="s">
        <v>14592</v>
      </c>
      <c r="E7216" s="95" t="s">
        <v>332</v>
      </c>
      <c r="F7216" s="95" t="s">
        <v>7499</v>
      </c>
      <c r="G7216" s="4">
        <v>50</v>
      </c>
      <c r="H7216" s="4">
        <v>50</v>
      </c>
    </row>
    <row r="7217" spans="1:8" ht="15">
      <c r="A7217" s="95">
        <v>7209</v>
      </c>
      <c r="B7217" s="95" t="s">
        <v>3468</v>
      </c>
      <c r="C7217" s="95" t="s">
        <v>14593</v>
      </c>
      <c r="D7217" s="95" t="s">
        <v>14594</v>
      </c>
      <c r="E7217" s="95" t="s">
        <v>332</v>
      </c>
      <c r="F7217" s="95" t="s">
        <v>7499</v>
      </c>
      <c r="G7217" s="4">
        <v>50</v>
      </c>
      <c r="H7217" s="4">
        <v>50</v>
      </c>
    </row>
    <row r="7218" spans="1:8" ht="30">
      <c r="A7218" s="95">
        <v>7210</v>
      </c>
      <c r="B7218" s="95" t="s">
        <v>4400</v>
      </c>
      <c r="C7218" s="95" t="s">
        <v>14595</v>
      </c>
      <c r="D7218" s="95" t="s">
        <v>14596</v>
      </c>
      <c r="E7218" s="95" t="s">
        <v>332</v>
      </c>
      <c r="F7218" s="95" t="s">
        <v>7499</v>
      </c>
      <c r="G7218" s="4">
        <v>50</v>
      </c>
      <c r="H7218" s="4">
        <v>50</v>
      </c>
    </row>
    <row r="7219" spans="1:8" ht="30">
      <c r="A7219" s="95">
        <v>7211</v>
      </c>
      <c r="B7219" s="95" t="s">
        <v>3712</v>
      </c>
      <c r="C7219" s="95" t="s">
        <v>8831</v>
      </c>
      <c r="D7219" s="95" t="s">
        <v>14597</v>
      </c>
      <c r="E7219" s="95" t="s">
        <v>332</v>
      </c>
      <c r="F7219" s="95" t="s">
        <v>7499</v>
      </c>
      <c r="G7219" s="4">
        <v>50</v>
      </c>
      <c r="H7219" s="4">
        <v>50</v>
      </c>
    </row>
    <row r="7220" spans="1:8" ht="30">
      <c r="A7220" s="95">
        <v>7212</v>
      </c>
      <c r="B7220" s="95" t="s">
        <v>3755</v>
      </c>
      <c r="C7220" s="95" t="s">
        <v>14598</v>
      </c>
      <c r="D7220" s="95" t="s">
        <v>14599</v>
      </c>
      <c r="E7220" s="95" t="s">
        <v>332</v>
      </c>
      <c r="F7220" s="95" t="s">
        <v>7499</v>
      </c>
      <c r="G7220" s="4">
        <v>75</v>
      </c>
      <c r="H7220" s="4">
        <v>75</v>
      </c>
    </row>
    <row r="7221" spans="1:8" ht="15">
      <c r="A7221" s="95">
        <v>7213</v>
      </c>
      <c r="B7221" s="95" t="s">
        <v>7958</v>
      </c>
      <c r="C7221" s="95" t="s">
        <v>14600</v>
      </c>
      <c r="D7221" s="95">
        <v>37001052596</v>
      </c>
      <c r="E7221" s="95" t="s">
        <v>332</v>
      </c>
      <c r="F7221" s="95" t="s">
        <v>7499</v>
      </c>
      <c r="G7221" s="4">
        <v>75</v>
      </c>
      <c r="H7221" s="4">
        <v>75</v>
      </c>
    </row>
    <row r="7222" spans="1:8" ht="15">
      <c r="A7222" s="95">
        <v>7214</v>
      </c>
      <c r="B7222" s="95" t="s">
        <v>3494</v>
      </c>
      <c r="C7222" s="95" t="s">
        <v>14601</v>
      </c>
      <c r="D7222" s="95" t="s">
        <v>14602</v>
      </c>
      <c r="E7222" s="95" t="s">
        <v>332</v>
      </c>
      <c r="F7222" s="95" t="s">
        <v>7499</v>
      </c>
      <c r="G7222" s="4">
        <v>50</v>
      </c>
      <c r="H7222" s="4">
        <v>50</v>
      </c>
    </row>
    <row r="7223" spans="1:8" ht="15">
      <c r="A7223" s="95">
        <v>7215</v>
      </c>
      <c r="B7223" s="95" t="s">
        <v>4007</v>
      </c>
      <c r="C7223" s="95" t="s">
        <v>8153</v>
      </c>
      <c r="D7223" s="95" t="s">
        <v>14603</v>
      </c>
      <c r="E7223" s="95" t="s">
        <v>332</v>
      </c>
      <c r="F7223" s="95" t="s">
        <v>7499</v>
      </c>
      <c r="G7223" s="4">
        <v>50</v>
      </c>
      <c r="H7223" s="4">
        <v>50</v>
      </c>
    </row>
    <row r="7224" spans="1:8" ht="15">
      <c r="A7224" s="95">
        <v>7216</v>
      </c>
      <c r="B7224" s="95" t="s">
        <v>2663</v>
      </c>
      <c r="C7224" s="95" t="s">
        <v>14604</v>
      </c>
      <c r="D7224" s="95" t="s">
        <v>14605</v>
      </c>
      <c r="E7224" s="95" t="s">
        <v>332</v>
      </c>
      <c r="F7224" s="95" t="s">
        <v>7499</v>
      </c>
      <c r="G7224" s="4">
        <v>50</v>
      </c>
      <c r="H7224" s="4">
        <v>50</v>
      </c>
    </row>
    <row r="7225" spans="1:8" ht="15">
      <c r="A7225" s="95">
        <v>7217</v>
      </c>
      <c r="B7225" s="95" t="s">
        <v>2663</v>
      </c>
      <c r="C7225" s="95" t="s">
        <v>6651</v>
      </c>
      <c r="D7225" s="95" t="s">
        <v>14606</v>
      </c>
      <c r="E7225" s="95" t="s">
        <v>332</v>
      </c>
      <c r="F7225" s="95" t="s">
        <v>7499</v>
      </c>
      <c r="G7225" s="4">
        <v>50</v>
      </c>
      <c r="H7225" s="4">
        <v>50</v>
      </c>
    </row>
    <row r="7226" spans="1:8" ht="15">
      <c r="A7226" s="95">
        <v>7218</v>
      </c>
      <c r="B7226" s="95" t="s">
        <v>3442</v>
      </c>
      <c r="C7226" s="95" t="s">
        <v>8993</v>
      </c>
      <c r="D7226" s="95" t="s">
        <v>14607</v>
      </c>
      <c r="E7226" s="95" t="s">
        <v>332</v>
      </c>
      <c r="F7226" s="95" t="s">
        <v>7499</v>
      </c>
      <c r="G7226" s="4">
        <v>50</v>
      </c>
      <c r="H7226" s="4">
        <v>50</v>
      </c>
    </row>
    <row r="7227" spans="1:8" ht="15">
      <c r="A7227" s="95">
        <v>7219</v>
      </c>
      <c r="B7227" s="95" t="s">
        <v>4861</v>
      </c>
      <c r="C7227" s="95" t="s">
        <v>6651</v>
      </c>
      <c r="D7227" s="95" t="s">
        <v>14608</v>
      </c>
      <c r="E7227" s="95" t="s">
        <v>332</v>
      </c>
      <c r="F7227" s="95" t="s">
        <v>7499</v>
      </c>
      <c r="G7227" s="4">
        <v>50</v>
      </c>
      <c r="H7227" s="4">
        <v>50</v>
      </c>
    </row>
    <row r="7228" spans="1:8" ht="15">
      <c r="A7228" s="95">
        <v>7220</v>
      </c>
      <c r="B7228" s="95" t="s">
        <v>3472</v>
      </c>
      <c r="C7228" s="95" t="s">
        <v>3907</v>
      </c>
      <c r="D7228" s="95" t="s">
        <v>14609</v>
      </c>
      <c r="E7228" s="95" t="s">
        <v>332</v>
      </c>
      <c r="F7228" s="95" t="s">
        <v>7499</v>
      </c>
      <c r="G7228" s="4">
        <v>50</v>
      </c>
      <c r="H7228" s="4">
        <v>50</v>
      </c>
    </row>
    <row r="7229" spans="1:8" ht="30">
      <c r="A7229" s="95">
        <v>7221</v>
      </c>
      <c r="B7229" s="95" t="s">
        <v>3468</v>
      </c>
      <c r="C7229" s="95" t="s">
        <v>14610</v>
      </c>
      <c r="D7229" s="95" t="s">
        <v>14611</v>
      </c>
      <c r="E7229" s="95" t="s">
        <v>332</v>
      </c>
      <c r="F7229" s="95" t="s">
        <v>7499</v>
      </c>
      <c r="G7229" s="4">
        <v>50</v>
      </c>
      <c r="H7229" s="4">
        <v>50</v>
      </c>
    </row>
    <row r="7230" spans="1:8" ht="30">
      <c r="A7230" s="95">
        <v>7222</v>
      </c>
      <c r="B7230" s="95" t="s">
        <v>3643</v>
      </c>
      <c r="C7230" s="95" t="s">
        <v>14612</v>
      </c>
      <c r="D7230" s="95" t="s">
        <v>14613</v>
      </c>
      <c r="E7230" s="95" t="s">
        <v>332</v>
      </c>
      <c r="F7230" s="95" t="s">
        <v>7499</v>
      </c>
      <c r="G7230" s="4">
        <v>50</v>
      </c>
      <c r="H7230" s="4">
        <v>50</v>
      </c>
    </row>
    <row r="7231" spans="1:8" ht="30">
      <c r="A7231" s="95">
        <v>7223</v>
      </c>
      <c r="B7231" s="95" t="s">
        <v>4593</v>
      </c>
      <c r="C7231" s="95" t="s">
        <v>14614</v>
      </c>
      <c r="D7231" s="95" t="s">
        <v>14615</v>
      </c>
      <c r="E7231" s="95" t="s">
        <v>332</v>
      </c>
      <c r="F7231" s="95" t="s">
        <v>7499</v>
      </c>
      <c r="G7231" s="4">
        <v>50</v>
      </c>
      <c r="H7231" s="4">
        <v>50</v>
      </c>
    </row>
    <row r="7232" spans="1:8" ht="30">
      <c r="A7232" s="95">
        <v>7224</v>
      </c>
      <c r="B7232" s="95" t="s">
        <v>3676</v>
      </c>
      <c r="C7232" s="95" t="s">
        <v>8170</v>
      </c>
      <c r="D7232" s="95" t="s">
        <v>14616</v>
      </c>
      <c r="E7232" s="95" t="s">
        <v>332</v>
      </c>
      <c r="F7232" s="95" t="s">
        <v>7499</v>
      </c>
      <c r="G7232" s="4">
        <v>50</v>
      </c>
      <c r="H7232" s="4">
        <v>50</v>
      </c>
    </row>
    <row r="7233" spans="1:8" ht="30">
      <c r="A7233" s="95">
        <v>7225</v>
      </c>
      <c r="B7233" s="95" t="s">
        <v>4104</v>
      </c>
      <c r="C7233" s="95" t="s">
        <v>14612</v>
      </c>
      <c r="D7233" s="95" t="s">
        <v>14617</v>
      </c>
      <c r="E7233" s="95" t="s">
        <v>332</v>
      </c>
      <c r="F7233" s="95" t="s">
        <v>7499</v>
      </c>
      <c r="G7233" s="4">
        <v>50</v>
      </c>
      <c r="H7233" s="4">
        <v>50</v>
      </c>
    </row>
    <row r="7234" spans="1:8" ht="15">
      <c r="A7234" s="95">
        <v>7226</v>
      </c>
      <c r="B7234" s="95" t="s">
        <v>4479</v>
      </c>
      <c r="C7234" s="95" t="s">
        <v>3706</v>
      </c>
      <c r="D7234" s="95" t="s">
        <v>14618</v>
      </c>
      <c r="E7234" s="95" t="s">
        <v>332</v>
      </c>
      <c r="F7234" s="95" t="s">
        <v>7499</v>
      </c>
      <c r="G7234" s="4">
        <v>50</v>
      </c>
      <c r="H7234" s="4">
        <v>50</v>
      </c>
    </row>
    <row r="7235" spans="1:8" ht="15">
      <c r="A7235" s="95">
        <v>7227</v>
      </c>
      <c r="B7235" s="95" t="s">
        <v>3976</v>
      </c>
      <c r="C7235" s="95" t="s">
        <v>6458</v>
      </c>
      <c r="D7235" s="95" t="s">
        <v>14619</v>
      </c>
      <c r="E7235" s="95" t="s">
        <v>332</v>
      </c>
      <c r="F7235" s="95" t="s">
        <v>7499</v>
      </c>
      <c r="G7235" s="4">
        <v>50</v>
      </c>
      <c r="H7235" s="4">
        <v>50</v>
      </c>
    </row>
    <row r="7236" spans="1:8" ht="15">
      <c r="A7236" s="95">
        <v>7228</v>
      </c>
      <c r="B7236" s="95" t="s">
        <v>3833</v>
      </c>
      <c r="C7236" s="95" t="s">
        <v>14620</v>
      </c>
      <c r="D7236" s="95" t="s">
        <v>14621</v>
      </c>
      <c r="E7236" s="95" t="s">
        <v>332</v>
      </c>
      <c r="F7236" s="95" t="s">
        <v>7499</v>
      </c>
      <c r="G7236" s="4">
        <v>50</v>
      </c>
      <c r="H7236" s="4">
        <v>50</v>
      </c>
    </row>
    <row r="7237" spans="1:8" ht="15">
      <c r="A7237" s="95">
        <v>7229</v>
      </c>
      <c r="B7237" s="95" t="s">
        <v>4170</v>
      </c>
      <c r="C7237" s="95" t="s">
        <v>6639</v>
      </c>
      <c r="D7237" s="95" t="s">
        <v>14622</v>
      </c>
      <c r="E7237" s="95" t="s">
        <v>332</v>
      </c>
      <c r="F7237" s="95" t="s">
        <v>7499</v>
      </c>
      <c r="G7237" s="4">
        <v>50</v>
      </c>
      <c r="H7237" s="4">
        <v>50</v>
      </c>
    </row>
    <row r="7238" spans="1:8" ht="15">
      <c r="A7238" s="95">
        <v>7230</v>
      </c>
      <c r="B7238" s="95" t="s">
        <v>4067</v>
      </c>
      <c r="C7238" s="95" t="s">
        <v>6470</v>
      </c>
      <c r="D7238" s="95" t="s">
        <v>14623</v>
      </c>
      <c r="E7238" s="95" t="s">
        <v>332</v>
      </c>
      <c r="F7238" s="95" t="s">
        <v>7499</v>
      </c>
      <c r="G7238" s="4">
        <v>50</v>
      </c>
      <c r="H7238" s="4">
        <v>50</v>
      </c>
    </row>
    <row r="7239" spans="1:8" ht="15">
      <c r="A7239" s="95">
        <v>7231</v>
      </c>
      <c r="B7239" s="95" t="s">
        <v>3442</v>
      </c>
      <c r="C7239" s="95" t="s">
        <v>7387</v>
      </c>
      <c r="D7239" s="95" t="s">
        <v>14624</v>
      </c>
      <c r="E7239" s="95" t="s">
        <v>332</v>
      </c>
      <c r="F7239" s="95" t="s">
        <v>7499</v>
      </c>
      <c r="G7239" s="4">
        <v>50</v>
      </c>
      <c r="H7239" s="4">
        <v>50</v>
      </c>
    </row>
    <row r="7240" spans="1:8" ht="15">
      <c r="A7240" s="95">
        <v>7232</v>
      </c>
      <c r="B7240" s="95" t="s">
        <v>3684</v>
      </c>
      <c r="C7240" s="95" t="s">
        <v>7673</v>
      </c>
      <c r="D7240" s="95" t="s">
        <v>14625</v>
      </c>
      <c r="E7240" s="95" t="s">
        <v>332</v>
      </c>
      <c r="F7240" s="95" t="s">
        <v>7499</v>
      </c>
      <c r="G7240" s="4">
        <v>50</v>
      </c>
      <c r="H7240" s="4">
        <v>50</v>
      </c>
    </row>
    <row r="7241" spans="1:8" ht="15">
      <c r="A7241" s="95">
        <v>7233</v>
      </c>
      <c r="B7241" s="95" t="s">
        <v>3671</v>
      </c>
      <c r="C7241" s="95" t="s">
        <v>14626</v>
      </c>
      <c r="D7241" s="95" t="s">
        <v>14627</v>
      </c>
      <c r="E7241" s="95" t="s">
        <v>332</v>
      </c>
      <c r="F7241" s="95" t="s">
        <v>7499</v>
      </c>
      <c r="G7241" s="4">
        <v>50</v>
      </c>
      <c r="H7241" s="4">
        <v>50</v>
      </c>
    </row>
    <row r="7242" spans="1:8" ht="15">
      <c r="A7242" s="95">
        <v>7234</v>
      </c>
      <c r="B7242" s="95" t="s">
        <v>14628</v>
      </c>
      <c r="C7242" s="95" t="s">
        <v>6628</v>
      </c>
      <c r="D7242" s="95" t="s">
        <v>14629</v>
      </c>
      <c r="E7242" s="95" t="s">
        <v>332</v>
      </c>
      <c r="F7242" s="95" t="s">
        <v>7499</v>
      </c>
      <c r="G7242" s="4">
        <v>50</v>
      </c>
      <c r="H7242" s="4">
        <v>50</v>
      </c>
    </row>
    <row r="7243" spans="1:8" ht="15">
      <c r="A7243" s="95">
        <v>7235</v>
      </c>
      <c r="B7243" s="95" t="s">
        <v>3432</v>
      </c>
      <c r="C7243" s="95" t="s">
        <v>14630</v>
      </c>
      <c r="D7243" s="95" t="s">
        <v>14631</v>
      </c>
      <c r="E7243" s="95" t="s">
        <v>332</v>
      </c>
      <c r="F7243" s="95" t="s">
        <v>7499</v>
      </c>
      <c r="G7243" s="4">
        <v>50</v>
      </c>
      <c r="H7243" s="4">
        <v>50</v>
      </c>
    </row>
    <row r="7244" spans="1:8" ht="15">
      <c r="A7244" s="95">
        <v>7236</v>
      </c>
      <c r="B7244" s="95" t="s">
        <v>4078</v>
      </c>
      <c r="C7244" s="95" t="s">
        <v>5667</v>
      </c>
      <c r="D7244" s="95" t="s">
        <v>14632</v>
      </c>
      <c r="E7244" s="95" t="s">
        <v>332</v>
      </c>
      <c r="F7244" s="95" t="s">
        <v>7499</v>
      </c>
      <c r="G7244" s="4">
        <v>50</v>
      </c>
      <c r="H7244" s="4">
        <v>50</v>
      </c>
    </row>
    <row r="7245" spans="1:8" ht="15">
      <c r="A7245" s="95">
        <v>7237</v>
      </c>
      <c r="B7245" s="95" t="s">
        <v>3676</v>
      </c>
      <c r="C7245" s="95" t="s">
        <v>6716</v>
      </c>
      <c r="D7245" s="95" t="s">
        <v>14633</v>
      </c>
      <c r="E7245" s="95" t="s">
        <v>332</v>
      </c>
      <c r="F7245" s="95" t="s">
        <v>7499</v>
      </c>
      <c r="G7245" s="4">
        <v>50</v>
      </c>
      <c r="H7245" s="4">
        <v>50</v>
      </c>
    </row>
    <row r="7246" spans="1:8" ht="15">
      <c r="A7246" s="95">
        <v>7238</v>
      </c>
      <c r="B7246" s="95" t="s">
        <v>4734</v>
      </c>
      <c r="C7246" s="95" t="s">
        <v>14634</v>
      </c>
      <c r="D7246" s="95" t="s">
        <v>14635</v>
      </c>
      <c r="E7246" s="95" t="s">
        <v>332</v>
      </c>
      <c r="F7246" s="95" t="s">
        <v>7499</v>
      </c>
      <c r="G7246" s="4">
        <v>50</v>
      </c>
      <c r="H7246" s="4">
        <v>50</v>
      </c>
    </row>
    <row r="7247" spans="1:8" ht="15">
      <c r="A7247" s="95">
        <v>7239</v>
      </c>
      <c r="B7247" s="95" t="s">
        <v>6925</v>
      </c>
      <c r="C7247" s="95" t="s">
        <v>7606</v>
      </c>
      <c r="D7247" s="95" t="s">
        <v>14636</v>
      </c>
      <c r="E7247" s="95" t="s">
        <v>332</v>
      </c>
      <c r="F7247" s="95" t="s">
        <v>7499</v>
      </c>
      <c r="G7247" s="4">
        <v>50</v>
      </c>
      <c r="H7247" s="4">
        <v>50</v>
      </c>
    </row>
    <row r="7248" spans="1:8" ht="15">
      <c r="A7248" s="95">
        <v>7240</v>
      </c>
      <c r="B7248" s="95" t="s">
        <v>4454</v>
      </c>
      <c r="C7248" s="95" t="s">
        <v>6467</v>
      </c>
      <c r="D7248" s="95" t="s">
        <v>14637</v>
      </c>
      <c r="E7248" s="95" t="s">
        <v>332</v>
      </c>
      <c r="F7248" s="95" t="s">
        <v>7499</v>
      </c>
      <c r="G7248" s="4">
        <v>50</v>
      </c>
      <c r="H7248" s="4">
        <v>50</v>
      </c>
    </row>
    <row r="7249" spans="1:8" ht="15">
      <c r="A7249" s="95">
        <v>7241</v>
      </c>
      <c r="B7249" s="95" t="s">
        <v>4040</v>
      </c>
      <c r="C7249" s="95" t="s">
        <v>4184</v>
      </c>
      <c r="D7249" s="95" t="s">
        <v>14638</v>
      </c>
      <c r="E7249" s="95" t="s">
        <v>332</v>
      </c>
      <c r="F7249" s="95" t="s">
        <v>7499</v>
      </c>
      <c r="G7249" s="4">
        <v>50</v>
      </c>
      <c r="H7249" s="4">
        <v>50</v>
      </c>
    </row>
    <row r="7250" spans="1:8" ht="15">
      <c r="A7250" s="95">
        <v>7242</v>
      </c>
      <c r="B7250" s="95" t="s">
        <v>3668</v>
      </c>
      <c r="C7250" s="95" t="s">
        <v>8744</v>
      </c>
      <c r="D7250" s="95" t="s">
        <v>14639</v>
      </c>
      <c r="E7250" s="95" t="s">
        <v>332</v>
      </c>
      <c r="F7250" s="95" t="s">
        <v>7499</v>
      </c>
      <c r="G7250" s="4">
        <v>50</v>
      </c>
      <c r="H7250" s="4">
        <v>50</v>
      </c>
    </row>
    <row r="7251" spans="1:8" ht="15">
      <c r="A7251" s="95">
        <v>7243</v>
      </c>
      <c r="B7251" s="95" t="s">
        <v>3450</v>
      </c>
      <c r="C7251" s="95" t="s">
        <v>6709</v>
      </c>
      <c r="D7251" s="95" t="s">
        <v>14640</v>
      </c>
      <c r="E7251" s="95" t="s">
        <v>332</v>
      </c>
      <c r="F7251" s="95" t="s">
        <v>7499</v>
      </c>
      <c r="G7251" s="4">
        <v>50</v>
      </c>
      <c r="H7251" s="4">
        <v>50</v>
      </c>
    </row>
    <row r="7252" spans="1:8" ht="15">
      <c r="A7252" s="95">
        <v>7244</v>
      </c>
      <c r="B7252" s="95" t="s">
        <v>3934</v>
      </c>
      <c r="C7252" s="95" t="s">
        <v>7606</v>
      </c>
      <c r="D7252" s="95" t="s">
        <v>14641</v>
      </c>
      <c r="E7252" s="95" t="s">
        <v>332</v>
      </c>
      <c r="F7252" s="95" t="s">
        <v>7499</v>
      </c>
      <c r="G7252" s="4">
        <v>50</v>
      </c>
      <c r="H7252" s="4">
        <v>50</v>
      </c>
    </row>
    <row r="7253" spans="1:8" ht="15">
      <c r="A7253" s="95">
        <v>7245</v>
      </c>
      <c r="B7253" s="95" t="s">
        <v>2663</v>
      </c>
      <c r="C7253" s="95" t="s">
        <v>6999</v>
      </c>
      <c r="D7253" s="95" t="s">
        <v>14642</v>
      </c>
      <c r="E7253" s="95" t="s">
        <v>332</v>
      </c>
      <c r="F7253" s="95" t="s">
        <v>7499</v>
      </c>
      <c r="G7253" s="4">
        <v>50</v>
      </c>
      <c r="H7253" s="4">
        <v>50</v>
      </c>
    </row>
    <row r="7254" spans="1:8" ht="15">
      <c r="A7254" s="95">
        <v>7246</v>
      </c>
      <c r="B7254" s="95" t="s">
        <v>3732</v>
      </c>
      <c r="C7254" s="95" t="s">
        <v>14643</v>
      </c>
      <c r="D7254" s="95" t="s">
        <v>14644</v>
      </c>
      <c r="E7254" s="95" t="s">
        <v>332</v>
      </c>
      <c r="F7254" s="95" t="s">
        <v>7499</v>
      </c>
      <c r="G7254" s="4">
        <v>50</v>
      </c>
      <c r="H7254" s="4">
        <v>50</v>
      </c>
    </row>
    <row r="7255" spans="1:8" ht="30">
      <c r="A7255" s="95">
        <v>7247</v>
      </c>
      <c r="B7255" s="95" t="s">
        <v>3509</v>
      </c>
      <c r="C7255" s="95" t="s">
        <v>4080</v>
      </c>
      <c r="D7255" s="95" t="s">
        <v>14645</v>
      </c>
      <c r="E7255" s="95" t="s">
        <v>332</v>
      </c>
      <c r="F7255" s="95" t="s">
        <v>7499</v>
      </c>
      <c r="G7255" s="4">
        <v>50</v>
      </c>
      <c r="H7255" s="4">
        <v>50</v>
      </c>
    </row>
    <row r="7256" spans="1:8" ht="15">
      <c r="A7256" s="95">
        <v>7248</v>
      </c>
      <c r="B7256" s="95" t="s">
        <v>3528</v>
      </c>
      <c r="C7256" s="95" t="s">
        <v>3507</v>
      </c>
      <c r="D7256" s="95" t="s">
        <v>14646</v>
      </c>
      <c r="E7256" s="95" t="s">
        <v>332</v>
      </c>
      <c r="F7256" s="95" t="s">
        <v>7499</v>
      </c>
      <c r="G7256" s="4">
        <v>50</v>
      </c>
      <c r="H7256" s="4">
        <v>50</v>
      </c>
    </row>
    <row r="7257" spans="1:8" ht="15">
      <c r="A7257" s="95">
        <v>7249</v>
      </c>
      <c r="B7257" s="95" t="s">
        <v>5002</v>
      </c>
      <c r="C7257" s="95" t="s">
        <v>14647</v>
      </c>
      <c r="D7257" s="95" t="s">
        <v>14648</v>
      </c>
      <c r="E7257" s="95" t="s">
        <v>332</v>
      </c>
      <c r="F7257" s="95" t="s">
        <v>7499</v>
      </c>
      <c r="G7257" s="4">
        <v>50</v>
      </c>
      <c r="H7257" s="4">
        <v>50</v>
      </c>
    </row>
    <row r="7258" spans="1:8" ht="15">
      <c r="A7258" s="95">
        <v>7250</v>
      </c>
      <c r="B7258" s="95" t="s">
        <v>4734</v>
      </c>
      <c r="C7258" s="95" t="s">
        <v>6889</v>
      </c>
      <c r="D7258" s="95" t="s">
        <v>14649</v>
      </c>
      <c r="E7258" s="95" t="s">
        <v>332</v>
      </c>
      <c r="F7258" s="95" t="s">
        <v>7499</v>
      </c>
      <c r="G7258" s="4">
        <v>50</v>
      </c>
      <c r="H7258" s="4">
        <v>50</v>
      </c>
    </row>
    <row r="7259" spans="1:8" ht="15">
      <c r="A7259" s="95">
        <v>7251</v>
      </c>
      <c r="B7259" s="95" t="s">
        <v>14650</v>
      </c>
      <c r="C7259" s="95" t="s">
        <v>3622</v>
      </c>
      <c r="D7259" s="95" t="s">
        <v>14651</v>
      </c>
      <c r="E7259" s="95" t="s">
        <v>332</v>
      </c>
      <c r="F7259" s="95" t="s">
        <v>7499</v>
      </c>
      <c r="G7259" s="4">
        <v>50</v>
      </c>
      <c r="H7259" s="4">
        <v>50</v>
      </c>
    </row>
    <row r="7260" spans="1:8" ht="15">
      <c r="A7260" s="95">
        <v>7252</v>
      </c>
      <c r="B7260" s="95" t="s">
        <v>3442</v>
      </c>
      <c r="C7260" s="95" t="s">
        <v>14652</v>
      </c>
      <c r="D7260" s="95" t="s">
        <v>14653</v>
      </c>
      <c r="E7260" s="95" t="s">
        <v>332</v>
      </c>
      <c r="F7260" s="95" t="s">
        <v>7499</v>
      </c>
      <c r="G7260" s="4">
        <v>50</v>
      </c>
      <c r="H7260" s="4">
        <v>50</v>
      </c>
    </row>
    <row r="7261" spans="1:8" ht="15">
      <c r="A7261" s="95">
        <v>7253</v>
      </c>
      <c r="B7261" s="95" t="s">
        <v>14654</v>
      </c>
      <c r="C7261" s="95" t="s">
        <v>6616</v>
      </c>
      <c r="D7261" s="95" t="s">
        <v>14655</v>
      </c>
      <c r="E7261" s="95" t="s">
        <v>332</v>
      </c>
      <c r="F7261" s="95" t="s">
        <v>7499</v>
      </c>
      <c r="G7261" s="4">
        <v>50</v>
      </c>
      <c r="H7261" s="4">
        <v>50</v>
      </c>
    </row>
    <row r="7262" spans="1:8" ht="15">
      <c r="A7262" s="95">
        <v>7254</v>
      </c>
      <c r="B7262" s="95" t="s">
        <v>4695</v>
      </c>
      <c r="C7262" s="95" t="s">
        <v>5006</v>
      </c>
      <c r="D7262" s="95" t="s">
        <v>14656</v>
      </c>
      <c r="E7262" s="95" t="s">
        <v>332</v>
      </c>
      <c r="F7262" s="95" t="s">
        <v>7499</v>
      </c>
      <c r="G7262" s="4">
        <v>50</v>
      </c>
      <c r="H7262" s="4">
        <v>50</v>
      </c>
    </row>
    <row r="7263" spans="1:8" ht="15">
      <c r="A7263" s="95">
        <v>7255</v>
      </c>
      <c r="B7263" s="95" t="s">
        <v>2671</v>
      </c>
      <c r="C7263" s="95" t="s">
        <v>9730</v>
      </c>
      <c r="D7263" s="95" t="s">
        <v>14657</v>
      </c>
      <c r="E7263" s="95" t="s">
        <v>332</v>
      </c>
      <c r="F7263" s="95" t="s">
        <v>7499</v>
      </c>
      <c r="G7263" s="4">
        <v>50</v>
      </c>
      <c r="H7263" s="4">
        <v>50</v>
      </c>
    </row>
    <row r="7264" spans="1:8" ht="15">
      <c r="A7264" s="95">
        <v>7256</v>
      </c>
      <c r="B7264" s="95" t="s">
        <v>3593</v>
      </c>
      <c r="C7264" s="95" t="s">
        <v>14658</v>
      </c>
      <c r="D7264" s="95" t="s">
        <v>14659</v>
      </c>
      <c r="E7264" s="95" t="s">
        <v>332</v>
      </c>
      <c r="F7264" s="95" t="s">
        <v>7499</v>
      </c>
      <c r="G7264" s="4">
        <v>50</v>
      </c>
      <c r="H7264" s="4">
        <v>50</v>
      </c>
    </row>
    <row r="7265" spans="1:8" ht="15">
      <c r="A7265" s="95">
        <v>7257</v>
      </c>
      <c r="B7265" s="95" t="s">
        <v>3755</v>
      </c>
      <c r="C7265" s="95" t="s">
        <v>4184</v>
      </c>
      <c r="D7265" s="95" t="s">
        <v>14660</v>
      </c>
      <c r="E7265" s="95" t="s">
        <v>332</v>
      </c>
      <c r="F7265" s="95" t="s">
        <v>7499</v>
      </c>
      <c r="G7265" s="4">
        <v>50</v>
      </c>
      <c r="H7265" s="4">
        <v>50</v>
      </c>
    </row>
    <row r="7266" spans="1:8" ht="15">
      <c r="A7266" s="95">
        <v>7258</v>
      </c>
      <c r="B7266" s="95" t="s">
        <v>3485</v>
      </c>
      <c r="C7266" s="95" t="s">
        <v>6628</v>
      </c>
      <c r="D7266" s="95" t="s">
        <v>14661</v>
      </c>
      <c r="E7266" s="95" t="s">
        <v>332</v>
      </c>
      <c r="F7266" s="95" t="s">
        <v>7499</v>
      </c>
      <c r="G7266" s="4">
        <v>50</v>
      </c>
      <c r="H7266" s="4">
        <v>50</v>
      </c>
    </row>
    <row r="7267" spans="1:8" ht="15">
      <c r="A7267" s="95">
        <v>7259</v>
      </c>
      <c r="B7267" s="95" t="s">
        <v>3761</v>
      </c>
      <c r="C7267" s="95" t="s">
        <v>14570</v>
      </c>
      <c r="D7267" s="95" t="s">
        <v>14662</v>
      </c>
      <c r="E7267" s="95" t="s">
        <v>332</v>
      </c>
      <c r="F7267" s="95" t="s">
        <v>7499</v>
      </c>
      <c r="G7267" s="4">
        <v>50</v>
      </c>
      <c r="H7267" s="4">
        <v>50</v>
      </c>
    </row>
    <row r="7268" spans="1:8" ht="15">
      <c r="A7268" s="95">
        <v>7260</v>
      </c>
      <c r="B7268" s="95" t="s">
        <v>8898</v>
      </c>
      <c r="C7268" s="95" t="s">
        <v>14647</v>
      </c>
      <c r="D7268" s="95" t="s">
        <v>14663</v>
      </c>
      <c r="E7268" s="95" t="s">
        <v>332</v>
      </c>
      <c r="F7268" s="95" t="s">
        <v>7499</v>
      </c>
      <c r="G7268" s="4">
        <v>50</v>
      </c>
      <c r="H7268" s="4">
        <v>50</v>
      </c>
    </row>
    <row r="7269" spans="1:8" ht="30">
      <c r="A7269" s="95">
        <v>7261</v>
      </c>
      <c r="B7269" s="95" t="s">
        <v>5146</v>
      </c>
      <c r="C7269" s="95" t="s">
        <v>3751</v>
      </c>
      <c r="D7269" s="95" t="s">
        <v>14664</v>
      </c>
      <c r="E7269" s="95" t="s">
        <v>332</v>
      </c>
      <c r="F7269" s="95" t="s">
        <v>7499</v>
      </c>
      <c r="G7269" s="4">
        <v>50</v>
      </c>
      <c r="H7269" s="4">
        <v>50</v>
      </c>
    </row>
    <row r="7270" spans="1:8" ht="15">
      <c r="A7270" s="95">
        <v>7262</v>
      </c>
      <c r="B7270" s="95" t="s">
        <v>4040</v>
      </c>
      <c r="C7270" s="95" t="s">
        <v>14665</v>
      </c>
      <c r="D7270" s="95" t="s">
        <v>14666</v>
      </c>
      <c r="E7270" s="95" t="s">
        <v>332</v>
      </c>
      <c r="F7270" s="95" t="s">
        <v>7499</v>
      </c>
      <c r="G7270" s="4">
        <v>50</v>
      </c>
      <c r="H7270" s="4">
        <v>50</v>
      </c>
    </row>
    <row r="7271" spans="1:8" ht="15">
      <c r="A7271" s="95">
        <v>7263</v>
      </c>
      <c r="B7271" s="95" t="s">
        <v>3679</v>
      </c>
      <c r="C7271" s="95" t="s">
        <v>9730</v>
      </c>
      <c r="D7271" s="95" t="s">
        <v>14667</v>
      </c>
      <c r="E7271" s="95" t="s">
        <v>332</v>
      </c>
      <c r="F7271" s="95" t="s">
        <v>7499</v>
      </c>
      <c r="G7271" s="4">
        <v>50</v>
      </c>
      <c r="H7271" s="4">
        <v>50</v>
      </c>
    </row>
    <row r="7272" spans="1:8" ht="15">
      <c r="A7272" s="95">
        <v>7264</v>
      </c>
      <c r="B7272" s="95" t="s">
        <v>3450</v>
      </c>
      <c r="C7272" s="95" t="s">
        <v>6639</v>
      </c>
      <c r="D7272" s="95" t="s">
        <v>14668</v>
      </c>
      <c r="E7272" s="95" t="s">
        <v>332</v>
      </c>
      <c r="F7272" s="95" t="s">
        <v>7499</v>
      </c>
      <c r="G7272" s="4">
        <v>50</v>
      </c>
      <c r="H7272" s="4">
        <v>50</v>
      </c>
    </row>
    <row r="7273" spans="1:8" ht="15">
      <c r="A7273" s="95">
        <v>7265</v>
      </c>
      <c r="B7273" s="95" t="s">
        <v>3923</v>
      </c>
      <c r="C7273" s="95" t="s">
        <v>6608</v>
      </c>
      <c r="D7273" s="95" t="s">
        <v>14669</v>
      </c>
      <c r="E7273" s="95" t="s">
        <v>332</v>
      </c>
      <c r="F7273" s="95" t="s">
        <v>7499</v>
      </c>
      <c r="G7273" s="4">
        <v>50</v>
      </c>
      <c r="H7273" s="4">
        <v>50</v>
      </c>
    </row>
    <row r="7274" spans="1:8" ht="30">
      <c r="A7274" s="95">
        <v>7266</v>
      </c>
      <c r="B7274" s="95" t="s">
        <v>3439</v>
      </c>
      <c r="C7274" s="95" t="s">
        <v>6463</v>
      </c>
      <c r="D7274" s="95" t="s">
        <v>14670</v>
      </c>
      <c r="E7274" s="95" t="s">
        <v>332</v>
      </c>
      <c r="F7274" s="95" t="s">
        <v>7499</v>
      </c>
      <c r="G7274" s="4">
        <v>50</v>
      </c>
      <c r="H7274" s="4">
        <v>50</v>
      </c>
    </row>
    <row r="7275" spans="1:8" ht="15">
      <c r="A7275" s="95">
        <v>7267</v>
      </c>
      <c r="B7275" s="95" t="s">
        <v>3526</v>
      </c>
      <c r="C7275" s="95" t="s">
        <v>3781</v>
      </c>
      <c r="D7275" s="95" t="s">
        <v>14671</v>
      </c>
      <c r="E7275" s="95" t="s">
        <v>332</v>
      </c>
      <c r="F7275" s="95" t="s">
        <v>7499</v>
      </c>
      <c r="G7275" s="4">
        <v>50</v>
      </c>
      <c r="H7275" s="4">
        <v>50</v>
      </c>
    </row>
    <row r="7276" spans="1:8" ht="30">
      <c r="A7276" s="95">
        <v>7268</v>
      </c>
      <c r="B7276" s="95" t="s">
        <v>3735</v>
      </c>
      <c r="C7276" s="95" t="s">
        <v>14672</v>
      </c>
      <c r="D7276" s="95" t="s">
        <v>14673</v>
      </c>
      <c r="E7276" s="95" t="s">
        <v>332</v>
      </c>
      <c r="F7276" s="95" t="s">
        <v>7499</v>
      </c>
      <c r="G7276" s="4">
        <v>50</v>
      </c>
      <c r="H7276" s="4">
        <v>50</v>
      </c>
    </row>
    <row r="7277" spans="1:8" ht="15">
      <c r="A7277" s="95">
        <v>7269</v>
      </c>
      <c r="B7277" s="95" t="s">
        <v>4255</v>
      </c>
      <c r="C7277" s="95" t="s">
        <v>6473</v>
      </c>
      <c r="D7277" s="95" t="s">
        <v>14674</v>
      </c>
      <c r="E7277" s="95" t="s">
        <v>332</v>
      </c>
      <c r="F7277" s="95" t="s">
        <v>7499</v>
      </c>
      <c r="G7277" s="4">
        <v>50</v>
      </c>
      <c r="H7277" s="4">
        <v>50</v>
      </c>
    </row>
    <row r="7278" spans="1:8" ht="15">
      <c r="A7278" s="95">
        <v>7270</v>
      </c>
      <c r="B7278" s="95" t="s">
        <v>3561</v>
      </c>
      <c r="C7278" s="95" t="s">
        <v>2686</v>
      </c>
      <c r="D7278" s="95" t="s">
        <v>14675</v>
      </c>
      <c r="E7278" s="95" t="s">
        <v>332</v>
      </c>
      <c r="F7278" s="95" t="s">
        <v>7499</v>
      </c>
      <c r="G7278" s="4">
        <v>50</v>
      </c>
      <c r="H7278" s="4">
        <v>50</v>
      </c>
    </row>
    <row r="7279" spans="1:8" ht="15">
      <c r="A7279" s="95">
        <v>7271</v>
      </c>
      <c r="B7279" s="95" t="s">
        <v>3584</v>
      </c>
      <c r="C7279" s="95" t="s">
        <v>10077</v>
      </c>
      <c r="D7279" s="95" t="s">
        <v>14676</v>
      </c>
      <c r="E7279" s="95" t="s">
        <v>332</v>
      </c>
      <c r="F7279" s="95" t="s">
        <v>7499</v>
      </c>
      <c r="G7279" s="4">
        <v>50</v>
      </c>
      <c r="H7279" s="4">
        <v>50</v>
      </c>
    </row>
    <row r="7280" spans="1:8" ht="15">
      <c r="A7280" s="95">
        <v>7272</v>
      </c>
      <c r="B7280" s="95" t="s">
        <v>5038</v>
      </c>
      <c r="C7280" s="95" t="s">
        <v>6655</v>
      </c>
      <c r="D7280" s="95" t="s">
        <v>14677</v>
      </c>
      <c r="E7280" s="95" t="s">
        <v>332</v>
      </c>
      <c r="F7280" s="95" t="s">
        <v>7499</v>
      </c>
      <c r="G7280" s="4">
        <v>50</v>
      </c>
      <c r="H7280" s="4">
        <v>50</v>
      </c>
    </row>
    <row r="7281" spans="1:8" ht="15">
      <c r="A7281" s="95">
        <v>7273</v>
      </c>
      <c r="B7281" s="95" t="s">
        <v>3599</v>
      </c>
      <c r="C7281" s="95" t="s">
        <v>3620</v>
      </c>
      <c r="D7281" s="95" t="s">
        <v>14678</v>
      </c>
      <c r="E7281" s="95" t="s">
        <v>332</v>
      </c>
      <c r="F7281" s="95" t="s">
        <v>7499</v>
      </c>
      <c r="G7281" s="4">
        <v>50</v>
      </c>
      <c r="H7281" s="4">
        <v>50</v>
      </c>
    </row>
    <row r="7282" spans="1:8" ht="15">
      <c r="A7282" s="95">
        <v>7274</v>
      </c>
      <c r="B7282" s="95" t="s">
        <v>3593</v>
      </c>
      <c r="C7282" s="95" t="s">
        <v>4610</v>
      </c>
      <c r="D7282" s="95" t="s">
        <v>14679</v>
      </c>
      <c r="E7282" s="95" t="s">
        <v>332</v>
      </c>
      <c r="F7282" s="95" t="s">
        <v>7499</v>
      </c>
      <c r="G7282" s="4">
        <v>50</v>
      </c>
      <c r="H7282" s="4">
        <v>50</v>
      </c>
    </row>
    <row r="7283" spans="1:8" ht="15">
      <c r="A7283" s="95">
        <v>7275</v>
      </c>
      <c r="B7283" s="95" t="s">
        <v>3593</v>
      </c>
      <c r="C7283" s="95" t="s">
        <v>4214</v>
      </c>
      <c r="D7283" s="95" t="s">
        <v>14680</v>
      </c>
      <c r="E7283" s="95" t="s">
        <v>332</v>
      </c>
      <c r="F7283" s="95" t="s">
        <v>7499</v>
      </c>
      <c r="G7283" s="4">
        <v>50</v>
      </c>
      <c r="H7283" s="4">
        <v>50</v>
      </c>
    </row>
    <row r="7284" spans="1:8" ht="15">
      <c r="A7284" s="95">
        <v>7276</v>
      </c>
      <c r="B7284" s="95" t="s">
        <v>3934</v>
      </c>
      <c r="C7284" s="95" t="s">
        <v>6473</v>
      </c>
      <c r="D7284" s="95" t="s">
        <v>14681</v>
      </c>
      <c r="E7284" s="95" t="s">
        <v>332</v>
      </c>
      <c r="F7284" s="95" t="s">
        <v>7499</v>
      </c>
      <c r="G7284" s="4">
        <v>50</v>
      </c>
      <c r="H7284" s="4">
        <v>50</v>
      </c>
    </row>
    <row r="7285" spans="1:8" ht="15">
      <c r="A7285" s="95">
        <v>7277</v>
      </c>
      <c r="B7285" s="95" t="s">
        <v>3450</v>
      </c>
      <c r="C7285" s="95" t="s">
        <v>6473</v>
      </c>
      <c r="D7285" s="95" t="s">
        <v>14682</v>
      </c>
      <c r="E7285" s="95" t="s">
        <v>332</v>
      </c>
      <c r="F7285" s="95" t="s">
        <v>7499</v>
      </c>
      <c r="G7285" s="4">
        <v>50</v>
      </c>
      <c r="H7285" s="4">
        <v>50</v>
      </c>
    </row>
    <row r="7286" spans="1:8" ht="15">
      <c r="A7286" s="95">
        <v>7278</v>
      </c>
      <c r="B7286" s="95" t="s">
        <v>14683</v>
      </c>
      <c r="C7286" s="95" t="s">
        <v>3907</v>
      </c>
      <c r="D7286" s="95" t="s">
        <v>14684</v>
      </c>
      <c r="E7286" s="95" t="s">
        <v>332</v>
      </c>
      <c r="F7286" s="95" t="s">
        <v>7499</v>
      </c>
      <c r="G7286" s="4">
        <v>50</v>
      </c>
      <c r="H7286" s="4">
        <v>50</v>
      </c>
    </row>
    <row r="7287" spans="1:8" ht="15">
      <c r="A7287" s="95">
        <v>7279</v>
      </c>
      <c r="B7287" s="95" t="s">
        <v>5018</v>
      </c>
      <c r="C7287" s="95" t="s">
        <v>14685</v>
      </c>
      <c r="D7287" s="95" t="s">
        <v>14686</v>
      </c>
      <c r="E7287" s="95" t="s">
        <v>332</v>
      </c>
      <c r="F7287" s="95" t="s">
        <v>7499</v>
      </c>
      <c r="G7287" s="4">
        <v>50</v>
      </c>
      <c r="H7287" s="4">
        <v>50</v>
      </c>
    </row>
    <row r="7288" spans="1:8" ht="15">
      <c r="A7288" s="95">
        <v>7280</v>
      </c>
      <c r="B7288" s="95" t="s">
        <v>2663</v>
      </c>
      <c r="C7288" s="95" t="s">
        <v>6473</v>
      </c>
      <c r="D7288" s="95" t="s">
        <v>14687</v>
      </c>
      <c r="E7288" s="95" t="s">
        <v>332</v>
      </c>
      <c r="F7288" s="95" t="s">
        <v>7499</v>
      </c>
      <c r="G7288" s="4">
        <v>50</v>
      </c>
      <c r="H7288" s="4">
        <v>50</v>
      </c>
    </row>
    <row r="7289" spans="1:8" ht="30">
      <c r="A7289" s="95">
        <v>7281</v>
      </c>
      <c r="B7289" s="95" t="s">
        <v>4299</v>
      </c>
      <c r="C7289" s="95" t="s">
        <v>6812</v>
      </c>
      <c r="D7289" s="95" t="s">
        <v>14688</v>
      </c>
      <c r="E7289" s="95" t="s">
        <v>332</v>
      </c>
      <c r="F7289" s="95" t="s">
        <v>7499</v>
      </c>
      <c r="G7289" s="4">
        <v>50</v>
      </c>
      <c r="H7289" s="4">
        <v>50</v>
      </c>
    </row>
    <row r="7290" spans="1:8" ht="15">
      <c r="A7290" s="95">
        <v>7282</v>
      </c>
      <c r="B7290" s="95" t="s">
        <v>3593</v>
      </c>
      <c r="C7290" s="95" t="s">
        <v>4184</v>
      </c>
      <c r="D7290" s="95" t="s">
        <v>14689</v>
      </c>
      <c r="E7290" s="95" t="s">
        <v>332</v>
      </c>
      <c r="F7290" s="95" t="s">
        <v>7499</v>
      </c>
      <c r="G7290" s="4">
        <v>50</v>
      </c>
      <c r="H7290" s="4">
        <v>50</v>
      </c>
    </row>
    <row r="7291" spans="1:8" ht="15">
      <c r="A7291" s="95">
        <v>7283</v>
      </c>
      <c r="B7291" s="95" t="s">
        <v>3432</v>
      </c>
      <c r="C7291" s="95" t="s">
        <v>9951</v>
      </c>
      <c r="D7291" s="95" t="s">
        <v>14690</v>
      </c>
      <c r="E7291" s="95" t="s">
        <v>332</v>
      </c>
      <c r="F7291" s="95" t="s">
        <v>7499</v>
      </c>
      <c r="G7291" s="4">
        <v>50</v>
      </c>
      <c r="H7291" s="4">
        <v>50</v>
      </c>
    </row>
    <row r="7292" spans="1:8" ht="15">
      <c r="A7292" s="95">
        <v>7284</v>
      </c>
      <c r="B7292" s="95" t="s">
        <v>3761</v>
      </c>
      <c r="C7292" s="95" t="s">
        <v>12817</v>
      </c>
      <c r="D7292" s="95" t="s">
        <v>14691</v>
      </c>
      <c r="E7292" s="95" t="s">
        <v>332</v>
      </c>
      <c r="F7292" s="95" t="s">
        <v>7499</v>
      </c>
      <c r="G7292" s="4">
        <v>50</v>
      </c>
      <c r="H7292" s="4">
        <v>50</v>
      </c>
    </row>
    <row r="7293" spans="1:8" ht="15">
      <c r="A7293" s="95">
        <v>7285</v>
      </c>
      <c r="B7293" s="95" t="s">
        <v>3526</v>
      </c>
      <c r="C7293" s="95" t="s">
        <v>14692</v>
      </c>
      <c r="D7293" s="95" t="s">
        <v>14693</v>
      </c>
      <c r="E7293" s="95" t="s">
        <v>332</v>
      </c>
      <c r="F7293" s="95" t="s">
        <v>7499</v>
      </c>
      <c r="G7293" s="4">
        <v>50</v>
      </c>
      <c r="H7293" s="4">
        <v>50</v>
      </c>
    </row>
    <row r="7294" spans="1:8" ht="15">
      <c r="A7294" s="95">
        <v>7286</v>
      </c>
      <c r="B7294" s="95" t="s">
        <v>3528</v>
      </c>
      <c r="C7294" s="95" t="s">
        <v>6734</v>
      </c>
      <c r="D7294" s="95" t="s">
        <v>14694</v>
      </c>
      <c r="E7294" s="95" t="s">
        <v>332</v>
      </c>
      <c r="F7294" s="95" t="s">
        <v>7499</v>
      </c>
      <c r="G7294" s="4">
        <v>50</v>
      </c>
      <c r="H7294" s="4">
        <v>50</v>
      </c>
    </row>
    <row r="7295" spans="1:8" ht="15">
      <c r="A7295" s="95">
        <v>7287</v>
      </c>
      <c r="B7295" s="95" t="s">
        <v>3450</v>
      </c>
      <c r="C7295" s="95" t="s">
        <v>6734</v>
      </c>
      <c r="D7295" s="95" t="s">
        <v>14695</v>
      </c>
      <c r="E7295" s="95" t="s">
        <v>332</v>
      </c>
      <c r="F7295" s="95" t="s">
        <v>7499</v>
      </c>
      <c r="G7295" s="4">
        <v>50</v>
      </c>
      <c r="H7295" s="4">
        <v>50</v>
      </c>
    </row>
    <row r="7296" spans="1:8" ht="15">
      <c r="A7296" s="95">
        <v>7288</v>
      </c>
      <c r="B7296" s="95" t="s">
        <v>3833</v>
      </c>
      <c r="C7296" s="95" t="s">
        <v>14696</v>
      </c>
      <c r="D7296" s="95" t="s">
        <v>14697</v>
      </c>
      <c r="E7296" s="95" t="s">
        <v>332</v>
      </c>
      <c r="F7296" s="95" t="s">
        <v>7499</v>
      </c>
      <c r="G7296" s="4">
        <v>50</v>
      </c>
      <c r="H7296" s="4">
        <v>50</v>
      </c>
    </row>
    <row r="7297" spans="1:8" ht="30">
      <c r="A7297" s="95">
        <v>7289</v>
      </c>
      <c r="B7297" s="95" t="s">
        <v>3596</v>
      </c>
      <c r="C7297" s="95" t="s">
        <v>4080</v>
      </c>
      <c r="D7297" s="95" t="s">
        <v>14698</v>
      </c>
      <c r="E7297" s="95" t="s">
        <v>332</v>
      </c>
      <c r="F7297" s="95" t="s">
        <v>7499</v>
      </c>
      <c r="G7297" s="4">
        <v>50</v>
      </c>
      <c r="H7297" s="4">
        <v>50</v>
      </c>
    </row>
    <row r="7298" spans="1:8" ht="15">
      <c r="A7298" s="95">
        <v>7290</v>
      </c>
      <c r="B7298" s="95" t="s">
        <v>4114</v>
      </c>
      <c r="C7298" s="95" t="s">
        <v>3979</v>
      </c>
      <c r="D7298" s="95" t="s">
        <v>14699</v>
      </c>
      <c r="E7298" s="95" t="s">
        <v>332</v>
      </c>
      <c r="F7298" s="95" t="s">
        <v>7499</v>
      </c>
      <c r="G7298" s="4">
        <v>50</v>
      </c>
      <c r="H7298" s="4">
        <v>50</v>
      </c>
    </row>
    <row r="7299" spans="1:8" ht="15">
      <c r="A7299" s="95">
        <v>7291</v>
      </c>
      <c r="B7299" s="95" t="s">
        <v>5306</v>
      </c>
      <c r="C7299" s="95" t="s">
        <v>6730</v>
      </c>
      <c r="D7299" s="95" t="s">
        <v>14700</v>
      </c>
      <c r="E7299" s="95" t="s">
        <v>332</v>
      </c>
      <c r="F7299" s="95" t="s">
        <v>7499</v>
      </c>
      <c r="G7299" s="4">
        <v>50</v>
      </c>
      <c r="H7299" s="4">
        <v>50</v>
      </c>
    </row>
    <row r="7300" spans="1:8" ht="15">
      <c r="A7300" s="95">
        <v>7292</v>
      </c>
      <c r="B7300" s="95" t="s">
        <v>4078</v>
      </c>
      <c r="C7300" s="95" t="s">
        <v>9326</v>
      </c>
      <c r="D7300" s="95" t="s">
        <v>14701</v>
      </c>
      <c r="E7300" s="95" t="s">
        <v>332</v>
      </c>
      <c r="F7300" s="95" t="s">
        <v>7499</v>
      </c>
      <c r="G7300" s="4">
        <v>50</v>
      </c>
      <c r="H7300" s="4">
        <v>50</v>
      </c>
    </row>
    <row r="7301" spans="1:8" ht="15">
      <c r="A7301" s="95">
        <v>7293</v>
      </c>
      <c r="B7301" s="95" t="s">
        <v>6824</v>
      </c>
      <c r="C7301" s="95" t="s">
        <v>6476</v>
      </c>
      <c r="D7301" s="95" t="s">
        <v>14702</v>
      </c>
      <c r="E7301" s="95" t="s">
        <v>332</v>
      </c>
      <c r="F7301" s="95" t="s">
        <v>7499</v>
      </c>
      <c r="G7301" s="4">
        <v>50</v>
      </c>
      <c r="H7301" s="4">
        <v>50</v>
      </c>
    </row>
    <row r="7302" spans="1:8" ht="15">
      <c r="A7302" s="95">
        <v>7294</v>
      </c>
      <c r="B7302" s="95" t="s">
        <v>4322</v>
      </c>
      <c r="C7302" s="95" t="s">
        <v>14703</v>
      </c>
      <c r="D7302" s="95" t="s">
        <v>14704</v>
      </c>
      <c r="E7302" s="95" t="s">
        <v>332</v>
      </c>
      <c r="F7302" s="95" t="s">
        <v>7499</v>
      </c>
      <c r="G7302" s="4">
        <v>50</v>
      </c>
      <c r="H7302" s="4">
        <v>50</v>
      </c>
    </row>
    <row r="7303" spans="1:8" ht="15">
      <c r="A7303" s="95">
        <v>7295</v>
      </c>
      <c r="B7303" s="95" t="s">
        <v>5499</v>
      </c>
      <c r="C7303" s="95" t="s">
        <v>14705</v>
      </c>
      <c r="D7303" s="95" t="s">
        <v>14706</v>
      </c>
      <c r="E7303" s="95" t="s">
        <v>332</v>
      </c>
      <c r="F7303" s="95" t="s">
        <v>7499</v>
      </c>
      <c r="G7303" s="4">
        <v>50</v>
      </c>
      <c r="H7303" s="4">
        <v>50</v>
      </c>
    </row>
    <row r="7304" spans="1:8" ht="15">
      <c r="A7304" s="95">
        <v>7296</v>
      </c>
      <c r="B7304" s="95" t="s">
        <v>4165</v>
      </c>
      <c r="C7304" s="95" t="s">
        <v>6975</v>
      </c>
      <c r="D7304" s="95" t="s">
        <v>14707</v>
      </c>
      <c r="E7304" s="95" t="s">
        <v>332</v>
      </c>
      <c r="F7304" s="95" t="s">
        <v>7499</v>
      </c>
      <c r="G7304" s="4">
        <v>50</v>
      </c>
      <c r="H7304" s="4">
        <v>50</v>
      </c>
    </row>
    <row r="7305" spans="1:8" ht="15">
      <c r="A7305" s="95">
        <v>7297</v>
      </c>
      <c r="B7305" s="95" t="s">
        <v>7793</v>
      </c>
      <c r="C7305" s="95" t="s">
        <v>4893</v>
      </c>
      <c r="D7305" s="95" t="s">
        <v>14708</v>
      </c>
      <c r="E7305" s="95" t="s">
        <v>332</v>
      </c>
      <c r="F7305" s="95" t="s">
        <v>7499</v>
      </c>
      <c r="G7305" s="4">
        <v>50</v>
      </c>
      <c r="H7305" s="4">
        <v>50</v>
      </c>
    </row>
    <row r="7306" spans="1:8" ht="15">
      <c r="A7306" s="95">
        <v>7298</v>
      </c>
      <c r="B7306" s="95" t="s">
        <v>4695</v>
      </c>
      <c r="C7306" s="95" t="s">
        <v>6451</v>
      </c>
      <c r="D7306" s="95" t="s">
        <v>14709</v>
      </c>
      <c r="E7306" s="95" t="s">
        <v>332</v>
      </c>
      <c r="F7306" s="95" t="s">
        <v>7499</v>
      </c>
      <c r="G7306" s="4">
        <v>50</v>
      </c>
      <c r="H7306" s="4">
        <v>50</v>
      </c>
    </row>
    <row r="7307" spans="1:8" ht="15">
      <c r="A7307" s="95">
        <v>7299</v>
      </c>
      <c r="B7307" s="95" t="s">
        <v>3761</v>
      </c>
      <c r="C7307" s="95" t="s">
        <v>14710</v>
      </c>
      <c r="D7307" s="95" t="s">
        <v>14711</v>
      </c>
      <c r="E7307" s="95" t="s">
        <v>332</v>
      </c>
      <c r="F7307" s="95" t="s">
        <v>7499</v>
      </c>
      <c r="G7307" s="4">
        <v>50</v>
      </c>
      <c r="H7307" s="4">
        <v>50</v>
      </c>
    </row>
    <row r="7308" spans="1:8" ht="15">
      <c r="A7308" s="95">
        <v>7300</v>
      </c>
      <c r="B7308" s="95" t="s">
        <v>3461</v>
      </c>
      <c r="C7308" s="95" t="s">
        <v>10746</v>
      </c>
      <c r="D7308" s="95" t="s">
        <v>14712</v>
      </c>
      <c r="E7308" s="95" t="s">
        <v>332</v>
      </c>
      <c r="F7308" s="95" t="s">
        <v>7499</v>
      </c>
      <c r="G7308" s="4">
        <v>50</v>
      </c>
      <c r="H7308" s="4">
        <v>50</v>
      </c>
    </row>
    <row r="7309" spans="1:8" ht="15">
      <c r="A7309" s="95">
        <v>7301</v>
      </c>
      <c r="B7309" s="95" t="s">
        <v>14650</v>
      </c>
      <c r="C7309" s="95" t="s">
        <v>6168</v>
      </c>
      <c r="D7309" s="95" t="s">
        <v>14713</v>
      </c>
      <c r="E7309" s="95" t="s">
        <v>332</v>
      </c>
      <c r="F7309" s="95" t="s">
        <v>7499</v>
      </c>
      <c r="G7309" s="4">
        <v>50</v>
      </c>
      <c r="H7309" s="4">
        <v>50</v>
      </c>
    </row>
    <row r="7310" spans="1:8" ht="30">
      <c r="A7310" s="95">
        <v>7302</v>
      </c>
      <c r="B7310" s="95" t="s">
        <v>4299</v>
      </c>
      <c r="C7310" s="95" t="s">
        <v>4649</v>
      </c>
      <c r="D7310" s="95" t="s">
        <v>14714</v>
      </c>
      <c r="E7310" s="95" t="s">
        <v>332</v>
      </c>
      <c r="F7310" s="95" t="s">
        <v>7499</v>
      </c>
      <c r="G7310" s="4">
        <v>50</v>
      </c>
      <c r="H7310" s="4">
        <v>50</v>
      </c>
    </row>
    <row r="7311" spans="1:8" ht="15">
      <c r="A7311" s="95">
        <v>7303</v>
      </c>
      <c r="B7311" s="95" t="s">
        <v>2663</v>
      </c>
      <c r="C7311" s="95" t="s">
        <v>14715</v>
      </c>
      <c r="D7311" s="95" t="s">
        <v>14716</v>
      </c>
      <c r="E7311" s="95" t="s">
        <v>332</v>
      </c>
      <c r="F7311" s="95" t="s">
        <v>7499</v>
      </c>
      <c r="G7311" s="4">
        <v>50</v>
      </c>
      <c r="H7311" s="4">
        <v>50</v>
      </c>
    </row>
    <row r="7312" spans="1:8" ht="15">
      <c r="A7312" s="95">
        <v>7304</v>
      </c>
      <c r="B7312" s="95" t="s">
        <v>6713</v>
      </c>
      <c r="C7312" s="95" t="s">
        <v>8153</v>
      </c>
      <c r="D7312" s="95" t="s">
        <v>14717</v>
      </c>
      <c r="E7312" s="95" t="s">
        <v>332</v>
      </c>
      <c r="F7312" s="95" t="s">
        <v>7499</v>
      </c>
      <c r="G7312" s="4">
        <v>50</v>
      </c>
      <c r="H7312" s="4">
        <v>50</v>
      </c>
    </row>
    <row r="7313" spans="1:8" ht="15">
      <c r="A7313" s="95">
        <v>7305</v>
      </c>
      <c r="B7313" s="95" t="s">
        <v>3599</v>
      </c>
      <c r="C7313" s="95" t="s">
        <v>3772</v>
      </c>
      <c r="D7313" s="95" t="s">
        <v>14718</v>
      </c>
      <c r="E7313" s="95" t="s">
        <v>332</v>
      </c>
      <c r="F7313" s="95" t="s">
        <v>7499</v>
      </c>
      <c r="G7313" s="4">
        <v>50</v>
      </c>
      <c r="H7313" s="4">
        <v>50</v>
      </c>
    </row>
    <row r="7314" spans="1:8" ht="15">
      <c r="A7314" s="95">
        <v>7306</v>
      </c>
      <c r="B7314" s="95" t="s">
        <v>4040</v>
      </c>
      <c r="C7314" s="95" t="s">
        <v>14719</v>
      </c>
      <c r="D7314" s="95" t="s">
        <v>14720</v>
      </c>
      <c r="E7314" s="95" t="s">
        <v>332</v>
      </c>
      <c r="F7314" s="95" t="s">
        <v>7499</v>
      </c>
      <c r="G7314" s="4">
        <v>50</v>
      </c>
      <c r="H7314" s="4">
        <v>50</v>
      </c>
    </row>
    <row r="7315" spans="1:8" ht="15">
      <c r="A7315" s="95">
        <v>7307</v>
      </c>
      <c r="B7315" s="95" t="s">
        <v>5215</v>
      </c>
      <c r="C7315" s="95" t="s">
        <v>14719</v>
      </c>
      <c r="D7315" s="95" t="s">
        <v>14721</v>
      </c>
      <c r="E7315" s="95" t="s">
        <v>332</v>
      </c>
      <c r="F7315" s="95" t="s">
        <v>7499</v>
      </c>
      <c r="G7315" s="4">
        <v>50</v>
      </c>
      <c r="H7315" s="4">
        <v>50</v>
      </c>
    </row>
    <row r="7316" spans="1:8" ht="15">
      <c r="A7316" s="95">
        <v>7308</v>
      </c>
      <c r="B7316" s="95" t="s">
        <v>3671</v>
      </c>
      <c r="C7316" s="95" t="s">
        <v>12189</v>
      </c>
      <c r="D7316" s="95" t="s">
        <v>14722</v>
      </c>
      <c r="E7316" s="95" t="s">
        <v>332</v>
      </c>
      <c r="F7316" s="95" t="s">
        <v>7499</v>
      </c>
      <c r="G7316" s="4">
        <v>50</v>
      </c>
      <c r="H7316" s="4">
        <v>50</v>
      </c>
    </row>
    <row r="7317" spans="1:8" ht="15">
      <c r="A7317" s="95">
        <v>7309</v>
      </c>
      <c r="B7317" s="95" t="s">
        <v>3715</v>
      </c>
      <c r="C7317" s="95" t="s">
        <v>12189</v>
      </c>
      <c r="D7317" s="95" t="s">
        <v>14723</v>
      </c>
      <c r="E7317" s="95" t="s">
        <v>332</v>
      </c>
      <c r="F7317" s="95" t="s">
        <v>7499</v>
      </c>
      <c r="G7317" s="4">
        <v>50</v>
      </c>
      <c r="H7317" s="4">
        <v>50</v>
      </c>
    </row>
    <row r="7318" spans="1:8" ht="15">
      <c r="A7318" s="95">
        <v>7310</v>
      </c>
      <c r="B7318" s="95" t="s">
        <v>3671</v>
      </c>
      <c r="C7318" s="95" t="s">
        <v>6780</v>
      </c>
      <c r="D7318" s="95" t="s">
        <v>14724</v>
      </c>
      <c r="E7318" s="95" t="s">
        <v>332</v>
      </c>
      <c r="F7318" s="95" t="s">
        <v>7499</v>
      </c>
      <c r="G7318" s="4">
        <v>50</v>
      </c>
      <c r="H7318" s="4">
        <v>50</v>
      </c>
    </row>
    <row r="7319" spans="1:8" ht="15">
      <c r="A7319" s="95">
        <v>7311</v>
      </c>
      <c r="B7319" s="95" t="s">
        <v>3593</v>
      </c>
      <c r="C7319" s="95" t="s">
        <v>14719</v>
      </c>
      <c r="D7319" s="95" t="s">
        <v>14725</v>
      </c>
      <c r="E7319" s="95" t="s">
        <v>332</v>
      </c>
      <c r="F7319" s="95" t="s">
        <v>7499</v>
      </c>
      <c r="G7319" s="4">
        <v>50</v>
      </c>
      <c r="H7319" s="4">
        <v>50</v>
      </c>
    </row>
    <row r="7320" spans="1:8" ht="15">
      <c r="A7320" s="95">
        <v>7312</v>
      </c>
      <c r="B7320" s="95" t="s">
        <v>5148</v>
      </c>
      <c r="C7320" s="95" t="s">
        <v>14726</v>
      </c>
      <c r="D7320" s="95" t="s">
        <v>14727</v>
      </c>
      <c r="E7320" s="95" t="s">
        <v>332</v>
      </c>
      <c r="F7320" s="95" t="s">
        <v>7499</v>
      </c>
      <c r="G7320" s="4">
        <v>50</v>
      </c>
      <c r="H7320" s="4">
        <v>50</v>
      </c>
    </row>
    <row r="7321" spans="1:8" ht="15">
      <c r="A7321" s="95">
        <v>7313</v>
      </c>
      <c r="B7321" s="95" t="s">
        <v>3898</v>
      </c>
      <c r="C7321" s="95" t="s">
        <v>7606</v>
      </c>
      <c r="D7321" s="95" t="s">
        <v>14728</v>
      </c>
      <c r="E7321" s="95" t="s">
        <v>332</v>
      </c>
      <c r="F7321" s="95" t="s">
        <v>7499</v>
      </c>
      <c r="G7321" s="4">
        <v>50</v>
      </c>
      <c r="H7321" s="4">
        <v>50</v>
      </c>
    </row>
    <row r="7322" spans="1:8" ht="15">
      <c r="A7322" s="95">
        <v>7314</v>
      </c>
      <c r="B7322" s="95" t="s">
        <v>4561</v>
      </c>
      <c r="C7322" s="95" t="s">
        <v>6716</v>
      </c>
      <c r="D7322" s="95" t="s">
        <v>14729</v>
      </c>
      <c r="E7322" s="95" t="s">
        <v>332</v>
      </c>
      <c r="F7322" s="95" t="s">
        <v>7499</v>
      </c>
      <c r="G7322" s="4">
        <v>75</v>
      </c>
      <c r="H7322" s="4">
        <v>75</v>
      </c>
    </row>
    <row r="7323" spans="1:8" ht="15">
      <c r="A7323" s="95">
        <v>7315</v>
      </c>
      <c r="B7323" s="95" t="s">
        <v>3958</v>
      </c>
      <c r="C7323" s="95" t="s">
        <v>7606</v>
      </c>
      <c r="D7323" s="95" t="s">
        <v>14730</v>
      </c>
      <c r="E7323" s="95" t="s">
        <v>332</v>
      </c>
      <c r="F7323" s="95" t="s">
        <v>7499</v>
      </c>
      <c r="G7323" s="4">
        <v>75</v>
      </c>
      <c r="H7323" s="4">
        <v>75</v>
      </c>
    </row>
    <row r="7324" spans="1:8" ht="15">
      <c r="A7324" s="95">
        <v>7316</v>
      </c>
      <c r="B7324" s="95" t="s">
        <v>3780</v>
      </c>
      <c r="C7324" s="95" t="s">
        <v>14731</v>
      </c>
      <c r="D7324" s="95" t="s">
        <v>14732</v>
      </c>
      <c r="E7324" s="95" t="s">
        <v>332</v>
      </c>
      <c r="F7324" s="95" t="s">
        <v>7499</v>
      </c>
      <c r="G7324" s="4">
        <v>50</v>
      </c>
      <c r="H7324" s="4">
        <v>50</v>
      </c>
    </row>
    <row r="7325" spans="1:8" ht="30">
      <c r="A7325" s="95">
        <v>7317</v>
      </c>
      <c r="B7325" s="95" t="s">
        <v>3593</v>
      </c>
      <c r="C7325" s="95" t="s">
        <v>4182</v>
      </c>
      <c r="D7325" s="95" t="s">
        <v>14733</v>
      </c>
      <c r="E7325" s="95" t="s">
        <v>332</v>
      </c>
      <c r="F7325" s="95" t="s">
        <v>7499</v>
      </c>
      <c r="G7325" s="4">
        <v>50</v>
      </c>
      <c r="H7325" s="4">
        <v>50</v>
      </c>
    </row>
    <row r="7326" spans="1:8" ht="15">
      <c r="A7326" s="95">
        <v>7318</v>
      </c>
      <c r="B7326" s="95" t="s">
        <v>3747</v>
      </c>
      <c r="C7326" s="95" t="s">
        <v>6495</v>
      </c>
      <c r="D7326" s="95" t="s">
        <v>14734</v>
      </c>
      <c r="E7326" s="95" t="s">
        <v>332</v>
      </c>
      <c r="F7326" s="95" t="s">
        <v>7499</v>
      </c>
      <c r="G7326" s="4">
        <v>50</v>
      </c>
      <c r="H7326" s="4">
        <v>50</v>
      </c>
    </row>
    <row r="7327" spans="1:8" ht="15">
      <c r="A7327" s="95">
        <v>7319</v>
      </c>
      <c r="B7327" s="95" t="s">
        <v>3911</v>
      </c>
      <c r="C7327" s="95" t="s">
        <v>6686</v>
      </c>
      <c r="D7327" s="95" t="s">
        <v>14735</v>
      </c>
      <c r="E7327" s="95" t="s">
        <v>332</v>
      </c>
      <c r="F7327" s="95" t="s">
        <v>7499</v>
      </c>
      <c r="G7327" s="4">
        <v>50</v>
      </c>
      <c r="H7327" s="4">
        <v>50</v>
      </c>
    </row>
    <row r="7328" spans="1:8" ht="15">
      <c r="A7328" s="95">
        <v>7320</v>
      </c>
      <c r="B7328" s="95" t="s">
        <v>3432</v>
      </c>
      <c r="C7328" s="95" t="s">
        <v>14736</v>
      </c>
      <c r="D7328" s="95" t="s">
        <v>14737</v>
      </c>
      <c r="E7328" s="95" t="s">
        <v>332</v>
      </c>
      <c r="F7328" s="95" t="s">
        <v>7499</v>
      </c>
      <c r="G7328" s="4">
        <v>50</v>
      </c>
      <c r="H7328" s="4">
        <v>50</v>
      </c>
    </row>
    <row r="7329" spans="1:8" ht="15">
      <c r="A7329" s="95">
        <v>7321</v>
      </c>
      <c r="B7329" s="95" t="s">
        <v>3976</v>
      </c>
      <c r="C7329" s="95" t="s">
        <v>6651</v>
      </c>
      <c r="D7329" s="95" t="s">
        <v>14738</v>
      </c>
      <c r="E7329" s="95" t="s">
        <v>332</v>
      </c>
      <c r="F7329" s="95" t="s">
        <v>7499</v>
      </c>
      <c r="G7329" s="4">
        <v>50</v>
      </c>
      <c r="H7329" s="4">
        <v>50</v>
      </c>
    </row>
    <row r="7330" spans="1:8" ht="15">
      <c r="A7330" s="95">
        <v>7322</v>
      </c>
      <c r="B7330" s="95" t="s">
        <v>3593</v>
      </c>
      <c r="C7330" s="95" t="s">
        <v>6479</v>
      </c>
      <c r="D7330" s="95" t="s">
        <v>14739</v>
      </c>
      <c r="E7330" s="95" t="s">
        <v>332</v>
      </c>
      <c r="F7330" s="95" t="s">
        <v>7499</v>
      </c>
      <c r="G7330" s="4">
        <v>50</v>
      </c>
      <c r="H7330" s="4">
        <v>50</v>
      </c>
    </row>
    <row r="7331" spans="1:8" ht="15">
      <c r="A7331" s="95">
        <v>7323</v>
      </c>
      <c r="B7331" s="95" t="s">
        <v>4067</v>
      </c>
      <c r="C7331" s="95" t="s">
        <v>3597</v>
      </c>
      <c r="D7331" s="95" t="s">
        <v>14740</v>
      </c>
      <c r="E7331" s="95" t="s">
        <v>332</v>
      </c>
      <c r="F7331" s="95" t="s">
        <v>7499</v>
      </c>
      <c r="G7331" s="4">
        <v>50</v>
      </c>
      <c r="H7331" s="4">
        <v>50</v>
      </c>
    </row>
    <row r="7332" spans="1:8" ht="15">
      <c r="A7332" s="95">
        <v>7324</v>
      </c>
      <c r="B7332" s="95" t="s">
        <v>3774</v>
      </c>
      <c r="C7332" s="95" t="s">
        <v>6500</v>
      </c>
      <c r="D7332" s="95" t="s">
        <v>14741</v>
      </c>
      <c r="E7332" s="95" t="s">
        <v>332</v>
      </c>
      <c r="F7332" s="95" t="s">
        <v>7499</v>
      </c>
      <c r="G7332" s="4">
        <v>50</v>
      </c>
      <c r="H7332" s="4">
        <v>50</v>
      </c>
    </row>
    <row r="7333" spans="1:8" ht="15">
      <c r="A7333" s="95">
        <v>7325</v>
      </c>
      <c r="B7333" s="95" t="s">
        <v>8540</v>
      </c>
      <c r="C7333" s="95" t="s">
        <v>3551</v>
      </c>
      <c r="D7333" s="95" t="s">
        <v>14742</v>
      </c>
      <c r="E7333" s="95" t="s">
        <v>332</v>
      </c>
      <c r="F7333" s="95" t="s">
        <v>7499</v>
      </c>
      <c r="G7333" s="4">
        <v>50</v>
      </c>
      <c r="H7333" s="4">
        <v>50</v>
      </c>
    </row>
    <row r="7334" spans="1:8" ht="15">
      <c r="A7334" s="95">
        <v>7326</v>
      </c>
      <c r="B7334" s="95" t="s">
        <v>3442</v>
      </c>
      <c r="C7334" s="95" t="s">
        <v>8153</v>
      </c>
      <c r="D7334" s="95" t="s">
        <v>14743</v>
      </c>
      <c r="E7334" s="95" t="s">
        <v>332</v>
      </c>
      <c r="F7334" s="95" t="s">
        <v>7499</v>
      </c>
      <c r="G7334" s="4">
        <v>50</v>
      </c>
      <c r="H7334" s="4">
        <v>50</v>
      </c>
    </row>
    <row r="7335" spans="1:8" ht="15">
      <c r="A7335" s="95">
        <v>7327</v>
      </c>
      <c r="B7335" s="95" t="s">
        <v>3586</v>
      </c>
      <c r="C7335" s="95" t="s">
        <v>6789</v>
      </c>
      <c r="D7335" s="95" t="s">
        <v>14744</v>
      </c>
      <c r="E7335" s="95" t="s">
        <v>332</v>
      </c>
      <c r="F7335" s="95" t="s">
        <v>7499</v>
      </c>
      <c r="G7335" s="4">
        <v>50</v>
      </c>
      <c r="H7335" s="4">
        <v>50</v>
      </c>
    </row>
    <row r="7336" spans="1:8" ht="15">
      <c r="A7336" s="95">
        <v>7328</v>
      </c>
      <c r="B7336" s="95" t="s">
        <v>3593</v>
      </c>
      <c r="C7336" s="95" t="s">
        <v>6197</v>
      </c>
      <c r="D7336" s="95" t="s">
        <v>14745</v>
      </c>
      <c r="E7336" s="95" t="s">
        <v>332</v>
      </c>
      <c r="F7336" s="95" t="s">
        <v>7499</v>
      </c>
      <c r="G7336" s="4">
        <v>50</v>
      </c>
      <c r="H7336" s="4">
        <v>50</v>
      </c>
    </row>
    <row r="7337" spans="1:8" ht="15">
      <c r="A7337" s="95">
        <v>7329</v>
      </c>
      <c r="B7337" s="95" t="s">
        <v>2663</v>
      </c>
      <c r="C7337" s="95" t="s">
        <v>14746</v>
      </c>
      <c r="D7337" s="95" t="s">
        <v>14747</v>
      </c>
      <c r="E7337" s="95" t="s">
        <v>332</v>
      </c>
      <c r="F7337" s="95" t="s">
        <v>7499</v>
      </c>
      <c r="G7337" s="4">
        <v>50</v>
      </c>
      <c r="H7337" s="4">
        <v>50</v>
      </c>
    </row>
    <row r="7338" spans="1:8" ht="15">
      <c r="A7338" s="95">
        <v>7330</v>
      </c>
      <c r="B7338" s="95" t="s">
        <v>4635</v>
      </c>
      <c r="C7338" s="95" t="s">
        <v>3510</v>
      </c>
      <c r="D7338" s="95" t="s">
        <v>14748</v>
      </c>
      <c r="E7338" s="95" t="s">
        <v>332</v>
      </c>
      <c r="F7338" s="95" t="s">
        <v>7499</v>
      </c>
      <c r="G7338" s="4">
        <v>50</v>
      </c>
      <c r="H7338" s="4">
        <v>50</v>
      </c>
    </row>
    <row r="7339" spans="1:8" ht="15">
      <c r="A7339" s="95">
        <v>7331</v>
      </c>
      <c r="B7339" s="95" t="s">
        <v>3700</v>
      </c>
      <c r="C7339" s="95" t="s">
        <v>14749</v>
      </c>
      <c r="D7339" s="95" t="s">
        <v>14750</v>
      </c>
      <c r="E7339" s="95" t="s">
        <v>332</v>
      </c>
      <c r="F7339" s="95" t="s">
        <v>7499</v>
      </c>
      <c r="G7339" s="4">
        <v>50</v>
      </c>
      <c r="H7339" s="4">
        <v>50</v>
      </c>
    </row>
    <row r="7340" spans="1:8" ht="15">
      <c r="A7340" s="95">
        <v>7332</v>
      </c>
      <c r="B7340" s="95" t="s">
        <v>3780</v>
      </c>
      <c r="C7340" s="95" t="s">
        <v>7198</v>
      </c>
      <c r="D7340" s="95" t="s">
        <v>14751</v>
      </c>
      <c r="E7340" s="95" t="s">
        <v>332</v>
      </c>
      <c r="F7340" s="95" t="s">
        <v>7499</v>
      </c>
      <c r="G7340" s="4">
        <v>50</v>
      </c>
      <c r="H7340" s="4">
        <v>50</v>
      </c>
    </row>
    <row r="7341" spans="1:8" ht="15">
      <c r="A7341" s="95">
        <v>7333</v>
      </c>
      <c r="B7341" s="95" t="s">
        <v>4593</v>
      </c>
      <c r="C7341" s="95" t="s">
        <v>10996</v>
      </c>
      <c r="D7341" s="95" t="s">
        <v>14752</v>
      </c>
      <c r="E7341" s="95" t="s">
        <v>332</v>
      </c>
      <c r="F7341" s="95" t="s">
        <v>7499</v>
      </c>
      <c r="G7341" s="4">
        <v>50</v>
      </c>
      <c r="H7341" s="4">
        <v>50</v>
      </c>
    </row>
    <row r="7342" spans="1:8" ht="15">
      <c r="A7342" s="95">
        <v>7334</v>
      </c>
      <c r="B7342" s="95" t="s">
        <v>3432</v>
      </c>
      <c r="C7342" s="95" t="s">
        <v>14753</v>
      </c>
      <c r="D7342" s="95" t="s">
        <v>14754</v>
      </c>
      <c r="E7342" s="95" t="s">
        <v>332</v>
      </c>
      <c r="F7342" s="95" t="s">
        <v>7499</v>
      </c>
      <c r="G7342" s="4">
        <v>50</v>
      </c>
      <c r="H7342" s="4">
        <v>50</v>
      </c>
    </row>
    <row r="7343" spans="1:8" ht="15">
      <c r="A7343" s="95">
        <v>7335</v>
      </c>
      <c r="B7343" s="95" t="s">
        <v>5206</v>
      </c>
      <c r="C7343" s="95" t="s">
        <v>7086</v>
      </c>
      <c r="D7343" s="95" t="s">
        <v>14755</v>
      </c>
      <c r="E7343" s="95" t="s">
        <v>332</v>
      </c>
      <c r="F7343" s="95" t="s">
        <v>7499</v>
      </c>
      <c r="G7343" s="4">
        <v>50</v>
      </c>
      <c r="H7343" s="4">
        <v>50</v>
      </c>
    </row>
    <row r="7344" spans="1:8" ht="15">
      <c r="A7344" s="95">
        <v>7336</v>
      </c>
      <c r="B7344" s="95" t="s">
        <v>4067</v>
      </c>
      <c r="C7344" s="95" t="s">
        <v>5742</v>
      </c>
      <c r="D7344" s="95" t="s">
        <v>14756</v>
      </c>
      <c r="E7344" s="95" t="s">
        <v>332</v>
      </c>
      <c r="F7344" s="95" t="s">
        <v>7499</v>
      </c>
      <c r="G7344" s="4">
        <v>50</v>
      </c>
      <c r="H7344" s="4">
        <v>50</v>
      </c>
    </row>
    <row r="7345" spans="1:8" ht="15">
      <c r="A7345" s="95">
        <v>7337</v>
      </c>
      <c r="B7345" s="95" t="s">
        <v>4322</v>
      </c>
      <c r="C7345" s="95" t="s">
        <v>7103</v>
      </c>
      <c r="D7345" s="95" t="s">
        <v>14757</v>
      </c>
      <c r="E7345" s="95" t="s">
        <v>332</v>
      </c>
      <c r="F7345" s="95" t="s">
        <v>7499</v>
      </c>
      <c r="G7345" s="4">
        <v>50</v>
      </c>
      <c r="H7345" s="4">
        <v>50</v>
      </c>
    </row>
    <row r="7346" spans="1:8" ht="15">
      <c r="A7346" s="95">
        <v>7338</v>
      </c>
      <c r="B7346" s="95" t="s">
        <v>3526</v>
      </c>
      <c r="C7346" s="95" t="s">
        <v>6275</v>
      </c>
      <c r="D7346" s="95" t="s">
        <v>14758</v>
      </c>
      <c r="E7346" s="95" t="s">
        <v>332</v>
      </c>
      <c r="F7346" s="95" t="s">
        <v>7499</v>
      </c>
      <c r="G7346" s="4">
        <v>50</v>
      </c>
      <c r="H7346" s="4">
        <v>50</v>
      </c>
    </row>
    <row r="7347" spans="1:8" ht="15">
      <c r="A7347" s="95">
        <v>7339</v>
      </c>
      <c r="B7347" s="95" t="s">
        <v>3509</v>
      </c>
      <c r="C7347" s="95" t="s">
        <v>6491</v>
      </c>
      <c r="D7347" s="95" t="s">
        <v>14759</v>
      </c>
      <c r="E7347" s="95" t="s">
        <v>332</v>
      </c>
      <c r="F7347" s="95" t="s">
        <v>7499</v>
      </c>
      <c r="G7347" s="4">
        <v>50</v>
      </c>
      <c r="H7347" s="4">
        <v>50</v>
      </c>
    </row>
    <row r="7348" spans="1:8" ht="15">
      <c r="A7348" s="95">
        <v>7340</v>
      </c>
      <c r="B7348" s="95" t="s">
        <v>3668</v>
      </c>
      <c r="C7348" s="95" t="s">
        <v>6765</v>
      </c>
      <c r="D7348" s="95" t="s">
        <v>14760</v>
      </c>
      <c r="E7348" s="95" t="s">
        <v>332</v>
      </c>
      <c r="F7348" s="95" t="s">
        <v>7499</v>
      </c>
      <c r="G7348" s="4">
        <v>50</v>
      </c>
      <c r="H7348" s="4">
        <v>50</v>
      </c>
    </row>
    <row r="7349" spans="1:8" ht="15">
      <c r="A7349" s="95">
        <v>7341</v>
      </c>
      <c r="B7349" s="95" t="s">
        <v>3780</v>
      </c>
      <c r="C7349" s="95" t="s">
        <v>5105</v>
      </c>
      <c r="D7349" s="95" t="s">
        <v>14761</v>
      </c>
      <c r="E7349" s="95" t="s">
        <v>332</v>
      </c>
      <c r="F7349" s="95" t="s">
        <v>7499</v>
      </c>
      <c r="G7349" s="4">
        <v>50</v>
      </c>
      <c r="H7349" s="4">
        <v>50</v>
      </c>
    </row>
    <row r="7350" spans="1:8" ht="15">
      <c r="A7350" s="95">
        <v>7342</v>
      </c>
      <c r="B7350" s="95" t="s">
        <v>5826</v>
      </c>
      <c r="C7350" s="95" t="s">
        <v>6413</v>
      </c>
      <c r="D7350" s="95" t="s">
        <v>14762</v>
      </c>
      <c r="E7350" s="95" t="s">
        <v>332</v>
      </c>
      <c r="F7350" s="95" t="s">
        <v>7499</v>
      </c>
      <c r="G7350" s="4">
        <v>50</v>
      </c>
      <c r="H7350" s="4">
        <v>50</v>
      </c>
    </row>
    <row r="7351" spans="1:8" ht="15">
      <c r="A7351" s="95">
        <v>7343</v>
      </c>
      <c r="B7351" s="95" t="s">
        <v>3468</v>
      </c>
      <c r="C7351" s="95" t="s">
        <v>7112</v>
      </c>
      <c r="D7351" s="95" t="s">
        <v>14763</v>
      </c>
      <c r="E7351" s="95" t="s">
        <v>332</v>
      </c>
      <c r="F7351" s="95" t="s">
        <v>7499</v>
      </c>
      <c r="G7351" s="4">
        <v>50</v>
      </c>
      <c r="H7351" s="4">
        <v>50</v>
      </c>
    </row>
    <row r="7352" spans="1:8" ht="15">
      <c r="A7352" s="95">
        <v>7344</v>
      </c>
      <c r="B7352" s="95" t="s">
        <v>3948</v>
      </c>
      <c r="C7352" s="95" t="s">
        <v>14764</v>
      </c>
      <c r="D7352" s="95" t="s">
        <v>14765</v>
      </c>
      <c r="E7352" s="95" t="s">
        <v>332</v>
      </c>
      <c r="F7352" s="95" t="s">
        <v>7499</v>
      </c>
      <c r="G7352" s="4">
        <v>50</v>
      </c>
      <c r="H7352" s="4">
        <v>50</v>
      </c>
    </row>
    <row r="7353" spans="1:8" ht="15">
      <c r="A7353" s="95">
        <v>7345</v>
      </c>
      <c r="B7353" s="95" t="s">
        <v>4067</v>
      </c>
      <c r="C7353" s="95" t="s">
        <v>6999</v>
      </c>
      <c r="D7353" s="95" t="s">
        <v>14766</v>
      </c>
      <c r="E7353" s="95" t="s">
        <v>332</v>
      </c>
      <c r="F7353" s="95" t="s">
        <v>7499</v>
      </c>
      <c r="G7353" s="4">
        <v>50</v>
      </c>
      <c r="H7353" s="4">
        <v>50</v>
      </c>
    </row>
    <row r="7354" spans="1:8" ht="15">
      <c r="A7354" s="95">
        <v>7346</v>
      </c>
      <c r="B7354" s="95" t="s">
        <v>2682</v>
      </c>
      <c r="C7354" s="95" t="s">
        <v>14767</v>
      </c>
      <c r="D7354" s="95" t="s">
        <v>14768</v>
      </c>
      <c r="E7354" s="95" t="s">
        <v>332</v>
      </c>
      <c r="F7354" s="95" t="s">
        <v>7499</v>
      </c>
      <c r="G7354" s="4">
        <v>50</v>
      </c>
      <c r="H7354" s="4">
        <v>50</v>
      </c>
    </row>
    <row r="7355" spans="1:8" ht="15">
      <c r="A7355" s="95">
        <v>7347</v>
      </c>
      <c r="B7355" s="95" t="s">
        <v>4635</v>
      </c>
      <c r="C7355" s="95" t="s">
        <v>7103</v>
      </c>
      <c r="D7355" s="95" t="s">
        <v>14769</v>
      </c>
      <c r="E7355" s="95" t="s">
        <v>332</v>
      </c>
      <c r="F7355" s="95" t="s">
        <v>7499</v>
      </c>
      <c r="G7355" s="4">
        <v>50</v>
      </c>
      <c r="H7355" s="4">
        <v>50</v>
      </c>
    </row>
    <row r="7356" spans="1:8" ht="15">
      <c r="A7356" s="95">
        <v>7348</v>
      </c>
      <c r="B7356" s="95" t="s">
        <v>4213</v>
      </c>
      <c r="C7356" s="95" t="s">
        <v>7187</v>
      </c>
      <c r="D7356" s="95" t="s">
        <v>14770</v>
      </c>
      <c r="E7356" s="95" t="s">
        <v>332</v>
      </c>
      <c r="F7356" s="95" t="s">
        <v>7499</v>
      </c>
      <c r="G7356" s="4">
        <v>50</v>
      </c>
      <c r="H7356" s="4">
        <v>50</v>
      </c>
    </row>
    <row r="7357" spans="1:8" ht="15">
      <c r="A7357" s="95">
        <v>7349</v>
      </c>
      <c r="B7357" s="95" t="s">
        <v>3593</v>
      </c>
      <c r="C7357" s="95" t="s">
        <v>3949</v>
      </c>
      <c r="D7357" s="95" t="s">
        <v>14771</v>
      </c>
      <c r="E7357" s="95" t="s">
        <v>332</v>
      </c>
      <c r="F7357" s="95" t="s">
        <v>7499</v>
      </c>
      <c r="G7357" s="4">
        <v>50</v>
      </c>
      <c r="H7357" s="4">
        <v>50</v>
      </c>
    </row>
    <row r="7358" spans="1:8" ht="15">
      <c r="A7358" s="95">
        <v>7350</v>
      </c>
      <c r="B7358" s="95" t="s">
        <v>3528</v>
      </c>
      <c r="C7358" s="95" t="s">
        <v>14772</v>
      </c>
      <c r="D7358" s="95" t="s">
        <v>14773</v>
      </c>
      <c r="E7358" s="95" t="s">
        <v>332</v>
      </c>
      <c r="F7358" s="95" t="s">
        <v>7499</v>
      </c>
      <c r="G7358" s="4">
        <v>50</v>
      </c>
      <c r="H7358" s="4">
        <v>50</v>
      </c>
    </row>
    <row r="7359" spans="1:8" ht="15">
      <c r="A7359" s="95">
        <v>7351</v>
      </c>
      <c r="B7359" s="95" t="s">
        <v>3526</v>
      </c>
      <c r="C7359" s="95" t="s">
        <v>9951</v>
      </c>
      <c r="D7359" s="95" t="s">
        <v>14774</v>
      </c>
      <c r="E7359" s="95" t="s">
        <v>332</v>
      </c>
      <c r="F7359" s="95" t="s">
        <v>7499</v>
      </c>
      <c r="G7359" s="4">
        <v>50</v>
      </c>
      <c r="H7359" s="4">
        <v>50</v>
      </c>
    </row>
    <row r="7360" spans="1:8" ht="15">
      <c r="A7360" s="95">
        <v>7352</v>
      </c>
      <c r="B7360" s="95" t="s">
        <v>4431</v>
      </c>
      <c r="C7360" s="95" t="s">
        <v>6495</v>
      </c>
      <c r="D7360" s="95" t="s">
        <v>14775</v>
      </c>
      <c r="E7360" s="95" t="s">
        <v>332</v>
      </c>
      <c r="F7360" s="95" t="s">
        <v>7499</v>
      </c>
      <c r="G7360" s="4">
        <v>50</v>
      </c>
      <c r="H7360" s="4">
        <v>50</v>
      </c>
    </row>
    <row r="7361" spans="1:8" ht="15">
      <c r="A7361" s="95">
        <v>7353</v>
      </c>
      <c r="B7361" s="95" t="s">
        <v>3646</v>
      </c>
      <c r="C7361" s="95" t="s">
        <v>4184</v>
      </c>
      <c r="D7361" s="95" t="s">
        <v>14776</v>
      </c>
      <c r="E7361" s="95" t="s">
        <v>332</v>
      </c>
      <c r="F7361" s="95" t="s">
        <v>7499</v>
      </c>
      <c r="G7361" s="4">
        <v>50</v>
      </c>
      <c r="H7361" s="4">
        <v>50</v>
      </c>
    </row>
    <row r="7362" spans="1:8" ht="15">
      <c r="A7362" s="95">
        <v>7354</v>
      </c>
      <c r="B7362" s="95" t="s">
        <v>3679</v>
      </c>
      <c r="C7362" s="95" t="s">
        <v>7187</v>
      </c>
      <c r="D7362" s="95" t="s">
        <v>14777</v>
      </c>
      <c r="E7362" s="95" t="s">
        <v>332</v>
      </c>
      <c r="F7362" s="95" t="s">
        <v>7499</v>
      </c>
      <c r="G7362" s="4">
        <v>50</v>
      </c>
      <c r="H7362" s="4">
        <v>50</v>
      </c>
    </row>
    <row r="7363" spans="1:8" ht="15">
      <c r="A7363" s="95">
        <v>7355</v>
      </c>
      <c r="B7363" s="95" t="s">
        <v>3439</v>
      </c>
      <c r="C7363" s="95" t="s">
        <v>14778</v>
      </c>
      <c r="D7363" s="95" t="s">
        <v>14779</v>
      </c>
      <c r="E7363" s="95" t="s">
        <v>332</v>
      </c>
      <c r="F7363" s="95" t="s">
        <v>7499</v>
      </c>
      <c r="G7363" s="4">
        <v>50</v>
      </c>
      <c r="H7363" s="4">
        <v>50</v>
      </c>
    </row>
    <row r="7364" spans="1:8" ht="15">
      <c r="A7364" s="95">
        <v>7356</v>
      </c>
      <c r="B7364" s="95" t="s">
        <v>12889</v>
      </c>
      <c r="C7364" s="95" t="s">
        <v>14780</v>
      </c>
      <c r="D7364" s="95" t="s">
        <v>14781</v>
      </c>
      <c r="E7364" s="95" t="s">
        <v>332</v>
      </c>
      <c r="F7364" s="95" t="s">
        <v>7499</v>
      </c>
      <c r="G7364" s="4">
        <v>50</v>
      </c>
      <c r="H7364" s="4">
        <v>50</v>
      </c>
    </row>
    <row r="7365" spans="1:8" ht="15">
      <c r="A7365" s="95">
        <v>7357</v>
      </c>
      <c r="B7365" s="95" t="s">
        <v>3442</v>
      </c>
      <c r="C7365" s="95" t="s">
        <v>7585</v>
      </c>
      <c r="D7365" s="95" t="s">
        <v>14782</v>
      </c>
      <c r="E7365" s="95" t="s">
        <v>332</v>
      </c>
      <c r="F7365" s="95" t="s">
        <v>7499</v>
      </c>
      <c r="G7365" s="4">
        <v>50</v>
      </c>
      <c r="H7365" s="4">
        <v>50</v>
      </c>
    </row>
    <row r="7366" spans="1:8" ht="15">
      <c r="A7366" s="95">
        <v>7358</v>
      </c>
      <c r="B7366" s="95" t="s">
        <v>4119</v>
      </c>
      <c r="C7366" s="95" t="s">
        <v>4136</v>
      </c>
      <c r="D7366" s="95" t="s">
        <v>14783</v>
      </c>
      <c r="E7366" s="95" t="s">
        <v>332</v>
      </c>
      <c r="F7366" s="95" t="s">
        <v>7499</v>
      </c>
      <c r="G7366" s="4">
        <v>50</v>
      </c>
      <c r="H7366" s="4">
        <v>50</v>
      </c>
    </row>
    <row r="7367" spans="1:8" ht="15">
      <c r="A7367" s="95">
        <v>7359</v>
      </c>
      <c r="B7367" s="95" t="s">
        <v>4026</v>
      </c>
      <c r="C7367" s="95" t="s">
        <v>14784</v>
      </c>
      <c r="D7367" s="95" t="s">
        <v>14785</v>
      </c>
      <c r="E7367" s="95" t="s">
        <v>332</v>
      </c>
      <c r="F7367" s="95" t="s">
        <v>7499</v>
      </c>
      <c r="G7367" s="4">
        <v>50</v>
      </c>
      <c r="H7367" s="4">
        <v>50</v>
      </c>
    </row>
    <row r="7368" spans="1:8" ht="15">
      <c r="A7368" s="95">
        <v>7360</v>
      </c>
      <c r="B7368" s="95" t="s">
        <v>5696</v>
      </c>
      <c r="C7368" s="95" t="s">
        <v>8177</v>
      </c>
      <c r="D7368" s="95" t="s">
        <v>14786</v>
      </c>
      <c r="E7368" s="95" t="s">
        <v>332</v>
      </c>
      <c r="F7368" s="95" t="s">
        <v>7499</v>
      </c>
      <c r="G7368" s="4">
        <v>50</v>
      </c>
      <c r="H7368" s="4">
        <v>50</v>
      </c>
    </row>
    <row r="7369" spans="1:8" ht="15">
      <c r="A7369" s="95">
        <v>7361</v>
      </c>
      <c r="B7369" s="95" t="s">
        <v>8703</v>
      </c>
      <c r="C7369" s="95" t="s">
        <v>6842</v>
      </c>
      <c r="D7369" s="95" t="s">
        <v>14787</v>
      </c>
      <c r="E7369" s="95" t="s">
        <v>332</v>
      </c>
      <c r="F7369" s="95" t="s">
        <v>7499</v>
      </c>
      <c r="G7369" s="4">
        <v>50</v>
      </c>
      <c r="H7369" s="4">
        <v>50</v>
      </c>
    </row>
    <row r="7370" spans="1:8" ht="15">
      <c r="A7370" s="95">
        <v>7362</v>
      </c>
      <c r="B7370" s="95" t="s">
        <v>2663</v>
      </c>
      <c r="C7370" s="95" t="s">
        <v>7011</v>
      </c>
      <c r="D7370" s="95" t="s">
        <v>14788</v>
      </c>
      <c r="E7370" s="95" t="s">
        <v>332</v>
      </c>
      <c r="F7370" s="95" t="s">
        <v>7499</v>
      </c>
      <c r="G7370" s="4">
        <v>50</v>
      </c>
      <c r="H7370" s="4">
        <v>50</v>
      </c>
    </row>
    <row r="7371" spans="1:8" ht="15">
      <c r="A7371" s="95">
        <v>7363</v>
      </c>
      <c r="B7371" s="95" t="s">
        <v>2685</v>
      </c>
      <c r="C7371" s="95" t="s">
        <v>14789</v>
      </c>
      <c r="D7371" s="95" t="s">
        <v>14790</v>
      </c>
      <c r="E7371" s="95" t="s">
        <v>332</v>
      </c>
      <c r="F7371" s="95" t="s">
        <v>7499</v>
      </c>
      <c r="G7371" s="4">
        <v>50</v>
      </c>
      <c r="H7371" s="4">
        <v>50</v>
      </c>
    </row>
    <row r="7372" spans="1:8" ht="15">
      <c r="A7372" s="95">
        <v>7364</v>
      </c>
      <c r="B7372" s="95" t="s">
        <v>3596</v>
      </c>
      <c r="C7372" s="95" t="s">
        <v>7633</v>
      </c>
      <c r="D7372" s="95" t="s">
        <v>14791</v>
      </c>
      <c r="E7372" s="95" t="s">
        <v>332</v>
      </c>
      <c r="F7372" s="95" t="s">
        <v>7499</v>
      </c>
      <c r="G7372" s="4">
        <v>50</v>
      </c>
      <c r="H7372" s="4">
        <v>50</v>
      </c>
    </row>
    <row r="7373" spans="1:8" ht="15">
      <c r="A7373" s="95">
        <v>7365</v>
      </c>
      <c r="B7373" s="95" t="s">
        <v>3668</v>
      </c>
      <c r="C7373" s="95" t="s">
        <v>14792</v>
      </c>
      <c r="D7373" s="95" t="s">
        <v>14793</v>
      </c>
      <c r="E7373" s="95" t="s">
        <v>332</v>
      </c>
      <c r="F7373" s="95" t="s">
        <v>7499</v>
      </c>
      <c r="G7373" s="4">
        <v>50</v>
      </c>
      <c r="H7373" s="4">
        <v>50</v>
      </c>
    </row>
    <row r="7374" spans="1:8" ht="15">
      <c r="A7374" s="95">
        <v>7366</v>
      </c>
      <c r="B7374" s="95" t="s">
        <v>3780</v>
      </c>
      <c r="C7374" s="95" t="s">
        <v>8100</v>
      </c>
      <c r="D7374" s="95" t="s">
        <v>14794</v>
      </c>
      <c r="E7374" s="95" t="s">
        <v>332</v>
      </c>
      <c r="F7374" s="95" t="s">
        <v>7499</v>
      </c>
      <c r="G7374" s="4">
        <v>50</v>
      </c>
      <c r="H7374" s="4">
        <v>50</v>
      </c>
    </row>
    <row r="7375" spans="1:8" ht="15">
      <c r="A7375" s="95">
        <v>7367</v>
      </c>
      <c r="B7375" s="95" t="s">
        <v>3432</v>
      </c>
      <c r="C7375" s="95" t="s">
        <v>5744</v>
      </c>
      <c r="D7375" s="95" t="s">
        <v>14795</v>
      </c>
      <c r="E7375" s="95" t="s">
        <v>332</v>
      </c>
      <c r="F7375" s="95" t="s">
        <v>7499</v>
      </c>
      <c r="G7375" s="4">
        <v>50</v>
      </c>
      <c r="H7375" s="4">
        <v>50</v>
      </c>
    </row>
    <row r="7376" spans="1:8" ht="15">
      <c r="A7376" s="95">
        <v>7368</v>
      </c>
      <c r="B7376" s="95" t="s">
        <v>3432</v>
      </c>
      <c r="C7376" s="95" t="s">
        <v>14796</v>
      </c>
      <c r="D7376" s="95" t="s">
        <v>14797</v>
      </c>
      <c r="E7376" s="95" t="s">
        <v>332</v>
      </c>
      <c r="F7376" s="95" t="s">
        <v>7499</v>
      </c>
      <c r="G7376" s="4">
        <v>50</v>
      </c>
      <c r="H7376" s="4">
        <v>50</v>
      </c>
    </row>
    <row r="7377" spans="1:8" ht="30">
      <c r="A7377" s="95">
        <v>7369</v>
      </c>
      <c r="B7377" s="95" t="s">
        <v>3526</v>
      </c>
      <c r="C7377" s="95" t="s">
        <v>14798</v>
      </c>
      <c r="D7377" s="95" t="s">
        <v>14799</v>
      </c>
      <c r="E7377" s="95" t="s">
        <v>332</v>
      </c>
      <c r="F7377" s="95" t="s">
        <v>7499</v>
      </c>
      <c r="G7377" s="4">
        <v>50</v>
      </c>
      <c r="H7377" s="4">
        <v>50</v>
      </c>
    </row>
    <row r="7378" spans="1:8" ht="15">
      <c r="A7378" s="95">
        <v>7370</v>
      </c>
      <c r="B7378" s="95" t="s">
        <v>2667</v>
      </c>
      <c r="C7378" s="95" t="s">
        <v>7526</v>
      </c>
      <c r="D7378" s="95" t="s">
        <v>14800</v>
      </c>
      <c r="E7378" s="95" t="s">
        <v>332</v>
      </c>
      <c r="F7378" s="95" t="s">
        <v>7499</v>
      </c>
      <c r="G7378" s="4">
        <v>50</v>
      </c>
      <c r="H7378" s="4">
        <v>50</v>
      </c>
    </row>
    <row r="7379" spans="1:8" ht="15">
      <c r="A7379" s="95">
        <v>7371</v>
      </c>
      <c r="B7379" s="95" t="s">
        <v>4165</v>
      </c>
      <c r="C7379" s="95" t="s">
        <v>9090</v>
      </c>
      <c r="D7379" s="95" t="s">
        <v>14801</v>
      </c>
      <c r="E7379" s="95" t="s">
        <v>332</v>
      </c>
      <c r="F7379" s="95" t="s">
        <v>7499</v>
      </c>
      <c r="G7379" s="4">
        <v>50</v>
      </c>
      <c r="H7379" s="4">
        <v>50</v>
      </c>
    </row>
    <row r="7380" spans="1:8" ht="15">
      <c r="A7380" s="95">
        <v>7372</v>
      </c>
      <c r="B7380" s="95" t="s">
        <v>4623</v>
      </c>
      <c r="C7380" s="95" t="s">
        <v>6185</v>
      </c>
      <c r="D7380" s="95" t="s">
        <v>14802</v>
      </c>
      <c r="E7380" s="95" t="s">
        <v>332</v>
      </c>
      <c r="F7380" s="95" t="s">
        <v>7499</v>
      </c>
      <c r="G7380" s="4">
        <v>50</v>
      </c>
      <c r="H7380" s="4">
        <v>50</v>
      </c>
    </row>
    <row r="7381" spans="1:8" ht="15">
      <c r="A7381" s="95">
        <v>7373</v>
      </c>
      <c r="B7381" s="95" t="s">
        <v>4216</v>
      </c>
      <c r="C7381" s="95" t="s">
        <v>2676</v>
      </c>
      <c r="D7381" s="95" t="s">
        <v>14803</v>
      </c>
      <c r="E7381" s="95" t="s">
        <v>332</v>
      </c>
      <c r="F7381" s="95" t="s">
        <v>7499</v>
      </c>
      <c r="G7381" s="4">
        <v>75</v>
      </c>
      <c r="H7381" s="4">
        <v>75</v>
      </c>
    </row>
    <row r="7382" spans="1:8" ht="15">
      <c r="A7382" s="95">
        <v>7374</v>
      </c>
      <c r="B7382" s="95" t="s">
        <v>4216</v>
      </c>
      <c r="C7382" s="95" t="s">
        <v>2676</v>
      </c>
      <c r="D7382" s="95">
        <v>54001018869</v>
      </c>
      <c r="E7382" s="95" t="s">
        <v>332</v>
      </c>
      <c r="F7382" s="95" t="s">
        <v>7499</v>
      </c>
      <c r="G7382" s="4">
        <v>75</v>
      </c>
      <c r="H7382" s="4">
        <v>75</v>
      </c>
    </row>
    <row r="7383" spans="1:8" ht="30">
      <c r="A7383" s="95">
        <v>7375</v>
      </c>
      <c r="B7383" s="95" t="s">
        <v>4104</v>
      </c>
      <c r="C7383" s="95" t="s">
        <v>4594</v>
      </c>
      <c r="D7383" s="95" t="s">
        <v>14804</v>
      </c>
      <c r="E7383" s="95" t="s">
        <v>332</v>
      </c>
      <c r="F7383" s="95" t="s">
        <v>7499</v>
      </c>
      <c r="G7383" s="4">
        <v>50</v>
      </c>
      <c r="H7383" s="4">
        <v>50</v>
      </c>
    </row>
    <row r="7384" spans="1:8" ht="15">
      <c r="A7384" s="95">
        <v>7376</v>
      </c>
      <c r="B7384" s="95" t="s">
        <v>2663</v>
      </c>
      <c r="C7384" s="95" t="s">
        <v>12995</v>
      </c>
      <c r="D7384" s="95" t="s">
        <v>14805</v>
      </c>
      <c r="E7384" s="95" t="s">
        <v>332</v>
      </c>
      <c r="F7384" s="95" t="s">
        <v>7499</v>
      </c>
      <c r="G7384" s="4">
        <v>50</v>
      </c>
      <c r="H7384" s="4">
        <v>50</v>
      </c>
    </row>
    <row r="7385" spans="1:8" ht="15">
      <c r="A7385" s="95">
        <v>7377</v>
      </c>
      <c r="B7385" s="95" t="s">
        <v>14806</v>
      </c>
      <c r="C7385" s="95" t="s">
        <v>14807</v>
      </c>
      <c r="D7385" s="95" t="s">
        <v>14808</v>
      </c>
      <c r="E7385" s="95" t="s">
        <v>332</v>
      </c>
      <c r="F7385" s="95" t="s">
        <v>7499</v>
      </c>
      <c r="G7385" s="4">
        <v>50</v>
      </c>
      <c r="H7385" s="4">
        <v>50</v>
      </c>
    </row>
    <row r="7386" spans="1:8" ht="15">
      <c r="A7386" s="95">
        <v>7378</v>
      </c>
      <c r="B7386" s="95" t="s">
        <v>4861</v>
      </c>
      <c r="C7386" s="95" t="s">
        <v>4058</v>
      </c>
      <c r="D7386" s="95" t="s">
        <v>14809</v>
      </c>
      <c r="E7386" s="95" t="s">
        <v>332</v>
      </c>
      <c r="F7386" s="95" t="s">
        <v>7499</v>
      </c>
      <c r="G7386" s="4">
        <v>50</v>
      </c>
      <c r="H7386" s="4">
        <v>50</v>
      </c>
    </row>
    <row r="7387" spans="1:8" ht="15">
      <c r="A7387" s="95">
        <v>7379</v>
      </c>
      <c r="B7387" s="95" t="s">
        <v>8386</v>
      </c>
      <c r="C7387" s="95" t="s">
        <v>6555</v>
      </c>
      <c r="D7387" s="95" t="s">
        <v>14810</v>
      </c>
      <c r="E7387" s="95" t="s">
        <v>332</v>
      </c>
      <c r="F7387" s="95" t="s">
        <v>7499</v>
      </c>
      <c r="G7387" s="4">
        <v>50</v>
      </c>
      <c r="H7387" s="4">
        <v>50</v>
      </c>
    </row>
    <row r="7388" spans="1:8" ht="15">
      <c r="A7388" s="95">
        <v>7380</v>
      </c>
      <c r="B7388" s="95" t="s">
        <v>12125</v>
      </c>
      <c r="C7388" s="95" t="s">
        <v>14811</v>
      </c>
      <c r="D7388" s="95" t="s">
        <v>14812</v>
      </c>
      <c r="E7388" s="95" t="s">
        <v>332</v>
      </c>
      <c r="F7388" s="95" t="s">
        <v>7499</v>
      </c>
      <c r="G7388" s="4">
        <v>50</v>
      </c>
      <c r="H7388" s="4">
        <v>50</v>
      </c>
    </row>
    <row r="7389" spans="1:8" ht="15">
      <c r="A7389" s="95">
        <v>7381</v>
      </c>
      <c r="B7389" s="95" t="s">
        <v>6879</v>
      </c>
      <c r="C7389" s="95" t="s">
        <v>9284</v>
      </c>
      <c r="D7389" s="95" t="s">
        <v>14813</v>
      </c>
      <c r="E7389" s="95" t="s">
        <v>332</v>
      </c>
      <c r="F7389" s="95" t="s">
        <v>7499</v>
      </c>
      <c r="G7389" s="4">
        <v>50</v>
      </c>
      <c r="H7389" s="4">
        <v>50</v>
      </c>
    </row>
    <row r="7390" spans="1:8" ht="15">
      <c r="A7390" s="95">
        <v>7382</v>
      </c>
      <c r="B7390" s="95" t="s">
        <v>3432</v>
      </c>
      <c r="C7390" s="95" t="s">
        <v>6256</v>
      </c>
      <c r="D7390" s="95" t="s">
        <v>14814</v>
      </c>
      <c r="E7390" s="95" t="s">
        <v>332</v>
      </c>
      <c r="F7390" s="95" t="s">
        <v>7499</v>
      </c>
      <c r="G7390" s="4">
        <v>50</v>
      </c>
      <c r="H7390" s="4">
        <v>50</v>
      </c>
    </row>
    <row r="7391" spans="1:8" ht="15">
      <c r="A7391" s="95">
        <v>7383</v>
      </c>
      <c r="B7391" s="95" t="s">
        <v>14815</v>
      </c>
      <c r="C7391" s="95" t="s">
        <v>7746</v>
      </c>
      <c r="D7391" s="95" t="s">
        <v>14816</v>
      </c>
      <c r="E7391" s="95" t="s">
        <v>332</v>
      </c>
      <c r="F7391" s="95" t="s">
        <v>7499</v>
      </c>
      <c r="G7391" s="4">
        <v>50</v>
      </c>
      <c r="H7391" s="4">
        <v>50</v>
      </c>
    </row>
    <row r="7392" spans="1:8" ht="15">
      <c r="A7392" s="95">
        <v>7384</v>
      </c>
      <c r="B7392" s="95" t="s">
        <v>3526</v>
      </c>
      <c r="C7392" s="95" t="s">
        <v>4426</v>
      </c>
      <c r="D7392" s="95" t="s">
        <v>14817</v>
      </c>
      <c r="E7392" s="95" t="s">
        <v>332</v>
      </c>
      <c r="F7392" s="95" t="s">
        <v>7499</v>
      </c>
      <c r="G7392" s="4">
        <v>50</v>
      </c>
      <c r="H7392" s="4">
        <v>50</v>
      </c>
    </row>
    <row r="7393" spans="1:8" ht="15">
      <c r="A7393" s="95">
        <v>7385</v>
      </c>
      <c r="B7393" s="95" t="s">
        <v>3442</v>
      </c>
      <c r="C7393" s="95" t="s">
        <v>3721</v>
      </c>
      <c r="D7393" s="95" t="s">
        <v>14818</v>
      </c>
      <c r="E7393" s="95" t="s">
        <v>332</v>
      </c>
      <c r="F7393" s="95" t="s">
        <v>7499</v>
      </c>
      <c r="G7393" s="4">
        <v>50</v>
      </c>
      <c r="H7393" s="4">
        <v>50</v>
      </c>
    </row>
    <row r="7394" spans="1:8" ht="15">
      <c r="A7394" s="95">
        <v>7386</v>
      </c>
      <c r="B7394" s="95" t="s">
        <v>5107</v>
      </c>
      <c r="C7394" s="95" t="s">
        <v>3447</v>
      </c>
      <c r="D7394" s="95" t="s">
        <v>14819</v>
      </c>
      <c r="E7394" s="95" t="s">
        <v>332</v>
      </c>
      <c r="F7394" s="95" t="s">
        <v>7499</v>
      </c>
      <c r="G7394" s="4">
        <v>50</v>
      </c>
      <c r="H7394" s="4">
        <v>50</v>
      </c>
    </row>
    <row r="7395" spans="1:8" ht="15">
      <c r="A7395" s="95">
        <v>7387</v>
      </c>
      <c r="B7395" s="95" t="s">
        <v>3593</v>
      </c>
      <c r="C7395" s="95" t="s">
        <v>3781</v>
      </c>
      <c r="D7395" s="95" t="s">
        <v>14820</v>
      </c>
      <c r="E7395" s="95" t="s">
        <v>332</v>
      </c>
      <c r="F7395" s="95" t="s">
        <v>7499</v>
      </c>
      <c r="G7395" s="4">
        <v>50</v>
      </c>
      <c r="H7395" s="4">
        <v>50</v>
      </c>
    </row>
    <row r="7396" spans="1:8" ht="15">
      <c r="A7396" s="95">
        <v>7388</v>
      </c>
      <c r="B7396" s="95" t="s">
        <v>4752</v>
      </c>
      <c r="C7396" s="95" t="s">
        <v>4620</v>
      </c>
      <c r="D7396" s="95" t="s">
        <v>14821</v>
      </c>
      <c r="E7396" s="95" t="s">
        <v>332</v>
      </c>
      <c r="F7396" s="95" t="s">
        <v>7499</v>
      </c>
      <c r="G7396" s="4">
        <v>50</v>
      </c>
      <c r="H7396" s="4">
        <v>50</v>
      </c>
    </row>
    <row r="7397" spans="1:8" ht="30">
      <c r="A7397" s="95">
        <v>7389</v>
      </c>
      <c r="B7397" s="95" t="s">
        <v>3593</v>
      </c>
      <c r="C7397" s="95" t="s">
        <v>5349</v>
      </c>
      <c r="D7397" s="95" t="s">
        <v>14822</v>
      </c>
      <c r="E7397" s="95" t="s">
        <v>332</v>
      </c>
      <c r="F7397" s="95" t="s">
        <v>7499</v>
      </c>
      <c r="G7397" s="4">
        <v>50</v>
      </c>
      <c r="H7397" s="4">
        <v>50</v>
      </c>
    </row>
    <row r="7398" spans="1:8" ht="15">
      <c r="A7398" s="95">
        <v>7390</v>
      </c>
      <c r="B7398" s="95" t="s">
        <v>4023</v>
      </c>
      <c r="C7398" s="95" t="s">
        <v>4655</v>
      </c>
      <c r="D7398" s="95" t="s">
        <v>14823</v>
      </c>
      <c r="E7398" s="95" t="s">
        <v>332</v>
      </c>
      <c r="F7398" s="95" t="s">
        <v>7499</v>
      </c>
      <c r="G7398" s="4">
        <v>50</v>
      </c>
      <c r="H7398" s="4">
        <v>50</v>
      </c>
    </row>
    <row r="7399" spans="1:8" ht="15">
      <c r="A7399" s="95">
        <v>7391</v>
      </c>
      <c r="B7399" s="95" t="s">
        <v>3629</v>
      </c>
      <c r="C7399" s="95" t="s">
        <v>3572</v>
      </c>
      <c r="D7399" s="95" t="s">
        <v>14824</v>
      </c>
      <c r="E7399" s="95" t="s">
        <v>332</v>
      </c>
      <c r="F7399" s="95" t="s">
        <v>7499</v>
      </c>
      <c r="G7399" s="4">
        <v>50</v>
      </c>
      <c r="H7399" s="4">
        <v>50</v>
      </c>
    </row>
    <row r="7400" spans="1:8" ht="15">
      <c r="A7400" s="95">
        <v>7392</v>
      </c>
      <c r="B7400" s="95" t="s">
        <v>3523</v>
      </c>
      <c r="C7400" s="95" t="s">
        <v>3647</v>
      </c>
      <c r="D7400" s="95" t="s">
        <v>14825</v>
      </c>
      <c r="E7400" s="95" t="s">
        <v>332</v>
      </c>
      <c r="F7400" s="95" t="s">
        <v>7499</v>
      </c>
      <c r="G7400" s="4">
        <v>50</v>
      </c>
      <c r="H7400" s="4">
        <v>50</v>
      </c>
    </row>
    <row r="7401" spans="1:8" ht="15">
      <c r="A7401" s="95">
        <v>7393</v>
      </c>
      <c r="B7401" s="95" t="s">
        <v>2663</v>
      </c>
      <c r="C7401" s="95" t="s">
        <v>5563</v>
      </c>
      <c r="D7401" s="95" t="s">
        <v>14826</v>
      </c>
      <c r="E7401" s="95" t="s">
        <v>332</v>
      </c>
      <c r="F7401" s="95" t="s">
        <v>7499</v>
      </c>
      <c r="G7401" s="4">
        <v>50</v>
      </c>
      <c r="H7401" s="4">
        <v>50</v>
      </c>
    </row>
    <row r="7402" spans="1:8" ht="15">
      <c r="A7402" s="95">
        <v>7394</v>
      </c>
      <c r="B7402" s="95" t="s">
        <v>4007</v>
      </c>
      <c r="C7402" s="95" t="s">
        <v>14827</v>
      </c>
      <c r="D7402" s="95" t="s">
        <v>14828</v>
      </c>
      <c r="E7402" s="95" t="s">
        <v>332</v>
      </c>
      <c r="F7402" s="95" t="s">
        <v>7499</v>
      </c>
      <c r="G7402" s="4">
        <v>50</v>
      </c>
      <c r="H7402" s="4">
        <v>50</v>
      </c>
    </row>
    <row r="7403" spans="1:8" ht="15">
      <c r="A7403" s="95">
        <v>7395</v>
      </c>
      <c r="B7403" s="95" t="s">
        <v>3593</v>
      </c>
      <c r="C7403" s="95" t="s">
        <v>4993</v>
      </c>
      <c r="D7403" s="95" t="s">
        <v>14829</v>
      </c>
      <c r="E7403" s="95" t="s">
        <v>332</v>
      </c>
      <c r="F7403" s="95" t="s">
        <v>7499</v>
      </c>
      <c r="G7403" s="4">
        <v>50</v>
      </c>
      <c r="H7403" s="4">
        <v>50</v>
      </c>
    </row>
    <row r="7404" spans="1:8" ht="15">
      <c r="A7404" s="95">
        <v>7396</v>
      </c>
      <c r="B7404" s="95" t="s">
        <v>3439</v>
      </c>
      <c r="C7404" s="95" t="s">
        <v>6555</v>
      </c>
      <c r="D7404" s="95" t="s">
        <v>14830</v>
      </c>
      <c r="E7404" s="95" t="s">
        <v>332</v>
      </c>
      <c r="F7404" s="95" t="s">
        <v>7499</v>
      </c>
      <c r="G7404" s="4">
        <v>50</v>
      </c>
      <c r="H7404" s="4">
        <v>50</v>
      </c>
    </row>
    <row r="7405" spans="1:8" ht="15">
      <c r="A7405" s="95">
        <v>7397</v>
      </c>
      <c r="B7405" s="95" t="s">
        <v>8386</v>
      </c>
      <c r="C7405" s="95" t="s">
        <v>3701</v>
      </c>
      <c r="D7405" s="95" t="s">
        <v>14831</v>
      </c>
      <c r="E7405" s="95" t="s">
        <v>332</v>
      </c>
      <c r="F7405" s="95" t="s">
        <v>7499</v>
      </c>
      <c r="G7405" s="4">
        <v>50</v>
      </c>
      <c r="H7405" s="4">
        <v>50</v>
      </c>
    </row>
    <row r="7406" spans="1:8" ht="15">
      <c r="A7406" s="95">
        <v>7398</v>
      </c>
      <c r="B7406" s="95" t="s">
        <v>4062</v>
      </c>
      <c r="C7406" s="95" t="s">
        <v>4211</v>
      </c>
      <c r="D7406" s="95" t="s">
        <v>14832</v>
      </c>
      <c r="E7406" s="95" t="s">
        <v>332</v>
      </c>
      <c r="F7406" s="95" t="s">
        <v>7499</v>
      </c>
      <c r="G7406" s="4">
        <v>50</v>
      </c>
      <c r="H7406" s="4">
        <v>50</v>
      </c>
    </row>
    <row r="7407" spans="1:8" ht="15">
      <c r="A7407" s="95">
        <v>7399</v>
      </c>
      <c r="B7407" s="95" t="s">
        <v>8775</v>
      </c>
      <c r="C7407" s="95" t="s">
        <v>6339</v>
      </c>
      <c r="D7407" s="95" t="s">
        <v>14833</v>
      </c>
      <c r="E7407" s="95" t="s">
        <v>332</v>
      </c>
      <c r="F7407" s="95" t="s">
        <v>7499</v>
      </c>
      <c r="G7407" s="4">
        <v>50</v>
      </c>
      <c r="H7407" s="4">
        <v>50</v>
      </c>
    </row>
    <row r="7408" spans="1:8" ht="15">
      <c r="A7408" s="95">
        <v>7400</v>
      </c>
      <c r="B7408" s="95" t="s">
        <v>4271</v>
      </c>
      <c r="C7408" s="95" t="s">
        <v>6558</v>
      </c>
      <c r="D7408" s="95" t="s">
        <v>14834</v>
      </c>
      <c r="E7408" s="95" t="s">
        <v>332</v>
      </c>
      <c r="F7408" s="95" t="s">
        <v>7499</v>
      </c>
      <c r="G7408" s="4">
        <v>50</v>
      </c>
      <c r="H7408" s="4">
        <v>50</v>
      </c>
    </row>
    <row r="7409" spans="1:8" ht="30">
      <c r="A7409" s="95">
        <v>7401</v>
      </c>
      <c r="B7409" s="95" t="s">
        <v>3668</v>
      </c>
      <c r="C7409" s="95" t="s">
        <v>3559</v>
      </c>
      <c r="D7409" s="95" t="s">
        <v>14835</v>
      </c>
      <c r="E7409" s="95" t="s">
        <v>332</v>
      </c>
      <c r="F7409" s="95" t="s">
        <v>7499</v>
      </c>
      <c r="G7409" s="4">
        <v>50</v>
      </c>
      <c r="H7409" s="4">
        <v>50</v>
      </c>
    </row>
    <row r="7410" spans="1:8" ht="30">
      <c r="A7410" s="95">
        <v>7402</v>
      </c>
      <c r="B7410" s="95" t="s">
        <v>3526</v>
      </c>
      <c r="C7410" s="95" t="s">
        <v>3559</v>
      </c>
      <c r="D7410" s="95" t="s">
        <v>14836</v>
      </c>
      <c r="E7410" s="95" t="s">
        <v>332</v>
      </c>
      <c r="F7410" s="95" t="s">
        <v>7499</v>
      </c>
      <c r="G7410" s="4">
        <v>50</v>
      </c>
      <c r="H7410" s="4">
        <v>50</v>
      </c>
    </row>
    <row r="7411" spans="1:8" ht="15">
      <c r="A7411" s="95">
        <v>7403</v>
      </c>
      <c r="B7411" s="95" t="s">
        <v>3593</v>
      </c>
      <c r="C7411" s="95" t="s">
        <v>3447</v>
      </c>
      <c r="D7411" s="95" t="s">
        <v>14837</v>
      </c>
      <c r="E7411" s="95" t="s">
        <v>332</v>
      </c>
      <c r="F7411" s="95" t="s">
        <v>7499</v>
      </c>
      <c r="G7411" s="4">
        <v>50</v>
      </c>
      <c r="H7411" s="4">
        <v>50</v>
      </c>
    </row>
    <row r="7412" spans="1:8" ht="30">
      <c r="A7412" s="95">
        <v>7404</v>
      </c>
      <c r="B7412" s="95" t="s">
        <v>3830</v>
      </c>
      <c r="C7412" s="95" t="s">
        <v>11562</v>
      </c>
      <c r="D7412" s="95" t="s">
        <v>14838</v>
      </c>
      <c r="E7412" s="95" t="s">
        <v>332</v>
      </c>
      <c r="F7412" s="95" t="s">
        <v>7499</v>
      </c>
      <c r="G7412" s="4">
        <v>50</v>
      </c>
      <c r="H7412" s="4">
        <v>50</v>
      </c>
    </row>
    <row r="7413" spans="1:8" ht="15">
      <c r="A7413" s="95">
        <v>7405</v>
      </c>
      <c r="B7413" s="95" t="s">
        <v>7055</v>
      </c>
      <c r="C7413" s="95" t="s">
        <v>6339</v>
      </c>
      <c r="D7413" s="95" t="s">
        <v>14839</v>
      </c>
      <c r="E7413" s="95" t="s">
        <v>332</v>
      </c>
      <c r="F7413" s="95" t="s">
        <v>7499</v>
      </c>
      <c r="G7413" s="4">
        <v>50</v>
      </c>
      <c r="H7413" s="4">
        <v>50</v>
      </c>
    </row>
    <row r="7414" spans="1:8" ht="15">
      <c r="A7414" s="95">
        <v>7406</v>
      </c>
      <c r="B7414" s="95" t="s">
        <v>3687</v>
      </c>
      <c r="C7414" s="95" t="s">
        <v>4044</v>
      </c>
      <c r="D7414" s="95" t="s">
        <v>14840</v>
      </c>
      <c r="E7414" s="95" t="s">
        <v>332</v>
      </c>
      <c r="F7414" s="95" t="s">
        <v>7499</v>
      </c>
      <c r="G7414" s="4">
        <v>50</v>
      </c>
      <c r="H7414" s="4">
        <v>50</v>
      </c>
    </row>
    <row r="7415" spans="1:8" ht="15">
      <c r="A7415" s="95">
        <v>7407</v>
      </c>
      <c r="B7415" s="95" t="s">
        <v>3509</v>
      </c>
      <c r="C7415" s="95" t="s">
        <v>3781</v>
      </c>
      <c r="D7415" s="95" t="s">
        <v>14841</v>
      </c>
      <c r="E7415" s="95" t="s">
        <v>332</v>
      </c>
      <c r="F7415" s="95" t="s">
        <v>7499</v>
      </c>
      <c r="G7415" s="4">
        <v>50</v>
      </c>
      <c r="H7415" s="4">
        <v>50</v>
      </c>
    </row>
    <row r="7416" spans="1:8" ht="15">
      <c r="A7416" s="95">
        <v>7408</v>
      </c>
      <c r="B7416" s="95" t="s">
        <v>3629</v>
      </c>
      <c r="C7416" s="95" t="s">
        <v>3447</v>
      </c>
      <c r="D7416" s="95" t="s">
        <v>14842</v>
      </c>
      <c r="E7416" s="95" t="s">
        <v>332</v>
      </c>
      <c r="F7416" s="95" t="s">
        <v>7499</v>
      </c>
      <c r="G7416" s="4">
        <v>50</v>
      </c>
      <c r="H7416" s="4">
        <v>50</v>
      </c>
    </row>
    <row r="7417" spans="1:8" ht="15">
      <c r="A7417" s="95">
        <v>7409</v>
      </c>
      <c r="B7417" s="95" t="s">
        <v>4255</v>
      </c>
      <c r="C7417" s="95" t="s">
        <v>14283</v>
      </c>
      <c r="D7417" s="95" t="s">
        <v>14843</v>
      </c>
      <c r="E7417" s="95" t="s">
        <v>332</v>
      </c>
      <c r="F7417" s="95" t="s">
        <v>7499</v>
      </c>
      <c r="G7417" s="4">
        <v>50</v>
      </c>
      <c r="H7417" s="4">
        <v>50</v>
      </c>
    </row>
    <row r="7418" spans="1:8" ht="15">
      <c r="A7418" s="95">
        <v>7410</v>
      </c>
      <c r="B7418" s="95" t="s">
        <v>3668</v>
      </c>
      <c r="C7418" s="95" t="s">
        <v>7479</v>
      </c>
      <c r="D7418" s="95" t="s">
        <v>14844</v>
      </c>
      <c r="E7418" s="95" t="s">
        <v>332</v>
      </c>
      <c r="F7418" s="95" t="s">
        <v>7499</v>
      </c>
      <c r="G7418" s="4">
        <v>50</v>
      </c>
      <c r="H7418" s="4">
        <v>50</v>
      </c>
    </row>
    <row r="7419" spans="1:8" ht="15">
      <c r="A7419" s="95">
        <v>7411</v>
      </c>
      <c r="B7419" s="95" t="s">
        <v>10085</v>
      </c>
      <c r="C7419" s="95" t="s">
        <v>3669</v>
      </c>
      <c r="D7419" s="95" t="s">
        <v>14845</v>
      </c>
      <c r="E7419" s="95" t="s">
        <v>332</v>
      </c>
      <c r="F7419" s="95" t="s">
        <v>7499</v>
      </c>
      <c r="G7419" s="4">
        <v>50</v>
      </c>
      <c r="H7419" s="4">
        <v>50</v>
      </c>
    </row>
    <row r="7420" spans="1:8" ht="15">
      <c r="A7420" s="95">
        <v>7412</v>
      </c>
      <c r="B7420" s="95" t="s">
        <v>3485</v>
      </c>
      <c r="C7420" s="95" t="s">
        <v>3669</v>
      </c>
      <c r="D7420" s="95" t="s">
        <v>14846</v>
      </c>
      <c r="E7420" s="95" t="s">
        <v>332</v>
      </c>
      <c r="F7420" s="95" t="s">
        <v>7499</v>
      </c>
      <c r="G7420" s="4">
        <v>50</v>
      </c>
      <c r="H7420" s="4">
        <v>50</v>
      </c>
    </row>
    <row r="7421" spans="1:8" ht="15">
      <c r="A7421" s="95">
        <v>7413</v>
      </c>
      <c r="B7421" s="95" t="s">
        <v>3593</v>
      </c>
      <c r="C7421" s="95" t="s">
        <v>14847</v>
      </c>
      <c r="D7421" s="95" t="s">
        <v>14848</v>
      </c>
      <c r="E7421" s="95" t="s">
        <v>332</v>
      </c>
      <c r="F7421" s="95" t="s">
        <v>7499</v>
      </c>
      <c r="G7421" s="4">
        <v>50</v>
      </c>
      <c r="H7421" s="4">
        <v>50</v>
      </c>
    </row>
    <row r="7422" spans="1:8" ht="15">
      <c r="A7422" s="95">
        <v>7414</v>
      </c>
      <c r="B7422" s="95" t="s">
        <v>3472</v>
      </c>
      <c r="C7422" s="95" t="s">
        <v>13123</v>
      </c>
      <c r="D7422" s="95" t="s">
        <v>14849</v>
      </c>
      <c r="E7422" s="95" t="s">
        <v>332</v>
      </c>
      <c r="F7422" s="95" t="s">
        <v>7499</v>
      </c>
      <c r="G7422" s="4">
        <v>50</v>
      </c>
      <c r="H7422" s="4">
        <v>50</v>
      </c>
    </row>
    <row r="7423" spans="1:8" ht="15">
      <c r="A7423" s="95">
        <v>7415</v>
      </c>
      <c r="B7423" s="95" t="s">
        <v>3629</v>
      </c>
      <c r="C7423" s="95" t="s">
        <v>4044</v>
      </c>
      <c r="D7423" s="95" t="s">
        <v>14850</v>
      </c>
      <c r="E7423" s="95" t="s">
        <v>332</v>
      </c>
      <c r="F7423" s="95" t="s">
        <v>7499</v>
      </c>
      <c r="G7423" s="4">
        <v>50</v>
      </c>
      <c r="H7423" s="4">
        <v>50</v>
      </c>
    </row>
    <row r="7424" spans="1:8" ht="15">
      <c r="A7424" s="95">
        <v>7416</v>
      </c>
      <c r="B7424" s="95" t="s">
        <v>3780</v>
      </c>
      <c r="C7424" s="95" t="s">
        <v>6300</v>
      </c>
      <c r="D7424" s="95" t="s">
        <v>14851</v>
      </c>
      <c r="E7424" s="95" t="s">
        <v>332</v>
      </c>
      <c r="F7424" s="95" t="s">
        <v>7499</v>
      </c>
      <c r="G7424" s="4">
        <v>50</v>
      </c>
      <c r="H7424" s="4">
        <v>50</v>
      </c>
    </row>
    <row r="7425" spans="1:8" ht="15">
      <c r="A7425" s="95">
        <v>7417</v>
      </c>
      <c r="B7425" s="95" t="s">
        <v>3593</v>
      </c>
      <c r="C7425" s="95" t="s">
        <v>3447</v>
      </c>
      <c r="D7425" s="95" t="s">
        <v>14852</v>
      </c>
      <c r="E7425" s="95" t="s">
        <v>332</v>
      </c>
      <c r="F7425" s="95" t="s">
        <v>7499</v>
      </c>
      <c r="G7425" s="4">
        <v>50</v>
      </c>
      <c r="H7425" s="4">
        <v>50</v>
      </c>
    </row>
    <row r="7426" spans="1:8" ht="15">
      <c r="A7426" s="95">
        <v>7418</v>
      </c>
      <c r="B7426" s="95" t="s">
        <v>3735</v>
      </c>
      <c r="C7426" s="95" t="s">
        <v>6281</v>
      </c>
      <c r="D7426" s="95" t="s">
        <v>14853</v>
      </c>
      <c r="E7426" s="95" t="s">
        <v>332</v>
      </c>
      <c r="F7426" s="95" t="s">
        <v>7499</v>
      </c>
      <c r="G7426" s="4">
        <v>50</v>
      </c>
      <c r="H7426" s="4">
        <v>50</v>
      </c>
    </row>
    <row r="7427" spans="1:8" ht="30">
      <c r="A7427" s="95">
        <v>7419</v>
      </c>
      <c r="B7427" s="95" t="s">
        <v>5434</v>
      </c>
      <c r="C7427" s="95" t="s">
        <v>3625</v>
      </c>
      <c r="D7427" s="95" t="s">
        <v>14854</v>
      </c>
      <c r="E7427" s="95" t="s">
        <v>332</v>
      </c>
      <c r="F7427" s="95" t="s">
        <v>7499</v>
      </c>
      <c r="G7427" s="4">
        <v>50</v>
      </c>
      <c r="H7427" s="4">
        <v>50</v>
      </c>
    </row>
    <row r="7428" spans="1:8" ht="30">
      <c r="A7428" s="95">
        <v>7420</v>
      </c>
      <c r="B7428" s="95" t="s">
        <v>4299</v>
      </c>
      <c r="C7428" s="95" t="s">
        <v>4439</v>
      </c>
      <c r="D7428" s="95" t="s">
        <v>14855</v>
      </c>
      <c r="E7428" s="95" t="s">
        <v>332</v>
      </c>
      <c r="F7428" s="95" t="s">
        <v>7499</v>
      </c>
      <c r="G7428" s="4">
        <v>50</v>
      </c>
      <c r="H7428" s="4">
        <v>50</v>
      </c>
    </row>
    <row r="7429" spans="1:8" ht="30">
      <c r="A7429" s="95">
        <v>7421</v>
      </c>
      <c r="B7429" s="95" t="s">
        <v>6274</v>
      </c>
      <c r="C7429" s="95" t="s">
        <v>14856</v>
      </c>
      <c r="D7429" s="95" t="s">
        <v>14857</v>
      </c>
      <c r="E7429" s="95" t="s">
        <v>332</v>
      </c>
      <c r="F7429" s="95" t="s">
        <v>7499</v>
      </c>
      <c r="G7429" s="4">
        <v>50</v>
      </c>
      <c r="H7429" s="4">
        <v>50</v>
      </c>
    </row>
    <row r="7430" spans="1:8" ht="30">
      <c r="A7430" s="95">
        <v>7422</v>
      </c>
      <c r="B7430" s="95" t="s">
        <v>8540</v>
      </c>
      <c r="C7430" s="95" t="s">
        <v>14856</v>
      </c>
      <c r="D7430" s="95" t="s">
        <v>14858</v>
      </c>
      <c r="E7430" s="95" t="s">
        <v>332</v>
      </c>
      <c r="F7430" s="95" t="s">
        <v>7499</v>
      </c>
      <c r="G7430" s="4">
        <v>50</v>
      </c>
      <c r="H7430" s="4">
        <v>50</v>
      </c>
    </row>
    <row r="7431" spans="1:8" ht="15">
      <c r="A7431" s="95">
        <v>7423</v>
      </c>
      <c r="B7431" s="95" t="s">
        <v>3684</v>
      </c>
      <c r="C7431" s="95" t="s">
        <v>4370</v>
      </c>
      <c r="D7431" s="95" t="s">
        <v>14859</v>
      </c>
      <c r="E7431" s="95" t="s">
        <v>332</v>
      </c>
      <c r="F7431" s="95" t="s">
        <v>7499</v>
      </c>
      <c r="G7431" s="4">
        <v>50</v>
      </c>
      <c r="H7431" s="4">
        <v>50</v>
      </c>
    </row>
    <row r="7432" spans="1:8" ht="15">
      <c r="A7432" s="95">
        <v>7424</v>
      </c>
      <c r="B7432" s="95" t="s">
        <v>3646</v>
      </c>
      <c r="C7432" s="95" t="s">
        <v>3701</v>
      </c>
      <c r="D7432" s="95" t="s">
        <v>14860</v>
      </c>
      <c r="E7432" s="95" t="s">
        <v>332</v>
      </c>
      <c r="F7432" s="95" t="s">
        <v>7499</v>
      </c>
      <c r="G7432" s="4">
        <v>50</v>
      </c>
      <c r="H7432" s="4">
        <v>50</v>
      </c>
    </row>
    <row r="7433" spans="1:8" ht="15">
      <c r="A7433" s="95">
        <v>7425</v>
      </c>
      <c r="B7433" s="95" t="s">
        <v>3774</v>
      </c>
      <c r="C7433" s="95" t="s">
        <v>3703</v>
      </c>
      <c r="D7433" s="95" t="s">
        <v>14861</v>
      </c>
      <c r="E7433" s="95" t="s">
        <v>332</v>
      </c>
      <c r="F7433" s="95" t="s">
        <v>7499</v>
      </c>
      <c r="G7433" s="4">
        <v>50</v>
      </c>
      <c r="H7433" s="4">
        <v>50</v>
      </c>
    </row>
    <row r="7434" spans="1:8" ht="30">
      <c r="A7434" s="95">
        <v>7426</v>
      </c>
      <c r="B7434" s="95" t="s">
        <v>4487</v>
      </c>
      <c r="C7434" s="95" t="s">
        <v>3559</v>
      </c>
      <c r="D7434" s="95" t="s">
        <v>14862</v>
      </c>
      <c r="E7434" s="95" t="s">
        <v>332</v>
      </c>
      <c r="F7434" s="95" t="s">
        <v>7499</v>
      </c>
      <c r="G7434" s="4">
        <v>50</v>
      </c>
      <c r="H7434" s="4">
        <v>50</v>
      </c>
    </row>
    <row r="7435" spans="1:8" ht="15">
      <c r="A7435" s="95">
        <v>7427</v>
      </c>
      <c r="B7435" s="95" t="s">
        <v>3671</v>
      </c>
      <c r="C7435" s="95" t="s">
        <v>8219</v>
      </c>
      <c r="D7435" s="95" t="s">
        <v>14863</v>
      </c>
      <c r="E7435" s="95" t="s">
        <v>332</v>
      </c>
      <c r="F7435" s="95" t="s">
        <v>7499</v>
      </c>
      <c r="G7435" s="4">
        <v>50</v>
      </c>
      <c r="H7435" s="4">
        <v>50</v>
      </c>
    </row>
    <row r="7436" spans="1:8" ht="15">
      <c r="A7436" s="95">
        <v>7428</v>
      </c>
      <c r="B7436" s="95" t="s">
        <v>3432</v>
      </c>
      <c r="C7436" s="95" t="s">
        <v>7696</v>
      </c>
      <c r="D7436" s="95" t="s">
        <v>14864</v>
      </c>
      <c r="E7436" s="95" t="s">
        <v>332</v>
      </c>
      <c r="F7436" s="95" t="s">
        <v>7499</v>
      </c>
      <c r="G7436" s="4">
        <v>50</v>
      </c>
      <c r="H7436" s="4">
        <v>50</v>
      </c>
    </row>
    <row r="7437" spans="1:8" ht="15">
      <c r="A7437" s="95">
        <v>7429</v>
      </c>
      <c r="B7437" s="95" t="s">
        <v>3586</v>
      </c>
      <c r="C7437" s="95" t="s">
        <v>6555</v>
      </c>
      <c r="D7437" s="95" t="s">
        <v>14865</v>
      </c>
      <c r="E7437" s="95" t="s">
        <v>332</v>
      </c>
      <c r="F7437" s="95" t="s">
        <v>7499</v>
      </c>
      <c r="G7437" s="4">
        <v>50</v>
      </c>
      <c r="H7437" s="4">
        <v>50</v>
      </c>
    </row>
    <row r="7438" spans="1:8" ht="15">
      <c r="A7438" s="95">
        <v>7430</v>
      </c>
      <c r="B7438" s="95" t="s">
        <v>3442</v>
      </c>
      <c r="C7438" s="95" t="s">
        <v>6558</v>
      </c>
      <c r="D7438" s="95" t="s">
        <v>14866</v>
      </c>
      <c r="E7438" s="95" t="s">
        <v>332</v>
      </c>
      <c r="F7438" s="95" t="s">
        <v>7499</v>
      </c>
      <c r="G7438" s="4">
        <v>50</v>
      </c>
      <c r="H7438" s="4">
        <v>50</v>
      </c>
    </row>
    <row r="7439" spans="1:8" ht="30">
      <c r="A7439" s="95">
        <v>7431</v>
      </c>
      <c r="B7439" s="95" t="s">
        <v>7949</v>
      </c>
      <c r="C7439" s="95" t="s">
        <v>14867</v>
      </c>
      <c r="D7439" s="95" t="s">
        <v>14868</v>
      </c>
      <c r="E7439" s="95" t="s">
        <v>332</v>
      </c>
      <c r="F7439" s="95" t="s">
        <v>7499</v>
      </c>
      <c r="G7439" s="4">
        <v>50</v>
      </c>
      <c r="H7439" s="4">
        <v>50</v>
      </c>
    </row>
    <row r="7440" spans="1:8" ht="15">
      <c r="A7440" s="95">
        <v>7432</v>
      </c>
      <c r="B7440" s="95" t="s">
        <v>3671</v>
      </c>
      <c r="C7440" s="95" t="s">
        <v>4602</v>
      </c>
      <c r="D7440" s="95" t="s">
        <v>14869</v>
      </c>
      <c r="E7440" s="95" t="s">
        <v>332</v>
      </c>
      <c r="F7440" s="95" t="s">
        <v>7499</v>
      </c>
      <c r="G7440" s="4">
        <v>50</v>
      </c>
      <c r="H7440" s="4">
        <v>50</v>
      </c>
    </row>
    <row r="7441" spans="1:8" ht="15">
      <c r="A7441" s="95">
        <v>7433</v>
      </c>
      <c r="B7441" s="95" t="s">
        <v>3668</v>
      </c>
      <c r="C7441" s="95" t="s">
        <v>3781</v>
      </c>
      <c r="D7441" s="95" t="s">
        <v>14870</v>
      </c>
      <c r="E7441" s="95" t="s">
        <v>332</v>
      </c>
      <c r="F7441" s="95" t="s">
        <v>7499</v>
      </c>
      <c r="G7441" s="4">
        <v>50</v>
      </c>
      <c r="H7441" s="4">
        <v>50</v>
      </c>
    </row>
    <row r="7442" spans="1:8" ht="15">
      <c r="A7442" s="95">
        <v>7434</v>
      </c>
      <c r="B7442" s="95" t="s">
        <v>8186</v>
      </c>
      <c r="C7442" s="95" t="s">
        <v>14871</v>
      </c>
      <c r="D7442" s="95" t="s">
        <v>14872</v>
      </c>
      <c r="E7442" s="95" t="s">
        <v>332</v>
      </c>
      <c r="F7442" s="95" t="s">
        <v>7499</v>
      </c>
      <c r="G7442" s="4">
        <v>50</v>
      </c>
      <c r="H7442" s="4">
        <v>50</v>
      </c>
    </row>
    <row r="7443" spans="1:8" ht="15">
      <c r="A7443" s="95">
        <v>7435</v>
      </c>
      <c r="B7443" s="95" t="s">
        <v>3442</v>
      </c>
      <c r="C7443" s="95" t="s">
        <v>3881</v>
      </c>
      <c r="D7443" s="95" t="s">
        <v>14873</v>
      </c>
      <c r="E7443" s="95" t="s">
        <v>332</v>
      </c>
      <c r="F7443" s="95" t="s">
        <v>7499</v>
      </c>
      <c r="G7443" s="4">
        <v>50</v>
      </c>
      <c r="H7443" s="4">
        <v>50</v>
      </c>
    </row>
    <row r="7444" spans="1:8" ht="15">
      <c r="A7444" s="95">
        <v>7436</v>
      </c>
      <c r="B7444" s="95" t="s">
        <v>3561</v>
      </c>
      <c r="C7444" s="95" t="s">
        <v>14102</v>
      </c>
      <c r="D7444" s="95" t="s">
        <v>14874</v>
      </c>
      <c r="E7444" s="95" t="s">
        <v>332</v>
      </c>
      <c r="F7444" s="95" t="s">
        <v>7499</v>
      </c>
      <c r="G7444" s="4">
        <v>50</v>
      </c>
      <c r="H7444" s="4">
        <v>50</v>
      </c>
    </row>
    <row r="7445" spans="1:8" ht="15">
      <c r="A7445" s="95">
        <v>7437</v>
      </c>
      <c r="B7445" s="95" t="s">
        <v>2671</v>
      </c>
      <c r="C7445" s="95" t="s">
        <v>3881</v>
      </c>
      <c r="D7445" s="95" t="s">
        <v>14875</v>
      </c>
      <c r="E7445" s="95" t="s">
        <v>332</v>
      </c>
      <c r="F7445" s="95" t="s">
        <v>7499</v>
      </c>
      <c r="G7445" s="4">
        <v>50</v>
      </c>
      <c r="H7445" s="4">
        <v>50</v>
      </c>
    </row>
    <row r="7446" spans="1:8" ht="15">
      <c r="A7446" s="95">
        <v>7438</v>
      </c>
      <c r="B7446" s="95" t="s">
        <v>2663</v>
      </c>
      <c r="C7446" s="95" t="s">
        <v>4426</v>
      </c>
      <c r="D7446" s="95" t="s">
        <v>14876</v>
      </c>
      <c r="E7446" s="95" t="s">
        <v>332</v>
      </c>
      <c r="F7446" s="95" t="s">
        <v>7499</v>
      </c>
      <c r="G7446" s="4">
        <v>50</v>
      </c>
      <c r="H7446" s="4">
        <v>50</v>
      </c>
    </row>
    <row r="7447" spans="1:8" ht="15">
      <c r="A7447" s="95">
        <v>7439</v>
      </c>
      <c r="B7447" s="95" t="s">
        <v>3596</v>
      </c>
      <c r="C7447" s="95" t="s">
        <v>6407</v>
      </c>
      <c r="D7447" s="95" t="s">
        <v>14877</v>
      </c>
      <c r="E7447" s="95" t="s">
        <v>332</v>
      </c>
      <c r="F7447" s="95" t="s">
        <v>7499</v>
      </c>
      <c r="G7447" s="4">
        <v>50</v>
      </c>
      <c r="H7447" s="4">
        <v>50</v>
      </c>
    </row>
    <row r="7448" spans="1:8" ht="15">
      <c r="A7448" s="95">
        <v>7440</v>
      </c>
      <c r="B7448" s="95" t="s">
        <v>3755</v>
      </c>
      <c r="C7448" s="95" t="s">
        <v>6407</v>
      </c>
      <c r="D7448" s="95" t="s">
        <v>14878</v>
      </c>
      <c r="E7448" s="95" t="s">
        <v>332</v>
      </c>
      <c r="F7448" s="95" t="s">
        <v>7499</v>
      </c>
      <c r="G7448" s="4">
        <v>50</v>
      </c>
      <c r="H7448" s="4">
        <v>50</v>
      </c>
    </row>
    <row r="7449" spans="1:8" ht="15">
      <c r="A7449" s="95">
        <v>7441</v>
      </c>
      <c r="B7449" s="95" t="s">
        <v>3747</v>
      </c>
      <c r="C7449" s="95" t="s">
        <v>14014</v>
      </c>
      <c r="D7449" s="95" t="s">
        <v>14879</v>
      </c>
      <c r="E7449" s="95" t="s">
        <v>332</v>
      </c>
      <c r="F7449" s="95" t="s">
        <v>7499</v>
      </c>
      <c r="G7449" s="4">
        <v>50</v>
      </c>
      <c r="H7449" s="4">
        <v>50</v>
      </c>
    </row>
    <row r="7450" spans="1:8" ht="15">
      <c r="A7450" s="95">
        <v>7442</v>
      </c>
      <c r="B7450" s="95" t="s">
        <v>4093</v>
      </c>
      <c r="C7450" s="95" t="s">
        <v>3834</v>
      </c>
      <c r="D7450" s="95" t="s">
        <v>14880</v>
      </c>
      <c r="E7450" s="95" t="s">
        <v>332</v>
      </c>
      <c r="F7450" s="95" t="s">
        <v>7499</v>
      </c>
      <c r="G7450" s="4">
        <v>50</v>
      </c>
      <c r="H7450" s="4">
        <v>50</v>
      </c>
    </row>
    <row r="7451" spans="1:8" ht="15">
      <c r="A7451" s="95">
        <v>7443</v>
      </c>
      <c r="B7451" s="95" t="s">
        <v>4062</v>
      </c>
      <c r="C7451" s="95" t="s">
        <v>4253</v>
      </c>
      <c r="D7451" s="95" t="s">
        <v>14881</v>
      </c>
      <c r="E7451" s="95" t="s">
        <v>332</v>
      </c>
      <c r="F7451" s="95" t="s">
        <v>7499</v>
      </c>
      <c r="G7451" s="4">
        <v>50</v>
      </c>
      <c r="H7451" s="4">
        <v>50</v>
      </c>
    </row>
    <row r="7452" spans="1:8" ht="15">
      <c r="A7452" s="95">
        <v>7444</v>
      </c>
      <c r="B7452" s="95" t="s">
        <v>9204</v>
      </c>
      <c r="C7452" s="95" t="s">
        <v>6568</v>
      </c>
      <c r="D7452" s="95" t="s">
        <v>14882</v>
      </c>
      <c r="E7452" s="95" t="s">
        <v>332</v>
      </c>
      <c r="F7452" s="95" t="s">
        <v>7499</v>
      </c>
      <c r="G7452" s="4">
        <v>50</v>
      </c>
      <c r="H7452" s="4">
        <v>50</v>
      </c>
    </row>
    <row r="7453" spans="1:8" ht="15">
      <c r="A7453" s="95">
        <v>7445</v>
      </c>
      <c r="B7453" s="95" t="s">
        <v>4078</v>
      </c>
      <c r="C7453" s="95" t="s">
        <v>3539</v>
      </c>
      <c r="D7453" s="95" t="s">
        <v>14883</v>
      </c>
      <c r="E7453" s="95" t="s">
        <v>332</v>
      </c>
      <c r="F7453" s="95" t="s">
        <v>7499</v>
      </c>
      <c r="G7453" s="4">
        <v>50</v>
      </c>
      <c r="H7453" s="4">
        <v>50</v>
      </c>
    </row>
    <row r="7454" spans="1:8" ht="15">
      <c r="A7454" s="95">
        <v>7446</v>
      </c>
      <c r="B7454" s="95" t="s">
        <v>3526</v>
      </c>
      <c r="C7454" s="95" t="s">
        <v>5719</v>
      </c>
      <c r="D7454" s="95" t="s">
        <v>14884</v>
      </c>
      <c r="E7454" s="95" t="s">
        <v>332</v>
      </c>
      <c r="F7454" s="95" t="s">
        <v>7499</v>
      </c>
      <c r="G7454" s="4">
        <v>50</v>
      </c>
      <c r="H7454" s="4">
        <v>50</v>
      </c>
    </row>
    <row r="7455" spans="1:8" ht="15">
      <c r="A7455" s="95">
        <v>7447</v>
      </c>
      <c r="B7455" s="95" t="s">
        <v>4885</v>
      </c>
      <c r="C7455" s="95" t="s">
        <v>3987</v>
      </c>
      <c r="D7455" s="95" t="s">
        <v>14885</v>
      </c>
      <c r="E7455" s="95" t="s">
        <v>332</v>
      </c>
      <c r="F7455" s="95" t="s">
        <v>7499</v>
      </c>
      <c r="G7455" s="4">
        <v>50</v>
      </c>
      <c r="H7455" s="4">
        <v>50</v>
      </c>
    </row>
    <row r="7456" spans="1:8" ht="15">
      <c r="A7456" s="95">
        <v>7448</v>
      </c>
      <c r="B7456" s="95" t="s">
        <v>6591</v>
      </c>
      <c r="C7456" s="95" t="s">
        <v>8243</v>
      </c>
      <c r="D7456" s="95" t="s">
        <v>14886</v>
      </c>
      <c r="E7456" s="95" t="s">
        <v>332</v>
      </c>
      <c r="F7456" s="95" t="s">
        <v>7499</v>
      </c>
      <c r="G7456" s="4">
        <v>50</v>
      </c>
      <c r="H7456" s="4">
        <v>50</v>
      </c>
    </row>
    <row r="7457" spans="1:8" ht="15">
      <c r="A7457" s="95">
        <v>7449</v>
      </c>
      <c r="B7457" s="95" t="s">
        <v>2687</v>
      </c>
      <c r="C7457" s="95" t="s">
        <v>14277</v>
      </c>
      <c r="D7457" s="95" t="s">
        <v>14887</v>
      </c>
      <c r="E7457" s="95" t="s">
        <v>332</v>
      </c>
      <c r="F7457" s="95" t="s">
        <v>7499</v>
      </c>
      <c r="G7457" s="4">
        <v>50</v>
      </c>
      <c r="H7457" s="4">
        <v>50</v>
      </c>
    </row>
    <row r="7458" spans="1:8" ht="15">
      <c r="A7458" s="95">
        <v>7450</v>
      </c>
      <c r="B7458" s="95" t="s">
        <v>3755</v>
      </c>
      <c r="C7458" s="95" t="s">
        <v>5563</v>
      </c>
      <c r="D7458" s="95" t="s">
        <v>14888</v>
      </c>
      <c r="E7458" s="95" t="s">
        <v>332</v>
      </c>
      <c r="F7458" s="95" t="s">
        <v>7499</v>
      </c>
      <c r="G7458" s="4">
        <v>50</v>
      </c>
      <c r="H7458" s="4">
        <v>50</v>
      </c>
    </row>
    <row r="7459" spans="1:8" ht="15">
      <c r="A7459" s="95">
        <v>7451</v>
      </c>
      <c r="B7459" s="95" t="s">
        <v>3750</v>
      </c>
      <c r="C7459" s="95" t="s">
        <v>6573</v>
      </c>
      <c r="D7459" s="95" t="s">
        <v>14889</v>
      </c>
      <c r="E7459" s="95" t="s">
        <v>332</v>
      </c>
      <c r="F7459" s="95" t="s">
        <v>7499</v>
      </c>
      <c r="G7459" s="4">
        <v>50</v>
      </c>
      <c r="H7459" s="4">
        <v>50</v>
      </c>
    </row>
    <row r="7460" spans="1:8" ht="15">
      <c r="A7460" s="95">
        <v>7452</v>
      </c>
      <c r="B7460" s="95" t="s">
        <v>4114</v>
      </c>
      <c r="C7460" s="95" t="s">
        <v>6573</v>
      </c>
      <c r="D7460" s="95" t="s">
        <v>14890</v>
      </c>
      <c r="E7460" s="95" t="s">
        <v>332</v>
      </c>
      <c r="F7460" s="95" t="s">
        <v>7499</v>
      </c>
      <c r="G7460" s="4">
        <v>50</v>
      </c>
      <c r="H7460" s="4">
        <v>50</v>
      </c>
    </row>
    <row r="7461" spans="1:8" ht="15">
      <c r="A7461" s="95">
        <v>7453</v>
      </c>
      <c r="B7461" s="95" t="s">
        <v>3948</v>
      </c>
      <c r="C7461" s="95" t="s">
        <v>4655</v>
      </c>
      <c r="D7461" s="95" t="s">
        <v>14891</v>
      </c>
      <c r="E7461" s="95" t="s">
        <v>332</v>
      </c>
      <c r="F7461" s="95" t="s">
        <v>7499</v>
      </c>
      <c r="G7461" s="4">
        <v>50</v>
      </c>
      <c r="H7461" s="4">
        <v>50</v>
      </c>
    </row>
    <row r="7462" spans="1:8" ht="15">
      <c r="A7462" s="95">
        <v>7454</v>
      </c>
      <c r="B7462" s="95" t="s">
        <v>4643</v>
      </c>
      <c r="C7462" s="95" t="s">
        <v>8483</v>
      </c>
      <c r="D7462" s="95" t="s">
        <v>14892</v>
      </c>
      <c r="E7462" s="95" t="s">
        <v>332</v>
      </c>
      <c r="F7462" s="95" t="s">
        <v>7499</v>
      </c>
      <c r="G7462" s="4">
        <v>50</v>
      </c>
      <c r="H7462" s="4">
        <v>50</v>
      </c>
    </row>
    <row r="7463" spans="1:8" ht="15">
      <c r="A7463" s="95">
        <v>7455</v>
      </c>
      <c r="B7463" s="95" t="s">
        <v>3649</v>
      </c>
      <c r="C7463" s="95" t="s">
        <v>4611</v>
      </c>
      <c r="D7463" s="95" t="s">
        <v>14893</v>
      </c>
      <c r="E7463" s="95" t="s">
        <v>332</v>
      </c>
      <c r="F7463" s="95" t="s">
        <v>7499</v>
      </c>
      <c r="G7463" s="4">
        <v>50</v>
      </c>
      <c r="H7463" s="4">
        <v>50</v>
      </c>
    </row>
    <row r="7464" spans="1:8" ht="15">
      <c r="A7464" s="95">
        <v>7456</v>
      </c>
      <c r="B7464" s="95" t="s">
        <v>8172</v>
      </c>
      <c r="C7464" s="95" t="s">
        <v>4645</v>
      </c>
      <c r="D7464" s="95" t="s">
        <v>14894</v>
      </c>
      <c r="E7464" s="95" t="s">
        <v>332</v>
      </c>
      <c r="F7464" s="95" t="s">
        <v>7499</v>
      </c>
      <c r="G7464" s="4">
        <v>50</v>
      </c>
      <c r="H7464" s="4">
        <v>50</v>
      </c>
    </row>
    <row r="7465" spans="1:8" ht="15">
      <c r="A7465" s="95">
        <v>7457</v>
      </c>
      <c r="B7465" s="95" t="s">
        <v>3561</v>
      </c>
      <c r="C7465" s="95" t="s">
        <v>3781</v>
      </c>
      <c r="D7465" s="95" t="s">
        <v>14895</v>
      </c>
      <c r="E7465" s="95" t="s">
        <v>332</v>
      </c>
      <c r="F7465" s="95" t="s">
        <v>7499</v>
      </c>
      <c r="G7465" s="4">
        <v>50</v>
      </c>
      <c r="H7465" s="4">
        <v>50</v>
      </c>
    </row>
    <row r="7466" spans="1:8" ht="15">
      <c r="A7466" s="95">
        <v>7458</v>
      </c>
      <c r="B7466" s="95" t="s">
        <v>3461</v>
      </c>
      <c r="C7466" s="95" t="s">
        <v>3781</v>
      </c>
      <c r="D7466" s="95" t="s">
        <v>14896</v>
      </c>
      <c r="E7466" s="95" t="s">
        <v>332</v>
      </c>
      <c r="F7466" s="95" t="s">
        <v>7499</v>
      </c>
      <c r="G7466" s="4">
        <v>50</v>
      </c>
      <c r="H7466" s="4">
        <v>50</v>
      </c>
    </row>
    <row r="7467" spans="1:8" ht="15">
      <c r="A7467" s="95">
        <v>7459</v>
      </c>
      <c r="B7467" s="95" t="s">
        <v>4322</v>
      </c>
      <c r="C7467" s="95" t="s">
        <v>6239</v>
      </c>
      <c r="D7467" s="95" t="s">
        <v>14897</v>
      </c>
      <c r="E7467" s="95" t="s">
        <v>332</v>
      </c>
      <c r="F7467" s="95" t="s">
        <v>7499</v>
      </c>
      <c r="G7467" s="4">
        <v>50</v>
      </c>
      <c r="H7467" s="4">
        <v>50</v>
      </c>
    </row>
    <row r="7468" spans="1:8" ht="15">
      <c r="A7468" s="95">
        <v>7460</v>
      </c>
      <c r="B7468" s="95" t="s">
        <v>6296</v>
      </c>
      <c r="C7468" s="95" t="s">
        <v>6239</v>
      </c>
      <c r="D7468" s="95" t="s">
        <v>14898</v>
      </c>
      <c r="E7468" s="95" t="s">
        <v>332</v>
      </c>
      <c r="F7468" s="95" t="s">
        <v>7499</v>
      </c>
      <c r="G7468" s="4">
        <v>50</v>
      </c>
      <c r="H7468" s="4">
        <v>50</v>
      </c>
    </row>
    <row r="7469" spans="1:8" ht="15">
      <c r="A7469" s="95">
        <v>7461</v>
      </c>
      <c r="B7469" s="95" t="s">
        <v>4636</v>
      </c>
      <c r="C7469" s="95" t="s">
        <v>6592</v>
      </c>
      <c r="D7469" s="95" t="s">
        <v>14899</v>
      </c>
      <c r="E7469" s="95" t="s">
        <v>332</v>
      </c>
      <c r="F7469" s="95" t="s">
        <v>7499</v>
      </c>
      <c r="G7469" s="4">
        <v>50</v>
      </c>
      <c r="H7469" s="4">
        <v>50</v>
      </c>
    </row>
    <row r="7470" spans="1:8" ht="15">
      <c r="A7470" s="95">
        <v>7462</v>
      </c>
      <c r="B7470" s="95" t="s">
        <v>4695</v>
      </c>
      <c r="C7470" s="95" t="s">
        <v>6592</v>
      </c>
      <c r="D7470" s="95" t="s">
        <v>14900</v>
      </c>
      <c r="E7470" s="95" t="s">
        <v>332</v>
      </c>
      <c r="F7470" s="95" t="s">
        <v>7499</v>
      </c>
      <c r="G7470" s="4">
        <v>50</v>
      </c>
      <c r="H7470" s="4">
        <v>50</v>
      </c>
    </row>
    <row r="7471" spans="1:8" ht="15">
      <c r="A7471" s="95">
        <v>7463</v>
      </c>
      <c r="B7471" s="95" t="s">
        <v>6074</v>
      </c>
      <c r="C7471" s="95" t="s">
        <v>4058</v>
      </c>
      <c r="D7471" s="95" t="s">
        <v>14901</v>
      </c>
      <c r="E7471" s="95" t="s">
        <v>332</v>
      </c>
      <c r="F7471" s="95" t="s">
        <v>7499</v>
      </c>
      <c r="G7471" s="4">
        <v>50</v>
      </c>
      <c r="H7471" s="4">
        <v>50</v>
      </c>
    </row>
    <row r="7472" spans="1:8" ht="15">
      <c r="A7472" s="95">
        <v>7464</v>
      </c>
      <c r="B7472" s="95" t="s">
        <v>14902</v>
      </c>
      <c r="C7472" s="95" t="s">
        <v>4044</v>
      </c>
      <c r="D7472" s="95" t="s">
        <v>14903</v>
      </c>
      <c r="E7472" s="95" t="s">
        <v>332</v>
      </c>
      <c r="F7472" s="95" t="s">
        <v>7499</v>
      </c>
      <c r="G7472" s="4">
        <v>50</v>
      </c>
      <c r="H7472" s="4">
        <v>50</v>
      </c>
    </row>
    <row r="7473" spans="1:8" ht="15">
      <c r="A7473" s="95">
        <v>7465</v>
      </c>
      <c r="B7473" s="95" t="s">
        <v>4078</v>
      </c>
      <c r="C7473" s="95" t="s">
        <v>6332</v>
      </c>
      <c r="D7473" s="95" t="s">
        <v>14904</v>
      </c>
      <c r="E7473" s="95" t="s">
        <v>332</v>
      </c>
      <c r="F7473" s="95" t="s">
        <v>7499</v>
      </c>
      <c r="G7473" s="4">
        <v>50</v>
      </c>
      <c r="H7473" s="4">
        <v>50</v>
      </c>
    </row>
    <row r="7474" spans="1:8" ht="15">
      <c r="A7474" s="95">
        <v>7466</v>
      </c>
      <c r="B7474" s="95" t="s">
        <v>3755</v>
      </c>
      <c r="C7474" s="95" t="s">
        <v>5573</v>
      </c>
      <c r="D7474" s="95" t="s">
        <v>14905</v>
      </c>
      <c r="E7474" s="95" t="s">
        <v>332</v>
      </c>
      <c r="F7474" s="95" t="s">
        <v>7499</v>
      </c>
      <c r="G7474" s="4">
        <v>50</v>
      </c>
      <c r="H7474" s="4">
        <v>50</v>
      </c>
    </row>
    <row r="7475" spans="1:8" ht="15">
      <c r="A7475" s="95">
        <v>7467</v>
      </c>
      <c r="B7475" s="95" t="s">
        <v>10859</v>
      </c>
      <c r="C7475" s="95" t="s">
        <v>14906</v>
      </c>
      <c r="D7475" s="95" t="s">
        <v>14907</v>
      </c>
      <c r="E7475" s="95" t="s">
        <v>332</v>
      </c>
      <c r="F7475" s="95" t="s">
        <v>7499</v>
      </c>
      <c r="G7475" s="4">
        <v>50</v>
      </c>
      <c r="H7475" s="4">
        <v>50</v>
      </c>
    </row>
    <row r="7476" spans="1:8" ht="15">
      <c r="A7476" s="95">
        <v>7468</v>
      </c>
      <c r="B7476" s="95" t="s">
        <v>14908</v>
      </c>
      <c r="C7476" s="95" t="s">
        <v>3721</v>
      </c>
      <c r="D7476" s="95" t="s">
        <v>14909</v>
      </c>
      <c r="E7476" s="95" t="s">
        <v>332</v>
      </c>
      <c r="F7476" s="95" t="s">
        <v>7499</v>
      </c>
      <c r="G7476" s="4">
        <v>50</v>
      </c>
      <c r="H7476" s="4">
        <v>50</v>
      </c>
    </row>
    <row r="7477" spans="1:8" ht="15">
      <c r="A7477" s="95">
        <v>7469</v>
      </c>
      <c r="B7477" s="95" t="s">
        <v>3780</v>
      </c>
      <c r="C7477" s="95" t="s">
        <v>8527</v>
      </c>
      <c r="D7477" s="95" t="s">
        <v>14910</v>
      </c>
      <c r="E7477" s="95" t="s">
        <v>332</v>
      </c>
      <c r="F7477" s="95" t="s">
        <v>7499</v>
      </c>
      <c r="G7477" s="4">
        <v>50</v>
      </c>
      <c r="H7477" s="4">
        <v>50</v>
      </c>
    </row>
    <row r="7478" spans="1:8" ht="15">
      <c r="A7478" s="95">
        <v>7470</v>
      </c>
      <c r="B7478" s="95" t="s">
        <v>3596</v>
      </c>
      <c r="C7478" s="95" t="s">
        <v>3781</v>
      </c>
      <c r="D7478" s="95" t="s">
        <v>14911</v>
      </c>
      <c r="E7478" s="95" t="s">
        <v>332</v>
      </c>
      <c r="F7478" s="95" t="s">
        <v>7499</v>
      </c>
      <c r="G7478" s="4">
        <v>50</v>
      </c>
      <c r="H7478" s="4">
        <v>50</v>
      </c>
    </row>
    <row r="7479" spans="1:8" ht="15">
      <c r="A7479" s="95">
        <v>7471</v>
      </c>
      <c r="B7479" s="95" t="s">
        <v>3593</v>
      </c>
      <c r="C7479" s="95" t="s">
        <v>7947</v>
      </c>
      <c r="D7479" s="95" t="s">
        <v>14912</v>
      </c>
      <c r="E7479" s="95" t="s">
        <v>332</v>
      </c>
      <c r="F7479" s="95" t="s">
        <v>7499</v>
      </c>
      <c r="G7479" s="4">
        <v>50</v>
      </c>
      <c r="H7479" s="4">
        <v>50</v>
      </c>
    </row>
    <row r="7480" spans="1:8" ht="15">
      <c r="A7480" s="95">
        <v>7472</v>
      </c>
      <c r="B7480" s="95" t="s">
        <v>3761</v>
      </c>
      <c r="C7480" s="95" t="s">
        <v>3703</v>
      </c>
      <c r="D7480" s="95" t="s">
        <v>14913</v>
      </c>
      <c r="E7480" s="95" t="s">
        <v>332</v>
      </c>
      <c r="F7480" s="95" t="s">
        <v>7499</v>
      </c>
      <c r="G7480" s="4">
        <v>50</v>
      </c>
      <c r="H7480" s="4">
        <v>50</v>
      </c>
    </row>
    <row r="7481" spans="1:8" ht="30">
      <c r="A7481" s="95">
        <v>7473</v>
      </c>
      <c r="B7481" s="95" t="s">
        <v>3649</v>
      </c>
      <c r="C7481" s="95" t="s">
        <v>14914</v>
      </c>
      <c r="D7481" s="95" t="s">
        <v>14915</v>
      </c>
      <c r="E7481" s="95" t="s">
        <v>332</v>
      </c>
      <c r="F7481" s="95" t="s">
        <v>7499</v>
      </c>
      <c r="G7481" s="4">
        <v>50</v>
      </c>
      <c r="H7481" s="4">
        <v>50</v>
      </c>
    </row>
    <row r="7482" spans="1:8" ht="30">
      <c r="A7482" s="95">
        <v>7474</v>
      </c>
      <c r="B7482" s="95" t="s">
        <v>7295</v>
      </c>
      <c r="C7482" s="95" t="s">
        <v>3559</v>
      </c>
      <c r="D7482" s="95" t="s">
        <v>14916</v>
      </c>
      <c r="E7482" s="95" t="s">
        <v>332</v>
      </c>
      <c r="F7482" s="95" t="s">
        <v>7499</v>
      </c>
      <c r="G7482" s="4">
        <v>50</v>
      </c>
      <c r="H7482" s="4">
        <v>50</v>
      </c>
    </row>
    <row r="7483" spans="1:8" ht="15">
      <c r="A7483" s="95">
        <v>7475</v>
      </c>
      <c r="B7483" s="95" t="s">
        <v>3599</v>
      </c>
      <c r="C7483" s="95" t="s">
        <v>5563</v>
      </c>
      <c r="D7483" s="95" t="s">
        <v>14917</v>
      </c>
      <c r="E7483" s="95" t="s">
        <v>332</v>
      </c>
      <c r="F7483" s="95" t="s">
        <v>7499</v>
      </c>
      <c r="G7483" s="4">
        <v>50</v>
      </c>
      <c r="H7483" s="4">
        <v>50</v>
      </c>
    </row>
    <row r="7484" spans="1:8" ht="15">
      <c r="A7484" s="95">
        <v>7476</v>
      </c>
      <c r="B7484" s="95" t="s">
        <v>3593</v>
      </c>
      <c r="C7484" s="95" t="s">
        <v>4645</v>
      </c>
      <c r="D7484" s="95" t="s">
        <v>14918</v>
      </c>
      <c r="E7484" s="95" t="s">
        <v>332</v>
      </c>
      <c r="F7484" s="95" t="s">
        <v>7499</v>
      </c>
      <c r="G7484" s="4">
        <v>50</v>
      </c>
      <c r="H7484" s="4">
        <v>50</v>
      </c>
    </row>
    <row r="7485" spans="1:8" ht="15">
      <c r="A7485" s="95">
        <v>7477</v>
      </c>
      <c r="B7485" s="95" t="s">
        <v>4239</v>
      </c>
      <c r="C7485" s="95" t="s">
        <v>3647</v>
      </c>
      <c r="D7485" s="95" t="s">
        <v>14919</v>
      </c>
      <c r="E7485" s="95" t="s">
        <v>332</v>
      </c>
      <c r="F7485" s="95" t="s">
        <v>7499</v>
      </c>
      <c r="G7485" s="4">
        <v>50</v>
      </c>
      <c r="H7485" s="4">
        <v>50</v>
      </c>
    </row>
    <row r="7486" spans="1:8" ht="30">
      <c r="A7486" s="95">
        <v>7478</v>
      </c>
      <c r="B7486" s="95" t="s">
        <v>7509</v>
      </c>
      <c r="C7486" s="95" t="s">
        <v>7927</v>
      </c>
      <c r="D7486" s="95" t="s">
        <v>14920</v>
      </c>
      <c r="E7486" s="95" t="s">
        <v>332</v>
      </c>
      <c r="F7486" s="95" t="s">
        <v>7499</v>
      </c>
      <c r="G7486" s="4">
        <v>50</v>
      </c>
      <c r="H7486" s="4">
        <v>50</v>
      </c>
    </row>
    <row r="7487" spans="1:8" ht="15">
      <c r="A7487" s="95">
        <v>7479</v>
      </c>
      <c r="B7487" s="95" t="s">
        <v>6095</v>
      </c>
      <c r="C7487" s="95" t="s">
        <v>6558</v>
      </c>
      <c r="D7487" s="95" t="s">
        <v>14921</v>
      </c>
      <c r="E7487" s="95" t="s">
        <v>332</v>
      </c>
      <c r="F7487" s="95" t="s">
        <v>7499</v>
      </c>
      <c r="G7487" s="4">
        <v>50</v>
      </c>
      <c r="H7487" s="4">
        <v>50</v>
      </c>
    </row>
    <row r="7488" spans="1:8" ht="15">
      <c r="A7488" s="95">
        <v>7480</v>
      </c>
      <c r="B7488" s="95" t="s">
        <v>4316</v>
      </c>
      <c r="C7488" s="95" t="s">
        <v>5563</v>
      </c>
      <c r="D7488" s="95" t="s">
        <v>14922</v>
      </c>
      <c r="E7488" s="95" t="s">
        <v>332</v>
      </c>
      <c r="F7488" s="95" t="s">
        <v>7499</v>
      </c>
      <c r="G7488" s="4">
        <v>50</v>
      </c>
      <c r="H7488" s="4">
        <v>50</v>
      </c>
    </row>
    <row r="7489" spans="1:8" ht="15">
      <c r="A7489" s="95">
        <v>7481</v>
      </c>
      <c r="B7489" s="95" t="s">
        <v>3771</v>
      </c>
      <c r="C7489" s="95" t="s">
        <v>6374</v>
      </c>
      <c r="D7489" s="95" t="s">
        <v>14923</v>
      </c>
      <c r="E7489" s="95" t="s">
        <v>332</v>
      </c>
      <c r="F7489" s="95" t="s">
        <v>7499</v>
      </c>
      <c r="G7489" s="4">
        <v>50</v>
      </c>
      <c r="H7489" s="4">
        <v>50</v>
      </c>
    </row>
    <row r="7490" spans="1:8" ht="15">
      <c r="A7490" s="95">
        <v>7482</v>
      </c>
      <c r="B7490" s="95" t="s">
        <v>3747</v>
      </c>
      <c r="C7490" s="95" t="s">
        <v>6564</v>
      </c>
      <c r="D7490" s="95" t="s">
        <v>14924</v>
      </c>
      <c r="E7490" s="95" t="s">
        <v>332</v>
      </c>
      <c r="F7490" s="95" t="s">
        <v>7499</v>
      </c>
      <c r="G7490" s="4">
        <v>50</v>
      </c>
      <c r="H7490" s="4">
        <v>50</v>
      </c>
    </row>
    <row r="7491" spans="1:8" ht="15">
      <c r="A7491" s="95">
        <v>7483</v>
      </c>
      <c r="B7491" s="95" t="s">
        <v>3822</v>
      </c>
      <c r="C7491" s="95" t="s">
        <v>8160</v>
      </c>
      <c r="D7491" s="95" t="s">
        <v>14925</v>
      </c>
      <c r="E7491" s="95" t="s">
        <v>332</v>
      </c>
      <c r="F7491" s="95" t="s">
        <v>7499</v>
      </c>
      <c r="G7491" s="4">
        <v>50</v>
      </c>
      <c r="H7491" s="4">
        <v>50</v>
      </c>
    </row>
    <row r="7492" spans="1:8" ht="15">
      <c r="A7492" s="95">
        <v>7484</v>
      </c>
      <c r="B7492" s="95" t="s">
        <v>10859</v>
      </c>
      <c r="C7492" s="95" t="s">
        <v>3539</v>
      </c>
      <c r="D7492" s="95" t="s">
        <v>14926</v>
      </c>
      <c r="E7492" s="95" t="s">
        <v>332</v>
      </c>
      <c r="F7492" s="95" t="s">
        <v>7499</v>
      </c>
      <c r="G7492" s="4">
        <v>50</v>
      </c>
      <c r="H7492" s="4">
        <v>50</v>
      </c>
    </row>
    <row r="7493" spans="1:8" ht="15">
      <c r="A7493" s="95">
        <v>7485</v>
      </c>
      <c r="B7493" s="95" t="s">
        <v>3485</v>
      </c>
      <c r="C7493" s="95" t="s">
        <v>3781</v>
      </c>
      <c r="D7493" s="95" t="s">
        <v>14927</v>
      </c>
      <c r="E7493" s="95" t="s">
        <v>332</v>
      </c>
      <c r="F7493" s="95" t="s">
        <v>7499</v>
      </c>
      <c r="G7493" s="4">
        <v>50</v>
      </c>
      <c r="H7493" s="4">
        <v>50</v>
      </c>
    </row>
    <row r="7494" spans="1:8" ht="15">
      <c r="A7494" s="95">
        <v>7486</v>
      </c>
      <c r="B7494" s="95" t="s">
        <v>3608</v>
      </c>
      <c r="C7494" s="95" t="s">
        <v>3781</v>
      </c>
      <c r="D7494" s="95" t="s">
        <v>14928</v>
      </c>
      <c r="E7494" s="95" t="s">
        <v>332</v>
      </c>
      <c r="F7494" s="95" t="s">
        <v>7499</v>
      </c>
      <c r="G7494" s="4">
        <v>50</v>
      </c>
      <c r="H7494" s="4">
        <v>50</v>
      </c>
    </row>
    <row r="7495" spans="1:8" ht="15">
      <c r="A7495" s="95">
        <v>7487</v>
      </c>
      <c r="B7495" s="95" t="s">
        <v>14929</v>
      </c>
      <c r="C7495" s="95" t="s">
        <v>5320</v>
      </c>
      <c r="D7495" s="95" t="s">
        <v>14930</v>
      </c>
      <c r="E7495" s="95" t="s">
        <v>332</v>
      </c>
      <c r="F7495" s="95" t="s">
        <v>7499</v>
      </c>
      <c r="G7495" s="4">
        <v>50</v>
      </c>
      <c r="H7495" s="4">
        <v>50</v>
      </c>
    </row>
    <row r="7496" spans="1:8" ht="15">
      <c r="A7496" s="95">
        <v>7488</v>
      </c>
      <c r="B7496" s="95" t="s">
        <v>3755</v>
      </c>
      <c r="C7496" s="95" t="s">
        <v>9284</v>
      </c>
      <c r="D7496" s="95" t="s">
        <v>14931</v>
      </c>
      <c r="E7496" s="95" t="s">
        <v>332</v>
      </c>
      <c r="F7496" s="95" t="s">
        <v>7499</v>
      </c>
      <c r="G7496" s="4">
        <v>50</v>
      </c>
      <c r="H7496" s="4">
        <v>50</v>
      </c>
    </row>
    <row r="7497" spans="1:8" ht="15">
      <c r="A7497" s="95">
        <v>7489</v>
      </c>
      <c r="B7497" s="95" t="s">
        <v>5767</v>
      </c>
      <c r="C7497" s="95" t="s">
        <v>5475</v>
      </c>
      <c r="D7497" s="95" t="s">
        <v>14932</v>
      </c>
      <c r="E7497" s="95" t="s">
        <v>332</v>
      </c>
      <c r="F7497" s="95" t="s">
        <v>7499</v>
      </c>
      <c r="G7497" s="4">
        <v>50</v>
      </c>
      <c r="H7497" s="4">
        <v>50</v>
      </c>
    </row>
    <row r="7498" spans="1:8" ht="15">
      <c r="A7498" s="95">
        <v>7490</v>
      </c>
      <c r="B7498" s="95" t="s">
        <v>4007</v>
      </c>
      <c r="C7498" s="95" t="s">
        <v>4615</v>
      </c>
      <c r="D7498" s="95" t="s">
        <v>14933</v>
      </c>
      <c r="E7498" s="95" t="s">
        <v>332</v>
      </c>
      <c r="F7498" s="95" t="s">
        <v>7499</v>
      </c>
      <c r="G7498" s="4">
        <v>50</v>
      </c>
      <c r="H7498" s="4">
        <v>50</v>
      </c>
    </row>
    <row r="7499" spans="1:8" ht="30">
      <c r="A7499" s="95">
        <v>7491</v>
      </c>
      <c r="B7499" s="95" t="s">
        <v>10515</v>
      </c>
      <c r="C7499" s="95" t="s">
        <v>6126</v>
      </c>
      <c r="D7499" s="95">
        <v>41001010746</v>
      </c>
      <c r="E7499" s="95" t="s">
        <v>332</v>
      </c>
      <c r="F7499" s="95" t="s">
        <v>7499</v>
      </c>
      <c r="G7499" s="4">
        <v>75</v>
      </c>
      <c r="H7499" s="4">
        <v>75</v>
      </c>
    </row>
    <row r="7500" spans="1:8" ht="15">
      <c r="A7500" s="95">
        <v>7492</v>
      </c>
      <c r="B7500" s="95" t="s">
        <v>3494</v>
      </c>
      <c r="C7500" s="95" t="s">
        <v>7479</v>
      </c>
      <c r="D7500" s="95">
        <v>41001020605</v>
      </c>
      <c r="E7500" s="95" t="s">
        <v>332</v>
      </c>
      <c r="F7500" s="95" t="s">
        <v>7499</v>
      </c>
      <c r="G7500" s="4">
        <v>75</v>
      </c>
      <c r="H7500" s="4">
        <v>75</v>
      </c>
    </row>
    <row r="7501" spans="1:8" ht="30">
      <c r="A7501" s="95">
        <v>7493</v>
      </c>
      <c r="B7501" s="95" t="s">
        <v>7615</v>
      </c>
      <c r="C7501" s="95" t="s">
        <v>6308</v>
      </c>
      <c r="D7501" s="95" t="s">
        <v>14934</v>
      </c>
      <c r="E7501" s="95" t="s">
        <v>332</v>
      </c>
      <c r="F7501" s="95" t="s">
        <v>7499</v>
      </c>
      <c r="G7501" s="4">
        <v>50</v>
      </c>
      <c r="H7501" s="4">
        <v>50</v>
      </c>
    </row>
    <row r="7502" spans="1:8" ht="15">
      <c r="A7502" s="95">
        <v>7494</v>
      </c>
      <c r="B7502" s="95" t="s">
        <v>4255</v>
      </c>
      <c r="C7502" s="95" t="s">
        <v>6602</v>
      </c>
      <c r="D7502" s="95" t="s">
        <v>14935</v>
      </c>
      <c r="E7502" s="95" t="s">
        <v>332</v>
      </c>
      <c r="F7502" s="95" t="s">
        <v>7499</v>
      </c>
      <c r="G7502" s="4">
        <v>50</v>
      </c>
      <c r="H7502" s="4">
        <v>50</v>
      </c>
    </row>
    <row r="7503" spans="1:8" ht="15">
      <c r="A7503" s="95">
        <v>7495</v>
      </c>
      <c r="B7503" s="95" t="s">
        <v>3593</v>
      </c>
      <c r="C7503" s="95" t="s">
        <v>14129</v>
      </c>
      <c r="D7503" s="95" t="s">
        <v>14936</v>
      </c>
      <c r="E7503" s="95" t="s">
        <v>332</v>
      </c>
      <c r="F7503" s="95" t="s">
        <v>7499</v>
      </c>
      <c r="G7503" s="4">
        <v>50</v>
      </c>
      <c r="H7503" s="4">
        <v>50</v>
      </c>
    </row>
    <row r="7504" spans="1:8" ht="15">
      <c r="A7504" s="95">
        <v>7496</v>
      </c>
      <c r="B7504" s="95" t="s">
        <v>4593</v>
      </c>
      <c r="C7504" s="95" t="s">
        <v>14778</v>
      </c>
      <c r="D7504" s="95" t="s">
        <v>14937</v>
      </c>
      <c r="E7504" s="95" t="s">
        <v>332</v>
      </c>
      <c r="F7504" s="95" t="s">
        <v>7499</v>
      </c>
      <c r="G7504" s="4">
        <v>50</v>
      </c>
      <c r="H7504" s="4">
        <v>50</v>
      </c>
    </row>
    <row r="7505" spans="1:8" ht="15">
      <c r="A7505" s="95">
        <v>7497</v>
      </c>
      <c r="B7505" s="95" t="s">
        <v>3755</v>
      </c>
      <c r="C7505" s="95" t="s">
        <v>8698</v>
      </c>
      <c r="D7505" s="95" t="s">
        <v>14938</v>
      </c>
      <c r="E7505" s="95" t="s">
        <v>332</v>
      </c>
      <c r="F7505" s="95" t="s">
        <v>7499</v>
      </c>
      <c r="G7505" s="4">
        <v>50</v>
      </c>
      <c r="H7505" s="4">
        <v>50</v>
      </c>
    </row>
    <row r="7506" spans="1:8" ht="30">
      <c r="A7506" s="95">
        <v>7498</v>
      </c>
      <c r="B7506" s="95" t="s">
        <v>3506</v>
      </c>
      <c r="C7506" s="95" t="s">
        <v>6126</v>
      </c>
      <c r="D7506" s="95" t="s">
        <v>14939</v>
      </c>
      <c r="E7506" s="95" t="s">
        <v>332</v>
      </c>
      <c r="F7506" s="95" t="s">
        <v>7499</v>
      </c>
      <c r="G7506" s="4">
        <v>50</v>
      </c>
      <c r="H7506" s="4">
        <v>50</v>
      </c>
    </row>
    <row r="7507" spans="1:8" ht="15">
      <c r="A7507" s="95">
        <v>7499</v>
      </c>
      <c r="B7507" s="95" t="s">
        <v>5002</v>
      </c>
      <c r="C7507" s="95" t="s">
        <v>6637</v>
      </c>
      <c r="D7507" s="95" t="s">
        <v>14940</v>
      </c>
      <c r="E7507" s="95" t="s">
        <v>332</v>
      </c>
      <c r="F7507" s="95" t="s">
        <v>7499</v>
      </c>
      <c r="G7507" s="4">
        <v>50</v>
      </c>
      <c r="H7507" s="4">
        <v>50</v>
      </c>
    </row>
    <row r="7508" spans="1:8" ht="15">
      <c r="A7508" s="95">
        <v>7500</v>
      </c>
      <c r="B7508" s="95" t="s">
        <v>6274</v>
      </c>
      <c r="C7508" s="95" t="s">
        <v>8113</v>
      </c>
      <c r="D7508" s="95" t="s">
        <v>14941</v>
      </c>
      <c r="E7508" s="95" t="s">
        <v>332</v>
      </c>
      <c r="F7508" s="95" t="s">
        <v>7499</v>
      </c>
      <c r="G7508" s="4">
        <v>50</v>
      </c>
      <c r="H7508" s="4">
        <v>50</v>
      </c>
    </row>
    <row r="7509" spans="1:8" ht="15">
      <c r="A7509" s="95">
        <v>7501</v>
      </c>
      <c r="B7509" s="95" t="s">
        <v>3747</v>
      </c>
      <c r="C7509" s="95" t="s">
        <v>6284</v>
      </c>
      <c r="D7509" s="95" t="s">
        <v>14942</v>
      </c>
      <c r="E7509" s="95" t="s">
        <v>332</v>
      </c>
      <c r="F7509" s="95" t="s">
        <v>7499</v>
      </c>
      <c r="G7509" s="4">
        <v>50</v>
      </c>
      <c r="H7509" s="4">
        <v>50</v>
      </c>
    </row>
    <row r="7510" spans="1:8" ht="15">
      <c r="A7510" s="95">
        <v>7502</v>
      </c>
      <c r="B7510" s="95" t="s">
        <v>4093</v>
      </c>
      <c r="C7510" s="95" t="s">
        <v>8896</v>
      </c>
      <c r="D7510" s="95" t="s">
        <v>14943</v>
      </c>
      <c r="E7510" s="95" t="s">
        <v>332</v>
      </c>
      <c r="F7510" s="95" t="s">
        <v>7499</v>
      </c>
      <c r="G7510" s="4">
        <v>50</v>
      </c>
      <c r="H7510" s="4">
        <v>50</v>
      </c>
    </row>
    <row r="7511" spans="1:8" ht="15">
      <c r="A7511" s="95">
        <v>7503</v>
      </c>
      <c r="B7511" s="95" t="s">
        <v>3584</v>
      </c>
      <c r="C7511" s="95" t="s">
        <v>6275</v>
      </c>
      <c r="D7511" s="95" t="s">
        <v>14944</v>
      </c>
      <c r="E7511" s="95" t="s">
        <v>332</v>
      </c>
      <c r="F7511" s="95" t="s">
        <v>7499</v>
      </c>
      <c r="G7511" s="4">
        <v>50</v>
      </c>
      <c r="H7511" s="4">
        <v>50</v>
      </c>
    </row>
    <row r="7512" spans="1:8" ht="15">
      <c r="A7512" s="95">
        <v>7504</v>
      </c>
      <c r="B7512" s="95" t="s">
        <v>5308</v>
      </c>
      <c r="C7512" s="95" t="s">
        <v>3733</v>
      </c>
      <c r="D7512" s="95" t="s">
        <v>14945</v>
      </c>
      <c r="E7512" s="95" t="s">
        <v>332</v>
      </c>
      <c r="F7512" s="95" t="s">
        <v>7499</v>
      </c>
      <c r="G7512" s="4">
        <v>50</v>
      </c>
      <c r="H7512" s="4">
        <v>50</v>
      </c>
    </row>
    <row r="7513" spans="1:8" ht="15">
      <c r="A7513" s="95">
        <v>7505</v>
      </c>
      <c r="B7513" s="95" t="s">
        <v>3649</v>
      </c>
      <c r="C7513" s="95" t="s">
        <v>6718</v>
      </c>
      <c r="D7513" s="95" t="s">
        <v>14946</v>
      </c>
      <c r="E7513" s="95" t="s">
        <v>332</v>
      </c>
      <c r="F7513" s="95" t="s">
        <v>7499</v>
      </c>
      <c r="G7513" s="4">
        <v>50</v>
      </c>
      <c r="H7513" s="4">
        <v>50</v>
      </c>
    </row>
    <row r="7514" spans="1:8" ht="15">
      <c r="A7514" s="95">
        <v>7506</v>
      </c>
      <c r="B7514" s="95" t="s">
        <v>8186</v>
      </c>
      <c r="C7514" s="95" t="s">
        <v>14947</v>
      </c>
      <c r="D7514" s="95" t="s">
        <v>14948</v>
      </c>
      <c r="E7514" s="95" t="s">
        <v>332</v>
      </c>
      <c r="F7514" s="95" t="s">
        <v>7499</v>
      </c>
      <c r="G7514" s="4">
        <v>50</v>
      </c>
      <c r="H7514" s="4">
        <v>50</v>
      </c>
    </row>
    <row r="7515" spans="1:8" ht="15">
      <c r="A7515" s="95">
        <v>7507</v>
      </c>
      <c r="B7515" s="95" t="s">
        <v>4643</v>
      </c>
      <c r="C7515" s="95" t="s">
        <v>3521</v>
      </c>
      <c r="D7515" s="95" t="s">
        <v>14949</v>
      </c>
      <c r="E7515" s="95" t="s">
        <v>332</v>
      </c>
      <c r="F7515" s="95" t="s">
        <v>7499</v>
      </c>
      <c r="G7515" s="4">
        <v>50</v>
      </c>
      <c r="H7515" s="4">
        <v>50</v>
      </c>
    </row>
    <row r="7516" spans="1:8" ht="15">
      <c r="A7516" s="95">
        <v>7508</v>
      </c>
      <c r="B7516" s="95" t="s">
        <v>4104</v>
      </c>
      <c r="C7516" s="95" t="s">
        <v>14419</v>
      </c>
      <c r="D7516" s="95" t="s">
        <v>14950</v>
      </c>
      <c r="E7516" s="95" t="s">
        <v>332</v>
      </c>
      <c r="F7516" s="95" t="s">
        <v>7499</v>
      </c>
      <c r="G7516" s="4">
        <v>50</v>
      </c>
      <c r="H7516" s="4">
        <v>50</v>
      </c>
    </row>
    <row r="7517" spans="1:8" ht="15">
      <c r="A7517" s="95">
        <v>7509</v>
      </c>
      <c r="B7517" s="95" t="s">
        <v>3761</v>
      </c>
      <c r="C7517" s="95" t="s">
        <v>14811</v>
      </c>
      <c r="D7517" s="95" t="s">
        <v>14951</v>
      </c>
      <c r="E7517" s="95" t="s">
        <v>332</v>
      </c>
      <c r="F7517" s="95" t="s">
        <v>7499</v>
      </c>
      <c r="G7517" s="4">
        <v>50</v>
      </c>
      <c r="H7517" s="4">
        <v>50</v>
      </c>
    </row>
    <row r="7518" spans="1:8" ht="15">
      <c r="A7518" s="95">
        <v>7510</v>
      </c>
      <c r="B7518" s="95" t="s">
        <v>14952</v>
      </c>
      <c r="C7518" s="95" t="s">
        <v>4615</v>
      </c>
      <c r="D7518" s="95" t="s">
        <v>14953</v>
      </c>
      <c r="E7518" s="95" t="s">
        <v>332</v>
      </c>
      <c r="F7518" s="95" t="s">
        <v>7499</v>
      </c>
      <c r="G7518" s="4">
        <v>50</v>
      </c>
      <c r="H7518" s="4">
        <v>50</v>
      </c>
    </row>
    <row r="7519" spans="1:8" ht="15">
      <c r="A7519" s="95">
        <v>7511</v>
      </c>
      <c r="B7519" s="95" t="s">
        <v>7509</v>
      </c>
      <c r="C7519" s="95" t="s">
        <v>9210</v>
      </c>
      <c r="D7519" s="95" t="s">
        <v>14954</v>
      </c>
      <c r="E7519" s="95" t="s">
        <v>332</v>
      </c>
      <c r="F7519" s="95" t="s">
        <v>7499</v>
      </c>
      <c r="G7519" s="4">
        <v>50</v>
      </c>
      <c r="H7519" s="4">
        <v>50</v>
      </c>
    </row>
    <row r="7520" spans="1:8" ht="15">
      <c r="A7520" s="95">
        <v>7512</v>
      </c>
      <c r="B7520" s="95" t="s">
        <v>4067</v>
      </c>
      <c r="C7520" s="95" t="s">
        <v>9210</v>
      </c>
      <c r="D7520" s="95" t="s">
        <v>14955</v>
      </c>
      <c r="E7520" s="95" t="s">
        <v>332</v>
      </c>
      <c r="F7520" s="95" t="s">
        <v>7499</v>
      </c>
      <c r="G7520" s="4">
        <v>50</v>
      </c>
      <c r="H7520" s="4">
        <v>50</v>
      </c>
    </row>
    <row r="7521" spans="1:8" ht="30">
      <c r="A7521" s="95">
        <v>7513</v>
      </c>
      <c r="B7521" s="95" t="s">
        <v>6706</v>
      </c>
      <c r="C7521" s="95" t="s">
        <v>6126</v>
      </c>
      <c r="D7521" s="95" t="s">
        <v>14956</v>
      </c>
      <c r="E7521" s="95" t="s">
        <v>332</v>
      </c>
      <c r="F7521" s="95" t="s">
        <v>7499</v>
      </c>
      <c r="G7521" s="4">
        <v>50</v>
      </c>
      <c r="H7521" s="4">
        <v>50</v>
      </c>
    </row>
    <row r="7522" spans="1:8" ht="15">
      <c r="A7522" s="95">
        <v>7514</v>
      </c>
      <c r="B7522" s="95" t="s">
        <v>10249</v>
      </c>
      <c r="C7522" s="95" t="s">
        <v>4166</v>
      </c>
      <c r="D7522" s="95" t="s">
        <v>14957</v>
      </c>
      <c r="E7522" s="95" t="s">
        <v>332</v>
      </c>
      <c r="F7522" s="95" t="s">
        <v>7499</v>
      </c>
      <c r="G7522" s="4">
        <v>50</v>
      </c>
      <c r="H7522" s="4">
        <v>50</v>
      </c>
    </row>
    <row r="7523" spans="1:8" ht="30">
      <c r="A7523" s="95">
        <v>7515</v>
      </c>
      <c r="B7523" s="95" t="s">
        <v>4034</v>
      </c>
      <c r="C7523" s="95" t="s">
        <v>14958</v>
      </c>
      <c r="D7523" s="95" t="s">
        <v>14959</v>
      </c>
      <c r="E7523" s="95" t="s">
        <v>332</v>
      </c>
      <c r="F7523" s="95" t="s">
        <v>7499</v>
      </c>
      <c r="G7523" s="4">
        <v>50</v>
      </c>
      <c r="H7523" s="4">
        <v>50</v>
      </c>
    </row>
    <row r="7524" spans="1:8" ht="30">
      <c r="A7524" s="95">
        <v>7516</v>
      </c>
      <c r="B7524" s="95" t="s">
        <v>3586</v>
      </c>
      <c r="C7524" s="95" t="s">
        <v>6126</v>
      </c>
      <c r="D7524" s="95" t="s">
        <v>14960</v>
      </c>
      <c r="E7524" s="95" t="s">
        <v>332</v>
      </c>
      <c r="F7524" s="95" t="s">
        <v>7499</v>
      </c>
      <c r="G7524" s="4">
        <v>50</v>
      </c>
      <c r="H7524" s="4">
        <v>50</v>
      </c>
    </row>
    <row r="7525" spans="1:8" ht="15">
      <c r="A7525" s="95">
        <v>7517</v>
      </c>
      <c r="B7525" s="95" t="s">
        <v>9817</v>
      </c>
      <c r="C7525" s="95" t="s">
        <v>14961</v>
      </c>
      <c r="D7525" s="95" t="s">
        <v>14962</v>
      </c>
      <c r="E7525" s="95" t="s">
        <v>332</v>
      </c>
      <c r="F7525" s="95" t="s">
        <v>7499</v>
      </c>
      <c r="G7525" s="4">
        <v>50</v>
      </c>
      <c r="H7525" s="4">
        <v>50</v>
      </c>
    </row>
    <row r="7526" spans="1:8" ht="30">
      <c r="A7526" s="95">
        <v>7518</v>
      </c>
      <c r="B7526" s="95" t="s">
        <v>3761</v>
      </c>
      <c r="C7526" s="95" t="s">
        <v>6308</v>
      </c>
      <c r="D7526" s="95" t="s">
        <v>14963</v>
      </c>
      <c r="E7526" s="95" t="s">
        <v>332</v>
      </c>
      <c r="F7526" s="95" t="s">
        <v>7499</v>
      </c>
      <c r="G7526" s="4">
        <v>50</v>
      </c>
      <c r="H7526" s="4">
        <v>50</v>
      </c>
    </row>
    <row r="7527" spans="1:8" ht="15">
      <c r="A7527" s="95">
        <v>7519</v>
      </c>
      <c r="B7527" s="95" t="s">
        <v>3649</v>
      </c>
      <c r="C7527" s="95" t="s">
        <v>7309</v>
      </c>
      <c r="D7527" s="95" t="s">
        <v>14964</v>
      </c>
      <c r="E7527" s="95" t="s">
        <v>332</v>
      </c>
      <c r="F7527" s="95" t="s">
        <v>7499</v>
      </c>
      <c r="G7527" s="4">
        <v>50</v>
      </c>
      <c r="H7527" s="4">
        <v>50</v>
      </c>
    </row>
    <row r="7528" spans="1:8" ht="15">
      <c r="A7528" s="95">
        <v>7520</v>
      </c>
      <c r="B7528" s="95" t="s">
        <v>3755</v>
      </c>
      <c r="C7528" s="95" t="s">
        <v>5765</v>
      </c>
      <c r="D7528" s="95" t="s">
        <v>14965</v>
      </c>
      <c r="E7528" s="95" t="s">
        <v>332</v>
      </c>
      <c r="F7528" s="95" t="s">
        <v>7499</v>
      </c>
      <c r="G7528" s="4">
        <v>50</v>
      </c>
      <c r="H7528" s="4">
        <v>50</v>
      </c>
    </row>
    <row r="7529" spans="1:8" ht="15">
      <c r="A7529" s="95">
        <v>7521</v>
      </c>
      <c r="B7529" s="95" t="s">
        <v>6601</v>
      </c>
      <c r="C7529" s="95" t="s">
        <v>6602</v>
      </c>
      <c r="D7529" s="95" t="s">
        <v>6603</v>
      </c>
      <c r="E7529" s="95" t="s">
        <v>332</v>
      </c>
      <c r="F7529" s="95" t="s">
        <v>7499</v>
      </c>
      <c r="G7529" s="4">
        <v>50</v>
      </c>
      <c r="H7529" s="4">
        <v>50</v>
      </c>
    </row>
    <row r="7530" spans="1:8" ht="15">
      <c r="A7530" s="95">
        <v>7522</v>
      </c>
      <c r="B7530" s="95" t="s">
        <v>6274</v>
      </c>
      <c r="C7530" s="95" t="s">
        <v>3515</v>
      </c>
      <c r="D7530" s="95" t="s">
        <v>14966</v>
      </c>
      <c r="E7530" s="95" t="s">
        <v>332</v>
      </c>
      <c r="F7530" s="95" t="s">
        <v>7499</v>
      </c>
      <c r="G7530" s="4">
        <v>50</v>
      </c>
      <c r="H7530" s="4">
        <v>50</v>
      </c>
    </row>
    <row r="7531" spans="1:8" ht="15">
      <c r="A7531" s="95">
        <v>7523</v>
      </c>
      <c r="B7531" s="95" t="s">
        <v>14967</v>
      </c>
      <c r="C7531" s="95" t="s">
        <v>3515</v>
      </c>
      <c r="D7531" s="95" t="s">
        <v>14968</v>
      </c>
      <c r="E7531" s="95" t="s">
        <v>332</v>
      </c>
      <c r="F7531" s="95" t="s">
        <v>7499</v>
      </c>
      <c r="G7531" s="4">
        <v>50</v>
      </c>
      <c r="H7531" s="4">
        <v>50</v>
      </c>
    </row>
    <row r="7532" spans="1:8" ht="15">
      <c r="A7532" s="95">
        <v>7524</v>
      </c>
      <c r="B7532" s="95" t="s">
        <v>3432</v>
      </c>
      <c r="C7532" s="95" t="s">
        <v>14969</v>
      </c>
      <c r="D7532" s="95" t="s">
        <v>14970</v>
      </c>
      <c r="E7532" s="95" t="s">
        <v>332</v>
      </c>
      <c r="F7532" s="95" t="s">
        <v>7499</v>
      </c>
      <c r="G7532" s="4">
        <v>50</v>
      </c>
      <c r="H7532" s="4">
        <v>50</v>
      </c>
    </row>
    <row r="7533" spans="1:8" ht="15">
      <c r="A7533" s="95">
        <v>7525</v>
      </c>
      <c r="B7533" s="95" t="s">
        <v>3461</v>
      </c>
      <c r="C7533" s="95" t="s">
        <v>14971</v>
      </c>
      <c r="D7533" s="95" t="s">
        <v>14972</v>
      </c>
      <c r="E7533" s="95" t="s">
        <v>332</v>
      </c>
      <c r="F7533" s="95" t="s">
        <v>7499</v>
      </c>
      <c r="G7533" s="4">
        <v>50</v>
      </c>
      <c r="H7533" s="4">
        <v>50</v>
      </c>
    </row>
    <row r="7534" spans="1:8" ht="15">
      <c r="A7534" s="95">
        <v>7526</v>
      </c>
      <c r="B7534" s="95" t="s">
        <v>5712</v>
      </c>
      <c r="C7534" s="95" t="s">
        <v>6789</v>
      </c>
      <c r="D7534" s="95" t="s">
        <v>14973</v>
      </c>
      <c r="E7534" s="95" t="s">
        <v>332</v>
      </c>
      <c r="F7534" s="95" t="s">
        <v>7499</v>
      </c>
      <c r="G7534" s="4">
        <v>50</v>
      </c>
      <c r="H7534" s="4">
        <v>50</v>
      </c>
    </row>
    <row r="7535" spans="1:8" ht="15">
      <c r="A7535" s="95">
        <v>7527</v>
      </c>
      <c r="B7535" s="95" t="s">
        <v>4026</v>
      </c>
      <c r="C7535" s="95" t="s">
        <v>14974</v>
      </c>
      <c r="D7535" s="95" t="s">
        <v>14975</v>
      </c>
      <c r="E7535" s="95" t="s">
        <v>332</v>
      </c>
      <c r="F7535" s="95" t="s">
        <v>7499</v>
      </c>
      <c r="G7535" s="4">
        <v>50</v>
      </c>
      <c r="H7535" s="4">
        <v>50</v>
      </c>
    </row>
    <row r="7536" spans="1:8" ht="15">
      <c r="A7536" s="95">
        <v>7528</v>
      </c>
      <c r="B7536" s="95" t="s">
        <v>8186</v>
      </c>
      <c r="C7536" s="95" t="s">
        <v>14976</v>
      </c>
      <c r="D7536" s="95" t="s">
        <v>14977</v>
      </c>
      <c r="E7536" s="95" t="s">
        <v>332</v>
      </c>
      <c r="F7536" s="95" t="s">
        <v>7499</v>
      </c>
      <c r="G7536" s="4">
        <v>50</v>
      </c>
      <c r="H7536" s="4">
        <v>50</v>
      </c>
    </row>
    <row r="7537" spans="1:8" ht="15">
      <c r="A7537" s="95">
        <v>7529</v>
      </c>
      <c r="B7537" s="95" t="s">
        <v>5146</v>
      </c>
      <c r="C7537" s="95" t="s">
        <v>5744</v>
      </c>
      <c r="D7537" s="95" t="s">
        <v>14978</v>
      </c>
      <c r="E7537" s="95" t="s">
        <v>332</v>
      </c>
      <c r="F7537" s="95" t="s">
        <v>7499</v>
      </c>
      <c r="G7537" s="4">
        <v>50</v>
      </c>
      <c r="H7537" s="4">
        <v>50</v>
      </c>
    </row>
    <row r="7538" spans="1:8" ht="15">
      <c r="A7538" s="95">
        <v>7530</v>
      </c>
      <c r="B7538" s="95" t="s">
        <v>6591</v>
      </c>
      <c r="C7538" s="95" t="s">
        <v>6608</v>
      </c>
      <c r="D7538" s="95" t="s">
        <v>14979</v>
      </c>
      <c r="E7538" s="95" t="s">
        <v>332</v>
      </c>
      <c r="F7538" s="95" t="s">
        <v>7499</v>
      </c>
      <c r="G7538" s="4">
        <v>50</v>
      </c>
      <c r="H7538" s="4">
        <v>50</v>
      </c>
    </row>
    <row r="7539" spans="1:8" ht="15">
      <c r="A7539" s="95">
        <v>7531</v>
      </c>
      <c r="B7539" s="95" t="s">
        <v>4007</v>
      </c>
      <c r="C7539" s="95" t="s">
        <v>14969</v>
      </c>
      <c r="D7539" s="95" t="s">
        <v>14980</v>
      </c>
      <c r="E7539" s="95" t="s">
        <v>332</v>
      </c>
      <c r="F7539" s="95" t="s">
        <v>7499</v>
      </c>
      <c r="G7539" s="4">
        <v>50</v>
      </c>
      <c r="H7539" s="4">
        <v>50</v>
      </c>
    </row>
    <row r="7540" spans="1:8" ht="15">
      <c r="A7540" s="95">
        <v>7532</v>
      </c>
      <c r="B7540" s="95" t="s">
        <v>4885</v>
      </c>
      <c r="C7540" s="95" t="s">
        <v>14981</v>
      </c>
      <c r="D7540" s="95" t="s">
        <v>14982</v>
      </c>
      <c r="E7540" s="95" t="s">
        <v>332</v>
      </c>
      <c r="F7540" s="95" t="s">
        <v>7499</v>
      </c>
      <c r="G7540" s="4">
        <v>50</v>
      </c>
      <c r="H7540" s="4">
        <v>50</v>
      </c>
    </row>
    <row r="7541" spans="1:8" ht="15">
      <c r="A7541" s="95">
        <v>7533</v>
      </c>
      <c r="B7541" s="95" t="s">
        <v>3934</v>
      </c>
      <c r="C7541" s="95" t="s">
        <v>14118</v>
      </c>
      <c r="D7541" s="95" t="s">
        <v>14983</v>
      </c>
      <c r="E7541" s="95" t="s">
        <v>332</v>
      </c>
      <c r="F7541" s="95" t="s">
        <v>7499</v>
      </c>
      <c r="G7541" s="4">
        <v>50</v>
      </c>
      <c r="H7541" s="4">
        <v>50</v>
      </c>
    </row>
    <row r="7542" spans="1:8" ht="15">
      <c r="A7542" s="95">
        <v>7534</v>
      </c>
      <c r="B7542" s="95" t="s">
        <v>14806</v>
      </c>
      <c r="C7542" s="95" t="s">
        <v>9300</v>
      </c>
      <c r="D7542" s="95" t="s">
        <v>14984</v>
      </c>
      <c r="E7542" s="95" t="s">
        <v>332</v>
      </c>
      <c r="F7542" s="95" t="s">
        <v>7499</v>
      </c>
      <c r="G7542" s="4">
        <v>50</v>
      </c>
      <c r="H7542" s="4">
        <v>50</v>
      </c>
    </row>
    <row r="7543" spans="1:8" ht="15">
      <c r="A7543" s="95">
        <v>7535</v>
      </c>
      <c r="B7543" s="95" t="s">
        <v>4487</v>
      </c>
      <c r="C7543" s="95" t="s">
        <v>9249</v>
      </c>
      <c r="D7543" s="95" t="s">
        <v>14985</v>
      </c>
      <c r="E7543" s="95" t="s">
        <v>332</v>
      </c>
      <c r="F7543" s="95" t="s">
        <v>7499</v>
      </c>
      <c r="G7543" s="4">
        <v>50</v>
      </c>
      <c r="H7543" s="4">
        <v>50</v>
      </c>
    </row>
    <row r="7544" spans="1:8" ht="15">
      <c r="A7544" s="95">
        <v>7536</v>
      </c>
      <c r="B7544" s="95" t="s">
        <v>4487</v>
      </c>
      <c r="C7544" s="95" t="s">
        <v>5414</v>
      </c>
      <c r="D7544" s="95" t="s">
        <v>14986</v>
      </c>
      <c r="E7544" s="95" t="s">
        <v>332</v>
      </c>
      <c r="F7544" s="95" t="s">
        <v>7499</v>
      </c>
      <c r="G7544" s="4">
        <v>50</v>
      </c>
      <c r="H7544" s="4">
        <v>50</v>
      </c>
    </row>
    <row r="7545" spans="1:8" ht="15">
      <c r="A7545" s="95">
        <v>7537</v>
      </c>
      <c r="B7545" s="95" t="s">
        <v>3596</v>
      </c>
      <c r="C7545" s="95" t="s">
        <v>14987</v>
      </c>
      <c r="D7545" s="95" t="s">
        <v>14988</v>
      </c>
      <c r="E7545" s="95" t="s">
        <v>332</v>
      </c>
      <c r="F7545" s="95" t="s">
        <v>7499</v>
      </c>
      <c r="G7545" s="4">
        <v>50</v>
      </c>
      <c r="H7545" s="4">
        <v>50</v>
      </c>
    </row>
    <row r="7546" spans="1:8" ht="15">
      <c r="A7546" s="95">
        <v>7538</v>
      </c>
      <c r="B7546" s="95" t="s">
        <v>8456</v>
      </c>
      <c r="C7546" s="95" t="s">
        <v>14989</v>
      </c>
      <c r="D7546" s="95" t="s">
        <v>14990</v>
      </c>
      <c r="E7546" s="95" t="s">
        <v>332</v>
      </c>
      <c r="F7546" s="95" t="s">
        <v>7499</v>
      </c>
      <c r="G7546" s="4">
        <v>50</v>
      </c>
      <c r="H7546" s="4">
        <v>50</v>
      </c>
    </row>
    <row r="7547" spans="1:8" ht="15">
      <c r="A7547" s="95">
        <v>7539</v>
      </c>
      <c r="B7547" s="95" t="s">
        <v>7779</v>
      </c>
      <c r="C7547" s="95" t="s">
        <v>8698</v>
      </c>
      <c r="D7547" s="95" t="s">
        <v>14991</v>
      </c>
      <c r="E7547" s="95" t="s">
        <v>332</v>
      </c>
      <c r="F7547" s="95" t="s">
        <v>7499</v>
      </c>
      <c r="G7547" s="4">
        <v>50</v>
      </c>
      <c r="H7547" s="4">
        <v>50</v>
      </c>
    </row>
    <row r="7548" spans="1:8" ht="15">
      <c r="A7548" s="95">
        <v>7540</v>
      </c>
      <c r="B7548" s="95" t="s">
        <v>2682</v>
      </c>
      <c r="C7548" s="95" t="s">
        <v>6616</v>
      </c>
      <c r="D7548" s="95" t="s">
        <v>14992</v>
      </c>
      <c r="E7548" s="95" t="s">
        <v>332</v>
      </c>
      <c r="F7548" s="95" t="s">
        <v>7499</v>
      </c>
      <c r="G7548" s="4">
        <v>50</v>
      </c>
      <c r="H7548" s="4">
        <v>50</v>
      </c>
    </row>
    <row r="7549" spans="1:8" ht="15">
      <c r="A7549" s="95">
        <v>7541</v>
      </c>
      <c r="B7549" s="95" t="s">
        <v>3676</v>
      </c>
      <c r="C7549" s="95" t="s">
        <v>5717</v>
      </c>
      <c r="D7549" s="95" t="s">
        <v>14993</v>
      </c>
      <c r="E7549" s="95" t="s">
        <v>332</v>
      </c>
      <c r="F7549" s="95" t="s">
        <v>7499</v>
      </c>
      <c r="G7549" s="4">
        <v>50</v>
      </c>
      <c r="H7549" s="4">
        <v>50</v>
      </c>
    </row>
    <row r="7550" spans="1:8" ht="15">
      <c r="A7550" s="95">
        <v>7542</v>
      </c>
      <c r="B7550" s="95" t="s">
        <v>2663</v>
      </c>
      <c r="C7550" s="95" t="s">
        <v>5717</v>
      </c>
      <c r="D7550" s="95" t="s">
        <v>14994</v>
      </c>
      <c r="E7550" s="95" t="s">
        <v>332</v>
      </c>
      <c r="F7550" s="95" t="s">
        <v>7499</v>
      </c>
      <c r="G7550" s="4">
        <v>50</v>
      </c>
      <c r="H7550" s="4">
        <v>50</v>
      </c>
    </row>
    <row r="7551" spans="1:8" ht="15">
      <c r="A7551" s="95">
        <v>7543</v>
      </c>
      <c r="B7551" s="95" t="s">
        <v>4104</v>
      </c>
      <c r="C7551" s="95" t="s">
        <v>14995</v>
      </c>
      <c r="D7551" s="95" t="s">
        <v>14996</v>
      </c>
      <c r="E7551" s="95" t="s">
        <v>332</v>
      </c>
      <c r="F7551" s="95" t="s">
        <v>7499</v>
      </c>
      <c r="G7551" s="4">
        <v>50</v>
      </c>
      <c r="H7551" s="4">
        <v>50</v>
      </c>
    </row>
    <row r="7552" spans="1:8" ht="15">
      <c r="A7552" s="95">
        <v>7544</v>
      </c>
      <c r="B7552" s="95" t="s">
        <v>2663</v>
      </c>
      <c r="C7552" s="95" t="s">
        <v>3693</v>
      </c>
      <c r="D7552" s="95" t="s">
        <v>14997</v>
      </c>
      <c r="E7552" s="95" t="s">
        <v>332</v>
      </c>
      <c r="F7552" s="95" t="s">
        <v>7499</v>
      </c>
      <c r="G7552" s="4">
        <v>50</v>
      </c>
      <c r="H7552" s="4">
        <v>50</v>
      </c>
    </row>
    <row r="7553" spans="1:8" ht="15">
      <c r="A7553" s="95">
        <v>7545</v>
      </c>
      <c r="B7553" s="95" t="s">
        <v>7742</v>
      </c>
      <c r="C7553" s="95" t="s">
        <v>6656</v>
      </c>
      <c r="D7553" s="95" t="s">
        <v>14998</v>
      </c>
      <c r="E7553" s="95" t="s">
        <v>332</v>
      </c>
      <c r="F7553" s="95" t="s">
        <v>7499</v>
      </c>
      <c r="G7553" s="4">
        <v>50</v>
      </c>
      <c r="H7553" s="4">
        <v>50</v>
      </c>
    </row>
    <row r="7554" spans="1:8" ht="15">
      <c r="A7554" s="95">
        <v>7546</v>
      </c>
      <c r="B7554" s="95" t="s">
        <v>4271</v>
      </c>
      <c r="C7554" s="95" t="s">
        <v>14999</v>
      </c>
      <c r="D7554" s="95" t="s">
        <v>15000</v>
      </c>
      <c r="E7554" s="95" t="s">
        <v>332</v>
      </c>
      <c r="F7554" s="95" t="s">
        <v>7499</v>
      </c>
      <c r="G7554" s="4">
        <v>50</v>
      </c>
      <c r="H7554" s="4">
        <v>50</v>
      </c>
    </row>
    <row r="7555" spans="1:8" ht="15">
      <c r="A7555" s="95">
        <v>7547</v>
      </c>
      <c r="B7555" s="95" t="s">
        <v>4078</v>
      </c>
      <c r="C7555" s="95" t="s">
        <v>15001</v>
      </c>
      <c r="D7555" s="95" t="s">
        <v>15002</v>
      </c>
      <c r="E7555" s="95" t="s">
        <v>332</v>
      </c>
      <c r="F7555" s="95" t="s">
        <v>7499</v>
      </c>
      <c r="G7555" s="4">
        <v>50</v>
      </c>
      <c r="H7555" s="4">
        <v>50</v>
      </c>
    </row>
    <row r="7556" spans="1:8" ht="30">
      <c r="A7556" s="95">
        <v>7548</v>
      </c>
      <c r="B7556" s="95" t="s">
        <v>3934</v>
      </c>
      <c r="C7556" s="95" t="s">
        <v>15003</v>
      </c>
      <c r="D7556" s="95" t="s">
        <v>15004</v>
      </c>
      <c r="E7556" s="95" t="s">
        <v>332</v>
      </c>
      <c r="F7556" s="95" t="s">
        <v>7499</v>
      </c>
      <c r="G7556" s="4">
        <v>50</v>
      </c>
      <c r="H7556" s="4">
        <v>50</v>
      </c>
    </row>
    <row r="7557" spans="1:8" ht="15">
      <c r="A7557" s="95">
        <v>7549</v>
      </c>
      <c r="B7557" s="95" t="s">
        <v>4114</v>
      </c>
      <c r="C7557" s="95" t="s">
        <v>9249</v>
      </c>
      <c r="D7557" s="95" t="s">
        <v>15005</v>
      </c>
      <c r="E7557" s="95" t="s">
        <v>332</v>
      </c>
      <c r="F7557" s="95" t="s">
        <v>7499</v>
      </c>
      <c r="G7557" s="4">
        <v>50</v>
      </c>
      <c r="H7557" s="4">
        <v>50</v>
      </c>
    </row>
    <row r="7558" spans="1:8" ht="15">
      <c r="A7558" s="95">
        <v>7550</v>
      </c>
      <c r="B7558" s="95" t="s">
        <v>4114</v>
      </c>
      <c r="C7558" s="95" t="s">
        <v>7643</v>
      </c>
      <c r="D7558" s="95" t="s">
        <v>15006</v>
      </c>
      <c r="E7558" s="95" t="s">
        <v>332</v>
      </c>
      <c r="F7558" s="95" t="s">
        <v>7499</v>
      </c>
      <c r="G7558" s="4">
        <v>50</v>
      </c>
      <c r="H7558" s="4">
        <v>50</v>
      </c>
    </row>
    <row r="7559" spans="1:8" ht="15">
      <c r="A7559" s="95">
        <v>7551</v>
      </c>
      <c r="B7559" s="95" t="s">
        <v>4885</v>
      </c>
      <c r="C7559" s="95" t="s">
        <v>14995</v>
      </c>
      <c r="D7559" s="95" t="s">
        <v>15007</v>
      </c>
      <c r="E7559" s="95" t="s">
        <v>332</v>
      </c>
      <c r="F7559" s="95" t="s">
        <v>7499</v>
      </c>
      <c r="G7559" s="4">
        <v>50</v>
      </c>
      <c r="H7559" s="4">
        <v>50</v>
      </c>
    </row>
    <row r="7560" spans="1:8" ht="15">
      <c r="A7560" s="95">
        <v>7552</v>
      </c>
      <c r="B7560" s="95" t="s">
        <v>4007</v>
      </c>
      <c r="C7560" s="95" t="s">
        <v>15008</v>
      </c>
      <c r="D7560" s="95" t="s">
        <v>15009</v>
      </c>
      <c r="E7560" s="95" t="s">
        <v>332</v>
      </c>
      <c r="F7560" s="95" t="s">
        <v>7499</v>
      </c>
      <c r="G7560" s="4">
        <v>50</v>
      </c>
      <c r="H7560" s="4">
        <v>50</v>
      </c>
    </row>
    <row r="7561" spans="1:8" ht="30">
      <c r="A7561" s="95">
        <v>7553</v>
      </c>
      <c r="B7561" s="95" t="s">
        <v>4695</v>
      </c>
      <c r="C7561" s="95" t="s">
        <v>7664</v>
      </c>
      <c r="D7561" s="95" t="s">
        <v>15010</v>
      </c>
      <c r="E7561" s="95" t="s">
        <v>332</v>
      </c>
      <c r="F7561" s="95" t="s">
        <v>7499</v>
      </c>
      <c r="G7561" s="4">
        <v>50</v>
      </c>
      <c r="H7561" s="4">
        <v>50</v>
      </c>
    </row>
    <row r="7562" spans="1:8" ht="15">
      <c r="A7562" s="95">
        <v>7554</v>
      </c>
      <c r="B7562" s="95" t="s">
        <v>3830</v>
      </c>
      <c r="C7562" s="95" t="s">
        <v>15011</v>
      </c>
      <c r="D7562" s="95" t="s">
        <v>15012</v>
      </c>
      <c r="E7562" s="95" t="s">
        <v>332</v>
      </c>
      <c r="F7562" s="95" t="s">
        <v>7499</v>
      </c>
      <c r="G7562" s="4">
        <v>50</v>
      </c>
      <c r="H7562" s="4">
        <v>50</v>
      </c>
    </row>
    <row r="7563" spans="1:8" ht="15">
      <c r="A7563" s="95">
        <v>7555</v>
      </c>
      <c r="B7563" s="95" t="s">
        <v>3523</v>
      </c>
      <c r="C7563" s="95" t="s">
        <v>6284</v>
      </c>
      <c r="D7563" s="95" t="s">
        <v>15013</v>
      </c>
      <c r="E7563" s="95" t="s">
        <v>332</v>
      </c>
      <c r="F7563" s="95" t="s">
        <v>7499</v>
      </c>
      <c r="G7563" s="4">
        <v>50</v>
      </c>
      <c r="H7563" s="4">
        <v>50</v>
      </c>
    </row>
    <row r="7564" spans="1:8" ht="15">
      <c r="A7564" s="95">
        <v>7556</v>
      </c>
      <c r="B7564" s="95" t="s">
        <v>6706</v>
      </c>
      <c r="C7564" s="95" t="s">
        <v>15014</v>
      </c>
      <c r="D7564" s="95" t="s">
        <v>15015</v>
      </c>
      <c r="E7564" s="95" t="s">
        <v>332</v>
      </c>
      <c r="F7564" s="95" t="s">
        <v>7499</v>
      </c>
      <c r="G7564" s="4">
        <v>50</v>
      </c>
      <c r="H7564" s="4">
        <v>50</v>
      </c>
    </row>
    <row r="7565" spans="1:8" ht="15">
      <c r="A7565" s="95">
        <v>7557</v>
      </c>
      <c r="B7565" s="95" t="s">
        <v>3593</v>
      </c>
      <c r="C7565" s="95" t="s">
        <v>6628</v>
      </c>
      <c r="D7565" s="95" t="s">
        <v>15016</v>
      </c>
      <c r="E7565" s="95" t="s">
        <v>332</v>
      </c>
      <c r="F7565" s="95" t="s">
        <v>7499</v>
      </c>
      <c r="G7565" s="4">
        <v>50</v>
      </c>
      <c r="H7565" s="4">
        <v>50</v>
      </c>
    </row>
    <row r="7566" spans="1:8" ht="30">
      <c r="A7566" s="95">
        <v>7558</v>
      </c>
      <c r="B7566" s="95" t="s">
        <v>3561</v>
      </c>
      <c r="C7566" s="95" t="s">
        <v>15003</v>
      </c>
      <c r="D7566" s="95" t="s">
        <v>15017</v>
      </c>
      <c r="E7566" s="95" t="s">
        <v>332</v>
      </c>
      <c r="F7566" s="95" t="s">
        <v>7499</v>
      </c>
      <c r="G7566" s="4">
        <v>50</v>
      </c>
      <c r="H7566" s="4">
        <v>50</v>
      </c>
    </row>
    <row r="7567" spans="1:8" ht="15">
      <c r="A7567" s="95">
        <v>7559</v>
      </c>
      <c r="B7567" s="95" t="s">
        <v>2687</v>
      </c>
      <c r="C7567" s="95" t="s">
        <v>15018</v>
      </c>
      <c r="D7567" s="95" t="s">
        <v>15019</v>
      </c>
      <c r="E7567" s="95" t="s">
        <v>332</v>
      </c>
      <c r="F7567" s="95" t="s">
        <v>7499</v>
      </c>
      <c r="G7567" s="4">
        <v>50</v>
      </c>
      <c r="H7567" s="4">
        <v>50</v>
      </c>
    </row>
    <row r="7568" spans="1:8" ht="15">
      <c r="A7568" s="95">
        <v>7560</v>
      </c>
      <c r="B7568" s="95" t="s">
        <v>15020</v>
      </c>
      <c r="C7568" s="95" t="s">
        <v>14098</v>
      </c>
      <c r="D7568" s="95" t="s">
        <v>15021</v>
      </c>
      <c r="E7568" s="95" t="s">
        <v>332</v>
      </c>
      <c r="F7568" s="95" t="s">
        <v>7499</v>
      </c>
      <c r="G7568" s="4">
        <v>50</v>
      </c>
      <c r="H7568" s="4">
        <v>50</v>
      </c>
    </row>
    <row r="7569" spans="1:8" ht="15">
      <c r="A7569" s="95">
        <v>7561</v>
      </c>
      <c r="B7569" s="95" t="s">
        <v>9302</v>
      </c>
      <c r="C7569" s="95" t="s">
        <v>8845</v>
      </c>
      <c r="D7569" s="95" t="s">
        <v>15022</v>
      </c>
      <c r="E7569" s="95" t="s">
        <v>332</v>
      </c>
      <c r="F7569" s="95" t="s">
        <v>7499</v>
      </c>
      <c r="G7569" s="4">
        <v>50</v>
      </c>
      <c r="H7569" s="4">
        <v>50</v>
      </c>
    </row>
    <row r="7570" spans="1:8" ht="30">
      <c r="A7570" s="95">
        <v>7562</v>
      </c>
      <c r="B7570" s="95" t="s">
        <v>3934</v>
      </c>
      <c r="C7570" s="95" t="s">
        <v>6126</v>
      </c>
      <c r="D7570" s="95" t="s">
        <v>15023</v>
      </c>
      <c r="E7570" s="95" t="s">
        <v>332</v>
      </c>
      <c r="F7570" s="95" t="s">
        <v>7499</v>
      </c>
      <c r="G7570" s="4">
        <v>50</v>
      </c>
      <c r="H7570" s="4">
        <v>50</v>
      </c>
    </row>
    <row r="7571" spans="1:8" ht="15">
      <c r="A7571" s="95">
        <v>7563</v>
      </c>
      <c r="B7571" s="95" t="s">
        <v>3593</v>
      </c>
      <c r="C7571" s="95" t="s">
        <v>15024</v>
      </c>
      <c r="D7571" s="95" t="s">
        <v>15025</v>
      </c>
      <c r="E7571" s="95" t="s">
        <v>332</v>
      </c>
      <c r="F7571" s="95" t="s">
        <v>7499</v>
      </c>
      <c r="G7571" s="4">
        <v>50</v>
      </c>
      <c r="H7571" s="4">
        <v>50</v>
      </c>
    </row>
    <row r="7572" spans="1:8" ht="15">
      <c r="A7572" s="95">
        <v>7564</v>
      </c>
      <c r="B7572" s="95" t="s">
        <v>3584</v>
      </c>
      <c r="C7572" s="95" t="s">
        <v>15026</v>
      </c>
      <c r="D7572" s="95" t="s">
        <v>15027</v>
      </c>
      <c r="E7572" s="95" t="s">
        <v>332</v>
      </c>
      <c r="F7572" s="95" t="s">
        <v>7499</v>
      </c>
      <c r="G7572" s="4">
        <v>50</v>
      </c>
      <c r="H7572" s="4">
        <v>50</v>
      </c>
    </row>
    <row r="7573" spans="1:8" ht="15">
      <c r="A7573" s="95">
        <v>7565</v>
      </c>
      <c r="B7573" s="95" t="s">
        <v>3461</v>
      </c>
      <c r="C7573" s="95" t="s">
        <v>3515</v>
      </c>
      <c r="D7573" s="95" t="s">
        <v>15028</v>
      </c>
      <c r="E7573" s="95" t="s">
        <v>332</v>
      </c>
      <c r="F7573" s="95" t="s">
        <v>7499</v>
      </c>
      <c r="G7573" s="4">
        <v>50</v>
      </c>
      <c r="H7573" s="4">
        <v>50</v>
      </c>
    </row>
    <row r="7574" spans="1:8" ht="15">
      <c r="A7574" s="95">
        <v>7566</v>
      </c>
      <c r="B7574" s="95" t="s">
        <v>6706</v>
      </c>
      <c r="C7574" s="95" t="s">
        <v>4100</v>
      </c>
      <c r="D7574" s="95" t="s">
        <v>15029</v>
      </c>
      <c r="E7574" s="95" t="s">
        <v>332</v>
      </c>
      <c r="F7574" s="95" t="s">
        <v>7499</v>
      </c>
      <c r="G7574" s="4">
        <v>50</v>
      </c>
      <c r="H7574" s="4">
        <v>50</v>
      </c>
    </row>
    <row r="7575" spans="1:8" ht="30">
      <c r="A7575" s="95">
        <v>7567</v>
      </c>
      <c r="B7575" s="95" t="s">
        <v>4628</v>
      </c>
      <c r="C7575" s="95" t="s">
        <v>15030</v>
      </c>
      <c r="D7575" s="95" t="s">
        <v>15031</v>
      </c>
      <c r="E7575" s="95" t="s">
        <v>332</v>
      </c>
      <c r="F7575" s="95" t="s">
        <v>7499</v>
      </c>
      <c r="G7575" s="4">
        <v>75</v>
      </c>
      <c r="H7575" s="4">
        <v>75</v>
      </c>
    </row>
    <row r="7576" spans="1:8" ht="15">
      <c r="A7576" s="95">
        <v>7568</v>
      </c>
      <c r="B7576" s="95" t="s">
        <v>2663</v>
      </c>
      <c r="C7576" s="95" t="s">
        <v>15032</v>
      </c>
      <c r="D7576" s="95" t="s">
        <v>15033</v>
      </c>
      <c r="E7576" s="95" t="s">
        <v>332</v>
      </c>
      <c r="F7576" s="95" t="s">
        <v>7499</v>
      </c>
      <c r="G7576" s="4">
        <v>75</v>
      </c>
      <c r="H7576" s="4">
        <v>75</v>
      </c>
    </row>
    <row r="7577" spans="1:8" ht="15">
      <c r="A7577" s="95">
        <v>7569</v>
      </c>
      <c r="B7577" s="95" t="s">
        <v>3911</v>
      </c>
      <c r="C7577" s="95" t="s">
        <v>8863</v>
      </c>
      <c r="D7577" s="95" t="s">
        <v>15034</v>
      </c>
      <c r="E7577" s="95" t="s">
        <v>332</v>
      </c>
      <c r="F7577" s="95" t="s">
        <v>7499</v>
      </c>
      <c r="G7577" s="4">
        <v>50</v>
      </c>
      <c r="H7577" s="4">
        <v>50</v>
      </c>
    </row>
    <row r="7578" spans="1:8" ht="15">
      <c r="A7578" s="95">
        <v>7570</v>
      </c>
      <c r="B7578" s="95" t="s">
        <v>3526</v>
      </c>
      <c r="C7578" s="95" t="s">
        <v>7937</v>
      </c>
      <c r="D7578" s="95" t="s">
        <v>15035</v>
      </c>
      <c r="E7578" s="95" t="s">
        <v>332</v>
      </c>
      <c r="F7578" s="95" t="s">
        <v>7499</v>
      </c>
      <c r="G7578" s="4">
        <v>50</v>
      </c>
      <c r="H7578" s="4">
        <v>50</v>
      </c>
    </row>
    <row r="7579" spans="1:8" ht="15">
      <c r="A7579" s="95">
        <v>7571</v>
      </c>
      <c r="B7579" s="95" t="s">
        <v>4583</v>
      </c>
      <c r="C7579" s="95" t="s">
        <v>2676</v>
      </c>
      <c r="D7579" s="95" t="s">
        <v>15036</v>
      </c>
      <c r="E7579" s="95" t="s">
        <v>332</v>
      </c>
      <c r="F7579" s="95" t="s">
        <v>7499</v>
      </c>
      <c r="G7579" s="4">
        <v>50</v>
      </c>
      <c r="H7579" s="4">
        <v>50</v>
      </c>
    </row>
    <row r="7580" spans="1:8" ht="15">
      <c r="A7580" s="95">
        <v>7572</v>
      </c>
      <c r="B7580" s="95" t="s">
        <v>4322</v>
      </c>
      <c r="C7580" s="95" t="s">
        <v>5166</v>
      </c>
      <c r="D7580" s="95" t="s">
        <v>15037</v>
      </c>
      <c r="E7580" s="95" t="s">
        <v>332</v>
      </c>
      <c r="F7580" s="95" t="s">
        <v>7499</v>
      </c>
      <c r="G7580" s="4">
        <v>50</v>
      </c>
      <c r="H7580" s="4">
        <v>50</v>
      </c>
    </row>
    <row r="7581" spans="1:8" ht="15">
      <c r="A7581" s="95">
        <v>7573</v>
      </c>
      <c r="B7581" s="95" t="s">
        <v>4062</v>
      </c>
      <c r="C7581" s="95" t="s">
        <v>15038</v>
      </c>
      <c r="D7581" s="95" t="s">
        <v>15039</v>
      </c>
      <c r="E7581" s="95" t="s">
        <v>332</v>
      </c>
      <c r="F7581" s="95" t="s">
        <v>7499</v>
      </c>
      <c r="G7581" s="4">
        <v>50</v>
      </c>
      <c r="H7581" s="4">
        <v>50</v>
      </c>
    </row>
    <row r="7582" spans="1:8" ht="30">
      <c r="A7582" s="95">
        <v>7574</v>
      </c>
      <c r="B7582" s="95" t="s">
        <v>3596</v>
      </c>
      <c r="C7582" s="95" t="s">
        <v>6463</v>
      </c>
      <c r="D7582" s="95" t="s">
        <v>15040</v>
      </c>
      <c r="E7582" s="95" t="s">
        <v>332</v>
      </c>
      <c r="F7582" s="95" t="s">
        <v>7499</v>
      </c>
      <c r="G7582" s="4">
        <v>50</v>
      </c>
      <c r="H7582" s="4">
        <v>50</v>
      </c>
    </row>
    <row r="7583" spans="1:8" ht="15">
      <c r="A7583" s="95">
        <v>7575</v>
      </c>
      <c r="B7583" s="95" t="s">
        <v>3643</v>
      </c>
      <c r="C7583" s="95" t="s">
        <v>6444</v>
      </c>
      <c r="D7583" s="95" t="s">
        <v>15041</v>
      </c>
      <c r="E7583" s="95" t="s">
        <v>332</v>
      </c>
      <c r="F7583" s="95" t="s">
        <v>7499</v>
      </c>
      <c r="G7583" s="4">
        <v>50</v>
      </c>
      <c r="H7583" s="4">
        <v>50</v>
      </c>
    </row>
    <row r="7584" spans="1:8" ht="15">
      <c r="A7584" s="95">
        <v>7576</v>
      </c>
      <c r="B7584" s="95" t="s">
        <v>4119</v>
      </c>
      <c r="C7584" s="95" t="s">
        <v>6344</v>
      </c>
      <c r="D7584" s="95" t="s">
        <v>15042</v>
      </c>
      <c r="E7584" s="95" t="s">
        <v>332</v>
      </c>
      <c r="F7584" s="95" t="s">
        <v>7499</v>
      </c>
      <c r="G7584" s="4">
        <v>50</v>
      </c>
      <c r="H7584" s="4">
        <v>50</v>
      </c>
    </row>
    <row r="7585" spans="1:8" ht="15">
      <c r="A7585" s="95">
        <v>7577</v>
      </c>
      <c r="B7585" s="95" t="s">
        <v>4605</v>
      </c>
      <c r="C7585" s="95" t="s">
        <v>15043</v>
      </c>
      <c r="D7585" s="95" t="s">
        <v>15044</v>
      </c>
      <c r="E7585" s="95" t="s">
        <v>332</v>
      </c>
      <c r="F7585" s="95" t="s">
        <v>7499</v>
      </c>
      <c r="G7585" s="4">
        <v>50</v>
      </c>
      <c r="H7585" s="4">
        <v>50</v>
      </c>
    </row>
    <row r="7586" spans="1:8" ht="15">
      <c r="A7586" s="95">
        <v>7578</v>
      </c>
      <c r="B7586" s="95" t="s">
        <v>4114</v>
      </c>
      <c r="C7586" s="95" t="s">
        <v>6656</v>
      </c>
      <c r="D7586" s="95" t="s">
        <v>15045</v>
      </c>
      <c r="E7586" s="95" t="s">
        <v>332</v>
      </c>
      <c r="F7586" s="95" t="s">
        <v>7499</v>
      </c>
      <c r="G7586" s="4">
        <v>50</v>
      </c>
      <c r="H7586" s="4">
        <v>50</v>
      </c>
    </row>
    <row r="7587" spans="1:8" ht="15">
      <c r="A7587" s="95">
        <v>7579</v>
      </c>
      <c r="B7587" s="95" t="s">
        <v>3636</v>
      </c>
      <c r="C7587" s="95" t="s">
        <v>4227</v>
      </c>
      <c r="D7587" s="95" t="s">
        <v>15046</v>
      </c>
      <c r="E7587" s="95" t="s">
        <v>332</v>
      </c>
      <c r="F7587" s="95" t="s">
        <v>7499</v>
      </c>
      <c r="G7587" s="4">
        <v>50</v>
      </c>
      <c r="H7587" s="4">
        <v>50</v>
      </c>
    </row>
    <row r="7588" spans="1:8" ht="15">
      <c r="A7588" s="95">
        <v>7580</v>
      </c>
      <c r="B7588" s="95" t="s">
        <v>3593</v>
      </c>
      <c r="C7588" s="95" t="s">
        <v>15047</v>
      </c>
      <c r="D7588" s="95" t="s">
        <v>15048</v>
      </c>
      <c r="E7588" s="95" t="s">
        <v>332</v>
      </c>
      <c r="F7588" s="95" t="s">
        <v>7499</v>
      </c>
      <c r="G7588" s="4">
        <v>50</v>
      </c>
      <c r="H7588" s="4">
        <v>50</v>
      </c>
    </row>
    <row r="7589" spans="1:8" ht="15">
      <c r="A7589" s="95">
        <v>7581</v>
      </c>
      <c r="B7589" s="95" t="s">
        <v>3611</v>
      </c>
      <c r="C7589" s="95" t="s">
        <v>15049</v>
      </c>
      <c r="D7589" s="95" t="s">
        <v>15050</v>
      </c>
      <c r="E7589" s="95" t="s">
        <v>332</v>
      </c>
      <c r="F7589" s="95" t="s">
        <v>7499</v>
      </c>
      <c r="G7589" s="4">
        <v>50</v>
      </c>
      <c r="H7589" s="4">
        <v>50</v>
      </c>
    </row>
    <row r="7590" spans="1:8" ht="15">
      <c r="A7590" s="95">
        <v>7582</v>
      </c>
      <c r="B7590" s="95" t="s">
        <v>3593</v>
      </c>
      <c r="C7590" s="95" t="s">
        <v>6629</v>
      </c>
      <c r="D7590" s="95" t="s">
        <v>15051</v>
      </c>
      <c r="E7590" s="95" t="s">
        <v>332</v>
      </c>
      <c r="F7590" s="95" t="s">
        <v>7499</v>
      </c>
      <c r="G7590" s="4">
        <v>50</v>
      </c>
      <c r="H7590" s="4">
        <v>50</v>
      </c>
    </row>
    <row r="7591" spans="1:8" ht="15">
      <c r="A7591" s="95">
        <v>7583</v>
      </c>
      <c r="B7591" s="95" t="s">
        <v>4096</v>
      </c>
      <c r="C7591" s="95" t="s">
        <v>4324</v>
      </c>
      <c r="D7591" s="95" t="s">
        <v>15052</v>
      </c>
      <c r="E7591" s="95" t="s">
        <v>332</v>
      </c>
      <c r="F7591" s="95" t="s">
        <v>7499</v>
      </c>
      <c r="G7591" s="4">
        <v>50</v>
      </c>
      <c r="H7591" s="4">
        <v>50</v>
      </c>
    </row>
    <row r="7592" spans="1:8" ht="15">
      <c r="A7592" s="95">
        <v>7584</v>
      </c>
      <c r="B7592" s="95" t="s">
        <v>13156</v>
      </c>
      <c r="C7592" s="95" t="s">
        <v>4324</v>
      </c>
      <c r="D7592" s="95" t="s">
        <v>15053</v>
      </c>
      <c r="E7592" s="95" t="s">
        <v>332</v>
      </c>
      <c r="F7592" s="95" t="s">
        <v>7499</v>
      </c>
      <c r="G7592" s="4">
        <v>50</v>
      </c>
      <c r="H7592" s="4">
        <v>50</v>
      </c>
    </row>
    <row r="7593" spans="1:8" ht="30">
      <c r="A7593" s="95">
        <v>7585</v>
      </c>
      <c r="B7593" s="95" t="s">
        <v>4635</v>
      </c>
      <c r="C7593" s="95" t="s">
        <v>14587</v>
      </c>
      <c r="D7593" s="95" t="s">
        <v>15054</v>
      </c>
      <c r="E7593" s="95" t="s">
        <v>332</v>
      </c>
      <c r="F7593" s="95" t="s">
        <v>7499</v>
      </c>
      <c r="G7593" s="4">
        <v>50</v>
      </c>
      <c r="H7593" s="4">
        <v>50</v>
      </c>
    </row>
    <row r="7594" spans="1:8" ht="15">
      <c r="A7594" s="95">
        <v>7586</v>
      </c>
      <c r="B7594" s="95" t="s">
        <v>15055</v>
      </c>
      <c r="C7594" s="95" t="s">
        <v>3664</v>
      </c>
      <c r="D7594" s="95" t="s">
        <v>15056</v>
      </c>
      <c r="E7594" s="95" t="s">
        <v>332</v>
      </c>
      <c r="F7594" s="95" t="s">
        <v>7499</v>
      </c>
      <c r="G7594" s="4">
        <v>50</v>
      </c>
      <c r="H7594" s="4">
        <v>50</v>
      </c>
    </row>
    <row r="7595" spans="1:8" ht="15">
      <c r="A7595" s="95">
        <v>7587</v>
      </c>
      <c r="B7595" s="95" t="s">
        <v>3715</v>
      </c>
      <c r="C7595" s="95" t="s">
        <v>3781</v>
      </c>
      <c r="D7595" s="95" t="s">
        <v>15057</v>
      </c>
      <c r="E7595" s="95" t="s">
        <v>332</v>
      </c>
      <c r="F7595" s="95" t="s">
        <v>7499</v>
      </c>
      <c r="G7595" s="4">
        <v>50</v>
      </c>
      <c r="H7595" s="4">
        <v>50</v>
      </c>
    </row>
    <row r="7596" spans="1:8" ht="15">
      <c r="A7596" s="95">
        <v>7588</v>
      </c>
      <c r="B7596" s="95" t="s">
        <v>3614</v>
      </c>
      <c r="C7596" s="95" t="s">
        <v>6413</v>
      </c>
      <c r="D7596" s="95" t="s">
        <v>15058</v>
      </c>
      <c r="E7596" s="95" t="s">
        <v>332</v>
      </c>
      <c r="F7596" s="95" t="s">
        <v>7499</v>
      </c>
      <c r="G7596" s="4">
        <v>50</v>
      </c>
      <c r="H7596" s="4">
        <v>50</v>
      </c>
    </row>
    <row r="7597" spans="1:8" ht="15">
      <c r="A7597" s="95">
        <v>7589</v>
      </c>
      <c r="B7597" s="95" t="s">
        <v>3526</v>
      </c>
      <c r="C7597" s="95" t="s">
        <v>5279</v>
      </c>
      <c r="D7597" s="95" t="s">
        <v>15059</v>
      </c>
      <c r="E7597" s="95" t="s">
        <v>332</v>
      </c>
      <c r="F7597" s="95" t="s">
        <v>7499</v>
      </c>
      <c r="G7597" s="4">
        <v>50</v>
      </c>
      <c r="H7597" s="4">
        <v>50</v>
      </c>
    </row>
    <row r="7598" spans="1:8" ht="15">
      <c r="A7598" s="95">
        <v>7590</v>
      </c>
      <c r="B7598" s="95" t="s">
        <v>13207</v>
      </c>
      <c r="C7598" s="95" t="s">
        <v>6698</v>
      </c>
      <c r="D7598" s="95" t="s">
        <v>15060</v>
      </c>
      <c r="E7598" s="95" t="s">
        <v>332</v>
      </c>
      <c r="F7598" s="95" t="s">
        <v>7499</v>
      </c>
      <c r="G7598" s="4">
        <v>50</v>
      </c>
      <c r="H7598" s="4">
        <v>50</v>
      </c>
    </row>
    <row r="7599" spans="1:8" ht="15">
      <c r="A7599" s="95">
        <v>7591</v>
      </c>
      <c r="B7599" s="95" t="s">
        <v>3660</v>
      </c>
      <c r="C7599" s="95" t="s">
        <v>15061</v>
      </c>
      <c r="D7599" s="95" t="s">
        <v>15062</v>
      </c>
      <c r="E7599" s="95" t="s">
        <v>332</v>
      </c>
      <c r="F7599" s="95" t="s">
        <v>7499</v>
      </c>
      <c r="G7599" s="4">
        <v>50</v>
      </c>
      <c r="H7599" s="4">
        <v>50</v>
      </c>
    </row>
    <row r="7600" spans="1:8" ht="15">
      <c r="A7600" s="95">
        <v>7592</v>
      </c>
      <c r="B7600" s="95" t="s">
        <v>9639</v>
      </c>
      <c r="C7600" s="95" t="s">
        <v>15063</v>
      </c>
      <c r="D7600" s="95" t="s">
        <v>15064</v>
      </c>
      <c r="E7600" s="95" t="s">
        <v>332</v>
      </c>
      <c r="F7600" s="95" t="s">
        <v>7499</v>
      </c>
      <c r="G7600" s="4">
        <v>50</v>
      </c>
      <c r="H7600" s="4">
        <v>50</v>
      </c>
    </row>
    <row r="7601" spans="1:8" ht="15">
      <c r="A7601" s="95">
        <v>7593</v>
      </c>
      <c r="B7601" s="95" t="s">
        <v>4007</v>
      </c>
      <c r="C7601" s="95" t="s">
        <v>6636</v>
      </c>
      <c r="D7601" s="95" t="s">
        <v>15065</v>
      </c>
      <c r="E7601" s="95" t="s">
        <v>332</v>
      </c>
      <c r="F7601" s="95" t="s">
        <v>7499</v>
      </c>
      <c r="G7601" s="4">
        <v>50</v>
      </c>
      <c r="H7601" s="4">
        <v>50</v>
      </c>
    </row>
    <row r="7602" spans="1:8" ht="15">
      <c r="A7602" s="95">
        <v>7594</v>
      </c>
      <c r="B7602" s="95" t="s">
        <v>4635</v>
      </c>
      <c r="C7602" s="95" t="s">
        <v>15066</v>
      </c>
      <c r="D7602" s="95" t="s">
        <v>15067</v>
      </c>
      <c r="E7602" s="95" t="s">
        <v>332</v>
      </c>
      <c r="F7602" s="95" t="s">
        <v>7499</v>
      </c>
      <c r="G7602" s="4">
        <v>50</v>
      </c>
      <c r="H7602" s="4">
        <v>50</v>
      </c>
    </row>
    <row r="7603" spans="1:8" ht="15">
      <c r="A7603" s="95">
        <v>7595</v>
      </c>
      <c r="B7603" s="95" t="s">
        <v>3453</v>
      </c>
      <c r="C7603" s="95" t="s">
        <v>13848</v>
      </c>
      <c r="D7603" s="95" t="s">
        <v>15068</v>
      </c>
      <c r="E7603" s="95" t="s">
        <v>332</v>
      </c>
      <c r="F7603" s="95" t="s">
        <v>7499</v>
      </c>
      <c r="G7603" s="4">
        <v>50</v>
      </c>
      <c r="H7603" s="4">
        <v>50</v>
      </c>
    </row>
    <row r="7604" spans="1:8" ht="15">
      <c r="A7604" s="95">
        <v>7596</v>
      </c>
      <c r="B7604" s="95" t="s">
        <v>8360</v>
      </c>
      <c r="C7604" s="95" t="s">
        <v>13848</v>
      </c>
      <c r="D7604" s="95" t="s">
        <v>15069</v>
      </c>
      <c r="E7604" s="95" t="s">
        <v>332</v>
      </c>
      <c r="F7604" s="95" t="s">
        <v>7499</v>
      </c>
      <c r="G7604" s="4">
        <v>50</v>
      </c>
      <c r="H7604" s="4">
        <v>50</v>
      </c>
    </row>
    <row r="7605" spans="1:8" ht="15">
      <c r="A7605" s="95">
        <v>7597</v>
      </c>
      <c r="B7605" s="95" t="s">
        <v>8575</v>
      </c>
      <c r="C7605" s="95" t="s">
        <v>6171</v>
      </c>
      <c r="D7605" s="95" t="s">
        <v>15070</v>
      </c>
      <c r="E7605" s="95" t="s">
        <v>332</v>
      </c>
      <c r="F7605" s="95" t="s">
        <v>7499</v>
      </c>
      <c r="G7605" s="4">
        <v>50</v>
      </c>
      <c r="H7605" s="4">
        <v>50</v>
      </c>
    </row>
    <row r="7606" spans="1:8" ht="15">
      <c r="A7606" s="95">
        <v>7598</v>
      </c>
      <c r="B7606" s="95" t="s">
        <v>4425</v>
      </c>
      <c r="C7606" s="95" t="s">
        <v>6656</v>
      </c>
      <c r="D7606" s="95" t="s">
        <v>15071</v>
      </c>
      <c r="E7606" s="95" t="s">
        <v>332</v>
      </c>
      <c r="F7606" s="95" t="s">
        <v>7499</v>
      </c>
      <c r="G7606" s="4">
        <v>50</v>
      </c>
      <c r="H7606" s="4">
        <v>50</v>
      </c>
    </row>
    <row r="7607" spans="1:8" ht="15">
      <c r="A7607" s="95">
        <v>7599</v>
      </c>
      <c r="B7607" s="95" t="s">
        <v>5146</v>
      </c>
      <c r="C7607" s="95" t="s">
        <v>6657</v>
      </c>
      <c r="D7607" s="95" t="s">
        <v>15072</v>
      </c>
      <c r="E7607" s="95" t="s">
        <v>332</v>
      </c>
      <c r="F7607" s="95" t="s">
        <v>7499</v>
      </c>
      <c r="G7607" s="4">
        <v>50</v>
      </c>
      <c r="H7607" s="4">
        <v>50</v>
      </c>
    </row>
    <row r="7608" spans="1:8" ht="15">
      <c r="A7608" s="95">
        <v>7600</v>
      </c>
      <c r="B7608" s="95" t="s">
        <v>4423</v>
      </c>
      <c r="C7608" s="95" t="s">
        <v>9300</v>
      </c>
      <c r="D7608" s="95" t="s">
        <v>15073</v>
      </c>
      <c r="E7608" s="95" t="s">
        <v>332</v>
      </c>
      <c r="F7608" s="95" t="s">
        <v>7499</v>
      </c>
      <c r="G7608" s="4">
        <v>50</v>
      </c>
      <c r="H7608" s="4">
        <v>50</v>
      </c>
    </row>
    <row r="7609" spans="1:8" ht="15">
      <c r="A7609" s="95">
        <v>7601</v>
      </c>
      <c r="B7609" s="95" t="s">
        <v>3684</v>
      </c>
      <c r="C7609" s="95" t="s">
        <v>6495</v>
      </c>
      <c r="D7609" s="95" t="s">
        <v>15074</v>
      </c>
      <c r="E7609" s="95" t="s">
        <v>332</v>
      </c>
      <c r="F7609" s="95" t="s">
        <v>7499</v>
      </c>
      <c r="G7609" s="4">
        <v>50</v>
      </c>
      <c r="H7609" s="4">
        <v>50</v>
      </c>
    </row>
    <row r="7610" spans="1:8" ht="15">
      <c r="A7610" s="95">
        <v>7602</v>
      </c>
      <c r="B7610" s="95" t="s">
        <v>3461</v>
      </c>
      <c r="C7610" s="95" t="s">
        <v>6638</v>
      </c>
      <c r="D7610" s="95" t="s">
        <v>15075</v>
      </c>
      <c r="E7610" s="95" t="s">
        <v>332</v>
      </c>
      <c r="F7610" s="95" t="s">
        <v>7499</v>
      </c>
      <c r="G7610" s="4">
        <v>50</v>
      </c>
      <c r="H7610" s="4">
        <v>50</v>
      </c>
    </row>
    <row r="7611" spans="1:8" ht="15">
      <c r="A7611" s="95">
        <v>7603</v>
      </c>
      <c r="B7611" s="95" t="s">
        <v>3526</v>
      </c>
      <c r="C7611" s="95" t="s">
        <v>4243</v>
      </c>
      <c r="D7611" s="95" t="s">
        <v>15076</v>
      </c>
      <c r="E7611" s="95" t="s">
        <v>332</v>
      </c>
      <c r="F7611" s="95" t="s">
        <v>7499</v>
      </c>
      <c r="G7611" s="4">
        <v>50</v>
      </c>
      <c r="H7611" s="4">
        <v>50</v>
      </c>
    </row>
    <row r="7612" spans="1:8" ht="15">
      <c r="A7612" s="95">
        <v>7604</v>
      </c>
      <c r="B7612" s="95" t="s">
        <v>4007</v>
      </c>
      <c r="C7612" s="95" t="s">
        <v>6639</v>
      </c>
      <c r="D7612" s="95" t="s">
        <v>15077</v>
      </c>
      <c r="E7612" s="95" t="s">
        <v>332</v>
      </c>
      <c r="F7612" s="95" t="s">
        <v>7499</v>
      </c>
      <c r="G7612" s="4">
        <v>50</v>
      </c>
      <c r="H7612" s="4">
        <v>50</v>
      </c>
    </row>
    <row r="7613" spans="1:8" ht="15">
      <c r="A7613" s="95">
        <v>7605</v>
      </c>
      <c r="B7613" s="95" t="s">
        <v>2663</v>
      </c>
      <c r="C7613" s="95" t="s">
        <v>6640</v>
      </c>
      <c r="D7613" s="95" t="s">
        <v>15078</v>
      </c>
      <c r="E7613" s="95" t="s">
        <v>332</v>
      </c>
      <c r="F7613" s="95" t="s">
        <v>7499</v>
      </c>
      <c r="G7613" s="4">
        <v>50</v>
      </c>
      <c r="H7613" s="4">
        <v>50</v>
      </c>
    </row>
    <row r="7614" spans="1:8" ht="15">
      <c r="A7614" s="95">
        <v>7606</v>
      </c>
      <c r="B7614" s="95" t="s">
        <v>5322</v>
      </c>
      <c r="C7614" s="95" t="s">
        <v>6640</v>
      </c>
      <c r="D7614" s="95" t="s">
        <v>15079</v>
      </c>
      <c r="E7614" s="95" t="s">
        <v>332</v>
      </c>
      <c r="F7614" s="95" t="s">
        <v>7499</v>
      </c>
      <c r="G7614" s="4">
        <v>50</v>
      </c>
      <c r="H7614" s="4">
        <v>50</v>
      </c>
    </row>
    <row r="7615" spans="1:8" ht="15">
      <c r="A7615" s="95">
        <v>7607</v>
      </c>
      <c r="B7615" s="95" t="s">
        <v>3593</v>
      </c>
      <c r="C7615" s="95" t="s">
        <v>6199</v>
      </c>
      <c r="D7615" s="95" t="s">
        <v>15080</v>
      </c>
      <c r="E7615" s="95" t="s">
        <v>332</v>
      </c>
      <c r="F7615" s="95" t="s">
        <v>7499</v>
      </c>
      <c r="G7615" s="4">
        <v>50</v>
      </c>
      <c r="H7615" s="4">
        <v>50</v>
      </c>
    </row>
    <row r="7616" spans="1:8" ht="30">
      <c r="A7616" s="95">
        <v>7608</v>
      </c>
      <c r="B7616" s="95" t="s">
        <v>6922</v>
      </c>
      <c r="C7616" s="95" t="s">
        <v>6087</v>
      </c>
      <c r="D7616" s="95" t="s">
        <v>15081</v>
      </c>
      <c r="E7616" s="95" t="s">
        <v>332</v>
      </c>
      <c r="F7616" s="95" t="s">
        <v>7499</v>
      </c>
      <c r="G7616" s="4">
        <v>50</v>
      </c>
      <c r="H7616" s="4">
        <v>50</v>
      </c>
    </row>
    <row r="7617" spans="1:8" ht="15">
      <c r="A7617" s="95">
        <v>7609</v>
      </c>
      <c r="B7617" s="95" t="s">
        <v>3526</v>
      </c>
      <c r="C7617" s="95" t="s">
        <v>6757</v>
      </c>
      <c r="D7617" s="95" t="s">
        <v>15082</v>
      </c>
      <c r="E7617" s="95" t="s">
        <v>332</v>
      </c>
      <c r="F7617" s="95" t="s">
        <v>7499</v>
      </c>
      <c r="G7617" s="4">
        <v>50</v>
      </c>
      <c r="H7617" s="4">
        <v>50</v>
      </c>
    </row>
    <row r="7618" spans="1:8" ht="15">
      <c r="A7618" s="95">
        <v>7610</v>
      </c>
      <c r="B7618" s="95" t="s">
        <v>6658</v>
      </c>
      <c r="C7618" s="95" t="s">
        <v>6659</v>
      </c>
      <c r="D7618" s="95" t="s">
        <v>15083</v>
      </c>
      <c r="E7618" s="95" t="s">
        <v>332</v>
      </c>
      <c r="F7618" s="95" t="s">
        <v>7499</v>
      </c>
      <c r="G7618" s="4">
        <v>50</v>
      </c>
      <c r="H7618" s="4">
        <v>50</v>
      </c>
    </row>
    <row r="7619" spans="1:8" ht="15">
      <c r="A7619" s="95">
        <v>7611</v>
      </c>
      <c r="B7619" s="95" t="s">
        <v>13156</v>
      </c>
      <c r="C7619" s="95" t="s">
        <v>11549</v>
      </c>
      <c r="D7619" s="95" t="s">
        <v>15084</v>
      </c>
      <c r="E7619" s="95" t="s">
        <v>332</v>
      </c>
      <c r="F7619" s="95" t="s">
        <v>7499</v>
      </c>
      <c r="G7619" s="4">
        <v>50</v>
      </c>
      <c r="H7619" s="4">
        <v>50</v>
      </c>
    </row>
    <row r="7620" spans="1:8" ht="15">
      <c r="A7620" s="95">
        <v>7612</v>
      </c>
      <c r="B7620" s="95" t="s">
        <v>3608</v>
      </c>
      <c r="C7620" s="95" t="s">
        <v>15085</v>
      </c>
      <c r="D7620" s="95" t="s">
        <v>15086</v>
      </c>
      <c r="E7620" s="95" t="s">
        <v>332</v>
      </c>
      <c r="F7620" s="95" t="s">
        <v>7499</v>
      </c>
      <c r="G7620" s="4">
        <v>50</v>
      </c>
      <c r="H7620" s="4">
        <v>50</v>
      </c>
    </row>
    <row r="7621" spans="1:8" ht="15">
      <c r="A7621" s="95">
        <v>7613</v>
      </c>
      <c r="B7621" s="95" t="s">
        <v>11722</v>
      </c>
      <c r="C7621" s="95" t="s">
        <v>15087</v>
      </c>
      <c r="D7621" s="95" t="s">
        <v>15088</v>
      </c>
      <c r="E7621" s="95" t="s">
        <v>332</v>
      </c>
      <c r="F7621" s="95" t="s">
        <v>7499</v>
      </c>
      <c r="G7621" s="4">
        <v>50</v>
      </c>
      <c r="H7621" s="4">
        <v>50</v>
      </c>
    </row>
    <row r="7622" spans="1:8" ht="30">
      <c r="A7622" s="95">
        <v>7614</v>
      </c>
      <c r="B7622" s="95" t="s">
        <v>8172</v>
      </c>
      <c r="C7622" s="95" t="s">
        <v>6316</v>
      </c>
      <c r="D7622" s="95" t="s">
        <v>15089</v>
      </c>
      <c r="E7622" s="95" t="s">
        <v>332</v>
      </c>
      <c r="F7622" s="95" t="s">
        <v>7499</v>
      </c>
      <c r="G7622" s="4">
        <v>50</v>
      </c>
      <c r="H7622" s="4">
        <v>50</v>
      </c>
    </row>
    <row r="7623" spans="1:8" ht="15">
      <c r="A7623" s="95">
        <v>7615</v>
      </c>
      <c r="B7623" s="95" t="s">
        <v>3439</v>
      </c>
      <c r="C7623" s="95" t="s">
        <v>4656</v>
      </c>
      <c r="D7623" s="95" t="s">
        <v>15090</v>
      </c>
      <c r="E7623" s="95" t="s">
        <v>332</v>
      </c>
      <c r="F7623" s="95" t="s">
        <v>7499</v>
      </c>
      <c r="G7623" s="4">
        <v>50</v>
      </c>
      <c r="H7623" s="4">
        <v>50</v>
      </c>
    </row>
    <row r="7624" spans="1:8" ht="15">
      <c r="A7624" s="95">
        <v>7616</v>
      </c>
      <c r="B7624" s="95" t="s">
        <v>3593</v>
      </c>
      <c r="C7624" s="95" t="s">
        <v>14658</v>
      </c>
      <c r="D7624" s="95" t="s">
        <v>15091</v>
      </c>
      <c r="E7624" s="95" t="s">
        <v>332</v>
      </c>
      <c r="F7624" s="95" t="s">
        <v>7499</v>
      </c>
      <c r="G7624" s="4">
        <v>50</v>
      </c>
      <c r="H7624" s="4">
        <v>50</v>
      </c>
    </row>
    <row r="7625" spans="1:8" ht="15">
      <c r="A7625" s="95">
        <v>7617</v>
      </c>
      <c r="B7625" s="95" t="s">
        <v>5308</v>
      </c>
      <c r="C7625" s="95" t="s">
        <v>15092</v>
      </c>
      <c r="D7625" s="95" t="s">
        <v>15093</v>
      </c>
      <c r="E7625" s="95" t="s">
        <v>332</v>
      </c>
      <c r="F7625" s="95" t="s">
        <v>7499</v>
      </c>
      <c r="G7625" s="4">
        <v>50</v>
      </c>
      <c r="H7625" s="4">
        <v>50</v>
      </c>
    </row>
    <row r="7626" spans="1:8" ht="30">
      <c r="A7626" s="95">
        <v>7618</v>
      </c>
      <c r="B7626" s="95" t="s">
        <v>3671</v>
      </c>
      <c r="C7626" s="95" t="s">
        <v>15094</v>
      </c>
      <c r="D7626" s="95" t="s">
        <v>15095</v>
      </c>
      <c r="E7626" s="95" t="s">
        <v>332</v>
      </c>
      <c r="F7626" s="95" t="s">
        <v>7499</v>
      </c>
      <c r="G7626" s="4">
        <v>50</v>
      </c>
      <c r="H7626" s="4">
        <v>50</v>
      </c>
    </row>
    <row r="7627" spans="1:8" ht="15">
      <c r="A7627" s="95">
        <v>7619</v>
      </c>
      <c r="B7627" s="95" t="s">
        <v>3468</v>
      </c>
      <c r="C7627" s="95" t="s">
        <v>6495</v>
      </c>
      <c r="D7627" s="95" t="s">
        <v>15096</v>
      </c>
      <c r="E7627" s="95" t="s">
        <v>332</v>
      </c>
      <c r="F7627" s="95" t="s">
        <v>7499</v>
      </c>
      <c r="G7627" s="4">
        <v>50</v>
      </c>
      <c r="H7627" s="4">
        <v>50</v>
      </c>
    </row>
    <row r="7628" spans="1:8" ht="15">
      <c r="A7628" s="95">
        <v>7620</v>
      </c>
      <c r="B7628" s="95" t="s">
        <v>4400</v>
      </c>
      <c r="C7628" s="95" t="s">
        <v>6648</v>
      </c>
      <c r="D7628" s="95" t="s">
        <v>15097</v>
      </c>
      <c r="E7628" s="95" t="s">
        <v>332</v>
      </c>
      <c r="F7628" s="95" t="s">
        <v>7499</v>
      </c>
      <c r="G7628" s="4">
        <v>50</v>
      </c>
      <c r="H7628" s="4">
        <v>50</v>
      </c>
    </row>
    <row r="7629" spans="1:8" ht="15">
      <c r="A7629" s="95">
        <v>7621</v>
      </c>
      <c r="B7629" s="95" t="s">
        <v>5551</v>
      </c>
      <c r="C7629" s="95" t="s">
        <v>14989</v>
      </c>
      <c r="D7629" s="95" t="s">
        <v>15098</v>
      </c>
      <c r="E7629" s="95" t="s">
        <v>332</v>
      </c>
      <c r="F7629" s="95" t="s">
        <v>7499</v>
      </c>
      <c r="G7629" s="4">
        <v>50</v>
      </c>
      <c r="H7629" s="4">
        <v>50</v>
      </c>
    </row>
    <row r="7630" spans="1:8" ht="15">
      <c r="A7630" s="95">
        <v>7622</v>
      </c>
      <c r="B7630" s="95" t="s">
        <v>5146</v>
      </c>
      <c r="C7630" s="95" t="s">
        <v>6649</v>
      </c>
      <c r="D7630" s="95" t="s">
        <v>15099</v>
      </c>
      <c r="E7630" s="95" t="s">
        <v>332</v>
      </c>
      <c r="F7630" s="95" t="s">
        <v>7499</v>
      </c>
      <c r="G7630" s="4">
        <v>50</v>
      </c>
      <c r="H7630" s="4">
        <v>50</v>
      </c>
    </row>
    <row r="7631" spans="1:8" ht="15">
      <c r="A7631" s="95">
        <v>7623</v>
      </c>
      <c r="B7631" s="95" t="s">
        <v>3584</v>
      </c>
      <c r="C7631" s="95" t="s">
        <v>13780</v>
      </c>
      <c r="D7631" s="95" t="s">
        <v>15100</v>
      </c>
      <c r="E7631" s="95" t="s">
        <v>332</v>
      </c>
      <c r="F7631" s="95" t="s">
        <v>7499</v>
      </c>
      <c r="G7631" s="4">
        <v>50</v>
      </c>
      <c r="H7631" s="4">
        <v>50</v>
      </c>
    </row>
    <row r="7632" spans="1:8" ht="15">
      <c r="A7632" s="95">
        <v>7624</v>
      </c>
      <c r="B7632" s="95" t="s">
        <v>4104</v>
      </c>
      <c r="C7632" s="95" t="s">
        <v>6650</v>
      </c>
      <c r="D7632" s="95" t="s">
        <v>15101</v>
      </c>
      <c r="E7632" s="95" t="s">
        <v>332</v>
      </c>
      <c r="F7632" s="95" t="s">
        <v>7499</v>
      </c>
      <c r="G7632" s="4">
        <v>50</v>
      </c>
      <c r="H7632" s="4">
        <v>50</v>
      </c>
    </row>
    <row r="7633" spans="1:8" ht="15">
      <c r="A7633" s="95">
        <v>7625</v>
      </c>
      <c r="B7633" s="95" t="s">
        <v>4140</v>
      </c>
      <c r="C7633" s="95" t="s">
        <v>6332</v>
      </c>
      <c r="D7633" s="95" t="s">
        <v>15102</v>
      </c>
      <c r="E7633" s="95" t="s">
        <v>332</v>
      </c>
      <c r="F7633" s="95" t="s">
        <v>7499</v>
      </c>
      <c r="G7633" s="4">
        <v>50</v>
      </c>
      <c r="H7633" s="4">
        <v>50</v>
      </c>
    </row>
    <row r="7634" spans="1:8" ht="15">
      <c r="A7634" s="95">
        <v>7626</v>
      </c>
      <c r="B7634" s="95" t="s">
        <v>15103</v>
      </c>
      <c r="C7634" s="95" t="s">
        <v>6650</v>
      </c>
      <c r="D7634" s="95" t="s">
        <v>15104</v>
      </c>
      <c r="E7634" s="95" t="s">
        <v>332</v>
      </c>
      <c r="F7634" s="95" t="s">
        <v>7499</v>
      </c>
      <c r="G7634" s="4">
        <v>50</v>
      </c>
      <c r="H7634" s="4">
        <v>50</v>
      </c>
    </row>
    <row r="7635" spans="1:8" ht="15">
      <c r="A7635" s="95">
        <v>7627</v>
      </c>
      <c r="B7635" s="95" t="s">
        <v>3599</v>
      </c>
      <c r="C7635" s="95" t="s">
        <v>6498</v>
      </c>
      <c r="D7635" s="95" t="s">
        <v>15105</v>
      </c>
      <c r="E7635" s="95" t="s">
        <v>332</v>
      </c>
      <c r="F7635" s="95" t="s">
        <v>7499</v>
      </c>
      <c r="G7635" s="4">
        <v>50</v>
      </c>
      <c r="H7635" s="4">
        <v>50</v>
      </c>
    </row>
    <row r="7636" spans="1:8" ht="15">
      <c r="A7636" s="95">
        <v>7628</v>
      </c>
      <c r="B7636" s="95" t="s">
        <v>8540</v>
      </c>
      <c r="C7636" s="95" t="s">
        <v>6651</v>
      </c>
      <c r="D7636" s="95" t="s">
        <v>15106</v>
      </c>
      <c r="E7636" s="95" t="s">
        <v>332</v>
      </c>
      <c r="F7636" s="95" t="s">
        <v>7499</v>
      </c>
      <c r="G7636" s="4">
        <v>50</v>
      </c>
      <c r="H7636" s="4">
        <v>50</v>
      </c>
    </row>
    <row r="7637" spans="1:8" ht="30">
      <c r="A7637" s="95">
        <v>7629</v>
      </c>
      <c r="B7637" s="95" t="s">
        <v>4603</v>
      </c>
      <c r="C7637" s="95" t="s">
        <v>6316</v>
      </c>
      <c r="D7637" s="95" t="s">
        <v>15107</v>
      </c>
      <c r="E7637" s="95" t="s">
        <v>332</v>
      </c>
      <c r="F7637" s="95" t="s">
        <v>7499</v>
      </c>
      <c r="G7637" s="4">
        <v>50</v>
      </c>
      <c r="H7637" s="4">
        <v>50</v>
      </c>
    </row>
    <row r="7638" spans="1:8" ht="15">
      <c r="A7638" s="95">
        <v>7630</v>
      </c>
      <c r="B7638" s="95" t="s">
        <v>3523</v>
      </c>
      <c r="C7638" s="95" t="s">
        <v>14634</v>
      </c>
      <c r="D7638" s="95" t="s">
        <v>15108</v>
      </c>
      <c r="E7638" s="95" t="s">
        <v>332</v>
      </c>
      <c r="F7638" s="95" t="s">
        <v>7499</v>
      </c>
      <c r="G7638" s="4">
        <v>50</v>
      </c>
      <c r="H7638" s="4">
        <v>50</v>
      </c>
    </row>
    <row r="7639" spans="1:8" ht="15">
      <c r="A7639" s="95">
        <v>7631</v>
      </c>
      <c r="B7639" s="95" t="s">
        <v>4452</v>
      </c>
      <c r="C7639" s="95" t="s">
        <v>5765</v>
      </c>
      <c r="D7639" s="95" t="s">
        <v>15109</v>
      </c>
      <c r="E7639" s="95" t="s">
        <v>332</v>
      </c>
      <c r="F7639" s="95" t="s">
        <v>7499</v>
      </c>
      <c r="G7639" s="4">
        <v>50</v>
      </c>
      <c r="H7639" s="4">
        <v>50</v>
      </c>
    </row>
    <row r="7640" spans="1:8" ht="30">
      <c r="A7640" s="95">
        <v>7632</v>
      </c>
      <c r="B7640" s="95" t="s">
        <v>2663</v>
      </c>
      <c r="C7640" s="95" t="s">
        <v>6126</v>
      </c>
      <c r="D7640" s="95" t="s">
        <v>15110</v>
      </c>
      <c r="E7640" s="95" t="s">
        <v>332</v>
      </c>
      <c r="F7640" s="95" t="s">
        <v>7499</v>
      </c>
      <c r="G7640" s="4">
        <v>50</v>
      </c>
      <c r="H7640" s="4">
        <v>50</v>
      </c>
    </row>
    <row r="7641" spans="1:8" ht="15">
      <c r="A7641" s="95">
        <v>7633</v>
      </c>
      <c r="B7641" s="95" t="s">
        <v>3761</v>
      </c>
      <c r="C7641" s="95" t="s">
        <v>15111</v>
      </c>
      <c r="D7641" s="95" t="s">
        <v>15112</v>
      </c>
      <c r="E7641" s="95" t="s">
        <v>332</v>
      </c>
      <c r="F7641" s="95" t="s">
        <v>7499</v>
      </c>
      <c r="G7641" s="4">
        <v>50</v>
      </c>
      <c r="H7641" s="4">
        <v>50</v>
      </c>
    </row>
    <row r="7642" spans="1:8" ht="15">
      <c r="A7642" s="95">
        <v>7634</v>
      </c>
      <c r="B7642" s="95" t="s">
        <v>3948</v>
      </c>
      <c r="C7642" s="95" t="s">
        <v>6789</v>
      </c>
      <c r="D7642" s="95" t="s">
        <v>15113</v>
      </c>
      <c r="E7642" s="95" t="s">
        <v>332</v>
      </c>
      <c r="F7642" s="95" t="s">
        <v>7499</v>
      </c>
      <c r="G7642" s="4">
        <v>50</v>
      </c>
      <c r="H7642" s="4">
        <v>50</v>
      </c>
    </row>
    <row r="7643" spans="1:8" ht="15">
      <c r="A7643" s="95">
        <v>7635</v>
      </c>
      <c r="B7643" s="95" t="s">
        <v>3599</v>
      </c>
      <c r="C7643" s="95" t="s">
        <v>7245</v>
      </c>
      <c r="D7643" s="95" t="s">
        <v>15114</v>
      </c>
      <c r="E7643" s="95" t="s">
        <v>332</v>
      </c>
      <c r="F7643" s="95" t="s">
        <v>7499</v>
      </c>
      <c r="G7643" s="4">
        <v>50</v>
      </c>
      <c r="H7643" s="4">
        <v>50</v>
      </c>
    </row>
    <row r="7644" spans="1:8" ht="30">
      <c r="A7644" s="95">
        <v>7636</v>
      </c>
      <c r="B7644" s="95" t="s">
        <v>6216</v>
      </c>
      <c r="C7644" s="95" t="s">
        <v>6294</v>
      </c>
      <c r="D7644" s="95" t="s">
        <v>15115</v>
      </c>
      <c r="E7644" s="95" t="s">
        <v>332</v>
      </c>
      <c r="F7644" s="95" t="s">
        <v>7499</v>
      </c>
      <c r="G7644" s="4">
        <v>50</v>
      </c>
      <c r="H7644" s="4">
        <v>50</v>
      </c>
    </row>
    <row r="7645" spans="1:8" ht="15">
      <c r="A7645" s="95">
        <v>7637</v>
      </c>
      <c r="B7645" s="95" t="s">
        <v>7955</v>
      </c>
      <c r="C7645" s="95" t="s">
        <v>6691</v>
      </c>
      <c r="D7645" s="95" t="s">
        <v>15116</v>
      </c>
      <c r="E7645" s="95" t="s">
        <v>332</v>
      </c>
      <c r="F7645" s="95" t="s">
        <v>7499</v>
      </c>
      <c r="G7645" s="4">
        <v>50</v>
      </c>
      <c r="H7645" s="4">
        <v>50</v>
      </c>
    </row>
    <row r="7646" spans="1:8" ht="15">
      <c r="A7646" s="95">
        <v>7638</v>
      </c>
      <c r="B7646" s="95" t="s">
        <v>13207</v>
      </c>
      <c r="C7646" s="95" t="s">
        <v>15117</v>
      </c>
      <c r="D7646" s="95" t="s">
        <v>15118</v>
      </c>
      <c r="E7646" s="95" t="s">
        <v>332</v>
      </c>
      <c r="F7646" s="95" t="s">
        <v>7499</v>
      </c>
      <c r="G7646" s="4">
        <v>50</v>
      </c>
      <c r="H7646" s="4">
        <v>50</v>
      </c>
    </row>
    <row r="7647" spans="1:8" ht="15">
      <c r="A7647" s="95">
        <v>7639</v>
      </c>
      <c r="B7647" s="95" t="s">
        <v>9639</v>
      </c>
      <c r="C7647" s="95" t="s">
        <v>6616</v>
      </c>
      <c r="D7647" s="95" t="s">
        <v>15119</v>
      </c>
      <c r="E7647" s="95" t="s">
        <v>332</v>
      </c>
      <c r="F7647" s="95" t="s">
        <v>7499</v>
      </c>
      <c r="G7647" s="4">
        <v>50</v>
      </c>
      <c r="H7647" s="4">
        <v>50</v>
      </c>
    </row>
    <row r="7648" spans="1:8" ht="15">
      <c r="A7648" s="95">
        <v>7640</v>
      </c>
      <c r="B7648" s="95" t="s">
        <v>3432</v>
      </c>
      <c r="C7648" s="95" t="s">
        <v>9249</v>
      </c>
      <c r="D7648" s="95" t="s">
        <v>15120</v>
      </c>
      <c r="E7648" s="95" t="s">
        <v>332</v>
      </c>
      <c r="F7648" s="95" t="s">
        <v>7499</v>
      </c>
      <c r="G7648" s="4">
        <v>50</v>
      </c>
      <c r="H7648" s="4">
        <v>50</v>
      </c>
    </row>
    <row r="7649" spans="1:8" ht="15">
      <c r="A7649" s="95">
        <v>7641</v>
      </c>
      <c r="B7649" s="95" t="s">
        <v>4062</v>
      </c>
      <c r="C7649" s="95" t="s">
        <v>6654</v>
      </c>
      <c r="D7649" s="95" t="s">
        <v>15121</v>
      </c>
      <c r="E7649" s="95" t="s">
        <v>332</v>
      </c>
      <c r="F7649" s="95" t="s">
        <v>7499</v>
      </c>
      <c r="G7649" s="4">
        <v>50</v>
      </c>
      <c r="H7649" s="4">
        <v>50</v>
      </c>
    </row>
    <row r="7650" spans="1:8" ht="15">
      <c r="A7650" s="95">
        <v>7642</v>
      </c>
      <c r="B7650" s="95" t="s">
        <v>3822</v>
      </c>
      <c r="C7650" s="95" t="s">
        <v>6654</v>
      </c>
      <c r="D7650" s="95" t="s">
        <v>15122</v>
      </c>
      <c r="E7650" s="95" t="s">
        <v>332</v>
      </c>
      <c r="F7650" s="95" t="s">
        <v>7499</v>
      </c>
      <c r="G7650" s="4">
        <v>50</v>
      </c>
      <c r="H7650" s="4">
        <v>50</v>
      </c>
    </row>
    <row r="7651" spans="1:8" ht="15">
      <c r="A7651" s="95">
        <v>7643</v>
      </c>
      <c r="B7651" s="95" t="s">
        <v>3676</v>
      </c>
      <c r="C7651" s="95" t="s">
        <v>15123</v>
      </c>
      <c r="D7651" s="95" t="s">
        <v>15124</v>
      </c>
      <c r="E7651" s="95" t="s">
        <v>332</v>
      </c>
      <c r="F7651" s="95" t="s">
        <v>7499</v>
      </c>
      <c r="G7651" s="4">
        <v>50</v>
      </c>
      <c r="H7651" s="4">
        <v>50</v>
      </c>
    </row>
    <row r="7652" spans="1:8" ht="15">
      <c r="A7652" s="95">
        <v>7644</v>
      </c>
      <c r="B7652" s="95" t="s">
        <v>3668</v>
      </c>
      <c r="C7652" s="95" t="s">
        <v>6643</v>
      </c>
      <c r="D7652" s="95" t="s">
        <v>15125</v>
      </c>
      <c r="E7652" s="95" t="s">
        <v>332</v>
      </c>
      <c r="F7652" s="95" t="s">
        <v>7499</v>
      </c>
      <c r="G7652" s="4">
        <v>50</v>
      </c>
      <c r="H7652" s="4">
        <v>50</v>
      </c>
    </row>
    <row r="7653" spans="1:8" ht="30">
      <c r="A7653" s="95">
        <v>7645</v>
      </c>
      <c r="B7653" s="95" t="s">
        <v>4165</v>
      </c>
      <c r="C7653" s="95" t="s">
        <v>4182</v>
      </c>
      <c r="D7653" s="95" t="s">
        <v>15126</v>
      </c>
      <c r="E7653" s="95" t="s">
        <v>332</v>
      </c>
      <c r="F7653" s="95" t="s">
        <v>7499</v>
      </c>
      <c r="G7653" s="4">
        <v>50</v>
      </c>
      <c r="H7653" s="4">
        <v>50</v>
      </c>
    </row>
    <row r="7654" spans="1:8" ht="15">
      <c r="A7654" s="95">
        <v>7646</v>
      </c>
      <c r="B7654" s="95" t="s">
        <v>3596</v>
      </c>
      <c r="C7654" s="95" t="s">
        <v>3764</v>
      </c>
      <c r="D7654" s="95" t="s">
        <v>15127</v>
      </c>
      <c r="E7654" s="95" t="s">
        <v>332</v>
      </c>
      <c r="F7654" s="95" t="s">
        <v>7499</v>
      </c>
      <c r="G7654" s="4">
        <v>50</v>
      </c>
      <c r="H7654" s="4">
        <v>50</v>
      </c>
    </row>
    <row r="7655" spans="1:8" ht="30">
      <c r="A7655" s="95">
        <v>7647</v>
      </c>
      <c r="B7655" s="95" t="s">
        <v>10371</v>
      </c>
      <c r="C7655" s="95" t="s">
        <v>6316</v>
      </c>
      <c r="D7655" s="95" t="s">
        <v>15128</v>
      </c>
      <c r="E7655" s="95" t="s">
        <v>332</v>
      </c>
      <c r="F7655" s="95" t="s">
        <v>7499</v>
      </c>
      <c r="G7655" s="4">
        <v>50</v>
      </c>
      <c r="H7655" s="4">
        <v>50</v>
      </c>
    </row>
    <row r="7656" spans="1:8" ht="15">
      <c r="A7656" s="95">
        <v>7648</v>
      </c>
      <c r="B7656" s="95" t="s">
        <v>15129</v>
      </c>
      <c r="C7656" s="95" t="s">
        <v>3622</v>
      </c>
      <c r="D7656" s="95" t="s">
        <v>15130</v>
      </c>
      <c r="E7656" s="95" t="s">
        <v>332</v>
      </c>
      <c r="F7656" s="95" t="s">
        <v>7499</v>
      </c>
      <c r="G7656" s="4">
        <v>50</v>
      </c>
      <c r="H7656" s="4">
        <v>50</v>
      </c>
    </row>
    <row r="7657" spans="1:8" ht="15">
      <c r="A7657" s="95">
        <v>7649</v>
      </c>
      <c r="B7657" s="95" t="s">
        <v>15131</v>
      </c>
      <c r="C7657" s="95" t="s">
        <v>15132</v>
      </c>
      <c r="D7657" s="95" t="s">
        <v>15133</v>
      </c>
      <c r="E7657" s="95" t="s">
        <v>332</v>
      </c>
      <c r="F7657" s="95" t="s">
        <v>7499</v>
      </c>
      <c r="G7657" s="4">
        <v>50</v>
      </c>
      <c r="H7657" s="4">
        <v>50</v>
      </c>
    </row>
    <row r="7658" spans="1:8" ht="15">
      <c r="A7658" s="95">
        <v>7650</v>
      </c>
      <c r="B7658" s="95" t="s">
        <v>4479</v>
      </c>
      <c r="C7658" s="95" t="s">
        <v>6641</v>
      </c>
      <c r="D7658" s="95" t="s">
        <v>15134</v>
      </c>
      <c r="E7658" s="95" t="s">
        <v>332</v>
      </c>
      <c r="F7658" s="95" t="s">
        <v>7499</v>
      </c>
      <c r="G7658" s="4">
        <v>50</v>
      </c>
      <c r="H7658" s="4">
        <v>50</v>
      </c>
    </row>
    <row r="7659" spans="1:8" ht="15">
      <c r="A7659" s="95">
        <v>7651</v>
      </c>
      <c r="B7659" s="95" t="s">
        <v>5335</v>
      </c>
      <c r="C7659" s="95" t="s">
        <v>7643</v>
      </c>
      <c r="D7659" s="95" t="s">
        <v>15135</v>
      </c>
      <c r="E7659" s="95" t="s">
        <v>332</v>
      </c>
      <c r="F7659" s="95" t="s">
        <v>7499</v>
      </c>
      <c r="G7659" s="4">
        <v>50</v>
      </c>
      <c r="H7659" s="4">
        <v>50</v>
      </c>
    </row>
    <row r="7660" spans="1:8" ht="15">
      <c r="A7660" s="95">
        <v>7652</v>
      </c>
      <c r="B7660" s="95" t="s">
        <v>4098</v>
      </c>
      <c r="C7660" s="95" t="s">
        <v>6642</v>
      </c>
      <c r="D7660" s="95" t="s">
        <v>15136</v>
      </c>
      <c r="E7660" s="95" t="s">
        <v>332</v>
      </c>
      <c r="F7660" s="95" t="s">
        <v>7499</v>
      </c>
      <c r="G7660" s="4">
        <v>50</v>
      </c>
      <c r="H7660" s="4">
        <v>50</v>
      </c>
    </row>
    <row r="7661" spans="1:8" ht="30">
      <c r="A7661" s="95">
        <v>7653</v>
      </c>
      <c r="B7661" s="95" t="s">
        <v>15137</v>
      </c>
      <c r="C7661" s="95" t="s">
        <v>15138</v>
      </c>
      <c r="D7661" s="95" t="s">
        <v>15139</v>
      </c>
      <c r="E7661" s="95" t="s">
        <v>332</v>
      </c>
      <c r="F7661" s="95" t="s">
        <v>7499</v>
      </c>
      <c r="G7661" s="4">
        <v>50</v>
      </c>
      <c r="H7661" s="4">
        <v>50</v>
      </c>
    </row>
    <row r="7662" spans="1:8" ht="30">
      <c r="A7662" s="95">
        <v>7654</v>
      </c>
      <c r="B7662" s="95" t="s">
        <v>3593</v>
      </c>
      <c r="C7662" s="95" t="s">
        <v>15140</v>
      </c>
      <c r="D7662" s="95" t="s">
        <v>15141</v>
      </c>
      <c r="E7662" s="95" t="s">
        <v>332</v>
      </c>
      <c r="F7662" s="95" t="s">
        <v>7499</v>
      </c>
      <c r="G7662" s="4">
        <v>50</v>
      </c>
      <c r="H7662" s="4">
        <v>50</v>
      </c>
    </row>
    <row r="7663" spans="1:8" ht="15">
      <c r="A7663" s="95">
        <v>7655</v>
      </c>
      <c r="B7663" s="95" t="s">
        <v>4628</v>
      </c>
      <c r="C7663" s="95" t="s">
        <v>6719</v>
      </c>
      <c r="D7663" s="95" t="s">
        <v>15142</v>
      </c>
      <c r="E7663" s="95" t="s">
        <v>332</v>
      </c>
      <c r="F7663" s="95" t="s">
        <v>7499</v>
      </c>
      <c r="G7663" s="4">
        <v>50</v>
      </c>
      <c r="H7663" s="4">
        <v>50</v>
      </c>
    </row>
    <row r="7664" spans="1:8" ht="15">
      <c r="A7664" s="95">
        <v>7656</v>
      </c>
      <c r="B7664" s="95" t="s">
        <v>3593</v>
      </c>
      <c r="C7664" s="95" t="s">
        <v>6444</v>
      </c>
      <c r="D7664" s="95" t="s">
        <v>15143</v>
      </c>
      <c r="E7664" s="95" t="s">
        <v>332</v>
      </c>
      <c r="F7664" s="95" t="s">
        <v>7499</v>
      </c>
      <c r="G7664" s="4">
        <v>50</v>
      </c>
      <c r="H7664" s="4">
        <v>50</v>
      </c>
    </row>
    <row r="7665" spans="1:8" ht="15">
      <c r="A7665" s="95">
        <v>7657</v>
      </c>
      <c r="B7665" s="95" t="s">
        <v>2667</v>
      </c>
      <c r="C7665" s="95" t="s">
        <v>6210</v>
      </c>
      <c r="D7665" s="95" t="s">
        <v>15144</v>
      </c>
      <c r="E7665" s="95" t="s">
        <v>332</v>
      </c>
      <c r="F7665" s="95" t="s">
        <v>7499</v>
      </c>
      <c r="G7665" s="4">
        <v>50</v>
      </c>
      <c r="H7665" s="4">
        <v>50</v>
      </c>
    </row>
    <row r="7666" spans="1:8" ht="15">
      <c r="A7666" s="95">
        <v>7658</v>
      </c>
      <c r="B7666" s="95" t="s">
        <v>4487</v>
      </c>
      <c r="C7666" s="95" t="s">
        <v>3513</v>
      </c>
      <c r="D7666" s="95" t="s">
        <v>15145</v>
      </c>
      <c r="E7666" s="95" t="s">
        <v>332</v>
      </c>
      <c r="F7666" s="95" t="s">
        <v>7499</v>
      </c>
      <c r="G7666" s="4">
        <v>50</v>
      </c>
      <c r="H7666" s="4">
        <v>50</v>
      </c>
    </row>
    <row r="7667" spans="1:8" ht="15">
      <c r="A7667" s="95">
        <v>7659</v>
      </c>
      <c r="B7667" s="95" t="s">
        <v>2663</v>
      </c>
      <c r="C7667" s="95" t="s">
        <v>6931</v>
      </c>
      <c r="D7667" s="95" t="s">
        <v>15146</v>
      </c>
      <c r="E7667" s="95" t="s">
        <v>332</v>
      </c>
      <c r="F7667" s="95" t="s">
        <v>7499</v>
      </c>
      <c r="G7667" s="4">
        <v>50</v>
      </c>
      <c r="H7667" s="4">
        <v>50</v>
      </c>
    </row>
    <row r="7668" spans="1:8" ht="15">
      <c r="A7668" s="95">
        <v>7660</v>
      </c>
      <c r="B7668" s="95" t="s">
        <v>3439</v>
      </c>
      <c r="C7668" s="95" t="s">
        <v>9696</v>
      </c>
      <c r="D7668" s="95" t="s">
        <v>15147</v>
      </c>
      <c r="E7668" s="95" t="s">
        <v>332</v>
      </c>
      <c r="F7668" s="95" t="s">
        <v>7499</v>
      </c>
      <c r="G7668" s="4">
        <v>50</v>
      </c>
      <c r="H7668" s="4">
        <v>50</v>
      </c>
    </row>
    <row r="7669" spans="1:8" ht="15">
      <c r="A7669" s="95">
        <v>7661</v>
      </c>
      <c r="B7669" s="95" t="s">
        <v>3668</v>
      </c>
      <c r="C7669" s="95" t="s">
        <v>6861</v>
      </c>
      <c r="D7669" s="95" t="s">
        <v>15148</v>
      </c>
      <c r="E7669" s="95" t="s">
        <v>332</v>
      </c>
      <c r="F7669" s="95" t="s">
        <v>7499</v>
      </c>
      <c r="G7669" s="4">
        <v>50</v>
      </c>
      <c r="H7669" s="4">
        <v>50</v>
      </c>
    </row>
    <row r="7670" spans="1:8" ht="15">
      <c r="A7670" s="95">
        <v>7662</v>
      </c>
      <c r="B7670" s="95" t="s">
        <v>3687</v>
      </c>
      <c r="C7670" s="95" t="s">
        <v>3548</v>
      </c>
      <c r="D7670" s="95" t="s">
        <v>15149</v>
      </c>
      <c r="E7670" s="95" t="s">
        <v>332</v>
      </c>
      <c r="F7670" s="95" t="s">
        <v>7499</v>
      </c>
      <c r="G7670" s="4">
        <v>50</v>
      </c>
      <c r="H7670" s="4">
        <v>50</v>
      </c>
    </row>
    <row r="7671" spans="1:8" ht="15">
      <c r="A7671" s="95">
        <v>7663</v>
      </c>
      <c r="B7671" s="95" t="s">
        <v>4605</v>
      </c>
      <c r="C7671" s="95" t="s">
        <v>6628</v>
      </c>
      <c r="D7671" s="95" t="s">
        <v>15150</v>
      </c>
      <c r="E7671" s="95" t="s">
        <v>332</v>
      </c>
      <c r="F7671" s="95" t="s">
        <v>7499</v>
      </c>
      <c r="G7671" s="4">
        <v>50</v>
      </c>
      <c r="H7671" s="4">
        <v>50</v>
      </c>
    </row>
    <row r="7672" spans="1:8" ht="30">
      <c r="A7672" s="95">
        <v>7664</v>
      </c>
      <c r="B7672" s="95" t="s">
        <v>6896</v>
      </c>
      <c r="C7672" s="95" t="s">
        <v>9286</v>
      </c>
      <c r="D7672" s="95" t="s">
        <v>15151</v>
      </c>
      <c r="E7672" s="95" t="s">
        <v>332</v>
      </c>
      <c r="F7672" s="95" t="s">
        <v>7499</v>
      </c>
      <c r="G7672" s="4">
        <v>50</v>
      </c>
      <c r="H7672" s="4">
        <v>50</v>
      </c>
    </row>
    <row r="7673" spans="1:8" ht="15">
      <c r="A7673" s="95">
        <v>7665</v>
      </c>
      <c r="B7673" s="95" t="s">
        <v>4322</v>
      </c>
      <c r="C7673" s="95" t="s">
        <v>13848</v>
      </c>
      <c r="D7673" s="95" t="s">
        <v>15152</v>
      </c>
      <c r="E7673" s="95" t="s">
        <v>332</v>
      </c>
      <c r="F7673" s="95" t="s">
        <v>7499</v>
      </c>
      <c r="G7673" s="4">
        <v>50</v>
      </c>
      <c r="H7673" s="4">
        <v>50</v>
      </c>
    </row>
    <row r="7674" spans="1:8" ht="15">
      <c r="A7674" s="95">
        <v>7666</v>
      </c>
      <c r="B7674" s="95" t="s">
        <v>5395</v>
      </c>
      <c r="C7674" s="95" t="s">
        <v>6636</v>
      </c>
      <c r="D7674" s="95" t="s">
        <v>15153</v>
      </c>
      <c r="E7674" s="95" t="s">
        <v>332</v>
      </c>
      <c r="F7674" s="95" t="s">
        <v>7499</v>
      </c>
      <c r="G7674" s="4">
        <v>50</v>
      </c>
      <c r="H7674" s="4">
        <v>50</v>
      </c>
    </row>
    <row r="7675" spans="1:8" ht="15">
      <c r="A7675" s="95">
        <v>7667</v>
      </c>
      <c r="B7675" s="95" t="s">
        <v>3461</v>
      </c>
      <c r="C7675" s="95" t="s">
        <v>9202</v>
      </c>
      <c r="D7675" s="95" t="s">
        <v>15154</v>
      </c>
      <c r="E7675" s="95" t="s">
        <v>332</v>
      </c>
      <c r="F7675" s="95" t="s">
        <v>7499</v>
      </c>
      <c r="G7675" s="4">
        <v>50</v>
      </c>
      <c r="H7675" s="4">
        <v>50</v>
      </c>
    </row>
    <row r="7676" spans="1:8" ht="30">
      <c r="A7676" s="95">
        <v>7668</v>
      </c>
      <c r="B7676" s="95" t="s">
        <v>4067</v>
      </c>
      <c r="C7676" s="95" t="s">
        <v>15155</v>
      </c>
      <c r="D7676" s="95" t="s">
        <v>15156</v>
      </c>
      <c r="E7676" s="95" t="s">
        <v>332</v>
      </c>
      <c r="F7676" s="95" t="s">
        <v>7499</v>
      </c>
      <c r="G7676" s="4">
        <v>50</v>
      </c>
      <c r="H7676" s="4">
        <v>50</v>
      </c>
    </row>
    <row r="7677" spans="1:8" ht="15">
      <c r="A7677" s="95">
        <v>7669</v>
      </c>
      <c r="B7677" s="95" t="s">
        <v>4140</v>
      </c>
      <c r="C7677" s="95" t="s">
        <v>7123</v>
      </c>
      <c r="D7677" s="95" t="s">
        <v>15157</v>
      </c>
      <c r="E7677" s="95" t="s">
        <v>332</v>
      </c>
      <c r="F7677" s="95" t="s">
        <v>7499</v>
      </c>
      <c r="G7677" s="4">
        <v>50</v>
      </c>
      <c r="H7677" s="4">
        <v>50</v>
      </c>
    </row>
    <row r="7678" spans="1:8" ht="15">
      <c r="A7678" s="95">
        <v>7670</v>
      </c>
      <c r="B7678" s="95" t="s">
        <v>5358</v>
      </c>
      <c r="C7678" s="95" t="s">
        <v>6688</v>
      </c>
      <c r="D7678" s="95" t="s">
        <v>15158</v>
      </c>
      <c r="E7678" s="95" t="s">
        <v>332</v>
      </c>
      <c r="F7678" s="95" t="s">
        <v>7499</v>
      </c>
      <c r="G7678" s="4">
        <v>50</v>
      </c>
      <c r="H7678" s="4">
        <v>50</v>
      </c>
    </row>
    <row r="7679" spans="1:8" ht="15">
      <c r="A7679" s="95">
        <v>7671</v>
      </c>
      <c r="B7679" s="95" t="s">
        <v>4276</v>
      </c>
      <c r="C7679" s="95" t="s">
        <v>6161</v>
      </c>
      <c r="D7679" s="95" t="s">
        <v>15159</v>
      </c>
      <c r="E7679" s="95" t="s">
        <v>332</v>
      </c>
      <c r="F7679" s="95" t="s">
        <v>7499</v>
      </c>
      <c r="G7679" s="4">
        <v>50</v>
      </c>
      <c r="H7679" s="4">
        <v>50</v>
      </c>
    </row>
    <row r="7680" spans="1:8" ht="15">
      <c r="A7680" s="95">
        <v>7672</v>
      </c>
      <c r="B7680" s="95" t="s">
        <v>4861</v>
      </c>
      <c r="C7680" s="95" t="s">
        <v>6116</v>
      </c>
      <c r="D7680" s="95" t="s">
        <v>15160</v>
      </c>
      <c r="E7680" s="95" t="s">
        <v>332</v>
      </c>
      <c r="F7680" s="95" t="s">
        <v>7499</v>
      </c>
      <c r="G7680" s="4">
        <v>50</v>
      </c>
      <c r="H7680" s="4">
        <v>50</v>
      </c>
    </row>
    <row r="7681" spans="1:8" ht="15">
      <c r="A7681" s="95">
        <v>7673</v>
      </c>
      <c r="B7681" s="95" t="s">
        <v>3761</v>
      </c>
      <c r="C7681" s="95" t="s">
        <v>6153</v>
      </c>
      <c r="D7681" s="95" t="s">
        <v>15161</v>
      </c>
      <c r="E7681" s="95" t="s">
        <v>332</v>
      </c>
      <c r="F7681" s="95" t="s">
        <v>7499</v>
      </c>
      <c r="G7681" s="4">
        <v>50</v>
      </c>
      <c r="H7681" s="4">
        <v>50</v>
      </c>
    </row>
    <row r="7682" spans="1:8" ht="15">
      <c r="A7682" s="95">
        <v>7674</v>
      </c>
      <c r="B7682" s="95" t="s">
        <v>3439</v>
      </c>
      <c r="C7682" s="95" t="s">
        <v>7226</v>
      </c>
      <c r="D7682" s="95" t="s">
        <v>15162</v>
      </c>
      <c r="E7682" s="95" t="s">
        <v>332</v>
      </c>
      <c r="F7682" s="95" t="s">
        <v>7499</v>
      </c>
      <c r="G7682" s="4">
        <v>50</v>
      </c>
      <c r="H7682" s="4">
        <v>50</v>
      </c>
    </row>
    <row r="7683" spans="1:8" ht="15">
      <c r="A7683" s="95">
        <v>7675</v>
      </c>
      <c r="B7683" s="95" t="s">
        <v>3761</v>
      </c>
      <c r="C7683" s="95" t="s">
        <v>15163</v>
      </c>
      <c r="D7683" s="95" t="s">
        <v>15164</v>
      </c>
      <c r="E7683" s="95" t="s">
        <v>332</v>
      </c>
      <c r="F7683" s="95" t="s">
        <v>7499</v>
      </c>
      <c r="G7683" s="4">
        <v>50</v>
      </c>
      <c r="H7683" s="4">
        <v>50</v>
      </c>
    </row>
    <row r="7684" spans="1:8" ht="15">
      <c r="A7684" s="95">
        <v>7676</v>
      </c>
      <c r="B7684" s="95" t="s">
        <v>13762</v>
      </c>
      <c r="C7684" s="95" t="s">
        <v>3437</v>
      </c>
      <c r="D7684" s="95" t="s">
        <v>15165</v>
      </c>
      <c r="E7684" s="95" t="s">
        <v>332</v>
      </c>
      <c r="F7684" s="95" t="s">
        <v>7499</v>
      </c>
      <c r="G7684" s="4">
        <v>50</v>
      </c>
      <c r="H7684" s="4">
        <v>50</v>
      </c>
    </row>
    <row r="7685" spans="1:8" ht="15">
      <c r="A7685" s="95">
        <v>7677</v>
      </c>
      <c r="B7685" s="95" t="s">
        <v>3517</v>
      </c>
      <c r="C7685" s="95" t="s">
        <v>4217</v>
      </c>
      <c r="D7685" s="95" t="s">
        <v>15166</v>
      </c>
      <c r="E7685" s="95" t="s">
        <v>332</v>
      </c>
      <c r="F7685" s="95" t="s">
        <v>7499</v>
      </c>
      <c r="G7685" s="4">
        <v>50</v>
      </c>
      <c r="H7685" s="4">
        <v>50</v>
      </c>
    </row>
    <row r="7686" spans="1:8" ht="15">
      <c r="A7686" s="95">
        <v>7678</v>
      </c>
      <c r="B7686" s="95" t="s">
        <v>15167</v>
      </c>
      <c r="C7686" s="95" t="s">
        <v>6171</v>
      </c>
      <c r="D7686" s="95" t="s">
        <v>15168</v>
      </c>
      <c r="E7686" s="95" t="s">
        <v>332</v>
      </c>
      <c r="F7686" s="95" t="s">
        <v>7499</v>
      </c>
      <c r="G7686" s="4">
        <v>50</v>
      </c>
      <c r="H7686" s="4">
        <v>50</v>
      </c>
    </row>
    <row r="7687" spans="1:8" ht="15">
      <c r="A7687" s="95">
        <v>7679</v>
      </c>
      <c r="B7687" s="95" t="s">
        <v>3596</v>
      </c>
      <c r="C7687" s="95" t="s">
        <v>6528</v>
      </c>
      <c r="D7687" s="95" t="s">
        <v>15169</v>
      </c>
      <c r="E7687" s="95" t="s">
        <v>332</v>
      </c>
      <c r="F7687" s="95" t="s">
        <v>7499</v>
      </c>
      <c r="G7687" s="4">
        <v>50</v>
      </c>
      <c r="H7687" s="4">
        <v>50</v>
      </c>
    </row>
    <row r="7688" spans="1:8" ht="15">
      <c r="A7688" s="95">
        <v>7680</v>
      </c>
      <c r="B7688" s="95" t="s">
        <v>3526</v>
      </c>
      <c r="C7688" s="95" t="s">
        <v>15170</v>
      </c>
      <c r="D7688" s="95" t="s">
        <v>15171</v>
      </c>
      <c r="E7688" s="95" t="s">
        <v>332</v>
      </c>
      <c r="F7688" s="95" t="s">
        <v>7499</v>
      </c>
      <c r="G7688" s="4">
        <v>50</v>
      </c>
      <c r="H7688" s="4">
        <v>50</v>
      </c>
    </row>
    <row r="7689" spans="1:8" ht="15">
      <c r="A7689" s="95">
        <v>7681</v>
      </c>
      <c r="B7689" s="95" t="s">
        <v>4062</v>
      </c>
      <c r="C7689" s="95" t="s">
        <v>6654</v>
      </c>
      <c r="D7689" s="95" t="s">
        <v>15172</v>
      </c>
      <c r="E7689" s="95" t="s">
        <v>332</v>
      </c>
      <c r="F7689" s="95" t="s">
        <v>7499</v>
      </c>
      <c r="G7689" s="4">
        <v>50</v>
      </c>
      <c r="H7689" s="4">
        <v>50</v>
      </c>
    </row>
    <row r="7690" spans="1:8" ht="15">
      <c r="A7690" s="95">
        <v>7682</v>
      </c>
      <c r="B7690" s="95" t="s">
        <v>4452</v>
      </c>
      <c r="C7690" s="95" t="s">
        <v>6646</v>
      </c>
      <c r="D7690" s="95" t="s">
        <v>15173</v>
      </c>
      <c r="E7690" s="95" t="s">
        <v>332</v>
      </c>
      <c r="F7690" s="95" t="s">
        <v>7499</v>
      </c>
      <c r="G7690" s="4">
        <v>50</v>
      </c>
      <c r="H7690" s="4">
        <v>50</v>
      </c>
    </row>
    <row r="7691" spans="1:8" ht="15">
      <c r="A7691" s="95">
        <v>7683</v>
      </c>
      <c r="B7691" s="95" t="s">
        <v>5418</v>
      </c>
      <c r="C7691" s="95" t="s">
        <v>6789</v>
      </c>
      <c r="D7691" s="95" t="s">
        <v>15174</v>
      </c>
      <c r="E7691" s="95" t="s">
        <v>332</v>
      </c>
      <c r="F7691" s="95" t="s">
        <v>7499</v>
      </c>
      <c r="G7691" s="4">
        <v>50</v>
      </c>
      <c r="H7691" s="4">
        <v>50</v>
      </c>
    </row>
    <row r="7692" spans="1:8" ht="15">
      <c r="A7692" s="95">
        <v>7684</v>
      </c>
      <c r="B7692" s="95" t="s">
        <v>12386</v>
      </c>
      <c r="C7692" s="95" t="s">
        <v>3764</v>
      </c>
      <c r="D7692" s="95" t="s">
        <v>15175</v>
      </c>
      <c r="E7692" s="95" t="s">
        <v>332</v>
      </c>
      <c r="F7692" s="95" t="s">
        <v>7499</v>
      </c>
      <c r="G7692" s="4">
        <v>50</v>
      </c>
      <c r="H7692" s="4">
        <v>50</v>
      </c>
    </row>
    <row r="7693" spans="1:8" ht="15">
      <c r="A7693" s="95">
        <v>7685</v>
      </c>
      <c r="B7693" s="95" t="s">
        <v>3958</v>
      </c>
      <c r="C7693" s="95" t="s">
        <v>6460</v>
      </c>
      <c r="D7693" s="95" t="s">
        <v>15176</v>
      </c>
      <c r="E7693" s="95" t="s">
        <v>332</v>
      </c>
      <c r="F7693" s="95" t="s">
        <v>7499</v>
      </c>
      <c r="G7693" s="4">
        <v>50</v>
      </c>
      <c r="H7693" s="4">
        <v>50</v>
      </c>
    </row>
    <row r="7694" spans="1:8" ht="15">
      <c r="A7694" s="95">
        <v>7686</v>
      </c>
      <c r="B7694" s="95" t="s">
        <v>2667</v>
      </c>
      <c r="C7694" s="95" t="s">
        <v>8744</v>
      </c>
      <c r="D7694" s="95" t="s">
        <v>15177</v>
      </c>
      <c r="E7694" s="95" t="s">
        <v>332</v>
      </c>
      <c r="F7694" s="95" t="s">
        <v>7499</v>
      </c>
      <c r="G7694" s="4">
        <v>50</v>
      </c>
      <c r="H7694" s="4">
        <v>50</v>
      </c>
    </row>
    <row r="7695" spans="1:8" ht="15">
      <c r="A7695" s="95">
        <v>7687</v>
      </c>
      <c r="B7695" s="95" t="s">
        <v>15055</v>
      </c>
      <c r="C7695" s="95" t="s">
        <v>8744</v>
      </c>
      <c r="D7695" s="95" t="s">
        <v>15178</v>
      </c>
      <c r="E7695" s="95" t="s">
        <v>332</v>
      </c>
      <c r="F7695" s="95" t="s">
        <v>7499</v>
      </c>
      <c r="G7695" s="4">
        <v>50</v>
      </c>
      <c r="H7695" s="4">
        <v>50</v>
      </c>
    </row>
    <row r="7696" spans="1:8" ht="15">
      <c r="A7696" s="95">
        <v>7688</v>
      </c>
      <c r="B7696" s="95" t="s">
        <v>6824</v>
      </c>
      <c r="C7696" s="95" t="s">
        <v>5414</v>
      </c>
      <c r="D7696" s="95" t="s">
        <v>15179</v>
      </c>
      <c r="E7696" s="95" t="s">
        <v>332</v>
      </c>
      <c r="F7696" s="95" t="s">
        <v>7499</v>
      </c>
      <c r="G7696" s="4">
        <v>50</v>
      </c>
      <c r="H7696" s="4">
        <v>50</v>
      </c>
    </row>
    <row r="7697" spans="1:8" ht="15">
      <c r="A7697" s="95">
        <v>7689</v>
      </c>
      <c r="B7697" s="95" t="s">
        <v>3485</v>
      </c>
      <c r="C7697" s="95" t="s">
        <v>6637</v>
      </c>
      <c r="D7697" s="95" t="s">
        <v>15180</v>
      </c>
      <c r="E7697" s="95" t="s">
        <v>332</v>
      </c>
      <c r="F7697" s="95" t="s">
        <v>7499</v>
      </c>
      <c r="G7697" s="4">
        <v>50</v>
      </c>
      <c r="H7697" s="4">
        <v>50</v>
      </c>
    </row>
    <row r="7698" spans="1:8" ht="15">
      <c r="A7698" s="95">
        <v>7690</v>
      </c>
      <c r="B7698" s="95" t="s">
        <v>12176</v>
      </c>
      <c r="C7698" s="95" t="s">
        <v>6642</v>
      </c>
      <c r="D7698" s="95" t="s">
        <v>15181</v>
      </c>
      <c r="E7698" s="95" t="s">
        <v>332</v>
      </c>
      <c r="F7698" s="95" t="s">
        <v>7499</v>
      </c>
      <c r="G7698" s="4">
        <v>50</v>
      </c>
      <c r="H7698" s="4">
        <v>50</v>
      </c>
    </row>
    <row r="7699" spans="1:8" ht="15">
      <c r="A7699" s="95">
        <v>7691</v>
      </c>
      <c r="B7699" s="95" t="s">
        <v>5595</v>
      </c>
      <c r="C7699" s="95" t="s">
        <v>15182</v>
      </c>
      <c r="D7699" s="95" t="s">
        <v>15183</v>
      </c>
      <c r="E7699" s="95" t="s">
        <v>332</v>
      </c>
      <c r="F7699" s="95" t="s">
        <v>7499</v>
      </c>
      <c r="G7699" s="4">
        <v>50</v>
      </c>
      <c r="H7699" s="4">
        <v>50</v>
      </c>
    </row>
    <row r="7700" spans="1:8" ht="15">
      <c r="A7700" s="95">
        <v>7692</v>
      </c>
      <c r="B7700" s="95" t="s">
        <v>3700</v>
      </c>
      <c r="C7700" s="95" t="s">
        <v>7024</v>
      </c>
      <c r="D7700" s="95" t="s">
        <v>15184</v>
      </c>
      <c r="E7700" s="95" t="s">
        <v>332</v>
      </c>
      <c r="F7700" s="95" t="s">
        <v>7499</v>
      </c>
      <c r="G7700" s="4">
        <v>50</v>
      </c>
      <c r="H7700" s="4">
        <v>50</v>
      </c>
    </row>
    <row r="7701" spans="1:8" ht="15">
      <c r="A7701" s="95">
        <v>7693</v>
      </c>
      <c r="B7701" s="95" t="s">
        <v>4648</v>
      </c>
      <c r="C7701" s="95" t="s">
        <v>15185</v>
      </c>
      <c r="D7701" s="95" t="s">
        <v>15186</v>
      </c>
      <c r="E7701" s="95" t="s">
        <v>332</v>
      </c>
      <c r="F7701" s="95" t="s">
        <v>7499</v>
      </c>
      <c r="G7701" s="4">
        <v>50</v>
      </c>
      <c r="H7701" s="4">
        <v>50</v>
      </c>
    </row>
    <row r="7702" spans="1:8" ht="15">
      <c r="A7702" s="95">
        <v>7694</v>
      </c>
      <c r="B7702" s="95" t="s">
        <v>3586</v>
      </c>
      <c r="C7702" s="95" t="s">
        <v>3764</v>
      </c>
      <c r="D7702" s="95" t="s">
        <v>15187</v>
      </c>
      <c r="E7702" s="95" t="s">
        <v>332</v>
      </c>
      <c r="F7702" s="95" t="s">
        <v>7499</v>
      </c>
      <c r="G7702" s="4">
        <v>100</v>
      </c>
      <c r="H7702" s="4">
        <v>100</v>
      </c>
    </row>
    <row r="7703" spans="1:8" ht="15">
      <c r="A7703" s="95">
        <v>7695</v>
      </c>
      <c r="B7703" s="95" t="s">
        <v>4093</v>
      </c>
      <c r="C7703" s="95" t="s">
        <v>8858</v>
      </c>
      <c r="D7703" s="95" t="s">
        <v>15188</v>
      </c>
      <c r="E7703" s="95" t="s">
        <v>332</v>
      </c>
      <c r="F7703" s="95" t="s">
        <v>7499</v>
      </c>
      <c r="G7703" s="4">
        <v>75</v>
      </c>
      <c r="H7703" s="4">
        <v>75</v>
      </c>
    </row>
    <row r="7704" spans="1:8" ht="15">
      <c r="A7704" s="95">
        <v>7696</v>
      </c>
      <c r="B7704" s="95" t="s">
        <v>4213</v>
      </c>
      <c r="C7704" s="95" t="s">
        <v>14154</v>
      </c>
      <c r="D7704" s="95">
        <v>60001106544</v>
      </c>
      <c r="E7704" s="95" t="s">
        <v>332</v>
      </c>
      <c r="F7704" s="95" t="s">
        <v>7499</v>
      </c>
      <c r="G7704" s="4">
        <v>75</v>
      </c>
      <c r="H7704" s="4">
        <v>75</v>
      </c>
    </row>
    <row r="7705" spans="1:8" ht="15">
      <c r="A7705" s="95">
        <v>7697</v>
      </c>
      <c r="B7705" s="95" t="s">
        <v>9302</v>
      </c>
      <c r="C7705" s="95" t="s">
        <v>6130</v>
      </c>
      <c r="D7705" s="95" t="s">
        <v>15189</v>
      </c>
      <c r="E7705" s="95" t="s">
        <v>332</v>
      </c>
      <c r="F7705" s="95" t="s">
        <v>7499</v>
      </c>
      <c r="G7705" s="4">
        <v>50</v>
      </c>
      <c r="H7705" s="4">
        <v>50</v>
      </c>
    </row>
    <row r="7706" spans="1:8" ht="15">
      <c r="A7706" s="95">
        <v>7698</v>
      </c>
      <c r="B7706" s="95" t="s">
        <v>3684</v>
      </c>
      <c r="C7706" s="95" t="s">
        <v>5619</v>
      </c>
      <c r="D7706" s="95" t="s">
        <v>15190</v>
      </c>
      <c r="E7706" s="95" t="s">
        <v>332</v>
      </c>
      <c r="F7706" s="95" t="s">
        <v>7499</v>
      </c>
      <c r="G7706" s="4">
        <v>50</v>
      </c>
      <c r="H7706" s="4">
        <v>50</v>
      </c>
    </row>
    <row r="7707" spans="1:8" ht="15">
      <c r="A7707" s="95">
        <v>7699</v>
      </c>
      <c r="B7707" s="95" t="s">
        <v>3561</v>
      </c>
      <c r="C7707" s="95" t="s">
        <v>7806</v>
      </c>
      <c r="D7707" s="95" t="s">
        <v>15191</v>
      </c>
      <c r="E7707" s="95" t="s">
        <v>332</v>
      </c>
      <c r="F7707" s="95" t="s">
        <v>7499</v>
      </c>
      <c r="G7707" s="4">
        <v>50</v>
      </c>
      <c r="H7707" s="4">
        <v>50</v>
      </c>
    </row>
    <row r="7708" spans="1:8" ht="15">
      <c r="A7708" s="95">
        <v>7700</v>
      </c>
      <c r="B7708" s="95" t="s">
        <v>3461</v>
      </c>
      <c r="C7708" s="95" t="s">
        <v>6665</v>
      </c>
      <c r="D7708" s="95" t="s">
        <v>15192</v>
      </c>
      <c r="E7708" s="95" t="s">
        <v>332</v>
      </c>
      <c r="F7708" s="95" t="s">
        <v>7499</v>
      </c>
      <c r="G7708" s="4">
        <v>50</v>
      </c>
      <c r="H7708" s="4">
        <v>50</v>
      </c>
    </row>
    <row r="7709" spans="1:8" ht="15">
      <c r="A7709" s="95">
        <v>7701</v>
      </c>
      <c r="B7709" s="95" t="s">
        <v>15193</v>
      </c>
      <c r="C7709" s="95" t="s">
        <v>5776</v>
      </c>
      <c r="D7709" s="95" t="s">
        <v>15194</v>
      </c>
      <c r="E7709" s="95" t="s">
        <v>332</v>
      </c>
      <c r="F7709" s="95" t="s">
        <v>7499</v>
      </c>
      <c r="G7709" s="4">
        <v>50</v>
      </c>
      <c r="H7709" s="4">
        <v>50</v>
      </c>
    </row>
    <row r="7710" spans="1:8" ht="15">
      <c r="A7710" s="95">
        <v>7702</v>
      </c>
      <c r="B7710" s="95" t="s">
        <v>2671</v>
      </c>
      <c r="C7710" s="95" t="s">
        <v>3572</v>
      </c>
      <c r="D7710" s="95" t="s">
        <v>15195</v>
      </c>
      <c r="E7710" s="95" t="s">
        <v>332</v>
      </c>
      <c r="F7710" s="95" t="s">
        <v>7499</v>
      </c>
      <c r="G7710" s="4">
        <v>50</v>
      </c>
      <c r="H7710" s="4">
        <v>50</v>
      </c>
    </row>
    <row r="7711" spans="1:8" ht="15">
      <c r="A7711" s="95">
        <v>7703</v>
      </c>
      <c r="B7711" s="95" t="s">
        <v>6092</v>
      </c>
      <c r="C7711" s="95" t="s">
        <v>15196</v>
      </c>
      <c r="D7711" s="95" t="s">
        <v>15197</v>
      </c>
      <c r="E7711" s="95" t="s">
        <v>332</v>
      </c>
      <c r="F7711" s="95" t="s">
        <v>7499</v>
      </c>
      <c r="G7711" s="4">
        <v>50</v>
      </c>
      <c r="H7711" s="4">
        <v>50</v>
      </c>
    </row>
    <row r="7712" spans="1:8" ht="15">
      <c r="A7712" s="95">
        <v>7704</v>
      </c>
      <c r="B7712" s="95" t="s">
        <v>4431</v>
      </c>
      <c r="C7712" s="95" t="s">
        <v>3783</v>
      </c>
      <c r="D7712" s="95" t="s">
        <v>15198</v>
      </c>
      <c r="E7712" s="95" t="s">
        <v>332</v>
      </c>
      <c r="F7712" s="95" t="s">
        <v>7499</v>
      </c>
      <c r="G7712" s="4">
        <v>50</v>
      </c>
      <c r="H7712" s="4">
        <v>50</v>
      </c>
    </row>
    <row r="7713" spans="1:8" ht="15">
      <c r="A7713" s="95">
        <v>7705</v>
      </c>
      <c r="B7713" s="95" t="s">
        <v>2663</v>
      </c>
      <c r="C7713" s="95" t="s">
        <v>3539</v>
      </c>
      <c r="D7713" s="95" t="s">
        <v>15199</v>
      </c>
      <c r="E7713" s="95" t="s">
        <v>332</v>
      </c>
      <c r="F7713" s="95" t="s">
        <v>7499</v>
      </c>
      <c r="G7713" s="4">
        <v>50</v>
      </c>
      <c r="H7713" s="4">
        <v>50</v>
      </c>
    </row>
    <row r="7714" spans="1:8" ht="15">
      <c r="A7714" s="95">
        <v>7706</v>
      </c>
      <c r="B7714" s="95" t="s">
        <v>3758</v>
      </c>
      <c r="C7714" s="95" t="s">
        <v>6470</v>
      </c>
      <c r="D7714" s="95" t="s">
        <v>15200</v>
      </c>
      <c r="E7714" s="95" t="s">
        <v>332</v>
      </c>
      <c r="F7714" s="95" t="s">
        <v>7499</v>
      </c>
      <c r="G7714" s="4">
        <v>50</v>
      </c>
      <c r="H7714" s="4">
        <v>50</v>
      </c>
    </row>
    <row r="7715" spans="1:8" ht="15">
      <c r="A7715" s="95">
        <v>7707</v>
      </c>
      <c r="B7715" s="95" t="s">
        <v>4067</v>
      </c>
      <c r="C7715" s="95" t="s">
        <v>4893</v>
      </c>
      <c r="D7715" s="95" t="s">
        <v>15201</v>
      </c>
      <c r="E7715" s="95" t="s">
        <v>332</v>
      </c>
      <c r="F7715" s="95" t="s">
        <v>7499</v>
      </c>
      <c r="G7715" s="4">
        <v>50</v>
      </c>
      <c r="H7715" s="4">
        <v>50</v>
      </c>
    </row>
    <row r="7716" spans="1:8" ht="15">
      <c r="A7716" s="95">
        <v>7708</v>
      </c>
      <c r="B7716" s="95" t="s">
        <v>3472</v>
      </c>
      <c r="C7716" s="95" t="s">
        <v>6197</v>
      </c>
      <c r="D7716" s="95" t="s">
        <v>15202</v>
      </c>
      <c r="E7716" s="95" t="s">
        <v>332</v>
      </c>
      <c r="F7716" s="95" t="s">
        <v>7499</v>
      </c>
      <c r="G7716" s="4">
        <v>50</v>
      </c>
      <c r="H7716" s="4">
        <v>50</v>
      </c>
    </row>
    <row r="7717" spans="1:8" ht="15">
      <c r="A7717" s="95">
        <v>7709</v>
      </c>
      <c r="B7717" s="95" t="s">
        <v>4012</v>
      </c>
      <c r="C7717" s="95" t="s">
        <v>6633</v>
      </c>
      <c r="D7717" s="95" t="s">
        <v>15203</v>
      </c>
      <c r="E7717" s="95" t="s">
        <v>332</v>
      </c>
      <c r="F7717" s="95" t="s">
        <v>7499</v>
      </c>
      <c r="G7717" s="4">
        <v>50</v>
      </c>
      <c r="H7717" s="4">
        <v>50</v>
      </c>
    </row>
    <row r="7718" spans="1:8" ht="30">
      <c r="A7718" s="95">
        <v>7710</v>
      </c>
      <c r="B7718" s="95" t="s">
        <v>4299</v>
      </c>
      <c r="C7718" s="95" t="s">
        <v>8469</v>
      </c>
      <c r="D7718" s="95" t="s">
        <v>15204</v>
      </c>
      <c r="E7718" s="95" t="s">
        <v>332</v>
      </c>
      <c r="F7718" s="95" t="s">
        <v>7499</v>
      </c>
      <c r="G7718" s="4">
        <v>50</v>
      </c>
      <c r="H7718" s="4">
        <v>50</v>
      </c>
    </row>
    <row r="7719" spans="1:8" ht="15">
      <c r="A7719" s="95">
        <v>7711</v>
      </c>
      <c r="B7719" s="95" t="s">
        <v>6669</v>
      </c>
      <c r="C7719" s="95" t="s">
        <v>12829</v>
      </c>
      <c r="D7719" s="95" t="s">
        <v>15205</v>
      </c>
      <c r="E7719" s="95" t="s">
        <v>332</v>
      </c>
      <c r="F7719" s="95" t="s">
        <v>7499</v>
      </c>
      <c r="G7719" s="4">
        <v>50</v>
      </c>
      <c r="H7719" s="4">
        <v>50</v>
      </c>
    </row>
    <row r="7720" spans="1:8" ht="15">
      <c r="A7720" s="95">
        <v>7712</v>
      </c>
      <c r="B7720" s="95" t="s">
        <v>3584</v>
      </c>
      <c r="C7720" s="95" t="s">
        <v>6602</v>
      </c>
      <c r="D7720" s="95" t="s">
        <v>15206</v>
      </c>
      <c r="E7720" s="95" t="s">
        <v>332</v>
      </c>
      <c r="F7720" s="95" t="s">
        <v>7499</v>
      </c>
      <c r="G7720" s="4">
        <v>50</v>
      </c>
      <c r="H7720" s="4">
        <v>50</v>
      </c>
    </row>
    <row r="7721" spans="1:8" ht="30">
      <c r="A7721" s="95">
        <v>7713</v>
      </c>
      <c r="B7721" s="95" t="s">
        <v>8287</v>
      </c>
      <c r="C7721" s="95" t="s">
        <v>15207</v>
      </c>
      <c r="D7721" s="95" t="s">
        <v>15208</v>
      </c>
      <c r="E7721" s="95" t="s">
        <v>332</v>
      </c>
      <c r="F7721" s="95" t="s">
        <v>7499</v>
      </c>
      <c r="G7721" s="4">
        <v>50</v>
      </c>
      <c r="H7721" s="4">
        <v>50</v>
      </c>
    </row>
    <row r="7722" spans="1:8" ht="15">
      <c r="A7722" s="95">
        <v>7714</v>
      </c>
      <c r="B7722" s="95" t="s">
        <v>3649</v>
      </c>
      <c r="C7722" s="95" t="s">
        <v>15209</v>
      </c>
      <c r="D7722" s="95" t="s">
        <v>15210</v>
      </c>
      <c r="E7722" s="95" t="s">
        <v>332</v>
      </c>
      <c r="F7722" s="95" t="s">
        <v>7499</v>
      </c>
      <c r="G7722" s="4">
        <v>50</v>
      </c>
      <c r="H7722" s="4">
        <v>50</v>
      </c>
    </row>
    <row r="7723" spans="1:8" ht="15">
      <c r="A7723" s="95">
        <v>7715</v>
      </c>
      <c r="B7723" s="95" t="s">
        <v>7037</v>
      </c>
      <c r="C7723" s="95" t="s">
        <v>6281</v>
      </c>
      <c r="D7723" s="95" t="s">
        <v>15211</v>
      </c>
      <c r="E7723" s="95" t="s">
        <v>332</v>
      </c>
      <c r="F7723" s="95" t="s">
        <v>7499</v>
      </c>
      <c r="G7723" s="4">
        <v>50</v>
      </c>
      <c r="H7723" s="4">
        <v>50</v>
      </c>
    </row>
    <row r="7724" spans="1:8" ht="15">
      <c r="A7724" s="95">
        <v>7716</v>
      </c>
      <c r="B7724" s="95" t="s">
        <v>3526</v>
      </c>
      <c r="C7724" s="95" t="s">
        <v>6672</v>
      </c>
      <c r="D7724" s="95" t="s">
        <v>15212</v>
      </c>
      <c r="E7724" s="95" t="s">
        <v>332</v>
      </c>
      <c r="F7724" s="95" t="s">
        <v>7499</v>
      </c>
      <c r="G7724" s="4">
        <v>50</v>
      </c>
      <c r="H7724" s="4">
        <v>50</v>
      </c>
    </row>
    <row r="7725" spans="1:8" ht="15">
      <c r="A7725" s="95">
        <v>7717</v>
      </c>
      <c r="B7725" s="95" t="s">
        <v>4067</v>
      </c>
      <c r="C7725" s="95" t="s">
        <v>7891</v>
      </c>
      <c r="D7725" s="95" t="s">
        <v>15213</v>
      </c>
      <c r="E7725" s="95" t="s">
        <v>332</v>
      </c>
      <c r="F7725" s="95" t="s">
        <v>7499</v>
      </c>
      <c r="G7725" s="4">
        <v>50</v>
      </c>
      <c r="H7725" s="4">
        <v>50</v>
      </c>
    </row>
    <row r="7726" spans="1:8" ht="30">
      <c r="A7726" s="95">
        <v>7718</v>
      </c>
      <c r="B7726" s="95" t="s">
        <v>3755</v>
      </c>
      <c r="C7726" s="95" t="s">
        <v>15214</v>
      </c>
      <c r="D7726" s="95" t="s">
        <v>15215</v>
      </c>
      <c r="E7726" s="95" t="s">
        <v>332</v>
      </c>
      <c r="F7726" s="95" t="s">
        <v>7499</v>
      </c>
      <c r="G7726" s="4">
        <v>50</v>
      </c>
      <c r="H7726" s="4">
        <v>50</v>
      </c>
    </row>
    <row r="7727" spans="1:8" ht="30">
      <c r="A7727" s="95">
        <v>7719</v>
      </c>
      <c r="B7727" s="95" t="s">
        <v>15216</v>
      </c>
      <c r="C7727" s="95" t="s">
        <v>15217</v>
      </c>
      <c r="D7727" s="95" t="s">
        <v>15218</v>
      </c>
      <c r="E7727" s="95" t="s">
        <v>332</v>
      </c>
      <c r="F7727" s="95" t="s">
        <v>7499</v>
      </c>
      <c r="G7727" s="4">
        <v>50</v>
      </c>
      <c r="H7727" s="4">
        <v>50</v>
      </c>
    </row>
    <row r="7728" spans="1:8" ht="15">
      <c r="A7728" s="95">
        <v>7720</v>
      </c>
      <c r="B7728" s="95" t="s">
        <v>4040</v>
      </c>
      <c r="C7728" s="95" t="s">
        <v>5414</v>
      </c>
      <c r="D7728" s="95" t="s">
        <v>15219</v>
      </c>
      <c r="E7728" s="95" t="s">
        <v>332</v>
      </c>
      <c r="F7728" s="95" t="s">
        <v>7499</v>
      </c>
      <c r="G7728" s="4">
        <v>50</v>
      </c>
      <c r="H7728" s="4">
        <v>50</v>
      </c>
    </row>
    <row r="7729" spans="1:8" ht="15">
      <c r="A7729" s="95">
        <v>7721</v>
      </c>
      <c r="B7729" s="95" t="s">
        <v>3926</v>
      </c>
      <c r="C7729" s="95" t="s">
        <v>15220</v>
      </c>
      <c r="D7729" s="95" t="s">
        <v>15221</v>
      </c>
      <c r="E7729" s="95" t="s">
        <v>332</v>
      </c>
      <c r="F7729" s="95" t="s">
        <v>7499</v>
      </c>
      <c r="G7729" s="4">
        <v>50</v>
      </c>
      <c r="H7729" s="4">
        <v>50</v>
      </c>
    </row>
    <row r="7730" spans="1:8" ht="30">
      <c r="A7730" s="95">
        <v>7722</v>
      </c>
      <c r="B7730" s="95" t="s">
        <v>5434</v>
      </c>
      <c r="C7730" s="95" t="s">
        <v>4450</v>
      </c>
      <c r="D7730" s="95" t="s">
        <v>15222</v>
      </c>
      <c r="E7730" s="95" t="s">
        <v>332</v>
      </c>
      <c r="F7730" s="95" t="s">
        <v>7499</v>
      </c>
      <c r="G7730" s="4">
        <v>50</v>
      </c>
      <c r="H7730" s="4">
        <v>50</v>
      </c>
    </row>
    <row r="7731" spans="1:8" ht="15">
      <c r="A7731" s="95">
        <v>7723</v>
      </c>
      <c r="B7731" s="95" t="s">
        <v>4239</v>
      </c>
      <c r="C7731" s="95" t="s">
        <v>15223</v>
      </c>
      <c r="D7731" s="95" t="s">
        <v>15224</v>
      </c>
      <c r="E7731" s="95" t="s">
        <v>332</v>
      </c>
      <c r="F7731" s="95" t="s">
        <v>7499</v>
      </c>
      <c r="G7731" s="4">
        <v>50</v>
      </c>
      <c r="H7731" s="4">
        <v>50</v>
      </c>
    </row>
    <row r="7732" spans="1:8" ht="15">
      <c r="A7732" s="95">
        <v>7724</v>
      </c>
      <c r="B7732" s="95" t="s">
        <v>4007</v>
      </c>
      <c r="C7732" s="95" t="s">
        <v>4753</v>
      </c>
      <c r="D7732" s="95" t="s">
        <v>15225</v>
      </c>
      <c r="E7732" s="95" t="s">
        <v>332</v>
      </c>
      <c r="F7732" s="95" t="s">
        <v>7499</v>
      </c>
      <c r="G7732" s="4">
        <v>50</v>
      </c>
      <c r="H7732" s="4">
        <v>50</v>
      </c>
    </row>
    <row r="7733" spans="1:8" ht="15">
      <c r="A7733" s="95">
        <v>7725</v>
      </c>
      <c r="B7733" s="95" t="s">
        <v>8186</v>
      </c>
      <c r="C7733" s="95" t="s">
        <v>15226</v>
      </c>
      <c r="D7733" s="95" t="s">
        <v>15227</v>
      </c>
      <c r="E7733" s="95" t="s">
        <v>332</v>
      </c>
      <c r="F7733" s="95" t="s">
        <v>7499</v>
      </c>
      <c r="G7733" s="4">
        <v>100</v>
      </c>
      <c r="H7733" s="4">
        <v>100</v>
      </c>
    </row>
    <row r="7734" spans="1:8" ht="15">
      <c r="A7734" s="95">
        <v>7726</v>
      </c>
      <c r="B7734" s="95" t="s">
        <v>3586</v>
      </c>
      <c r="C7734" s="95" t="s">
        <v>6486</v>
      </c>
      <c r="D7734" s="95" t="s">
        <v>15228</v>
      </c>
      <c r="E7734" s="95" t="s">
        <v>332</v>
      </c>
      <c r="F7734" s="95" t="s">
        <v>7499</v>
      </c>
      <c r="G7734" s="4">
        <v>50</v>
      </c>
      <c r="H7734" s="4">
        <v>50</v>
      </c>
    </row>
    <row r="7735" spans="1:8" ht="15">
      <c r="A7735" s="95">
        <v>7727</v>
      </c>
      <c r="B7735" s="95" t="s">
        <v>6676</v>
      </c>
      <c r="C7735" s="95" t="s">
        <v>15229</v>
      </c>
      <c r="D7735" s="95" t="s">
        <v>15230</v>
      </c>
      <c r="E7735" s="95" t="s">
        <v>332</v>
      </c>
      <c r="F7735" s="95" t="s">
        <v>7499</v>
      </c>
      <c r="G7735" s="4">
        <v>50</v>
      </c>
      <c r="H7735" s="4">
        <v>50</v>
      </c>
    </row>
    <row r="7736" spans="1:8" ht="15">
      <c r="A7736" s="95">
        <v>7728</v>
      </c>
      <c r="B7736" s="95" t="s">
        <v>3948</v>
      </c>
      <c r="C7736" s="95" t="s">
        <v>4655</v>
      </c>
      <c r="D7736" s="95" t="s">
        <v>15231</v>
      </c>
      <c r="E7736" s="95" t="s">
        <v>332</v>
      </c>
      <c r="F7736" s="95" t="s">
        <v>7499</v>
      </c>
      <c r="G7736" s="4">
        <v>50</v>
      </c>
      <c r="H7736" s="4">
        <v>50</v>
      </c>
    </row>
    <row r="7737" spans="1:8" ht="15">
      <c r="A7737" s="95">
        <v>7729</v>
      </c>
      <c r="B7737" s="95" t="s">
        <v>3432</v>
      </c>
      <c r="C7737" s="95" t="s">
        <v>14317</v>
      </c>
      <c r="D7737" s="95" t="s">
        <v>15232</v>
      </c>
      <c r="E7737" s="95" t="s">
        <v>332</v>
      </c>
      <c r="F7737" s="95" t="s">
        <v>7499</v>
      </c>
      <c r="G7737" s="4">
        <v>50</v>
      </c>
      <c r="H7737" s="4">
        <v>50</v>
      </c>
    </row>
    <row r="7738" spans="1:8" ht="15">
      <c r="A7738" s="95">
        <v>7730</v>
      </c>
      <c r="B7738" s="95" t="s">
        <v>4198</v>
      </c>
      <c r="C7738" s="95" t="s">
        <v>6654</v>
      </c>
      <c r="D7738" s="95" t="s">
        <v>15233</v>
      </c>
      <c r="E7738" s="95" t="s">
        <v>332</v>
      </c>
      <c r="F7738" s="95" t="s">
        <v>7499</v>
      </c>
      <c r="G7738" s="4">
        <v>50</v>
      </c>
      <c r="H7738" s="4">
        <v>50</v>
      </c>
    </row>
    <row r="7739" spans="1:8" ht="15">
      <c r="A7739" s="95">
        <v>7731</v>
      </c>
      <c r="B7739" s="95" t="s">
        <v>4078</v>
      </c>
      <c r="C7739" s="95" t="s">
        <v>4058</v>
      </c>
      <c r="D7739" s="95" t="s">
        <v>15234</v>
      </c>
      <c r="E7739" s="95" t="s">
        <v>332</v>
      </c>
      <c r="F7739" s="95" t="s">
        <v>7499</v>
      </c>
      <c r="G7739" s="4">
        <v>50</v>
      </c>
      <c r="H7739" s="4">
        <v>50</v>
      </c>
    </row>
    <row r="7740" spans="1:8" ht="15">
      <c r="A7740" s="95">
        <v>7732</v>
      </c>
      <c r="B7740" s="95" t="s">
        <v>5160</v>
      </c>
      <c r="C7740" s="95" t="s">
        <v>15235</v>
      </c>
      <c r="D7740" s="95" t="s">
        <v>15236</v>
      </c>
      <c r="E7740" s="95" t="s">
        <v>332</v>
      </c>
      <c r="F7740" s="95" t="s">
        <v>7499</v>
      </c>
      <c r="G7740" s="4">
        <v>50</v>
      </c>
      <c r="H7740" s="4">
        <v>50</v>
      </c>
    </row>
    <row r="7741" spans="1:8" ht="15">
      <c r="A7741" s="95">
        <v>7733</v>
      </c>
      <c r="B7741" s="95" t="s">
        <v>8186</v>
      </c>
      <c r="C7741" s="95" t="s">
        <v>3664</v>
      </c>
      <c r="D7741" s="95" t="s">
        <v>15237</v>
      </c>
      <c r="E7741" s="95" t="s">
        <v>332</v>
      </c>
      <c r="F7741" s="95" t="s">
        <v>7499</v>
      </c>
      <c r="G7741" s="4">
        <v>50</v>
      </c>
      <c r="H7741" s="4">
        <v>50</v>
      </c>
    </row>
    <row r="7742" spans="1:8" ht="15">
      <c r="A7742" s="95">
        <v>7734</v>
      </c>
      <c r="B7742" s="95" t="s">
        <v>3649</v>
      </c>
      <c r="C7742" s="95" t="s">
        <v>7721</v>
      </c>
      <c r="D7742" s="95" t="s">
        <v>15238</v>
      </c>
      <c r="E7742" s="95" t="s">
        <v>332</v>
      </c>
      <c r="F7742" s="95" t="s">
        <v>7499</v>
      </c>
      <c r="G7742" s="4">
        <v>50</v>
      </c>
      <c r="H7742" s="4">
        <v>50</v>
      </c>
    </row>
    <row r="7743" spans="1:8" ht="15">
      <c r="A7743" s="95">
        <v>7735</v>
      </c>
      <c r="B7743" s="95" t="s">
        <v>2671</v>
      </c>
      <c r="C7743" s="95" t="s">
        <v>6680</v>
      </c>
      <c r="D7743" s="95" t="s">
        <v>15239</v>
      </c>
      <c r="E7743" s="95" t="s">
        <v>332</v>
      </c>
      <c r="F7743" s="95" t="s">
        <v>7499</v>
      </c>
      <c r="G7743" s="4">
        <v>50</v>
      </c>
      <c r="H7743" s="4">
        <v>50</v>
      </c>
    </row>
    <row r="7744" spans="1:8" ht="30">
      <c r="A7744" s="95">
        <v>7736</v>
      </c>
      <c r="B7744" s="95" t="s">
        <v>4299</v>
      </c>
      <c r="C7744" s="95" t="s">
        <v>5619</v>
      </c>
      <c r="D7744" s="95" t="s">
        <v>15240</v>
      </c>
      <c r="E7744" s="95" t="s">
        <v>332</v>
      </c>
      <c r="F7744" s="95" t="s">
        <v>7499</v>
      </c>
      <c r="G7744" s="4">
        <v>50</v>
      </c>
      <c r="H7744" s="4">
        <v>50</v>
      </c>
    </row>
    <row r="7745" spans="1:8" ht="15">
      <c r="A7745" s="95">
        <v>7737</v>
      </c>
      <c r="B7745" s="95" t="s">
        <v>2663</v>
      </c>
      <c r="C7745" s="95" t="s">
        <v>6807</v>
      </c>
      <c r="D7745" s="95" t="s">
        <v>15241</v>
      </c>
      <c r="E7745" s="95" t="s">
        <v>332</v>
      </c>
      <c r="F7745" s="95" t="s">
        <v>7499</v>
      </c>
      <c r="G7745" s="4">
        <v>50</v>
      </c>
      <c r="H7745" s="4">
        <v>50</v>
      </c>
    </row>
    <row r="7746" spans="1:8" ht="15">
      <c r="A7746" s="95">
        <v>7738</v>
      </c>
      <c r="B7746" s="95" t="s">
        <v>4078</v>
      </c>
      <c r="C7746" s="95" t="s">
        <v>15242</v>
      </c>
      <c r="D7746" s="95" t="s">
        <v>15243</v>
      </c>
      <c r="E7746" s="95" t="s">
        <v>332</v>
      </c>
      <c r="F7746" s="95" t="s">
        <v>7499</v>
      </c>
      <c r="G7746" s="4">
        <v>50</v>
      </c>
      <c r="H7746" s="4">
        <v>50</v>
      </c>
    </row>
    <row r="7747" spans="1:8" ht="30">
      <c r="A7747" s="95">
        <v>7739</v>
      </c>
      <c r="B7747" s="95" t="s">
        <v>4093</v>
      </c>
      <c r="C7747" s="95" t="s">
        <v>15244</v>
      </c>
      <c r="D7747" s="95" t="s">
        <v>15245</v>
      </c>
      <c r="E7747" s="95" t="s">
        <v>332</v>
      </c>
      <c r="F7747" s="95" t="s">
        <v>7499</v>
      </c>
      <c r="G7747" s="4">
        <v>50</v>
      </c>
      <c r="H7747" s="4">
        <v>50</v>
      </c>
    </row>
    <row r="7748" spans="1:8" ht="15">
      <c r="A7748" s="95">
        <v>7740</v>
      </c>
      <c r="B7748" s="95" t="s">
        <v>5418</v>
      </c>
      <c r="C7748" s="95" t="s">
        <v>14495</v>
      </c>
      <c r="D7748" s="95" t="s">
        <v>15246</v>
      </c>
      <c r="E7748" s="95" t="s">
        <v>332</v>
      </c>
      <c r="F7748" s="95" t="s">
        <v>7499</v>
      </c>
      <c r="G7748" s="4">
        <v>50</v>
      </c>
      <c r="H7748" s="4">
        <v>50</v>
      </c>
    </row>
    <row r="7749" spans="1:8" ht="15">
      <c r="A7749" s="95">
        <v>7741</v>
      </c>
      <c r="B7749" s="95" t="s">
        <v>8186</v>
      </c>
      <c r="C7749" s="95" t="s">
        <v>6682</v>
      </c>
      <c r="D7749" s="95" t="s">
        <v>15247</v>
      </c>
      <c r="E7749" s="95" t="s">
        <v>332</v>
      </c>
      <c r="F7749" s="95" t="s">
        <v>7499</v>
      </c>
      <c r="G7749" s="4">
        <v>50</v>
      </c>
      <c r="H7749" s="4">
        <v>50</v>
      </c>
    </row>
    <row r="7750" spans="1:8" ht="15">
      <c r="A7750" s="95">
        <v>7742</v>
      </c>
      <c r="B7750" s="95" t="s">
        <v>4643</v>
      </c>
      <c r="C7750" s="95" t="s">
        <v>6135</v>
      </c>
      <c r="D7750" s="95" t="s">
        <v>15248</v>
      </c>
      <c r="E7750" s="95" t="s">
        <v>332</v>
      </c>
      <c r="F7750" s="95" t="s">
        <v>7499</v>
      </c>
      <c r="G7750" s="4">
        <v>50</v>
      </c>
      <c r="H7750" s="4">
        <v>50</v>
      </c>
    </row>
    <row r="7751" spans="1:8" ht="15">
      <c r="A7751" s="95">
        <v>7743</v>
      </c>
      <c r="B7751" s="95" t="s">
        <v>4198</v>
      </c>
      <c r="C7751" s="95" t="s">
        <v>7123</v>
      </c>
      <c r="D7751" s="95" t="s">
        <v>15249</v>
      </c>
      <c r="E7751" s="95" t="s">
        <v>332</v>
      </c>
      <c r="F7751" s="95" t="s">
        <v>7499</v>
      </c>
      <c r="G7751" s="4">
        <v>50</v>
      </c>
      <c r="H7751" s="4">
        <v>50</v>
      </c>
    </row>
    <row r="7752" spans="1:8" ht="15">
      <c r="A7752" s="95">
        <v>7744</v>
      </c>
      <c r="B7752" s="95" t="s">
        <v>6307</v>
      </c>
      <c r="C7752" s="95" t="s">
        <v>6649</v>
      </c>
      <c r="D7752" s="95" t="s">
        <v>15250</v>
      </c>
      <c r="E7752" s="95" t="s">
        <v>332</v>
      </c>
      <c r="F7752" s="95" t="s">
        <v>7499</v>
      </c>
      <c r="G7752" s="4">
        <v>50</v>
      </c>
      <c r="H7752" s="4">
        <v>50</v>
      </c>
    </row>
    <row r="7753" spans="1:8" ht="15">
      <c r="A7753" s="95">
        <v>7745</v>
      </c>
      <c r="B7753" s="95" t="s">
        <v>2685</v>
      </c>
      <c r="C7753" s="95" t="s">
        <v>7187</v>
      </c>
      <c r="D7753" s="95" t="s">
        <v>15251</v>
      </c>
      <c r="E7753" s="95" t="s">
        <v>332</v>
      </c>
      <c r="F7753" s="95" t="s">
        <v>7499</v>
      </c>
      <c r="G7753" s="4">
        <v>50</v>
      </c>
      <c r="H7753" s="4">
        <v>50</v>
      </c>
    </row>
    <row r="7754" spans="1:8" ht="15">
      <c r="A7754" s="95">
        <v>7746</v>
      </c>
      <c r="B7754" s="95" t="s">
        <v>7742</v>
      </c>
      <c r="C7754" s="95" t="s">
        <v>3730</v>
      </c>
      <c r="D7754" s="95" t="s">
        <v>15252</v>
      </c>
      <c r="E7754" s="95" t="s">
        <v>332</v>
      </c>
      <c r="F7754" s="95" t="s">
        <v>7499</v>
      </c>
      <c r="G7754" s="4">
        <v>50</v>
      </c>
      <c r="H7754" s="4">
        <v>50</v>
      </c>
    </row>
    <row r="7755" spans="1:8" ht="30">
      <c r="A7755" s="95">
        <v>7747</v>
      </c>
      <c r="B7755" s="95" t="s">
        <v>4067</v>
      </c>
      <c r="C7755" s="95" t="s">
        <v>6126</v>
      </c>
      <c r="D7755" s="95" t="s">
        <v>15253</v>
      </c>
      <c r="E7755" s="95" t="s">
        <v>332</v>
      </c>
      <c r="F7755" s="95" t="s">
        <v>7499</v>
      </c>
      <c r="G7755" s="4">
        <v>50</v>
      </c>
      <c r="H7755" s="4">
        <v>50</v>
      </c>
    </row>
    <row r="7756" spans="1:8" ht="15">
      <c r="A7756" s="95">
        <v>7748</v>
      </c>
      <c r="B7756" s="95" t="s">
        <v>3668</v>
      </c>
      <c r="C7756" s="95" t="s">
        <v>15254</v>
      </c>
      <c r="D7756" s="95" t="s">
        <v>15255</v>
      </c>
      <c r="E7756" s="95" t="s">
        <v>332</v>
      </c>
      <c r="F7756" s="95" t="s">
        <v>7499</v>
      </c>
      <c r="G7756" s="4">
        <v>50</v>
      </c>
      <c r="H7756" s="4">
        <v>50</v>
      </c>
    </row>
    <row r="7757" spans="1:8" ht="15">
      <c r="A7757" s="95">
        <v>7749</v>
      </c>
      <c r="B7757" s="95" t="s">
        <v>3780</v>
      </c>
      <c r="C7757" s="95" t="s">
        <v>6549</v>
      </c>
      <c r="D7757" s="95" t="s">
        <v>15256</v>
      </c>
      <c r="E7757" s="95" t="s">
        <v>332</v>
      </c>
      <c r="F7757" s="95" t="s">
        <v>7499</v>
      </c>
      <c r="G7757" s="4">
        <v>50</v>
      </c>
      <c r="H7757" s="4">
        <v>50</v>
      </c>
    </row>
    <row r="7758" spans="1:8" ht="15">
      <c r="A7758" s="95">
        <v>7750</v>
      </c>
      <c r="B7758" s="95" t="s">
        <v>15257</v>
      </c>
      <c r="C7758" s="95" t="s">
        <v>14154</v>
      </c>
      <c r="D7758" s="95" t="s">
        <v>15258</v>
      </c>
      <c r="E7758" s="95" t="s">
        <v>332</v>
      </c>
      <c r="F7758" s="95" t="s">
        <v>7499</v>
      </c>
      <c r="G7758" s="4">
        <v>50</v>
      </c>
      <c r="H7758" s="4">
        <v>50</v>
      </c>
    </row>
    <row r="7759" spans="1:8" ht="15">
      <c r="A7759" s="95">
        <v>7751</v>
      </c>
      <c r="B7759" s="95" t="s">
        <v>5870</v>
      </c>
      <c r="C7759" s="95" t="s">
        <v>15259</v>
      </c>
      <c r="D7759" s="95" t="s">
        <v>15260</v>
      </c>
      <c r="E7759" s="95" t="s">
        <v>332</v>
      </c>
      <c r="F7759" s="95" t="s">
        <v>7499</v>
      </c>
      <c r="G7759" s="4">
        <v>50</v>
      </c>
      <c r="H7759" s="4">
        <v>50</v>
      </c>
    </row>
    <row r="7760" spans="1:8" ht="15">
      <c r="A7760" s="95">
        <v>7752</v>
      </c>
      <c r="B7760" s="95" t="s">
        <v>4400</v>
      </c>
      <c r="C7760" s="95" t="s">
        <v>15261</v>
      </c>
      <c r="D7760" s="95" t="s">
        <v>15262</v>
      </c>
      <c r="E7760" s="95" t="s">
        <v>332</v>
      </c>
      <c r="F7760" s="95" t="s">
        <v>7499</v>
      </c>
      <c r="G7760" s="4">
        <v>50</v>
      </c>
      <c r="H7760" s="4">
        <v>50</v>
      </c>
    </row>
    <row r="7761" spans="1:8" ht="15">
      <c r="A7761" s="95">
        <v>7753</v>
      </c>
      <c r="B7761" s="95" t="s">
        <v>4527</v>
      </c>
      <c r="C7761" s="95" t="s">
        <v>6686</v>
      </c>
      <c r="D7761" s="95" t="s">
        <v>15263</v>
      </c>
      <c r="E7761" s="95" t="s">
        <v>332</v>
      </c>
      <c r="F7761" s="95" t="s">
        <v>7499</v>
      </c>
      <c r="G7761" s="4">
        <v>50</v>
      </c>
      <c r="H7761" s="4">
        <v>50</v>
      </c>
    </row>
    <row r="7762" spans="1:8" ht="15">
      <c r="A7762" s="95">
        <v>7754</v>
      </c>
      <c r="B7762" s="95" t="s">
        <v>4067</v>
      </c>
      <c r="C7762" s="95" t="s">
        <v>6688</v>
      </c>
      <c r="D7762" s="95" t="s">
        <v>15264</v>
      </c>
      <c r="E7762" s="95" t="s">
        <v>332</v>
      </c>
      <c r="F7762" s="95" t="s">
        <v>7499</v>
      </c>
      <c r="G7762" s="4">
        <v>50</v>
      </c>
      <c r="H7762" s="4">
        <v>50</v>
      </c>
    </row>
    <row r="7763" spans="1:8" ht="30">
      <c r="A7763" s="95">
        <v>7755</v>
      </c>
      <c r="B7763" s="95" t="s">
        <v>5516</v>
      </c>
      <c r="C7763" s="95" t="s">
        <v>6463</v>
      </c>
      <c r="D7763" s="95" t="s">
        <v>15265</v>
      </c>
      <c r="E7763" s="95" t="s">
        <v>332</v>
      </c>
      <c r="F7763" s="95" t="s">
        <v>7499</v>
      </c>
      <c r="G7763" s="4">
        <v>50</v>
      </c>
      <c r="H7763" s="4">
        <v>50</v>
      </c>
    </row>
    <row r="7764" spans="1:8" ht="15">
      <c r="A7764" s="95">
        <v>7756</v>
      </c>
      <c r="B7764" s="95" t="s">
        <v>2663</v>
      </c>
      <c r="C7764" s="95" t="s">
        <v>13848</v>
      </c>
      <c r="D7764" s="95" t="s">
        <v>15266</v>
      </c>
      <c r="E7764" s="95" t="s">
        <v>332</v>
      </c>
      <c r="F7764" s="95" t="s">
        <v>7499</v>
      </c>
      <c r="G7764" s="4">
        <v>50</v>
      </c>
      <c r="H7764" s="4">
        <v>50</v>
      </c>
    </row>
    <row r="7765" spans="1:8" ht="15">
      <c r="A7765" s="95">
        <v>7757</v>
      </c>
      <c r="B7765" s="95" t="s">
        <v>3676</v>
      </c>
      <c r="C7765" s="95" t="s">
        <v>6688</v>
      </c>
      <c r="D7765" s="95" t="s">
        <v>15267</v>
      </c>
      <c r="E7765" s="95" t="s">
        <v>332</v>
      </c>
      <c r="F7765" s="95" t="s">
        <v>7499</v>
      </c>
      <c r="G7765" s="4">
        <v>50</v>
      </c>
      <c r="H7765" s="4">
        <v>50</v>
      </c>
    </row>
    <row r="7766" spans="1:8" ht="15">
      <c r="A7766" s="95">
        <v>7758</v>
      </c>
      <c r="B7766" s="95" t="s">
        <v>3676</v>
      </c>
      <c r="C7766" s="95" t="s">
        <v>6476</v>
      </c>
      <c r="D7766" s="95" t="s">
        <v>15268</v>
      </c>
      <c r="E7766" s="95" t="s">
        <v>332</v>
      </c>
      <c r="F7766" s="95" t="s">
        <v>7499</v>
      </c>
      <c r="G7766" s="4">
        <v>50</v>
      </c>
      <c r="H7766" s="4">
        <v>50</v>
      </c>
    </row>
    <row r="7767" spans="1:8" ht="15">
      <c r="A7767" s="95">
        <v>7759</v>
      </c>
      <c r="B7767" s="95" t="s">
        <v>4593</v>
      </c>
      <c r="C7767" s="95" t="s">
        <v>14151</v>
      </c>
      <c r="D7767" s="95" t="s">
        <v>15269</v>
      </c>
      <c r="E7767" s="95" t="s">
        <v>332</v>
      </c>
      <c r="F7767" s="95" t="s">
        <v>7499</v>
      </c>
      <c r="G7767" s="4">
        <v>50</v>
      </c>
      <c r="H7767" s="4">
        <v>50</v>
      </c>
    </row>
    <row r="7768" spans="1:8" ht="15">
      <c r="A7768" s="95">
        <v>7760</v>
      </c>
      <c r="B7768" s="95" t="s">
        <v>3976</v>
      </c>
      <c r="C7768" s="95" t="s">
        <v>6657</v>
      </c>
      <c r="D7768" s="95" t="s">
        <v>15270</v>
      </c>
      <c r="E7768" s="95" t="s">
        <v>332</v>
      </c>
      <c r="F7768" s="95" t="s">
        <v>7499</v>
      </c>
      <c r="G7768" s="4">
        <v>50</v>
      </c>
      <c r="H7768" s="4">
        <v>50</v>
      </c>
    </row>
    <row r="7769" spans="1:8" ht="15">
      <c r="A7769" s="95">
        <v>7761</v>
      </c>
      <c r="B7769" s="95" t="s">
        <v>5418</v>
      </c>
      <c r="C7769" s="95" t="s">
        <v>6689</v>
      </c>
      <c r="D7769" s="95" t="s">
        <v>15271</v>
      </c>
      <c r="E7769" s="95" t="s">
        <v>332</v>
      </c>
      <c r="F7769" s="95" t="s">
        <v>7499</v>
      </c>
      <c r="G7769" s="4">
        <v>50</v>
      </c>
      <c r="H7769" s="4">
        <v>50</v>
      </c>
    </row>
    <row r="7770" spans="1:8" ht="15">
      <c r="A7770" s="95">
        <v>7762</v>
      </c>
      <c r="B7770" s="95" t="s">
        <v>3619</v>
      </c>
      <c r="C7770" s="95" t="s">
        <v>15272</v>
      </c>
      <c r="D7770" s="95" t="s">
        <v>15273</v>
      </c>
      <c r="E7770" s="95" t="s">
        <v>332</v>
      </c>
      <c r="F7770" s="95" t="s">
        <v>7499</v>
      </c>
      <c r="G7770" s="4">
        <v>50</v>
      </c>
      <c r="H7770" s="4">
        <v>50</v>
      </c>
    </row>
    <row r="7771" spans="1:8" ht="15">
      <c r="A7771" s="95">
        <v>7763</v>
      </c>
      <c r="B7771" s="95" t="s">
        <v>3657</v>
      </c>
      <c r="C7771" s="95" t="s">
        <v>8742</v>
      </c>
      <c r="D7771" s="95" t="s">
        <v>15274</v>
      </c>
      <c r="E7771" s="95" t="s">
        <v>332</v>
      </c>
      <c r="F7771" s="95" t="s">
        <v>7499</v>
      </c>
      <c r="G7771" s="4">
        <v>50</v>
      </c>
      <c r="H7771" s="4">
        <v>50</v>
      </c>
    </row>
    <row r="7772" spans="1:8" ht="15">
      <c r="A7772" s="95">
        <v>7764</v>
      </c>
      <c r="B7772" s="95" t="s">
        <v>3755</v>
      </c>
      <c r="C7772" s="95" t="s">
        <v>9661</v>
      </c>
      <c r="D7772" s="95" t="s">
        <v>15275</v>
      </c>
      <c r="E7772" s="95" t="s">
        <v>332</v>
      </c>
      <c r="F7772" s="95" t="s">
        <v>7499</v>
      </c>
      <c r="G7772" s="4">
        <v>50</v>
      </c>
      <c r="H7772" s="4">
        <v>50</v>
      </c>
    </row>
    <row r="7773" spans="1:8" ht="15">
      <c r="A7773" s="95">
        <v>7765</v>
      </c>
      <c r="B7773" s="95" t="s">
        <v>4198</v>
      </c>
      <c r="C7773" s="95" t="s">
        <v>6164</v>
      </c>
      <c r="D7773" s="95" t="s">
        <v>15276</v>
      </c>
      <c r="E7773" s="95" t="s">
        <v>332</v>
      </c>
      <c r="F7773" s="95" t="s">
        <v>7499</v>
      </c>
      <c r="G7773" s="4">
        <v>50</v>
      </c>
      <c r="H7773" s="4">
        <v>50</v>
      </c>
    </row>
    <row r="7774" spans="1:8" ht="15">
      <c r="A7774" s="95">
        <v>7766</v>
      </c>
      <c r="B7774" s="95" t="s">
        <v>3676</v>
      </c>
      <c r="C7774" s="95" t="s">
        <v>15277</v>
      </c>
      <c r="D7774" s="95" t="s">
        <v>15278</v>
      </c>
      <c r="E7774" s="95" t="s">
        <v>332</v>
      </c>
      <c r="F7774" s="95" t="s">
        <v>7499</v>
      </c>
      <c r="G7774" s="4">
        <v>50</v>
      </c>
      <c r="H7774" s="4">
        <v>50</v>
      </c>
    </row>
    <row r="7775" spans="1:8" ht="15">
      <c r="A7775" s="95">
        <v>7767</v>
      </c>
      <c r="B7775" s="95" t="s">
        <v>3629</v>
      </c>
      <c r="C7775" s="95" t="s">
        <v>6691</v>
      </c>
      <c r="D7775" s="95" t="s">
        <v>15279</v>
      </c>
      <c r="E7775" s="95" t="s">
        <v>332</v>
      </c>
      <c r="F7775" s="95" t="s">
        <v>7499</v>
      </c>
      <c r="G7775" s="4">
        <v>50</v>
      </c>
      <c r="H7775" s="4">
        <v>50</v>
      </c>
    </row>
    <row r="7776" spans="1:8" ht="15">
      <c r="A7776" s="95">
        <v>7768</v>
      </c>
      <c r="B7776" s="95" t="s">
        <v>3593</v>
      </c>
      <c r="C7776" s="95" t="s">
        <v>15280</v>
      </c>
      <c r="D7776" s="95" t="s">
        <v>15281</v>
      </c>
      <c r="E7776" s="95" t="s">
        <v>332</v>
      </c>
      <c r="F7776" s="95" t="s">
        <v>7499</v>
      </c>
      <c r="G7776" s="4">
        <v>50</v>
      </c>
      <c r="H7776" s="4">
        <v>50</v>
      </c>
    </row>
    <row r="7777" spans="1:8" ht="15">
      <c r="A7777" s="95">
        <v>7769</v>
      </c>
      <c r="B7777" s="95" t="s">
        <v>7786</v>
      </c>
      <c r="C7777" s="95" t="s">
        <v>15280</v>
      </c>
      <c r="D7777" s="95" t="s">
        <v>15282</v>
      </c>
      <c r="E7777" s="95" t="s">
        <v>332</v>
      </c>
      <c r="F7777" s="95" t="s">
        <v>7499</v>
      </c>
      <c r="G7777" s="4">
        <v>50</v>
      </c>
      <c r="H7777" s="4">
        <v>50</v>
      </c>
    </row>
    <row r="7778" spans="1:8" ht="15">
      <c r="A7778" s="95">
        <v>7770</v>
      </c>
      <c r="B7778" s="95" t="s">
        <v>5712</v>
      </c>
      <c r="C7778" s="95" t="s">
        <v>15283</v>
      </c>
      <c r="D7778" s="95" t="s">
        <v>15284</v>
      </c>
      <c r="E7778" s="95" t="s">
        <v>332</v>
      </c>
      <c r="F7778" s="95" t="s">
        <v>7499</v>
      </c>
      <c r="G7778" s="4">
        <v>50</v>
      </c>
      <c r="H7778" s="4">
        <v>50</v>
      </c>
    </row>
    <row r="7779" spans="1:8" ht="15">
      <c r="A7779" s="95">
        <v>7771</v>
      </c>
      <c r="B7779" s="95" t="s">
        <v>3593</v>
      </c>
      <c r="C7779" s="95" t="s">
        <v>6638</v>
      </c>
      <c r="D7779" s="95" t="s">
        <v>15285</v>
      </c>
      <c r="E7779" s="95" t="s">
        <v>332</v>
      </c>
      <c r="F7779" s="95" t="s">
        <v>7499</v>
      </c>
      <c r="G7779" s="4">
        <v>50</v>
      </c>
      <c r="H7779" s="4">
        <v>50</v>
      </c>
    </row>
    <row r="7780" spans="1:8" ht="15">
      <c r="A7780" s="95">
        <v>7772</v>
      </c>
      <c r="B7780" s="95" t="s">
        <v>3886</v>
      </c>
      <c r="C7780" s="95" t="s">
        <v>10805</v>
      </c>
      <c r="D7780" s="95" t="s">
        <v>15286</v>
      </c>
      <c r="E7780" s="95" t="s">
        <v>332</v>
      </c>
      <c r="F7780" s="95" t="s">
        <v>7499</v>
      </c>
      <c r="G7780" s="4">
        <v>50</v>
      </c>
      <c r="H7780" s="4">
        <v>50</v>
      </c>
    </row>
    <row r="7781" spans="1:8" ht="15">
      <c r="A7781" s="95">
        <v>7773</v>
      </c>
      <c r="B7781" s="95" t="s">
        <v>9204</v>
      </c>
      <c r="C7781" s="95" t="s">
        <v>7219</v>
      </c>
      <c r="D7781" s="95" t="s">
        <v>15287</v>
      </c>
      <c r="E7781" s="95" t="s">
        <v>332</v>
      </c>
      <c r="F7781" s="95" t="s">
        <v>7499</v>
      </c>
      <c r="G7781" s="4">
        <v>50</v>
      </c>
      <c r="H7781" s="4">
        <v>50</v>
      </c>
    </row>
    <row r="7782" spans="1:8" ht="15">
      <c r="A7782" s="95">
        <v>7774</v>
      </c>
      <c r="B7782" s="95" t="s">
        <v>3506</v>
      </c>
      <c r="C7782" s="95" t="s">
        <v>15288</v>
      </c>
      <c r="D7782" s="95" t="s">
        <v>15289</v>
      </c>
      <c r="E7782" s="95" t="s">
        <v>332</v>
      </c>
      <c r="F7782" s="95" t="s">
        <v>7499</v>
      </c>
      <c r="G7782" s="4">
        <v>50</v>
      </c>
      <c r="H7782" s="4">
        <v>50</v>
      </c>
    </row>
    <row r="7783" spans="1:8" ht="15">
      <c r="A7783" s="95">
        <v>7775</v>
      </c>
      <c r="B7783" s="95" t="s">
        <v>6362</v>
      </c>
      <c r="C7783" s="95" t="s">
        <v>6444</v>
      </c>
      <c r="D7783" s="95" t="s">
        <v>15290</v>
      </c>
      <c r="E7783" s="95" t="s">
        <v>332</v>
      </c>
      <c r="F7783" s="95" t="s">
        <v>7499</v>
      </c>
      <c r="G7783" s="4">
        <v>50</v>
      </c>
      <c r="H7783" s="4">
        <v>50</v>
      </c>
    </row>
    <row r="7784" spans="1:8" ht="15">
      <c r="A7784" s="95">
        <v>7776</v>
      </c>
      <c r="B7784" s="95" t="s">
        <v>3593</v>
      </c>
      <c r="C7784" s="95" t="s">
        <v>15291</v>
      </c>
      <c r="D7784" s="95" t="s">
        <v>15292</v>
      </c>
      <c r="E7784" s="95" t="s">
        <v>332</v>
      </c>
      <c r="F7784" s="95" t="s">
        <v>7499</v>
      </c>
      <c r="G7784" s="4">
        <v>50</v>
      </c>
      <c r="H7784" s="4">
        <v>50</v>
      </c>
    </row>
    <row r="7785" spans="1:8" ht="15">
      <c r="A7785" s="95">
        <v>7777</v>
      </c>
      <c r="B7785" s="95" t="s">
        <v>3780</v>
      </c>
      <c r="C7785" s="95" t="s">
        <v>6175</v>
      </c>
      <c r="D7785" s="95" t="s">
        <v>15293</v>
      </c>
      <c r="E7785" s="95" t="s">
        <v>332</v>
      </c>
      <c r="F7785" s="95" t="s">
        <v>7499</v>
      </c>
      <c r="G7785" s="4">
        <v>50</v>
      </c>
      <c r="H7785" s="4">
        <v>50</v>
      </c>
    </row>
    <row r="7786" spans="1:8" ht="15">
      <c r="A7786" s="95">
        <v>7778</v>
      </c>
      <c r="B7786" s="95" t="s">
        <v>8540</v>
      </c>
      <c r="C7786" s="95" t="s">
        <v>5640</v>
      </c>
      <c r="D7786" s="95" t="s">
        <v>15294</v>
      </c>
      <c r="E7786" s="95" t="s">
        <v>332</v>
      </c>
      <c r="F7786" s="95" t="s">
        <v>7499</v>
      </c>
      <c r="G7786" s="4">
        <v>50</v>
      </c>
      <c r="H7786" s="4">
        <v>50</v>
      </c>
    </row>
    <row r="7787" spans="1:8" ht="15">
      <c r="A7787" s="95">
        <v>7779</v>
      </c>
      <c r="B7787" s="95" t="s">
        <v>4636</v>
      </c>
      <c r="C7787" s="95" t="s">
        <v>3775</v>
      </c>
      <c r="D7787" s="95" t="s">
        <v>15295</v>
      </c>
      <c r="E7787" s="95" t="s">
        <v>332</v>
      </c>
      <c r="F7787" s="95" t="s">
        <v>7499</v>
      </c>
      <c r="G7787" s="4">
        <v>50</v>
      </c>
      <c r="H7787" s="4">
        <v>50</v>
      </c>
    </row>
    <row r="7788" spans="1:8" ht="15">
      <c r="A7788" s="95">
        <v>7780</v>
      </c>
      <c r="B7788" s="95" t="s">
        <v>4316</v>
      </c>
      <c r="C7788" s="95" t="s">
        <v>4069</v>
      </c>
      <c r="D7788" s="95" t="s">
        <v>15296</v>
      </c>
      <c r="E7788" s="95" t="s">
        <v>332</v>
      </c>
      <c r="F7788" s="95" t="s">
        <v>7499</v>
      </c>
      <c r="G7788" s="4">
        <v>50</v>
      </c>
      <c r="H7788" s="4">
        <v>50</v>
      </c>
    </row>
    <row r="7789" spans="1:8" ht="15">
      <c r="A7789" s="95">
        <v>7781</v>
      </c>
      <c r="B7789" s="95" t="s">
        <v>3468</v>
      </c>
      <c r="C7789" s="95" t="s">
        <v>6692</v>
      </c>
      <c r="D7789" s="95" t="s">
        <v>15297</v>
      </c>
      <c r="E7789" s="95" t="s">
        <v>332</v>
      </c>
      <c r="F7789" s="95" t="s">
        <v>7499</v>
      </c>
      <c r="G7789" s="4">
        <v>50</v>
      </c>
      <c r="H7789" s="4">
        <v>50</v>
      </c>
    </row>
    <row r="7790" spans="1:8" ht="15">
      <c r="A7790" s="95">
        <v>7782</v>
      </c>
      <c r="B7790" s="95" t="s">
        <v>15298</v>
      </c>
      <c r="C7790" s="95" t="s">
        <v>7668</v>
      </c>
      <c r="D7790" s="95" t="s">
        <v>15299</v>
      </c>
      <c r="E7790" s="95" t="s">
        <v>332</v>
      </c>
      <c r="F7790" s="95" t="s">
        <v>7499</v>
      </c>
      <c r="G7790" s="4">
        <v>50</v>
      </c>
      <c r="H7790" s="4">
        <v>50</v>
      </c>
    </row>
    <row r="7791" spans="1:8" ht="15">
      <c r="A7791" s="95">
        <v>7783</v>
      </c>
      <c r="B7791" s="95" t="s">
        <v>3472</v>
      </c>
      <c r="C7791" s="95" t="s">
        <v>4893</v>
      </c>
      <c r="D7791" s="95" t="s">
        <v>15300</v>
      </c>
      <c r="E7791" s="95" t="s">
        <v>332</v>
      </c>
      <c r="F7791" s="95" t="s">
        <v>7499</v>
      </c>
      <c r="G7791" s="4">
        <v>50</v>
      </c>
      <c r="H7791" s="4">
        <v>50</v>
      </c>
    </row>
    <row r="7792" spans="1:8" ht="30">
      <c r="A7792" s="95">
        <v>7784</v>
      </c>
      <c r="B7792" s="95" t="s">
        <v>4299</v>
      </c>
      <c r="C7792" s="95" t="s">
        <v>6693</v>
      </c>
      <c r="D7792" s="95" t="s">
        <v>15301</v>
      </c>
      <c r="E7792" s="95" t="s">
        <v>332</v>
      </c>
      <c r="F7792" s="95" t="s">
        <v>7499</v>
      </c>
      <c r="G7792" s="4">
        <v>50</v>
      </c>
      <c r="H7792" s="4">
        <v>50</v>
      </c>
    </row>
    <row r="7793" spans="1:8" ht="15">
      <c r="A7793" s="95">
        <v>7785</v>
      </c>
      <c r="B7793" s="95" t="s">
        <v>8540</v>
      </c>
      <c r="C7793" s="95" t="s">
        <v>6693</v>
      </c>
      <c r="D7793" s="95" t="s">
        <v>15302</v>
      </c>
      <c r="E7793" s="95" t="s">
        <v>332</v>
      </c>
      <c r="F7793" s="95" t="s">
        <v>7499</v>
      </c>
      <c r="G7793" s="4">
        <v>50</v>
      </c>
      <c r="H7793" s="4">
        <v>50</v>
      </c>
    </row>
    <row r="7794" spans="1:8" ht="30">
      <c r="A7794" s="95">
        <v>7786</v>
      </c>
      <c r="B7794" s="95" t="s">
        <v>2663</v>
      </c>
      <c r="C7794" s="95" t="s">
        <v>15303</v>
      </c>
      <c r="D7794" s="95" t="s">
        <v>15304</v>
      </c>
      <c r="E7794" s="95" t="s">
        <v>332</v>
      </c>
      <c r="F7794" s="95" t="s">
        <v>7499</v>
      </c>
      <c r="G7794" s="4">
        <v>50</v>
      </c>
      <c r="H7794" s="4">
        <v>50</v>
      </c>
    </row>
    <row r="7795" spans="1:8" ht="15">
      <c r="A7795" s="95">
        <v>7787</v>
      </c>
      <c r="B7795" s="95" t="s">
        <v>3715</v>
      </c>
      <c r="C7795" s="95" t="s">
        <v>6646</v>
      </c>
      <c r="D7795" s="95" t="s">
        <v>15305</v>
      </c>
      <c r="E7795" s="95" t="s">
        <v>332</v>
      </c>
      <c r="F7795" s="95" t="s">
        <v>7499</v>
      </c>
      <c r="G7795" s="4">
        <v>50</v>
      </c>
      <c r="H7795" s="4">
        <v>50</v>
      </c>
    </row>
    <row r="7796" spans="1:8" ht="15">
      <c r="A7796" s="95">
        <v>7788</v>
      </c>
      <c r="B7796" s="95" t="s">
        <v>7557</v>
      </c>
      <c r="C7796" s="95" t="s">
        <v>8802</v>
      </c>
      <c r="D7796" s="95" t="s">
        <v>15306</v>
      </c>
      <c r="E7796" s="95" t="s">
        <v>332</v>
      </c>
      <c r="F7796" s="95" t="s">
        <v>7499</v>
      </c>
      <c r="G7796" s="4">
        <v>50</v>
      </c>
      <c r="H7796" s="4">
        <v>50</v>
      </c>
    </row>
    <row r="7797" spans="1:8" ht="15">
      <c r="A7797" s="95">
        <v>7789</v>
      </c>
      <c r="B7797" s="95" t="s">
        <v>2667</v>
      </c>
      <c r="C7797" s="95" t="s">
        <v>3447</v>
      </c>
      <c r="D7797" s="95" t="s">
        <v>15307</v>
      </c>
      <c r="E7797" s="95" t="s">
        <v>332</v>
      </c>
      <c r="F7797" s="95" t="s">
        <v>7499</v>
      </c>
      <c r="G7797" s="4">
        <v>50</v>
      </c>
      <c r="H7797" s="4">
        <v>50</v>
      </c>
    </row>
    <row r="7798" spans="1:8" ht="15">
      <c r="A7798" s="95">
        <v>7790</v>
      </c>
      <c r="B7798" s="95" t="s">
        <v>4412</v>
      </c>
      <c r="C7798" s="95" t="s">
        <v>6695</v>
      </c>
      <c r="D7798" s="95" t="s">
        <v>15308</v>
      </c>
      <c r="E7798" s="95" t="s">
        <v>332</v>
      </c>
      <c r="F7798" s="95" t="s">
        <v>7499</v>
      </c>
      <c r="G7798" s="4">
        <v>50</v>
      </c>
      <c r="H7798" s="4">
        <v>50</v>
      </c>
    </row>
    <row r="7799" spans="1:8" ht="15">
      <c r="A7799" s="95">
        <v>7791</v>
      </c>
      <c r="B7799" s="95" t="s">
        <v>5752</v>
      </c>
      <c r="C7799" s="95" t="s">
        <v>15309</v>
      </c>
      <c r="D7799" s="95" t="s">
        <v>15310</v>
      </c>
      <c r="E7799" s="95" t="s">
        <v>332</v>
      </c>
      <c r="F7799" s="95" t="s">
        <v>7499</v>
      </c>
      <c r="G7799" s="4">
        <v>50</v>
      </c>
      <c r="H7799" s="4">
        <v>50</v>
      </c>
    </row>
    <row r="7800" spans="1:8" ht="15">
      <c r="A7800" s="95">
        <v>7792</v>
      </c>
      <c r="B7800" s="95" t="s">
        <v>3747</v>
      </c>
      <c r="C7800" s="95" t="s">
        <v>8398</v>
      </c>
      <c r="D7800" s="95" t="s">
        <v>15311</v>
      </c>
      <c r="E7800" s="95" t="s">
        <v>332</v>
      </c>
      <c r="F7800" s="95" t="s">
        <v>7499</v>
      </c>
      <c r="G7800" s="4">
        <v>50</v>
      </c>
      <c r="H7800" s="4">
        <v>50</v>
      </c>
    </row>
    <row r="7801" spans="1:8" ht="15">
      <c r="A7801" s="95">
        <v>7793</v>
      </c>
      <c r="B7801" s="95" t="s">
        <v>3747</v>
      </c>
      <c r="C7801" s="95" t="s">
        <v>15312</v>
      </c>
      <c r="D7801" s="95" t="s">
        <v>15313</v>
      </c>
      <c r="E7801" s="95" t="s">
        <v>332</v>
      </c>
      <c r="F7801" s="95" t="s">
        <v>7499</v>
      </c>
      <c r="G7801" s="4">
        <v>50</v>
      </c>
      <c r="H7801" s="4">
        <v>50</v>
      </c>
    </row>
    <row r="7802" spans="1:8" ht="15">
      <c r="A7802" s="95">
        <v>7794</v>
      </c>
      <c r="B7802" s="95" t="s">
        <v>3700</v>
      </c>
      <c r="C7802" s="95" t="s">
        <v>2690</v>
      </c>
      <c r="D7802" s="95" t="s">
        <v>15314</v>
      </c>
      <c r="E7802" s="95" t="s">
        <v>332</v>
      </c>
      <c r="F7802" s="95" t="s">
        <v>7499</v>
      </c>
      <c r="G7802" s="4">
        <v>50</v>
      </c>
      <c r="H7802" s="4">
        <v>50</v>
      </c>
    </row>
    <row r="7803" spans="1:8" ht="30">
      <c r="A7803" s="95">
        <v>7795</v>
      </c>
      <c r="B7803" s="95" t="s">
        <v>10371</v>
      </c>
      <c r="C7803" s="95" t="s">
        <v>6697</v>
      </c>
      <c r="D7803" s="95" t="s">
        <v>15315</v>
      </c>
      <c r="E7803" s="95" t="s">
        <v>332</v>
      </c>
      <c r="F7803" s="95" t="s">
        <v>7499</v>
      </c>
      <c r="G7803" s="4">
        <v>50</v>
      </c>
      <c r="H7803" s="4">
        <v>50</v>
      </c>
    </row>
    <row r="7804" spans="1:8" ht="15">
      <c r="A7804" s="95">
        <v>7796</v>
      </c>
      <c r="B7804" s="95" t="s">
        <v>2663</v>
      </c>
      <c r="C7804" s="95" t="s">
        <v>8828</v>
      </c>
      <c r="D7804" s="95" t="s">
        <v>15316</v>
      </c>
      <c r="E7804" s="95" t="s">
        <v>332</v>
      </c>
      <c r="F7804" s="95" t="s">
        <v>7499</v>
      </c>
      <c r="G7804" s="4">
        <v>50</v>
      </c>
      <c r="H7804" s="4">
        <v>50</v>
      </c>
    </row>
    <row r="7805" spans="1:8" ht="15">
      <c r="A7805" s="95">
        <v>7797</v>
      </c>
      <c r="B7805" s="95" t="s">
        <v>5358</v>
      </c>
      <c r="C7805" s="95" t="s">
        <v>6698</v>
      </c>
      <c r="D7805" s="95" t="s">
        <v>15317</v>
      </c>
      <c r="E7805" s="95" t="s">
        <v>332</v>
      </c>
      <c r="F7805" s="95" t="s">
        <v>7499</v>
      </c>
      <c r="G7805" s="4">
        <v>50</v>
      </c>
      <c r="H7805" s="4">
        <v>50</v>
      </c>
    </row>
    <row r="7806" spans="1:8" ht="15">
      <c r="A7806" s="95">
        <v>7798</v>
      </c>
      <c r="B7806" s="95" t="s">
        <v>4165</v>
      </c>
      <c r="C7806" s="95" t="s">
        <v>6700</v>
      </c>
      <c r="D7806" s="95" t="s">
        <v>15318</v>
      </c>
      <c r="E7806" s="95" t="s">
        <v>332</v>
      </c>
      <c r="F7806" s="95" t="s">
        <v>7499</v>
      </c>
      <c r="G7806" s="4">
        <v>50</v>
      </c>
      <c r="H7806" s="4">
        <v>50</v>
      </c>
    </row>
    <row r="7807" spans="1:8" ht="15">
      <c r="A7807" s="95">
        <v>7799</v>
      </c>
      <c r="B7807" s="95" t="s">
        <v>2663</v>
      </c>
      <c r="C7807" s="95" t="s">
        <v>8489</v>
      </c>
      <c r="D7807" s="95" t="s">
        <v>15319</v>
      </c>
      <c r="E7807" s="95" t="s">
        <v>332</v>
      </c>
      <c r="F7807" s="95" t="s">
        <v>7499</v>
      </c>
      <c r="G7807" s="4">
        <v>50</v>
      </c>
      <c r="H7807" s="4">
        <v>50</v>
      </c>
    </row>
    <row r="7808" spans="1:8" ht="15">
      <c r="A7808" s="95">
        <v>7800</v>
      </c>
      <c r="B7808" s="95" t="s">
        <v>14806</v>
      </c>
      <c r="C7808" s="95" t="s">
        <v>3664</v>
      </c>
      <c r="D7808" s="95" t="s">
        <v>15320</v>
      </c>
      <c r="E7808" s="95" t="s">
        <v>332</v>
      </c>
      <c r="F7808" s="95" t="s">
        <v>7499</v>
      </c>
      <c r="G7808" s="4">
        <v>50</v>
      </c>
      <c r="H7808" s="4">
        <v>50</v>
      </c>
    </row>
    <row r="7809" spans="1:8" ht="15">
      <c r="A7809" s="95">
        <v>7801</v>
      </c>
      <c r="B7809" s="95" t="s">
        <v>14654</v>
      </c>
      <c r="C7809" s="95" t="s">
        <v>6702</v>
      </c>
      <c r="D7809" s="95" t="s">
        <v>15321</v>
      </c>
      <c r="E7809" s="95" t="s">
        <v>332</v>
      </c>
      <c r="F7809" s="95" t="s">
        <v>7499</v>
      </c>
      <c r="G7809" s="4">
        <v>50</v>
      </c>
      <c r="H7809" s="4">
        <v>50</v>
      </c>
    </row>
    <row r="7810" spans="1:8" ht="15">
      <c r="A7810" s="95">
        <v>7802</v>
      </c>
      <c r="B7810" s="95" t="s">
        <v>3494</v>
      </c>
      <c r="C7810" s="95" t="s">
        <v>7670</v>
      </c>
      <c r="D7810" s="95" t="s">
        <v>15322</v>
      </c>
      <c r="E7810" s="95" t="s">
        <v>332</v>
      </c>
      <c r="F7810" s="95" t="s">
        <v>7499</v>
      </c>
      <c r="G7810" s="4">
        <v>50</v>
      </c>
      <c r="H7810" s="4">
        <v>50</v>
      </c>
    </row>
    <row r="7811" spans="1:8" ht="15">
      <c r="A7811" s="95">
        <v>7803</v>
      </c>
      <c r="B7811" s="95" t="s">
        <v>3476</v>
      </c>
      <c r="C7811" s="95" t="s">
        <v>3655</v>
      </c>
      <c r="D7811" s="95" t="s">
        <v>15323</v>
      </c>
      <c r="E7811" s="95" t="s">
        <v>332</v>
      </c>
      <c r="F7811" s="95" t="s">
        <v>7499</v>
      </c>
      <c r="G7811" s="4">
        <v>50</v>
      </c>
      <c r="H7811" s="4">
        <v>50</v>
      </c>
    </row>
    <row r="7812" spans="1:8" ht="15">
      <c r="A7812" s="95">
        <v>7804</v>
      </c>
      <c r="B7812" s="95" t="s">
        <v>3439</v>
      </c>
      <c r="C7812" s="95" t="s">
        <v>6279</v>
      </c>
      <c r="D7812" s="95" t="s">
        <v>15324</v>
      </c>
      <c r="E7812" s="95" t="s">
        <v>332</v>
      </c>
      <c r="F7812" s="95" t="s">
        <v>7499</v>
      </c>
      <c r="G7812" s="4">
        <v>50</v>
      </c>
      <c r="H7812" s="4">
        <v>50</v>
      </c>
    </row>
    <row r="7813" spans="1:8" ht="30">
      <c r="A7813" s="95">
        <v>7805</v>
      </c>
      <c r="B7813" s="95" t="s">
        <v>10371</v>
      </c>
      <c r="C7813" s="95" t="s">
        <v>6279</v>
      </c>
      <c r="D7813" s="95" t="s">
        <v>15325</v>
      </c>
      <c r="E7813" s="95" t="s">
        <v>332</v>
      </c>
      <c r="F7813" s="95" t="s">
        <v>7499</v>
      </c>
      <c r="G7813" s="4">
        <v>50</v>
      </c>
      <c r="H7813" s="4">
        <v>50</v>
      </c>
    </row>
    <row r="7814" spans="1:8" ht="15">
      <c r="A7814" s="95">
        <v>7806</v>
      </c>
      <c r="B7814" s="95" t="s">
        <v>3457</v>
      </c>
      <c r="C7814" s="95" t="s">
        <v>7044</v>
      </c>
      <c r="D7814" s="95" t="s">
        <v>15326</v>
      </c>
      <c r="E7814" s="95" t="s">
        <v>332</v>
      </c>
      <c r="F7814" s="95" t="s">
        <v>7499</v>
      </c>
      <c r="G7814" s="4">
        <v>50</v>
      </c>
      <c r="H7814" s="4">
        <v>50</v>
      </c>
    </row>
    <row r="7815" spans="1:8" ht="15">
      <c r="A7815" s="95">
        <v>7807</v>
      </c>
      <c r="B7815" s="95" t="s">
        <v>6703</v>
      </c>
      <c r="C7815" s="95" t="s">
        <v>15327</v>
      </c>
      <c r="D7815" s="95" t="s">
        <v>15328</v>
      </c>
      <c r="E7815" s="95" t="s">
        <v>332</v>
      </c>
      <c r="F7815" s="95" t="s">
        <v>7499</v>
      </c>
      <c r="G7815" s="4">
        <v>50</v>
      </c>
      <c r="H7815" s="4">
        <v>50</v>
      </c>
    </row>
    <row r="7816" spans="1:8" ht="15">
      <c r="A7816" s="95">
        <v>7808</v>
      </c>
      <c r="B7816" s="95" t="s">
        <v>3676</v>
      </c>
      <c r="C7816" s="95" t="s">
        <v>10808</v>
      </c>
      <c r="D7816" s="95" t="s">
        <v>15329</v>
      </c>
      <c r="E7816" s="95" t="s">
        <v>332</v>
      </c>
      <c r="F7816" s="95" t="s">
        <v>7499</v>
      </c>
      <c r="G7816" s="4">
        <v>50</v>
      </c>
      <c r="H7816" s="4">
        <v>50</v>
      </c>
    </row>
    <row r="7817" spans="1:8" ht="15">
      <c r="A7817" s="95">
        <v>7809</v>
      </c>
      <c r="B7817" s="95" t="s">
        <v>6092</v>
      </c>
      <c r="C7817" s="95" t="s">
        <v>8656</v>
      </c>
      <c r="D7817" s="95" t="s">
        <v>15330</v>
      </c>
      <c r="E7817" s="95" t="s">
        <v>332</v>
      </c>
      <c r="F7817" s="95" t="s">
        <v>7499</v>
      </c>
      <c r="G7817" s="4">
        <v>50</v>
      </c>
      <c r="H7817" s="4">
        <v>50</v>
      </c>
    </row>
    <row r="7818" spans="1:8" ht="15">
      <c r="A7818" s="95">
        <v>7810</v>
      </c>
      <c r="B7818" s="95" t="s">
        <v>4593</v>
      </c>
      <c r="C7818" s="95" t="s">
        <v>6618</v>
      </c>
      <c r="D7818" s="95" t="s">
        <v>15331</v>
      </c>
      <c r="E7818" s="95" t="s">
        <v>332</v>
      </c>
      <c r="F7818" s="95" t="s">
        <v>7499</v>
      </c>
      <c r="G7818" s="4">
        <v>50</v>
      </c>
      <c r="H7818" s="4">
        <v>50</v>
      </c>
    </row>
    <row r="7819" spans="1:8" ht="15">
      <c r="A7819" s="95">
        <v>7811</v>
      </c>
      <c r="B7819" s="95" t="s">
        <v>5418</v>
      </c>
      <c r="C7819" s="95" t="s">
        <v>6707</v>
      </c>
      <c r="D7819" s="95" t="s">
        <v>15332</v>
      </c>
      <c r="E7819" s="95" t="s">
        <v>332</v>
      </c>
      <c r="F7819" s="95" t="s">
        <v>7499</v>
      </c>
      <c r="G7819" s="4">
        <v>50</v>
      </c>
      <c r="H7819" s="4">
        <v>50</v>
      </c>
    </row>
    <row r="7820" spans="1:8" ht="30">
      <c r="A7820" s="95">
        <v>7812</v>
      </c>
      <c r="B7820" s="95" t="s">
        <v>4034</v>
      </c>
      <c r="C7820" s="95" t="s">
        <v>6208</v>
      </c>
      <c r="D7820" s="95" t="s">
        <v>15333</v>
      </c>
      <c r="E7820" s="95" t="s">
        <v>332</v>
      </c>
      <c r="F7820" s="95" t="s">
        <v>7499</v>
      </c>
      <c r="G7820" s="4">
        <v>50</v>
      </c>
      <c r="H7820" s="4">
        <v>50</v>
      </c>
    </row>
    <row r="7821" spans="1:8" ht="15">
      <c r="A7821" s="95">
        <v>7813</v>
      </c>
      <c r="B7821" s="95" t="s">
        <v>6274</v>
      </c>
      <c r="C7821" s="95" t="s">
        <v>15334</v>
      </c>
      <c r="D7821" s="95" t="s">
        <v>15335</v>
      </c>
      <c r="E7821" s="95" t="s">
        <v>332</v>
      </c>
      <c r="F7821" s="95" t="s">
        <v>7499</v>
      </c>
      <c r="G7821" s="4">
        <v>50</v>
      </c>
      <c r="H7821" s="4">
        <v>50</v>
      </c>
    </row>
    <row r="7822" spans="1:8" ht="15">
      <c r="A7822" s="95">
        <v>7814</v>
      </c>
      <c r="B7822" s="95" t="s">
        <v>3476</v>
      </c>
      <c r="C7822" s="95" t="s">
        <v>6642</v>
      </c>
      <c r="D7822" s="95" t="s">
        <v>15336</v>
      </c>
      <c r="E7822" s="95" t="s">
        <v>332</v>
      </c>
      <c r="F7822" s="95" t="s">
        <v>7499</v>
      </c>
      <c r="G7822" s="4">
        <v>50</v>
      </c>
      <c r="H7822" s="4">
        <v>50</v>
      </c>
    </row>
    <row r="7823" spans="1:8" ht="15">
      <c r="A7823" s="95">
        <v>7815</v>
      </c>
      <c r="B7823" s="95" t="s">
        <v>5595</v>
      </c>
      <c r="C7823" s="95" t="s">
        <v>6709</v>
      </c>
      <c r="D7823" s="95" t="s">
        <v>15337</v>
      </c>
      <c r="E7823" s="95" t="s">
        <v>332</v>
      </c>
      <c r="F7823" s="95" t="s">
        <v>7499</v>
      </c>
      <c r="G7823" s="4">
        <v>50</v>
      </c>
      <c r="H7823" s="4">
        <v>50</v>
      </c>
    </row>
    <row r="7824" spans="1:8" ht="15">
      <c r="A7824" s="95">
        <v>7816</v>
      </c>
      <c r="B7824" s="95" t="s">
        <v>3593</v>
      </c>
      <c r="C7824" s="95" t="s">
        <v>6654</v>
      </c>
      <c r="D7824" s="95" t="s">
        <v>15338</v>
      </c>
      <c r="E7824" s="95" t="s">
        <v>332</v>
      </c>
      <c r="F7824" s="95" t="s">
        <v>7499</v>
      </c>
      <c r="G7824" s="4">
        <v>50</v>
      </c>
      <c r="H7824" s="4">
        <v>50</v>
      </c>
    </row>
    <row r="7825" spans="1:8" ht="15">
      <c r="A7825" s="95">
        <v>7817</v>
      </c>
      <c r="B7825" s="95" t="s">
        <v>3898</v>
      </c>
      <c r="C7825" s="95" t="s">
        <v>6636</v>
      </c>
      <c r="D7825" s="95" t="s">
        <v>15339</v>
      </c>
      <c r="E7825" s="95" t="s">
        <v>332</v>
      </c>
      <c r="F7825" s="95" t="s">
        <v>7499</v>
      </c>
      <c r="G7825" s="4">
        <v>50</v>
      </c>
      <c r="H7825" s="4">
        <v>50</v>
      </c>
    </row>
    <row r="7826" spans="1:8" ht="15">
      <c r="A7826" s="95">
        <v>7818</v>
      </c>
      <c r="B7826" s="95" t="s">
        <v>4170</v>
      </c>
      <c r="C7826" s="95" t="s">
        <v>15272</v>
      </c>
      <c r="D7826" s="95" t="s">
        <v>15340</v>
      </c>
      <c r="E7826" s="95" t="s">
        <v>332</v>
      </c>
      <c r="F7826" s="95" t="s">
        <v>7499</v>
      </c>
      <c r="G7826" s="4">
        <v>50</v>
      </c>
      <c r="H7826" s="4">
        <v>50</v>
      </c>
    </row>
    <row r="7827" spans="1:8" ht="15">
      <c r="A7827" s="95">
        <v>7819</v>
      </c>
      <c r="B7827" s="95" t="s">
        <v>8186</v>
      </c>
      <c r="C7827" s="95" t="s">
        <v>6710</v>
      </c>
      <c r="D7827" s="95" t="s">
        <v>15341</v>
      </c>
      <c r="E7827" s="95" t="s">
        <v>332</v>
      </c>
      <c r="F7827" s="95" t="s">
        <v>7499</v>
      </c>
      <c r="G7827" s="4">
        <v>50</v>
      </c>
      <c r="H7827" s="4">
        <v>50</v>
      </c>
    </row>
    <row r="7828" spans="1:8" ht="15">
      <c r="A7828" s="95">
        <v>7820</v>
      </c>
      <c r="B7828" s="95" t="s">
        <v>8186</v>
      </c>
      <c r="C7828" s="95" t="s">
        <v>14778</v>
      </c>
      <c r="D7828" s="95" t="s">
        <v>15342</v>
      </c>
      <c r="E7828" s="95" t="s">
        <v>332</v>
      </c>
      <c r="F7828" s="95" t="s">
        <v>7499</v>
      </c>
      <c r="G7828" s="4">
        <v>50</v>
      </c>
      <c r="H7828" s="4">
        <v>50</v>
      </c>
    </row>
    <row r="7829" spans="1:8" ht="15">
      <c r="A7829" s="95">
        <v>7821</v>
      </c>
      <c r="B7829" s="95" t="s">
        <v>6711</v>
      </c>
      <c r="C7829" s="95" t="s">
        <v>6446</v>
      </c>
      <c r="D7829" s="95" t="s">
        <v>15343</v>
      </c>
      <c r="E7829" s="95" t="s">
        <v>332</v>
      </c>
      <c r="F7829" s="95" t="s">
        <v>7499</v>
      </c>
      <c r="G7829" s="4">
        <v>50</v>
      </c>
      <c r="H7829" s="4">
        <v>50</v>
      </c>
    </row>
    <row r="7830" spans="1:8" ht="30">
      <c r="A7830" s="95">
        <v>7822</v>
      </c>
      <c r="B7830" s="95" t="s">
        <v>6925</v>
      </c>
      <c r="C7830" s="95" t="s">
        <v>4080</v>
      </c>
      <c r="D7830" s="95" t="s">
        <v>15344</v>
      </c>
      <c r="E7830" s="95" t="s">
        <v>332</v>
      </c>
      <c r="F7830" s="95" t="s">
        <v>7499</v>
      </c>
      <c r="G7830" s="4">
        <v>50</v>
      </c>
      <c r="H7830" s="4">
        <v>50</v>
      </c>
    </row>
    <row r="7831" spans="1:8" ht="15">
      <c r="A7831" s="95">
        <v>7823</v>
      </c>
      <c r="B7831" s="95" t="s">
        <v>3593</v>
      </c>
      <c r="C7831" s="95" t="s">
        <v>6712</v>
      </c>
      <c r="D7831" s="95" t="s">
        <v>15345</v>
      </c>
      <c r="E7831" s="95" t="s">
        <v>332</v>
      </c>
      <c r="F7831" s="95" t="s">
        <v>7499</v>
      </c>
      <c r="G7831" s="4">
        <v>50</v>
      </c>
      <c r="H7831" s="4">
        <v>50</v>
      </c>
    </row>
    <row r="7832" spans="1:8" ht="15">
      <c r="A7832" s="95">
        <v>7824</v>
      </c>
      <c r="B7832" s="95" t="s">
        <v>3671</v>
      </c>
      <c r="C7832" s="95" t="s">
        <v>6300</v>
      </c>
      <c r="D7832" s="95" t="s">
        <v>15346</v>
      </c>
      <c r="E7832" s="95" t="s">
        <v>332</v>
      </c>
      <c r="F7832" s="95" t="s">
        <v>7499</v>
      </c>
      <c r="G7832" s="4">
        <v>50</v>
      </c>
      <c r="H7832" s="4">
        <v>50</v>
      </c>
    </row>
    <row r="7833" spans="1:8" ht="15">
      <c r="A7833" s="95">
        <v>7825</v>
      </c>
      <c r="B7833" s="95" t="s">
        <v>4096</v>
      </c>
      <c r="C7833" s="95" t="s">
        <v>6639</v>
      </c>
      <c r="D7833" s="95" t="s">
        <v>15347</v>
      </c>
      <c r="E7833" s="95" t="s">
        <v>332</v>
      </c>
      <c r="F7833" s="95" t="s">
        <v>7499</v>
      </c>
      <c r="G7833" s="4">
        <v>50</v>
      </c>
      <c r="H7833" s="4">
        <v>50</v>
      </c>
    </row>
    <row r="7834" spans="1:8" ht="15">
      <c r="A7834" s="95">
        <v>7826</v>
      </c>
      <c r="B7834" s="95" t="s">
        <v>13422</v>
      </c>
      <c r="C7834" s="95" t="s">
        <v>9076</v>
      </c>
      <c r="D7834" s="95" t="s">
        <v>15348</v>
      </c>
      <c r="E7834" s="95" t="s">
        <v>332</v>
      </c>
      <c r="F7834" s="95" t="s">
        <v>7499</v>
      </c>
      <c r="G7834" s="4">
        <v>50</v>
      </c>
      <c r="H7834" s="4">
        <v>50</v>
      </c>
    </row>
    <row r="7835" spans="1:8" ht="15">
      <c r="A7835" s="95">
        <v>7827</v>
      </c>
      <c r="B7835" s="95" t="s">
        <v>3596</v>
      </c>
      <c r="C7835" s="95" t="s">
        <v>6680</v>
      </c>
      <c r="D7835" s="95" t="s">
        <v>15349</v>
      </c>
      <c r="E7835" s="95" t="s">
        <v>332</v>
      </c>
      <c r="F7835" s="95" t="s">
        <v>7499</v>
      </c>
      <c r="G7835" s="4">
        <v>50</v>
      </c>
      <c r="H7835" s="4">
        <v>50</v>
      </c>
    </row>
    <row r="7836" spans="1:8" ht="15">
      <c r="A7836" s="95">
        <v>7828</v>
      </c>
      <c r="B7836" s="95" t="s">
        <v>6092</v>
      </c>
      <c r="C7836" s="95" t="s">
        <v>15350</v>
      </c>
      <c r="D7836" s="95" t="s">
        <v>15351</v>
      </c>
      <c r="E7836" s="95" t="s">
        <v>332</v>
      </c>
      <c r="F7836" s="95" t="s">
        <v>7499</v>
      </c>
      <c r="G7836" s="4">
        <v>50</v>
      </c>
      <c r="H7836" s="4">
        <v>50</v>
      </c>
    </row>
    <row r="7837" spans="1:8" ht="15">
      <c r="A7837" s="95">
        <v>7829</v>
      </c>
      <c r="B7837" s="95" t="s">
        <v>6713</v>
      </c>
      <c r="C7837" s="95" t="s">
        <v>4320</v>
      </c>
      <c r="D7837" s="95" t="s">
        <v>15352</v>
      </c>
      <c r="E7837" s="95" t="s">
        <v>332</v>
      </c>
      <c r="F7837" s="95" t="s">
        <v>7499</v>
      </c>
      <c r="G7837" s="4">
        <v>50</v>
      </c>
      <c r="H7837" s="4">
        <v>50</v>
      </c>
    </row>
    <row r="7838" spans="1:8" ht="15">
      <c r="A7838" s="95">
        <v>7830</v>
      </c>
      <c r="B7838" s="95" t="s">
        <v>3442</v>
      </c>
      <c r="C7838" s="95" t="s">
        <v>3703</v>
      </c>
      <c r="D7838" s="95" t="s">
        <v>15353</v>
      </c>
      <c r="E7838" s="95" t="s">
        <v>332</v>
      </c>
      <c r="F7838" s="95" t="s">
        <v>7499</v>
      </c>
      <c r="G7838" s="4">
        <v>50</v>
      </c>
      <c r="H7838" s="4">
        <v>50</v>
      </c>
    </row>
    <row r="7839" spans="1:8" ht="15">
      <c r="A7839" s="95">
        <v>7831</v>
      </c>
      <c r="B7839" s="95" t="s">
        <v>3561</v>
      </c>
      <c r="C7839" s="95" t="s">
        <v>4227</v>
      </c>
      <c r="D7839" s="95" t="s">
        <v>15354</v>
      </c>
      <c r="E7839" s="95" t="s">
        <v>332</v>
      </c>
      <c r="F7839" s="95" t="s">
        <v>7499</v>
      </c>
      <c r="G7839" s="4">
        <v>50</v>
      </c>
      <c r="H7839" s="4">
        <v>50</v>
      </c>
    </row>
    <row r="7840" spans="1:8" ht="30">
      <c r="A7840" s="95">
        <v>7832</v>
      </c>
      <c r="B7840" s="95" t="s">
        <v>6669</v>
      </c>
      <c r="C7840" s="95" t="s">
        <v>15303</v>
      </c>
      <c r="D7840" s="95" t="s">
        <v>15355</v>
      </c>
      <c r="E7840" s="95" t="s">
        <v>332</v>
      </c>
      <c r="F7840" s="95" t="s">
        <v>7499</v>
      </c>
      <c r="G7840" s="4">
        <v>50</v>
      </c>
      <c r="H7840" s="4">
        <v>50</v>
      </c>
    </row>
    <row r="7841" spans="1:8" ht="15">
      <c r="A7841" s="95">
        <v>7833</v>
      </c>
      <c r="B7841" s="95" t="s">
        <v>3761</v>
      </c>
      <c r="C7841" s="95" t="s">
        <v>4649</v>
      </c>
      <c r="D7841" s="95" t="s">
        <v>15356</v>
      </c>
      <c r="E7841" s="95" t="s">
        <v>332</v>
      </c>
      <c r="F7841" s="95" t="s">
        <v>7499</v>
      </c>
      <c r="G7841" s="4">
        <v>50</v>
      </c>
      <c r="H7841" s="4">
        <v>50</v>
      </c>
    </row>
    <row r="7842" spans="1:8" ht="15">
      <c r="A7842" s="95">
        <v>7834</v>
      </c>
      <c r="B7842" s="95" t="s">
        <v>3629</v>
      </c>
      <c r="C7842" s="95" t="s">
        <v>9076</v>
      </c>
      <c r="D7842" s="95" t="s">
        <v>15357</v>
      </c>
      <c r="E7842" s="95" t="s">
        <v>332</v>
      </c>
      <c r="F7842" s="95" t="s">
        <v>7499</v>
      </c>
      <c r="G7842" s="4">
        <v>50</v>
      </c>
      <c r="H7842" s="4">
        <v>50</v>
      </c>
    </row>
    <row r="7843" spans="1:8" ht="15">
      <c r="A7843" s="95">
        <v>7835</v>
      </c>
      <c r="B7843" s="95" t="s">
        <v>7779</v>
      </c>
      <c r="C7843" s="95" t="s">
        <v>4245</v>
      </c>
      <c r="D7843" s="95" t="s">
        <v>15358</v>
      </c>
      <c r="E7843" s="95" t="s">
        <v>332</v>
      </c>
      <c r="F7843" s="95" t="s">
        <v>7499</v>
      </c>
      <c r="G7843" s="4">
        <v>50</v>
      </c>
      <c r="H7843" s="4">
        <v>50</v>
      </c>
    </row>
    <row r="7844" spans="1:8" ht="15">
      <c r="A7844" s="95">
        <v>7836</v>
      </c>
      <c r="B7844" s="95" t="s">
        <v>3755</v>
      </c>
      <c r="C7844" s="95" t="s">
        <v>4324</v>
      </c>
      <c r="D7844" s="95" t="s">
        <v>15359</v>
      </c>
      <c r="E7844" s="95" t="s">
        <v>332</v>
      </c>
      <c r="F7844" s="95" t="s">
        <v>7499</v>
      </c>
      <c r="G7844" s="4">
        <v>50</v>
      </c>
      <c r="H7844" s="4">
        <v>50</v>
      </c>
    </row>
    <row r="7845" spans="1:8" ht="15">
      <c r="A7845" s="95">
        <v>7837</v>
      </c>
      <c r="B7845" s="95" t="s">
        <v>5712</v>
      </c>
      <c r="C7845" s="95" t="s">
        <v>6715</v>
      </c>
      <c r="D7845" s="95" t="s">
        <v>15360</v>
      </c>
      <c r="E7845" s="95" t="s">
        <v>332</v>
      </c>
      <c r="F7845" s="95" t="s">
        <v>7499</v>
      </c>
      <c r="G7845" s="4">
        <v>50</v>
      </c>
      <c r="H7845" s="4">
        <v>50</v>
      </c>
    </row>
    <row r="7846" spans="1:8" ht="15">
      <c r="A7846" s="95">
        <v>7838</v>
      </c>
      <c r="B7846" s="95" t="s">
        <v>3432</v>
      </c>
      <c r="C7846" s="95" t="s">
        <v>4044</v>
      </c>
      <c r="D7846" s="95" t="s">
        <v>15361</v>
      </c>
      <c r="E7846" s="95" t="s">
        <v>332</v>
      </c>
      <c r="F7846" s="95" t="s">
        <v>7499</v>
      </c>
      <c r="G7846" s="4">
        <v>50</v>
      </c>
      <c r="H7846" s="4">
        <v>50</v>
      </c>
    </row>
    <row r="7847" spans="1:8" ht="15">
      <c r="A7847" s="95">
        <v>7839</v>
      </c>
      <c r="B7847" s="95" t="s">
        <v>3643</v>
      </c>
      <c r="C7847" s="95" t="s">
        <v>6716</v>
      </c>
      <c r="D7847" s="95" t="s">
        <v>15362</v>
      </c>
      <c r="E7847" s="95" t="s">
        <v>332</v>
      </c>
      <c r="F7847" s="95" t="s">
        <v>7499</v>
      </c>
      <c r="G7847" s="4">
        <v>50</v>
      </c>
      <c r="H7847" s="4">
        <v>50</v>
      </c>
    </row>
    <row r="7848" spans="1:8" ht="15">
      <c r="A7848" s="95">
        <v>7840</v>
      </c>
      <c r="B7848" s="95" t="s">
        <v>3761</v>
      </c>
      <c r="C7848" s="95" t="s">
        <v>15272</v>
      </c>
      <c r="D7848" s="95" t="s">
        <v>15363</v>
      </c>
      <c r="E7848" s="95" t="s">
        <v>332</v>
      </c>
      <c r="F7848" s="95" t="s">
        <v>7499</v>
      </c>
      <c r="G7848" s="4">
        <v>50</v>
      </c>
      <c r="H7848" s="4">
        <v>50</v>
      </c>
    </row>
    <row r="7849" spans="1:8" ht="30">
      <c r="A7849" s="95">
        <v>7841</v>
      </c>
      <c r="B7849" s="95" t="s">
        <v>4695</v>
      </c>
      <c r="C7849" s="95" t="s">
        <v>6717</v>
      </c>
      <c r="D7849" s="95" t="s">
        <v>15364</v>
      </c>
      <c r="E7849" s="95" t="s">
        <v>332</v>
      </c>
      <c r="F7849" s="95" t="s">
        <v>7499</v>
      </c>
      <c r="G7849" s="4">
        <v>50</v>
      </c>
      <c r="H7849" s="4">
        <v>50</v>
      </c>
    </row>
    <row r="7850" spans="1:8" ht="15">
      <c r="A7850" s="95">
        <v>7842</v>
      </c>
      <c r="B7850" s="95" t="s">
        <v>8186</v>
      </c>
      <c r="C7850" s="95" t="s">
        <v>8527</v>
      </c>
      <c r="D7850" s="95" t="s">
        <v>15365</v>
      </c>
      <c r="E7850" s="95" t="s">
        <v>332</v>
      </c>
      <c r="F7850" s="95" t="s">
        <v>7499</v>
      </c>
      <c r="G7850" s="4">
        <v>50</v>
      </c>
      <c r="H7850" s="4">
        <v>50</v>
      </c>
    </row>
    <row r="7851" spans="1:8" ht="15">
      <c r="A7851" s="95">
        <v>7843</v>
      </c>
      <c r="B7851" s="95" t="s">
        <v>3593</v>
      </c>
      <c r="C7851" s="95" t="s">
        <v>6146</v>
      </c>
      <c r="D7851" s="95" t="s">
        <v>15366</v>
      </c>
      <c r="E7851" s="95" t="s">
        <v>332</v>
      </c>
      <c r="F7851" s="95" t="s">
        <v>7499</v>
      </c>
      <c r="G7851" s="4">
        <v>50</v>
      </c>
      <c r="H7851" s="4">
        <v>50</v>
      </c>
    </row>
    <row r="7852" spans="1:8" ht="15">
      <c r="A7852" s="95">
        <v>7844</v>
      </c>
      <c r="B7852" s="95" t="s">
        <v>3472</v>
      </c>
      <c r="C7852" s="95" t="s">
        <v>9390</v>
      </c>
      <c r="D7852" s="95" t="s">
        <v>15367</v>
      </c>
      <c r="E7852" s="95" t="s">
        <v>332</v>
      </c>
      <c r="F7852" s="95" t="s">
        <v>7499</v>
      </c>
      <c r="G7852" s="4">
        <v>50</v>
      </c>
      <c r="H7852" s="4">
        <v>50</v>
      </c>
    </row>
    <row r="7853" spans="1:8" ht="15">
      <c r="A7853" s="95">
        <v>7845</v>
      </c>
      <c r="B7853" s="95" t="s">
        <v>4431</v>
      </c>
      <c r="C7853" s="95" t="s">
        <v>6718</v>
      </c>
      <c r="D7853" s="95" t="s">
        <v>15368</v>
      </c>
      <c r="E7853" s="95" t="s">
        <v>332</v>
      </c>
      <c r="F7853" s="95" t="s">
        <v>7499</v>
      </c>
      <c r="G7853" s="4">
        <v>50</v>
      </c>
      <c r="H7853" s="4">
        <v>50</v>
      </c>
    </row>
    <row r="7854" spans="1:8" ht="15">
      <c r="A7854" s="95">
        <v>7846</v>
      </c>
      <c r="B7854" s="95" t="s">
        <v>3649</v>
      </c>
      <c r="C7854" s="95" t="s">
        <v>5561</v>
      </c>
      <c r="D7854" s="95" t="s">
        <v>15369</v>
      </c>
      <c r="E7854" s="95" t="s">
        <v>332</v>
      </c>
      <c r="F7854" s="95" t="s">
        <v>7499</v>
      </c>
      <c r="G7854" s="4">
        <v>50</v>
      </c>
      <c r="H7854" s="4">
        <v>50</v>
      </c>
    </row>
    <row r="7855" spans="1:8" ht="15">
      <c r="A7855" s="95">
        <v>7847</v>
      </c>
      <c r="B7855" s="95" t="s">
        <v>4454</v>
      </c>
      <c r="C7855" s="95" t="s">
        <v>6443</v>
      </c>
      <c r="D7855" s="95" t="s">
        <v>15370</v>
      </c>
      <c r="E7855" s="95" t="s">
        <v>332</v>
      </c>
      <c r="F7855" s="95" t="s">
        <v>7499</v>
      </c>
      <c r="G7855" s="4">
        <v>50</v>
      </c>
      <c r="H7855" s="4">
        <v>50</v>
      </c>
    </row>
    <row r="7856" spans="1:8" ht="15">
      <c r="A7856" s="95">
        <v>7848</v>
      </c>
      <c r="B7856" s="95" t="s">
        <v>3561</v>
      </c>
      <c r="C7856" s="95" t="s">
        <v>8851</v>
      </c>
      <c r="D7856" s="95" t="s">
        <v>15371</v>
      </c>
      <c r="E7856" s="95" t="s">
        <v>332</v>
      </c>
      <c r="F7856" s="95" t="s">
        <v>7499</v>
      </c>
      <c r="G7856" s="4">
        <v>50</v>
      </c>
      <c r="H7856" s="4">
        <v>50</v>
      </c>
    </row>
    <row r="7857" spans="1:8" ht="15">
      <c r="A7857" s="95">
        <v>7849</v>
      </c>
      <c r="B7857" s="95" t="s">
        <v>9916</v>
      </c>
      <c r="C7857" s="95" t="s">
        <v>3615</v>
      </c>
      <c r="D7857" s="95" t="s">
        <v>15372</v>
      </c>
      <c r="E7857" s="95" t="s">
        <v>332</v>
      </c>
      <c r="F7857" s="95" t="s">
        <v>7499</v>
      </c>
      <c r="G7857" s="4">
        <v>50</v>
      </c>
      <c r="H7857" s="4">
        <v>50</v>
      </c>
    </row>
    <row r="7858" spans="1:8" ht="15">
      <c r="A7858" s="95">
        <v>7850</v>
      </c>
      <c r="B7858" s="95" t="s">
        <v>3593</v>
      </c>
      <c r="C7858" s="95" t="s">
        <v>3961</v>
      </c>
      <c r="D7858" s="95" t="s">
        <v>15373</v>
      </c>
      <c r="E7858" s="95" t="s">
        <v>332</v>
      </c>
      <c r="F7858" s="95" t="s">
        <v>7499</v>
      </c>
      <c r="G7858" s="4">
        <v>50</v>
      </c>
      <c r="H7858" s="4">
        <v>50</v>
      </c>
    </row>
    <row r="7859" spans="1:8" ht="15">
      <c r="A7859" s="95">
        <v>7851</v>
      </c>
      <c r="B7859" s="95" t="s">
        <v>4575</v>
      </c>
      <c r="C7859" s="95" t="s">
        <v>6719</v>
      </c>
      <c r="D7859" s="95" t="s">
        <v>15374</v>
      </c>
      <c r="E7859" s="95" t="s">
        <v>332</v>
      </c>
      <c r="F7859" s="95" t="s">
        <v>7499</v>
      </c>
      <c r="G7859" s="4">
        <v>50</v>
      </c>
      <c r="H7859" s="4">
        <v>50</v>
      </c>
    </row>
    <row r="7860" spans="1:8" ht="30">
      <c r="A7860" s="95">
        <v>7852</v>
      </c>
      <c r="B7860" s="95" t="s">
        <v>6074</v>
      </c>
      <c r="C7860" s="95" t="s">
        <v>3878</v>
      </c>
      <c r="D7860" s="95" t="s">
        <v>15375</v>
      </c>
      <c r="E7860" s="95" t="s">
        <v>332</v>
      </c>
      <c r="F7860" s="95" t="s">
        <v>7499</v>
      </c>
      <c r="G7860" s="4">
        <v>50</v>
      </c>
      <c r="H7860" s="4">
        <v>50</v>
      </c>
    </row>
    <row r="7861" spans="1:8" ht="15">
      <c r="A7861" s="95">
        <v>7853</v>
      </c>
      <c r="B7861" s="95" t="s">
        <v>3596</v>
      </c>
      <c r="C7861" s="95" t="s">
        <v>6692</v>
      </c>
      <c r="D7861" s="95" t="s">
        <v>15376</v>
      </c>
      <c r="E7861" s="95" t="s">
        <v>332</v>
      </c>
      <c r="F7861" s="95" t="s">
        <v>7499</v>
      </c>
      <c r="G7861" s="4">
        <v>50</v>
      </c>
      <c r="H7861" s="4">
        <v>50</v>
      </c>
    </row>
    <row r="7862" spans="1:8" ht="15">
      <c r="A7862" s="95">
        <v>7854</v>
      </c>
      <c r="B7862" s="95" t="s">
        <v>3761</v>
      </c>
      <c r="C7862" s="95" t="s">
        <v>2676</v>
      </c>
      <c r="D7862" s="95" t="s">
        <v>15377</v>
      </c>
      <c r="E7862" s="95" t="s">
        <v>332</v>
      </c>
      <c r="F7862" s="95" t="s">
        <v>7499</v>
      </c>
      <c r="G7862" s="4">
        <v>50</v>
      </c>
      <c r="H7862" s="4">
        <v>50</v>
      </c>
    </row>
    <row r="7863" spans="1:8" ht="15">
      <c r="A7863" s="95">
        <v>7855</v>
      </c>
      <c r="B7863" s="95" t="s">
        <v>6720</v>
      </c>
      <c r="C7863" s="95" t="s">
        <v>5166</v>
      </c>
      <c r="D7863" s="95" t="s">
        <v>15378</v>
      </c>
      <c r="E7863" s="95" t="s">
        <v>332</v>
      </c>
      <c r="F7863" s="95" t="s">
        <v>7499</v>
      </c>
      <c r="G7863" s="4">
        <v>50</v>
      </c>
      <c r="H7863" s="4">
        <v>50</v>
      </c>
    </row>
    <row r="7864" spans="1:8" ht="30">
      <c r="A7864" s="95">
        <v>7856</v>
      </c>
      <c r="B7864" s="95" t="s">
        <v>3761</v>
      </c>
      <c r="C7864" s="95" t="s">
        <v>15379</v>
      </c>
      <c r="D7864" s="95" t="s">
        <v>15380</v>
      </c>
      <c r="E7864" s="95" t="s">
        <v>332</v>
      </c>
      <c r="F7864" s="95" t="s">
        <v>7499</v>
      </c>
      <c r="G7864" s="4">
        <v>50</v>
      </c>
      <c r="H7864" s="4">
        <v>50</v>
      </c>
    </row>
    <row r="7865" spans="1:8" ht="30">
      <c r="A7865" s="95">
        <v>7857</v>
      </c>
      <c r="B7865" s="95" t="s">
        <v>3593</v>
      </c>
      <c r="C7865" s="95" t="s">
        <v>13272</v>
      </c>
      <c r="D7865" s="95" t="s">
        <v>15381</v>
      </c>
      <c r="E7865" s="95" t="s">
        <v>332</v>
      </c>
      <c r="F7865" s="95" t="s">
        <v>7499</v>
      </c>
      <c r="G7865" s="4">
        <v>50</v>
      </c>
      <c r="H7865" s="4">
        <v>50</v>
      </c>
    </row>
    <row r="7866" spans="1:8" ht="15">
      <c r="A7866" s="95">
        <v>7858</v>
      </c>
      <c r="B7866" s="95" t="s">
        <v>6296</v>
      </c>
      <c r="C7866" s="95" t="s">
        <v>6702</v>
      </c>
      <c r="D7866" s="95" t="s">
        <v>15382</v>
      </c>
      <c r="E7866" s="95" t="s">
        <v>332</v>
      </c>
      <c r="F7866" s="95" t="s">
        <v>7499</v>
      </c>
      <c r="G7866" s="4">
        <v>50</v>
      </c>
      <c r="H7866" s="4">
        <v>50</v>
      </c>
    </row>
    <row r="7867" spans="1:8" ht="15">
      <c r="A7867" s="95">
        <v>7859</v>
      </c>
      <c r="B7867" s="95" t="s">
        <v>4636</v>
      </c>
      <c r="C7867" s="95" t="s">
        <v>6722</v>
      </c>
      <c r="D7867" s="95" t="s">
        <v>15383</v>
      </c>
      <c r="E7867" s="95" t="s">
        <v>332</v>
      </c>
      <c r="F7867" s="95" t="s">
        <v>7499</v>
      </c>
      <c r="G7867" s="4">
        <v>50</v>
      </c>
      <c r="H7867" s="4">
        <v>50</v>
      </c>
    </row>
    <row r="7868" spans="1:8" ht="15">
      <c r="A7868" s="95">
        <v>7860</v>
      </c>
      <c r="B7868" s="95" t="s">
        <v>3649</v>
      </c>
      <c r="C7868" s="95" t="s">
        <v>6796</v>
      </c>
      <c r="D7868" s="95" t="s">
        <v>15384</v>
      </c>
      <c r="E7868" s="95" t="s">
        <v>332</v>
      </c>
      <c r="F7868" s="95" t="s">
        <v>7499</v>
      </c>
      <c r="G7868" s="4">
        <v>50</v>
      </c>
      <c r="H7868" s="4">
        <v>50</v>
      </c>
    </row>
    <row r="7869" spans="1:8" ht="15">
      <c r="A7869" s="95">
        <v>7861</v>
      </c>
      <c r="B7869" s="95" t="s">
        <v>4093</v>
      </c>
      <c r="C7869" s="95" t="s">
        <v>6460</v>
      </c>
      <c r="D7869" s="95" t="s">
        <v>15385</v>
      </c>
      <c r="E7869" s="95" t="s">
        <v>332</v>
      </c>
      <c r="F7869" s="95" t="s">
        <v>7499</v>
      </c>
      <c r="G7869" s="4">
        <v>50</v>
      </c>
      <c r="H7869" s="4">
        <v>50</v>
      </c>
    </row>
    <row r="7870" spans="1:8" ht="15">
      <c r="A7870" s="95">
        <v>7862</v>
      </c>
      <c r="B7870" s="95" t="s">
        <v>3755</v>
      </c>
      <c r="C7870" s="95" t="s">
        <v>6367</v>
      </c>
      <c r="D7870" s="95" t="s">
        <v>15386</v>
      </c>
      <c r="E7870" s="95" t="s">
        <v>332</v>
      </c>
      <c r="F7870" s="95" t="s">
        <v>7499</v>
      </c>
      <c r="G7870" s="4">
        <v>50</v>
      </c>
      <c r="H7870" s="4">
        <v>50</v>
      </c>
    </row>
    <row r="7871" spans="1:8" ht="30">
      <c r="A7871" s="95">
        <v>7863</v>
      </c>
      <c r="B7871" s="95" t="s">
        <v>3461</v>
      </c>
      <c r="C7871" s="95" t="s">
        <v>6723</v>
      </c>
      <c r="D7871" s="95" t="s">
        <v>15387</v>
      </c>
      <c r="E7871" s="95" t="s">
        <v>332</v>
      </c>
      <c r="F7871" s="95" t="s">
        <v>7499</v>
      </c>
      <c r="G7871" s="4">
        <v>50</v>
      </c>
      <c r="H7871" s="4">
        <v>50</v>
      </c>
    </row>
    <row r="7872" spans="1:8" ht="15">
      <c r="A7872" s="95">
        <v>7864</v>
      </c>
      <c r="B7872" s="95" t="s">
        <v>7779</v>
      </c>
      <c r="C7872" s="95" t="s">
        <v>3615</v>
      </c>
      <c r="D7872" s="95" t="s">
        <v>15388</v>
      </c>
      <c r="E7872" s="95" t="s">
        <v>332</v>
      </c>
      <c r="F7872" s="95" t="s">
        <v>7499</v>
      </c>
      <c r="G7872" s="4">
        <v>50</v>
      </c>
      <c r="H7872" s="4">
        <v>50</v>
      </c>
    </row>
    <row r="7873" spans="1:8" ht="15">
      <c r="A7873" s="95">
        <v>7865</v>
      </c>
      <c r="B7873" s="95" t="s">
        <v>5146</v>
      </c>
      <c r="C7873" s="95" t="s">
        <v>14604</v>
      </c>
      <c r="D7873" s="95" t="s">
        <v>15389</v>
      </c>
      <c r="E7873" s="95" t="s">
        <v>332</v>
      </c>
      <c r="F7873" s="95" t="s">
        <v>7499</v>
      </c>
      <c r="G7873" s="4">
        <v>50</v>
      </c>
      <c r="H7873" s="4">
        <v>50</v>
      </c>
    </row>
    <row r="7874" spans="1:8" ht="15">
      <c r="A7874" s="95">
        <v>7866</v>
      </c>
      <c r="B7874" s="95" t="s">
        <v>3934</v>
      </c>
      <c r="C7874" s="95" t="s">
        <v>14495</v>
      </c>
      <c r="D7874" s="95" t="s">
        <v>15390</v>
      </c>
      <c r="E7874" s="95" t="s">
        <v>332</v>
      </c>
      <c r="F7874" s="95" t="s">
        <v>7499</v>
      </c>
      <c r="G7874" s="4">
        <v>50</v>
      </c>
      <c r="H7874" s="4">
        <v>50</v>
      </c>
    </row>
    <row r="7875" spans="1:8" ht="15">
      <c r="A7875" s="95">
        <v>7867</v>
      </c>
      <c r="B7875" s="95" t="s">
        <v>2687</v>
      </c>
      <c r="C7875" s="95" t="s">
        <v>6189</v>
      </c>
      <c r="D7875" s="95" t="s">
        <v>15391</v>
      </c>
      <c r="E7875" s="95" t="s">
        <v>332</v>
      </c>
      <c r="F7875" s="95" t="s">
        <v>7499</v>
      </c>
      <c r="G7875" s="4">
        <v>50</v>
      </c>
      <c r="H7875" s="4">
        <v>50</v>
      </c>
    </row>
    <row r="7876" spans="1:8" ht="15">
      <c r="A7876" s="95">
        <v>7868</v>
      </c>
      <c r="B7876" s="95" t="s">
        <v>3649</v>
      </c>
      <c r="C7876" s="95" t="s">
        <v>4069</v>
      </c>
      <c r="D7876" s="95" t="s">
        <v>15392</v>
      </c>
      <c r="E7876" s="95" t="s">
        <v>332</v>
      </c>
      <c r="F7876" s="95" t="s">
        <v>7499</v>
      </c>
      <c r="G7876" s="4">
        <v>50</v>
      </c>
      <c r="H7876" s="4">
        <v>50</v>
      </c>
    </row>
    <row r="7877" spans="1:8" ht="15">
      <c r="A7877" s="95">
        <v>7869</v>
      </c>
      <c r="B7877" s="95" t="s">
        <v>3948</v>
      </c>
      <c r="C7877" s="95" t="s">
        <v>15123</v>
      </c>
      <c r="D7877" s="95" t="s">
        <v>15393</v>
      </c>
      <c r="E7877" s="95" t="s">
        <v>332</v>
      </c>
      <c r="F7877" s="95" t="s">
        <v>7499</v>
      </c>
      <c r="G7877" s="4">
        <v>50</v>
      </c>
      <c r="H7877" s="4">
        <v>50</v>
      </c>
    </row>
    <row r="7878" spans="1:8" ht="15">
      <c r="A7878" s="95">
        <v>7870</v>
      </c>
      <c r="B7878" s="95" t="s">
        <v>3442</v>
      </c>
      <c r="C7878" s="95" t="s">
        <v>14600</v>
      </c>
      <c r="D7878" s="95" t="s">
        <v>15394</v>
      </c>
      <c r="E7878" s="95" t="s">
        <v>332</v>
      </c>
      <c r="F7878" s="95" t="s">
        <v>7499</v>
      </c>
      <c r="G7878" s="4">
        <v>50</v>
      </c>
      <c r="H7878" s="4">
        <v>50</v>
      </c>
    </row>
    <row r="7879" spans="1:8" ht="15">
      <c r="A7879" s="95">
        <v>7871</v>
      </c>
      <c r="B7879" s="95" t="s">
        <v>6706</v>
      </c>
      <c r="C7879" s="95" t="s">
        <v>15395</v>
      </c>
      <c r="D7879" s="95" t="s">
        <v>15396</v>
      </c>
      <c r="E7879" s="95" t="s">
        <v>332</v>
      </c>
      <c r="F7879" s="95" t="s">
        <v>7499</v>
      </c>
      <c r="G7879" s="4">
        <v>50</v>
      </c>
      <c r="H7879" s="4">
        <v>50</v>
      </c>
    </row>
    <row r="7880" spans="1:8" ht="15">
      <c r="A7880" s="95">
        <v>7872</v>
      </c>
      <c r="B7880" s="95" t="s">
        <v>9145</v>
      </c>
      <c r="C7880" s="95" t="s">
        <v>8042</v>
      </c>
      <c r="D7880" s="95" t="s">
        <v>15397</v>
      </c>
      <c r="E7880" s="95" t="s">
        <v>332</v>
      </c>
      <c r="F7880" s="95" t="s">
        <v>7499</v>
      </c>
      <c r="G7880" s="4">
        <v>50</v>
      </c>
      <c r="H7880" s="4">
        <v>50</v>
      </c>
    </row>
    <row r="7881" spans="1:8" ht="15">
      <c r="A7881" s="95">
        <v>7873</v>
      </c>
      <c r="B7881" s="95" t="s">
        <v>6257</v>
      </c>
      <c r="C7881" s="95" t="s">
        <v>6180</v>
      </c>
      <c r="D7881" s="95" t="s">
        <v>15398</v>
      </c>
      <c r="E7881" s="95" t="s">
        <v>332</v>
      </c>
      <c r="F7881" s="95" t="s">
        <v>7499</v>
      </c>
      <c r="G7881" s="4">
        <v>50</v>
      </c>
      <c r="H7881" s="4">
        <v>50</v>
      </c>
    </row>
    <row r="7882" spans="1:8" ht="15">
      <c r="A7882" s="95">
        <v>7874</v>
      </c>
      <c r="B7882" s="95" t="s">
        <v>3442</v>
      </c>
      <c r="C7882" s="95" t="s">
        <v>6197</v>
      </c>
      <c r="D7882" s="95" t="s">
        <v>15399</v>
      </c>
      <c r="E7882" s="95" t="s">
        <v>332</v>
      </c>
      <c r="F7882" s="95" t="s">
        <v>7499</v>
      </c>
      <c r="G7882" s="4">
        <v>50</v>
      </c>
      <c r="H7882" s="4">
        <v>50</v>
      </c>
    </row>
    <row r="7883" spans="1:8" ht="15">
      <c r="A7883" s="95">
        <v>7875</v>
      </c>
      <c r="B7883" s="95" t="s">
        <v>3660</v>
      </c>
      <c r="C7883" s="95" t="s">
        <v>4115</v>
      </c>
      <c r="D7883" s="95" t="s">
        <v>15400</v>
      </c>
      <c r="E7883" s="95" t="s">
        <v>332</v>
      </c>
      <c r="F7883" s="95" t="s">
        <v>7499</v>
      </c>
      <c r="G7883" s="4">
        <v>50</v>
      </c>
      <c r="H7883" s="4">
        <v>50</v>
      </c>
    </row>
    <row r="7884" spans="1:8" ht="15">
      <c r="A7884" s="95">
        <v>7876</v>
      </c>
      <c r="B7884" s="95" t="s">
        <v>13156</v>
      </c>
      <c r="C7884" s="95" t="s">
        <v>9711</v>
      </c>
      <c r="D7884" s="95" t="s">
        <v>15401</v>
      </c>
      <c r="E7884" s="95" t="s">
        <v>332</v>
      </c>
      <c r="F7884" s="95" t="s">
        <v>7499</v>
      </c>
      <c r="G7884" s="4">
        <v>50</v>
      </c>
      <c r="H7884" s="4">
        <v>50</v>
      </c>
    </row>
    <row r="7885" spans="1:8" ht="15">
      <c r="A7885" s="95">
        <v>7877</v>
      </c>
      <c r="B7885" s="95" t="s">
        <v>3476</v>
      </c>
      <c r="C7885" s="95" t="s">
        <v>15132</v>
      </c>
      <c r="D7885" s="95" t="s">
        <v>15402</v>
      </c>
      <c r="E7885" s="95" t="s">
        <v>332</v>
      </c>
      <c r="F7885" s="95" t="s">
        <v>7499</v>
      </c>
      <c r="G7885" s="4">
        <v>50</v>
      </c>
      <c r="H7885" s="4">
        <v>50</v>
      </c>
    </row>
    <row r="7886" spans="1:8" ht="15">
      <c r="A7886" s="95">
        <v>7878</v>
      </c>
      <c r="B7886" s="95" t="s">
        <v>5306</v>
      </c>
      <c r="C7886" s="95" t="s">
        <v>15117</v>
      </c>
      <c r="D7886" s="95" t="s">
        <v>15403</v>
      </c>
      <c r="E7886" s="95" t="s">
        <v>332</v>
      </c>
      <c r="F7886" s="95" t="s">
        <v>7499</v>
      </c>
      <c r="G7886" s="4">
        <v>50</v>
      </c>
      <c r="H7886" s="4">
        <v>50</v>
      </c>
    </row>
    <row r="7887" spans="1:8" ht="15">
      <c r="A7887" s="95">
        <v>7879</v>
      </c>
      <c r="B7887" s="95" t="s">
        <v>3654</v>
      </c>
      <c r="C7887" s="95" t="s">
        <v>4100</v>
      </c>
      <c r="D7887" s="95" t="s">
        <v>15404</v>
      </c>
      <c r="E7887" s="95" t="s">
        <v>332</v>
      </c>
      <c r="F7887" s="95" t="s">
        <v>7499</v>
      </c>
      <c r="G7887" s="4">
        <v>50</v>
      </c>
      <c r="H7887" s="4">
        <v>50</v>
      </c>
    </row>
    <row r="7888" spans="1:8" ht="15">
      <c r="A7888" s="95">
        <v>7880</v>
      </c>
      <c r="B7888" s="95" t="s">
        <v>3561</v>
      </c>
      <c r="C7888" s="95" t="s">
        <v>6728</v>
      </c>
      <c r="D7888" s="95" t="s">
        <v>15405</v>
      </c>
      <c r="E7888" s="95" t="s">
        <v>332</v>
      </c>
      <c r="F7888" s="95" t="s">
        <v>7499</v>
      </c>
      <c r="G7888" s="4">
        <v>50</v>
      </c>
      <c r="H7888" s="4">
        <v>50</v>
      </c>
    </row>
    <row r="7889" spans="1:8" ht="15">
      <c r="A7889" s="95">
        <v>7881</v>
      </c>
      <c r="B7889" s="95" t="s">
        <v>5118</v>
      </c>
      <c r="C7889" s="95" t="s">
        <v>6728</v>
      </c>
      <c r="D7889" s="95" t="s">
        <v>15406</v>
      </c>
      <c r="E7889" s="95" t="s">
        <v>332</v>
      </c>
      <c r="F7889" s="95" t="s">
        <v>7499</v>
      </c>
      <c r="G7889" s="4">
        <v>50</v>
      </c>
      <c r="H7889" s="4">
        <v>50</v>
      </c>
    </row>
    <row r="7890" spans="1:8" ht="15">
      <c r="A7890" s="95">
        <v>7882</v>
      </c>
      <c r="B7890" s="95" t="s">
        <v>3439</v>
      </c>
      <c r="C7890" s="95" t="s">
        <v>4166</v>
      </c>
      <c r="D7890" s="95" t="s">
        <v>15407</v>
      </c>
      <c r="E7890" s="95" t="s">
        <v>332</v>
      </c>
      <c r="F7890" s="95" t="s">
        <v>7499</v>
      </c>
      <c r="G7890" s="4">
        <v>50</v>
      </c>
      <c r="H7890" s="4">
        <v>50</v>
      </c>
    </row>
    <row r="7891" spans="1:8" ht="15">
      <c r="A7891" s="95">
        <v>7883</v>
      </c>
      <c r="B7891" s="95" t="s">
        <v>3528</v>
      </c>
      <c r="C7891" s="95" t="s">
        <v>6729</v>
      </c>
      <c r="D7891" s="95" t="s">
        <v>15408</v>
      </c>
      <c r="E7891" s="95" t="s">
        <v>332</v>
      </c>
      <c r="F7891" s="95" t="s">
        <v>7499</v>
      </c>
      <c r="G7891" s="4">
        <v>50</v>
      </c>
      <c r="H7891" s="4">
        <v>50</v>
      </c>
    </row>
    <row r="7892" spans="1:8" ht="30">
      <c r="A7892" s="95">
        <v>7884</v>
      </c>
      <c r="B7892" s="95" t="s">
        <v>3439</v>
      </c>
      <c r="C7892" s="95" t="s">
        <v>6138</v>
      </c>
      <c r="D7892" s="95" t="s">
        <v>15409</v>
      </c>
      <c r="E7892" s="95" t="s">
        <v>332</v>
      </c>
      <c r="F7892" s="95" t="s">
        <v>7499</v>
      </c>
      <c r="G7892" s="4">
        <v>50</v>
      </c>
      <c r="H7892" s="4">
        <v>50</v>
      </c>
    </row>
    <row r="7893" spans="1:8" ht="15">
      <c r="A7893" s="95">
        <v>7885</v>
      </c>
      <c r="B7893" s="95" t="s">
        <v>6706</v>
      </c>
      <c r="C7893" s="95" t="s">
        <v>6730</v>
      </c>
      <c r="D7893" s="95" t="s">
        <v>15410</v>
      </c>
      <c r="E7893" s="95" t="s">
        <v>332</v>
      </c>
      <c r="F7893" s="95" t="s">
        <v>7499</v>
      </c>
      <c r="G7893" s="4">
        <v>50</v>
      </c>
      <c r="H7893" s="4">
        <v>50</v>
      </c>
    </row>
    <row r="7894" spans="1:8" ht="15">
      <c r="A7894" s="95">
        <v>7886</v>
      </c>
      <c r="B7894" s="95" t="s">
        <v>4064</v>
      </c>
      <c r="C7894" s="95" t="s">
        <v>15411</v>
      </c>
      <c r="D7894" s="95" t="s">
        <v>15412</v>
      </c>
      <c r="E7894" s="95" t="s">
        <v>332</v>
      </c>
      <c r="F7894" s="95" t="s">
        <v>7499</v>
      </c>
      <c r="G7894" s="4">
        <v>50</v>
      </c>
      <c r="H7894" s="4">
        <v>50</v>
      </c>
    </row>
    <row r="7895" spans="1:8" ht="15">
      <c r="A7895" s="95">
        <v>7887</v>
      </c>
      <c r="B7895" s="95" t="s">
        <v>3528</v>
      </c>
      <c r="C7895" s="95" t="s">
        <v>6731</v>
      </c>
      <c r="D7895" s="95" t="s">
        <v>15413</v>
      </c>
      <c r="E7895" s="95" t="s">
        <v>332</v>
      </c>
      <c r="F7895" s="95" t="s">
        <v>7499</v>
      </c>
      <c r="G7895" s="4">
        <v>50</v>
      </c>
      <c r="H7895" s="4">
        <v>50</v>
      </c>
    </row>
    <row r="7896" spans="1:8" ht="15">
      <c r="A7896" s="95">
        <v>7888</v>
      </c>
      <c r="B7896" s="95" t="s">
        <v>3593</v>
      </c>
      <c r="C7896" s="95" t="s">
        <v>15414</v>
      </c>
      <c r="D7896" s="95" t="s">
        <v>15415</v>
      </c>
      <c r="E7896" s="95" t="s">
        <v>332</v>
      </c>
      <c r="F7896" s="95" t="s">
        <v>7499</v>
      </c>
      <c r="G7896" s="4">
        <v>50</v>
      </c>
      <c r="H7896" s="4">
        <v>50</v>
      </c>
    </row>
    <row r="7897" spans="1:8" ht="15">
      <c r="A7897" s="95">
        <v>7889</v>
      </c>
      <c r="B7897" s="95" t="s">
        <v>3526</v>
      </c>
      <c r="C7897" s="95" t="s">
        <v>4649</v>
      </c>
      <c r="D7897" s="95" t="s">
        <v>15416</v>
      </c>
      <c r="E7897" s="95" t="s">
        <v>332</v>
      </c>
      <c r="F7897" s="95" t="s">
        <v>7499</v>
      </c>
      <c r="G7897" s="4">
        <v>50</v>
      </c>
      <c r="H7897" s="4">
        <v>50</v>
      </c>
    </row>
    <row r="7898" spans="1:8" ht="15">
      <c r="A7898" s="95">
        <v>7890</v>
      </c>
      <c r="B7898" s="95" t="s">
        <v>7779</v>
      </c>
      <c r="C7898" s="95" t="s">
        <v>15417</v>
      </c>
      <c r="D7898" s="95" t="s">
        <v>15418</v>
      </c>
      <c r="E7898" s="95" t="s">
        <v>332</v>
      </c>
      <c r="F7898" s="95" t="s">
        <v>7499</v>
      </c>
      <c r="G7898" s="4">
        <v>50</v>
      </c>
      <c r="H7898" s="4">
        <v>50</v>
      </c>
    </row>
    <row r="7899" spans="1:8" ht="15">
      <c r="A7899" s="95">
        <v>7891</v>
      </c>
      <c r="B7899" s="95" t="s">
        <v>5930</v>
      </c>
      <c r="C7899" s="95" t="s">
        <v>3956</v>
      </c>
      <c r="D7899" s="95" t="s">
        <v>15419</v>
      </c>
      <c r="E7899" s="95" t="s">
        <v>332</v>
      </c>
      <c r="F7899" s="95" t="s">
        <v>7499</v>
      </c>
      <c r="G7899" s="4">
        <v>50</v>
      </c>
      <c r="H7899" s="4">
        <v>50</v>
      </c>
    </row>
    <row r="7900" spans="1:8" ht="15">
      <c r="A7900" s="95">
        <v>7892</v>
      </c>
      <c r="B7900" s="95" t="s">
        <v>3593</v>
      </c>
      <c r="C7900" s="95" t="s">
        <v>6642</v>
      </c>
      <c r="D7900" s="95" t="s">
        <v>15420</v>
      </c>
      <c r="E7900" s="95" t="s">
        <v>332</v>
      </c>
      <c r="F7900" s="95" t="s">
        <v>7499</v>
      </c>
      <c r="G7900" s="4">
        <v>50</v>
      </c>
      <c r="H7900" s="4">
        <v>50</v>
      </c>
    </row>
    <row r="7901" spans="1:8" ht="15">
      <c r="A7901" s="95">
        <v>7893</v>
      </c>
      <c r="B7901" s="95" t="s">
        <v>7615</v>
      </c>
      <c r="C7901" s="95" t="s">
        <v>4482</v>
      </c>
      <c r="D7901" s="95" t="s">
        <v>15421</v>
      </c>
      <c r="E7901" s="95" t="s">
        <v>332</v>
      </c>
      <c r="F7901" s="95" t="s">
        <v>7499</v>
      </c>
      <c r="G7901" s="4">
        <v>50</v>
      </c>
      <c r="H7901" s="4">
        <v>50</v>
      </c>
    </row>
    <row r="7902" spans="1:8" ht="15">
      <c r="A7902" s="95">
        <v>7894</v>
      </c>
      <c r="B7902" s="95" t="s">
        <v>3561</v>
      </c>
      <c r="C7902" s="95" t="s">
        <v>6634</v>
      </c>
      <c r="D7902" s="95" t="s">
        <v>15422</v>
      </c>
      <c r="E7902" s="95" t="s">
        <v>332</v>
      </c>
      <c r="F7902" s="95" t="s">
        <v>7499</v>
      </c>
      <c r="G7902" s="4">
        <v>50</v>
      </c>
      <c r="H7902" s="4">
        <v>50</v>
      </c>
    </row>
    <row r="7903" spans="1:8" ht="15">
      <c r="A7903" s="95">
        <v>7895</v>
      </c>
      <c r="B7903" s="95" t="s">
        <v>6733</v>
      </c>
      <c r="C7903" s="95" t="s">
        <v>6635</v>
      </c>
      <c r="D7903" s="95" t="s">
        <v>15423</v>
      </c>
      <c r="E7903" s="95" t="s">
        <v>332</v>
      </c>
      <c r="F7903" s="95" t="s">
        <v>7499</v>
      </c>
      <c r="G7903" s="4">
        <v>50</v>
      </c>
      <c r="H7903" s="4">
        <v>50</v>
      </c>
    </row>
    <row r="7904" spans="1:8" ht="15">
      <c r="A7904" s="95">
        <v>7896</v>
      </c>
      <c r="B7904" s="95" t="s">
        <v>4093</v>
      </c>
      <c r="C7904" s="95" t="s">
        <v>9340</v>
      </c>
      <c r="D7904" s="95" t="s">
        <v>15424</v>
      </c>
      <c r="E7904" s="95" t="s">
        <v>332</v>
      </c>
      <c r="F7904" s="95" t="s">
        <v>7499</v>
      </c>
      <c r="G7904" s="4">
        <v>100</v>
      </c>
      <c r="H7904" s="4">
        <v>100</v>
      </c>
    </row>
    <row r="7905" spans="1:8" ht="15">
      <c r="A7905" s="95">
        <v>7897</v>
      </c>
      <c r="B7905" s="95" t="s">
        <v>3526</v>
      </c>
      <c r="C7905" s="95" t="s">
        <v>6616</v>
      </c>
      <c r="D7905" s="95" t="s">
        <v>15425</v>
      </c>
      <c r="E7905" s="95" t="s">
        <v>332</v>
      </c>
      <c r="F7905" s="95" t="s">
        <v>7499</v>
      </c>
      <c r="G7905" s="4">
        <v>50</v>
      </c>
      <c r="H7905" s="4">
        <v>50</v>
      </c>
    </row>
    <row r="7906" spans="1:8" ht="15">
      <c r="A7906" s="95">
        <v>7898</v>
      </c>
      <c r="B7906" s="95" t="s">
        <v>4593</v>
      </c>
      <c r="C7906" s="95" t="s">
        <v>4130</v>
      </c>
      <c r="D7906" s="95" t="s">
        <v>15426</v>
      </c>
      <c r="E7906" s="95" t="s">
        <v>332</v>
      </c>
      <c r="F7906" s="95" t="s">
        <v>7499</v>
      </c>
      <c r="G7906" s="4">
        <v>50</v>
      </c>
      <c r="H7906" s="4">
        <v>50</v>
      </c>
    </row>
    <row r="7907" spans="1:8" ht="15">
      <c r="A7907" s="95">
        <v>7899</v>
      </c>
      <c r="B7907" s="95" t="s">
        <v>4643</v>
      </c>
      <c r="C7907" s="95" t="s">
        <v>15427</v>
      </c>
      <c r="D7907" s="95" t="s">
        <v>15428</v>
      </c>
      <c r="E7907" s="95" t="s">
        <v>332</v>
      </c>
      <c r="F7907" s="95" t="s">
        <v>7499</v>
      </c>
      <c r="G7907" s="4">
        <v>50</v>
      </c>
      <c r="H7907" s="4">
        <v>50</v>
      </c>
    </row>
    <row r="7908" spans="1:8" ht="30">
      <c r="A7908" s="95">
        <v>7900</v>
      </c>
      <c r="B7908" s="95" t="s">
        <v>3684</v>
      </c>
      <c r="C7908" s="95" t="s">
        <v>6126</v>
      </c>
      <c r="D7908" s="95" t="s">
        <v>15429</v>
      </c>
      <c r="E7908" s="95" t="s">
        <v>332</v>
      </c>
      <c r="F7908" s="95" t="s">
        <v>7499</v>
      </c>
      <c r="G7908" s="4">
        <v>50</v>
      </c>
      <c r="H7908" s="4">
        <v>50</v>
      </c>
    </row>
    <row r="7909" spans="1:8" ht="30">
      <c r="A7909" s="95">
        <v>7901</v>
      </c>
      <c r="B7909" s="95" t="s">
        <v>4067</v>
      </c>
      <c r="C7909" s="95" t="s">
        <v>14590</v>
      </c>
      <c r="D7909" s="95" t="s">
        <v>15430</v>
      </c>
      <c r="E7909" s="95" t="s">
        <v>332</v>
      </c>
      <c r="F7909" s="95" t="s">
        <v>7499</v>
      </c>
      <c r="G7909" s="4">
        <v>50</v>
      </c>
      <c r="H7909" s="4">
        <v>50</v>
      </c>
    </row>
    <row r="7910" spans="1:8" ht="15">
      <c r="A7910" s="95">
        <v>7902</v>
      </c>
      <c r="B7910" s="95" t="s">
        <v>3911</v>
      </c>
      <c r="C7910" s="95" t="s">
        <v>3572</v>
      </c>
      <c r="D7910" s="95" t="s">
        <v>15431</v>
      </c>
      <c r="E7910" s="95" t="s">
        <v>332</v>
      </c>
      <c r="F7910" s="95" t="s">
        <v>7499</v>
      </c>
      <c r="G7910" s="4">
        <v>50</v>
      </c>
      <c r="H7910" s="4">
        <v>50</v>
      </c>
    </row>
    <row r="7911" spans="1:8" ht="15">
      <c r="A7911" s="95">
        <v>7903</v>
      </c>
      <c r="B7911" s="95" t="s">
        <v>3526</v>
      </c>
      <c r="C7911" s="95" t="s">
        <v>15432</v>
      </c>
      <c r="D7911" s="95" t="s">
        <v>15433</v>
      </c>
      <c r="E7911" s="95" t="s">
        <v>332</v>
      </c>
      <c r="F7911" s="95" t="s">
        <v>7499</v>
      </c>
      <c r="G7911" s="4">
        <v>50</v>
      </c>
      <c r="H7911" s="4">
        <v>50</v>
      </c>
    </row>
    <row r="7912" spans="1:8" ht="15">
      <c r="A7912" s="95">
        <v>7904</v>
      </c>
      <c r="B7912" s="95" t="s">
        <v>3684</v>
      </c>
      <c r="C7912" s="95" t="s">
        <v>6423</v>
      </c>
      <c r="D7912" s="95" t="s">
        <v>15434</v>
      </c>
      <c r="E7912" s="95" t="s">
        <v>332</v>
      </c>
      <c r="F7912" s="95" t="s">
        <v>7499</v>
      </c>
      <c r="G7912" s="4">
        <v>50</v>
      </c>
      <c r="H7912" s="4">
        <v>50</v>
      </c>
    </row>
    <row r="7913" spans="1:8" ht="15">
      <c r="A7913" s="95">
        <v>7905</v>
      </c>
      <c r="B7913" s="95" t="s">
        <v>3668</v>
      </c>
      <c r="C7913" s="95" t="s">
        <v>14142</v>
      </c>
      <c r="D7913" s="95" t="s">
        <v>15435</v>
      </c>
      <c r="E7913" s="95" t="s">
        <v>332</v>
      </c>
      <c r="F7913" s="95" t="s">
        <v>7499</v>
      </c>
      <c r="G7913" s="4">
        <v>50</v>
      </c>
      <c r="H7913" s="4">
        <v>50</v>
      </c>
    </row>
    <row r="7914" spans="1:8" ht="15">
      <c r="A7914" s="95">
        <v>7906</v>
      </c>
      <c r="B7914" s="95" t="s">
        <v>6074</v>
      </c>
      <c r="C7914" s="95" t="s">
        <v>6734</v>
      </c>
      <c r="D7914" s="95" t="s">
        <v>15436</v>
      </c>
      <c r="E7914" s="95" t="s">
        <v>332</v>
      </c>
      <c r="F7914" s="95" t="s">
        <v>7499</v>
      </c>
      <c r="G7914" s="4">
        <v>50</v>
      </c>
      <c r="H7914" s="4">
        <v>50</v>
      </c>
    </row>
    <row r="7915" spans="1:8" ht="15">
      <c r="A7915" s="95">
        <v>7907</v>
      </c>
      <c r="B7915" s="95" t="s">
        <v>3700</v>
      </c>
      <c r="C7915" s="95" t="s">
        <v>15437</v>
      </c>
      <c r="D7915" s="95" t="s">
        <v>15438</v>
      </c>
      <c r="E7915" s="95" t="s">
        <v>332</v>
      </c>
      <c r="F7915" s="95" t="s">
        <v>7499</v>
      </c>
      <c r="G7915" s="4">
        <v>50</v>
      </c>
      <c r="H7915" s="4">
        <v>50</v>
      </c>
    </row>
    <row r="7916" spans="1:8" ht="15">
      <c r="A7916" s="95">
        <v>7908</v>
      </c>
      <c r="B7916" s="95" t="s">
        <v>4012</v>
      </c>
      <c r="C7916" s="95" t="s">
        <v>6444</v>
      </c>
      <c r="D7916" s="95" t="s">
        <v>15439</v>
      </c>
      <c r="E7916" s="95" t="s">
        <v>332</v>
      </c>
      <c r="F7916" s="95" t="s">
        <v>7499</v>
      </c>
      <c r="G7916" s="4">
        <v>50</v>
      </c>
      <c r="H7916" s="4">
        <v>50</v>
      </c>
    </row>
    <row r="7917" spans="1:8" ht="15">
      <c r="A7917" s="95">
        <v>7909</v>
      </c>
      <c r="B7917" s="95" t="s">
        <v>4593</v>
      </c>
      <c r="C7917" s="95" t="s">
        <v>6444</v>
      </c>
      <c r="D7917" s="95" t="s">
        <v>15440</v>
      </c>
      <c r="E7917" s="95" t="s">
        <v>332</v>
      </c>
      <c r="F7917" s="95" t="s">
        <v>7499</v>
      </c>
      <c r="G7917" s="4">
        <v>50</v>
      </c>
      <c r="H7917" s="4">
        <v>50</v>
      </c>
    </row>
    <row r="7918" spans="1:8" ht="15">
      <c r="A7918" s="95">
        <v>7910</v>
      </c>
      <c r="B7918" s="95" t="s">
        <v>3442</v>
      </c>
      <c r="C7918" s="95" t="s">
        <v>6735</v>
      </c>
      <c r="D7918" s="95" t="s">
        <v>15441</v>
      </c>
      <c r="E7918" s="95" t="s">
        <v>332</v>
      </c>
      <c r="F7918" s="95" t="s">
        <v>7499</v>
      </c>
      <c r="G7918" s="4">
        <v>50</v>
      </c>
      <c r="H7918" s="4">
        <v>50</v>
      </c>
    </row>
    <row r="7919" spans="1:8" ht="15">
      <c r="A7919" s="95">
        <v>7911</v>
      </c>
      <c r="B7919" s="95" t="s">
        <v>5459</v>
      </c>
      <c r="C7919" s="95" t="s">
        <v>5742</v>
      </c>
      <c r="D7919" s="95" t="s">
        <v>15442</v>
      </c>
      <c r="E7919" s="95" t="s">
        <v>332</v>
      </c>
      <c r="F7919" s="95" t="s">
        <v>7499</v>
      </c>
      <c r="G7919" s="4">
        <v>50</v>
      </c>
      <c r="H7919" s="4">
        <v>50</v>
      </c>
    </row>
    <row r="7920" spans="1:8" ht="15">
      <c r="A7920" s="95">
        <v>7912</v>
      </c>
      <c r="B7920" s="95" t="s">
        <v>4239</v>
      </c>
      <c r="C7920" s="95" t="s">
        <v>6736</v>
      </c>
      <c r="D7920" s="95" t="s">
        <v>15443</v>
      </c>
      <c r="E7920" s="95" t="s">
        <v>332</v>
      </c>
      <c r="F7920" s="95" t="s">
        <v>7499</v>
      </c>
      <c r="G7920" s="4">
        <v>50</v>
      </c>
      <c r="H7920" s="4">
        <v>50</v>
      </c>
    </row>
    <row r="7921" spans="1:8" ht="15">
      <c r="A7921" s="95">
        <v>7913</v>
      </c>
      <c r="B7921" s="95" t="s">
        <v>8053</v>
      </c>
      <c r="C7921" s="95" t="s">
        <v>6691</v>
      </c>
      <c r="D7921" s="95" t="s">
        <v>15444</v>
      </c>
      <c r="E7921" s="95" t="s">
        <v>332</v>
      </c>
      <c r="F7921" s="95" t="s">
        <v>7499</v>
      </c>
      <c r="G7921" s="4">
        <v>50</v>
      </c>
      <c r="H7921" s="4">
        <v>50</v>
      </c>
    </row>
    <row r="7922" spans="1:8" ht="15">
      <c r="A7922" s="95">
        <v>7914</v>
      </c>
      <c r="B7922" s="95" t="s">
        <v>3506</v>
      </c>
      <c r="C7922" s="95" t="s">
        <v>6495</v>
      </c>
      <c r="D7922" s="95" t="s">
        <v>15445</v>
      </c>
      <c r="E7922" s="95" t="s">
        <v>332</v>
      </c>
      <c r="F7922" s="95" t="s">
        <v>7499</v>
      </c>
      <c r="G7922" s="4">
        <v>50</v>
      </c>
      <c r="H7922" s="4">
        <v>50</v>
      </c>
    </row>
    <row r="7923" spans="1:8" ht="15">
      <c r="A7923" s="95">
        <v>7915</v>
      </c>
      <c r="B7923" s="95" t="s">
        <v>3468</v>
      </c>
      <c r="C7923" s="95" t="s">
        <v>6161</v>
      </c>
      <c r="D7923" s="95" t="s">
        <v>15446</v>
      </c>
      <c r="E7923" s="95" t="s">
        <v>332</v>
      </c>
      <c r="F7923" s="95" t="s">
        <v>7499</v>
      </c>
      <c r="G7923" s="4">
        <v>50</v>
      </c>
      <c r="H7923" s="4">
        <v>50</v>
      </c>
    </row>
    <row r="7924" spans="1:8" ht="15">
      <c r="A7924" s="95">
        <v>7916</v>
      </c>
      <c r="B7924" s="95" t="s">
        <v>4583</v>
      </c>
      <c r="C7924" s="95" t="s">
        <v>6738</v>
      </c>
      <c r="D7924" s="95" t="s">
        <v>15447</v>
      </c>
      <c r="E7924" s="95" t="s">
        <v>332</v>
      </c>
      <c r="F7924" s="95" t="s">
        <v>7499</v>
      </c>
      <c r="G7924" s="4">
        <v>50</v>
      </c>
      <c r="H7924" s="4">
        <v>50</v>
      </c>
    </row>
    <row r="7925" spans="1:8" ht="15">
      <c r="A7925" s="95">
        <v>7917</v>
      </c>
      <c r="B7925" s="95" t="s">
        <v>15193</v>
      </c>
      <c r="C7925" s="95" t="s">
        <v>6964</v>
      </c>
      <c r="D7925" s="95" t="s">
        <v>15448</v>
      </c>
      <c r="E7925" s="95" t="s">
        <v>332</v>
      </c>
      <c r="F7925" s="95" t="s">
        <v>7499</v>
      </c>
      <c r="G7925" s="4">
        <v>50</v>
      </c>
      <c r="H7925" s="4">
        <v>50</v>
      </c>
    </row>
    <row r="7926" spans="1:8" ht="15">
      <c r="A7926" s="95">
        <v>7918</v>
      </c>
      <c r="B7926" s="95" t="s">
        <v>3439</v>
      </c>
      <c r="C7926" s="95" t="s">
        <v>6739</v>
      </c>
      <c r="D7926" s="95" t="s">
        <v>15449</v>
      </c>
      <c r="E7926" s="95" t="s">
        <v>332</v>
      </c>
      <c r="F7926" s="95" t="s">
        <v>7499</v>
      </c>
      <c r="G7926" s="4">
        <v>50</v>
      </c>
      <c r="H7926" s="4">
        <v>50</v>
      </c>
    </row>
    <row r="7927" spans="1:8" ht="15">
      <c r="A7927" s="95">
        <v>7919</v>
      </c>
      <c r="B7927" s="95" t="s">
        <v>2671</v>
      </c>
      <c r="C7927" s="95" t="s">
        <v>6639</v>
      </c>
      <c r="D7927" s="95" t="s">
        <v>15450</v>
      </c>
      <c r="E7927" s="95" t="s">
        <v>332</v>
      </c>
      <c r="F7927" s="95" t="s">
        <v>7499</v>
      </c>
      <c r="G7927" s="4">
        <v>50</v>
      </c>
      <c r="H7927" s="4">
        <v>50</v>
      </c>
    </row>
    <row r="7928" spans="1:8" ht="15">
      <c r="A7928" s="95">
        <v>7920</v>
      </c>
      <c r="B7928" s="95" t="s">
        <v>3629</v>
      </c>
      <c r="C7928" s="95" t="s">
        <v>4056</v>
      </c>
      <c r="D7928" s="95" t="s">
        <v>15451</v>
      </c>
      <c r="E7928" s="95" t="s">
        <v>332</v>
      </c>
      <c r="F7928" s="95" t="s">
        <v>7499</v>
      </c>
      <c r="G7928" s="4">
        <v>50</v>
      </c>
      <c r="H7928" s="4">
        <v>50</v>
      </c>
    </row>
    <row r="7929" spans="1:8" ht="15">
      <c r="A7929" s="95">
        <v>7921</v>
      </c>
      <c r="B7929" s="95" t="s">
        <v>3780</v>
      </c>
      <c r="C7929" s="95" t="s">
        <v>3513</v>
      </c>
      <c r="D7929" s="95" t="s">
        <v>15452</v>
      </c>
      <c r="E7929" s="95" t="s">
        <v>332</v>
      </c>
      <c r="F7929" s="95" t="s">
        <v>7499</v>
      </c>
      <c r="G7929" s="4">
        <v>50</v>
      </c>
      <c r="H7929" s="4">
        <v>50</v>
      </c>
    </row>
    <row r="7930" spans="1:8" ht="30">
      <c r="A7930" s="95">
        <v>7922</v>
      </c>
      <c r="B7930" s="95" t="s">
        <v>3506</v>
      </c>
      <c r="C7930" s="95" t="s">
        <v>6741</v>
      </c>
      <c r="D7930" s="95" t="s">
        <v>15453</v>
      </c>
      <c r="E7930" s="95" t="s">
        <v>332</v>
      </c>
      <c r="F7930" s="95" t="s">
        <v>7499</v>
      </c>
      <c r="G7930" s="4">
        <v>50</v>
      </c>
      <c r="H7930" s="4">
        <v>50</v>
      </c>
    </row>
    <row r="7931" spans="1:8" ht="15">
      <c r="A7931" s="95">
        <v>7923</v>
      </c>
      <c r="B7931" s="95" t="s">
        <v>3432</v>
      </c>
      <c r="C7931" s="95" t="s">
        <v>3568</v>
      </c>
      <c r="D7931" s="95" t="s">
        <v>15454</v>
      </c>
      <c r="E7931" s="95" t="s">
        <v>332</v>
      </c>
      <c r="F7931" s="95" t="s">
        <v>7499</v>
      </c>
      <c r="G7931" s="4">
        <v>50</v>
      </c>
      <c r="H7931" s="4">
        <v>50</v>
      </c>
    </row>
    <row r="7932" spans="1:8" ht="15">
      <c r="A7932" s="95">
        <v>7924</v>
      </c>
      <c r="B7932" s="95" t="s">
        <v>4982</v>
      </c>
      <c r="C7932" s="95" t="s">
        <v>8953</v>
      </c>
      <c r="D7932" s="95" t="s">
        <v>15455</v>
      </c>
      <c r="E7932" s="95" t="s">
        <v>332</v>
      </c>
      <c r="F7932" s="95" t="s">
        <v>7499</v>
      </c>
      <c r="G7932" s="4">
        <v>50</v>
      </c>
      <c r="H7932" s="4">
        <v>50</v>
      </c>
    </row>
    <row r="7933" spans="1:8" ht="15">
      <c r="A7933" s="95">
        <v>7925</v>
      </c>
      <c r="B7933" s="95" t="s">
        <v>5192</v>
      </c>
      <c r="C7933" s="95" t="s">
        <v>15456</v>
      </c>
      <c r="D7933" s="95" t="s">
        <v>15457</v>
      </c>
      <c r="E7933" s="95" t="s">
        <v>332</v>
      </c>
      <c r="F7933" s="95" t="s">
        <v>7499</v>
      </c>
      <c r="G7933" s="4">
        <v>50</v>
      </c>
      <c r="H7933" s="4">
        <v>50</v>
      </c>
    </row>
    <row r="7934" spans="1:8" ht="15">
      <c r="A7934" s="95">
        <v>7926</v>
      </c>
      <c r="B7934" s="95" t="s">
        <v>14806</v>
      </c>
      <c r="C7934" s="95" t="s">
        <v>6642</v>
      </c>
      <c r="D7934" s="95" t="s">
        <v>15458</v>
      </c>
      <c r="E7934" s="95" t="s">
        <v>332</v>
      </c>
      <c r="F7934" s="95" t="s">
        <v>7499</v>
      </c>
      <c r="G7934" s="4">
        <v>50</v>
      </c>
      <c r="H7934" s="4">
        <v>50</v>
      </c>
    </row>
    <row r="7935" spans="1:8" ht="30">
      <c r="A7935" s="95">
        <v>7927</v>
      </c>
      <c r="B7935" s="95" t="s">
        <v>6896</v>
      </c>
      <c r="C7935" s="95" t="s">
        <v>9183</v>
      </c>
      <c r="D7935" s="95" t="s">
        <v>15459</v>
      </c>
      <c r="E7935" s="95" t="s">
        <v>332</v>
      </c>
      <c r="F7935" s="95" t="s">
        <v>7499</v>
      </c>
      <c r="G7935" s="4">
        <v>50</v>
      </c>
      <c r="H7935" s="4">
        <v>50</v>
      </c>
    </row>
    <row r="7936" spans="1:8" ht="15">
      <c r="A7936" s="95">
        <v>7928</v>
      </c>
      <c r="B7936" s="95" t="s">
        <v>9739</v>
      </c>
      <c r="C7936" s="95" t="s">
        <v>6300</v>
      </c>
      <c r="D7936" s="95" t="s">
        <v>15460</v>
      </c>
      <c r="E7936" s="95" t="s">
        <v>332</v>
      </c>
      <c r="F7936" s="95" t="s">
        <v>7499</v>
      </c>
      <c r="G7936" s="4">
        <v>50</v>
      </c>
      <c r="H7936" s="4">
        <v>50</v>
      </c>
    </row>
    <row r="7937" spans="1:8" ht="15">
      <c r="A7937" s="95">
        <v>7929</v>
      </c>
      <c r="B7937" s="95" t="s">
        <v>3509</v>
      </c>
      <c r="C7937" s="95" t="s">
        <v>15261</v>
      </c>
      <c r="D7937" s="95" t="s">
        <v>15461</v>
      </c>
      <c r="E7937" s="95" t="s">
        <v>332</v>
      </c>
      <c r="F7937" s="95" t="s">
        <v>7499</v>
      </c>
      <c r="G7937" s="4">
        <v>50</v>
      </c>
      <c r="H7937" s="4">
        <v>50</v>
      </c>
    </row>
    <row r="7938" spans="1:8" ht="15">
      <c r="A7938" s="95">
        <v>7930</v>
      </c>
      <c r="B7938" s="95" t="s">
        <v>6362</v>
      </c>
      <c r="C7938" s="95" t="s">
        <v>6639</v>
      </c>
      <c r="D7938" s="95" t="s">
        <v>15462</v>
      </c>
      <c r="E7938" s="95" t="s">
        <v>332</v>
      </c>
      <c r="F7938" s="95" t="s">
        <v>7499</v>
      </c>
      <c r="G7938" s="4">
        <v>50</v>
      </c>
      <c r="H7938" s="4">
        <v>50</v>
      </c>
    </row>
    <row r="7939" spans="1:8" ht="15">
      <c r="A7939" s="95">
        <v>7931</v>
      </c>
      <c r="B7939" s="95" t="s">
        <v>5168</v>
      </c>
      <c r="C7939" s="95" t="s">
        <v>3551</v>
      </c>
      <c r="D7939" s="95" t="s">
        <v>15463</v>
      </c>
      <c r="E7939" s="95" t="s">
        <v>332</v>
      </c>
      <c r="F7939" s="95" t="s">
        <v>7499</v>
      </c>
      <c r="G7939" s="4">
        <v>50</v>
      </c>
      <c r="H7939" s="4">
        <v>50</v>
      </c>
    </row>
    <row r="7940" spans="1:8" ht="15">
      <c r="A7940" s="95">
        <v>7932</v>
      </c>
      <c r="B7940" s="95" t="s">
        <v>7779</v>
      </c>
      <c r="C7940" s="95" t="s">
        <v>7670</v>
      </c>
      <c r="D7940" s="95" t="s">
        <v>15464</v>
      </c>
      <c r="E7940" s="95" t="s">
        <v>332</v>
      </c>
      <c r="F7940" s="95" t="s">
        <v>7499</v>
      </c>
      <c r="G7940" s="4">
        <v>50</v>
      </c>
      <c r="H7940" s="4">
        <v>50</v>
      </c>
    </row>
    <row r="7941" spans="1:8" ht="15">
      <c r="A7941" s="95">
        <v>7933</v>
      </c>
      <c r="B7941" s="95" t="s">
        <v>3596</v>
      </c>
      <c r="C7941" s="95" t="s">
        <v>7123</v>
      </c>
      <c r="D7941" s="95" t="s">
        <v>15465</v>
      </c>
      <c r="E7941" s="95" t="s">
        <v>332</v>
      </c>
      <c r="F7941" s="95" t="s">
        <v>7499</v>
      </c>
      <c r="G7941" s="4">
        <v>50</v>
      </c>
      <c r="H7941" s="4">
        <v>50</v>
      </c>
    </row>
    <row r="7942" spans="1:8" ht="15">
      <c r="A7942" s="95">
        <v>7934</v>
      </c>
      <c r="B7942" s="95" t="s">
        <v>2663</v>
      </c>
      <c r="C7942" s="95" t="s">
        <v>6746</v>
      </c>
      <c r="D7942" s="95" t="s">
        <v>15466</v>
      </c>
      <c r="E7942" s="95" t="s">
        <v>332</v>
      </c>
      <c r="F7942" s="95" t="s">
        <v>7499</v>
      </c>
      <c r="G7942" s="4">
        <v>50</v>
      </c>
      <c r="H7942" s="4">
        <v>50</v>
      </c>
    </row>
    <row r="7943" spans="1:8" ht="15">
      <c r="A7943" s="95">
        <v>7935</v>
      </c>
      <c r="B7943" s="95" t="s">
        <v>3671</v>
      </c>
      <c r="C7943" s="95" t="s">
        <v>7123</v>
      </c>
      <c r="D7943" s="95" t="s">
        <v>15467</v>
      </c>
      <c r="E7943" s="95" t="s">
        <v>332</v>
      </c>
      <c r="F7943" s="95" t="s">
        <v>7499</v>
      </c>
      <c r="G7943" s="4">
        <v>50</v>
      </c>
      <c r="H7943" s="4">
        <v>50</v>
      </c>
    </row>
    <row r="7944" spans="1:8" ht="15">
      <c r="A7944" s="95">
        <v>7936</v>
      </c>
      <c r="B7944" s="95" t="s">
        <v>5615</v>
      </c>
      <c r="C7944" s="95" t="s">
        <v>3764</v>
      </c>
      <c r="D7944" s="95" t="s">
        <v>15468</v>
      </c>
      <c r="E7944" s="95" t="s">
        <v>332</v>
      </c>
      <c r="F7944" s="95" t="s">
        <v>7499</v>
      </c>
      <c r="G7944" s="4">
        <v>50</v>
      </c>
      <c r="H7944" s="4">
        <v>50</v>
      </c>
    </row>
    <row r="7945" spans="1:8" ht="15">
      <c r="A7945" s="95">
        <v>7937</v>
      </c>
      <c r="B7945" s="95" t="s">
        <v>10965</v>
      </c>
      <c r="C7945" s="95" t="s">
        <v>4243</v>
      </c>
      <c r="D7945" s="95" t="s">
        <v>15469</v>
      </c>
      <c r="E7945" s="95" t="s">
        <v>332</v>
      </c>
      <c r="F7945" s="95" t="s">
        <v>7499</v>
      </c>
      <c r="G7945" s="4">
        <v>50</v>
      </c>
      <c r="H7945" s="4">
        <v>50</v>
      </c>
    </row>
    <row r="7946" spans="1:8" ht="30">
      <c r="A7946" s="95">
        <v>7938</v>
      </c>
      <c r="B7946" s="95" t="s">
        <v>3629</v>
      </c>
      <c r="C7946" s="95" t="s">
        <v>13062</v>
      </c>
      <c r="D7946" s="95" t="s">
        <v>15470</v>
      </c>
      <c r="E7946" s="95" t="s">
        <v>332</v>
      </c>
      <c r="F7946" s="95" t="s">
        <v>7499</v>
      </c>
      <c r="G7946" s="4">
        <v>50</v>
      </c>
      <c r="H7946" s="4">
        <v>50</v>
      </c>
    </row>
    <row r="7947" spans="1:8" ht="15">
      <c r="A7947" s="95">
        <v>7939</v>
      </c>
      <c r="B7947" s="95" t="s">
        <v>3735</v>
      </c>
      <c r="C7947" s="95" t="s">
        <v>8644</v>
      </c>
      <c r="D7947" s="95" t="s">
        <v>15471</v>
      </c>
      <c r="E7947" s="95" t="s">
        <v>332</v>
      </c>
      <c r="F7947" s="95" t="s">
        <v>7499</v>
      </c>
      <c r="G7947" s="4">
        <v>50</v>
      </c>
      <c r="H7947" s="4">
        <v>50</v>
      </c>
    </row>
    <row r="7948" spans="1:8" ht="15">
      <c r="A7948" s="95">
        <v>7940</v>
      </c>
      <c r="B7948" s="95" t="s">
        <v>5595</v>
      </c>
      <c r="C7948" s="95" t="s">
        <v>6611</v>
      </c>
      <c r="D7948" s="95" t="s">
        <v>15472</v>
      </c>
      <c r="E7948" s="95" t="s">
        <v>332</v>
      </c>
      <c r="F7948" s="95" t="s">
        <v>7499</v>
      </c>
      <c r="G7948" s="4">
        <v>50</v>
      </c>
      <c r="H7948" s="4">
        <v>50</v>
      </c>
    </row>
    <row r="7949" spans="1:8" ht="15">
      <c r="A7949" s="95">
        <v>7941</v>
      </c>
      <c r="B7949" s="95" t="s">
        <v>3676</v>
      </c>
      <c r="C7949" s="95" t="s">
        <v>7044</v>
      </c>
      <c r="D7949" s="95" t="s">
        <v>15473</v>
      </c>
      <c r="E7949" s="95" t="s">
        <v>332</v>
      </c>
      <c r="F7949" s="95" t="s">
        <v>7499</v>
      </c>
      <c r="G7949" s="4">
        <v>100</v>
      </c>
      <c r="H7949" s="4">
        <v>100</v>
      </c>
    </row>
    <row r="7950" spans="1:8" ht="15">
      <c r="A7950" s="95">
        <v>7942</v>
      </c>
      <c r="B7950" s="95" t="s">
        <v>3593</v>
      </c>
      <c r="C7950" s="95" t="s">
        <v>15474</v>
      </c>
      <c r="D7950" s="95" t="s">
        <v>15475</v>
      </c>
      <c r="E7950" s="95" t="s">
        <v>332</v>
      </c>
      <c r="F7950" s="95" t="s">
        <v>7499</v>
      </c>
      <c r="G7950" s="4">
        <v>75</v>
      </c>
      <c r="H7950" s="4">
        <v>75</v>
      </c>
    </row>
    <row r="7951" spans="1:8" ht="30">
      <c r="A7951" s="95">
        <v>7943</v>
      </c>
      <c r="B7951" s="95" t="s">
        <v>5146</v>
      </c>
      <c r="C7951" s="95" t="s">
        <v>6776</v>
      </c>
      <c r="D7951" s="95">
        <v>33001012685</v>
      </c>
      <c r="E7951" s="95" t="s">
        <v>332</v>
      </c>
      <c r="F7951" s="95" t="s">
        <v>7499</v>
      </c>
      <c r="G7951" s="4">
        <v>75</v>
      </c>
      <c r="H7951" s="4">
        <v>75</v>
      </c>
    </row>
    <row r="7952" spans="1:8" ht="15">
      <c r="A7952" s="95">
        <v>7944</v>
      </c>
      <c r="B7952" s="95" t="s">
        <v>3432</v>
      </c>
      <c r="C7952" s="95" t="s">
        <v>15476</v>
      </c>
      <c r="D7952" s="95" t="s">
        <v>15477</v>
      </c>
      <c r="E7952" s="95" t="s">
        <v>332</v>
      </c>
      <c r="F7952" s="95" t="s">
        <v>7499</v>
      </c>
      <c r="G7952" s="4">
        <v>50</v>
      </c>
      <c r="H7952" s="4">
        <v>50</v>
      </c>
    </row>
    <row r="7953" spans="1:8" ht="15">
      <c r="A7953" s="95">
        <v>7945</v>
      </c>
      <c r="B7953" s="95" t="s">
        <v>8166</v>
      </c>
      <c r="C7953" s="95" t="s">
        <v>15478</v>
      </c>
      <c r="D7953" s="95" t="s">
        <v>15479</v>
      </c>
      <c r="E7953" s="95" t="s">
        <v>332</v>
      </c>
      <c r="F7953" s="95" t="s">
        <v>7499</v>
      </c>
      <c r="G7953" s="4">
        <v>50</v>
      </c>
      <c r="H7953" s="4">
        <v>50</v>
      </c>
    </row>
    <row r="7954" spans="1:8" ht="15">
      <c r="A7954" s="95">
        <v>7946</v>
      </c>
      <c r="B7954" s="95" t="s">
        <v>3780</v>
      </c>
      <c r="C7954" s="95" t="s">
        <v>6812</v>
      </c>
      <c r="D7954" s="95" t="s">
        <v>15480</v>
      </c>
      <c r="E7954" s="95" t="s">
        <v>332</v>
      </c>
      <c r="F7954" s="95" t="s">
        <v>7499</v>
      </c>
      <c r="G7954" s="4">
        <v>50</v>
      </c>
      <c r="H7954" s="4">
        <v>50</v>
      </c>
    </row>
    <row r="7955" spans="1:8" ht="15">
      <c r="A7955" s="95">
        <v>7947</v>
      </c>
      <c r="B7955" s="95" t="s">
        <v>3761</v>
      </c>
      <c r="C7955" s="95" t="s">
        <v>8878</v>
      </c>
      <c r="D7955" s="95" t="s">
        <v>15481</v>
      </c>
      <c r="E7955" s="95" t="s">
        <v>332</v>
      </c>
      <c r="F7955" s="95" t="s">
        <v>7499</v>
      </c>
      <c r="G7955" s="4">
        <v>50</v>
      </c>
      <c r="H7955" s="4">
        <v>50</v>
      </c>
    </row>
    <row r="7956" spans="1:8" ht="30">
      <c r="A7956" s="95">
        <v>7948</v>
      </c>
      <c r="B7956" s="95" t="s">
        <v>4104</v>
      </c>
      <c r="C7956" s="95" t="s">
        <v>4259</v>
      </c>
      <c r="D7956" s="95" t="s">
        <v>15482</v>
      </c>
      <c r="E7956" s="95" t="s">
        <v>332</v>
      </c>
      <c r="F7956" s="95" t="s">
        <v>7499</v>
      </c>
      <c r="G7956" s="4">
        <v>50</v>
      </c>
      <c r="H7956" s="4">
        <v>50</v>
      </c>
    </row>
    <row r="7957" spans="1:8" ht="15">
      <c r="A7957" s="95">
        <v>7949</v>
      </c>
      <c r="B7957" s="95" t="s">
        <v>7779</v>
      </c>
      <c r="C7957" s="95" t="s">
        <v>15483</v>
      </c>
      <c r="D7957" s="95" t="s">
        <v>15484</v>
      </c>
      <c r="E7957" s="95" t="s">
        <v>332</v>
      </c>
      <c r="F7957" s="95" t="s">
        <v>7499</v>
      </c>
      <c r="G7957" s="4">
        <v>50</v>
      </c>
      <c r="H7957" s="4">
        <v>50</v>
      </c>
    </row>
    <row r="7958" spans="1:8" ht="15">
      <c r="A7958" s="95">
        <v>7950</v>
      </c>
      <c r="B7958" s="95" t="s">
        <v>3676</v>
      </c>
      <c r="C7958" s="95" t="s">
        <v>15485</v>
      </c>
      <c r="D7958" s="95" t="s">
        <v>15486</v>
      </c>
      <c r="E7958" s="95" t="s">
        <v>332</v>
      </c>
      <c r="F7958" s="95" t="s">
        <v>7499</v>
      </c>
      <c r="G7958" s="4">
        <v>50</v>
      </c>
      <c r="H7958" s="4">
        <v>50</v>
      </c>
    </row>
    <row r="7959" spans="1:8" ht="15">
      <c r="A7959" s="95">
        <v>7951</v>
      </c>
      <c r="B7959" s="95" t="s">
        <v>6580</v>
      </c>
      <c r="C7959" s="95" t="s">
        <v>15487</v>
      </c>
      <c r="D7959" s="95" t="s">
        <v>15488</v>
      </c>
      <c r="E7959" s="95" t="s">
        <v>332</v>
      </c>
      <c r="F7959" s="95" t="s">
        <v>7499</v>
      </c>
      <c r="G7959" s="4">
        <v>50</v>
      </c>
      <c r="H7959" s="4">
        <v>50</v>
      </c>
    </row>
    <row r="7960" spans="1:8" ht="15">
      <c r="A7960" s="95">
        <v>7952</v>
      </c>
      <c r="B7960" s="95" t="s">
        <v>3593</v>
      </c>
      <c r="C7960" s="95" t="s">
        <v>15489</v>
      </c>
      <c r="D7960" s="95" t="s">
        <v>15490</v>
      </c>
      <c r="E7960" s="95" t="s">
        <v>332</v>
      </c>
      <c r="F7960" s="95" t="s">
        <v>7499</v>
      </c>
      <c r="G7960" s="4">
        <v>50</v>
      </c>
      <c r="H7960" s="4">
        <v>50</v>
      </c>
    </row>
    <row r="7961" spans="1:8" ht="15">
      <c r="A7961" s="95">
        <v>7953</v>
      </c>
      <c r="B7961" s="95" t="s">
        <v>3761</v>
      </c>
      <c r="C7961" s="95" t="s">
        <v>6812</v>
      </c>
      <c r="D7961" s="95" t="s">
        <v>15491</v>
      </c>
      <c r="E7961" s="95" t="s">
        <v>332</v>
      </c>
      <c r="F7961" s="95" t="s">
        <v>7499</v>
      </c>
      <c r="G7961" s="4">
        <v>50</v>
      </c>
      <c r="H7961" s="4">
        <v>50</v>
      </c>
    </row>
    <row r="7962" spans="1:8" ht="15">
      <c r="A7962" s="95">
        <v>7954</v>
      </c>
      <c r="B7962" s="95" t="s">
        <v>3584</v>
      </c>
      <c r="C7962" s="95" t="s">
        <v>7054</v>
      </c>
      <c r="D7962" s="95" t="s">
        <v>15492</v>
      </c>
      <c r="E7962" s="95" t="s">
        <v>332</v>
      </c>
      <c r="F7962" s="95" t="s">
        <v>7499</v>
      </c>
      <c r="G7962" s="4">
        <v>50</v>
      </c>
      <c r="H7962" s="4">
        <v>50</v>
      </c>
    </row>
    <row r="7963" spans="1:8" ht="15">
      <c r="A7963" s="95">
        <v>7955</v>
      </c>
      <c r="B7963" s="95" t="s">
        <v>4093</v>
      </c>
      <c r="C7963" s="95" t="s">
        <v>7650</v>
      </c>
      <c r="D7963" s="95" t="s">
        <v>15493</v>
      </c>
      <c r="E7963" s="95" t="s">
        <v>332</v>
      </c>
      <c r="F7963" s="95" t="s">
        <v>7499</v>
      </c>
      <c r="G7963" s="4">
        <v>50</v>
      </c>
      <c r="H7963" s="4">
        <v>50</v>
      </c>
    </row>
    <row r="7964" spans="1:8" ht="15">
      <c r="A7964" s="95">
        <v>7956</v>
      </c>
      <c r="B7964" s="95" t="s">
        <v>7693</v>
      </c>
      <c r="C7964" s="95" t="s">
        <v>15494</v>
      </c>
      <c r="D7964" s="95" t="s">
        <v>15495</v>
      </c>
      <c r="E7964" s="95" t="s">
        <v>332</v>
      </c>
      <c r="F7964" s="95" t="s">
        <v>7499</v>
      </c>
      <c r="G7964" s="4">
        <v>50</v>
      </c>
      <c r="H7964" s="4">
        <v>50</v>
      </c>
    </row>
    <row r="7965" spans="1:8" ht="15">
      <c r="A7965" s="95">
        <v>7957</v>
      </c>
      <c r="B7965" s="95" t="s">
        <v>15496</v>
      </c>
      <c r="C7965" s="95" t="s">
        <v>15497</v>
      </c>
      <c r="D7965" s="95" t="s">
        <v>15498</v>
      </c>
      <c r="E7965" s="95" t="s">
        <v>332</v>
      </c>
      <c r="F7965" s="95" t="s">
        <v>7499</v>
      </c>
      <c r="G7965" s="4">
        <v>50</v>
      </c>
      <c r="H7965" s="4">
        <v>50</v>
      </c>
    </row>
    <row r="7966" spans="1:8" ht="15">
      <c r="A7966" s="95">
        <v>7958</v>
      </c>
      <c r="B7966" s="95" t="s">
        <v>3593</v>
      </c>
      <c r="C7966" s="95" t="s">
        <v>4149</v>
      </c>
      <c r="D7966" s="95" t="s">
        <v>15499</v>
      </c>
      <c r="E7966" s="95" t="s">
        <v>332</v>
      </c>
      <c r="F7966" s="95" t="s">
        <v>7499</v>
      </c>
      <c r="G7966" s="4">
        <v>50</v>
      </c>
      <c r="H7966" s="4">
        <v>50</v>
      </c>
    </row>
    <row r="7967" spans="1:8" ht="15">
      <c r="A7967" s="95">
        <v>7959</v>
      </c>
      <c r="B7967" s="95" t="s">
        <v>2663</v>
      </c>
      <c r="C7967" s="95" t="s">
        <v>3677</v>
      </c>
      <c r="D7967" s="95" t="s">
        <v>15500</v>
      </c>
      <c r="E7967" s="95" t="s">
        <v>332</v>
      </c>
      <c r="F7967" s="95" t="s">
        <v>7499</v>
      </c>
      <c r="G7967" s="4">
        <v>50</v>
      </c>
      <c r="H7967" s="4">
        <v>50</v>
      </c>
    </row>
    <row r="7968" spans="1:8" ht="30">
      <c r="A7968" s="95">
        <v>7960</v>
      </c>
      <c r="B7968" s="95" t="s">
        <v>4216</v>
      </c>
      <c r="C7968" s="95" t="s">
        <v>4266</v>
      </c>
      <c r="D7968" s="95" t="s">
        <v>15501</v>
      </c>
      <c r="E7968" s="95" t="s">
        <v>332</v>
      </c>
      <c r="F7968" s="95" t="s">
        <v>7499</v>
      </c>
      <c r="G7968" s="4">
        <v>50</v>
      </c>
      <c r="H7968" s="4">
        <v>50</v>
      </c>
    </row>
    <row r="7969" spans="1:8" ht="15">
      <c r="A7969" s="95">
        <v>7961</v>
      </c>
      <c r="B7969" s="95" t="s">
        <v>3432</v>
      </c>
      <c r="C7969" s="95" t="s">
        <v>15502</v>
      </c>
      <c r="D7969" s="95" t="s">
        <v>15503</v>
      </c>
      <c r="E7969" s="95" t="s">
        <v>332</v>
      </c>
      <c r="F7969" s="95" t="s">
        <v>7499</v>
      </c>
      <c r="G7969" s="4">
        <v>50</v>
      </c>
      <c r="H7969" s="4">
        <v>50</v>
      </c>
    </row>
    <row r="7970" spans="1:8" ht="15">
      <c r="A7970" s="95">
        <v>7962</v>
      </c>
      <c r="B7970" s="95" t="s">
        <v>3482</v>
      </c>
      <c r="C7970" s="95" t="s">
        <v>6399</v>
      </c>
      <c r="D7970" s="95" t="s">
        <v>15504</v>
      </c>
      <c r="E7970" s="95" t="s">
        <v>332</v>
      </c>
      <c r="F7970" s="95" t="s">
        <v>7499</v>
      </c>
      <c r="G7970" s="4">
        <v>50</v>
      </c>
      <c r="H7970" s="4">
        <v>50</v>
      </c>
    </row>
    <row r="7971" spans="1:8" ht="15">
      <c r="A7971" s="95">
        <v>7963</v>
      </c>
      <c r="B7971" s="95" t="s">
        <v>3468</v>
      </c>
      <c r="C7971" s="95" t="s">
        <v>15505</v>
      </c>
      <c r="D7971" s="95" t="s">
        <v>15506</v>
      </c>
      <c r="E7971" s="95" t="s">
        <v>332</v>
      </c>
      <c r="F7971" s="95" t="s">
        <v>7499</v>
      </c>
      <c r="G7971" s="4">
        <v>50</v>
      </c>
      <c r="H7971" s="4">
        <v>50</v>
      </c>
    </row>
    <row r="7972" spans="1:8" ht="15">
      <c r="A7972" s="95">
        <v>7964</v>
      </c>
      <c r="B7972" s="95" t="s">
        <v>13511</v>
      </c>
      <c r="C7972" s="95" t="s">
        <v>4038</v>
      </c>
      <c r="D7972" s="95" t="s">
        <v>15507</v>
      </c>
      <c r="E7972" s="95" t="s">
        <v>332</v>
      </c>
      <c r="F7972" s="95" t="s">
        <v>7499</v>
      </c>
      <c r="G7972" s="4">
        <v>50</v>
      </c>
      <c r="H7972" s="4">
        <v>50</v>
      </c>
    </row>
    <row r="7973" spans="1:8" ht="15">
      <c r="A7973" s="95">
        <v>7965</v>
      </c>
      <c r="B7973" s="95" t="s">
        <v>3599</v>
      </c>
      <c r="C7973" s="95" t="s">
        <v>4149</v>
      </c>
      <c r="D7973" s="95" t="s">
        <v>15508</v>
      </c>
      <c r="E7973" s="95" t="s">
        <v>332</v>
      </c>
      <c r="F7973" s="95" t="s">
        <v>7499</v>
      </c>
      <c r="G7973" s="4">
        <v>50</v>
      </c>
      <c r="H7973" s="4">
        <v>50</v>
      </c>
    </row>
    <row r="7974" spans="1:8" ht="15">
      <c r="A7974" s="95">
        <v>7966</v>
      </c>
      <c r="B7974" s="95" t="s">
        <v>11189</v>
      </c>
      <c r="C7974" s="95" t="s">
        <v>15509</v>
      </c>
      <c r="D7974" s="95" t="s">
        <v>15510</v>
      </c>
      <c r="E7974" s="95" t="s">
        <v>332</v>
      </c>
      <c r="F7974" s="95" t="s">
        <v>7499</v>
      </c>
      <c r="G7974" s="4">
        <v>50</v>
      </c>
      <c r="H7974" s="4">
        <v>50</v>
      </c>
    </row>
    <row r="7975" spans="1:8" ht="15">
      <c r="A7975" s="95">
        <v>7967</v>
      </c>
      <c r="B7975" s="95" t="s">
        <v>3919</v>
      </c>
      <c r="C7975" s="95" t="s">
        <v>4754</v>
      </c>
      <c r="D7975" s="95" t="s">
        <v>15511</v>
      </c>
      <c r="E7975" s="95" t="s">
        <v>332</v>
      </c>
      <c r="F7975" s="95" t="s">
        <v>7499</v>
      </c>
      <c r="G7975" s="4">
        <v>50</v>
      </c>
      <c r="H7975" s="4">
        <v>50</v>
      </c>
    </row>
    <row r="7976" spans="1:8" ht="15">
      <c r="A7976" s="95">
        <v>7968</v>
      </c>
      <c r="B7976" s="95" t="s">
        <v>15512</v>
      </c>
      <c r="C7976" s="95" t="s">
        <v>12817</v>
      </c>
      <c r="D7976" s="95" t="s">
        <v>15513</v>
      </c>
      <c r="E7976" s="95" t="s">
        <v>332</v>
      </c>
      <c r="F7976" s="95" t="s">
        <v>7499</v>
      </c>
      <c r="G7976" s="4">
        <v>50</v>
      </c>
      <c r="H7976" s="4">
        <v>50</v>
      </c>
    </row>
    <row r="7977" spans="1:8" ht="15">
      <c r="A7977" s="95">
        <v>7969</v>
      </c>
      <c r="B7977" s="95" t="s">
        <v>5322</v>
      </c>
      <c r="C7977" s="95" t="s">
        <v>3568</v>
      </c>
      <c r="D7977" s="95" t="s">
        <v>15514</v>
      </c>
      <c r="E7977" s="95" t="s">
        <v>332</v>
      </c>
      <c r="F7977" s="95" t="s">
        <v>7499</v>
      </c>
      <c r="G7977" s="4">
        <v>50</v>
      </c>
      <c r="H7977" s="4">
        <v>50</v>
      </c>
    </row>
    <row r="7978" spans="1:8" ht="15">
      <c r="A7978" s="95">
        <v>7970</v>
      </c>
      <c r="B7978" s="95" t="s">
        <v>9554</v>
      </c>
      <c r="C7978" s="95" t="s">
        <v>15515</v>
      </c>
      <c r="D7978" s="95" t="s">
        <v>15516</v>
      </c>
      <c r="E7978" s="95" t="s">
        <v>332</v>
      </c>
      <c r="F7978" s="95" t="s">
        <v>7499</v>
      </c>
      <c r="G7978" s="4">
        <v>50</v>
      </c>
      <c r="H7978" s="4">
        <v>50</v>
      </c>
    </row>
    <row r="7979" spans="1:8" ht="15">
      <c r="A7979" s="95">
        <v>7971</v>
      </c>
      <c r="B7979" s="95" t="s">
        <v>5353</v>
      </c>
      <c r="C7979" s="95" t="s">
        <v>15517</v>
      </c>
      <c r="D7979" s="95" t="s">
        <v>15518</v>
      </c>
      <c r="E7979" s="95" t="s">
        <v>332</v>
      </c>
      <c r="F7979" s="95" t="s">
        <v>7499</v>
      </c>
      <c r="G7979" s="4">
        <v>50</v>
      </c>
      <c r="H7979" s="4">
        <v>50</v>
      </c>
    </row>
    <row r="7980" spans="1:8" ht="15">
      <c r="A7980" s="95">
        <v>7972</v>
      </c>
      <c r="B7980" s="95" t="s">
        <v>3432</v>
      </c>
      <c r="C7980" s="95" t="s">
        <v>3862</v>
      </c>
      <c r="D7980" s="95" t="s">
        <v>15519</v>
      </c>
      <c r="E7980" s="95" t="s">
        <v>332</v>
      </c>
      <c r="F7980" s="95" t="s">
        <v>7499</v>
      </c>
      <c r="G7980" s="4">
        <v>50</v>
      </c>
      <c r="H7980" s="4">
        <v>50</v>
      </c>
    </row>
    <row r="7981" spans="1:8" ht="15">
      <c r="A7981" s="95">
        <v>7973</v>
      </c>
      <c r="B7981" s="95" t="s">
        <v>15520</v>
      </c>
      <c r="C7981" s="95" t="s">
        <v>4642</v>
      </c>
      <c r="D7981" s="95" t="s">
        <v>15521</v>
      </c>
      <c r="E7981" s="95" t="s">
        <v>332</v>
      </c>
      <c r="F7981" s="95" t="s">
        <v>7499</v>
      </c>
      <c r="G7981" s="4">
        <v>50</v>
      </c>
      <c r="H7981" s="4">
        <v>50</v>
      </c>
    </row>
    <row r="7982" spans="1:8" ht="15">
      <c r="A7982" s="95">
        <v>7974</v>
      </c>
      <c r="B7982" s="95" t="s">
        <v>3725</v>
      </c>
      <c r="C7982" s="95" t="s">
        <v>7226</v>
      </c>
      <c r="D7982" s="95" t="s">
        <v>15522</v>
      </c>
      <c r="E7982" s="95" t="s">
        <v>332</v>
      </c>
      <c r="F7982" s="95" t="s">
        <v>7499</v>
      </c>
      <c r="G7982" s="4">
        <v>50</v>
      </c>
      <c r="H7982" s="4">
        <v>50</v>
      </c>
    </row>
    <row r="7983" spans="1:8" ht="15">
      <c r="A7983" s="95">
        <v>7975</v>
      </c>
      <c r="B7983" s="95" t="s">
        <v>5752</v>
      </c>
      <c r="C7983" s="95" t="s">
        <v>6736</v>
      </c>
      <c r="D7983" s="95" t="s">
        <v>15523</v>
      </c>
      <c r="E7983" s="95" t="s">
        <v>332</v>
      </c>
      <c r="F7983" s="95" t="s">
        <v>7499</v>
      </c>
      <c r="G7983" s="4">
        <v>50</v>
      </c>
      <c r="H7983" s="4">
        <v>50</v>
      </c>
    </row>
    <row r="7984" spans="1:8" ht="15">
      <c r="A7984" s="95">
        <v>7976</v>
      </c>
      <c r="B7984" s="95" t="s">
        <v>4695</v>
      </c>
      <c r="C7984" s="95" t="s">
        <v>7650</v>
      </c>
      <c r="D7984" s="95" t="s">
        <v>15524</v>
      </c>
      <c r="E7984" s="95" t="s">
        <v>332</v>
      </c>
      <c r="F7984" s="95" t="s">
        <v>7499</v>
      </c>
      <c r="G7984" s="4">
        <v>50</v>
      </c>
      <c r="H7984" s="4">
        <v>50</v>
      </c>
    </row>
    <row r="7985" spans="1:8" ht="15">
      <c r="A7985" s="95">
        <v>7977</v>
      </c>
      <c r="B7985" s="95" t="s">
        <v>3747</v>
      </c>
      <c r="C7985" s="95" t="s">
        <v>5750</v>
      </c>
      <c r="D7985" s="95" t="s">
        <v>15525</v>
      </c>
      <c r="E7985" s="95" t="s">
        <v>332</v>
      </c>
      <c r="F7985" s="95" t="s">
        <v>7499</v>
      </c>
      <c r="G7985" s="4">
        <v>50</v>
      </c>
      <c r="H7985" s="4">
        <v>50</v>
      </c>
    </row>
    <row r="7986" spans="1:8" ht="15">
      <c r="A7986" s="95">
        <v>7978</v>
      </c>
      <c r="B7986" s="95" t="s">
        <v>5146</v>
      </c>
      <c r="C7986" s="95" t="s">
        <v>6672</v>
      </c>
      <c r="D7986" s="95" t="s">
        <v>15526</v>
      </c>
      <c r="E7986" s="95" t="s">
        <v>332</v>
      </c>
      <c r="F7986" s="95" t="s">
        <v>7499</v>
      </c>
      <c r="G7986" s="4">
        <v>50</v>
      </c>
      <c r="H7986" s="4">
        <v>50</v>
      </c>
    </row>
    <row r="7987" spans="1:8" ht="15">
      <c r="A7987" s="95">
        <v>7979</v>
      </c>
      <c r="B7987" s="95" t="s">
        <v>3461</v>
      </c>
      <c r="C7987" s="95" t="s">
        <v>15527</v>
      </c>
      <c r="D7987" s="95" t="s">
        <v>15528</v>
      </c>
      <c r="E7987" s="95" t="s">
        <v>332</v>
      </c>
      <c r="F7987" s="95" t="s">
        <v>7499</v>
      </c>
      <c r="G7987" s="4">
        <v>50</v>
      </c>
      <c r="H7987" s="4">
        <v>50</v>
      </c>
    </row>
    <row r="7988" spans="1:8" ht="15">
      <c r="A7988" s="95">
        <v>7980</v>
      </c>
      <c r="B7988" s="95" t="s">
        <v>6802</v>
      </c>
      <c r="C7988" s="95" t="s">
        <v>6456</v>
      </c>
      <c r="D7988" s="95" t="s">
        <v>15529</v>
      </c>
      <c r="E7988" s="95" t="s">
        <v>332</v>
      </c>
      <c r="F7988" s="95" t="s">
        <v>7499</v>
      </c>
      <c r="G7988" s="4">
        <v>50</v>
      </c>
      <c r="H7988" s="4">
        <v>50</v>
      </c>
    </row>
    <row r="7989" spans="1:8" ht="15">
      <c r="A7989" s="95">
        <v>7981</v>
      </c>
      <c r="B7989" s="95" t="s">
        <v>4435</v>
      </c>
      <c r="C7989" s="95" t="s">
        <v>8744</v>
      </c>
      <c r="D7989" s="95" t="s">
        <v>15530</v>
      </c>
      <c r="E7989" s="95" t="s">
        <v>332</v>
      </c>
      <c r="F7989" s="95" t="s">
        <v>7499</v>
      </c>
      <c r="G7989" s="4">
        <v>50</v>
      </c>
      <c r="H7989" s="4">
        <v>50</v>
      </c>
    </row>
    <row r="7990" spans="1:8" ht="15">
      <c r="A7990" s="95">
        <v>7982</v>
      </c>
      <c r="B7990" s="95" t="s">
        <v>3442</v>
      </c>
      <c r="C7990" s="95" t="s">
        <v>6772</v>
      </c>
      <c r="D7990" s="95" t="s">
        <v>15531</v>
      </c>
      <c r="E7990" s="95" t="s">
        <v>332</v>
      </c>
      <c r="F7990" s="95" t="s">
        <v>7499</v>
      </c>
      <c r="G7990" s="4">
        <v>50</v>
      </c>
      <c r="H7990" s="4">
        <v>50</v>
      </c>
    </row>
    <row r="7991" spans="1:8" ht="15">
      <c r="A7991" s="95">
        <v>7983</v>
      </c>
      <c r="B7991" s="95" t="s">
        <v>3468</v>
      </c>
      <c r="C7991" s="95" t="s">
        <v>15532</v>
      </c>
      <c r="D7991" s="95" t="s">
        <v>15533</v>
      </c>
      <c r="E7991" s="95" t="s">
        <v>332</v>
      </c>
      <c r="F7991" s="95" t="s">
        <v>7499</v>
      </c>
      <c r="G7991" s="4">
        <v>50</v>
      </c>
      <c r="H7991" s="4">
        <v>50</v>
      </c>
    </row>
    <row r="7992" spans="1:8" ht="15">
      <c r="A7992" s="95">
        <v>7984</v>
      </c>
      <c r="B7992" s="95" t="s">
        <v>15534</v>
      </c>
      <c r="C7992" s="95" t="s">
        <v>9804</v>
      </c>
      <c r="D7992" s="95" t="s">
        <v>15535</v>
      </c>
      <c r="E7992" s="95" t="s">
        <v>332</v>
      </c>
      <c r="F7992" s="95" t="s">
        <v>7499</v>
      </c>
      <c r="G7992" s="4">
        <v>50</v>
      </c>
      <c r="H7992" s="4">
        <v>50</v>
      </c>
    </row>
    <row r="7993" spans="1:8" ht="15">
      <c r="A7993" s="95">
        <v>7985</v>
      </c>
      <c r="B7993" s="95" t="s">
        <v>4078</v>
      </c>
      <c r="C7993" s="95" t="s">
        <v>4038</v>
      </c>
      <c r="D7993" s="95" t="s">
        <v>15536</v>
      </c>
      <c r="E7993" s="95" t="s">
        <v>332</v>
      </c>
      <c r="F7993" s="95" t="s">
        <v>7499</v>
      </c>
      <c r="G7993" s="4">
        <v>50</v>
      </c>
      <c r="H7993" s="4">
        <v>50</v>
      </c>
    </row>
    <row r="7994" spans="1:8" ht="15">
      <c r="A7994" s="95">
        <v>7986</v>
      </c>
      <c r="B7994" s="95" t="s">
        <v>4400</v>
      </c>
      <c r="C7994" s="95" t="s">
        <v>6171</v>
      </c>
      <c r="D7994" s="95" t="s">
        <v>15537</v>
      </c>
      <c r="E7994" s="95" t="s">
        <v>332</v>
      </c>
      <c r="F7994" s="95" t="s">
        <v>7499</v>
      </c>
      <c r="G7994" s="4">
        <v>50</v>
      </c>
      <c r="H7994" s="4">
        <v>50</v>
      </c>
    </row>
    <row r="7995" spans="1:8" ht="15">
      <c r="A7995" s="95">
        <v>7987</v>
      </c>
      <c r="B7995" s="95" t="s">
        <v>3468</v>
      </c>
      <c r="C7995" s="95" t="s">
        <v>6772</v>
      </c>
      <c r="D7995" s="95" t="s">
        <v>15538</v>
      </c>
      <c r="E7995" s="95" t="s">
        <v>332</v>
      </c>
      <c r="F7995" s="95" t="s">
        <v>7499</v>
      </c>
      <c r="G7995" s="4">
        <v>50</v>
      </c>
      <c r="H7995" s="4">
        <v>50</v>
      </c>
    </row>
    <row r="7996" spans="1:8" ht="15">
      <c r="A7996" s="95">
        <v>7988</v>
      </c>
      <c r="B7996" s="95" t="s">
        <v>4104</v>
      </c>
      <c r="C7996" s="95" t="s">
        <v>15539</v>
      </c>
      <c r="D7996" s="95" t="s">
        <v>15540</v>
      </c>
      <c r="E7996" s="95" t="s">
        <v>332</v>
      </c>
      <c r="F7996" s="95" t="s">
        <v>7499</v>
      </c>
      <c r="G7996" s="4">
        <v>50</v>
      </c>
      <c r="H7996" s="4">
        <v>50</v>
      </c>
    </row>
    <row r="7997" spans="1:8" ht="30">
      <c r="A7997" s="95">
        <v>7989</v>
      </c>
      <c r="B7997" s="95" t="s">
        <v>3586</v>
      </c>
      <c r="C7997" s="95" t="s">
        <v>15541</v>
      </c>
      <c r="D7997" s="95" t="s">
        <v>15542</v>
      </c>
      <c r="E7997" s="95" t="s">
        <v>332</v>
      </c>
      <c r="F7997" s="95" t="s">
        <v>7499</v>
      </c>
      <c r="G7997" s="4">
        <v>50</v>
      </c>
      <c r="H7997" s="4">
        <v>50</v>
      </c>
    </row>
    <row r="7998" spans="1:8" ht="15">
      <c r="A7998" s="95">
        <v>7990</v>
      </c>
      <c r="B7998" s="95" t="s">
        <v>3432</v>
      </c>
      <c r="C7998" s="95" t="s">
        <v>7309</v>
      </c>
      <c r="D7998" s="95" t="s">
        <v>15543</v>
      </c>
      <c r="E7998" s="95" t="s">
        <v>332</v>
      </c>
      <c r="F7998" s="95" t="s">
        <v>7499</v>
      </c>
      <c r="G7998" s="4">
        <v>50</v>
      </c>
      <c r="H7998" s="4">
        <v>50</v>
      </c>
    </row>
    <row r="7999" spans="1:8" ht="15">
      <c r="A7999" s="95">
        <v>7991</v>
      </c>
      <c r="B7999" s="95" t="s">
        <v>4067</v>
      </c>
      <c r="C7999" s="95" t="s">
        <v>3515</v>
      </c>
      <c r="D7999" s="95" t="s">
        <v>15544</v>
      </c>
      <c r="E7999" s="95" t="s">
        <v>332</v>
      </c>
      <c r="F7999" s="95" t="s">
        <v>7499</v>
      </c>
      <c r="G7999" s="4">
        <v>50</v>
      </c>
      <c r="H7999" s="4">
        <v>50</v>
      </c>
    </row>
    <row r="8000" spans="1:8" ht="15">
      <c r="A8000" s="95">
        <v>7992</v>
      </c>
      <c r="B8000" s="95" t="s">
        <v>2663</v>
      </c>
      <c r="C8000" s="95" t="s">
        <v>6749</v>
      </c>
      <c r="D8000" s="95" t="s">
        <v>15545</v>
      </c>
      <c r="E8000" s="95" t="s">
        <v>332</v>
      </c>
      <c r="F8000" s="95" t="s">
        <v>7499</v>
      </c>
      <c r="G8000" s="4">
        <v>50</v>
      </c>
      <c r="H8000" s="4">
        <v>50</v>
      </c>
    </row>
    <row r="8001" spans="1:8" ht="15">
      <c r="A8001" s="95">
        <v>7993</v>
      </c>
      <c r="B8001" s="95" t="s">
        <v>3432</v>
      </c>
      <c r="C8001" s="95" t="s">
        <v>6140</v>
      </c>
      <c r="D8001" s="95" t="s">
        <v>15546</v>
      </c>
      <c r="E8001" s="95" t="s">
        <v>332</v>
      </c>
      <c r="F8001" s="95" t="s">
        <v>7499</v>
      </c>
      <c r="G8001" s="4">
        <v>50</v>
      </c>
      <c r="H8001" s="4">
        <v>50</v>
      </c>
    </row>
    <row r="8002" spans="1:8" ht="15">
      <c r="A8002" s="95">
        <v>7994</v>
      </c>
      <c r="B8002" s="95" t="s">
        <v>15547</v>
      </c>
      <c r="C8002" s="95" t="s">
        <v>9340</v>
      </c>
      <c r="D8002" s="95" t="s">
        <v>15548</v>
      </c>
      <c r="E8002" s="95" t="s">
        <v>332</v>
      </c>
      <c r="F8002" s="95" t="s">
        <v>7499</v>
      </c>
      <c r="G8002" s="4">
        <v>50</v>
      </c>
      <c r="H8002" s="4">
        <v>50</v>
      </c>
    </row>
    <row r="8003" spans="1:8" ht="15">
      <c r="A8003" s="95">
        <v>7995</v>
      </c>
      <c r="B8003" s="95" t="s">
        <v>3526</v>
      </c>
      <c r="C8003" s="95" t="s">
        <v>3895</v>
      </c>
      <c r="D8003" s="95" t="s">
        <v>15549</v>
      </c>
      <c r="E8003" s="95" t="s">
        <v>332</v>
      </c>
      <c r="F8003" s="95" t="s">
        <v>7499</v>
      </c>
      <c r="G8003" s="4">
        <v>50</v>
      </c>
      <c r="H8003" s="4">
        <v>50</v>
      </c>
    </row>
    <row r="8004" spans="1:8" ht="15">
      <c r="A8004" s="95">
        <v>7996</v>
      </c>
      <c r="B8004" s="95" t="s">
        <v>3948</v>
      </c>
      <c r="C8004" s="95" t="s">
        <v>15550</v>
      </c>
      <c r="D8004" s="95" t="s">
        <v>15551</v>
      </c>
      <c r="E8004" s="95" t="s">
        <v>332</v>
      </c>
      <c r="F8004" s="95" t="s">
        <v>7499</v>
      </c>
      <c r="G8004" s="4">
        <v>50</v>
      </c>
      <c r="H8004" s="4">
        <v>50</v>
      </c>
    </row>
    <row r="8005" spans="1:8" ht="15">
      <c r="A8005" s="95">
        <v>7997</v>
      </c>
      <c r="B8005" s="95" t="s">
        <v>3774</v>
      </c>
      <c r="C8005" s="95" t="s">
        <v>6691</v>
      </c>
      <c r="D8005" s="95" t="s">
        <v>15552</v>
      </c>
      <c r="E8005" s="95" t="s">
        <v>332</v>
      </c>
      <c r="F8005" s="95" t="s">
        <v>7499</v>
      </c>
      <c r="G8005" s="4">
        <v>50</v>
      </c>
      <c r="H8005" s="4">
        <v>50</v>
      </c>
    </row>
    <row r="8006" spans="1:8" ht="15">
      <c r="A8006" s="95">
        <v>7998</v>
      </c>
      <c r="B8006" s="95" t="s">
        <v>4067</v>
      </c>
      <c r="C8006" s="95" t="s">
        <v>15553</v>
      </c>
      <c r="D8006" s="95" t="s">
        <v>15554</v>
      </c>
      <c r="E8006" s="95" t="s">
        <v>332</v>
      </c>
      <c r="F8006" s="95" t="s">
        <v>7499</v>
      </c>
      <c r="G8006" s="4">
        <v>50</v>
      </c>
      <c r="H8006" s="4">
        <v>50</v>
      </c>
    </row>
    <row r="8007" spans="1:8" ht="15">
      <c r="A8007" s="95">
        <v>7999</v>
      </c>
      <c r="B8007" s="95" t="s">
        <v>15555</v>
      </c>
      <c r="C8007" s="95" t="s">
        <v>7533</v>
      </c>
      <c r="D8007" s="95" t="s">
        <v>15556</v>
      </c>
      <c r="E8007" s="95" t="s">
        <v>332</v>
      </c>
      <c r="F8007" s="95" t="s">
        <v>7499</v>
      </c>
      <c r="G8007" s="4">
        <v>50</v>
      </c>
      <c r="H8007" s="4">
        <v>50</v>
      </c>
    </row>
    <row r="8008" spans="1:8" ht="15">
      <c r="A8008" s="95">
        <v>8000</v>
      </c>
      <c r="B8008" s="95" t="s">
        <v>4400</v>
      </c>
      <c r="C8008" s="95" t="s">
        <v>15092</v>
      </c>
      <c r="D8008" s="95" t="s">
        <v>15557</v>
      </c>
      <c r="E8008" s="95" t="s">
        <v>332</v>
      </c>
      <c r="F8008" s="95" t="s">
        <v>7499</v>
      </c>
      <c r="G8008" s="4">
        <v>50</v>
      </c>
      <c r="H8008" s="4">
        <v>50</v>
      </c>
    </row>
    <row r="8009" spans="1:8" ht="15">
      <c r="A8009" s="95">
        <v>8001</v>
      </c>
      <c r="B8009" s="95" t="s">
        <v>3898</v>
      </c>
      <c r="C8009" s="95" t="s">
        <v>15558</v>
      </c>
      <c r="D8009" s="95" t="s">
        <v>15559</v>
      </c>
      <c r="E8009" s="95" t="s">
        <v>332</v>
      </c>
      <c r="F8009" s="95" t="s">
        <v>7499</v>
      </c>
      <c r="G8009" s="4">
        <v>50</v>
      </c>
      <c r="H8009" s="4">
        <v>50</v>
      </c>
    </row>
    <row r="8010" spans="1:8" ht="15">
      <c r="A8010" s="95">
        <v>8002</v>
      </c>
      <c r="B8010" s="95" t="s">
        <v>4040</v>
      </c>
      <c r="C8010" s="95" t="s">
        <v>4256</v>
      </c>
      <c r="D8010" s="95" t="s">
        <v>15560</v>
      </c>
      <c r="E8010" s="95" t="s">
        <v>332</v>
      </c>
      <c r="F8010" s="95" t="s">
        <v>7499</v>
      </c>
      <c r="G8010" s="4">
        <v>50</v>
      </c>
      <c r="H8010" s="4">
        <v>50</v>
      </c>
    </row>
    <row r="8011" spans="1:8" ht="15">
      <c r="A8011" s="95">
        <v>8003</v>
      </c>
      <c r="B8011" s="95" t="s">
        <v>4695</v>
      </c>
      <c r="C8011" s="95" t="s">
        <v>7329</v>
      </c>
      <c r="D8011" s="95" t="s">
        <v>15561</v>
      </c>
      <c r="E8011" s="95" t="s">
        <v>332</v>
      </c>
      <c r="F8011" s="95" t="s">
        <v>7499</v>
      </c>
      <c r="G8011" s="4">
        <v>50</v>
      </c>
      <c r="H8011" s="4">
        <v>50</v>
      </c>
    </row>
    <row r="8012" spans="1:8" ht="15">
      <c r="A8012" s="95">
        <v>8004</v>
      </c>
      <c r="B8012" s="95" t="s">
        <v>5549</v>
      </c>
      <c r="C8012" s="95" t="s">
        <v>5414</v>
      </c>
      <c r="D8012" s="95" t="s">
        <v>15562</v>
      </c>
      <c r="E8012" s="95" t="s">
        <v>332</v>
      </c>
      <c r="F8012" s="95" t="s">
        <v>7499</v>
      </c>
      <c r="G8012" s="4">
        <v>50</v>
      </c>
      <c r="H8012" s="4">
        <v>50</v>
      </c>
    </row>
    <row r="8013" spans="1:8" ht="15">
      <c r="A8013" s="95">
        <v>8005</v>
      </c>
      <c r="B8013" s="95" t="s">
        <v>2663</v>
      </c>
      <c r="C8013" s="95" t="s">
        <v>15563</v>
      </c>
      <c r="D8013" s="95" t="s">
        <v>15564</v>
      </c>
      <c r="E8013" s="95" t="s">
        <v>332</v>
      </c>
      <c r="F8013" s="95" t="s">
        <v>7499</v>
      </c>
      <c r="G8013" s="4">
        <v>50</v>
      </c>
      <c r="H8013" s="4">
        <v>50</v>
      </c>
    </row>
    <row r="8014" spans="1:8" ht="15">
      <c r="A8014" s="95">
        <v>8006</v>
      </c>
      <c r="B8014" s="95" t="s">
        <v>5516</v>
      </c>
      <c r="C8014" s="95" t="s">
        <v>15563</v>
      </c>
      <c r="D8014" s="95" t="s">
        <v>15565</v>
      </c>
      <c r="E8014" s="95" t="s">
        <v>332</v>
      </c>
      <c r="F8014" s="95" t="s">
        <v>7499</v>
      </c>
      <c r="G8014" s="4">
        <v>50</v>
      </c>
      <c r="H8014" s="4">
        <v>50</v>
      </c>
    </row>
    <row r="8015" spans="1:8" ht="15">
      <c r="A8015" s="95">
        <v>8007</v>
      </c>
      <c r="B8015" s="95" t="s">
        <v>2663</v>
      </c>
      <c r="C8015" s="95" t="s">
        <v>7650</v>
      </c>
      <c r="D8015" s="95" t="s">
        <v>15566</v>
      </c>
      <c r="E8015" s="95" t="s">
        <v>332</v>
      </c>
      <c r="F8015" s="95" t="s">
        <v>7499</v>
      </c>
      <c r="G8015" s="4">
        <v>50</v>
      </c>
      <c r="H8015" s="4">
        <v>50</v>
      </c>
    </row>
    <row r="8016" spans="1:8" ht="15">
      <c r="A8016" s="95">
        <v>8008</v>
      </c>
      <c r="B8016" s="95" t="s">
        <v>4400</v>
      </c>
      <c r="C8016" s="95" t="s">
        <v>6835</v>
      </c>
      <c r="D8016" s="95" t="s">
        <v>15567</v>
      </c>
      <c r="E8016" s="95" t="s">
        <v>332</v>
      </c>
      <c r="F8016" s="95" t="s">
        <v>7499</v>
      </c>
      <c r="G8016" s="4">
        <v>50</v>
      </c>
      <c r="H8016" s="4">
        <v>50</v>
      </c>
    </row>
    <row r="8017" spans="1:8" ht="15">
      <c r="A8017" s="95">
        <v>8009</v>
      </c>
      <c r="B8017" s="95" t="s">
        <v>5461</v>
      </c>
      <c r="C8017" s="95" t="s">
        <v>6789</v>
      </c>
      <c r="D8017" s="95" t="s">
        <v>15568</v>
      </c>
      <c r="E8017" s="95" t="s">
        <v>332</v>
      </c>
      <c r="F8017" s="95" t="s">
        <v>7499</v>
      </c>
      <c r="G8017" s="4">
        <v>50</v>
      </c>
      <c r="H8017" s="4">
        <v>50</v>
      </c>
    </row>
    <row r="8018" spans="1:8" ht="15">
      <c r="A8018" s="95">
        <v>8010</v>
      </c>
      <c r="B8018" s="95" t="s">
        <v>4078</v>
      </c>
      <c r="C8018" s="95" t="s">
        <v>6814</v>
      </c>
      <c r="D8018" s="95" t="s">
        <v>15569</v>
      </c>
      <c r="E8018" s="95" t="s">
        <v>332</v>
      </c>
      <c r="F8018" s="95" t="s">
        <v>7499</v>
      </c>
      <c r="G8018" s="4">
        <v>50</v>
      </c>
      <c r="H8018" s="4">
        <v>50</v>
      </c>
    </row>
    <row r="8019" spans="1:8" ht="15">
      <c r="A8019" s="95">
        <v>8011</v>
      </c>
      <c r="B8019" s="95" t="s">
        <v>3472</v>
      </c>
      <c r="C8019" s="95" t="s">
        <v>6749</v>
      </c>
      <c r="D8019" s="95" t="s">
        <v>15570</v>
      </c>
      <c r="E8019" s="95" t="s">
        <v>332</v>
      </c>
      <c r="F8019" s="95" t="s">
        <v>7499</v>
      </c>
      <c r="G8019" s="4">
        <v>50</v>
      </c>
      <c r="H8019" s="4">
        <v>50</v>
      </c>
    </row>
    <row r="8020" spans="1:8" ht="15">
      <c r="A8020" s="95">
        <v>8012</v>
      </c>
      <c r="B8020" s="95" t="s">
        <v>3442</v>
      </c>
      <c r="C8020" s="95" t="s">
        <v>15571</v>
      </c>
      <c r="D8020" s="95" t="s">
        <v>15572</v>
      </c>
      <c r="E8020" s="95" t="s">
        <v>332</v>
      </c>
      <c r="F8020" s="95" t="s">
        <v>7499</v>
      </c>
      <c r="G8020" s="4">
        <v>50</v>
      </c>
      <c r="H8020" s="4">
        <v>50</v>
      </c>
    </row>
    <row r="8021" spans="1:8" ht="30">
      <c r="A8021" s="95">
        <v>8013</v>
      </c>
      <c r="B8021" s="95" t="s">
        <v>3497</v>
      </c>
      <c r="C8021" s="95" t="s">
        <v>15573</v>
      </c>
      <c r="D8021" s="95" t="s">
        <v>15574</v>
      </c>
      <c r="E8021" s="95" t="s">
        <v>332</v>
      </c>
      <c r="F8021" s="95" t="s">
        <v>7499</v>
      </c>
      <c r="G8021" s="4">
        <v>50</v>
      </c>
      <c r="H8021" s="4">
        <v>50</v>
      </c>
    </row>
    <row r="8022" spans="1:8" ht="30">
      <c r="A8022" s="95">
        <v>8014</v>
      </c>
      <c r="B8022" s="95" t="s">
        <v>4276</v>
      </c>
      <c r="C8022" s="95" t="s">
        <v>6208</v>
      </c>
      <c r="D8022" s="95" t="s">
        <v>15575</v>
      </c>
      <c r="E8022" s="95" t="s">
        <v>332</v>
      </c>
      <c r="F8022" s="95" t="s">
        <v>7499</v>
      </c>
      <c r="G8022" s="4">
        <v>50</v>
      </c>
      <c r="H8022" s="4">
        <v>50</v>
      </c>
    </row>
    <row r="8023" spans="1:8" ht="15">
      <c r="A8023" s="95">
        <v>8015</v>
      </c>
      <c r="B8023" s="95" t="s">
        <v>3894</v>
      </c>
      <c r="C8023" s="95" t="s">
        <v>9567</v>
      </c>
      <c r="D8023" s="95" t="s">
        <v>15576</v>
      </c>
      <c r="E8023" s="95" t="s">
        <v>332</v>
      </c>
      <c r="F8023" s="95" t="s">
        <v>7499</v>
      </c>
      <c r="G8023" s="4">
        <v>50</v>
      </c>
      <c r="H8023" s="4">
        <v>50</v>
      </c>
    </row>
    <row r="8024" spans="1:8" ht="15">
      <c r="A8024" s="95">
        <v>8016</v>
      </c>
      <c r="B8024" s="95" t="s">
        <v>3611</v>
      </c>
      <c r="C8024" s="95" t="s">
        <v>7650</v>
      </c>
      <c r="D8024" s="95" t="s">
        <v>15577</v>
      </c>
      <c r="E8024" s="95" t="s">
        <v>332</v>
      </c>
      <c r="F8024" s="95" t="s">
        <v>7499</v>
      </c>
      <c r="G8024" s="4">
        <v>50</v>
      </c>
      <c r="H8024" s="4">
        <v>50</v>
      </c>
    </row>
    <row r="8025" spans="1:8" ht="15">
      <c r="A8025" s="95">
        <v>8017</v>
      </c>
      <c r="B8025" s="95" t="s">
        <v>3676</v>
      </c>
      <c r="C8025" s="95" t="s">
        <v>6749</v>
      </c>
      <c r="D8025" s="95" t="s">
        <v>15578</v>
      </c>
      <c r="E8025" s="95" t="s">
        <v>332</v>
      </c>
      <c r="F8025" s="95" t="s">
        <v>7499</v>
      </c>
      <c r="G8025" s="4">
        <v>50</v>
      </c>
      <c r="H8025" s="4">
        <v>50</v>
      </c>
    </row>
    <row r="8026" spans="1:8" ht="15">
      <c r="A8026" s="95">
        <v>8018</v>
      </c>
      <c r="B8026" s="95" t="s">
        <v>5255</v>
      </c>
      <c r="C8026" s="95" t="s">
        <v>5006</v>
      </c>
      <c r="D8026" s="95" t="s">
        <v>15579</v>
      </c>
      <c r="E8026" s="95" t="s">
        <v>332</v>
      </c>
      <c r="F8026" s="95" t="s">
        <v>7499</v>
      </c>
      <c r="G8026" s="4">
        <v>50</v>
      </c>
      <c r="H8026" s="4">
        <v>50</v>
      </c>
    </row>
    <row r="8027" spans="1:8" ht="15">
      <c r="A8027" s="95">
        <v>8019</v>
      </c>
      <c r="B8027" s="95" t="s">
        <v>3660</v>
      </c>
      <c r="C8027" s="95" t="s">
        <v>7309</v>
      </c>
      <c r="D8027" s="95" t="s">
        <v>15580</v>
      </c>
      <c r="E8027" s="95" t="s">
        <v>332</v>
      </c>
      <c r="F8027" s="95" t="s">
        <v>7499</v>
      </c>
      <c r="G8027" s="4">
        <v>50</v>
      </c>
      <c r="H8027" s="4">
        <v>50</v>
      </c>
    </row>
    <row r="8028" spans="1:8" ht="15">
      <c r="A8028" s="95">
        <v>8020</v>
      </c>
      <c r="B8028" s="95" t="s">
        <v>4375</v>
      </c>
      <c r="C8028" s="95" t="s">
        <v>12457</v>
      </c>
      <c r="D8028" s="95" t="s">
        <v>15581</v>
      </c>
      <c r="E8028" s="95" t="s">
        <v>332</v>
      </c>
      <c r="F8028" s="95" t="s">
        <v>7499</v>
      </c>
      <c r="G8028" s="4">
        <v>50</v>
      </c>
      <c r="H8028" s="4">
        <v>50</v>
      </c>
    </row>
    <row r="8029" spans="1:8" ht="15">
      <c r="A8029" s="95">
        <v>8021</v>
      </c>
      <c r="B8029" s="95" t="s">
        <v>3442</v>
      </c>
      <c r="C8029" s="95" t="s">
        <v>15582</v>
      </c>
      <c r="D8029" s="95" t="s">
        <v>15583</v>
      </c>
      <c r="E8029" s="95" t="s">
        <v>332</v>
      </c>
      <c r="F8029" s="95" t="s">
        <v>7499</v>
      </c>
      <c r="G8029" s="4">
        <v>50</v>
      </c>
      <c r="H8029" s="4">
        <v>50</v>
      </c>
    </row>
    <row r="8030" spans="1:8" ht="15">
      <c r="A8030" s="95">
        <v>8022</v>
      </c>
      <c r="B8030" s="95" t="s">
        <v>3958</v>
      </c>
      <c r="C8030" s="95" t="s">
        <v>15584</v>
      </c>
      <c r="D8030" s="95" t="s">
        <v>15585</v>
      </c>
      <c r="E8030" s="95" t="s">
        <v>332</v>
      </c>
      <c r="F8030" s="95" t="s">
        <v>7499</v>
      </c>
      <c r="G8030" s="4">
        <v>50</v>
      </c>
      <c r="H8030" s="4">
        <v>50</v>
      </c>
    </row>
    <row r="8031" spans="1:8" ht="15">
      <c r="A8031" s="95">
        <v>8023</v>
      </c>
      <c r="B8031" s="95" t="s">
        <v>3690</v>
      </c>
      <c r="C8031" s="95" t="s">
        <v>3979</v>
      </c>
      <c r="D8031" s="95" t="s">
        <v>15586</v>
      </c>
      <c r="E8031" s="95" t="s">
        <v>332</v>
      </c>
      <c r="F8031" s="95" t="s">
        <v>7499</v>
      </c>
      <c r="G8031" s="4">
        <v>50</v>
      </c>
      <c r="H8031" s="4">
        <v>50</v>
      </c>
    </row>
    <row r="8032" spans="1:8" ht="15">
      <c r="A8032" s="95">
        <v>8024</v>
      </c>
      <c r="B8032" s="95" t="s">
        <v>3523</v>
      </c>
      <c r="C8032" s="95" t="s">
        <v>3956</v>
      </c>
      <c r="D8032" s="95" t="s">
        <v>15587</v>
      </c>
      <c r="E8032" s="95" t="s">
        <v>332</v>
      </c>
      <c r="F8032" s="95" t="s">
        <v>7499</v>
      </c>
      <c r="G8032" s="4">
        <v>50</v>
      </c>
      <c r="H8032" s="4">
        <v>50</v>
      </c>
    </row>
    <row r="8033" spans="1:8" ht="15">
      <c r="A8033" s="95">
        <v>8025</v>
      </c>
      <c r="B8033" s="95" t="s">
        <v>15588</v>
      </c>
      <c r="C8033" s="95" t="s">
        <v>14095</v>
      </c>
      <c r="D8033" s="95" t="s">
        <v>15589</v>
      </c>
      <c r="E8033" s="95" t="s">
        <v>332</v>
      </c>
      <c r="F8033" s="95" t="s">
        <v>7499</v>
      </c>
      <c r="G8033" s="4">
        <v>50</v>
      </c>
      <c r="H8033" s="4">
        <v>50</v>
      </c>
    </row>
    <row r="8034" spans="1:8" ht="15">
      <c r="A8034" s="95">
        <v>8026</v>
      </c>
      <c r="B8034" s="95" t="s">
        <v>5551</v>
      </c>
      <c r="C8034" s="95" t="s">
        <v>15590</v>
      </c>
      <c r="D8034" s="95" t="s">
        <v>15591</v>
      </c>
      <c r="E8034" s="95" t="s">
        <v>332</v>
      </c>
      <c r="F8034" s="95" t="s">
        <v>7499</v>
      </c>
      <c r="G8034" s="4">
        <v>50</v>
      </c>
      <c r="H8034" s="4">
        <v>50</v>
      </c>
    </row>
    <row r="8035" spans="1:8" ht="30">
      <c r="A8035" s="95">
        <v>8027</v>
      </c>
      <c r="B8035" s="95" t="s">
        <v>3432</v>
      </c>
      <c r="C8035" s="95" t="s">
        <v>15592</v>
      </c>
      <c r="D8035" s="95" t="s">
        <v>15593</v>
      </c>
      <c r="E8035" s="95" t="s">
        <v>332</v>
      </c>
      <c r="F8035" s="95" t="s">
        <v>7499</v>
      </c>
      <c r="G8035" s="4">
        <v>50</v>
      </c>
      <c r="H8035" s="4">
        <v>50</v>
      </c>
    </row>
    <row r="8036" spans="1:8" ht="15">
      <c r="A8036" s="95">
        <v>8028</v>
      </c>
      <c r="B8036" s="95" t="s">
        <v>7083</v>
      </c>
      <c r="C8036" s="95" t="s">
        <v>6812</v>
      </c>
      <c r="D8036" s="95" t="s">
        <v>15594</v>
      </c>
      <c r="E8036" s="95" t="s">
        <v>332</v>
      </c>
      <c r="F8036" s="95" t="s">
        <v>7499</v>
      </c>
      <c r="G8036" s="4">
        <v>50</v>
      </c>
      <c r="H8036" s="4">
        <v>50</v>
      </c>
    </row>
    <row r="8037" spans="1:8" ht="15">
      <c r="A8037" s="95">
        <v>8029</v>
      </c>
      <c r="B8037" s="95" t="s">
        <v>4078</v>
      </c>
      <c r="C8037" s="95" t="s">
        <v>15595</v>
      </c>
      <c r="D8037" s="95" t="s">
        <v>15596</v>
      </c>
      <c r="E8037" s="95" t="s">
        <v>332</v>
      </c>
      <c r="F8037" s="95" t="s">
        <v>7499</v>
      </c>
      <c r="G8037" s="4">
        <v>50</v>
      </c>
      <c r="H8037" s="4">
        <v>50</v>
      </c>
    </row>
    <row r="8038" spans="1:8" ht="15">
      <c r="A8038" s="95">
        <v>8030</v>
      </c>
      <c r="B8038" s="95" t="s">
        <v>5146</v>
      </c>
      <c r="C8038" s="95" t="s">
        <v>9730</v>
      </c>
      <c r="D8038" s="95" t="s">
        <v>15597</v>
      </c>
      <c r="E8038" s="95" t="s">
        <v>332</v>
      </c>
      <c r="F8038" s="95" t="s">
        <v>7499</v>
      </c>
      <c r="G8038" s="4">
        <v>50</v>
      </c>
      <c r="H8038" s="4">
        <v>50</v>
      </c>
    </row>
    <row r="8039" spans="1:8" ht="15">
      <c r="A8039" s="95">
        <v>8031</v>
      </c>
      <c r="B8039" s="95" t="s">
        <v>15598</v>
      </c>
      <c r="C8039" s="95" t="s">
        <v>4186</v>
      </c>
      <c r="D8039" s="95" t="s">
        <v>15599</v>
      </c>
      <c r="E8039" s="95" t="s">
        <v>332</v>
      </c>
      <c r="F8039" s="95" t="s">
        <v>7499</v>
      </c>
      <c r="G8039" s="4">
        <v>50</v>
      </c>
      <c r="H8039" s="4">
        <v>50</v>
      </c>
    </row>
    <row r="8040" spans="1:8" ht="15">
      <c r="A8040" s="95">
        <v>8032</v>
      </c>
      <c r="B8040" s="95" t="s">
        <v>4454</v>
      </c>
      <c r="C8040" s="95" t="s">
        <v>5369</v>
      </c>
      <c r="D8040" s="95" t="s">
        <v>15600</v>
      </c>
      <c r="E8040" s="95" t="s">
        <v>332</v>
      </c>
      <c r="F8040" s="95" t="s">
        <v>7499</v>
      </c>
      <c r="G8040" s="4">
        <v>50</v>
      </c>
      <c r="H8040" s="4">
        <v>50</v>
      </c>
    </row>
    <row r="8041" spans="1:8" ht="15">
      <c r="A8041" s="95">
        <v>8033</v>
      </c>
      <c r="B8041" s="95" t="s">
        <v>3526</v>
      </c>
      <c r="C8041" s="95" t="s">
        <v>6749</v>
      </c>
      <c r="D8041" s="95" t="s">
        <v>15601</v>
      </c>
      <c r="E8041" s="95" t="s">
        <v>332</v>
      </c>
      <c r="F8041" s="95" t="s">
        <v>7499</v>
      </c>
      <c r="G8041" s="4">
        <v>50</v>
      </c>
      <c r="H8041" s="4">
        <v>50</v>
      </c>
    </row>
    <row r="8042" spans="1:8" ht="15">
      <c r="A8042" s="95">
        <v>8034</v>
      </c>
      <c r="B8042" s="95" t="s">
        <v>3948</v>
      </c>
      <c r="C8042" s="95" t="s">
        <v>6936</v>
      </c>
      <c r="D8042" s="95" t="s">
        <v>15602</v>
      </c>
      <c r="E8042" s="95" t="s">
        <v>332</v>
      </c>
      <c r="F8042" s="95" t="s">
        <v>7499</v>
      </c>
      <c r="G8042" s="4">
        <v>50</v>
      </c>
      <c r="H8042" s="4">
        <v>50</v>
      </c>
    </row>
    <row r="8043" spans="1:8" ht="15">
      <c r="A8043" s="95">
        <v>8035</v>
      </c>
      <c r="B8043" s="95" t="s">
        <v>3898</v>
      </c>
      <c r="C8043" s="95" t="s">
        <v>3912</v>
      </c>
      <c r="D8043" s="95" t="s">
        <v>15603</v>
      </c>
      <c r="E8043" s="95" t="s">
        <v>332</v>
      </c>
      <c r="F8043" s="95" t="s">
        <v>7499</v>
      </c>
      <c r="G8043" s="4">
        <v>50</v>
      </c>
      <c r="H8043" s="4">
        <v>50</v>
      </c>
    </row>
    <row r="8044" spans="1:8" ht="15">
      <c r="A8044" s="95">
        <v>8036</v>
      </c>
      <c r="B8044" s="95" t="s">
        <v>3629</v>
      </c>
      <c r="C8044" s="95" t="s">
        <v>15604</v>
      </c>
      <c r="D8044" s="95" t="s">
        <v>15605</v>
      </c>
      <c r="E8044" s="95" t="s">
        <v>332</v>
      </c>
      <c r="F8044" s="95" t="s">
        <v>7499</v>
      </c>
      <c r="G8044" s="4">
        <v>50</v>
      </c>
      <c r="H8044" s="4">
        <v>50</v>
      </c>
    </row>
    <row r="8045" spans="1:8" ht="15">
      <c r="A8045" s="95">
        <v>8037</v>
      </c>
      <c r="B8045" s="95" t="s">
        <v>3668</v>
      </c>
      <c r="C8045" s="95" t="s">
        <v>14534</v>
      </c>
      <c r="D8045" s="95" t="s">
        <v>15606</v>
      </c>
      <c r="E8045" s="95" t="s">
        <v>332</v>
      </c>
      <c r="F8045" s="95" t="s">
        <v>7499</v>
      </c>
      <c r="G8045" s="4">
        <v>50</v>
      </c>
      <c r="H8045" s="4">
        <v>50</v>
      </c>
    </row>
    <row r="8046" spans="1:8" ht="15">
      <c r="A8046" s="95">
        <v>8038</v>
      </c>
      <c r="B8046" s="95" t="s">
        <v>3761</v>
      </c>
      <c r="C8046" s="95" t="s">
        <v>6458</v>
      </c>
      <c r="D8046" s="95" t="s">
        <v>15607</v>
      </c>
      <c r="E8046" s="95" t="s">
        <v>332</v>
      </c>
      <c r="F8046" s="95" t="s">
        <v>7499</v>
      </c>
      <c r="G8046" s="4">
        <v>50</v>
      </c>
      <c r="H8046" s="4">
        <v>50</v>
      </c>
    </row>
    <row r="8047" spans="1:8" ht="15">
      <c r="A8047" s="95">
        <v>8039</v>
      </c>
      <c r="B8047" s="95" t="s">
        <v>4635</v>
      </c>
      <c r="C8047" s="95" t="s">
        <v>6780</v>
      </c>
      <c r="D8047" s="95" t="s">
        <v>15608</v>
      </c>
      <c r="E8047" s="95" t="s">
        <v>332</v>
      </c>
      <c r="F8047" s="95" t="s">
        <v>7499</v>
      </c>
      <c r="G8047" s="4">
        <v>50</v>
      </c>
      <c r="H8047" s="4">
        <v>50</v>
      </c>
    </row>
    <row r="8048" spans="1:8" ht="15">
      <c r="A8048" s="95">
        <v>8040</v>
      </c>
      <c r="B8048" s="95" t="s">
        <v>3679</v>
      </c>
      <c r="C8048" s="95" t="s">
        <v>7054</v>
      </c>
      <c r="D8048" s="95" t="s">
        <v>15609</v>
      </c>
      <c r="E8048" s="95" t="s">
        <v>332</v>
      </c>
      <c r="F8048" s="95" t="s">
        <v>7499</v>
      </c>
      <c r="G8048" s="4">
        <v>50</v>
      </c>
      <c r="H8048" s="4">
        <v>50</v>
      </c>
    </row>
    <row r="8049" spans="1:8" ht="15">
      <c r="A8049" s="95">
        <v>8041</v>
      </c>
      <c r="B8049" s="95" t="s">
        <v>12002</v>
      </c>
      <c r="C8049" s="95" t="s">
        <v>11005</v>
      </c>
      <c r="D8049" s="95" t="s">
        <v>15610</v>
      </c>
      <c r="E8049" s="95" t="s">
        <v>332</v>
      </c>
      <c r="F8049" s="95" t="s">
        <v>7499</v>
      </c>
      <c r="G8049" s="4">
        <v>50</v>
      </c>
      <c r="H8049" s="4">
        <v>50</v>
      </c>
    </row>
    <row r="8050" spans="1:8" ht="30">
      <c r="A8050" s="95">
        <v>8042</v>
      </c>
      <c r="B8050" s="95" t="s">
        <v>3761</v>
      </c>
      <c r="C8050" s="95" t="s">
        <v>15611</v>
      </c>
      <c r="D8050" s="95" t="s">
        <v>15612</v>
      </c>
      <c r="E8050" s="95" t="s">
        <v>332</v>
      </c>
      <c r="F8050" s="95" t="s">
        <v>7499</v>
      </c>
      <c r="G8050" s="4">
        <v>50</v>
      </c>
      <c r="H8050" s="4">
        <v>50</v>
      </c>
    </row>
    <row r="8051" spans="1:8" ht="15">
      <c r="A8051" s="95">
        <v>8043</v>
      </c>
      <c r="B8051" s="95" t="s">
        <v>3593</v>
      </c>
      <c r="C8051" s="95" t="s">
        <v>2672</v>
      </c>
      <c r="D8051" s="95" t="s">
        <v>15613</v>
      </c>
      <c r="E8051" s="95" t="s">
        <v>332</v>
      </c>
      <c r="F8051" s="95" t="s">
        <v>7499</v>
      </c>
      <c r="G8051" s="4">
        <v>50</v>
      </c>
      <c r="H8051" s="4">
        <v>50</v>
      </c>
    </row>
    <row r="8052" spans="1:8" ht="15">
      <c r="A8052" s="95">
        <v>8044</v>
      </c>
      <c r="B8052" s="95" t="s">
        <v>6092</v>
      </c>
      <c r="C8052" s="95" t="s">
        <v>8153</v>
      </c>
      <c r="D8052" s="95" t="s">
        <v>15614</v>
      </c>
      <c r="E8052" s="95" t="s">
        <v>332</v>
      </c>
      <c r="F8052" s="95" t="s">
        <v>7499</v>
      </c>
      <c r="G8052" s="4">
        <v>50</v>
      </c>
      <c r="H8052" s="4">
        <v>50</v>
      </c>
    </row>
    <row r="8053" spans="1:8" ht="30">
      <c r="A8053" s="95">
        <v>8045</v>
      </c>
      <c r="B8053" s="95" t="s">
        <v>4239</v>
      </c>
      <c r="C8053" s="95" t="s">
        <v>7371</v>
      </c>
      <c r="D8053" s="95" t="s">
        <v>15615</v>
      </c>
      <c r="E8053" s="95" t="s">
        <v>332</v>
      </c>
      <c r="F8053" s="95" t="s">
        <v>7499</v>
      </c>
      <c r="G8053" s="4">
        <v>50</v>
      </c>
      <c r="H8053" s="4">
        <v>50</v>
      </c>
    </row>
    <row r="8054" spans="1:8" ht="15">
      <c r="A8054" s="95">
        <v>8046</v>
      </c>
      <c r="B8054" s="95" t="s">
        <v>7958</v>
      </c>
      <c r="C8054" s="95" t="s">
        <v>5667</v>
      </c>
      <c r="D8054" s="95" t="s">
        <v>15616</v>
      </c>
      <c r="E8054" s="95" t="s">
        <v>332</v>
      </c>
      <c r="F8054" s="95" t="s">
        <v>7499</v>
      </c>
      <c r="G8054" s="4">
        <v>50</v>
      </c>
      <c r="H8054" s="4">
        <v>50</v>
      </c>
    </row>
    <row r="8055" spans="1:8" ht="30">
      <c r="A8055" s="95">
        <v>8047</v>
      </c>
      <c r="B8055" s="95" t="s">
        <v>3593</v>
      </c>
      <c r="C8055" s="95" t="s">
        <v>15617</v>
      </c>
      <c r="D8055" s="95" t="s">
        <v>15618</v>
      </c>
      <c r="E8055" s="95" t="s">
        <v>332</v>
      </c>
      <c r="F8055" s="95" t="s">
        <v>7499</v>
      </c>
      <c r="G8055" s="4">
        <v>50</v>
      </c>
      <c r="H8055" s="4">
        <v>50</v>
      </c>
    </row>
    <row r="8056" spans="1:8" ht="15">
      <c r="A8056" s="95">
        <v>8048</v>
      </c>
      <c r="B8056" s="95" t="s">
        <v>7779</v>
      </c>
      <c r="C8056" s="95" t="s">
        <v>7351</v>
      </c>
      <c r="D8056" s="95" t="s">
        <v>15619</v>
      </c>
      <c r="E8056" s="95" t="s">
        <v>332</v>
      </c>
      <c r="F8056" s="95" t="s">
        <v>7499</v>
      </c>
      <c r="G8056" s="4">
        <v>50</v>
      </c>
      <c r="H8056" s="4">
        <v>50</v>
      </c>
    </row>
    <row r="8057" spans="1:8" ht="15">
      <c r="A8057" s="95">
        <v>8049</v>
      </c>
      <c r="B8057" s="95" t="s">
        <v>3599</v>
      </c>
      <c r="C8057" s="95" t="s">
        <v>4253</v>
      </c>
      <c r="D8057" s="95" t="s">
        <v>15620</v>
      </c>
      <c r="E8057" s="95" t="s">
        <v>332</v>
      </c>
      <c r="F8057" s="95" t="s">
        <v>7499</v>
      </c>
      <c r="G8057" s="4">
        <v>50</v>
      </c>
      <c r="H8057" s="4">
        <v>50</v>
      </c>
    </row>
    <row r="8058" spans="1:8" ht="15">
      <c r="A8058" s="95">
        <v>8050</v>
      </c>
      <c r="B8058" s="95" t="s">
        <v>4322</v>
      </c>
      <c r="C8058" s="95" t="s">
        <v>8082</v>
      </c>
      <c r="D8058" s="95" t="s">
        <v>15621</v>
      </c>
      <c r="E8058" s="95" t="s">
        <v>332</v>
      </c>
      <c r="F8058" s="95" t="s">
        <v>7499</v>
      </c>
      <c r="G8058" s="4">
        <v>50</v>
      </c>
      <c r="H8058" s="4">
        <v>50</v>
      </c>
    </row>
    <row r="8059" spans="1:8" ht="15">
      <c r="A8059" s="95">
        <v>8051</v>
      </c>
      <c r="B8059" s="95" t="s">
        <v>5767</v>
      </c>
      <c r="C8059" s="95" t="s">
        <v>4232</v>
      </c>
      <c r="D8059" s="95" t="s">
        <v>15622</v>
      </c>
      <c r="E8059" s="95" t="s">
        <v>332</v>
      </c>
      <c r="F8059" s="95" t="s">
        <v>7499</v>
      </c>
      <c r="G8059" s="4">
        <v>50</v>
      </c>
      <c r="H8059" s="4">
        <v>50</v>
      </c>
    </row>
    <row r="8060" spans="1:8" ht="15">
      <c r="A8060" s="95">
        <v>8052</v>
      </c>
      <c r="B8060" s="95" t="s">
        <v>3687</v>
      </c>
      <c r="C8060" s="95" t="s">
        <v>3743</v>
      </c>
      <c r="D8060" s="95" t="s">
        <v>15623</v>
      </c>
      <c r="E8060" s="95" t="s">
        <v>332</v>
      </c>
      <c r="F8060" s="95" t="s">
        <v>7499</v>
      </c>
      <c r="G8060" s="4">
        <v>50</v>
      </c>
      <c r="H8060" s="4">
        <v>50</v>
      </c>
    </row>
    <row r="8061" spans="1:8" ht="15">
      <c r="A8061" s="95">
        <v>8053</v>
      </c>
      <c r="B8061" s="95" t="s">
        <v>3586</v>
      </c>
      <c r="C8061" s="95" t="s">
        <v>15624</v>
      </c>
      <c r="D8061" s="95" t="s">
        <v>15625</v>
      </c>
      <c r="E8061" s="95" t="s">
        <v>332</v>
      </c>
      <c r="F8061" s="95" t="s">
        <v>7499</v>
      </c>
      <c r="G8061" s="4">
        <v>50</v>
      </c>
      <c r="H8061" s="4">
        <v>50</v>
      </c>
    </row>
    <row r="8062" spans="1:8" ht="15">
      <c r="A8062" s="95">
        <v>8054</v>
      </c>
      <c r="B8062" s="95" t="s">
        <v>3586</v>
      </c>
      <c r="C8062" s="95" t="s">
        <v>15626</v>
      </c>
      <c r="D8062" s="95" t="s">
        <v>15627</v>
      </c>
      <c r="E8062" s="95" t="s">
        <v>332</v>
      </c>
      <c r="F8062" s="95" t="s">
        <v>7499</v>
      </c>
      <c r="G8062" s="4">
        <v>50</v>
      </c>
      <c r="H8062" s="4">
        <v>50</v>
      </c>
    </row>
    <row r="8063" spans="1:8" ht="15">
      <c r="A8063" s="95">
        <v>8055</v>
      </c>
      <c r="B8063" s="95" t="s">
        <v>5244</v>
      </c>
      <c r="C8063" s="95" t="s">
        <v>3949</v>
      </c>
      <c r="D8063" s="95" t="s">
        <v>15628</v>
      </c>
      <c r="E8063" s="95" t="s">
        <v>332</v>
      </c>
      <c r="F8063" s="95" t="s">
        <v>7499</v>
      </c>
      <c r="G8063" s="4">
        <v>50</v>
      </c>
      <c r="H8063" s="4">
        <v>50</v>
      </c>
    </row>
    <row r="8064" spans="1:8" ht="15">
      <c r="A8064" s="95">
        <v>8056</v>
      </c>
      <c r="B8064" s="95" t="s">
        <v>3663</v>
      </c>
      <c r="C8064" s="95" t="s">
        <v>2672</v>
      </c>
      <c r="D8064" s="95" t="s">
        <v>15629</v>
      </c>
      <c r="E8064" s="95" t="s">
        <v>332</v>
      </c>
      <c r="F8064" s="95" t="s">
        <v>7499</v>
      </c>
      <c r="G8064" s="4">
        <v>50</v>
      </c>
      <c r="H8064" s="4">
        <v>50</v>
      </c>
    </row>
    <row r="8065" spans="1:8" ht="15">
      <c r="A8065" s="95">
        <v>8057</v>
      </c>
      <c r="B8065" s="95" t="s">
        <v>9676</v>
      </c>
      <c r="C8065" s="95" t="s">
        <v>6140</v>
      </c>
      <c r="D8065" s="95" t="s">
        <v>15630</v>
      </c>
      <c r="E8065" s="95" t="s">
        <v>332</v>
      </c>
      <c r="F8065" s="95" t="s">
        <v>7499</v>
      </c>
      <c r="G8065" s="4">
        <v>50</v>
      </c>
      <c r="H8065" s="4">
        <v>50</v>
      </c>
    </row>
    <row r="8066" spans="1:8" ht="15">
      <c r="A8066" s="95">
        <v>8058</v>
      </c>
      <c r="B8066" s="95" t="s">
        <v>4412</v>
      </c>
      <c r="C8066" s="95" t="s">
        <v>5750</v>
      </c>
      <c r="D8066" s="95" t="s">
        <v>15631</v>
      </c>
      <c r="E8066" s="95" t="s">
        <v>332</v>
      </c>
      <c r="F8066" s="95" t="s">
        <v>7499</v>
      </c>
      <c r="G8066" s="4">
        <v>50</v>
      </c>
      <c r="H8066" s="4">
        <v>50</v>
      </c>
    </row>
    <row r="8067" spans="1:8" ht="15">
      <c r="A8067" s="95">
        <v>8059</v>
      </c>
      <c r="B8067" s="95" t="s">
        <v>3482</v>
      </c>
      <c r="C8067" s="95" t="s">
        <v>7198</v>
      </c>
      <c r="D8067" s="95" t="s">
        <v>15632</v>
      </c>
      <c r="E8067" s="95" t="s">
        <v>332</v>
      </c>
      <c r="F8067" s="95" t="s">
        <v>7499</v>
      </c>
      <c r="G8067" s="4">
        <v>50</v>
      </c>
      <c r="H8067" s="4">
        <v>50</v>
      </c>
    </row>
    <row r="8068" spans="1:8" ht="15">
      <c r="A8068" s="95">
        <v>8060</v>
      </c>
      <c r="B8068" s="95" t="s">
        <v>15633</v>
      </c>
      <c r="C8068" s="95" t="s">
        <v>3515</v>
      </c>
      <c r="D8068" s="95" t="s">
        <v>15634</v>
      </c>
      <c r="E8068" s="95" t="s">
        <v>332</v>
      </c>
      <c r="F8068" s="95" t="s">
        <v>7499</v>
      </c>
      <c r="G8068" s="4">
        <v>50</v>
      </c>
      <c r="H8068" s="4">
        <v>50</v>
      </c>
    </row>
    <row r="8069" spans="1:8" ht="15">
      <c r="A8069" s="95">
        <v>8061</v>
      </c>
      <c r="B8069" s="95" t="s">
        <v>3596</v>
      </c>
      <c r="C8069" s="95" t="s">
        <v>7650</v>
      </c>
      <c r="D8069" s="95" t="s">
        <v>15635</v>
      </c>
      <c r="E8069" s="95" t="s">
        <v>332</v>
      </c>
      <c r="F8069" s="95" t="s">
        <v>7499</v>
      </c>
      <c r="G8069" s="4">
        <v>50</v>
      </c>
      <c r="H8069" s="4">
        <v>50</v>
      </c>
    </row>
    <row r="8070" spans="1:8" ht="15">
      <c r="A8070" s="95">
        <v>8062</v>
      </c>
      <c r="B8070" s="95" t="s">
        <v>8172</v>
      </c>
      <c r="C8070" s="95" t="s">
        <v>7387</v>
      </c>
      <c r="D8070" s="95" t="s">
        <v>15636</v>
      </c>
      <c r="E8070" s="95" t="s">
        <v>332</v>
      </c>
      <c r="F8070" s="95" t="s">
        <v>7499</v>
      </c>
      <c r="G8070" s="4">
        <v>50</v>
      </c>
      <c r="H8070" s="4">
        <v>50</v>
      </c>
    </row>
    <row r="8071" spans="1:8" ht="15">
      <c r="A8071" s="95">
        <v>8063</v>
      </c>
      <c r="B8071" s="95" t="s">
        <v>3584</v>
      </c>
      <c r="C8071" s="95" t="s">
        <v>15637</v>
      </c>
      <c r="D8071" s="95" t="s">
        <v>15638</v>
      </c>
      <c r="E8071" s="95" t="s">
        <v>332</v>
      </c>
      <c r="F8071" s="95" t="s">
        <v>7499</v>
      </c>
      <c r="G8071" s="4">
        <v>50</v>
      </c>
      <c r="H8071" s="4">
        <v>50</v>
      </c>
    </row>
    <row r="8072" spans="1:8" ht="15">
      <c r="A8072" s="95">
        <v>8064</v>
      </c>
      <c r="B8072" s="95" t="s">
        <v>3886</v>
      </c>
      <c r="C8072" s="95" t="s">
        <v>6712</v>
      </c>
      <c r="D8072" s="95" t="s">
        <v>15639</v>
      </c>
      <c r="E8072" s="95" t="s">
        <v>332</v>
      </c>
      <c r="F8072" s="95" t="s">
        <v>7499</v>
      </c>
      <c r="G8072" s="4">
        <v>50</v>
      </c>
      <c r="H8072" s="4">
        <v>50</v>
      </c>
    </row>
    <row r="8073" spans="1:8" ht="15">
      <c r="A8073" s="95">
        <v>8065</v>
      </c>
      <c r="B8073" s="95" t="s">
        <v>3919</v>
      </c>
      <c r="C8073" s="95" t="s">
        <v>15640</v>
      </c>
      <c r="D8073" s="95" t="s">
        <v>15641</v>
      </c>
      <c r="E8073" s="95" t="s">
        <v>332</v>
      </c>
      <c r="F8073" s="95" t="s">
        <v>7499</v>
      </c>
      <c r="G8073" s="4">
        <v>50</v>
      </c>
      <c r="H8073" s="4">
        <v>50</v>
      </c>
    </row>
    <row r="8074" spans="1:8" ht="15">
      <c r="A8074" s="95">
        <v>8066</v>
      </c>
      <c r="B8074" s="95" t="s">
        <v>3596</v>
      </c>
      <c r="C8074" s="95" t="s">
        <v>8836</v>
      </c>
      <c r="D8074" s="95" t="s">
        <v>15642</v>
      </c>
      <c r="E8074" s="95" t="s">
        <v>332</v>
      </c>
      <c r="F8074" s="95" t="s">
        <v>7499</v>
      </c>
      <c r="G8074" s="4">
        <v>50</v>
      </c>
      <c r="H8074" s="4">
        <v>50</v>
      </c>
    </row>
    <row r="8075" spans="1:8" ht="15">
      <c r="A8075" s="95">
        <v>8067</v>
      </c>
      <c r="B8075" s="95" t="s">
        <v>3509</v>
      </c>
      <c r="C8075" s="95" t="s">
        <v>15643</v>
      </c>
      <c r="D8075" s="95" t="s">
        <v>15644</v>
      </c>
      <c r="E8075" s="95" t="s">
        <v>332</v>
      </c>
      <c r="F8075" s="95" t="s">
        <v>7499</v>
      </c>
      <c r="G8075" s="4">
        <v>50</v>
      </c>
      <c r="H8075" s="4">
        <v>50</v>
      </c>
    </row>
    <row r="8076" spans="1:8" ht="15">
      <c r="A8076" s="95">
        <v>8068</v>
      </c>
      <c r="B8076" s="95" t="s">
        <v>4040</v>
      </c>
      <c r="C8076" s="95" t="s">
        <v>6816</v>
      </c>
      <c r="D8076" s="95" t="s">
        <v>15645</v>
      </c>
      <c r="E8076" s="95" t="s">
        <v>332</v>
      </c>
      <c r="F8076" s="95" t="s">
        <v>7499</v>
      </c>
      <c r="G8076" s="4">
        <v>75</v>
      </c>
      <c r="H8076" s="4">
        <v>75</v>
      </c>
    </row>
    <row r="8077" spans="1:8" ht="15">
      <c r="A8077" s="95">
        <v>8069</v>
      </c>
      <c r="B8077" s="95" t="s">
        <v>4643</v>
      </c>
      <c r="C8077" s="95" t="s">
        <v>8644</v>
      </c>
      <c r="D8077" s="95">
        <v>26001036532</v>
      </c>
      <c r="E8077" s="95" t="s">
        <v>332</v>
      </c>
      <c r="F8077" s="95" t="s">
        <v>7499</v>
      </c>
      <c r="G8077" s="4">
        <v>75</v>
      </c>
      <c r="H8077" s="4">
        <v>75</v>
      </c>
    </row>
    <row r="8078" spans="1:8" ht="15">
      <c r="A8078" s="95">
        <v>8070</v>
      </c>
      <c r="B8078" s="95" t="s">
        <v>5595</v>
      </c>
      <c r="C8078" s="95" t="s">
        <v>6823</v>
      </c>
      <c r="D8078" s="95" t="s">
        <v>15646</v>
      </c>
      <c r="E8078" s="95" t="s">
        <v>332</v>
      </c>
      <c r="F8078" s="95" t="s">
        <v>7499</v>
      </c>
      <c r="G8078" s="4">
        <v>50</v>
      </c>
      <c r="H8078" s="4">
        <v>50</v>
      </c>
    </row>
    <row r="8079" spans="1:8" ht="15">
      <c r="A8079" s="95">
        <v>8071</v>
      </c>
      <c r="B8079" s="95" t="s">
        <v>15647</v>
      </c>
      <c r="C8079" s="95" t="s">
        <v>15648</v>
      </c>
      <c r="D8079" s="95" t="s">
        <v>15649</v>
      </c>
      <c r="E8079" s="95" t="s">
        <v>332</v>
      </c>
      <c r="F8079" s="95" t="s">
        <v>7499</v>
      </c>
      <c r="G8079" s="4">
        <v>50</v>
      </c>
      <c r="H8079" s="4">
        <v>50</v>
      </c>
    </row>
    <row r="8080" spans="1:8" ht="15">
      <c r="A8080" s="95">
        <v>8072</v>
      </c>
      <c r="B8080" s="95" t="s">
        <v>15650</v>
      </c>
      <c r="C8080" s="95" t="s">
        <v>3741</v>
      </c>
      <c r="D8080" s="95" t="s">
        <v>15651</v>
      </c>
      <c r="E8080" s="95" t="s">
        <v>332</v>
      </c>
      <c r="F8080" s="95" t="s">
        <v>7499</v>
      </c>
      <c r="G8080" s="4">
        <v>50</v>
      </c>
      <c r="H8080" s="4">
        <v>50</v>
      </c>
    </row>
    <row r="8081" spans="1:8" ht="15">
      <c r="A8081" s="95">
        <v>8073</v>
      </c>
      <c r="B8081" s="95" t="s">
        <v>3747</v>
      </c>
      <c r="C8081" s="95" t="s">
        <v>5369</v>
      </c>
      <c r="D8081" s="95" t="s">
        <v>15652</v>
      </c>
      <c r="E8081" s="95" t="s">
        <v>332</v>
      </c>
      <c r="F8081" s="95" t="s">
        <v>7499</v>
      </c>
      <c r="G8081" s="4">
        <v>50</v>
      </c>
      <c r="H8081" s="4">
        <v>50</v>
      </c>
    </row>
    <row r="8082" spans="1:8" ht="15">
      <c r="A8082" s="95">
        <v>8074</v>
      </c>
      <c r="B8082" s="95" t="s">
        <v>2663</v>
      </c>
      <c r="C8082" s="95" t="s">
        <v>5369</v>
      </c>
      <c r="D8082" s="95" t="s">
        <v>15653</v>
      </c>
      <c r="E8082" s="95" t="s">
        <v>332</v>
      </c>
      <c r="F8082" s="95" t="s">
        <v>7499</v>
      </c>
      <c r="G8082" s="4">
        <v>50</v>
      </c>
      <c r="H8082" s="4">
        <v>50</v>
      </c>
    </row>
    <row r="8083" spans="1:8" ht="30">
      <c r="A8083" s="95">
        <v>8075</v>
      </c>
      <c r="B8083" s="95" t="s">
        <v>4007</v>
      </c>
      <c r="C8083" s="95" t="s">
        <v>15654</v>
      </c>
      <c r="D8083" s="95" t="s">
        <v>15655</v>
      </c>
      <c r="E8083" s="95" t="s">
        <v>332</v>
      </c>
      <c r="F8083" s="95" t="s">
        <v>7499</v>
      </c>
      <c r="G8083" s="4">
        <v>50</v>
      </c>
      <c r="H8083" s="4">
        <v>50</v>
      </c>
    </row>
    <row r="8084" spans="1:8" ht="15">
      <c r="A8084" s="95">
        <v>8076</v>
      </c>
      <c r="B8084" s="95" t="s">
        <v>3660</v>
      </c>
      <c r="C8084" s="95" t="s">
        <v>15656</v>
      </c>
      <c r="D8084" s="95" t="s">
        <v>15657</v>
      </c>
      <c r="E8084" s="95" t="s">
        <v>332</v>
      </c>
      <c r="F8084" s="95" t="s">
        <v>7499</v>
      </c>
      <c r="G8084" s="4">
        <v>50</v>
      </c>
      <c r="H8084" s="4">
        <v>50</v>
      </c>
    </row>
    <row r="8085" spans="1:8" ht="15">
      <c r="A8085" s="95">
        <v>8077</v>
      </c>
      <c r="B8085" s="95" t="s">
        <v>3593</v>
      </c>
      <c r="C8085" s="95" t="s">
        <v>6473</v>
      </c>
      <c r="D8085" s="95" t="s">
        <v>15658</v>
      </c>
      <c r="E8085" s="95" t="s">
        <v>332</v>
      </c>
      <c r="F8085" s="95" t="s">
        <v>7499</v>
      </c>
      <c r="G8085" s="4">
        <v>50</v>
      </c>
      <c r="H8085" s="4">
        <v>50</v>
      </c>
    </row>
    <row r="8086" spans="1:8" ht="15">
      <c r="A8086" s="95">
        <v>8078</v>
      </c>
      <c r="B8086" s="95" t="s">
        <v>3976</v>
      </c>
      <c r="C8086" s="95" t="s">
        <v>3510</v>
      </c>
      <c r="D8086" s="95" t="s">
        <v>15659</v>
      </c>
      <c r="E8086" s="95" t="s">
        <v>332</v>
      </c>
      <c r="F8086" s="95" t="s">
        <v>7499</v>
      </c>
      <c r="G8086" s="4">
        <v>50</v>
      </c>
      <c r="H8086" s="4">
        <v>50</v>
      </c>
    </row>
    <row r="8087" spans="1:8" ht="15">
      <c r="A8087" s="95">
        <v>8079</v>
      </c>
      <c r="B8087" s="95" t="s">
        <v>3523</v>
      </c>
      <c r="C8087" s="95" t="s">
        <v>7190</v>
      </c>
      <c r="D8087" s="95" t="s">
        <v>15660</v>
      </c>
      <c r="E8087" s="95" t="s">
        <v>332</v>
      </c>
      <c r="F8087" s="95" t="s">
        <v>7499</v>
      </c>
      <c r="G8087" s="4">
        <v>50</v>
      </c>
      <c r="H8087" s="4">
        <v>50</v>
      </c>
    </row>
    <row r="8088" spans="1:8" ht="15">
      <c r="A8088" s="95">
        <v>8080</v>
      </c>
      <c r="B8088" s="95" t="s">
        <v>12225</v>
      </c>
      <c r="C8088" s="95" t="s">
        <v>3949</v>
      </c>
      <c r="D8088" s="95" t="s">
        <v>15661</v>
      </c>
      <c r="E8088" s="95" t="s">
        <v>332</v>
      </c>
      <c r="F8088" s="95" t="s">
        <v>7499</v>
      </c>
      <c r="G8088" s="4">
        <v>50</v>
      </c>
      <c r="H8088" s="4">
        <v>50</v>
      </c>
    </row>
    <row r="8089" spans="1:8" ht="15">
      <c r="A8089" s="95">
        <v>8081</v>
      </c>
      <c r="B8089" s="95" t="s">
        <v>2663</v>
      </c>
      <c r="C8089" s="95" t="s">
        <v>3759</v>
      </c>
      <c r="D8089" s="95" t="s">
        <v>15662</v>
      </c>
      <c r="E8089" s="95" t="s">
        <v>332</v>
      </c>
      <c r="F8089" s="95" t="s">
        <v>7499</v>
      </c>
      <c r="G8089" s="4">
        <v>50</v>
      </c>
      <c r="H8089" s="4">
        <v>50</v>
      </c>
    </row>
    <row r="8090" spans="1:8" ht="15">
      <c r="A8090" s="95">
        <v>8082</v>
      </c>
      <c r="B8090" s="95" t="s">
        <v>4734</v>
      </c>
      <c r="C8090" s="95" t="s">
        <v>8573</v>
      </c>
      <c r="D8090" s="95" t="s">
        <v>15663</v>
      </c>
      <c r="E8090" s="95" t="s">
        <v>332</v>
      </c>
      <c r="F8090" s="95" t="s">
        <v>7499</v>
      </c>
      <c r="G8090" s="4">
        <v>50</v>
      </c>
      <c r="H8090" s="4">
        <v>50</v>
      </c>
    </row>
    <row r="8091" spans="1:8" ht="15">
      <c r="A8091" s="95">
        <v>8083</v>
      </c>
      <c r="B8091" s="95" t="s">
        <v>3750</v>
      </c>
      <c r="C8091" s="95" t="s">
        <v>6816</v>
      </c>
      <c r="D8091" s="95" t="s">
        <v>15664</v>
      </c>
      <c r="E8091" s="95" t="s">
        <v>332</v>
      </c>
      <c r="F8091" s="95" t="s">
        <v>7499</v>
      </c>
      <c r="G8091" s="4">
        <v>50</v>
      </c>
      <c r="H8091" s="4">
        <v>50</v>
      </c>
    </row>
    <row r="8092" spans="1:8" ht="15">
      <c r="A8092" s="95">
        <v>8084</v>
      </c>
      <c r="B8092" s="95" t="s">
        <v>3684</v>
      </c>
      <c r="C8092" s="95" t="s">
        <v>3949</v>
      </c>
      <c r="D8092" s="95" t="s">
        <v>15665</v>
      </c>
      <c r="E8092" s="95" t="s">
        <v>332</v>
      </c>
      <c r="F8092" s="95" t="s">
        <v>7499</v>
      </c>
      <c r="G8092" s="4">
        <v>50</v>
      </c>
      <c r="H8092" s="4">
        <v>50</v>
      </c>
    </row>
    <row r="8093" spans="1:8" ht="15">
      <c r="A8093" s="95">
        <v>8085</v>
      </c>
      <c r="B8093" s="95" t="s">
        <v>3596</v>
      </c>
      <c r="C8093" s="95" t="s">
        <v>7945</v>
      </c>
      <c r="D8093" s="95" t="s">
        <v>15666</v>
      </c>
      <c r="E8093" s="95" t="s">
        <v>332</v>
      </c>
      <c r="F8093" s="95" t="s">
        <v>7499</v>
      </c>
      <c r="G8093" s="4">
        <v>50</v>
      </c>
      <c r="H8093" s="4">
        <v>50</v>
      </c>
    </row>
    <row r="8094" spans="1:8" ht="15">
      <c r="A8094" s="95">
        <v>8086</v>
      </c>
      <c r="B8094" s="95" t="s">
        <v>4216</v>
      </c>
      <c r="C8094" s="95" t="s">
        <v>8153</v>
      </c>
      <c r="D8094" s="95" t="s">
        <v>15667</v>
      </c>
      <c r="E8094" s="95" t="s">
        <v>332</v>
      </c>
      <c r="F8094" s="95" t="s">
        <v>7499</v>
      </c>
      <c r="G8094" s="4">
        <v>50</v>
      </c>
      <c r="H8094" s="4">
        <v>50</v>
      </c>
    </row>
    <row r="8095" spans="1:8" ht="15">
      <c r="A8095" s="95">
        <v>8087</v>
      </c>
      <c r="B8095" s="95" t="s">
        <v>5206</v>
      </c>
      <c r="C8095" s="95" t="s">
        <v>4601</v>
      </c>
      <c r="D8095" s="95" t="s">
        <v>15668</v>
      </c>
      <c r="E8095" s="95" t="s">
        <v>332</v>
      </c>
      <c r="F8095" s="95" t="s">
        <v>7499</v>
      </c>
      <c r="G8095" s="4">
        <v>50</v>
      </c>
      <c r="H8095" s="4">
        <v>50</v>
      </c>
    </row>
    <row r="8096" spans="1:8" ht="15">
      <c r="A8096" s="95">
        <v>8088</v>
      </c>
      <c r="B8096" s="95" t="s">
        <v>3668</v>
      </c>
      <c r="C8096" s="95" t="s">
        <v>3907</v>
      </c>
      <c r="D8096" s="95" t="s">
        <v>15669</v>
      </c>
      <c r="E8096" s="95" t="s">
        <v>332</v>
      </c>
      <c r="F8096" s="95" t="s">
        <v>7499</v>
      </c>
      <c r="G8096" s="4">
        <v>50</v>
      </c>
      <c r="H8096" s="4">
        <v>50</v>
      </c>
    </row>
    <row r="8097" spans="1:8" ht="15">
      <c r="A8097" s="95">
        <v>8089</v>
      </c>
      <c r="B8097" s="95" t="s">
        <v>3649</v>
      </c>
      <c r="C8097" s="95" t="s">
        <v>15670</v>
      </c>
      <c r="D8097" s="95" t="s">
        <v>15671</v>
      </c>
      <c r="E8097" s="95" t="s">
        <v>332</v>
      </c>
      <c r="F8097" s="95" t="s">
        <v>7499</v>
      </c>
      <c r="G8097" s="4">
        <v>50</v>
      </c>
      <c r="H8097" s="4">
        <v>50</v>
      </c>
    </row>
    <row r="8098" spans="1:8" ht="30">
      <c r="A8098" s="95">
        <v>8090</v>
      </c>
      <c r="B8098" s="95" t="s">
        <v>4104</v>
      </c>
      <c r="C8098" s="95" t="s">
        <v>15672</v>
      </c>
      <c r="D8098" s="95" t="s">
        <v>15673</v>
      </c>
      <c r="E8098" s="95" t="s">
        <v>332</v>
      </c>
      <c r="F8098" s="95" t="s">
        <v>7499</v>
      </c>
      <c r="G8098" s="4">
        <v>50</v>
      </c>
      <c r="H8098" s="4">
        <v>50</v>
      </c>
    </row>
    <row r="8099" spans="1:8" ht="15">
      <c r="A8099" s="95">
        <v>8091</v>
      </c>
      <c r="B8099" s="95" t="s">
        <v>4239</v>
      </c>
      <c r="C8099" s="95" t="s">
        <v>5369</v>
      </c>
      <c r="D8099" s="95" t="s">
        <v>15674</v>
      </c>
      <c r="E8099" s="95" t="s">
        <v>332</v>
      </c>
      <c r="F8099" s="95" t="s">
        <v>7499</v>
      </c>
      <c r="G8099" s="4">
        <v>50</v>
      </c>
      <c r="H8099" s="4">
        <v>50</v>
      </c>
    </row>
    <row r="8100" spans="1:8" ht="15">
      <c r="A8100" s="95">
        <v>8092</v>
      </c>
      <c r="B8100" s="95" t="s">
        <v>3439</v>
      </c>
      <c r="C8100" s="95" t="s">
        <v>7864</v>
      </c>
      <c r="D8100" s="95" t="s">
        <v>15675</v>
      </c>
      <c r="E8100" s="95" t="s">
        <v>332</v>
      </c>
      <c r="F8100" s="95" t="s">
        <v>7499</v>
      </c>
      <c r="G8100" s="4">
        <v>50</v>
      </c>
      <c r="H8100" s="4">
        <v>50</v>
      </c>
    </row>
    <row r="8101" spans="1:8" ht="15">
      <c r="A8101" s="95">
        <v>8093</v>
      </c>
      <c r="B8101" s="95" t="s">
        <v>4643</v>
      </c>
      <c r="C8101" s="95" t="s">
        <v>6153</v>
      </c>
      <c r="D8101" s="95" t="s">
        <v>15676</v>
      </c>
      <c r="E8101" s="95" t="s">
        <v>332</v>
      </c>
      <c r="F8101" s="95" t="s">
        <v>7499</v>
      </c>
      <c r="G8101" s="4">
        <v>50</v>
      </c>
      <c r="H8101" s="4">
        <v>50</v>
      </c>
    </row>
    <row r="8102" spans="1:8" ht="15">
      <c r="A8102" s="95">
        <v>8094</v>
      </c>
      <c r="B8102" s="95" t="s">
        <v>3453</v>
      </c>
      <c r="C8102" s="95" t="s">
        <v>15677</v>
      </c>
      <c r="D8102" s="95" t="s">
        <v>15678</v>
      </c>
      <c r="E8102" s="95" t="s">
        <v>332</v>
      </c>
      <c r="F8102" s="95" t="s">
        <v>7499</v>
      </c>
      <c r="G8102" s="4">
        <v>50</v>
      </c>
      <c r="H8102" s="4">
        <v>50</v>
      </c>
    </row>
    <row r="8103" spans="1:8" ht="15">
      <c r="A8103" s="95">
        <v>8095</v>
      </c>
      <c r="B8103" s="95" t="s">
        <v>3593</v>
      </c>
      <c r="C8103" s="95" t="s">
        <v>7571</v>
      </c>
      <c r="D8103" s="95" t="s">
        <v>15679</v>
      </c>
      <c r="E8103" s="95" t="s">
        <v>332</v>
      </c>
      <c r="F8103" s="95" t="s">
        <v>7499</v>
      </c>
      <c r="G8103" s="4">
        <v>50</v>
      </c>
      <c r="H8103" s="4">
        <v>50</v>
      </c>
    </row>
    <row r="8104" spans="1:8" ht="15">
      <c r="A8104" s="95">
        <v>8096</v>
      </c>
      <c r="B8104" s="95" t="s">
        <v>5192</v>
      </c>
      <c r="C8104" s="95" t="s">
        <v>10479</v>
      </c>
      <c r="D8104" s="95" t="s">
        <v>15680</v>
      </c>
      <c r="E8104" s="95" t="s">
        <v>332</v>
      </c>
      <c r="F8104" s="95" t="s">
        <v>7499</v>
      </c>
      <c r="G8104" s="4">
        <v>50</v>
      </c>
      <c r="H8104" s="4">
        <v>50</v>
      </c>
    </row>
    <row r="8105" spans="1:8" ht="15">
      <c r="A8105" s="95">
        <v>8097</v>
      </c>
      <c r="B8105" s="95" t="s">
        <v>3761</v>
      </c>
      <c r="C8105" s="95" t="s">
        <v>15517</v>
      </c>
      <c r="D8105" s="95" t="s">
        <v>15681</v>
      </c>
      <c r="E8105" s="95" t="s">
        <v>332</v>
      </c>
      <c r="F8105" s="95" t="s">
        <v>7499</v>
      </c>
      <c r="G8105" s="4">
        <v>50</v>
      </c>
      <c r="H8105" s="4">
        <v>50</v>
      </c>
    </row>
    <row r="8106" spans="1:8" ht="15">
      <c r="A8106" s="95">
        <v>8098</v>
      </c>
      <c r="B8106" s="95" t="s">
        <v>3461</v>
      </c>
      <c r="C8106" s="95" t="s">
        <v>6861</v>
      </c>
      <c r="D8106" s="95" t="s">
        <v>15682</v>
      </c>
      <c r="E8106" s="95" t="s">
        <v>332</v>
      </c>
      <c r="F8106" s="95" t="s">
        <v>7499</v>
      </c>
      <c r="G8106" s="4">
        <v>50</v>
      </c>
      <c r="H8106" s="4">
        <v>50</v>
      </c>
    </row>
    <row r="8107" spans="1:8" ht="15">
      <c r="A8107" s="95">
        <v>8099</v>
      </c>
      <c r="B8107" s="95" t="s">
        <v>3624</v>
      </c>
      <c r="C8107" s="95" t="s">
        <v>5039</v>
      </c>
      <c r="D8107" s="95" t="s">
        <v>15683</v>
      </c>
      <c r="E8107" s="95" t="s">
        <v>332</v>
      </c>
      <c r="F8107" s="95" t="s">
        <v>7499</v>
      </c>
      <c r="G8107" s="4">
        <v>50</v>
      </c>
      <c r="H8107" s="4">
        <v>50</v>
      </c>
    </row>
    <row r="8108" spans="1:8" ht="15">
      <c r="A8108" s="95">
        <v>8100</v>
      </c>
      <c r="B8108" s="95" t="s">
        <v>3482</v>
      </c>
      <c r="C8108" s="95" t="s">
        <v>6831</v>
      </c>
      <c r="D8108" s="95" t="s">
        <v>15684</v>
      </c>
      <c r="E8108" s="95" t="s">
        <v>332</v>
      </c>
      <c r="F8108" s="95" t="s">
        <v>7499</v>
      </c>
      <c r="G8108" s="4">
        <v>50</v>
      </c>
      <c r="H8108" s="4">
        <v>50</v>
      </c>
    </row>
    <row r="8109" spans="1:8" ht="30">
      <c r="A8109" s="95">
        <v>8101</v>
      </c>
      <c r="B8109" s="95" t="s">
        <v>4452</v>
      </c>
      <c r="C8109" s="95" t="s">
        <v>9407</v>
      </c>
      <c r="D8109" s="95" t="s">
        <v>15685</v>
      </c>
      <c r="E8109" s="95" t="s">
        <v>332</v>
      </c>
      <c r="F8109" s="95" t="s">
        <v>7499</v>
      </c>
      <c r="G8109" s="4">
        <v>50</v>
      </c>
      <c r="H8109" s="4">
        <v>50</v>
      </c>
    </row>
    <row r="8110" spans="1:8" ht="15">
      <c r="A8110" s="95">
        <v>8102</v>
      </c>
      <c r="B8110" s="95" t="s">
        <v>3596</v>
      </c>
      <c r="C8110" s="95" t="s">
        <v>15686</v>
      </c>
      <c r="D8110" s="95" t="s">
        <v>15687</v>
      </c>
      <c r="E8110" s="95" t="s">
        <v>332</v>
      </c>
      <c r="F8110" s="95" t="s">
        <v>7499</v>
      </c>
      <c r="G8110" s="4">
        <v>50</v>
      </c>
      <c r="H8110" s="4">
        <v>50</v>
      </c>
    </row>
    <row r="8111" spans="1:8" ht="15">
      <c r="A8111" s="95">
        <v>8103</v>
      </c>
      <c r="B8111" s="95" t="s">
        <v>4104</v>
      </c>
      <c r="C8111" s="95" t="s">
        <v>6798</v>
      </c>
      <c r="D8111" s="95" t="s">
        <v>15688</v>
      </c>
      <c r="E8111" s="95" t="s">
        <v>332</v>
      </c>
      <c r="F8111" s="95" t="s">
        <v>7499</v>
      </c>
      <c r="G8111" s="4">
        <v>50</v>
      </c>
      <c r="H8111" s="4">
        <v>50</v>
      </c>
    </row>
    <row r="8112" spans="1:8" ht="15">
      <c r="A8112" s="95">
        <v>8104</v>
      </c>
      <c r="B8112" s="95" t="s">
        <v>4603</v>
      </c>
      <c r="C8112" s="95" t="s">
        <v>2672</v>
      </c>
      <c r="D8112" s="95" t="s">
        <v>15689</v>
      </c>
      <c r="E8112" s="95" t="s">
        <v>332</v>
      </c>
      <c r="F8112" s="95" t="s">
        <v>7499</v>
      </c>
      <c r="G8112" s="4">
        <v>50</v>
      </c>
      <c r="H8112" s="4">
        <v>50</v>
      </c>
    </row>
    <row r="8113" spans="1:8" ht="15">
      <c r="A8113" s="95">
        <v>8105</v>
      </c>
      <c r="B8113" s="95" t="s">
        <v>4239</v>
      </c>
      <c r="C8113" s="95" t="s">
        <v>15690</v>
      </c>
      <c r="D8113" s="95" t="s">
        <v>15691</v>
      </c>
      <c r="E8113" s="95" t="s">
        <v>332</v>
      </c>
      <c r="F8113" s="95" t="s">
        <v>7499</v>
      </c>
      <c r="G8113" s="4">
        <v>50</v>
      </c>
      <c r="H8113" s="4">
        <v>50</v>
      </c>
    </row>
    <row r="8114" spans="1:8" ht="15">
      <c r="A8114" s="95">
        <v>8106</v>
      </c>
      <c r="B8114" s="95" t="s">
        <v>3586</v>
      </c>
      <c r="C8114" s="95" t="s">
        <v>10808</v>
      </c>
      <c r="D8114" s="95" t="s">
        <v>15692</v>
      </c>
      <c r="E8114" s="95" t="s">
        <v>332</v>
      </c>
      <c r="F8114" s="95" t="s">
        <v>7499</v>
      </c>
      <c r="G8114" s="4">
        <v>50</v>
      </c>
      <c r="H8114" s="4">
        <v>50</v>
      </c>
    </row>
    <row r="8115" spans="1:8" ht="15">
      <c r="A8115" s="95">
        <v>8107</v>
      </c>
      <c r="B8115" s="95" t="s">
        <v>4160</v>
      </c>
      <c r="C8115" s="95" t="s">
        <v>8809</v>
      </c>
      <c r="D8115" s="95" t="s">
        <v>15693</v>
      </c>
      <c r="E8115" s="95" t="s">
        <v>332</v>
      </c>
      <c r="F8115" s="95" t="s">
        <v>7499</v>
      </c>
      <c r="G8115" s="4">
        <v>50</v>
      </c>
      <c r="H8115" s="4">
        <v>50</v>
      </c>
    </row>
    <row r="8116" spans="1:8" ht="15">
      <c r="A8116" s="95">
        <v>8108</v>
      </c>
      <c r="B8116" s="95" t="s">
        <v>2663</v>
      </c>
      <c r="C8116" s="95" t="s">
        <v>6311</v>
      </c>
      <c r="D8116" s="95" t="s">
        <v>15694</v>
      </c>
      <c r="E8116" s="95" t="s">
        <v>332</v>
      </c>
      <c r="F8116" s="95" t="s">
        <v>7499</v>
      </c>
      <c r="G8116" s="4">
        <v>50</v>
      </c>
      <c r="H8116" s="4">
        <v>50</v>
      </c>
    </row>
    <row r="8117" spans="1:8" ht="15">
      <c r="A8117" s="95">
        <v>8109</v>
      </c>
      <c r="B8117" s="95" t="s">
        <v>3584</v>
      </c>
      <c r="C8117" s="95" t="s">
        <v>7783</v>
      </c>
      <c r="D8117" s="95" t="s">
        <v>15695</v>
      </c>
      <c r="E8117" s="95" t="s">
        <v>332</v>
      </c>
      <c r="F8117" s="95" t="s">
        <v>7499</v>
      </c>
      <c r="G8117" s="4">
        <v>50</v>
      </c>
      <c r="H8117" s="4">
        <v>50</v>
      </c>
    </row>
    <row r="8118" spans="1:8" ht="15">
      <c r="A8118" s="95">
        <v>8110</v>
      </c>
      <c r="B8118" s="95" t="s">
        <v>3668</v>
      </c>
      <c r="C8118" s="95" t="s">
        <v>4158</v>
      </c>
      <c r="D8118" s="95" t="s">
        <v>15696</v>
      </c>
      <c r="E8118" s="95" t="s">
        <v>332</v>
      </c>
      <c r="F8118" s="95" t="s">
        <v>7499</v>
      </c>
      <c r="G8118" s="4">
        <v>50</v>
      </c>
      <c r="H8118" s="4">
        <v>50</v>
      </c>
    </row>
    <row r="8119" spans="1:8" ht="15">
      <c r="A8119" s="95">
        <v>8111</v>
      </c>
      <c r="B8119" s="95" t="s">
        <v>3636</v>
      </c>
      <c r="C8119" s="95" t="s">
        <v>6798</v>
      </c>
      <c r="D8119" s="95" t="s">
        <v>15697</v>
      </c>
      <c r="E8119" s="95" t="s">
        <v>332</v>
      </c>
      <c r="F8119" s="95" t="s">
        <v>7499</v>
      </c>
      <c r="G8119" s="4">
        <v>50</v>
      </c>
      <c r="H8119" s="4">
        <v>50</v>
      </c>
    </row>
    <row r="8120" spans="1:8" ht="15">
      <c r="A8120" s="95">
        <v>8112</v>
      </c>
      <c r="B8120" s="95" t="s">
        <v>3596</v>
      </c>
      <c r="C8120" s="95" t="s">
        <v>6831</v>
      </c>
      <c r="D8120" s="95" t="s">
        <v>15698</v>
      </c>
      <c r="E8120" s="95" t="s">
        <v>332</v>
      </c>
      <c r="F8120" s="95" t="s">
        <v>7499</v>
      </c>
      <c r="G8120" s="4">
        <v>50</v>
      </c>
      <c r="H8120" s="4">
        <v>50</v>
      </c>
    </row>
    <row r="8121" spans="1:8" ht="30">
      <c r="A8121" s="95">
        <v>8113</v>
      </c>
      <c r="B8121" s="95" t="s">
        <v>4299</v>
      </c>
      <c r="C8121" s="95" t="s">
        <v>7142</v>
      </c>
      <c r="D8121" s="95" t="s">
        <v>15699</v>
      </c>
      <c r="E8121" s="95" t="s">
        <v>332</v>
      </c>
      <c r="F8121" s="95" t="s">
        <v>7499</v>
      </c>
      <c r="G8121" s="4">
        <v>50</v>
      </c>
      <c r="H8121" s="4">
        <v>50</v>
      </c>
    </row>
    <row r="8122" spans="1:8" ht="15">
      <c r="A8122" s="95">
        <v>8114</v>
      </c>
      <c r="B8122" s="95" t="s">
        <v>4596</v>
      </c>
      <c r="C8122" s="95" t="s">
        <v>15700</v>
      </c>
      <c r="D8122" s="95" t="s">
        <v>15701</v>
      </c>
      <c r="E8122" s="95" t="s">
        <v>332</v>
      </c>
      <c r="F8122" s="95" t="s">
        <v>7499</v>
      </c>
      <c r="G8122" s="4">
        <v>50</v>
      </c>
      <c r="H8122" s="4">
        <v>50</v>
      </c>
    </row>
    <row r="8123" spans="1:8" ht="15">
      <c r="A8123" s="95">
        <v>8115</v>
      </c>
      <c r="B8123" s="95" t="s">
        <v>3586</v>
      </c>
      <c r="C8123" s="95" t="s">
        <v>3741</v>
      </c>
      <c r="D8123" s="95" t="s">
        <v>15702</v>
      </c>
      <c r="E8123" s="95" t="s">
        <v>332</v>
      </c>
      <c r="F8123" s="95" t="s">
        <v>7499</v>
      </c>
      <c r="G8123" s="4">
        <v>50</v>
      </c>
      <c r="H8123" s="4">
        <v>50</v>
      </c>
    </row>
    <row r="8124" spans="1:8" ht="15">
      <c r="A8124" s="95">
        <v>8116</v>
      </c>
      <c r="B8124" s="95" t="s">
        <v>4487</v>
      </c>
      <c r="C8124" s="95" t="s">
        <v>15703</v>
      </c>
      <c r="D8124" s="95" t="s">
        <v>15704</v>
      </c>
      <c r="E8124" s="95" t="s">
        <v>332</v>
      </c>
      <c r="F8124" s="95" t="s">
        <v>7499</v>
      </c>
      <c r="G8124" s="4">
        <v>50</v>
      </c>
      <c r="H8124" s="4">
        <v>50</v>
      </c>
    </row>
    <row r="8125" spans="1:8" ht="15">
      <c r="A8125" s="95">
        <v>8117</v>
      </c>
      <c r="B8125" s="95" t="s">
        <v>3591</v>
      </c>
      <c r="C8125" s="95" t="s">
        <v>15705</v>
      </c>
      <c r="D8125" s="95" t="s">
        <v>15706</v>
      </c>
      <c r="E8125" s="95" t="s">
        <v>332</v>
      </c>
      <c r="F8125" s="95" t="s">
        <v>7499</v>
      </c>
      <c r="G8125" s="4">
        <v>50</v>
      </c>
      <c r="H8125" s="4">
        <v>50</v>
      </c>
    </row>
    <row r="8126" spans="1:8" ht="15">
      <c r="A8126" s="95">
        <v>8118</v>
      </c>
      <c r="B8126" s="95" t="s">
        <v>3747</v>
      </c>
      <c r="C8126" s="95" t="s">
        <v>6845</v>
      </c>
      <c r="D8126" s="95" t="s">
        <v>15707</v>
      </c>
      <c r="E8126" s="95" t="s">
        <v>332</v>
      </c>
      <c r="F8126" s="95" t="s">
        <v>7499</v>
      </c>
      <c r="G8126" s="4">
        <v>50</v>
      </c>
      <c r="H8126" s="4">
        <v>50</v>
      </c>
    </row>
    <row r="8127" spans="1:8" ht="15">
      <c r="A8127" s="95">
        <v>8119</v>
      </c>
      <c r="B8127" s="95" t="s">
        <v>3761</v>
      </c>
      <c r="C8127" s="95" t="s">
        <v>6839</v>
      </c>
      <c r="D8127" s="95" t="s">
        <v>15708</v>
      </c>
      <c r="E8127" s="95" t="s">
        <v>332</v>
      </c>
      <c r="F8127" s="95" t="s">
        <v>7499</v>
      </c>
      <c r="G8127" s="4">
        <v>50</v>
      </c>
      <c r="H8127" s="4">
        <v>50</v>
      </c>
    </row>
    <row r="8128" spans="1:8" ht="15">
      <c r="A8128" s="95">
        <v>8120</v>
      </c>
      <c r="B8128" s="95" t="s">
        <v>3700</v>
      </c>
      <c r="C8128" s="95" t="s">
        <v>7233</v>
      </c>
      <c r="D8128" s="95" t="s">
        <v>15709</v>
      </c>
      <c r="E8128" s="95" t="s">
        <v>332</v>
      </c>
      <c r="F8128" s="95" t="s">
        <v>7499</v>
      </c>
      <c r="G8128" s="4">
        <v>50</v>
      </c>
      <c r="H8128" s="4">
        <v>50</v>
      </c>
    </row>
    <row r="8129" spans="1:8" ht="15">
      <c r="A8129" s="95">
        <v>8121</v>
      </c>
      <c r="B8129" s="95" t="s">
        <v>3593</v>
      </c>
      <c r="C8129" s="95" t="s">
        <v>7054</v>
      </c>
      <c r="D8129" s="95" t="s">
        <v>15710</v>
      </c>
      <c r="E8129" s="95" t="s">
        <v>332</v>
      </c>
      <c r="F8129" s="95" t="s">
        <v>7499</v>
      </c>
      <c r="G8129" s="4">
        <v>50</v>
      </c>
      <c r="H8129" s="4">
        <v>50</v>
      </c>
    </row>
    <row r="8130" spans="1:8" ht="15">
      <c r="A8130" s="95">
        <v>8122</v>
      </c>
      <c r="B8130" s="95" t="s">
        <v>4322</v>
      </c>
      <c r="C8130" s="95" t="s">
        <v>6798</v>
      </c>
      <c r="D8130" s="95" t="s">
        <v>15711</v>
      </c>
      <c r="E8130" s="95" t="s">
        <v>332</v>
      </c>
      <c r="F8130" s="95" t="s">
        <v>7499</v>
      </c>
      <c r="G8130" s="4">
        <v>50</v>
      </c>
      <c r="H8130" s="4">
        <v>50</v>
      </c>
    </row>
    <row r="8131" spans="1:8" ht="15">
      <c r="A8131" s="95">
        <v>8123</v>
      </c>
      <c r="B8131" s="95" t="s">
        <v>2667</v>
      </c>
      <c r="C8131" s="95" t="s">
        <v>6831</v>
      </c>
      <c r="D8131" s="95" t="s">
        <v>15712</v>
      </c>
      <c r="E8131" s="95" t="s">
        <v>332</v>
      </c>
      <c r="F8131" s="95" t="s">
        <v>7499</v>
      </c>
      <c r="G8131" s="4">
        <v>50</v>
      </c>
      <c r="H8131" s="4">
        <v>50</v>
      </c>
    </row>
    <row r="8132" spans="1:8" ht="15">
      <c r="A8132" s="95">
        <v>8124</v>
      </c>
      <c r="B8132" s="95" t="s">
        <v>3593</v>
      </c>
      <c r="C8132" s="95" t="s">
        <v>8656</v>
      </c>
      <c r="D8132" s="95" t="s">
        <v>15713</v>
      </c>
      <c r="E8132" s="95" t="s">
        <v>332</v>
      </c>
      <c r="F8132" s="95" t="s">
        <v>7499</v>
      </c>
      <c r="G8132" s="4">
        <v>50</v>
      </c>
      <c r="H8132" s="4">
        <v>50</v>
      </c>
    </row>
    <row r="8133" spans="1:8" ht="15">
      <c r="A8133" s="95">
        <v>8125</v>
      </c>
      <c r="B8133" s="95" t="s">
        <v>3450</v>
      </c>
      <c r="C8133" s="95" t="s">
        <v>15714</v>
      </c>
      <c r="D8133" s="95" t="s">
        <v>15715</v>
      </c>
      <c r="E8133" s="95" t="s">
        <v>332</v>
      </c>
      <c r="F8133" s="95" t="s">
        <v>7499</v>
      </c>
      <c r="G8133" s="4">
        <v>50</v>
      </c>
      <c r="H8133" s="4">
        <v>50</v>
      </c>
    </row>
    <row r="8134" spans="1:8" ht="15">
      <c r="A8134" s="95">
        <v>8126</v>
      </c>
      <c r="B8134" s="95" t="s">
        <v>15716</v>
      </c>
      <c r="C8134" s="95" t="s">
        <v>6829</v>
      </c>
      <c r="D8134" s="95" t="s">
        <v>15717</v>
      </c>
      <c r="E8134" s="95" t="s">
        <v>332</v>
      </c>
      <c r="F8134" s="95" t="s">
        <v>7499</v>
      </c>
      <c r="G8134" s="4">
        <v>50</v>
      </c>
      <c r="H8134" s="4">
        <v>50</v>
      </c>
    </row>
    <row r="8135" spans="1:8" ht="15">
      <c r="A8135" s="95">
        <v>8127</v>
      </c>
      <c r="B8135" s="95" t="s">
        <v>5306</v>
      </c>
      <c r="C8135" s="95" t="s">
        <v>15718</v>
      </c>
      <c r="D8135" s="95" t="s">
        <v>15719</v>
      </c>
      <c r="E8135" s="95" t="s">
        <v>332</v>
      </c>
      <c r="F8135" s="95" t="s">
        <v>7499</v>
      </c>
      <c r="G8135" s="4">
        <v>50</v>
      </c>
      <c r="H8135" s="4">
        <v>50</v>
      </c>
    </row>
    <row r="8136" spans="1:8" ht="15">
      <c r="A8136" s="95">
        <v>8128</v>
      </c>
      <c r="B8136" s="95" t="s">
        <v>3923</v>
      </c>
      <c r="C8136" s="95" t="s">
        <v>3510</v>
      </c>
      <c r="D8136" s="95" t="s">
        <v>15720</v>
      </c>
      <c r="E8136" s="95" t="s">
        <v>332</v>
      </c>
      <c r="F8136" s="95" t="s">
        <v>7499</v>
      </c>
      <c r="G8136" s="4">
        <v>50</v>
      </c>
      <c r="H8136" s="4">
        <v>50</v>
      </c>
    </row>
    <row r="8137" spans="1:8" ht="15">
      <c r="A8137" s="95">
        <v>8129</v>
      </c>
      <c r="B8137" s="95" t="s">
        <v>7295</v>
      </c>
      <c r="C8137" s="95" t="s">
        <v>7585</v>
      </c>
      <c r="D8137" s="95" t="s">
        <v>15721</v>
      </c>
      <c r="E8137" s="95" t="s">
        <v>332</v>
      </c>
      <c r="F8137" s="95" t="s">
        <v>7499</v>
      </c>
      <c r="G8137" s="4">
        <v>50</v>
      </c>
      <c r="H8137" s="4">
        <v>50</v>
      </c>
    </row>
    <row r="8138" spans="1:8" ht="15">
      <c r="A8138" s="95">
        <v>8130</v>
      </c>
      <c r="B8138" s="95" t="s">
        <v>3676</v>
      </c>
      <c r="C8138" s="95" t="s">
        <v>7864</v>
      </c>
      <c r="D8138" s="95" t="s">
        <v>15722</v>
      </c>
      <c r="E8138" s="95" t="s">
        <v>332</v>
      </c>
      <c r="F8138" s="95" t="s">
        <v>7499</v>
      </c>
      <c r="G8138" s="4">
        <v>50</v>
      </c>
      <c r="H8138" s="4">
        <v>50</v>
      </c>
    </row>
    <row r="8139" spans="1:8" ht="15">
      <c r="A8139" s="95">
        <v>8131</v>
      </c>
      <c r="B8139" s="95" t="s">
        <v>5206</v>
      </c>
      <c r="C8139" s="95" t="s">
        <v>6638</v>
      </c>
      <c r="D8139" s="95" t="s">
        <v>15723</v>
      </c>
      <c r="E8139" s="95" t="s">
        <v>332</v>
      </c>
      <c r="F8139" s="95" t="s">
        <v>7499</v>
      </c>
      <c r="G8139" s="4">
        <v>50</v>
      </c>
      <c r="H8139" s="4">
        <v>50</v>
      </c>
    </row>
    <row r="8140" spans="1:8" ht="15">
      <c r="A8140" s="95">
        <v>8132</v>
      </c>
      <c r="B8140" s="95" t="s">
        <v>4310</v>
      </c>
      <c r="C8140" s="95" t="s">
        <v>6840</v>
      </c>
      <c r="D8140" s="95" t="s">
        <v>15724</v>
      </c>
      <c r="E8140" s="95" t="s">
        <v>332</v>
      </c>
      <c r="F8140" s="95" t="s">
        <v>7499</v>
      </c>
      <c r="G8140" s="4">
        <v>50</v>
      </c>
      <c r="H8140" s="4">
        <v>50</v>
      </c>
    </row>
    <row r="8141" spans="1:8" ht="15">
      <c r="A8141" s="95">
        <v>8133</v>
      </c>
      <c r="B8141" s="95" t="s">
        <v>3904</v>
      </c>
      <c r="C8141" s="95" t="s">
        <v>9799</v>
      </c>
      <c r="D8141" s="95" t="s">
        <v>15725</v>
      </c>
      <c r="E8141" s="95" t="s">
        <v>332</v>
      </c>
      <c r="F8141" s="95" t="s">
        <v>7499</v>
      </c>
      <c r="G8141" s="4">
        <v>50</v>
      </c>
      <c r="H8141" s="4">
        <v>50</v>
      </c>
    </row>
    <row r="8142" spans="1:8" ht="15">
      <c r="A8142" s="95">
        <v>8134</v>
      </c>
      <c r="B8142" s="95" t="s">
        <v>4452</v>
      </c>
      <c r="C8142" s="95" t="s">
        <v>6842</v>
      </c>
      <c r="D8142" s="95" t="s">
        <v>15726</v>
      </c>
      <c r="E8142" s="95" t="s">
        <v>332</v>
      </c>
      <c r="F8142" s="95" t="s">
        <v>7499</v>
      </c>
      <c r="G8142" s="4">
        <v>50</v>
      </c>
      <c r="H8142" s="4">
        <v>50</v>
      </c>
    </row>
    <row r="8143" spans="1:8" ht="15">
      <c r="A8143" s="95">
        <v>8135</v>
      </c>
      <c r="B8143" s="95" t="s">
        <v>4452</v>
      </c>
      <c r="C8143" s="95" t="s">
        <v>7402</v>
      </c>
      <c r="D8143" s="95" t="s">
        <v>15727</v>
      </c>
      <c r="E8143" s="95" t="s">
        <v>332</v>
      </c>
      <c r="F8143" s="95" t="s">
        <v>7499</v>
      </c>
      <c r="G8143" s="4">
        <v>50</v>
      </c>
      <c r="H8143" s="4">
        <v>50</v>
      </c>
    </row>
    <row r="8144" spans="1:8" ht="15">
      <c r="A8144" s="95">
        <v>8136</v>
      </c>
      <c r="B8144" s="95" t="s">
        <v>3593</v>
      </c>
      <c r="C8144" s="95" t="s">
        <v>6712</v>
      </c>
      <c r="D8144" s="95" t="s">
        <v>15728</v>
      </c>
      <c r="E8144" s="95" t="s">
        <v>332</v>
      </c>
      <c r="F8144" s="95" t="s">
        <v>7499</v>
      </c>
      <c r="G8144" s="4">
        <v>50</v>
      </c>
      <c r="H8144" s="4">
        <v>50</v>
      </c>
    </row>
    <row r="8145" spans="1:8" ht="15">
      <c r="A8145" s="95">
        <v>8137</v>
      </c>
      <c r="B8145" s="95" t="s">
        <v>3747</v>
      </c>
      <c r="C8145" s="95" t="s">
        <v>8734</v>
      </c>
      <c r="D8145" s="95" t="s">
        <v>15729</v>
      </c>
      <c r="E8145" s="95" t="s">
        <v>332</v>
      </c>
      <c r="F8145" s="95" t="s">
        <v>7499</v>
      </c>
      <c r="G8145" s="4">
        <v>50</v>
      </c>
      <c r="H8145" s="4">
        <v>50</v>
      </c>
    </row>
    <row r="8146" spans="1:8" ht="15">
      <c r="A8146" s="95">
        <v>8138</v>
      </c>
      <c r="B8146" s="95" t="s">
        <v>15730</v>
      </c>
      <c r="C8146" s="95" t="s">
        <v>6760</v>
      </c>
      <c r="D8146" s="95" t="s">
        <v>15731</v>
      </c>
      <c r="E8146" s="95" t="s">
        <v>332</v>
      </c>
      <c r="F8146" s="95" t="s">
        <v>7499</v>
      </c>
      <c r="G8146" s="4">
        <v>50</v>
      </c>
      <c r="H8146" s="4">
        <v>50</v>
      </c>
    </row>
    <row r="8147" spans="1:8" ht="15">
      <c r="A8147" s="95">
        <v>8139</v>
      </c>
      <c r="B8147" s="95" t="s">
        <v>3432</v>
      </c>
      <c r="C8147" s="95" t="s">
        <v>6829</v>
      </c>
      <c r="D8147" s="95" t="s">
        <v>15732</v>
      </c>
      <c r="E8147" s="95" t="s">
        <v>332</v>
      </c>
      <c r="F8147" s="95" t="s">
        <v>7499</v>
      </c>
      <c r="G8147" s="4">
        <v>50</v>
      </c>
      <c r="H8147" s="4">
        <v>50</v>
      </c>
    </row>
    <row r="8148" spans="1:8" ht="15">
      <c r="A8148" s="95">
        <v>8140</v>
      </c>
      <c r="B8148" s="95" t="s">
        <v>4198</v>
      </c>
      <c r="C8148" s="95" t="s">
        <v>15733</v>
      </c>
      <c r="D8148" s="95" t="s">
        <v>15734</v>
      </c>
      <c r="E8148" s="95" t="s">
        <v>332</v>
      </c>
      <c r="F8148" s="95" t="s">
        <v>7499</v>
      </c>
      <c r="G8148" s="4">
        <v>50</v>
      </c>
      <c r="H8148" s="4">
        <v>50</v>
      </c>
    </row>
    <row r="8149" spans="1:8" ht="15">
      <c r="A8149" s="95">
        <v>8141</v>
      </c>
      <c r="B8149" s="95" t="s">
        <v>3442</v>
      </c>
      <c r="C8149" s="95" t="s">
        <v>6844</v>
      </c>
      <c r="D8149" s="95" t="s">
        <v>15735</v>
      </c>
      <c r="E8149" s="95" t="s">
        <v>332</v>
      </c>
      <c r="F8149" s="95" t="s">
        <v>7499</v>
      </c>
      <c r="G8149" s="4">
        <v>50</v>
      </c>
      <c r="H8149" s="4">
        <v>50</v>
      </c>
    </row>
    <row r="8150" spans="1:8" ht="15">
      <c r="A8150" s="95">
        <v>8142</v>
      </c>
      <c r="B8150" s="95" t="s">
        <v>3509</v>
      </c>
      <c r="C8150" s="95" t="s">
        <v>3554</v>
      </c>
      <c r="D8150" s="95" t="s">
        <v>15736</v>
      </c>
      <c r="E8150" s="95" t="s">
        <v>332</v>
      </c>
      <c r="F8150" s="95" t="s">
        <v>7499</v>
      </c>
      <c r="G8150" s="4">
        <v>50</v>
      </c>
      <c r="H8150" s="4">
        <v>50</v>
      </c>
    </row>
    <row r="8151" spans="1:8" ht="15">
      <c r="A8151" s="95">
        <v>8143</v>
      </c>
      <c r="B8151" s="95" t="s">
        <v>3676</v>
      </c>
      <c r="C8151" s="95" t="s">
        <v>3949</v>
      </c>
      <c r="D8151" s="95" t="s">
        <v>15737</v>
      </c>
      <c r="E8151" s="95" t="s">
        <v>332</v>
      </c>
      <c r="F8151" s="95" t="s">
        <v>7499</v>
      </c>
      <c r="G8151" s="4">
        <v>50</v>
      </c>
      <c r="H8151" s="4">
        <v>50</v>
      </c>
    </row>
    <row r="8152" spans="1:8" ht="15">
      <c r="A8152" s="95">
        <v>8144</v>
      </c>
      <c r="B8152" s="95" t="s">
        <v>3599</v>
      </c>
      <c r="C8152" s="95" t="s">
        <v>10746</v>
      </c>
      <c r="D8152" s="95" t="s">
        <v>15738</v>
      </c>
      <c r="E8152" s="95" t="s">
        <v>332</v>
      </c>
      <c r="F8152" s="95" t="s">
        <v>7499</v>
      </c>
      <c r="G8152" s="4">
        <v>50</v>
      </c>
      <c r="H8152" s="4">
        <v>50</v>
      </c>
    </row>
    <row r="8153" spans="1:8" ht="15">
      <c r="A8153" s="95">
        <v>8145</v>
      </c>
      <c r="B8153" s="95" t="s">
        <v>3774</v>
      </c>
      <c r="C8153" s="95" t="s">
        <v>11803</v>
      </c>
      <c r="D8153" s="95" t="s">
        <v>15739</v>
      </c>
      <c r="E8153" s="95" t="s">
        <v>332</v>
      </c>
      <c r="F8153" s="95" t="s">
        <v>7499</v>
      </c>
      <c r="G8153" s="4">
        <v>50</v>
      </c>
      <c r="H8153" s="4">
        <v>50</v>
      </c>
    </row>
    <row r="8154" spans="1:8" ht="15">
      <c r="A8154" s="95">
        <v>8146</v>
      </c>
      <c r="B8154" s="95" t="s">
        <v>4007</v>
      </c>
      <c r="C8154" s="95" t="s">
        <v>9340</v>
      </c>
      <c r="D8154" s="95">
        <v>46001020726</v>
      </c>
      <c r="E8154" s="95" t="s">
        <v>332</v>
      </c>
      <c r="F8154" s="95" t="s">
        <v>7499</v>
      </c>
      <c r="G8154" s="4">
        <v>75</v>
      </c>
      <c r="H8154" s="4">
        <v>75</v>
      </c>
    </row>
    <row r="8155" spans="1:8" ht="15">
      <c r="A8155" s="95">
        <v>8147</v>
      </c>
      <c r="B8155" s="95" t="s">
        <v>4093</v>
      </c>
      <c r="C8155" s="95" t="s">
        <v>4038</v>
      </c>
      <c r="D8155" s="95">
        <v>46001018203</v>
      </c>
      <c r="E8155" s="95" t="s">
        <v>332</v>
      </c>
      <c r="F8155" s="95" t="s">
        <v>7499</v>
      </c>
      <c r="G8155" s="4">
        <v>75</v>
      </c>
      <c r="H8155" s="4">
        <v>75</v>
      </c>
    </row>
    <row r="8156" spans="1:8" ht="15">
      <c r="A8156" s="95">
        <v>8148</v>
      </c>
      <c r="B8156" s="95" t="s">
        <v>4605</v>
      </c>
      <c r="C8156" s="95" t="s">
        <v>6140</v>
      </c>
      <c r="D8156" s="95" t="s">
        <v>15740</v>
      </c>
      <c r="E8156" s="95" t="s">
        <v>332</v>
      </c>
      <c r="F8156" s="95" t="s">
        <v>7499</v>
      </c>
      <c r="G8156" s="4">
        <v>50</v>
      </c>
      <c r="H8156" s="4">
        <v>50</v>
      </c>
    </row>
    <row r="8157" spans="1:8" ht="15">
      <c r="A8157" s="95">
        <v>8149</v>
      </c>
      <c r="B8157" s="95" t="s">
        <v>3705</v>
      </c>
      <c r="C8157" s="95" t="s">
        <v>8944</v>
      </c>
      <c r="D8157" s="95" t="s">
        <v>15741</v>
      </c>
      <c r="E8157" s="95" t="s">
        <v>332</v>
      </c>
      <c r="F8157" s="95" t="s">
        <v>7499</v>
      </c>
      <c r="G8157" s="4">
        <v>50</v>
      </c>
      <c r="H8157" s="4">
        <v>50</v>
      </c>
    </row>
    <row r="8158" spans="1:8" ht="15">
      <c r="A8158" s="95">
        <v>8150</v>
      </c>
      <c r="B8158" s="95" t="s">
        <v>3684</v>
      </c>
      <c r="C8158" s="95" t="s">
        <v>8080</v>
      </c>
      <c r="D8158" s="95" t="s">
        <v>15742</v>
      </c>
      <c r="E8158" s="95" t="s">
        <v>332</v>
      </c>
      <c r="F8158" s="95" t="s">
        <v>7499</v>
      </c>
      <c r="G8158" s="4">
        <v>50</v>
      </c>
      <c r="H8158" s="4">
        <v>50</v>
      </c>
    </row>
    <row r="8159" spans="1:8" ht="15">
      <c r="A8159" s="95">
        <v>8151</v>
      </c>
      <c r="B8159" s="95" t="s">
        <v>3432</v>
      </c>
      <c r="C8159" s="95" t="s">
        <v>7380</v>
      </c>
      <c r="D8159" s="95" t="s">
        <v>15743</v>
      </c>
      <c r="E8159" s="95" t="s">
        <v>332</v>
      </c>
      <c r="F8159" s="95" t="s">
        <v>7499</v>
      </c>
      <c r="G8159" s="4">
        <v>50</v>
      </c>
      <c r="H8159" s="4">
        <v>50</v>
      </c>
    </row>
    <row r="8160" spans="1:8" ht="15">
      <c r="A8160" s="95">
        <v>8152</v>
      </c>
      <c r="B8160" s="95" t="s">
        <v>3700</v>
      </c>
      <c r="C8160" s="95" t="s">
        <v>6712</v>
      </c>
      <c r="D8160" s="95" t="s">
        <v>15744</v>
      </c>
      <c r="E8160" s="95" t="s">
        <v>332</v>
      </c>
      <c r="F8160" s="95" t="s">
        <v>7499</v>
      </c>
      <c r="G8160" s="4">
        <v>50</v>
      </c>
      <c r="H8160" s="4">
        <v>50</v>
      </c>
    </row>
    <row r="8161" spans="1:8" ht="15">
      <c r="A8161" s="95">
        <v>8153</v>
      </c>
      <c r="B8161" s="95" t="s">
        <v>4067</v>
      </c>
      <c r="C8161" s="95" t="s">
        <v>6861</v>
      </c>
      <c r="D8161" s="95" t="s">
        <v>15745</v>
      </c>
      <c r="E8161" s="95" t="s">
        <v>332</v>
      </c>
      <c r="F8161" s="95" t="s">
        <v>7499</v>
      </c>
      <c r="G8161" s="4">
        <v>50</v>
      </c>
      <c r="H8161" s="4">
        <v>50</v>
      </c>
    </row>
    <row r="8162" spans="1:8" ht="15">
      <c r="A8162" s="95">
        <v>8154</v>
      </c>
      <c r="B8162" s="95" t="s">
        <v>4078</v>
      </c>
      <c r="C8162" s="95" t="s">
        <v>15746</v>
      </c>
      <c r="D8162" s="95" t="s">
        <v>15747</v>
      </c>
      <c r="E8162" s="95" t="s">
        <v>332</v>
      </c>
      <c r="F8162" s="95" t="s">
        <v>7499</v>
      </c>
      <c r="G8162" s="4">
        <v>50</v>
      </c>
      <c r="H8162" s="4">
        <v>50</v>
      </c>
    </row>
    <row r="8163" spans="1:8" ht="15">
      <c r="A8163" s="95">
        <v>8155</v>
      </c>
      <c r="B8163" s="95" t="s">
        <v>2671</v>
      </c>
      <c r="C8163" s="95" t="s">
        <v>4038</v>
      </c>
      <c r="D8163" s="95" t="s">
        <v>15748</v>
      </c>
      <c r="E8163" s="95" t="s">
        <v>332</v>
      </c>
      <c r="F8163" s="95" t="s">
        <v>7499</v>
      </c>
      <c r="G8163" s="4">
        <v>50</v>
      </c>
      <c r="H8163" s="4">
        <v>50</v>
      </c>
    </row>
    <row r="8164" spans="1:8" ht="15">
      <c r="A8164" s="95">
        <v>8156</v>
      </c>
      <c r="B8164" s="95" t="s">
        <v>4093</v>
      </c>
      <c r="C8164" s="95" t="s">
        <v>8809</v>
      </c>
      <c r="D8164" s="95" t="s">
        <v>15749</v>
      </c>
      <c r="E8164" s="95" t="s">
        <v>332</v>
      </c>
      <c r="F8164" s="95" t="s">
        <v>7499</v>
      </c>
      <c r="G8164" s="4">
        <v>50</v>
      </c>
      <c r="H8164" s="4">
        <v>50</v>
      </c>
    </row>
    <row r="8165" spans="1:8" ht="15">
      <c r="A8165" s="95">
        <v>8157</v>
      </c>
      <c r="B8165" s="95" t="s">
        <v>3596</v>
      </c>
      <c r="C8165" s="95" t="s">
        <v>8944</v>
      </c>
      <c r="D8165" s="95" t="s">
        <v>15750</v>
      </c>
      <c r="E8165" s="95" t="s">
        <v>332</v>
      </c>
      <c r="F8165" s="95" t="s">
        <v>7499</v>
      </c>
      <c r="G8165" s="4">
        <v>50</v>
      </c>
      <c r="H8165" s="4">
        <v>50</v>
      </c>
    </row>
    <row r="8166" spans="1:8" ht="15">
      <c r="A8166" s="95">
        <v>8158</v>
      </c>
      <c r="B8166" s="95" t="s">
        <v>4007</v>
      </c>
      <c r="C8166" s="95" t="s">
        <v>2672</v>
      </c>
      <c r="D8166" s="95" t="s">
        <v>15751</v>
      </c>
      <c r="E8166" s="95" t="s">
        <v>332</v>
      </c>
      <c r="F8166" s="95" t="s">
        <v>7499</v>
      </c>
      <c r="G8166" s="4">
        <v>50</v>
      </c>
      <c r="H8166" s="4">
        <v>50</v>
      </c>
    </row>
    <row r="8167" spans="1:8" ht="15">
      <c r="A8167" s="95">
        <v>8159</v>
      </c>
      <c r="B8167" s="95" t="s">
        <v>4452</v>
      </c>
      <c r="C8167" s="95" t="s">
        <v>7044</v>
      </c>
      <c r="D8167" s="95" t="s">
        <v>15752</v>
      </c>
      <c r="E8167" s="95" t="s">
        <v>332</v>
      </c>
      <c r="F8167" s="95" t="s">
        <v>7499</v>
      </c>
      <c r="G8167" s="4">
        <v>50</v>
      </c>
      <c r="H8167" s="4">
        <v>50</v>
      </c>
    </row>
    <row r="8168" spans="1:8" ht="15">
      <c r="A8168" s="95">
        <v>8160</v>
      </c>
      <c r="B8168" s="95" t="s">
        <v>4454</v>
      </c>
      <c r="C8168" s="95" t="s">
        <v>15624</v>
      </c>
      <c r="D8168" s="95" t="s">
        <v>15753</v>
      </c>
      <c r="E8168" s="95" t="s">
        <v>332</v>
      </c>
      <c r="F8168" s="95" t="s">
        <v>7499</v>
      </c>
      <c r="G8168" s="4">
        <v>50</v>
      </c>
      <c r="H8168" s="4">
        <v>50</v>
      </c>
    </row>
    <row r="8169" spans="1:8" ht="15">
      <c r="A8169" s="95">
        <v>8161</v>
      </c>
      <c r="B8169" s="95" t="s">
        <v>3761</v>
      </c>
      <c r="C8169" s="95" t="s">
        <v>3510</v>
      </c>
      <c r="D8169" s="95" t="s">
        <v>15754</v>
      </c>
      <c r="E8169" s="95" t="s">
        <v>332</v>
      </c>
      <c r="F8169" s="95" t="s">
        <v>7499</v>
      </c>
      <c r="G8169" s="4">
        <v>50</v>
      </c>
      <c r="H8169" s="4">
        <v>50</v>
      </c>
    </row>
    <row r="8170" spans="1:8" ht="15">
      <c r="A8170" s="95">
        <v>8162</v>
      </c>
      <c r="B8170" s="95" t="s">
        <v>4198</v>
      </c>
      <c r="C8170" s="95" t="s">
        <v>6608</v>
      </c>
      <c r="D8170" s="95" t="s">
        <v>15755</v>
      </c>
      <c r="E8170" s="95" t="s">
        <v>332</v>
      </c>
      <c r="F8170" s="95" t="s">
        <v>7499</v>
      </c>
      <c r="G8170" s="4">
        <v>50</v>
      </c>
      <c r="H8170" s="4">
        <v>50</v>
      </c>
    </row>
    <row r="8171" spans="1:8" ht="15">
      <c r="A8171" s="95">
        <v>8163</v>
      </c>
      <c r="B8171" s="95" t="s">
        <v>4567</v>
      </c>
      <c r="C8171" s="95" t="s">
        <v>15756</v>
      </c>
      <c r="D8171" s="95" t="s">
        <v>15757</v>
      </c>
      <c r="E8171" s="95" t="s">
        <v>332</v>
      </c>
      <c r="F8171" s="95" t="s">
        <v>7499</v>
      </c>
      <c r="G8171" s="4">
        <v>50</v>
      </c>
      <c r="H8171" s="4">
        <v>50</v>
      </c>
    </row>
    <row r="8172" spans="1:8" ht="15">
      <c r="A8172" s="95">
        <v>8164</v>
      </c>
      <c r="B8172" s="95" t="s">
        <v>12176</v>
      </c>
      <c r="C8172" s="95" t="s">
        <v>4056</v>
      </c>
      <c r="D8172" s="95" t="s">
        <v>15758</v>
      </c>
      <c r="E8172" s="95" t="s">
        <v>332</v>
      </c>
      <c r="F8172" s="95" t="s">
        <v>7499</v>
      </c>
      <c r="G8172" s="4">
        <v>50</v>
      </c>
      <c r="H8172" s="4">
        <v>50</v>
      </c>
    </row>
    <row r="8173" spans="1:8" ht="15">
      <c r="A8173" s="95">
        <v>8165</v>
      </c>
      <c r="B8173" s="95" t="s">
        <v>3687</v>
      </c>
      <c r="C8173" s="95" t="s">
        <v>4038</v>
      </c>
      <c r="D8173" s="95" t="s">
        <v>15759</v>
      </c>
      <c r="E8173" s="95" t="s">
        <v>332</v>
      </c>
      <c r="F8173" s="95" t="s">
        <v>7499</v>
      </c>
      <c r="G8173" s="4">
        <v>50</v>
      </c>
      <c r="H8173" s="4">
        <v>50</v>
      </c>
    </row>
    <row r="8174" spans="1:8" ht="15">
      <c r="A8174" s="95">
        <v>8166</v>
      </c>
      <c r="B8174" s="95" t="s">
        <v>4622</v>
      </c>
      <c r="C8174" s="95" t="s">
        <v>6712</v>
      </c>
      <c r="D8174" s="95" t="s">
        <v>15760</v>
      </c>
      <c r="E8174" s="95" t="s">
        <v>332</v>
      </c>
      <c r="F8174" s="95" t="s">
        <v>7499</v>
      </c>
      <c r="G8174" s="4">
        <v>50</v>
      </c>
      <c r="H8174" s="4">
        <v>50</v>
      </c>
    </row>
    <row r="8175" spans="1:8" ht="15">
      <c r="A8175" s="95">
        <v>8167</v>
      </c>
      <c r="B8175" s="95" t="s">
        <v>3712</v>
      </c>
      <c r="C8175" s="95" t="s">
        <v>15761</v>
      </c>
      <c r="D8175" s="95" t="s">
        <v>15762</v>
      </c>
      <c r="E8175" s="95" t="s">
        <v>332</v>
      </c>
      <c r="F8175" s="95" t="s">
        <v>7499</v>
      </c>
      <c r="G8175" s="4">
        <v>50</v>
      </c>
      <c r="H8175" s="4">
        <v>50</v>
      </c>
    </row>
    <row r="8176" spans="1:8" ht="30">
      <c r="A8176" s="95">
        <v>8168</v>
      </c>
      <c r="B8176" s="95" t="s">
        <v>3561</v>
      </c>
      <c r="C8176" s="95" t="s">
        <v>6878</v>
      </c>
      <c r="D8176" s="95" t="s">
        <v>15763</v>
      </c>
      <c r="E8176" s="95" t="s">
        <v>332</v>
      </c>
      <c r="F8176" s="95" t="s">
        <v>7499</v>
      </c>
      <c r="G8176" s="4">
        <v>50</v>
      </c>
      <c r="H8176" s="4">
        <v>50</v>
      </c>
    </row>
    <row r="8177" spans="1:8" ht="15">
      <c r="A8177" s="95">
        <v>8169</v>
      </c>
      <c r="B8177" s="95" t="s">
        <v>3509</v>
      </c>
      <c r="C8177" s="95" t="s">
        <v>7427</v>
      </c>
      <c r="D8177" s="95" t="s">
        <v>15764</v>
      </c>
      <c r="E8177" s="95" t="s">
        <v>332</v>
      </c>
      <c r="F8177" s="95" t="s">
        <v>7499</v>
      </c>
      <c r="G8177" s="4">
        <v>50</v>
      </c>
      <c r="H8177" s="4">
        <v>50</v>
      </c>
    </row>
    <row r="8178" spans="1:8" ht="30">
      <c r="A8178" s="95">
        <v>8170</v>
      </c>
      <c r="B8178" s="95" t="s">
        <v>3599</v>
      </c>
      <c r="C8178" s="95" t="s">
        <v>6878</v>
      </c>
      <c r="D8178" s="95" t="s">
        <v>15765</v>
      </c>
      <c r="E8178" s="95" t="s">
        <v>332</v>
      </c>
      <c r="F8178" s="95" t="s">
        <v>7499</v>
      </c>
      <c r="G8178" s="4">
        <v>50</v>
      </c>
      <c r="H8178" s="4">
        <v>50</v>
      </c>
    </row>
    <row r="8179" spans="1:8" ht="15">
      <c r="A8179" s="95">
        <v>8171</v>
      </c>
      <c r="B8179" s="95" t="s">
        <v>3619</v>
      </c>
      <c r="C8179" s="95" t="s">
        <v>15766</v>
      </c>
      <c r="D8179" s="95" t="s">
        <v>15767</v>
      </c>
      <c r="E8179" s="95" t="s">
        <v>332</v>
      </c>
      <c r="F8179" s="95" t="s">
        <v>7499</v>
      </c>
      <c r="G8179" s="4">
        <v>50</v>
      </c>
      <c r="H8179" s="4">
        <v>50</v>
      </c>
    </row>
    <row r="8180" spans="1:8" ht="15">
      <c r="A8180" s="95">
        <v>8172</v>
      </c>
      <c r="B8180" s="95" t="s">
        <v>2663</v>
      </c>
      <c r="C8180" s="95" t="s">
        <v>2672</v>
      </c>
      <c r="D8180" s="95" t="s">
        <v>15768</v>
      </c>
      <c r="E8180" s="95" t="s">
        <v>332</v>
      </c>
      <c r="F8180" s="95" t="s">
        <v>7499</v>
      </c>
      <c r="G8180" s="4">
        <v>50</v>
      </c>
      <c r="H8180" s="4">
        <v>50</v>
      </c>
    </row>
    <row r="8181" spans="1:8" ht="15">
      <c r="A8181" s="95">
        <v>8173</v>
      </c>
      <c r="B8181" s="95" t="s">
        <v>5351</v>
      </c>
      <c r="C8181" s="95" t="s">
        <v>8153</v>
      </c>
      <c r="D8181" s="95" t="s">
        <v>15769</v>
      </c>
      <c r="E8181" s="95" t="s">
        <v>332</v>
      </c>
      <c r="F8181" s="95" t="s">
        <v>7499</v>
      </c>
      <c r="G8181" s="4">
        <v>50</v>
      </c>
      <c r="H8181" s="4">
        <v>50</v>
      </c>
    </row>
    <row r="8182" spans="1:8" ht="15">
      <c r="A8182" s="95">
        <v>8174</v>
      </c>
      <c r="B8182" s="95" t="s">
        <v>2663</v>
      </c>
      <c r="C8182" s="95" t="s">
        <v>15770</v>
      </c>
      <c r="D8182" s="95" t="s">
        <v>15771</v>
      </c>
      <c r="E8182" s="95" t="s">
        <v>332</v>
      </c>
      <c r="F8182" s="95" t="s">
        <v>7499</v>
      </c>
      <c r="G8182" s="4">
        <v>50</v>
      </c>
      <c r="H8182" s="4">
        <v>50</v>
      </c>
    </row>
    <row r="8183" spans="1:8" ht="15">
      <c r="A8183" s="95">
        <v>8175</v>
      </c>
      <c r="B8183" s="95" t="s">
        <v>3761</v>
      </c>
      <c r="C8183" s="95" t="s">
        <v>15772</v>
      </c>
      <c r="D8183" s="95" t="s">
        <v>15773</v>
      </c>
      <c r="E8183" s="95" t="s">
        <v>332</v>
      </c>
      <c r="F8183" s="95" t="s">
        <v>7499</v>
      </c>
      <c r="G8183" s="4">
        <v>50</v>
      </c>
      <c r="H8183" s="4">
        <v>50</v>
      </c>
    </row>
    <row r="8184" spans="1:8" ht="30">
      <c r="A8184" s="95">
        <v>8176</v>
      </c>
      <c r="B8184" s="95" t="s">
        <v>6922</v>
      </c>
      <c r="C8184" s="95" t="s">
        <v>6861</v>
      </c>
      <c r="D8184" s="95" t="s">
        <v>15774</v>
      </c>
      <c r="E8184" s="95" t="s">
        <v>332</v>
      </c>
      <c r="F8184" s="95" t="s">
        <v>7499</v>
      </c>
      <c r="G8184" s="4">
        <v>50</v>
      </c>
      <c r="H8184" s="4">
        <v>50</v>
      </c>
    </row>
    <row r="8185" spans="1:8" ht="15">
      <c r="A8185" s="95">
        <v>8177</v>
      </c>
      <c r="B8185" s="95" t="s">
        <v>9302</v>
      </c>
      <c r="C8185" s="95" t="s">
        <v>4601</v>
      </c>
      <c r="D8185" s="95" t="s">
        <v>15775</v>
      </c>
      <c r="E8185" s="95" t="s">
        <v>332</v>
      </c>
      <c r="F8185" s="95" t="s">
        <v>7499</v>
      </c>
      <c r="G8185" s="4">
        <v>50</v>
      </c>
      <c r="H8185" s="4">
        <v>50</v>
      </c>
    </row>
    <row r="8186" spans="1:8" ht="15">
      <c r="A8186" s="95">
        <v>8178</v>
      </c>
      <c r="B8186" s="95" t="s">
        <v>5353</v>
      </c>
      <c r="C8186" s="95" t="s">
        <v>3764</v>
      </c>
      <c r="D8186" s="95" t="s">
        <v>15776</v>
      </c>
      <c r="E8186" s="95" t="s">
        <v>332</v>
      </c>
      <c r="F8186" s="95" t="s">
        <v>7499</v>
      </c>
      <c r="G8186" s="4">
        <v>50</v>
      </c>
      <c r="H8186" s="4">
        <v>50</v>
      </c>
    </row>
    <row r="8187" spans="1:8" ht="15">
      <c r="A8187" s="95">
        <v>8179</v>
      </c>
      <c r="B8187" s="95" t="s">
        <v>3911</v>
      </c>
      <c r="C8187" s="95" t="s">
        <v>6861</v>
      </c>
      <c r="D8187" s="95" t="s">
        <v>15777</v>
      </c>
      <c r="E8187" s="95" t="s">
        <v>332</v>
      </c>
      <c r="F8187" s="95" t="s">
        <v>7499</v>
      </c>
      <c r="G8187" s="4">
        <v>50</v>
      </c>
      <c r="H8187" s="4">
        <v>50</v>
      </c>
    </row>
    <row r="8188" spans="1:8" ht="15">
      <c r="A8188" s="95">
        <v>8180</v>
      </c>
      <c r="B8188" s="95" t="s">
        <v>7493</v>
      </c>
      <c r="C8188" s="95" t="s">
        <v>6736</v>
      </c>
      <c r="D8188" s="95" t="s">
        <v>15778</v>
      </c>
      <c r="E8188" s="95" t="s">
        <v>332</v>
      </c>
      <c r="F8188" s="95" t="s">
        <v>7499</v>
      </c>
      <c r="G8188" s="4">
        <v>50</v>
      </c>
      <c r="H8188" s="4">
        <v>50</v>
      </c>
    </row>
    <row r="8189" spans="1:8" ht="15">
      <c r="A8189" s="95">
        <v>8181</v>
      </c>
      <c r="B8189" s="95" t="s">
        <v>5035</v>
      </c>
      <c r="C8189" s="95" t="s">
        <v>7411</v>
      </c>
      <c r="D8189" s="95" t="s">
        <v>15779</v>
      </c>
      <c r="E8189" s="95" t="s">
        <v>332</v>
      </c>
      <c r="F8189" s="95" t="s">
        <v>7499</v>
      </c>
      <c r="G8189" s="4">
        <v>50</v>
      </c>
      <c r="H8189" s="4">
        <v>50</v>
      </c>
    </row>
    <row r="8190" spans="1:8" ht="15">
      <c r="A8190" s="95">
        <v>8182</v>
      </c>
      <c r="B8190" s="95" t="s">
        <v>5351</v>
      </c>
      <c r="C8190" s="95" t="s">
        <v>5717</v>
      </c>
      <c r="D8190" s="95" t="s">
        <v>15780</v>
      </c>
      <c r="E8190" s="95" t="s">
        <v>332</v>
      </c>
      <c r="F8190" s="95" t="s">
        <v>7499</v>
      </c>
      <c r="G8190" s="4">
        <v>50</v>
      </c>
      <c r="H8190" s="4">
        <v>50</v>
      </c>
    </row>
    <row r="8191" spans="1:8" ht="30">
      <c r="A8191" s="95">
        <v>8183</v>
      </c>
      <c r="B8191" s="95" t="s">
        <v>3596</v>
      </c>
      <c r="C8191" s="95" t="s">
        <v>15781</v>
      </c>
      <c r="D8191" s="95" t="s">
        <v>15782</v>
      </c>
      <c r="E8191" s="95" t="s">
        <v>332</v>
      </c>
      <c r="F8191" s="95" t="s">
        <v>7499</v>
      </c>
      <c r="G8191" s="4">
        <v>50</v>
      </c>
      <c r="H8191" s="4">
        <v>50</v>
      </c>
    </row>
    <row r="8192" spans="1:8" ht="15">
      <c r="A8192" s="95">
        <v>8184</v>
      </c>
      <c r="B8192" s="95" t="s">
        <v>4226</v>
      </c>
      <c r="C8192" s="95" t="s">
        <v>15766</v>
      </c>
      <c r="D8192" s="95" t="s">
        <v>15783</v>
      </c>
      <c r="E8192" s="95" t="s">
        <v>332</v>
      </c>
      <c r="F8192" s="95" t="s">
        <v>7499</v>
      </c>
      <c r="G8192" s="4">
        <v>50</v>
      </c>
      <c r="H8192" s="4">
        <v>50</v>
      </c>
    </row>
    <row r="8193" spans="1:8" ht="15">
      <c r="A8193" s="95">
        <v>8185</v>
      </c>
      <c r="B8193" s="95" t="s">
        <v>3923</v>
      </c>
      <c r="C8193" s="95" t="s">
        <v>15784</v>
      </c>
      <c r="D8193" s="95" t="s">
        <v>15785</v>
      </c>
      <c r="E8193" s="95" t="s">
        <v>332</v>
      </c>
      <c r="F8193" s="95" t="s">
        <v>7499</v>
      </c>
      <c r="G8193" s="4">
        <v>50</v>
      </c>
      <c r="H8193" s="4">
        <v>50</v>
      </c>
    </row>
    <row r="8194" spans="1:8" ht="15">
      <c r="A8194" s="95">
        <v>8186</v>
      </c>
      <c r="B8194" s="95" t="s">
        <v>7083</v>
      </c>
      <c r="C8194" s="95" t="s">
        <v>2672</v>
      </c>
      <c r="D8194" s="95" t="s">
        <v>15786</v>
      </c>
      <c r="E8194" s="95" t="s">
        <v>332</v>
      </c>
      <c r="F8194" s="95" t="s">
        <v>7499</v>
      </c>
      <c r="G8194" s="4">
        <v>50</v>
      </c>
      <c r="H8194" s="4">
        <v>50</v>
      </c>
    </row>
    <row r="8195" spans="1:8" ht="15">
      <c r="A8195" s="95">
        <v>8187</v>
      </c>
      <c r="B8195" s="95" t="s">
        <v>9302</v>
      </c>
      <c r="C8195" s="95" t="s">
        <v>6456</v>
      </c>
      <c r="D8195" s="95" t="s">
        <v>15787</v>
      </c>
      <c r="E8195" s="95" t="s">
        <v>332</v>
      </c>
      <c r="F8195" s="95" t="s">
        <v>7499</v>
      </c>
      <c r="G8195" s="4">
        <v>50</v>
      </c>
      <c r="H8195" s="4">
        <v>50</v>
      </c>
    </row>
    <row r="8196" spans="1:8" ht="15">
      <c r="A8196" s="95">
        <v>8188</v>
      </c>
      <c r="B8196" s="95" t="s">
        <v>3761</v>
      </c>
      <c r="C8196" s="95" t="s">
        <v>2672</v>
      </c>
      <c r="D8196" s="95" t="s">
        <v>15788</v>
      </c>
      <c r="E8196" s="95" t="s">
        <v>332</v>
      </c>
      <c r="F8196" s="95" t="s">
        <v>7499</v>
      </c>
      <c r="G8196" s="4">
        <v>50</v>
      </c>
      <c r="H8196" s="4">
        <v>50</v>
      </c>
    </row>
    <row r="8197" spans="1:8" ht="15">
      <c r="A8197" s="95">
        <v>8189</v>
      </c>
      <c r="B8197" s="95" t="s">
        <v>3593</v>
      </c>
      <c r="C8197" s="95" t="s">
        <v>9300</v>
      </c>
      <c r="D8197" s="95" t="s">
        <v>15789</v>
      </c>
      <c r="E8197" s="95" t="s">
        <v>332</v>
      </c>
      <c r="F8197" s="95" t="s">
        <v>7499</v>
      </c>
      <c r="G8197" s="4">
        <v>50</v>
      </c>
      <c r="H8197" s="4">
        <v>50</v>
      </c>
    </row>
    <row r="8198" spans="1:8" ht="15">
      <c r="A8198" s="95">
        <v>8190</v>
      </c>
      <c r="B8198" s="95" t="s">
        <v>11189</v>
      </c>
      <c r="C8198" s="95" t="s">
        <v>6663</v>
      </c>
      <c r="D8198" s="95" t="s">
        <v>15790</v>
      </c>
      <c r="E8198" s="95" t="s">
        <v>332</v>
      </c>
      <c r="F8198" s="95" t="s">
        <v>7499</v>
      </c>
      <c r="G8198" s="4">
        <v>50</v>
      </c>
      <c r="H8198" s="4">
        <v>50</v>
      </c>
    </row>
    <row r="8199" spans="1:8" ht="15">
      <c r="A8199" s="95">
        <v>8191</v>
      </c>
      <c r="B8199" s="95" t="s">
        <v>12341</v>
      </c>
      <c r="C8199" s="95" t="s">
        <v>8080</v>
      </c>
      <c r="D8199" s="95" t="s">
        <v>15791</v>
      </c>
      <c r="E8199" s="95" t="s">
        <v>332</v>
      </c>
      <c r="F8199" s="95" t="s">
        <v>7499</v>
      </c>
      <c r="G8199" s="4">
        <v>50</v>
      </c>
      <c r="H8199" s="4">
        <v>50</v>
      </c>
    </row>
    <row r="8200" spans="1:8" ht="15">
      <c r="A8200" s="95">
        <v>8192</v>
      </c>
      <c r="B8200" s="95" t="s">
        <v>3468</v>
      </c>
      <c r="C8200" s="95" t="s">
        <v>6736</v>
      </c>
      <c r="D8200" s="95" t="s">
        <v>15792</v>
      </c>
      <c r="E8200" s="95" t="s">
        <v>332</v>
      </c>
      <c r="F8200" s="95" t="s">
        <v>7499</v>
      </c>
      <c r="G8200" s="4">
        <v>50</v>
      </c>
      <c r="H8200" s="4">
        <v>50</v>
      </c>
    </row>
    <row r="8201" spans="1:8" ht="15">
      <c r="A8201" s="95">
        <v>8193</v>
      </c>
      <c r="B8201" s="95" t="s">
        <v>3919</v>
      </c>
      <c r="C8201" s="95" t="s">
        <v>6736</v>
      </c>
      <c r="D8201" s="95" t="s">
        <v>15793</v>
      </c>
      <c r="E8201" s="95" t="s">
        <v>332</v>
      </c>
      <c r="F8201" s="95" t="s">
        <v>7499</v>
      </c>
      <c r="G8201" s="4">
        <v>50</v>
      </c>
      <c r="H8201" s="4">
        <v>50</v>
      </c>
    </row>
    <row r="8202" spans="1:8" ht="15">
      <c r="A8202" s="95">
        <v>8194</v>
      </c>
      <c r="B8202" s="95" t="s">
        <v>2663</v>
      </c>
      <c r="C8202" s="95" t="s">
        <v>3602</v>
      </c>
      <c r="D8202" s="95" t="s">
        <v>15794</v>
      </c>
      <c r="E8202" s="95" t="s">
        <v>332</v>
      </c>
      <c r="F8202" s="95" t="s">
        <v>7499</v>
      </c>
      <c r="G8202" s="4">
        <v>50</v>
      </c>
      <c r="H8202" s="4">
        <v>50</v>
      </c>
    </row>
    <row r="8203" spans="1:8" ht="15">
      <c r="A8203" s="95">
        <v>8195</v>
      </c>
      <c r="B8203" s="95" t="s">
        <v>3432</v>
      </c>
      <c r="C8203" s="95" t="s">
        <v>2672</v>
      </c>
      <c r="D8203" s="95" t="s">
        <v>15795</v>
      </c>
      <c r="E8203" s="95" t="s">
        <v>332</v>
      </c>
      <c r="F8203" s="95" t="s">
        <v>7499</v>
      </c>
      <c r="G8203" s="4">
        <v>50</v>
      </c>
      <c r="H8203" s="4">
        <v>50</v>
      </c>
    </row>
    <row r="8204" spans="1:8" ht="30">
      <c r="A8204" s="95">
        <v>8196</v>
      </c>
      <c r="B8204" s="95" t="s">
        <v>15796</v>
      </c>
      <c r="C8204" s="95" t="s">
        <v>6866</v>
      </c>
      <c r="D8204" s="95" t="s">
        <v>15797</v>
      </c>
      <c r="E8204" s="95" t="s">
        <v>332</v>
      </c>
      <c r="F8204" s="95" t="s">
        <v>7499</v>
      </c>
      <c r="G8204" s="4">
        <v>50</v>
      </c>
      <c r="H8204" s="4">
        <v>50</v>
      </c>
    </row>
    <row r="8205" spans="1:8" ht="30">
      <c r="A8205" s="95">
        <v>8197</v>
      </c>
      <c r="B8205" s="95" t="s">
        <v>6412</v>
      </c>
      <c r="C8205" s="95" t="s">
        <v>6866</v>
      </c>
      <c r="D8205" s="95" t="s">
        <v>15798</v>
      </c>
      <c r="E8205" s="95" t="s">
        <v>332</v>
      </c>
      <c r="F8205" s="95" t="s">
        <v>7499</v>
      </c>
      <c r="G8205" s="4">
        <v>50</v>
      </c>
      <c r="H8205" s="4">
        <v>50</v>
      </c>
    </row>
    <row r="8206" spans="1:8" ht="15">
      <c r="A8206" s="95">
        <v>8198</v>
      </c>
      <c r="B8206" s="95" t="s">
        <v>4824</v>
      </c>
      <c r="C8206" s="95" t="s">
        <v>2672</v>
      </c>
      <c r="D8206" s="95" t="s">
        <v>15799</v>
      </c>
      <c r="E8206" s="95" t="s">
        <v>332</v>
      </c>
      <c r="F8206" s="95" t="s">
        <v>7499</v>
      </c>
      <c r="G8206" s="4">
        <v>50</v>
      </c>
      <c r="H8206" s="4">
        <v>50</v>
      </c>
    </row>
    <row r="8207" spans="1:8" ht="30">
      <c r="A8207" s="95">
        <v>8199</v>
      </c>
      <c r="B8207" s="95" t="s">
        <v>4375</v>
      </c>
      <c r="C8207" s="95" t="s">
        <v>8170</v>
      </c>
      <c r="D8207" s="95" t="s">
        <v>15800</v>
      </c>
      <c r="E8207" s="95" t="s">
        <v>332</v>
      </c>
      <c r="F8207" s="95" t="s">
        <v>7499</v>
      </c>
      <c r="G8207" s="4">
        <v>50</v>
      </c>
      <c r="H8207" s="4">
        <v>50</v>
      </c>
    </row>
    <row r="8208" spans="1:8" ht="15">
      <c r="A8208" s="95">
        <v>8200</v>
      </c>
      <c r="B8208" s="95" t="s">
        <v>7779</v>
      </c>
      <c r="C8208" s="95" t="s">
        <v>4611</v>
      </c>
      <c r="D8208" s="95" t="s">
        <v>15801</v>
      </c>
      <c r="E8208" s="95" t="s">
        <v>332</v>
      </c>
      <c r="F8208" s="95" t="s">
        <v>7499</v>
      </c>
      <c r="G8208" s="4">
        <v>50</v>
      </c>
      <c r="H8208" s="4">
        <v>50</v>
      </c>
    </row>
    <row r="8209" spans="1:8" ht="15">
      <c r="A8209" s="95">
        <v>8201</v>
      </c>
      <c r="B8209" s="95" t="s">
        <v>6228</v>
      </c>
      <c r="C8209" s="95" t="s">
        <v>15802</v>
      </c>
      <c r="D8209" s="95" t="s">
        <v>15803</v>
      </c>
      <c r="E8209" s="95" t="s">
        <v>332</v>
      </c>
      <c r="F8209" s="95" t="s">
        <v>7499</v>
      </c>
      <c r="G8209" s="4">
        <v>50</v>
      </c>
      <c r="H8209" s="4">
        <v>50</v>
      </c>
    </row>
    <row r="8210" spans="1:8" ht="15">
      <c r="A8210" s="95">
        <v>8202</v>
      </c>
      <c r="B8210" s="95" t="s">
        <v>5206</v>
      </c>
      <c r="C8210" s="95" t="s">
        <v>3510</v>
      </c>
      <c r="D8210" s="95" t="s">
        <v>15804</v>
      </c>
      <c r="E8210" s="95" t="s">
        <v>332</v>
      </c>
      <c r="F8210" s="95" t="s">
        <v>7499</v>
      </c>
      <c r="G8210" s="4">
        <v>50</v>
      </c>
      <c r="H8210" s="4">
        <v>50</v>
      </c>
    </row>
    <row r="8211" spans="1:8" ht="15">
      <c r="A8211" s="95">
        <v>8203</v>
      </c>
      <c r="B8211" s="95" t="s">
        <v>3468</v>
      </c>
      <c r="C8211" s="95" t="s">
        <v>15805</v>
      </c>
      <c r="D8211" s="95" t="s">
        <v>15806</v>
      </c>
      <c r="E8211" s="95" t="s">
        <v>332</v>
      </c>
      <c r="F8211" s="95" t="s">
        <v>7499</v>
      </c>
      <c r="G8211" s="4">
        <v>50</v>
      </c>
      <c r="H8211" s="4">
        <v>50</v>
      </c>
    </row>
    <row r="8212" spans="1:8" ht="15">
      <c r="A8212" s="95">
        <v>8204</v>
      </c>
      <c r="B8212" s="95" t="s">
        <v>4145</v>
      </c>
      <c r="C8212" s="95" t="s">
        <v>5667</v>
      </c>
      <c r="D8212" s="95" t="s">
        <v>15807</v>
      </c>
      <c r="E8212" s="95" t="s">
        <v>332</v>
      </c>
      <c r="F8212" s="95" t="s">
        <v>7499</v>
      </c>
      <c r="G8212" s="4">
        <v>50</v>
      </c>
      <c r="H8212" s="4">
        <v>50</v>
      </c>
    </row>
    <row r="8213" spans="1:8" ht="15">
      <c r="A8213" s="95">
        <v>8205</v>
      </c>
      <c r="B8213" s="95" t="s">
        <v>8030</v>
      </c>
      <c r="C8213" s="95" t="s">
        <v>5016</v>
      </c>
      <c r="D8213" s="95" t="s">
        <v>15808</v>
      </c>
      <c r="E8213" s="95" t="s">
        <v>332</v>
      </c>
      <c r="F8213" s="95" t="s">
        <v>7499</v>
      </c>
      <c r="G8213" s="4">
        <v>50</v>
      </c>
      <c r="H8213" s="4">
        <v>50</v>
      </c>
    </row>
    <row r="8214" spans="1:8" ht="15">
      <c r="A8214" s="95">
        <v>8206</v>
      </c>
      <c r="B8214" s="95" t="s">
        <v>3676</v>
      </c>
      <c r="C8214" s="95" t="s">
        <v>4038</v>
      </c>
      <c r="D8214" s="95" t="s">
        <v>15809</v>
      </c>
      <c r="E8214" s="95" t="s">
        <v>332</v>
      </c>
      <c r="F8214" s="95" t="s">
        <v>7499</v>
      </c>
      <c r="G8214" s="4">
        <v>50</v>
      </c>
      <c r="H8214" s="4">
        <v>50</v>
      </c>
    </row>
    <row r="8215" spans="1:8" ht="15">
      <c r="A8215" s="95">
        <v>8207</v>
      </c>
      <c r="B8215" s="95" t="s">
        <v>3684</v>
      </c>
      <c r="C8215" s="95" t="s">
        <v>7650</v>
      </c>
      <c r="D8215" s="95" t="s">
        <v>15810</v>
      </c>
      <c r="E8215" s="95" t="s">
        <v>332</v>
      </c>
      <c r="F8215" s="95" t="s">
        <v>7499</v>
      </c>
      <c r="G8215" s="4">
        <v>50</v>
      </c>
      <c r="H8215" s="4">
        <v>50</v>
      </c>
    </row>
    <row r="8216" spans="1:8" ht="15">
      <c r="A8216" s="95">
        <v>8208</v>
      </c>
      <c r="B8216" s="95" t="s">
        <v>3948</v>
      </c>
      <c r="C8216" s="95" t="s">
        <v>2672</v>
      </c>
      <c r="D8216" s="95" t="s">
        <v>15811</v>
      </c>
      <c r="E8216" s="95" t="s">
        <v>332</v>
      </c>
      <c r="F8216" s="95" t="s">
        <v>7499</v>
      </c>
      <c r="G8216" s="4">
        <v>50</v>
      </c>
      <c r="H8216" s="4">
        <v>50</v>
      </c>
    </row>
    <row r="8217" spans="1:8" ht="15">
      <c r="A8217" s="95">
        <v>8209</v>
      </c>
      <c r="B8217" s="95" t="s">
        <v>3911</v>
      </c>
      <c r="C8217" s="95" t="s">
        <v>6303</v>
      </c>
      <c r="D8217" s="95" t="s">
        <v>15812</v>
      </c>
      <c r="E8217" s="95" t="s">
        <v>332</v>
      </c>
      <c r="F8217" s="95" t="s">
        <v>7499</v>
      </c>
      <c r="G8217" s="4">
        <v>50</v>
      </c>
      <c r="H8217" s="4">
        <v>50</v>
      </c>
    </row>
    <row r="8218" spans="1:8" ht="15">
      <c r="A8218" s="95">
        <v>8210</v>
      </c>
      <c r="B8218" s="95" t="s">
        <v>15813</v>
      </c>
      <c r="C8218" s="95" t="s">
        <v>6712</v>
      </c>
      <c r="D8218" s="95" t="s">
        <v>15814</v>
      </c>
      <c r="E8218" s="95" t="s">
        <v>332</v>
      </c>
      <c r="F8218" s="95" t="s">
        <v>7499</v>
      </c>
      <c r="G8218" s="4">
        <v>50</v>
      </c>
      <c r="H8218" s="4">
        <v>50</v>
      </c>
    </row>
    <row r="8219" spans="1:8" ht="15">
      <c r="A8219" s="95">
        <v>8211</v>
      </c>
      <c r="B8219" s="95" t="s">
        <v>4119</v>
      </c>
      <c r="C8219" s="95" t="s">
        <v>15539</v>
      </c>
      <c r="D8219" s="95" t="s">
        <v>15815</v>
      </c>
      <c r="E8219" s="95" t="s">
        <v>332</v>
      </c>
      <c r="F8219" s="95" t="s">
        <v>7499</v>
      </c>
      <c r="G8219" s="4">
        <v>50</v>
      </c>
      <c r="H8219" s="4">
        <v>50</v>
      </c>
    </row>
    <row r="8220" spans="1:8" ht="15">
      <c r="A8220" s="95">
        <v>8212</v>
      </c>
      <c r="B8220" s="95" t="s">
        <v>3646</v>
      </c>
      <c r="C8220" s="95" t="s">
        <v>14715</v>
      </c>
      <c r="D8220" s="95" t="s">
        <v>15816</v>
      </c>
      <c r="E8220" s="95" t="s">
        <v>332</v>
      </c>
      <c r="F8220" s="95" t="s">
        <v>7499</v>
      </c>
      <c r="G8220" s="4">
        <v>50</v>
      </c>
      <c r="H8220" s="4">
        <v>50</v>
      </c>
    </row>
    <row r="8221" spans="1:8" ht="15">
      <c r="A8221" s="95">
        <v>8213</v>
      </c>
      <c r="B8221" s="95" t="s">
        <v>4487</v>
      </c>
      <c r="C8221" s="95" t="s">
        <v>5369</v>
      </c>
      <c r="D8221" s="95" t="s">
        <v>15817</v>
      </c>
      <c r="E8221" s="95" t="s">
        <v>332</v>
      </c>
      <c r="F8221" s="95" t="s">
        <v>7499</v>
      </c>
      <c r="G8221" s="4">
        <v>50</v>
      </c>
      <c r="H8221" s="4">
        <v>50</v>
      </c>
    </row>
    <row r="8222" spans="1:8" ht="15">
      <c r="A8222" s="95">
        <v>8214</v>
      </c>
      <c r="B8222" s="95" t="s">
        <v>4752</v>
      </c>
      <c r="C8222" s="95" t="s">
        <v>2672</v>
      </c>
      <c r="D8222" s="95" t="s">
        <v>15818</v>
      </c>
      <c r="E8222" s="95" t="s">
        <v>332</v>
      </c>
      <c r="F8222" s="95" t="s">
        <v>7499</v>
      </c>
      <c r="G8222" s="4">
        <v>50</v>
      </c>
      <c r="H8222" s="4">
        <v>50</v>
      </c>
    </row>
    <row r="8223" spans="1:8" ht="15">
      <c r="A8223" s="95">
        <v>8215</v>
      </c>
      <c r="B8223" s="95" t="s">
        <v>4612</v>
      </c>
      <c r="C8223" s="95" t="s">
        <v>5744</v>
      </c>
      <c r="D8223" s="95" t="s">
        <v>15819</v>
      </c>
      <c r="E8223" s="95" t="s">
        <v>332</v>
      </c>
      <c r="F8223" s="95" t="s">
        <v>7499</v>
      </c>
      <c r="G8223" s="4">
        <v>50</v>
      </c>
      <c r="H8223" s="4">
        <v>50</v>
      </c>
    </row>
    <row r="8224" spans="1:8" ht="30">
      <c r="A8224" s="95">
        <v>8216</v>
      </c>
      <c r="B8224" s="95" t="s">
        <v>4198</v>
      </c>
      <c r="C8224" s="95" t="s">
        <v>15654</v>
      </c>
      <c r="D8224" s="95" t="s">
        <v>15820</v>
      </c>
      <c r="E8224" s="95" t="s">
        <v>332</v>
      </c>
      <c r="F8224" s="95" t="s">
        <v>7499</v>
      </c>
      <c r="G8224" s="4">
        <v>50</v>
      </c>
      <c r="H8224" s="4">
        <v>50</v>
      </c>
    </row>
    <row r="8225" spans="1:8" ht="30">
      <c r="A8225" s="95">
        <v>8217</v>
      </c>
      <c r="B8225" s="95" t="s">
        <v>4119</v>
      </c>
      <c r="C8225" s="95" t="s">
        <v>15821</v>
      </c>
      <c r="D8225" s="95" t="s">
        <v>15822</v>
      </c>
      <c r="E8225" s="95" t="s">
        <v>332</v>
      </c>
      <c r="F8225" s="95" t="s">
        <v>7499</v>
      </c>
      <c r="G8225" s="4">
        <v>50</v>
      </c>
      <c r="H8225" s="4">
        <v>50</v>
      </c>
    </row>
    <row r="8226" spans="1:8" ht="15">
      <c r="A8226" s="95">
        <v>8218</v>
      </c>
      <c r="B8226" s="95" t="s">
        <v>3684</v>
      </c>
      <c r="C8226" s="95" t="s">
        <v>5065</v>
      </c>
      <c r="D8226" s="95" t="s">
        <v>15823</v>
      </c>
      <c r="E8226" s="95" t="s">
        <v>332</v>
      </c>
      <c r="F8226" s="95" t="s">
        <v>7499</v>
      </c>
      <c r="G8226" s="4">
        <v>50</v>
      </c>
      <c r="H8226" s="4">
        <v>50</v>
      </c>
    </row>
    <row r="8227" spans="1:8" ht="15">
      <c r="A8227" s="95">
        <v>8219</v>
      </c>
      <c r="B8227" s="95" t="s">
        <v>3676</v>
      </c>
      <c r="C8227" s="95" t="s">
        <v>9340</v>
      </c>
      <c r="D8227" s="95" t="s">
        <v>15824</v>
      </c>
      <c r="E8227" s="95" t="s">
        <v>332</v>
      </c>
      <c r="F8227" s="95" t="s">
        <v>7499</v>
      </c>
      <c r="G8227" s="4">
        <v>50</v>
      </c>
      <c r="H8227" s="4">
        <v>50</v>
      </c>
    </row>
    <row r="8228" spans="1:8" ht="15">
      <c r="A8228" s="95">
        <v>8220</v>
      </c>
      <c r="B8228" s="95" t="s">
        <v>7615</v>
      </c>
      <c r="C8228" s="95" t="s">
        <v>4324</v>
      </c>
      <c r="D8228" s="95" t="s">
        <v>15825</v>
      </c>
      <c r="E8228" s="95" t="s">
        <v>332</v>
      </c>
      <c r="F8228" s="95" t="s">
        <v>7499</v>
      </c>
      <c r="G8228" s="4">
        <v>50</v>
      </c>
      <c r="H8228" s="4">
        <v>50</v>
      </c>
    </row>
    <row r="8229" spans="1:8" ht="30">
      <c r="A8229" s="95">
        <v>8221</v>
      </c>
      <c r="B8229" s="95" t="s">
        <v>4114</v>
      </c>
      <c r="C8229" s="95" t="s">
        <v>5952</v>
      </c>
      <c r="D8229" s="95" t="s">
        <v>15826</v>
      </c>
      <c r="E8229" s="95" t="s">
        <v>332</v>
      </c>
      <c r="F8229" s="95" t="s">
        <v>7499</v>
      </c>
      <c r="G8229" s="4">
        <v>50</v>
      </c>
      <c r="H8229" s="4">
        <v>50</v>
      </c>
    </row>
    <row r="8230" spans="1:8" ht="15">
      <c r="A8230" s="95">
        <v>8222</v>
      </c>
      <c r="B8230" s="95" t="s">
        <v>3584</v>
      </c>
      <c r="C8230" s="95" t="s">
        <v>13723</v>
      </c>
      <c r="D8230" s="95" t="s">
        <v>15827</v>
      </c>
      <c r="E8230" s="95" t="s">
        <v>332</v>
      </c>
      <c r="F8230" s="95" t="s">
        <v>7499</v>
      </c>
      <c r="G8230" s="4">
        <v>50</v>
      </c>
      <c r="H8230" s="4">
        <v>50</v>
      </c>
    </row>
    <row r="8231" spans="1:8" ht="15">
      <c r="A8231" s="95">
        <v>8223</v>
      </c>
      <c r="B8231" s="95" t="s">
        <v>3593</v>
      </c>
      <c r="C8231" s="95" t="s">
        <v>2672</v>
      </c>
      <c r="D8231" s="95" t="s">
        <v>15828</v>
      </c>
      <c r="E8231" s="95" t="s">
        <v>332</v>
      </c>
      <c r="F8231" s="95" t="s">
        <v>7499</v>
      </c>
      <c r="G8231" s="4">
        <v>50</v>
      </c>
      <c r="H8231" s="4">
        <v>50</v>
      </c>
    </row>
    <row r="8232" spans="1:8" ht="15">
      <c r="A8232" s="95">
        <v>8224</v>
      </c>
      <c r="B8232" s="95" t="s">
        <v>4479</v>
      </c>
      <c r="C8232" s="95" t="s">
        <v>3956</v>
      </c>
      <c r="D8232" s="95">
        <v>2001025633</v>
      </c>
      <c r="E8232" s="95" t="s">
        <v>332</v>
      </c>
      <c r="F8232" s="95" t="s">
        <v>7499</v>
      </c>
      <c r="G8232" s="4">
        <v>75</v>
      </c>
      <c r="H8232" s="4">
        <v>75</v>
      </c>
    </row>
    <row r="8233" spans="1:8" ht="30">
      <c r="A8233" s="95">
        <v>8225</v>
      </c>
      <c r="B8233" s="95" t="s">
        <v>6922</v>
      </c>
      <c r="C8233" s="95" t="s">
        <v>6130</v>
      </c>
      <c r="D8233" s="95">
        <v>2001000046</v>
      </c>
      <c r="E8233" s="95" t="s">
        <v>332</v>
      </c>
      <c r="F8233" s="95" t="s">
        <v>7499</v>
      </c>
      <c r="G8233" s="4">
        <v>75</v>
      </c>
      <c r="H8233" s="4">
        <v>75</v>
      </c>
    </row>
    <row r="8234" spans="1:8" ht="15">
      <c r="A8234" s="95">
        <v>8226</v>
      </c>
      <c r="B8234" s="95" t="s">
        <v>3561</v>
      </c>
      <c r="C8234" s="95" t="s">
        <v>7187</v>
      </c>
      <c r="D8234" s="95" t="s">
        <v>15829</v>
      </c>
      <c r="E8234" s="95" t="s">
        <v>332</v>
      </c>
      <c r="F8234" s="95" t="s">
        <v>7499</v>
      </c>
      <c r="G8234" s="4">
        <v>50</v>
      </c>
      <c r="H8234" s="4">
        <v>50</v>
      </c>
    </row>
    <row r="8235" spans="1:8" ht="15">
      <c r="A8235" s="95">
        <v>8227</v>
      </c>
      <c r="B8235" s="95" t="s">
        <v>3586</v>
      </c>
      <c r="C8235" s="95" t="s">
        <v>7011</v>
      </c>
      <c r="D8235" s="95" t="s">
        <v>15830</v>
      </c>
      <c r="E8235" s="95" t="s">
        <v>332</v>
      </c>
      <c r="F8235" s="95" t="s">
        <v>7499</v>
      </c>
      <c r="G8235" s="4">
        <v>50</v>
      </c>
      <c r="H8235" s="4">
        <v>50</v>
      </c>
    </row>
    <row r="8236" spans="1:8" ht="15">
      <c r="A8236" s="95">
        <v>8228</v>
      </c>
      <c r="B8236" s="95" t="s">
        <v>3715</v>
      </c>
      <c r="C8236" s="95" t="s">
        <v>15831</v>
      </c>
      <c r="D8236" s="95" t="s">
        <v>15832</v>
      </c>
      <c r="E8236" s="95" t="s">
        <v>332</v>
      </c>
      <c r="F8236" s="95" t="s">
        <v>7499</v>
      </c>
      <c r="G8236" s="4">
        <v>50</v>
      </c>
      <c r="H8236" s="4">
        <v>50</v>
      </c>
    </row>
    <row r="8237" spans="1:8" ht="15">
      <c r="A8237" s="95">
        <v>8229</v>
      </c>
      <c r="B8237" s="95" t="s">
        <v>3526</v>
      </c>
      <c r="C8237" s="95" t="s">
        <v>14362</v>
      </c>
      <c r="D8237" s="95" t="s">
        <v>15833</v>
      </c>
      <c r="E8237" s="95" t="s">
        <v>332</v>
      </c>
      <c r="F8237" s="95" t="s">
        <v>7499</v>
      </c>
      <c r="G8237" s="4">
        <v>50</v>
      </c>
      <c r="H8237" s="4">
        <v>50</v>
      </c>
    </row>
    <row r="8238" spans="1:8" ht="15">
      <c r="A8238" s="95">
        <v>8230</v>
      </c>
      <c r="B8238" s="95" t="s">
        <v>4452</v>
      </c>
      <c r="C8238" s="95" t="s">
        <v>4186</v>
      </c>
      <c r="D8238" s="95" t="s">
        <v>15834</v>
      </c>
      <c r="E8238" s="95" t="s">
        <v>332</v>
      </c>
      <c r="F8238" s="95" t="s">
        <v>7499</v>
      </c>
      <c r="G8238" s="4">
        <v>50</v>
      </c>
      <c r="H8238" s="4">
        <v>50</v>
      </c>
    </row>
    <row r="8239" spans="1:8" ht="15">
      <c r="A8239" s="95">
        <v>8231</v>
      </c>
      <c r="B8239" s="95" t="s">
        <v>5188</v>
      </c>
      <c r="C8239" s="95" t="s">
        <v>6734</v>
      </c>
      <c r="D8239" s="95" t="s">
        <v>15835</v>
      </c>
      <c r="E8239" s="95" t="s">
        <v>332</v>
      </c>
      <c r="F8239" s="95" t="s">
        <v>7499</v>
      </c>
      <c r="G8239" s="4">
        <v>50</v>
      </c>
      <c r="H8239" s="4">
        <v>50</v>
      </c>
    </row>
    <row r="8240" spans="1:8" ht="15">
      <c r="A8240" s="95">
        <v>8232</v>
      </c>
      <c r="B8240" s="95" t="s">
        <v>2667</v>
      </c>
      <c r="C8240" s="95" t="s">
        <v>4232</v>
      </c>
      <c r="D8240" s="95" t="s">
        <v>15836</v>
      </c>
      <c r="E8240" s="95" t="s">
        <v>332</v>
      </c>
      <c r="F8240" s="95" t="s">
        <v>7499</v>
      </c>
      <c r="G8240" s="4">
        <v>50</v>
      </c>
      <c r="H8240" s="4">
        <v>50</v>
      </c>
    </row>
    <row r="8241" spans="1:8" ht="15">
      <c r="A8241" s="95">
        <v>8233</v>
      </c>
      <c r="B8241" s="95" t="s">
        <v>8172</v>
      </c>
      <c r="C8241" s="95" t="s">
        <v>5619</v>
      </c>
      <c r="D8241" s="95" t="s">
        <v>15837</v>
      </c>
      <c r="E8241" s="95" t="s">
        <v>332</v>
      </c>
      <c r="F8241" s="95" t="s">
        <v>7499</v>
      </c>
      <c r="G8241" s="4">
        <v>50</v>
      </c>
      <c r="H8241" s="4">
        <v>50</v>
      </c>
    </row>
    <row r="8242" spans="1:8" ht="15">
      <c r="A8242" s="95">
        <v>8234</v>
      </c>
      <c r="B8242" s="95" t="s">
        <v>3596</v>
      </c>
      <c r="C8242" s="95" t="s">
        <v>8250</v>
      </c>
      <c r="D8242" s="95" t="s">
        <v>15838</v>
      </c>
      <c r="E8242" s="95" t="s">
        <v>332</v>
      </c>
      <c r="F8242" s="95" t="s">
        <v>7499</v>
      </c>
      <c r="G8242" s="4">
        <v>50</v>
      </c>
      <c r="H8242" s="4">
        <v>50</v>
      </c>
    </row>
    <row r="8243" spans="1:8" ht="30">
      <c r="A8243" s="95">
        <v>8235</v>
      </c>
      <c r="B8243" s="95" t="s">
        <v>4067</v>
      </c>
      <c r="C8243" s="95" t="s">
        <v>15839</v>
      </c>
      <c r="D8243" s="95" t="s">
        <v>15840</v>
      </c>
      <c r="E8243" s="95" t="s">
        <v>332</v>
      </c>
      <c r="F8243" s="95" t="s">
        <v>7499</v>
      </c>
      <c r="G8243" s="4">
        <v>50</v>
      </c>
      <c r="H8243" s="4">
        <v>50</v>
      </c>
    </row>
    <row r="8244" spans="1:8" ht="15">
      <c r="A8244" s="95">
        <v>8236</v>
      </c>
      <c r="B8244" s="95" t="s">
        <v>4104</v>
      </c>
      <c r="C8244" s="95" t="s">
        <v>7263</v>
      </c>
      <c r="D8244" s="95" t="s">
        <v>15841</v>
      </c>
      <c r="E8244" s="95" t="s">
        <v>332</v>
      </c>
      <c r="F8244" s="95" t="s">
        <v>7499</v>
      </c>
      <c r="G8244" s="4">
        <v>50</v>
      </c>
      <c r="H8244" s="4">
        <v>50</v>
      </c>
    </row>
    <row r="8245" spans="1:8" ht="15">
      <c r="A8245" s="95">
        <v>8237</v>
      </c>
      <c r="B8245" s="95" t="s">
        <v>2663</v>
      </c>
      <c r="C8245" s="95" t="s">
        <v>7263</v>
      </c>
      <c r="D8245" s="95" t="s">
        <v>15842</v>
      </c>
      <c r="E8245" s="95" t="s">
        <v>332</v>
      </c>
      <c r="F8245" s="95" t="s">
        <v>7499</v>
      </c>
      <c r="G8245" s="4">
        <v>50</v>
      </c>
      <c r="H8245" s="4">
        <v>50</v>
      </c>
    </row>
    <row r="8246" spans="1:8" ht="15">
      <c r="A8246" s="95">
        <v>8238</v>
      </c>
      <c r="B8246" s="95" t="s">
        <v>4007</v>
      </c>
      <c r="C8246" s="95" t="s">
        <v>3597</v>
      </c>
      <c r="D8246" s="95" t="s">
        <v>15843</v>
      </c>
      <c r="E8246" s="95" t="s">
        <v>332</v>
      </c>
      <c r="F8246" s="95" t="s">
        <v>7499</v>
      </c>
      <c r="G8246" s="4">
        <v>50</v>
      </c>
      <c r="H8246" s="4">
        <v>50</v>
      </c>
    </row>
    <row r="8247" spans="1:8" ht="15">
      <c r="A8247" s="95">
        <v>8239</v>
      </c>
      <c r="B8247" s="95" t="s">
        <v>6985</v>
      </c>
      <c r="C8247" s="95" t="s">
        <v>8124</v>
      </c>
      <c r="D8247" s="95" t="s">
        <v>15844</v>
      </c>
      <c r="E8247" s="95" t="s">
        <v>332</v>
      </c>
      <c r="F8247" s="95" t="s">
        <v>7499</v>
      </c>
      <c r="G8247" s="4">
        <v>50</v>
      </c>
      <c r="H8247" s="4">
        <v>50</v>
      </c>
    </row>
    <row r="8248" spans="1:8" ht="15">
      <c r="A8248" s="95">
        <v>8240</v>
      </c>
      <c r="B8248" s="95" t="s">
        <v>4695</v>
      </c>
      <c r="C8248" s="95" t="s">
        <v>8432</v>
      </c>
      <c r="D8248" s="95" t="s">
        <v>15845</v>
      </c>
      <c r="E8248" s="95" t="s">
        <v>332</v>
      </c>
      <c r="F8248" s="95" t="s">
        <v>7499</v>
      </c>
      <c r="G8248" s="4">
        <v>50</v>
      </c>
      <c r="H8248" s="4">
        <v>50</v>
      </c>
    </row>
    <row r="8249" spans="1:8" ht="15">
      <c r="A8249" s="95">
        <v>8241</v>
      </c>
      <c r="B8249" s="95" t="s">
        <v>8540</v>
      </c>
      <c r="C8249" s="95" t="s">
        <v>14789</v>
      </c>
      <c r="D8249" s="95" t="s">
        <v>15846</v>
      </c>
      <c r="E8249" s="95" t="s">
        <v>332</v>
      </c>
      <c r="F8249" s="95" t="s">
        <v>7499</v>
      </c>
      <c r="G8249" s="4">
        <v>50</v>
      </c>
      <c r="H8249" s="4">
        <v>50</v>
      </c>
    </row>
    <row r="8250" spans="1:8" ht="15">
      <c r="A8250" s="95">
        <v>8242</v>
      </c>
      <c r="B8250" s="95" t="s">
        <v>4695</v>
      </c>
      <c r="C8250" s="95" t="s">
        <v>6248</v>
      </c>
      <c r="D8250" s="95" t="s">
        <v>15847</v>
      </c>
      <c r="E8250" s="95" t="s">
        <v>332</v>
      </c>
      <c r="F8250" s="95" t="s">
        <v>7499</v>
      </c>
      <c r="G8250" s="4">
        <v>50</v>
      </c>
      <c r="H8250" s="4">
        <v>50</v>
      </c>
    </row>
    <row r="8251" spans="1:8" ht="15">
      <c r="A8251" s="95">
        <v>8243</v>
      </c>
      <c r="B8251" s="95" t="s">
        <v>2663</v>
      </c>
      <c r="C8251" s="95" t="s">
        <v>8012</v>
      </c>
      <c r="D8251" s="95" t="s">
        <v>15848</v>
      </c>
      <c r="E8251" s="95" t="s">
        <v>332</v>
      </c>
      <c r="F8251" s="95" t="s">
        <v>7499</v>
      </c>
      <c r="G8251" s="4">
        <v>50</v>
      </c>
      <c r="H8251" s="4">
        <v>50</v>
      </c>
    </row>
    <row r="8252" spans="1:8" ht="30">
      <c r="A8252" s="95">
        <v>8244</v>
      </c>
      <c r="B8252" s="95" t="s">
        <v>2685</v>
      </c>
      <c r="C8252" s="95" t="s">
        <v>15849</v>
      </c>
      <c r="D8252" s="95" t="s">
        <v>15850</v>
      </c>
      <c r="E8252" s="95" t="s">
        <v>332</v>
      </c>
      <c r="F8252" s="95" t="s">
        <v>7499</v>
      </c>
      <c r="G8252" s="4">
        <v>50</v>
      </c>
      <c r="H8252" s="4">
        <v>50</v>
      </c>
    </row>
    <row r="8253" spans="1:8" ht="30">
      <c r="A8253" s="95">
        <v>8245</v>
      </c>
      <c r="B8253" s="95" t="s">
        <v>3526</v>
      </c>
      <c r="C8253" s="95" t="s">
        <v>15849</v>
      </c>
      <c r="D8253" s="95" t="s">
        <v>15851</v>
      </c>
      <c r="E8253" s="95" t="s">
        <v>332</v>
      </c>
      <c r="F8253" s="95" t="s">
        <v>7499</v>
      </c>
      <c r="G8253" s="4">
        <v>50</v>
      </c>
      <c r="H8253" s="4">
        <v>50</v>
      </c>
    </row>
    <row r="8254" spans="1:8" ht="15">
      <c r="A8254" s="95">
        <v>8246</v>
      </c>
      <c r="B8254" s="95" t="s">
        <v>10965</v>
      </c>
      <c r="C8254" s="95" t="s">
        <v>7046</v>
      </c>
      <c r="D8254" s="95" t="s">
        <v>15852</v>
      </c>
      <c r="E8254" s="95" t="s">
        <v>332</v>
      </c>
      <c r="F8254" s="95" t="s">
        <v>7499</v>
      </c>
      <c r="G8254" s="4">
        <v>50</v>
      </c>
      <c r="H8254" s="4">
        <v>50</v>
      </c>
    </row>
    <row r="8255" spans="1:8" ht="15">
      <c r="A8255" s="95">
        <v>8247</v>
      </c>
      <c r="B8255" s="95" t="s">
        <v>4119</v>
      </c>
      <c r="C8255" s="95" t="s">
        <v>15853</v>
      </c>
      <c r="D8255" s="95" t="s">
        <v>15854</v>
      </c>
      <c r="E8255" s="95" t="s">
        <v>332</v>
      </c>
      <c r="F8255" s="95" t="s">
        <v>7499</v>
      </c>
      <c r="G8255" s="4">
        <v>50</v>
      </c>
      <c r="H8255" s="4">
        <v>50</v>
      </c>
    </row>
    <row r="8256" spans="1:8" ht="15">
      <c r="A8256" s="95">
        <v>8248</v>
      </c>
      <c r="B8256" s="95" t="s">
        <v>9305</v>
      </c>
      <c r="C8256" s="95" t="s">
        <v>7022</v>
      </c>
      <c r="D8256" s="95" t="s">
        <v>15855</v>
      </c>
      <c r="E8256" s="95" t="s">
        <v>332</v>
      </c>
      <c r="F8256" s="95" t="s">
        <v>7499</v>
      </c>
      <c r="G8256" s="4">
        <v>50</v>
      </c>
      <c r="H8256" s="4">
        <v>50</v>
      </c>
    </row>
    <row r="8257" spans="1:8" ht="15">
      <c r="A8257" s="95">
        <v>8249</v>
      </c>
      <c r="B8257" s="95" t="s">
        <v>4400</v>
      </c>
      <c r="C8257" s="95" t="s">
        <v>7086</v>
      </c>
      <c r="D8257" s="95" t="s">
        <v>15856</v>
      </c>
      <c r="E8257" s="95" t="s">
        <v>332</v>
      </c>
      <c r="F8257" s="95" t="s">
        <v>7499</v>
      </c>
      <c r="G8257" s="4">
        <v>50</v>
      </c>
      <c r="H8257" s="4">
        <v>50</v>
      </c>
    </row>
    <row r="8258" spans="1:8" ht="15">
      <c r="A8258" s="95">
        <v>8250</v>
      </c>
      <c r="B8258" s="95" t="s">
        <v>3780</v>
      </c>
      <c r="C8258" s="95" t="s">
        <v>15857</v>
      </c>
      <c r="D8258" s="95" t="s">
        <v>15858</v>
      </c>
      <c r="E8258" s="95" t="s">
        <v>332</v>
      </c>
      <c r="F8258" s="95" t="s">
        <v>7499</v>
      </c>
      <c r="G8258" s="4">
        <v>50</v>
      </c>
      <c r="H8258" s="4">
        <v>50</v>
      </c>
    </row>
    <row r="8259" spans="1:8" ht="15">
      <c r="A8259" s="95">
        <v>8251</v>
      </c>
      <c r="B8259" s="95" t="s">
        <v>4475</v>
      </c>
      <c r="C8259" s="95" t="s">
        <v>15859</v>
      </c>
      <c r="D8259" s="95" t="s">
        <v>15860</v>
      </c>
      <c r="E8259" s="95" t="s">
        <v>332</v>
      </c>
      <c r="F8259" s="95" t="s">
        <v>7499</v>
      </c>
      <c r="G8259" s="4">
        <v>50</v>
      </c>
      <c r="H8259" s="4">
        <v>50</v>
      </c>
    </row>
    <row r="8260" spans="1:8" ht="15">
      <c r="A8260" s="95">
        <v>8252</v>
      </c>
      <c r="B8260" s="95" t="s">
        <v>3747</v>
      </c>
      <c r="C8260" s="95" t="s">
        <v>8084</v>
      </c>
      <c r="D8260" s="95" t="s">
        <v>15861</v>
      </c>
      <c r="E8260" s="95" t="s">
        <v>332</v>
      </c>
      <c r="F8260" s="95" t="s">
        <v>7499</v>
      </c>
      <c r="G8260" s="4">
        <v>50</v>
      </c>
      <c r="H8260" s="4">
        <v>50</v>
      </c>
    </row>
    <row r="8261" spans="1:8" ht="15">
      <c r="A8261" s="95">
        <v>8253</v>
      </c>
      <c r="B8261" s="95" t="s">
        <v>6095</v>
      </c>
      <c r="C8261" s="95" t="s">
        <v>15862</v>
      </c>
      <c r="D8261" s="95" t="s">
        <v>15863</v>
      </c>
      <c r="E8261" s="95" t="s">
        <v>332</v>
      </c>
      <c r="F8261" s="95" t="s">
        <v>7499</v>
      </c>
      <c r="G8261" s="4">
        <v>50</v>
      </c>
      <c r="H8261" s="4">
        <v>50</v>
      </c>
    </row>
    <row r="8262" spans="1:8" ht="15">
      <c r="A8262" s="95">
        <v>8254</v>
      </c>
      <c r="B8262" s="95" t="s">
        <v>3780</v>
      </c>
      <c r="C8262" s="95" t="s">
        <v>3600</v>
      </c>
      <c r="D8262" s="95" t="s">
        <v>15864</v>
      </c>
      <c r="E8262" s="95" t="s">
        <v>332</v>
      </c>
      <c r="F8262" s="95" t="s">
        <v>7499</v>
      </c>
      <c r="G8262" s="4">
        <v>50</v>
      </c>
      <c r="H8262" s="4">
        <v>50</v>
      </c>
    </row>
    <row r="8263" spans="1:8" ht="15">
      <c r="A8263" s="95">
        <v>8255</v>
      </c>
      <c r="B8263" s="95" t="s">
        <v>3676</v>
      </c>
      <c r="C8263" s="95" t="s">
        <v>15865</v>
      </c>
      <c r="D8263" s="95" t="s">
        <v>15866</v>
      </c>
      <c r="E8263" s="95" t="s">
        <v>332</v>
      </c>
      <c r="F8263" s="95" t="s">
        <v>7499</v>
      </c>
      <c r="G8263" s="4">
        <v>50</v>
      </c>
      <c r="H8263" s="4">
        <v>50</v>
      </c>
    </row>
    <row r="8264" spans="1:8" ht="30">
      <c r="A8264" s="95">
        <v>8256</v>
      </c>
      <c r="B8264" s="95" t="s">
        <v>5110</v>
      </c>
      <c r="C8264" s="95" t="s">
        <v>15140</v>
      </c>
      <c r="D8264" s="95" t="s">
        <v>15867</v>
      </c>
      <c r="E8264" s="95" t="s">
        <v>332</v>
      </c>
      <c r="F8264" s="95" t="s">
        <v>7499</v>
      </c>
      <c r="G8264" s="4">
        <v>50</v>
      </c>
      <c r="H8264" s="4">
        <v>50</v>
      </c>
    </row>
    <row r="8265" spans="1:8" ht="15">
      <c r="A8265" s="95">
        <v>8257</v>
      </c>
      <c r="B8265" s="95" t="s">
        <v>2671</v>
      </c>
      <c r="C8265" s="95" t="s">
        <v>3451</v>
      </c>
      <c r="D8265" s="95" t="s">
        <v>15868</v>
      </c>
      <c r="E8265" s="95" t="s">
        <v>332</v>
      </c>
      <c r="F8265" s="95" t="s">
        <v>7499</v>
      </c>
      <c r="G8265" s="4">
        <v>50</v>
      </c>
      <c r="H8265" s="4">
        <v>50</v>
      </c>
    </row>
    <row r="8266" spans="1:8" ht="15">
      <c r="A8266" s="95">
        <v>8258</v>
      </c>
      <c r="B8266" s="95" t="s">
        <v>4593</v>
      </c>
      <c r="C8266" s="95" t="s">
        <v>8814</v>
      </c>
      <c r="D8266" s="95" t="s">
        <v>15869</v>
      </c>
      <c r="E8266" s="95" t="s">
        <v>332</v>
      </c>
      <c r="F8266" s="95" t="s">
        <v>7499</v>
      </c>
      <c r="G8266" s="4">
        <v>50</v>
      </c>
      <c r="H8266" s="4">
        <v>50</v>
      </c>
    </row>
    <row r="8267" spans="1:8" ht="15">
      <c r="A8267" s="95">
        <v>8259</v>
      </c>
      <c r="B8267" s="95" t="s">
        <v>5712</v>
      </c>
      <c r="C8267" s="95" t="s">
        <v>8814</v>
      </c>
      <c r="D8267" s="95" t="s">
        <v>15870</v>
      </c>
      <c r="E8267" s="95" t="s">
        <v>332</v>
      </c>
      <c r="F8267" s="95" t="s">
        <v>7499</v>
      </c>
      <c r="G8267" s="4">
        <v>50</v>
      </c>
      <c r="H8267" s="4">
        <v>50</v>
      </c>
    </row>
    <row r="8268" spans="1:8" ht="15">
      <c r="A8268" s="95">
        <v>8260</v>
      </c>
      <c r="B8268" s="95" t="s">
        <v>3432</v>
      </c>
      <c r="C8268" s="95" t="s">
        <v>13848</v>
      </c>
      <c r="D8268" s="95" t="s">
        <v>15871</v>
      </c>
      <c r="E8268" s="95" t="s">
        <v>332</v>
      </c>
      <c r="F8268" s="95" t="s">
        <v>7499</v>
      </c>
      <c r="G8268" s="4">
        <v>50</v>
      </c>
      <c r="H8268" s="4">
        <v>50</v>
      </c>
    </row>
    <row r="8269" spans="1:8" ht="15">
      <c r="A8269" s="95">
        <v>8261</v>
      </c>
      <c r="B8269" s="95" t="s">
        <v>6995</v>
      </c>
      <c r="C8269" s="95" t="s">
        <v>8133</v>
      </c>
      <c r="D8269" s="95" t="s">
        <v>15872</v>
      </c>
      <c r="E8269" s="95" t="s">
        <v>332</v>
      </c>
      <c r="F8269" s="95" t="s">
        <v>7499</v>
      </c>
      <c r="G8269" s="4">
        <v>50</v>
      </c>
      <c r="H8269" s="4">
        <v>50</v>
      </c>
    </row>
    <row r="8270" spans="1:8" ht="15">
      <c r="A8270" s="95">
        <v>8262</v>
      </c>
      <c r="B8270" s="95" t="s">
        <v>4093</v>
      </c>
      <c r="C8270" s="95" t="s">
        <v>15873</v>
      </c>
      <c r="D8270" s="95" t="s">
        <v>15874</v>
      </c>
      <c r="E8270" s="95" t="s">
        <v>332</v>
      </c>
      <c r="F8270" s="95" t="s">
        <v>7499</v>
      </c>
      <c r="G8270" s="4">
        <v>50</v>
      </c>
      <c r="H8270" s="4">
        <v>50</v>
      </c>
    </row>
    <row r="8271" spans="1:8" ht="15">
      <c r="A8271" s="95">
        <v>8263</v>
      </c>
      <c r="B8271" s="95" t="s">
        <v>3526</v>
      </c>
      <c r="C8271" s="95" t="s">
        <v>15875</v>
      </c>
      <c r="D8271" s="95" t="s">
        <v>15876</v>
      </c>
      <c r="E8271" s="95" t="s">
        <v>332</v>
      </c>
      <c r="F8271" s="95" t="s">
        <v>7499</v>
      </c>
      <c r="G8271" s="4">
        <v>50</v>
      </c>
      <c r="H8271" s="4">
        <v>50</v>
      </c>
    </row>
    <row r="8272" spans="1:8" ht="15">
      <c r="A8272" s="95">
        <v>8264</v>
      </c>
      <c r="B8272" s="95" t="s">
        <v>2667</v>
      </c>
      <c r="C8272" s="95" t="s">
        <v>6908</v>
      </c>
      <c r="D8272" s="95" t="s">
        <v>15877</v>
      </c>
      <c r="E8272" s="95" t="s">
        <v>332</v>
      </c>
      <c r="F8272" s="95" t="s">
        <v>7499</v>
      </c>
      <c r="G8272" s="4">
        <v>50</v>
      </c>
      <c r="H8272" s="4">
        <v>50</v>
      </c>
    </row>
    <row r="8273" spans="1:8" ht="15">
      <c r="A8273" s="95">
        <v>8265</v>
      </c>
      <c r="B8273" s="95" t="s">
        <v>12176</v>
      </c>
      <c r="C8273" s="95" t="s">
        <v>15878</v>
      </c>
      <c r="D8273" s="95" t="s">
        <v>15879</v>
      </c>
      <c r="E8273" s="95" t="s">
        <v>332</v>
      </c>
      <c r="F8273" s="95" t="s">
        <v>7499</v>
      </c>
      <c r="G8273" s="4">
        <v>50</v>
      </c>
      <c r="H8273" s="4">
        <v>50</v>
      </c>
    </row>
    <row r="8274" spans="1:8" ht="15">
      <c r="A8274" s="95">
        <v>8266</v>
      </c>
      <c r="B8274" s="95" t="s">
        <v>2682</v>
      </c>
      <c r="C8274" s="95" t="s">
        <v>3580</v>
      </c>
      <c r="D8274" s="95" t="s">
        <v>15880</v>
      </c>
      <c r="E8274" s="95" t="s">
        <v>332</v>
      </c>
      <c r="F8274" s="95" t="s">
        <v>7499</v>
      </c>
      <c r="G8274" s="4">
        <v>50</v>
      </c>
      <c r="H8274" s="4">
        <v>50</v>
      </c>
    </row>
    <row r="8275" spans="1:8" ht="15">
      <c r="A8275" s="95">
        <v>8267</v>
      </c>
      <c r="B8275" s="95" t="s">
        <v>2667</v>
      </c>
      <c r="C8275" s="95" t="s">
        <v>3741</v>
      </c>
      <c r="D8275" s="95" t="s">
        <v>15881</v>
      </c>
      <c r="E8275" s="95" t="s">
        <v>332</v>
      </c>
      <c r="F8275" s="95" t="s">
        <v>7499</v>
      </c>
      <c r="G8275" s="4">
        <v>50</v>
      </c>
      <c r="H8275" s="4">
        <v>50</v>
      </c>
    </row>
    <row r="8276" spans="1:8" ht="15">
      <c r="A8276" s="95">
        <v>8268</v>
      </c>
      <c r="B8276" s="95" t="s">
        <v>3442</v>
      </c>
      <c r="C8276" s="95" t="s">
        <v>15882</v>
      </c>
      <c r="D8276" s="95" t="s">
        <v>15883</v>
      </c>
      <c r="E8276" s="95" t="s">
        <v>332</v>
      </c>
      <c r="F8276" s="95" t="s">
        <v>7499</v>
      </c>
      <c r="G8276" s="4">
        <v>50</v>
      </c>
      <c r="H8276" s="4">
        <v>50</v>
      </c>
    </row>
    <row r="8277" spans="1:8" ht="15">
      <c r="A8277" s="95">
        <v>8269</v>
      </c>
      <c r="B8277" s="95" t="s">
        <v>6539</v>
      </c>
      <c r="C8277" s="95" t="s">
        <v>6908</v>
      </c>
      <c r="D8277" s="95" t="s">
        <v>15884</v>
      </c>
      <c r="E8277" s="95" t="s">
        <v>332</v>
      </c>
      <c r="F8277" s="95" t="s">
        <v>7499</v>
      </c>
      <c r="G8277" s="4">
        <v>50</v>
      </c>
      <c r="H8277" s="4">
        <v>50</v>
      </c>
    </row>
    <row r="8278" spans="1:8" ht="15">
      <c r="A8278" s="95">
        <v>8270</v>
      </c>
      <c r="B8278" s="95" t="s">
        <v>6362</v>
      </c>
      <c r="C8278" s="95" t="s">
        <v>4649</v>
      </c>
      <c r="D8278" s="95" t="s">
        <v>15885</v>
      </c>
      <c r="E8278" s="95" t="s">
        <v>332</v>
      </c>
      <c r="F8278" s="95" t="s">
        <v>7499</v>
      </c>
      <c r="G8278" s="4">
        <v>50</v>
      </c>
      <c r="H8278" s="4">
        <v>50</v>
      </c>
    </row>
    <row r="8279" spans="1:8" ht="15">
      <c r="A8279" s="95">
        <v>8271</v>
      </c>
      <c r="B8279" s="95" t="s">
        <v>3599</v>
      </c>
      <c r="C8279" s="95" t="s">
        <v>4219</v>
      </c>
      <c r="D8279" s="95" t="s">
        <v>15886</v>
      </c>
      <c r="E8279" s="95" t="s">
        <v>332</v>
      </c>
      <c r="F8279" s="95" t="s">
        <v>7499</v>
      </c>
      <c r="G8279" s="4">
        <v>50</v>
      </c>
      <c r="H8279" s="4">
        <v>50</v>
      </c>
    </row>
    <row r="8280" spans="1:8" ht="15">
      <c r="A8280" s="95">
        <v>8272</v>
      </c>
      <c r="B8280" s="95" t="s">
        <v>3877</v>
      </c>
      <c r="C8280" s="95" t="s">
        <v>3587</v>
      </c>
      <c r="D8280" s="95" t="s">
        <v>15887</v>
      </c>
      <c r="E8280" s="95" t="s">
        <v>332</v>
      </c>
      <c r="F8280" s="95" t="s">
        <v>7499</v>
      </c>
      <c r="G8280" s="4">
        <v>50</v>
      </c>
      <c r="H8280" s="4">
        <v>50</v>
      </c>
    </row>
    <row r="8281" spans="1:8" ht="15">
      <c r="A8281" s="95">
        <v>8273</v>
      </c>
      <c r="B8281" s="95" t="s">
        <v>10965</v>
      </c>
      <c r="C8281" s="95" t="s">
        <v>6943</v>
      </c>
      <c r="D8281" s="95" t="s">
        <v>15888</v>
      </c>
      <c r="E8281" s="95" t="s">
        <v>332</v>
      </c>
      <c r="F8281" s="95" t="s">
        <v>7499</v>
      </c>
      <c r="G8281" s="4">
        <v>50</v>
      </c>
      <c r="H8281" s="4">
        <v>50</v>
      </c>
    </row>
    <row r="8282" spans="1:8" ht="15">
      <c r="A8282" s="95">
        <v>8274</v>
      </c>
      <c r="B8282" s="95" t="s">
        <v>3614</v>
      </c>
      <c r="C8282" s="95" t="s">
        <v>8809</v>
      </c>
      <c r="D8282" s="95">
        <v>39001011346</v>
      </c>
      <c r="E8282" s="95" t="s">
        <v>332</v>
      </c>
      <c r="F8282" s="95" t="s">
        <v>7499</v>
      </c>
      <c r="G8282" s="4">
        <v>75</v>
      </c>
      <c r="H8282" s="4">
        <v>75</v>
      </c>
    </row>
    <row r="8283" spans="1:8" ht="15">
      <c r="A8283" s="95">
        <v>8275</v>
      </c>
      <c r="B8283" s="95" t="s">
        <v>3732</v>
      </c>
      <c r="C8283" s="95" t="s">
        <v>15889</v>
      </c>
      <c r="D8283" s="95" t="s">
        <v>15890</v>
      </c>
      <c r="E8283" s="95" t="s">
        <v>332</v>
      </c>
      <c r="F8283" s="95" t="s">
        <v>7499</v>
      </c>
      <c r="G8283" s="4">
        <v>75</v>
      </c>
      <c r="H8283" s="4">
        <v>75</v>
      </c>
    </row>
    <row r="8284" spans="1:8" ht="15">
      <c r="A8284" s="95">
        <v>8276</v>
      </c>
      <c r="B8284" s="95" t="s">
        <v>3468</v>
      </c>
      <c r="C8284" s="95" t="s">
        <v>7011</v>
      </c>
      <c r="D8284" s="95" t="s">
        <v>15891</v>
      </c>
      <c r="E8284" s="95" t="s">
        <v>332</v>
      </c>
      <c r="F8284" s="95" t="s">
        <v>7499</v>
      </c>
      <c r="G8284" s="4">
        <v>50</v>
      </c>
      <c r="H8284" s="4">
        <v>50</v>
      </c>
    </row>
    <row r="8285" spans="1:8" ht="15">
      <c r="A8285" s="95">
        <v>8277</v>
      </c>
      <c r="B8285" s="95" t="s">
        <v>3432</v>
      </c>
      <c r="C8285" s="95" t="s">
        <v>15892</v>
      </c>
      <c r="D8285" s="95" t="s">
        <v>15893</v>
      </c>
      <c r="E8285" s="95" t="s">
        <v>332</v>
      </c>
      <c r="F8285" s="95" t="s">
        <v>7499</v>
      </c>
      <c r="G8285" s="4">
        <v>50</v>
      </c>
      <c r="H8285" s="4">
        <v>50</v>
      </c>
    </row>
    <row r="8286" spans="1:8" ht="15">
      <c r="A8286" s="95">
        <v>8278</v>
      </c>
      <c r="B8286" s="95" t="s">
        <v>3432</v>
      </c>
      <c r="C8286" s="95" t="s">
        <v>15894</v>
      </c>
      <c r="D8286" s="95" t="s">
        <v>15895</v>
      </c>
      <c r="E8286" s="95" t="s">
        <v>332</v>
      </c>
      <c r="F8286" s="95" t="s">
        <v>7499</v>
      </c>
      <c r="G8286" s="4">
        <v>50</v>
      </c>
      <c r="H8286" s="4">
        <v>50</v>
      </c>
    </row>
    <row r="8287" spans="1:8" ht="15">
      <c r="A8287" s="95">
        <v>8279</v>
      </c>
      <c r="B8287" s="95" t="s">
        <v>3526</v>
      </c>
      <c r="C8287" s="95" t="s">
        <v>5193</v>
      </c>
      <c r="D8287" s="95" t="s">
        <v>15896</v>
      </c>
      <c r="E8287" s="95" t="s">
        <v>332</v>
      </c>
      <c r="F8287" s="95" t="s">
        <v>7499</v>
      </c>
      <c r="G8287" s="4">
        <v>50</v>
      </c>
      <c r="H8287" s="4">
        <v>50</v>
      </c>
    </row>
    <row r="8288" spans="1:8" ht="15">
      <c r="A8288" s="95">
        <v>8280</v>
      </c>
      <c r="B8288" s="95" t="s">
        <v>7615</v>
      </c>
      <c r="C8288" s="95" t="s">
        <v>15897</v>
      </c>
      <c r="D8288" s="95" t="s">
        <v>15898</v>
      </c>
      <c r="E8288" s="95" t="s">
        <v>332</v>
      </c>
      <c r="F8288" s="95" t="s">
        <v>7499</v>
      </c>
      <c r="G8288" s="4">
        <v>50</v>
      </c>
      <c r="H8288" s="4">
        <v>50</v>
      </c>
    </row>
    <row r="8289" spans="1:8" ht="15">
      <c r="A8289" s="95">
        <v>8281</v>
      </c>
      <c r="B8289" s="95" t="s">
        <v>3593</v>
      </c>
      <c r="C8289" s="95" t="s">
        <v>15899</v>
      </c>
      <c r="D8289" s="95" t="s">
        <v>15900</v>
      </c>
      <c r="E8289" s="95" t="s">
        <v>332</v>
      </c>
      <c r="F8289" s="95" t="s">
        <v>7499</v>
      </c>
      <c r="G8289" s="4">
        <v>50</v>
      </c>
      <c r="H8289" s="4">
        <v>50</v>
      </c>
    </row>
    <row r="8290" spans="1:8" ht="15">
      <c r="A8290" s="95">
        <v>8282</v>
      </c>
      <c r="B8290" s="95" t="s">
        <v>4007</v>
      </c>
      <c r="C8290" s="95" t="s">
        <v>14620</v>
      </c>
      <c r="D8290" s="95" t="s">
        <v>15901</v>
      </c>
      <c r="E8290" s="95" t="s">
        <v>332</v>
      </c>
      <c r="F8290" s="95" t="s">
        <v>7499</v>
      </c>
      <c r="G8290" s="4">
        <v>50</v>
      </c>
      <c r="H8290" s="4">
        <v>50</v>
      </c>
    </row>
    <row r="8291" spans="1:8" ht="15">
      <c r="A8291" s="95">
        <v>8283</v>
      </c>
      <c r="B8291" s="95" t="s">
        <v>3472</v>
      </c>
      <c r="C8291" s="95" t="s">
        <v>6917</v>
      </c>
      <c r="D8291" s="95" t="s">
        <v>15902</v>
      </c>
      <c r="E8291" s="95" t="s">
        <v>332</v>
      </c>
      <c r="F8291" s="95" t="s">
        <v>7499</v>
      </c>
      <c r="G8291" s="4">
        <v>50</v>
      </c>
      <c r="H8291" s="4">
        <v>50</v>
      </c>
    </row>
    <row r="8292" spans="1:8" ht="15">
      <c r="A8292" s="95">
        <v>8284</v>
      </c>
      <c r="B8292" s="95" t="s">
        <v>3439</v>
      </c>
      <c r="C8292" s="95" t="s">
        <v>3963</v>
      </c>
      <c r="D8292" s="95" t="s">
        <v>15903</v>
      </c>
      <c r="E8292" s="95" t="s">
        <v>332</v>
      </c>
      <c r="F8292" s="95" t="s">
        <v>7499</v>
      </c>
      <c r="G8292" s="4">
        <v>50</v>
      </c>
      <c r="H8292" s="4">
        <v>50</v>
      </c>
    </row>
    <row r="8293" spans="1:8" ht="15">
      <c r="A8293" s="95">
        <v>8285</v>
      </c>
      <c r="B8293" s="95" t="s">
        <v>2663</v>
      </c>
      <c r="C8293" s="95" t="s">
        <v>4186</v>
      </c>
      <c r="D8293" s="95" t="s">
        <v>15904</v>
      </c>
      <c r="E8293" s="95" t="s">
        <v>332</v>
      </c>
      <c r="F8293" s="95" t="s">
        <v>7499</v>
      </c>
      <c r="G8293" s="4">
        <v>50</v>
      </c>
      <c r="H8293" s="4">
        <v>50</v>
      </c>
    </row>
    <row r="8294" spans="1:8" ht="15">
      <c r="A8294" s="95">
        <v>8286</v>
      </c>
      <c r="B8294" s="95" t="s">
        <v>7958</v>
      </c>
      <c r="C8294" s="95" t="s">
        <v>15905</v>
      </c>
      <c r="D8294" s="95" t="s">
        <v>15906</v>
      </c>
      <c r="E8294" s="95" t="s">
        <v>332</v>
      </c>
      <c r="F8294" s="95" t="s">
        <v>7499</v>
      </c>
      <c r="G8294" s="4">
        <v>50</v>
      </c>
      <c r="H8294" s="4">
        <v>50</v>
      </c>
    </row>
    <row r="8295" spans="1:8" ht="15">
      <c r="A8295" s="95">
        <v>8287</v>
      </c>
      <c r="B8295" s="95" t="s">
        <v>4067</v>
      </c>
      <c r="C8295" s="95" t="s">
        <v>8400</v>
      </c>
      <c r="D8295" s="95" t="s">
        <v>15907</v>
      </c>
      <c r="E8295" s="95" t="s">
        <v>332</v>
      </c>
      <c r="F8295" s="95" t="s">
        <v>7499</v>
      </c>
      <c r="G8295" s="4">
        <v>50</v>
      </c>
      <c r="H8295" s="4">
        <v>50</v>
      </c>
    </row>
    <row r="8296" spans="1:8" ht="15">
      <c r="A8296" s="95">
        <v>8288</v>
      </c>
      <c r="B8296" s="95" t="s">
        <v>3668</v>
      </c>
      <c r="C8296" s="95" t="s">
        <v>7042</v>
      </c>
      <c r="D8296" s="95" t="s">
        <v>15908</v>
      </c>
      <c r="E8296" s="95" t="s">
        <v>332</v>
      </c>
      <c r="F8296" s="95" t="s">
        <v>7499</v>
      </c>
      <c r="G8296" s="4">
        <v>50</v>
      </c>
      <c r="H8296" s="4">
        <v>50</v>
      </c>
    </row>
    <row r="8297" spans="1:8" ht="15">
      <c r="A8297" s="95">
        <v>8289</v>
      </c>
      <c r="B8297" s="95" t="s">
        <v>2667</v>
      </c>
      <c r="C8297" s="95" t="s">
        <v>6939</v>
      </c>
      <c r="D8297" s="95" t="s">
        <v>15909</v>
      </c>
      <c r="E8297" s="95" t="s">
        <v>332</v>
      </c>
      <c r="F8297" s="95" t="s">
        <v>7499</v>
      </c>
      <c r="G8297" s="4">
        <v>50</v>
      </c>
      <c r="H8297" s="4">
        <v>50</v>
      </c>
    </row>
    <row r="8298" spans="1:8" ht="15">
      <c r="A8298" s="95">
        <v>8290</v>
      </c>
      <c r="B8298" s="95" t="s">
        <v>8115</v>
      </c>
      <c r="C8298" s="95" t="s">
        <v>15910</v>
      </c>
      <c r="D8298" s="95" t="s">
        <v>15911</v>
      </c>
      <c r="E8298" s="95" t="s">
        <v>332</v>
      </c>
      <c r="F8298" s="95" t="s">
        <v>7499</v>
      </c>
      <c r="G8298" s="4">
        <v>50</v>
      </c>
      <c r="H8298" s="4">
        <v>50</v>
      </c>
    </row>
    <row r="8299" spans="1:8" ht="15">
      <c r="A8299" s="95">
        <v>8291</v>
      </c>
      <c r="B8299" s="95" t="s">
        <v>3468</v>
      </c>
      <c r="C8299" s="95" t="s">
        <v>3580</v>
      </c>
      <c r="D8299" s="95" t="s">
        <v>15912</v>
      </c>
      <c r="E8299" s="95" t="s">
        <v>332</v>
      </c>
      <c r="F8299" s="95" t="s">
        <v>7499</v>
      </c>
      <c r="G8299" s="4">
        <v>50</v>
      </c>
      <c r="H8299" s="4">
        <v>50</v>
      </c>
    </row>
    <row r="8300" spans="1:8" ht="15">
      <c r="A8300" s="95">
        <v>8292</v>
      </c>
      <c r="B8300" s="95" t="s">
        <v>3526</v>
      </c>
      <c r="C8300" s="95" t="s">
        <v>6427</v>
      </c>
      <c r="D8300" s="95" t="s">
        <v>15913</v>
      </c>
      <c r="E8300" s="95" t="s">
        <v>332</v>
      </c>
      <c r="F8300" s="95" t="s">
        <v>7499</v>
      </c>
      <c r="G8300" s="4">
        <v>50</v>
      </c>
      <c r="H8300" s="4">
        <v>50</v>
      </c>
    </row>
    <row r="8301" spans="1:8" ht="15">
      <c r="A8301" s="95">
        <v>8293</v>
      </c>
      <c r="B8301" s="95" t="s">
        <v>4067</v>
      </c>
      <c r="C8301" s="95" t="s">
        <v>15914</v>
      </c>
      <c r="D8301" s="95" t="s">
        <v>15915</v>
      </c>
      <c r="E8301" s="95" t="s">
        <v>332</v>
      </c>
      <c r="F8301" s="95" t="s">
        <v>7499</v>
      </c>
      <c r="G8301" s="4">
        <v>50</v>
      </c>
      <c r="H8301" s="4">
        <v>50</v>
      </c>
    </row>
    <row r="8302" spans="1:8" ht="15">
      <c r="A8302" s="95">
        <v>8294</v>
      </c>
      <c r="B8302" s="95" t="s">
        <v>3747</v>
      </c>
      <c r="C8302" s="95" t="s">
        <v>15916</v>
      </c>
      <c r="D8302" s="95" t="s">
        <v>15917</v>
      </c>
      <c r="E8302" s="95" t="s">
        <v>332</v>
      </c>
      <c r="F8302" s="95" t="s">
        <v>7499</v>
      </c>
      <c r="G8302" s="4">
        <v>50</v>
      </c>
      <c r="H8302" s="4">
        <v>50</v>
      </c>
    </row>
    <row r="8303" spans="1:8" ht="15">
      <c r="A8303" s="95">
        <v>8295</v>
      </c>
      <c r="B8303" s="95" t="s">
        <v>4067</v>
      </c>
      <c r="C8303" s="95" t="s">
        <v>8923</v>
      </c>
      <c r="D8303" s="95" t="s">
        <v>15918</v>
      </c>
      <c r="E8303" s="95" t="s">
        <v>332</v>
      </c>
      <c r="F8303" s="95" t="s">
        <v>7499</v>
      </c>
      <c r="G8303" s="4">
        <v>50</v>
      </c>
      <c r="H8303" s="4">
        <v>50</v>
      </c>
    </row>
    <row r="8304" spans="1:8" ht="15">
      <c r="A8304" s="95">
        <v>8296</v>
      </c>
      <c r="B8304" s="95" t="s">
        <v>3468</v>
      </c>
      <c r="C8304" s="95" t="s">
        <v>15919</v>
      </c>
      <c r="D8304" s="95" t="s">
        <v>15920</v>
      </c>
      <c r="E8304" s="95" t="s">
        <v>332</v>
      </c>
      <c r="F8304" s="95" t="s">
        <v>7499</v>
      </c>
      <c r="G8304" s="4">
        <v>50</v>
      </c>
      <c r="H8304" s="4">
        <v>50</v>
      </c>
    </row>
    <row r="8305" spans="1:8" ht="15">
      <c r="A8305" s="95">
        <v>8297</v>
      </c>
      <c r="B8305" s="95" t="s">
        <v>4067</v>
      </c>
      <c r="C8305" s="95" t="s">
        <v>9192</v>
      </c>
      <c r="D8305" s="95" t="s">
        <v>15921</v>
      </c>
      <c r="E8305" s="95" t="s">
        <v>332</v>
      </c>
      <c r="F8305" s="95" t="s">
        <v>7499</v>
      </c>
      <c r="G8305" s="4">
        <v>50</v>
      </c>
      <c r="H8305" s="4">
        <v>50</v>
      </c>
    </row>
    <row r="8306" spans="1:8" ht="15">
      <c r="A8306" s="95">
        <v>8298</v>
      </c>
      <c r="B8306" s="95" t="s">
        <v>4104</v>
      </c>
      <c r="C8306" s="95" t="s">
        <v>6950</v>
      </c>
      <c r="D8306" s="95" t="s">
        <v>15922</v>
      </c>
      <c r="E8306" s="95" t="s">
        <v>332</v>
      </c>
      <c r="F8306" s="95" t="s">
        <v>7499</v>
      </c>
      <c r="G8306" s="4">
        <v>50</v>
      </c>
      <c r="H8306" s="4">
        <v>50</v>
      </c>
    </row>
    <row r="8307" spans="1:8" ht="15">
      <c r="A8307" s="95">
        <v>8299</v>
      </c>
      <c r="B8307" s="95" t="s">
        <v>6074</v>
      </c>
      <c r="C8307" s="95" t="s">
        <v>7044</v>
      </c>
      <c r="D8307" s="95" t="s">
        <v>15923</v>
      </c>
      <c r="E8307" s="95" t="s">
        <v>332</v>
      </c>
      <c r="F8307" s="95" t="s">
        <v>7499</v>
      </c>
      <c r="G8307" s="4">
        <v>50</v>
      </c>
      <c r="H8307" s="4">
        <v>50</v>
      </c>
    </row>
    <row r="8308" spans="1:8" ht="15">
      <c r="A8308" s="95">
        <v>8300</v>
      </c>
      <c r="B8308" s="95" t="s">
        <v>6879</v>
      </c>
      <c r="C8308" s="95" t="s">
        <v>3600</v>
      </c>
      <c r="D8308" s="95" t="s">
        <v>15924</v>
      </c>
      <c r="E8308" s="95" t="s">
        <v>332</v>
      </c>
      <c r="F8308" s="95" t="s">
        <v>7499</v>
      </c>
      <c r="G8308" s="4">
        <v>50</v>
      </c>
      <c r="H8308" s="4">
        <v>50</v>
      </c>
    </row>
    <row r="8309" spans="1:8" ht="15">
      <c r="A8309" s="95">
        <v>8301</v>
      </c>
      <c r="B8309" s="95" t="s">
        <v>12386</v>
      </c>
      <c r="C8309" s="95" t="s">
        <v>7190</v>
      </c>
      <c r="D8309" s="95" t="s">
        <v>15925</v>
      </c>
      <c r="E8309" s="95" t="s">
        <v>332</v>
      </c>
      <c r="F8309" s="95" t="s">
        <v>7499</v>
      </c>
      <c r="G8309" s="4">
        <v>50</v>
      </c>
      <c r="H8309" s="4">
        <v>50</v>
      </c>
    </row>
    <row r="8310" spans="1:8" ht="15">
      <c r="A8310" s="95">
        <v>8302</v>
      </c>
      <c r="B8310" s="95" t="s">
        <v>3439</v>
      </c>
      <c r="C8310" s="95" t="s">
        <v>5414</v>
      </c>
      <c r="D8310" s="95" t="s">
        <v>15926</v>
      </c>
      <c r="E8310" s="95" t="s">
        <v>332</v>
      </c>
      <c r="F8310" s="95" t="s">
        <v>7499</v>
      </c>
      <c r="G8310" s="4">
        <v>50</v>
      </c>
      <c r="H8310" s="4">
        <v>50</v>
      </c>
    </row>
    <row r="8311" spans="1:8" ht="15">
      <c r="A8311" s="95">
        <v>8303</v>
      </c>
      <c r="B8311" s="95" t="s">
        <v>6469</v>
      </c>
      <c r="C8311" s="95" t="s">
        <v>15927</v>
      </c>
      <c r="D8311" s="95" t="s">
        <v>15928</v>
      </c>
      <c r="E8311" s="95" t="s">
        <v>332</v>
      </c>
      <c r="F8311" s="95" t="s">
        <v>7499</v>
      </c>
      <c r="G8311" s="4">
        <v>50</v>
      </c>
      <c r="H8311" s="4">
        <v>50</v>
      </c>
    </row>
    <row r="8312" spans="1:8" ht="15">
      <c r="A8312" s="95">
        <v>8304</v>
      </c>
      <c r="B8312" s="95" t="s">
        <v>2663</v>
      </c>
      <c r="C8312" s="95" t="s">
        <v>15929</v>
      </c>
      <c r="D8312" s="95" t="s">
        <v>15930</v>
      </c>
      <c r="E8312" s="95" t="s">
        <v>332</v>
      </c>
      <c r="F8312" s="95" t="s">
        <v>7499</v>
      </c>
      <c r="G8312" s="4">
        <v>50</v>
      </c>
      <c r="H8312" s="4">
        <v>50</v>
      </c>
    </row>
    <row r="8313" spans="1:8" ht="15">
      <c r="A8313" s="95">
        <v>8305</v>
      </c>
      <c r="B8313" s="95" t="s">
        <v>3472</v>
      </c>
      <c r="C8313" s="95" t="s">
        <v>6168</v>
      </c>
      <c r="D8313" s="95" t="s">
        <v>15931</v>
      </c>
      <c r="E8313" s="95" t="s">
        <v>332</v>
      </c>
      <c r="F8313" s="95" t="s">
        <v>7499</v>
      </c>
      <c r="G8313" s="4">
        <v>50</v>
      </c>
      <c r="H8313" s="4">
        <v>50</v>
      </c>
    </row>
    <row r="8314" spans="1:8" ht="15">
      <c r="A8314" s="95">
        <v>8306</v>
      </c>
      <c r="B8314" s="95" t="s">
        <v>7779</v>
      </c>
      <c r="C8314" s="95" t="s">
        <v>15905</v>
      </c>
      <c r="D8314" s="95" t="s">
        <v>15932</v>
      </c>
      <c r="E8314" s="95" t="s">
        <v>332</v>
      </c>
      <c r="F8314" s="95" t="s">
        <v>7499</v>
      </c>
      <c r="G8314" s="4">
        <v>50</v>
      </c>
      <c r="H8314" s="4">
        <v>50</v>
      </c>
    </row>
    <row r="8315" spans="1:8" ht="15">
      <c r="A8315" s="95">
        <v>8307</v>
      </c>
      <c r="B8315" s="95" t="s">
        <v>3761</v>
      </c>
      <c r="C8315" s="95" t="s">
        <v>7190</v>
      </c>
      <c r="D8315" s="95" t="s">
        <v>15933</v>
      </c>
      <c r="E8315" s="95" t="s">
        <v>332</v>
      </c>
      <c r="F8315" s="95" t="s">
        <v>7499</v>
      </c>
      <c r="G8315" s="4">
        <v>50</v>
      </c>
      <c r="H8315" s="4">
        <v>50</v>
      </c>
    </row>
    <row r="8316" spans="1:8" ht="15">
      <c r="A8316" s="95">
        <v>8308</v>
      </c>
      <c r="B8316" s="95" t="s">
        <v>3735</v>
      </c>
      <c r="C8316" s="95" t="s">
        <v>6906</v>
      </c>
      <c r="D8316" s="95" t="s">
        <v>15934</v>
      </c>
      <c r="E8316" s="95" t="s">
        <v>332</v>
      </c>
      <c r="F8316" s="95" t="s">
        <v>7499</v>
      </c>
      <c r="G8316" s="4">
        <v>50</v>
      </c>
      <c r="H8316" s="4">
        <v>50</v>
      </c>
    </row>
    <row r="8317" spans="1:8" ht="15">
      <c r="A8317" s="95">
        <v>8309</v>
      </c>
      <c r="B8317" s="95" t="s">
        <v>3442</v>
      </c>
      <c r="C8317" s="95" t="s">
        <v>6897</v>
      </c>
      <c r="D8317" s="95" t="s">
        <v>15935</v>
      </c>
      <c r="E8317" s="95" t="s">
        <v>332</v>
      </c>
      <c r="F8317" s="95" t="s">
        <v>7499</v>
      </c>
      <c r="G8317" s="4">
        <v>50</v>
      </c>
      <c r="H8317" s="4">
        <v>50</v>
      </c>
    </row>
    <row r="8318" spans="1:8" ht="15">
      <c r="A8318" s="95">
        <v>8310</v>
      </c>
      <c r="B8318" s="95" t="s">
        <v>4695</v>
      </c>
      <c r="C8318" s="95" t="s">
        <v>6939</v>
      </c>
      <c r="D8318" s="95" t="s">
        <v>15936</v>
      </c>
      <c r="E8318" s="95" t="s">
        <v>332</v>
      </c>
      <c r="F8318" s="95" t="s">
        <v>7499</v>
      </c>
      <c r="G8318" s="4">
        <v>50</v>
      </c>
      <c r="H8318" s="4">
        <v>50</v>
      </c>
    </row>
    <row r="8319" spans="1:8" ht="15">
      <c r="A8319" s="95">
        <v>8311</v>
      </c>
      <c r="B8319" s="95" t="s">
        <v>3705</v>
      </c>
      <c r="C8319" s="95" t="s">
        <v>15937</v>
      </c>
      <c r="D8319" s="95" t="s">
        <v>15938</v>
      </c>
      <c r="E8319" s="95" t="s">
        <v>332</v>
      </c>
      <c r="F8319" s="95" t="s">
        <v>7499</v>
      </c>
      <c r="G8319" s="4">
        <v>50</v>
      </c>
      <c r="H8319" s="4">
        <v>50</v>
      </c>
    </row>
    <row r="8320" spans="1:8" ht="15">
      <c r="A8320" s="95">
        <v>8312</v>
      </c>
      <c r="B8320" s="95" t="s">
        <v>15193</v>
      </c>
      <c r="C8320" s="95" t="s">
        <v>3764</v>
      </c>
      <c r="D8320" s="95" t="s">
        <v>15939</v>
      </c>
      <c r="E8320" s="95" t="s">
        <v>332</v>
      </c>
      <c r="F8320" s="95" t="s">
        <v>7499</v>
      </c>
      <c r="G8320" s="4">
        <v>50</v>
      </c>
      <c r="H8320" s="4">
        <v>50</v>
      </c>
    </row>
    <row r="8321" spans="1:8" ht="15">
      <c r="A8321" s="95">
        <v>8313</v>
      </c>
      <c r="B8321" s="95" t="s">
        <v>3761</v>
      </c>
      <c r="C8321" s="95" t="s">
        <v>15677</v>
      </c>
      <c r="D8321" s="95" t="s">
        <v>15940</v>
      </c>
      <c r="E8321" s="95" t="s">
        <v>332</v>
      </c>
      <c r="F8321" s="95" t="s">
        <v>7499</v>
      </c>
      <c r="G8321" s="4">
        <v>50</v>
      </c>
      <c r="H8321" s="4">
        <v>50</v>
      </c>
    </row>
    <row r="8322" spans="1:8" ht="15">
      <c r="A8322" s="95">
        <v>8314</v>
      </c>
      <c r="B8322" s="95" t="s">
        <v>3596</v>
      </c>
      <c r="C8322" s="95" t="s">
        <v>15941</v>
      </c>
      <c r="D8322" s="95" t="s">
        <v>15942</v>
      </c>
      <c r="E8322" s="95" t="s">
        <v>332</v>
      </c>
      <c r="F8322" s="95" t="s">
        <v>7499</v>
      </c>
      <c r="G8322" s="4">
        <v>50</v>
      </c>
      <c r="H8322" s="4">
        <v>50</v>
      </c>
    </row>
    <row r="8323" spans="1:8" ht="15">
      <c r="A8323" s="95">
        <v>8315</v>
      </c>
      <c r="B8323" s="95" t="s">
        <v>3442</v>
      </c>
      <c r="C8323" s="95" t="s">
        <v>7138</v>
      </c>
      <c r="D8323" s="95" t="s">
        <v>15943</v>
      </c>
      <c r="E8323" s="95" t="s">
        <v>332</v>
      </c>
      <c r="F8323" s="95" t="s">
        <v>7499</v>
      </c>
      <c r="G8323" s="4">
        <v>50</v>
      </c>
      <c r="H8323" s="4">
        <v>50</v>
      </c>
    </row>
    <row r="8324" spans="1:8" ht="15">
      <c r="A8324" s="95">
        <v>8316</v>
      </c>
      <c r="B8324" s="95" t="s">
        <v>3586</v>
      </c>
      <c r="C8324" s="95" t="s">
        <v>15944</v>
      </c>
      <c r="D8324" s="95" t="s">
        <v>15945</v>
      </c>
      <c r="E8324" s="95" t="s">
        <v>332</v>
      </c>
      <c r="F8324" s="95" t="s">
        <v>7499</v>
      </c>
      <c r="G8324" s="4">
        <v>50</v>
      </c>
      <c r="H8324" s="4">
        <v>50</v>
      </c>
    </row>
    <row r="8325" spans="1:8" ht="15">
      <c r="A8325" s="95">
        <v>8317</v>
      </c>
      <c r="B8325" s="95" t="s">
        <v>8172</v>
      </c>
      <c r="C8325" s="95" t="s">
        <v>15946</v>
      </c>
      <c r="D8325" s="95" t="s">
        <v>15947</v>
      </c>
      <c r="E8325" s="95" t="s">
        <v>332</v>
      </c>
      <c r="F8325" s="95" t="s">
        <v>7499</v>
      </c>
      <c r="G8325" s="4">
        <v>50</v>
      </c>
      <c r="H8325" s="4">
        <v>50</v>
      </c>
    </row>
    <row r="8326" spans="1:8" ht="15">
      <c r="A8326" s="95">
        <v>8318</v>
      </c>
      <c r="B8326" s="95" t="s">
        <v>2671</v>
      </c>
      <c r="C8326" s="95" t="s">
        <v>7137</v>
      </c>
      <c r="D8326" s="95" t="s">
        <v>15948</v>
      </c>
      <c r="E8326" s="95" t="s">
        <v>332</v>
      </c>
      <c r="F8326" s="95" t="s">
        <v>7499</v>
      </c>
      <c r="G8326" s="4">
        <v>50</v>
      </c>
      <c r="H8326" s="4">
        <v>50</v>
      </c>
    </row>
    <row r="8327" spans="1:8" ht="15">
      <c r="A8327" s="95">
        <v>8319</v>
      </c>
      <c r="B8327" s="95" t="s">
        <v>5615</v>
      </c>
      <c r="C8327" s="95" t="s">
        <v>9951</v>
      </c>
      <c r="D8327" s="95" t="s">
        <v>15949</v>
      </c>
      <c r="E8327" s="95" t="s">
        <v>332</v>
      </c>
      <c r="F8327" s="95" t="s">
        <v>7499</v>
      </c>
      <c r="G8327" s="4">
        <v>50</v>
      </c>
      <c r="H8327" s="4">
        <v>50</v>
      </c>
    </row>
    <row r="8328" spans="1:8" ht="15">
      <c r="A8328" s="95">
        <v>8320</v>
      </c>
      <c r="B8328" s="95" t="s">
        <v>3761</v>
      </c>
      <c r="C8328" s="95" t="s">
        <v>6832</v>
      </c>
      <c r="D8328" s="95" t="s">
        <v>15950</v>
      </c>
      <c r="E8328" s="95" t="s">
        <v>332</v>
      </c>
      <c r="F8328" s="95" t="s">
        <v>7499</v>
      </c>
      <c r="G8328" s="4">
        <v>50</v>
      </c>
      <c r="H8328" s="4">
        <v>50</v>
      </c>
    </row>
    <row r="8329" spans="1:8" ht="15">
      <c r="A8329" s="95">
        <v>8321</v>
      </c>
      <c r="B8329" s="95" t="s">
        <v>5553</v>
      </c>
      <c r="C8329" s="95" t="s">
        <v>9192</v>
      </c>
      <c r="D8329" s="95" t="s">
        <v>15951</v>
      </c>
      <c r="E8329" s="95" t="s">
        <v>332</v>
      </c>
      <c r="F8329" s="95" t="s">
        <v>7499</v>
      </c>
      <c r="G8329" s="4">
        <v>50</v>
      </c>
      <c r="H8329" s="4">
        <v>50</v>
      </c>
    </row>
    <row r="8330" spans="1:8" ht="15">
      <c r="A8330" s="95">
        <v>8322</v>
      </c>
      <c r="B8330" s="95" t="s">
        <v>13846</v>
      </c>
      <c r="C8330" s="95" t="s">
        <v>15952</v>
      </c>
      <c r="D8330" s="95" t="s">
        <v>15953</v>
      </c>
      <c r="E8330" s="95" t="s">
        <v>332</v>
      </c>
      <c r="F8330" s="95" t="s">
        <v>7499</v>
      </c>
      <c r="G8330" s="4">
        <v>50</v>
      </c>
      <c r="H8330" s="4">
        <v>50</v>
      </c>
    </row>
    <row r="8331" spans="1:8" ht="15">
      <c r="A8331" s="95">
        <v>8323</v>
      </c>
      <c r="B8331" s="95" t="s">
        <v>4431</v>
      </c>
      <c r="C8331" s="95" t="s">
        <v>4482</v>
      </c>
      <c r="D8331" s="95" t="s">
        <v>15954</v>
      </c>
      <c r="E8331" s="95" t="s">
        <v>332</v>
      </c>
      <c r="F8331" s="95" t="s">
        <v>7499</v>
      </c>
      <c r="G8331" s="4">
        <v>50</v>
      </c>
      <c r="H8331" s="4">
        <v>50</v>
      </c>
    </row>
    <row r="8332" spans="1:8" ht="15">
      <c r="A8332" s="95">
        <v>8324</v>
      </c>
      <c r="B8332" s="95" t="s">
        <v>3679</v>
      </c>
      <c r="C8332" s="95" t="s">
        <v>4217</v>
      </c>
      <c r="D8332" s="95" t="s">
        <v>15955</v>
      </c>
      <c r="E8332" s="95" t="s">
        <v>332</v>
      </c>
      <c r="F8332" s="95" t="s">
        <v>7499</v>
      </c>
      <c r="G8332" s="4">
        <v>50</v>
      </c>
      <c r="H8332" s="4">
        <v>50</v>
      </c>
    </row>
    <row r="8333" spans="1:8" ht="15">
      <c r="A8333" s="95">
        <v>8325</v>
      </c>
      <c r="B8333" s="95" t="s">
        <v>3671</v>
      </c>
      <c r="C8333" s="95" t="s">
        <v>15944</v>
      </c>
      <c r="D8333" s="95" t="s">
        <v>15956</v>
      </c>
      <c r="E8333" s="95" t="s">
        <v>332</v>
      </c>
      <c r="F8333" s="95" t="s">
        <v>7499</v>
      </c>
      <c r="G8333" s="4">
        <v>50</v>
      </c>
      <c r="H8333" s="4">
        <v>50</v>
      </c>
    </row>
    <row r="8334" spans="1:8" ht="15">
      <c r="A8334" s="95">
        <v>8326</v>
      </c>
      <c r="B8334" s="95" t="s">
        <v>3432</v>
      </c>
      <c r="C8334" s="95" t="s">
        <v>9411</v>
      </c>
      <c r="D8334" s="95" t="s">
        <v>15957</v>
      </c>
      <c r="E8334" s="95" t="s">
        <v>332</v>
      </c>
      <c r="F8334" s="95" t="s">
        <v>7499</v>
      </c>
      <c r="G8334" s="4">
        <v>50</v>
      </c>
      <c r="H8334" s="4">
        <v>50</v>
      </c>
    </row>
    <row r="8335" spans="1:8" ht="15">
      <c r="A8335" s="95">
        <v>8327</v>
      </c>
      <c r="B8335" s="95" t="s">
        <v>3904</v>
      </c>
      <c r="C8335" s="95" t="s">
        <v>9192</v>
      </c>
      <c r="D8335" s="95" t="s">
        <v>15958</v>
      </c>
      <c r="E8335" s="95" t="s">
        <v>332</v>
      </c>
      <c r="F8335" s="95" t="s">
        <v>7499</v>
      </c>
      <c r="G8335" s="4">
        <v>50</v>
      </c>
      <c r="H8335" s="4">
        <v>50</v>
      </c>
    </row>
    <row r="8336" spans="1:8" ht="30">
      <c r="A8336" s="95">
        <v>8328</v>
      </c>
      <c r="B8336" s="95" t="s">
        <v>15959</v>
      </c>
      <c r="C8336" s="95" t="s">
        <v>15960</v>
      </c>
      <c r="D8336" s="95" t="s">
        <v>15961</v>
      </c>
      <c r="E8336" s="95" t="s">
        <v>332</v>
      </c>
      <c r="F8336" s="95" t="s">
        <v>7499</v>
      </c>
      <c r="G8336" s="4">
        <v>50</v>
      </c>
      <c r="H8336" s="4">
        <v>50</v>
      </c>
    </row>
    <row r="8337" spans="1:8" ht="15">
      <c r="A8337" s="95">
        <v>8329</v>
      </c>
      <c r="B8337" s="95" t="s">
        <v>2687</v>
      </c>
      <c r="C8337" s="95" t="s">
        <v>8400</v>
      </c>
      <c r="D8337" s="95" t="s">
        <v>15962</v>
      </c>
      <c r="E8337" s="95" t="s">
        <v>332</v>
      </c>
      <c r="F8337" s="95" t="s">
        <v>7499</v>
      </c>
      <c r="G8337" s="4">
        <v>50</v>
      </c>
      <c r="H8337" s="4">
        <v>50</v>
      </c>
    </row>
    <row r="8338" spans="1:8" ht="15">
      <c r="A8338" s="95">
        <v>8330</v>
      </c>
      <c r="B8338" s="95" t="s">
        <v>3948</v>
      </c>
      <c r="C8338" s="95" t="s">
        <v>6973</v>
      </c>
      <c r="D8338" s="95" t="s">
        <v>15963</v>
      </c>
      <c r="E8338" s="95" t="s">
        <v>332</v>
      </c>
      <c r="F8338" s="95" t="s">
        <v>7499</v>
      </c>
      <c r="G8338" s="4">
        <v>50</v>
      </c>
      <c r="H8338" s="4">
        <v>50</v>
      </c>
    </row>
    <row r="8339" spans="1:8" ht="15">
      <c r="A8339" s="95">
        <v>8331</v>
      </c>
      <c r="B8339" s="95" t="s">
        <v>3732</v>
      </c>
      <c r="C8339" s="95" t="s">
        <v>10714</v>
      </c>
      <c r="D8339" s="95" t="s">
        <v>15964</v>
      </c>
      <c r="E8339" s="95" t="s">
        <v>332</v>
      </c>
      <c r="F8339" s="95" t="s">
        <v>7499</v>
      </c>
      <c r="G8339" s="4">
        <v>50</v>
      </c>
      <c r="H8339" s="4">
        <v>50</v>
      </c>
    </row>
    <row r="8340" spans="1:8" ht="15">
      <c r="A8340" s="95">
        <v>8332</v>
      </c>
      <c r="B8340" s="95" t="s">
        <v>3780</v>
      </c>
      <c r="C8340" s="95" t="s">
        <v>15965</v>
      </c>
      <c r="D8340" s="95" t="s">
        <v>15966</v>
      </c>
      <c r="E8340" s="95" t="s">
        <v>332</v>
      </c>
      <c r="F8340" s="95" t="s">
        <v>7499</v>
      </c>
      <c r="G8340" s="4">
        <v>50</v>
      </c>
      <c r="H8340" s="4">
        <v>50</v>
      </c>
    </row>
    <row r="8341" spans="1:8" ht="15">
      <c r="A8341" s="95">
        <v>8333</v>
      </c>
      <c r="B8341" s="95" t="s">
        <v>4040</v>
      </c>
      <c r="C8341" s="95" t="s">
        <v>3987</v>
      </c>
      <c r="D8341" s="95" t="s">
        <v>15967</v>
      </c>
      <c r="E8341" s="95" t="s">
        <v>332</v>
      </c>
      <c r="F8341" s="95" t="s">
        <v>7499</v>
      </c>
      <c r="G8341" s="4">
        <v>50</v>
      </c>
      <c r="H8341" s="4">
        <v>50</v>
      </c>
    </row>
    <row r="8342" spans="1:8" ht="15">
      <c r="A8342" s="95">
        <v>8334</v>
      </c>
      <c r="B8342" s="95" t="s">
        <v>2687</v>
      </c>
      <c r="C8342" s="95" t="s">
        <v>6248</v>
      </c>
      <c r="D8342" s="95" t="s">
        <v>15968</v>
      </c>
      <c r="E8342" s="95" t="s">
        <v>332</v>
      </c>
      <c r="F8342" s="95" t="s">
        <v>7499</v>
      </c>
      <c r="G8342" s="4">
        <v>50</v>
      </c>
      <c r="H8342" s="4">
        <v>50</v>
      </c>
    </row>
    <row r="8343" spans="1:8" ht="15">
      <c r="A8343" s="95">
        <v>8335</v>
      </c>
      <c r="B8343" s="95" t="s">
        <v>8186</v>
      </c>
      <c r="C8343" s="95" t="s">
        <v>6359</v>
      </c>
      <c r="D8343" s="95" t="s">
        <v>15969</v>
      </c>
      <c r="E8343" s="95" t="s">
        <v>332</v>
      </c>
      <c r="F8343" s="95" t="s">
        <v>7499</v>
      </c>
      <c r="G8343" s="4">
        <v>50</v>
      </c>
      <c r="H8343" s="4">
        <v>50</v>
      </c>
    </row>
    <row r="8344" spans="1:8" ht="15">
      <c r="A8344" s="95">
        <v>8336</v>
      </c>
      <c r="B8344" s="95" t="s">
        <v>3663</v>
      </c>
      <c r="C8344" s="95" t="s">
        <v>4219</v>
      </c>
      <c r="D8344" s="95" t="s">
        <v>15970</v>
      </c>
      <c r="E8344" s="95" t="s">
        <v>332</v>
      </c>
      <c r="F8344" s="95" t="s">
        <v>7499</v>
      </c>
      <c r="G8344" s="4">
        <v>50</v>
      </c>
      <c r="H8344" s="4">
        <v>50</v>
      </c>
    </row>
    <row r="8345" spans="1:8" ht="15">
      <c r="A8345" s="95">
        <v>8337</v>
      </c>
      <c r="B8345" s="95" t="s">
        <v>3663</v>
      </c>
      <c r="C8345" s="95" t="s">
        <v>15971</v>
      </c>
      <c r="D8345" s="95" t="s">
        <v>15972</v>
      </c>
      <c r="E8345" s="95" t="s">
        <v>332</v>
      </c>
      <c r="F8345" s="95" t="s">
        <v>7499</v>
      </c>
      <c r="G8345" s="4">
        <v>50</v>
      </c>
      <c r="H8345" s="4">
        <v>50</v>
      </c>
    </row>
    <row r="8346" spans="1:8" ht="15">
      <c r="A8346" s="95">
        <v>8338</v>
      </c>
      <c r="B8346" s="95" t="s">
        <v>6216</v>
      </c>
      <c r="C8346" s="95" t="s">
        <v>7139</v>
      </c>
      <c r="D8346" s="95" t="s">
        <v>15973</v>
      </c>
      <c r="E8346" s="95" t="s">
        <v>332</v>
      </c>
      <c r="F8346" s="95" t="s">
        <v>7499</v>
      </c>
      <c r="G8346" s="4">
        <v>50</v>
      </c>
      <c r="H8346" s="4">
        <v>50</v>
      </c>
    </row>
    <row r="8347" spans="1:8" ht="15">
      <c r="A8347" s="95">
        <v>8339</v>
      </c>
      <c r="B8347" s="95" t="s">
        <v>4423</v>
      </c>
      <c r="C8347" s="95" t="s">
        <v>8996</v>
      </c>
      <c r="D8347" s="95" t="s">
        <v>15974</v>
      </c>
      <c r="E8347" s="95" t="s">
        <v>332</v>
      </c>
      <c r="F8347" s="95" t="s">
        <v>7499</v>
      </c>
      <c r="G8347" s="4">
        <v>50</v>
      </c>
      <c r="H8347" s="4">
        <v>50</v>
      </c>
    </row>
    <row r="8348" spans="1:8" ht="15">
      <c r="A8348" s="95">
        <v>8340</v>
      </c>
      <c r="B8348" s="95" t="s">
        <v>14047</v>
      </c>
      <c r="C8348" s="95" t="s">
        <v>15899</v>
      </c>
      <c r="D8348" s="95" t="s">
        <v>15975</v>
      </c>
      <c r="E8348" s="95" t="s">
        <v>332</v>
      </c>
      <c r="F8348" s="95" t="s">
        <v>7499</v>
      </c>
      <c r="G8348" s="4">
        <v>50</v>
      </c>
      <c r="H8348" s="4">
        <v>50</v>
      </c>
    </row>
    <row r="8349" spans="1:8" ht="15">
      <c r="A8349" s="95">
        <v>8341</v>
      </c>
      <c r="B8349" s="95" t="s">
        <v>12176</v>
      </c>
      <c r="C8349" s="95" t="s">
        <v>7042</v>
      </c>
      <c r="D8349" s="95" t="s">
        <v>15976</v>
      </c>
      <c r="E8349" s="95" t="s">
        <v>332</v>
      </c>
      <c r="F8349" s="95" t="s">
        <v>7499</v>
      </c>
      <c r="G8349" s="4">
        <v>50</v>
      </c>
      <c r="H8349" s="4">
        <v>50</v>
      </c>
    </row>
    <row r="8350" spans="1:8" ht="15">
      <c r="A8350" s="95">
        <v>8342</v>
      </c>
      <c r="B8350" s="95" t="s">
        <v>3780</v>
      </c>
      <c r="C8350" s="95" t="s">
        <v>15914</v>
      </c>
      <c r="D8350" s="95" t="s">
        <v>15977</v>
      </c>
      <c r="E8350" s="95" t="s">
        <v>332</v>
      </c>
      <c r="F8350" s="95" t="s">
        <v>7499</v>
      </c>
      <c r="G8350" s="4">
        <v>50</v>
      </c>
      <c r="H8350" s="4">
        <v>50</v>
      </c>
    </row>
    <row r="8351" spans="1:8" ht="15">
      <c r="A8351" s="95">
        <v>8343</v>
      </c>
      <c r="B8351" s="95" t="s">
        <v>3457</v>
      </c>
      <c r="C8351" s="95" t="s">
        <v>4217</v>
      </c>
      <c r="D8351" s="95" t="s">
        <v>15978</v>
      </c>
      <c r="E8351" s="95" t="s">
        <v>332</v>
      </c>
      <c r="F8351" s="95" t="s">
        <v>7499</v>
      </c>
      <c r="G8351" s="4">
        <v>50</v>
      </c>
      <c r="H8351" s="4">
        <v>50</v>
      </c>
    </row>
    <row r="8352" spans="1:8" ht="15">
      <c r="A8352" s="95">
        <v>8344</v>
      </c>
      <c r="B8352" s="95" t="s">
        <v>3750</v>
      </c>
      <c r="C8352" s="95" t="s">
        <v>7082</v>
      </c>
      <c r="D8352" s="95" t="s">
        <v>15979</v>
      </c>
      <c r="E8352" s="95" t="s">
        <v>332</v>
      </c>
      <c r="F8352" s="95" t="s">
        <v>7499</v>
      </c>
      <c r="G8352" s="4">
        <v>50</v>
      </c>
      <c r="H8352" s="4">
        <v>50</v>
      </c>
    </row>
    <row r="8353" spans="1:8" ht="15">
      <c r="A8353" s="95">
        <v>8345</v>
      </c>
      <c r="B8353" s="95" t="s">
        <v>3432</v>
      </c>
      <c r="C8353" s="95" t="s">
        <v>7042</v>
      </c>
      <c r="D8353" s="95" t="s">
        <v>15980</v>
      </c>
      <c r="E8353" s="95" t="s">
        <v>332</v>
      </c>
      <c r="F8353" s="95" t="s">
        <v>7499</v>
      </c>
      <c r="G8353" s="4">
        <v>50</v>
      </c>
      <c r="H8353" s="4">
        <v>50</v>
      </c>
    </row>
    <row r="8354" spans="1:8" ht="15">
      <c r="A8354" s="95">
        <v>8346</v>
      </c>
      <c r="B8354" s="95" t="s">
        <v>4034</v>
      </c>
      <c r="C8354" s="95" t="s">
        <v>15952</v>
      </c>
      <c r="D8354" s="95" t="s">
        <v>15981</v>
      </c>
      <c r="E8354" s="95" t="s">
        <v>332</v>
      </c>
      <c r="F8354" s="95" t="s">
        <v>7499</v>
      </c>
      <c r="G8354" s="4">
        <v>50</v>
      </c>
      <c r="H8354" s="4">
        <v>50</v>
      </c>
    </row>
    <row r="8355" spans="1:8" ht="15">
      <c r="A8355" s="95">
        <v>8347</v>
      </c>
      <c r="B8355" s="95" t="s">
        <v>3485</v>
      </c>
      <c r="C8355" s="95" t="s">
        <v>15952</v>
      </c>
      <c r="D8355" s="95" t="s">
        <v>15982</v>
      </c>
      <c r="E8355" s="95" t="s">
        <v>332</v>
      </c>
      <c r="F8355" s="95" t="s">
        <v>7499</v>
      </c>
      <c r="G8355" s="4">
        <v>50</v>
      </c>
      <c r="H8355" s="4">
        <v>50</v>
      </c>
    </row>
    <row r="8356" spans="1:8" ht="15">
      <c r="A8356" s="95">
        <v>8348</v>
      </c>
      <c r="B8356" s="95" t="s">
        <v>6469</v>
      </c>
      <c r="C8356" s="95" t="s">
        <v>7848</v>
      </c>
      <c r="D8356" s="95" t="s">
        <v>15983</v>
      </c>
      <c r="E8356" s="95" t="s">
        <v>332</v>
      </c>
      <c r="F8356" s="95" t="s">
        <v>7499</v>
      </c>
      <c r="G8356" s="4">
        <v>50</v>
      </c>
      <c r="H8356" s="4">
        <v>50</v>
      </c>
    </row>
    <row r="8357" spans="1:8" ht="30">
      <c r="A8357" s="95">
        <v>8349</v>
      </c>
      <c r="B8357" s="95" t="s">
        <v>4561</v>
      </c>
      <c r="C8357" s="95" t="s">
        <v>6463</v>
      </c>
      <c r="D8357" s="95" t="s">
        <v>15984</v>
      </c>
      <c r="E8357" s="95" t="s">
        <v>332</v>
      </c>
      <c r="F8357" s="95" t="s">
        <v>7499</v>
      </c>
      <c r="G8357" s="4">
        <v>50</v>
      </c>
      <c r="H8357" s="4">
        <v>50</v>
      </c>
    </row>
    <row r="8358" spans="1:8" ht="15">
      <c r="A8358" s="95">
        <v>8350</v>
      </c>
      <c r="B8358" s="95" t="s">
        <v>3468</v>
      </c>
      <c r="C8358" s="95" t="s">
        <v>15985</v>
      </c>
      <c r="D8358" s="95" t="s">
        <v>15986</v>
      </c>
      <c r="E8358" s="95" t="s">
        <v>332</v>
      </c>
      <c r="F8358" s="95" t="s">
        <v>7499</v>
      </c>
      <c r="G8358" s="4">
        <v>50</v>
      </c>
      <c r="H8358" s="4">
        <v>50</v>
      </c>
    </row>
    <row r="8359" spans="1:8" ht="15">
      <c r="A8359" s="95">
        <v>8351</v>
      </c>
      <c r="B8359" s="95" t="s">
        <v>3671</v>
      </c>
      <c r="C8359" s="95" t="s">
        <v>15987</v>
      </c>
      <c r="D8359" s="95" t="s">
        <v>15988</v>
      </c>
      <c r="E8359" s="95" t="s">
        <v>332</v>
      </c>
      <c r="F8359" s="95" t="s">
        <v>7499</v>
      </c>
      <c r="G8359" s="4">
        <v>50</v>
      </c>
      <c r="H8359" s="4">
        <v>50</v>
      </c>
    </row>
    <row r="8360" spans="1:8" ht="15">
      <c r="A8360" s="95">
        <v>8352</v>
      </c>
      <c r="B8360" s="95" t="s">
        <v>3958</v>
      </c>
      <c r="C8360" s="95" t="s">
        <v>6950</v>
      </c>
      <c r="D8360" s="95" t="s">
        <v>15989</v>
      </c>
      <c r="E8360" s="95" t="s">
        <v>332</v>
      </c>
      <c r="F8360" s="95" t="s">
        <v>7499</v>
      </c>
      <c r="G8360" s="4">
        <v>50</v>
      </c>
      <c r="H8360" s="4">
        <v>50</v>
      </c>
    </row>
    <row r="8361" spans="1:8" ht="15">
      <c r="A8361" s="95">
        <v>8353</v>
      </c>
      <c r="B8361" s="95" t="s">
        <v>4423</v>
      </c>
      <c r="C8361" s="95" t="s">
        <v>15990</v>
      </c>
      <c r="D8361" s="95" t="s">
        <v>15991</v>
      </c>
      <c r="E8361" s="95" t="s">
        <v>332</v>
      </c>
      <c r="F8361" s="95" t="s">
        <v>7499</v>
      </c>
      <c r="G8361" s="4">
        <v>50</v>
      </c>
      <c r="H8361" s="4">
        <v>50</v>
      </c>
    </row>
    <row r="8362" spans="1:8" ht="15">
      <c r="A8362" s="95">
        <v>8354</v>
      </c>
      <c r="B8362" s="95" t="s">
        <v>15992</v>
      </c>
      <c r="C8362" s="95" t="s">
        <v>15993</v>
      </c>
      <c r="D8362" s="95" t="s">
        <v>15994</v>
      </c>
      <c r="E8362" s="95" t="s">
        <v>332</v>
      </c>
      <c r="F8362" s="95" t="s">
        <v>7499</v>
      </c>
      <c r="G8362" s="4">
        <v>50</v>
      </c>
      <c r="H8362" s="4">
        <v>50</v>
      </c>
    </row>
    <row r="8363" spans="1:8" ht="15">
      <c r="A8363" s="95">
        <v>8355</v>
      </c>
      <c r="B8363" s="95" t="s">
        <v>5759</v>
      </c>
      <c r="C8363" s="95" t="s">
        <v>15995</v>
      </c>
      <c r="D8363" s="95" t="s">
        <v>15996</v>
      </c>
      <c r="E8363" s="95" t="s">
        <v>332</v>
      </c>
      <c r="F8363" s="95" t="s">
        <v>7499</v>
      </c>
      <c r="G8363" s="4">
        <v>50</v>
      </c>
      <c r="H8363" s="4">
        <v>50</v>
      </c>
    </row>
    <row r="8364" spans="1:8" ht="15">
      <c r="A8364" s="95">
        <v>8356</v>
      </c>
      <c r="B8364" s="95" t="s">
        <v>3649</v>
      </c>
      <c r="C8364" s="95" t="s">
        <v>6953</v>
      </c>
      <c r="D8364" s="95" t="s">
        <v>15997</v>
      </c>
      <c r="E8364" s="95" t="s">
        <v>332</v>
      </c>
      <c r="F8364" s="95" t="s">
        <v>7499</v>
      </c>
      <c r="G8364" s="4">
        <v>50</v>
      </c>
      <c r="H8364" s="4">
        <v>50</v>
      </c>
    </row>
    <row r="8365" spans="1:8" ht="15">
      <c r="A8365" s="95">
        <v>8357</v>
      </c>
      <c r="B8365" s="95" t="s">
        <v>13229</v>
      </c>
      <c r="C8365" s="95" t="s">
        <v>6953</v>
      </c>
      <c r="D8365" s="95" t="s">
        <v>15998</v>
      </c>
      <c r="E8365" s="95" t="s">
        <v>332</v>
      </c>
      <c r="F8365" s="95" t="s">
        <v>7499</v>
      </c>
      <c r="G8365" s="4">
        <v>50</v>
      </c>
      <c r="H8365" s="4">
        <v>50</v>
      </c>
    </row>
    <row r="8366" spans="1:8" ht="15">
      <c r="A8366" s="95">
        <v>8358</v>
      </c>
      <c r="B8366" s="95" t="s">
        <v>3586</v>
      </c>
      <c r="C8366" s="95" t="s">
        <v>6975</v>
      </c>
      <c r="D8366" s="95" t="s">
        <v>15999</v>
      </c>
      <c r="E8366" s="95" t="s">
        <v>332</v>
      </c>
      <c r="F8366" s="95" t="s">
        <v>7499</v>
      </c>
      <c r="G8366" s="4">
        <v>50</v>
      </c>
      <c r="H8366" s="4">
        <v>50</v>
      </c>
    </row>
    <row r="8367" spans="1:8" ht="15">
      <c r="A8367" s="95">
        <v>8359</v>
      </c>
      <c r="B8367" s="95" t="s">
        <v>2675</v>
      </c>
      <c r="C8367" s="95" t="s">
        <v>16000</v>
      </c>
      <c r="D8367" s="95" t="s">
        <v>16001</v>
      </c>
      <c r="E8367" s="95" t="s">
        <v>332</v>
      </c>
      <c r="F8367" s="95" t="s">
        <v>7499</v>
      </c>
      <c r="G8367" s="4">
        <v>50</v>
      </c>
      <c r="H8367" s="4">
        <v>50</v>
      </c>
    </row>
    <row r="8368" spans="1:8" ht="15">
      <c r="A8368" s="95">
        <v>8360</v>
      </c>
      <c r="B8368" s="95" t="s">
        <v>3761</v>
      </c>
      <c r="C8368" s="95" t="s">
        <v>6812</v>
      </c>
      <c r="D8368" s="95" t="s">
        <v>16002</v>
      </c>
      <c r="E8368" s="95" t="s">
        <v>332</v>
      </c>
      <c r="F8368" s="95" t="s">
        <v>7499</v>
      </c>
      <c r="G8368" s="4">
        <v>50</v>
      </c>
      <c r="H8368" s="4">
        <v>50</v>
      </c>
    </row>
    <row r="8369" spans="1:8" ht="15">
      <c r="A8369" s="95">
        <v>8361</v>
      </c>
      <c r="B8369" s="95" t="s">
        <v>3926</v>
      </c>
      <c r="C8369" s="95" t="s">
        <v>16003</v>
      </c>
      <c r="D8369" s="95" t="s">
        <v>16004</v>
      </c>
      <c r="E8369" s="95" t="s">
        <v>332</v>
      </c>
      <c r="F8369" s="95" t="s">
        <v>7499</v>
      </c>
      <c r="G8369" s="4">
        <v>50</v>
      </c>
      <c r="H8369" s="4">
        <v>50</v>
      </c>
    </row>
    <row r="8370" spans="1:8" ht="15">
      <c r="A8370" s="95">
        <v>8362</v>
      </c>
      <c r="B8370" s="95" t="s">
        <v>3461</v>
      </c>
      <c r="C8370" s="95" t="s">
        <v>16005</v>
      </c>
      <c r="D8370" s="95" t="s">
        <v>16006</v>
      </c>
      <c r="E8370" s="95" t="s">
        <v>332</v>
      </c>
      <c r="F8370" s="95" t="s">
        <v>7499</v>
      </c>
      <c r="G8370" s="4">
        <v>75</v>
      </c>
      <c r="H8370" s="4">
        <v>75</v>
      </c>
    </row>
    <row r="8371" spans="1:8" ht="15">
      <c r="A8371" s="95">
        <v>8363</v>
      </c>
      <c r="B8371" s="95" t="s">
        <v>3561</v>
      </c>
      <c r="C8371" s="95" t="s">
        <v>16007</v>
      </c>
      <c r="D8371" s="95" t="s">
        <v>16008</v>
      </c>
      <c r="E8371" s="95" t="s">
        <v>332</v>
      </c>
      <c r="F8371" s="95" t="s">
        <v>7499</v>
      </c>
      <c r="G8371" s="4">
        <v>75</v>
      </c>
      <c r="H8371" s="4">
        <v>75</v>
      </c>
    </row>
    <row r="8372" spans="1:8" ht="30">
      <c r="A8372" s="95">
        <v>8364</v>
      </c>
      <c r="B8372" s="95" t="s">
        <v>9445</v>
      </c>
      <c r="C8372" s="95" t="s">
        <v>16009</v>
      </c>
      <c r="D8372" s="95" t="s">
        <v>16010</v>
      </c>
      <c r="E8372" s="95" t="s">
        <v>332</v>
      </c>
      <c r="F8372" s="95" t="s">
        <v>7499</v>
      </c>
      <c r="G8372" s="4">
        <v>50</v>
      </c>
      <c r="H8372" s="4">
        <v>50</v>
      </c>
    </row>
    <row r="8373" spans="1:8" ht="15">
      <c r="A8373" s="95">
        <v>8365</v>
      </c>
      <c r="B8373" s="95" t="s">
        <v>3593</v>
      </c>
      <c r="C8373" s="95" t="s">
        <v>3701</v>
      </c>
      <c r="D8373" s="95" t="s">
        <v>16011</v>
      </c>
      <c r="E8373" s="95" t="s">
        <v>332</v>
      </c>
      <c r="F8373" s="95" t="s">
        <v>7499</v>
      </c>
      <c r="G8373" s="4">
        <v>50</v>
      </c>
      <c r="H8373" s="4">
        <v>50</v>
      </c>
    </row>
    <row r="8374" spans="1:8" ht="15">
      <c r="A8374" s="95">
        <v>8366</v>
      </c>
      <c r="B8374" s="95" t="s">
        <v>6669</v>
      </c>
      <c r="C8374" s="95" t="s">
        <v>16012</v>
      </c>
      <c r="D8374" s="95" t="s">
        <v>16013</v>
      </c>
      <c r="E8374" s="95" t="s">
        <v>332</v>
      </c>
      <c r="F8374" s="95" t="s">
        <v>7499</v>
      </c>
      <c r="G8374" s="4">
        <v>50</v>
      </c>
      <c r="H8374" s="4">
        <v>50</v>
      </c>
    </row>
    <row r="8375" spans="1:8" ht="15">
      <c r="A8375" s="95">
        <v>8367</v>
      </c>
      <c r="B8375" s="95" t="s">
        <v>3735</v>
      </c>
      <c r="C8375" s="95" t="s">
        <v>16014</v>
      </c>
      <c r="D8375" s="95" t="s">
        <v>16015</v>
      </c>
      <c r="E8375" s="95" t="s">
        <v>332</v>
      </c>
      <c r="F8375" s="95" t="s">
        <v>7499</v>
      </c>
      <c r="G8375" s="4">
        <v>50</v>
      </c>
      <c r="H8375" s="4">
        <v>50</v>
      </c>
    </row>
    <row r="8376" spans="1:8" ht="15">
      <c r="A8376" s="95">
        <v>8368</v>
      </c>
      <c r="B8376" s="95" t="s">
        <v>4861</v>
      </c>
      <c r="C8376" s="95" t="s">
        <v>16016</v>
      </c>
      <c r="D8376" s="95" t="s">
        <v>16017</v>
      </c>
      <c r="E8376" s="95" t="s">
        <v>332</v>
      </c>
      <c r="F8376" s="95" t="s">
        <v>7499</v>
      </c>
      <c r="G8376" s="4">
        <v>50</v>
      </c>
      <c r="H8376" s="4">
        <v>50</v>
      </c>
    </row>
    <row r="8377" spans="1:8" ht="15">
      <c r="A8377" s="95">
        <v>8369</v>
      </c>
      <c r="B8377" s="95" t="s">
        <v>4409</v>
      </c>
      <c r="C8377" s="95" t="s">
        <v>16018</v>
      </c>
      <c r="D8377" s="95" t="s">
        <v>16019</v>
      </c>
      <c r="E8377" s="95" t="s">
        <v>332</v>
      </c>
      <c r="F8377" s="95" t="s">
        <v>7499</v>
      </c>
      <c r="G8377" s="4">
        <v>50</v>
      </c>
      <c r="H8377" s="4">
        <v>50</v>
      </c>
    </row>
    <row r="8378" spans="1:8" ht="15">
      <c r="A8378" s="95">
        <v>8370</v>
      </c>
      <c r="B8378" s="95" t="s">
        <v>3649</v>
      </c>
      <c r="C8378" s="95" t="s">
        <v>6503</v>
      </c>
      <c r="D8378" s="95" t="s">
        <v>16020</v>
      </c>
      <c r="E8378" s="95" t="s">
        <v>332</v>
      </c>
      <c r="F8378" s="95" t="s">
        <v>7499</v>
      </c>
      <c r="G8378" s="4">
        <v>50</v>
      </c>
      <c r="H8378" s="4">
        <v>50</v>
      </c>
    </row>
    <row r="8379" spans="1:8" ht="15">
      <c r="A8379" s="95">
        <v>8371</v>
      </c>
      <c r="B8379" s="95" t="s">
        <v>3596</v>
      </c>
      <c r="C8379" s="95" t="s">
        <v>15916</v>
      </c>
      <c r="D8379" s="95" t="s">
        <v>16021</v>
      </c>
      <c r="E8379" s="95" t="s">
        <v>332</v>
      </c>
      <c r="F8379" s="95" t="s">
        <v>7499</v>
      </c>
      <c r="G8379" s="4">
        <v>50</v>
      </c>
      <c r="H8379" s="4">
        <v>50</v>
      </c>
    </row>
    <row r="8380" spans="1:8" ht="15">
      <c r="A8380" s="95">
        <v>8372</v>
      </c>
      <c r="B8380" s="95" t="s">
        <v>7051</v>
      </c>
      <c r="C8380" s="95" t="s">
        <v>3609</v>
      </c>
      <c r="D8380" s="95" t="s">
        <v>16022</v>
      </c>
      <c r="E8380" s="95" t="s">
        <v>332</v>
      </c>
      <c r="F8380" s="95" t="s">
        <v>7499</v>
      </c>
      <c r="G8380" s="4">
        <v>50</v>
      </c>
      <c r="H8380" s="4">
        <v>50</v>
      </c>
    </row>
    <row r="8381" spans="1:8" ht="15">
      <c r="A8381" s="95">
        <v>8373</v>
      </c>
      <c r="B8381" s="95" t="s">
        <v>16023</v>
      </c>
      <c r="C8381" s="95" t="s">
        <v>7545</v>
      </c>
      <c r="D8381" s="95" t="s">
        <v>16024</v>
      </c>
      <c r="E8381" s="95" t="s">
        <v>332</v>
      </c>
      <c r="F8381" s="95" t="s">
        <v>7499</v>
      </c>
      <c r="G8381" s="4">
        <v>50</v>
      </c>
      <c r="H8381" s="4">
        <v>50</v>
      </c>
    </row>
    <row r="8382" spans="1:8" ht="15">
      <c r="A8382" s="95">
        <v>8374</v>
      </c>
      <c r="B8382" s="95" t="s">
        <v>3643</v>
      </c>
      <c r="C8382" s="95" t="s">
        <v>16025</v>
      </c>
      <c r="D8382" s="95" t="s">
        <v>16026</v>
      </c>
      <c r="E8382" s="95" t="s">
        <v>332</v>
      </c>
      <c r="F8382" s="95" t="s">
        <v>7499</v>
      </c>
      <c r="G8382" s="4">
        <v>50</v>
      </c>
      <c r="H8382" s="4">
        <v>50</v>
      </c>
    </row>
    <row r="8383" spans="1:8" ht="15">
      <c r="A8383" s="95">
        <v>8375</v>
      </c>
      <c r="B8383" s="95" t="s">
        <v>16027</v>
      </c>
      <c r="C8383" s="95" t="s">
        <v>7022</v>
      </c>
      <c r="D8383" s="95" t="s">
        <v>16028</v>
      </c>
      <c r="E8383" s="95" t="s">
        <v>332</v>
      </c>
      <c r="F8383" s="95" t="s">
        <v>7499</v>
      </c>
      <c r="G8383" s="4">
        <v>50</v>
      </c>
      <c r="H8383" s="4">
        <v>50</v>
      </c>
    </row>
    <row r="8384" spans="1:8" ht="15">
      <c r="A8384" s="95">
        <v>8376</v>
      </c>
      <c r="B8384" s="95" t="s">
        <v>3468</v>
      </c>
      <c r="C8384" s="95" t="s">
        <v>6987</v>
      </c>
      <c r="D8384" s="95" t="s">
        <v>16029</v>
      </c>
      <c r="E8384" s="95" t="s">
        <v>332</v>
      </c>
      <c r="F8384" s="95" t="s">
        <v>7499</v>
      </c>
      <c r="G8384" s="4">
        <v>50</v>
      </c>
      <c r="H8384" s="4">
        <v>50</v>
      </c>
    </row>
    <row r="8385" spans="1:8" ht="15">
      <c r="A8385" s="95">
        <v>8377</v>
      </c>
      <c r="B8385" s="95" t="s">
        <v>4271</v>
      </c>
      <c r="C8385" s="95" t="s">
        <v>7112</v>
      </c>
      <c r="D8385" s="95" t="s">
        <v>16030</v>
      </c>
      <c r="E8385" s="95" t="s">
        <v>332</v>
      </c>
      <c r="F8385" s="95" t="s">
        <v>7499</v>
      </c>
      <c r="G8385" s="4">
        <v>50</v>
      </c>
      <c r="H8385" s="4">
        <v>50</v>
      </c>
    </row>
    <row r="8386" spans="1:8" ht="15">
      <c r="A8386" s="95">
        <v>8378</v>
      </c>
      <c r="B8386" s="95" t="s">
        <v>7295</v>
      </c>
      <c r="C8386" s="95" t="s">
        <v>3543</v>
      </c>
      <c r="D8386" s="95" t="s">
        <v>16031</v>
      </c>
      <c r="E8386" s="95" t="s">
        <v>332</v>
      </c>
      <c r="F8386" s="95" t="s">
        <v>7499</v>
      </c>
      <c r="G8386" s="4">
        <v>50</v>
      </c>
      <c r="H8386" s="4">
        <v>50</v>
      </c>
    </row>
    <row r="8387" spans="1:8" ht="15">
      <c r="A8387" s="95">
        <v>8379</v>
      </c>
      <c r="B8387" s="95" t="s">
        <v>13830</v>
      </c>
      <c r="C8387" s="95" t="s">
        <v>3543</v>
      </c>
      <c r="D8387" s="95" t="s">
        <v>16032</v>
      </c>
      <c r="E8387" s="95" t="s">
        <v>332</v>
      </c>
      <c r="F8387" s="95" t="s">
        <v>7499</v>
      </c>
      <c r="G8387" s="4">
        <v>50</v>
      </c>
      <c r="H8387" s="4">
        <v>50</v>
      </c>
    </row>
    <row r="8388" spans="1:8" ht="15">
      <c r="A8388" s="95">
        <v>8380</v>
      </c>
      <c r="B8388" s="95" t="s">
        <v>9124</v>
      </c>
      <c r="C8388" s="95" t="s">
        <v>15411</v>
      </c>
      <c r="D8388" s="95" t="s">
        <v>16033</v>
      </c>
      <c r="E8388" s="95" t="s">
        <v>332</v>
      </c>
      <c r="F8388" s="95" t="s">
        <v>7499</v>
      </c>
      <c r="G8388" s="4">
        <v>50</v>
      </c>
      <c r="H8388" s="4">
        <v>50</v>
      </c>
    </row>
    <row r="8389" spans="1:8" ht="15">
      <c r="A8389" s="95">
        <v>8381</v>
      </c>
      <c r="B8389" s="95" t="s">
        <v>4487</v>
      </c>
      <c r="C8389" s="95" t="s">
        <v>3764</v>
      </c>
      <c r="D8389" s="95" t="s">
        <v>16034</v>
      </c>
      <c r="E8389" s="95" t="s">
        <v>332</v>
      </c>
      <c r="F8389" s="95" t="s">
        <v>7499</v>
      </c>
      <c r="G8389" s="4">
        <v>50</v>
      </c>
      <c r="H8389" s="4">
        <v>50</v>
      </c>
    </row>
    <row r="8390" spans="1:8" ht="15">
      <c r="A8390" s="95">
        <v>8382</v>
      </c>
      <c r="B8390" s="95" t="s">
        <v>3923</v>
      </c>
      <c r="C8390" s="95" t="s">
        <v>7183</v>
      </c>
      <c r="D8390" s="95" t="s">
        <v>16035</v>
      </c>
      <c r="E8390" s="95" t="s">
        <v>332</v>
      </c>
      <c r="F8390" s="95" t="s">
        <v>7499</v>
      </c>
      <c r="G8390" s="4">
        <v>50</v>
      </c>
      <c r="H8390" s="4">
        <v>50</v>
      </c>
    </row>
    <row r="8391" spans="1:8" ht="30">
      <c r="A8391" s="95">
        <v>8383</v>
      </c>
      <c r="B8391" s="95" t="s">
        <v>13762</v>
      </c>
      <c r="C8391" s="95" t="s">
        <v>16036</v>
      </c>
      <c r="D8391" s="95" t="s">
        <v>16037</v>
      </c>
      <c r="E8391" s="95" t="s">
        <v>332</v>
      </c>
      <c r="F8391" s="95" t="s">
        <v>7499</v>
      </c>
      <c r="G8391" s="4">
        <v>50</v>
      </c>
      <c r="H8391" s="4">
        <v>50</v>
      </c>
    </row>
    <row r="8392" spans="1:8" ht="15">
      <c r="A8392" s="95">
        <v>8384</v>
      </c>
      <c r="B8392" s="95" t="s">
        <v>4431</v>
      </c>
      <c r="C8392" s="95" t="s">
        <v>16038</v>
      </c>
      <c r="D8392" s="95" t="s">
        <v>16039</v>
      </c>
      <c r="E8392" s="95" t="s">
        <v>332</v>
      </c>
      <c r="F8392" s="95" t="s">
        <v>7499</v>
      </c>
      <c r="G8392" s="4">
        <v>50</v>
      </c>
      <c r="H8392" s="4">
        <v>50</v>
      </c>
    </row>
    <row r="8393" spans="1:8" ht="15">
      <c r="A8393" s="95">
        <v>8385</v>
      </c>
      <c r="B8393" s="95" t="s">
        <v>5554</v>
      </c>
      <c r="C8393" s="95" t="s">
        <v>4177</v>
      </c>
      <c r="D8393" s="95" t="s">
        <v>16040</v>
      </c>
      <c r="E8393" s="95" t="s">
        <v>332</v>
      </c>
      <c r="F8393" s="95" t="s">
        <v>7499</v>
      </c>
      <c r="G8393" s="4">
        <v>50</v>
      </c>
      <c r="H8393" s="4">
        <v>50</v>
      </c>
    </row>
    <row r="8394" spans="1:8" ht="15">
      <c r="A8394" s="95">
        <v>8386</v>
      </c>
      <c r="B8394" s="95" t="s">
        <v>6925</v>
      </c>
      <c r="C8394" s="95" t="s">
        <v>4735</v>
      </c>
      <c r="D8394" s="95" t="s">
        <v>16041</v>
      </c>
      <c r="E8394" s="95" t="s">
        <v>332</v>
      </c>
      <c r="F8394" s="95" t="s">
        <v>7499</v>
      </c>
      <c r="G8394" s="4">
        <v>50</v>
      </c>
      <c r="H8394" s="4">
        <v>50</v>
      </c>
    </row>
    <row r="8395" spans="1:8" ht="15">
      <c r="A8395" s="95">
        <v>8387</v>
      </c>
      <c r="B8395" s="95" t="s">
        <v>4145</v>
      </c>
      <c r="C8395" s="95" t="s">
        <v>15919</v>
      </c>
      <c r="D8395" s="95" t="s">
        <v>16042</v>
      </c>
      <c r="E8395" s="95" t="s">
        <v>332</v>
      </c>
      <c r="F8395" s="95" t="s">
        <v>7499</v>
      </c>
      <c r="G8395" s="4">
        <v>50</v>
      </c>
      <c r="H8395" s="4">
        <v>50</v>
      </c>
    </row>
    <row r="8396" spans="1:8" ht="15">
      <c r="A8396" s="95">
        <v>8388</v>
      </c>
      <c r="B8396" s="95" t="s">
        <v>4375</v>
      </c>
      <c r="C8396" s="95" t="s">
        <v>7104</v>
      </c>
      <c r="D8396" s="95" t="s">
        <v>16043</v>
      </c>
      <c r="E8396" s="95" t="s">
        <v>332</v>
      </c>
      <c r="F8396" s="95" t="s">
        <v>7499</v>
      </c>
      <c r="G8396" s="4">
        <v>50</v>
      </c>
      <c r="H8396" s="4">
        <v>50</v>
      </c>
    </row>
    <row r="8397" spans="1:8" ht="15">
      <c r="A8397" s="95">
        <v>8389</v>
      </c>
      <c r="B8397" s="95" t="s">
        <v>3700</v>
      </c>
      <c r="C8397" s="95" t="s">
        <v>4597</v>
      </c>
      <c r="D8397" s="95" t="s">
        <v>16044</v>
      </c>
      <c r="E8397" s="95" t="s">
        <v>332</v>
      </c>
      <c r="F8397" s="95" t="s">
        <v>7499</v>
      </c>
      <c r="G8397" s="4">
        <v>50</v>
      </c>
      <c r="H8397" s="4">
        <v>50</v>
      </c>
    </row>
    <row r="8398" spans="1:8" ht="15">
      <c r="A8398" s="95">
        <v>8390</v>
      </c>
      <c r="B8398" s="95" t="s">
        <v>5308</v>
      </c>
      <c r="C8398" s="95" t="s">
        <v>7044</v>
      </c>
      <c r="D8398" s="95" t="s">
        <v>16045</v>
      </c>
      <c r="E8398" s="95" t="s">
        <v>332</v>
      </c>
      <c r="F8398" s="95" t="s">
        <v>7499</v>
      </c>
      <c r="G8398" s="4">
        <v>50</v>
      </c>
      <c r="H8398" s="4">
        <v>50</v>
      </c>
    </row>
    <row r="8399" spans="1:8" ht="15">
      <c r="A8399" s="95">
        <v>8391</v>
      </c>
      <c r="B8399" s="95" t="s">
        <v>2663</v>
      </c>
      <c r="C8399" s="95" t="s">
        <v>6962</v>
      </c>
      <c r="D8399" s="95" t="s">
        <v>16046</v>
      </c>
      <c r="E8399" s="95" t="s">
        <v>332</v>
      </c>
      <c r="F8399" s="95" t="s">
        <v>7499</v>
      </c>
      <c r="G8399" s="4">
        <v>50</v>
      </c>
      <c r="H8399" s="4">
        <v>50</v>
      </c>
    </row>
    <row r="8400" spans="1:8" ht="15">
      <c r="A8400" s="95">
        <v>8392</v>
      </c>
      <c r="B8400" s="95" t="s">
        <v>4454</v>
      </c>
      <c r="C8400" s="95" t="s">
        <v>6975</v>
      </c>
      <c r="D8400" s="95" t="s">
        <v>16047</v>
      </c>
      <c r="E8400" s="95" t="s">
        <v>332</v>
      </c>
      <c r="F8400" s="95" t="s">
        <v>7499</v>
      </c>
      <c r="G8400" s="4">
        <v>50</v>
      </c>
      <c r="H8400" s="4">
        <v>50</v>
      </c>
    </row>
    <row r="8401" spans="1:8" ht="15">
      <c r="A8401" s="95">
        <v>8393</v>
      </c>
      <c r="B8401" s="95" t="s">
        <v>3472</v>
      </c>
      <c r="C8401" s="95" t="s">
        <v>8748</v>
      </c>
      <c r="D8401" s="95" t="s">
        <v>16048</v>
      </c>
      <c r="E8401" s="95" t="s">
        <v>332</v>
      </c>
      <c r="F8401" s="95" t="s">
        <v>7499</v>
      </c>
      <c r="G8401" s="4">
        <v>50</v>
      </c>
      <c r="H8401" s="4">
        <v>50</v>
      </c>
    </row>
    <row r="8402" spans="1:8" ht="15">
      <c r="A8402" s="95">
        <v>8394</v>
      </c>
      <c r="B8402" s="95" t="s">
        <v>3526</v>
      </c>
      <c r="C8402" s="95" t="s">
        <v>6812</v>
      </c>
      <c r="D8402" s="95" t="s">
        <v>16049</v>
      </c>
      <c r="E8402" s="95" t="s">
        <v>332</v>
      </c>
      <c r="F8402" s="95" t="s">
        <v>7499</v>
      </c>
      <c r="G8402" s="4">
        <v>50</v>
      </c>
      <c r="H8402" s="4">
        <v>50</v>
      </c>
    </row>
    <row r="8403" spans="1:8" ht="15">
      <c r="A8403" s="95">
        <v>8395</v>
      </c>
      <c r="B8403" s="95" t="s">
        <v>3619</v>
      </c>
      <c r="C8403" s="95" t="s">
        <v>16050</v>
      </c>
      <c r="D8403" s="95" t="s">
        <v>16051</v>
      </c>
      <c r="E8403" s="95" t="s">
        <v>332</v>
      </c>
      <c r="F8403" s="95" t="s">
        <v>7499</v>
      </c>
      <c r="G8403" s="4">
        <v>50</v>
      </c>
      <c r="H8403" s="4">
        <v>50</v>
      </c>
    </row>
    <row r="8404" spans="1:8" ht="15">
      <c r="A8404" s="95">
        <v>8396</v>
      </c>
      <c r="B8404" s="95" t="s">
        <v>4165</v>
      </c>
      <c r="C8404" s="95" t="s">
        <v>7142</v>
      </c>
      <c r="D8404" s="95" t="s">
        <v>16052</v>
      </c>
      <c r="E8404" s="95" t="s">
        <v>332</v>
      </c>
      <c r="F8404" s="95" t="s">
        <v>7499</v>
      </c>
      <c r="G8404" s="4">
        <v>50</v>
      </c>
      <c r="H8404" s="4">
        <v>50</v>
      </c>
    </row>
    <row r="8405" spans="1:8" ht="15">
      <c r="A8405" s="95">
        <v>8397</v>
      </c>
      <c r="B8405" s="95" t="s">
        <v>8058</v>
      </c>
      <c r="C8405" s="95" t="s">
        <v>16053</v>
      </c>
      <c r="D8405" s="95" t="s">
        <v>16054</v>
      </c>
      <c r="E8405" s="95" t="s">
        <v>332</v>
      </c>
      <c r="F8405" s="95" t="s">
        <v>7499</v>
      </c>
      <c r="G8405" s="4">
        <v>50</v>
      </c>
      <c r="H8405" s="4">
        <v>50</v>
      </c>
    </row>
    <row r="8406" spans="1:8" ht="15">
      <c r="A8406" s="95">
        <v>8398</v>
      </c>
      <c r="B8406" s="95" t="s">
        <v>11728</v>
      </c>
      <c r="C8406" s="95" t="s">
        <v>8978</v>
      </c>
      <c r="D8406" s="95" t="s">
        <v>16055</v>
      </c>
      <c r="E8406" s="95" t="s">
        <v>332</v>
      </c>
      <c r="F8406" s="95" t="s">
        <v>7499</v>
      </c>
      <c r="G8406" s="4">
        <v>50</v>
      </c>
      <c r="H8406" s="4">
        <v>50</v>
      </c>
    </row>
    <row r="8407" spans="1:8" ht="15">
      <c r="A8407" s="95">
        <v>8399</v>
      </c>
      <c r="B8407" s="95" t="s">
        <v>3668</v>
      </c>
      <c r="C8407" s="95" t="s">
        <v>2686</v>
      </c>
      <c r="D8407" s="95" t="s">
        <v>16056</v>
      </c>
      <c r="E8407" s="95" t="s">
        <v>332</v>
      </c>
      <c r="F8407" s="95" t="s">
        <v>7499</v>
      </c>
      <c r="G8407" s="4">
        <v>50</v>
      </c>
      <c r="H8407" s="4">
        <v>50</v>
      </c>
    </row>
    <row r="8408" spans="1:8" ht="15">
      <c r="A8408" s="95">
        <v>8400</v>
      </c>
      <c r="B8408" s="95" t="s">
        <v>3755</v>
      </c>
      <c r="C8408" s="95" t="s">
        <v>6715</v>
      </c>
      <c r="D8408" s="95" t="s">
        <v>16057</v>
      </c>
      <c r="E8408" s="95" t="s">
        <v>332</v>
      </c>
      <c r="F8408" s="95" t="s">
        <v>7499</v>
      </c>
      <c r="G8408" s="4">
        <v>50</v>
      </c>
      <c r="H8408" s="4">
        <v>50</v>
      </c>
    </row>
    <row r="8409" spans="1:8" ht="15">
      <c r="A8409" s="95">
        <v>8401</v>
      </c>
      <c r="B8409" s="95" t="s">
        <v>3955</v>
      </c>
      <c r="C8409" s="95" t="s">
        <v>7063</v>
      </c>
      <c r="D8409" s="95" t="s">
        <v>16058</v>
      </c>
      <c r="E8409" s="95" t="s">
        <v>332</v>
      </c>
      <c r="F8409" s="95" t="s">
        <v>7499</v>
      </c>
      <c r="G8409" s="4">
        <v>50</v>
      </c>
      <c r="H8409" s="4">
        <v>50</v>
      </c>
    </row>
    <row r="8410" spans="1:8" ht="15">
      <c r="A8410" s="95">
        <v>8402</v>
      </c>
      <c r="B8410" s="95" t="s">
        <v>12002</v>
      </c>
      <c r="C8410" s="95" t="s">
        <v>6923</v>
      </c>
      <c r="D8410" s="95" t="s">
        <v>16059</v>
      </c>
      <c r="E8410" s="95" t="s">
        <v>332</v>
      </c>
      <c r="F8410" s="95" t="s">
        <v>7499</v>
      </c>
      <c r="G8410" s="4">
        <v>50</v>
      </c>
      <c r="H8410" s="4">
        <v>50</v>
      </c>
    </row>
    <row r="8411" spans="1:8" ht="15">
      <c r="A8411" s="95">
        <v>8403</v>
      </c>
      <c r="B8411" s="95" t="s">
        <v>2671</v>
      </c>
      <c r="C8411" s="95" t="s">
        <v>16060</v>
      </c>
      <c r="D8411" s="95" t="s">
        <v>16061</v>
      </c>
      <c r="E8411" s="95" t="s">
        <v>332</v>
      </c>
      <c r="F8411" s="95" t="s">
        <v>7499</v>
      </c>
      <c r="G8411" s="4">
        <v>50</v>
      </c>
      <c r="H8411" s="4">
        <v>50</v>
      </c>
    </row>
    <row r="8412" spans="1:8" ht="15">
      <c r="A8412" s="95">
        <v>8404</v>
      </c>
      <c r="B8412" s="95" t="s">
        <v>16062</v>
      </c>
      <c r="C8412" s="95" t="s">
        <v>16063</v>
      </c>
      <c r="D8412" s="95" t="s">
        <v>16064</v>
      </c>
      <c r="E8412" s="95" t="s">
        <v>332</v>
      </c>
      <c r="F8412" s="95" t="s">
        <v>7499</v>
      </c>
      <c r="G8412" s="4">
        <v>50</v>
      </c>
      <c r="H8412" s="4">
        <v>50</v>
      </c>
    </row>
    <row r="8413" spans="1:8" ht="15">
      <c r="A8413" s="95">
        <v>8405</v>
      </c>
      <c r="B8413" s="95" t="s">
        <v>16065</v>
      </c>
      <c r="C8413" s="95" t="s">
        <v>8647</v>
      </c>
      <c r="D8413" s="95" t="s">
        <v>16066</v>
      </c>
      <c r="E8413" s="95" t="s">
        <v>332</v>
      </c>
      <c r="F8413" s="95" t="s">
        <v>7499</v>
      </c>
      <c r="G8413" s="4">
        <v>50</v>
      </c>
      <c r="H8413" s="4">
        <v>50</v>
      </c>
    </row>
    <row r="8414" spans="1:8" ht="15">
      <c r="A8414" s="95">
        <v>8406</v>
      </c>
      <c r="B8414" s="95" t="s">
        <v>16067</v>
      </c>
      <c r="C8414" s="95" t="s">
        <v>7497</v>
      </c>
      <c r="D8414" s="95" t="s">
        <v>16068</v>
      </c>
      <c r="E8414" s="95" t="s">
        <v>332</v>
      </c>
      <c r="F8414" s="95" t="s">
        <v>7499</v>
      </c>
      <c r="G8414" s="4">
        <v>50</v>
      </c>
      <c r="H8414" s="4">
        <v>50</v>
      </c>
    </row>
    <row r="8415" spans="1:8" ht="15">
      <c r="A8415" s="95">
        <v>8407</v>
      </c>
      <c r="B8415" s="95" t="s">
        <v>3911</v>
      </c>
      <c r="C8415" s="95" t="s">
        <v>16069</v>
      </c>
      <c r="D8415" s="95" t="s">
        <v>16070</v>
      </c>
      <c r="E8415" s="95" t="s">
        <v>332</v>
      </c>
      <c r="F8415" s="95" t="s">
        <v>7499</v>
      </c>
      <c r="G8415" s="4">
        <v>50</v>
      </c>
      <c r="H8415" s="4">
        <v>50</v>
      </c>
    </row>
    <row r="8416" spans="1:8" ht="15">
      <c r="A8416" s="95">
        <v>8408</v>
      </c>
      <c r="B8416" s="95" t="s">
        <v>3649</v>
      </c>
      <c r="C8416" s="95" t="s">
        <v>7140</v>
      </c>
      <c r="D8416" s="95" t="s">
        <v>16071</v>
      </c>
      <c r="E8416" s="95" t="s">
        <v>332</v>
      </c>
      <c r="F8416" s="95" t="s">
        <v>7499</v>
      </c>
      <c r="G8416" s="4">
        <v>50</v>
      </c>
      <c r="H8416" s="4">
        <v>50</v>
      </c>
    </row>
    <row r="8417" spans="1:8" ht="15">
      <c r="A8417" s="95">
        <v>8409</v>
      </c>
      <c r="B8417" s="95" t="s">
        <v>4643</v>
      </c>
      <c r="C8417" s="95" t="s">
        <v>6168</v>
      </c>
      <c r="D8417" s="95" t="s">
        <v>16072</v>
      </c>
      <c r="E8417" s="95" t="s">
        <v>332</v>
      </c>
      <c r="F8417" s="95" t="s">
        <v>7499</v>
      </c>
      <c r="G8417" s="4">
        <v>50</v>
      </c>
      <c r="H8417" s="4">
        <v>50</v>
      </c>
    </row>
    <row r="8418" spans="1:8" ht="15">
      <c r="A8418" s="95">
        <v>8410</v>
      </c>
      <c r="B8418" s="95" t="s">
        <v>16073</v>
      </c>
      <c r="C8418" s="95" t="s">
        <v>8250</v>
      </c>
      <c r="D8418" s="95" t="s">
        <v>16074</v>
      </c>
      <c r="E8418" s="95" t="s">
        <v>332</v>
      </c>
      <c r="F8418" s="95" t="s">
        <v>7499</v>
      </c>
      <c r="G8418" s="4">
        <v>50</v>
      </c>
      <c r="H8418" s="4">
        <v>50</v>
      </c>
    </row>
    <row r="8419" spans="1:8" ht="15">
      <c r="A8419" s="95">
        <v>8411</v>
      </c>
      <c r="B8419" s="95" t="s">
        <v>8102</v>
      </c>
      <c r="C8419" s="95" t="s">
        <v>15919</v>
      </c>
      <c r="D8419" s="95" t="s">
        <v>16075</v>
      </c>
      <c r="E8419" s="95" t="s">
        <v>332</v>
      </c>
      <c r="F8419" s="95" t="s">
        <v>7499</v>
      </c>
      <c r="G8419" s="4">
        <v>50</v>
      </c>
      <c r="H8419" s="4">
        <v>50</v>
      </c>
    </row>
    <row r="8420" spans="1:8" ht="15">
      <c r="A8420" s="95">
        <v>8412</v>
      </c>
      <c r="B8420" s="95" t="s">
        <v>5322</v>
      </c>
      <c r="C8420" s="95" t="s">
        <v>7095</v>
      </c>
      <c r="D8420" s="95" t="s">
        <v>16076</v>
      </c>
      <c r="E8420" s="95" t="s">
        <v>332</v>
      </c>
      <c r="F8420" s="95" t="s">
        <v>7499</v>
      </c>
      <c r="G8420" s="4">
        <v>50</v>
      </c>
      <c r="H8420" s="4">
        <v>50</v>
      </c>
    </row>
    <row r="8421" spans="1:8" ht="15">
      <c r="A8421" s="95">
        <v>8413</v>
      </c>
      <c r="B8421" s="95" t="s">
        <v>3472</v>
      </c>
      <c r="C8421" s="95" t="s">
        <v>7011</v>
      </c>
      <c r="D8421" s="95" t="s">
        <v>16077</v>
      </c>
      <c r="E8421" s="95" t="s">
        <v>332</v>
      </c>
      <c r="F8421" s="95" t="s">
        <v>7499</v>
      </c>
      <c r="G8421" s="4">
        <v>50</v>
      </c>
      <c r="H8421" s="4">
        <v>50</v>
      </c>
    </row>
    <row r="8422" spans="1:8" ht="15">
      <c r="A8422" s="95">
        <v>8414</v>
      </c>
      <c r="B8422" s="95" t="s">
        <v>3432</v>
      </c>
      <c r="C8422" s="95" t="s">
        <v>9465</v>
      </c>
      <c r="D8422" s="95" t="s">
        <v>16078</v>
      </c>
      <c r="E8422" s="95" t="s">
        <v>332</v>
      </c>
      <c r="F8422" s="95" t="s">
        <v>7499</v>
      </c>
      <c r="G8422" s="4">
        <v>50</v>
      </c>
      <c r="H8422" s="4">
        <v>50</v>
      </c>
    </row>
    <row r="8423" spans="1:8" ht="15">
      <c r="A8423" s="95">
        <v>8415</v>
      </c>
      <c r="B8423" s="95" t="s">
        <v>4140</v>
      </c>
      <c r="C8423" s="95" t="s">
        <v>2686</v>
      </c>
      <c r="D8423" s="95" t="s">
        <v>16079</v>
      </c>
      <c r="E8423" s="95" t="s">
        <v>332</v>
      </c>
      <c r="F8423" s="95" t="s">
        <v>7499</v>
      </c>
      <c r="G8423" s="4">
        <v>50</v>
      </c>
      <c r="H8423" s="4">
        <v>50</v>
      </c>
    </row>
    <row r="8424" spans="1:8" ht="15">
      <c r="A8424" s="95">
        <v>8416</v>
      </c>
      <c r="B8424" s="95" t="s">
        <v>3432</v>
      </c>
      <c r="C8424" s="95" t="s">
        <v>16080</v>
      </c>
      <c r="D8424" s="95" t="s">
        <v>16081</v>
      </c>
      <c r="E8424" s="95" t="s">
        <v>332</v>
      </c>
      <c r="F8424" s="95" t="s">
        <v>7499</v>
      </c>
      <c r="G8424" s="4">
        <v>50</v>
      </c>
      <c r="H8424" s="4">
        <v>50</v>
      </c>
    </row>
    <row r="8425" spans="1:8" ht="30">
      <c r="A8425" s="95">
        <v>8417</v>
      </c>
      <c r="B8425" s="95" t="s">
        <v>3668</v>
      </c>
      <c r="C8425" s="95" t="s">
        <v>6090</v>
      </c>
      <c r="D8425" s="95" t="s">
        <v>16082</v>
      </c>
      <c r="E8425" s="95" t="s">
        <v>332</v>
      </c>
      <c r="F8425" s="95" t="s">
        <v>7499</v>
      </c>
      <c r="G8425" s="4">
        <v>50</v>
      </c>
      <c r="H8425" s="4">
        <v>50</v>
      </c>
    </row>
    <row r="8426" spans="1:8" ht="15">
      <c r="A8426" s="95">
        <v>8418</v>
      </c>
      <c r="B8426" s="95" t="s">
        <v>3599</v>
      </c>
      <c r="C8426" s="95" t="s">
        <v>7758</v>
      </c>
      <c r="D8426" s="95" t="s">
        <v>16083</v>
      </c>
      <c r="E8426" s="95" t="s">
        <v>332</v>
      </c>
      <c r="F8426" s="95" t="s">
        <v>7499</v>
      </c>
      <c r="G8426" s="4">
        <v>50</v>
      </c>
      <c r="H8426" s="4">
        <v>50</v>
      </c>
    </row>
    <row r="8427" spans="1:8" ht="15">
      <c r="A8427" s="95">
        <v>8419</v>
      </c>
      <c r="B8427" s="95" t="s">
        <v>3442</v>
      </c>
      <c r="C8427" s="95" t="s">
        <v>7943</v>
      </c>
      <c r="D8427" s="95" t="s">
        <v>16084</v>
      </c>
      <c r="E8427" s="95" t="s">
        <v>332</v>
      </c>
      <c r="F8427" s="95" t="s">
        <v>7499</v>
      </c>
      <c r="G8427" s="4">
        <v>50</v>
      </c>
      <c r="H8427" s="4">
        <v>50</v>
      </c>
    </row>
    <row r="8428" spans="1:8" ht="15">
      <c r="A8428" s="95">
        <v>8420</v>
      </c>
      <c r="B8428" s="95" t="s">
        <v>3684</v>
      </c>
      <c r="C8428" s="95" t="s">
        <v>16025</v>
      </c>
      <c r="D8428" s="95" t="s">
        <v>16085</v>
      </c>
      <c r="E8428" s="95" t="s">
        <v>332</v>
      </c>
      <c r="F8428" s="95" t="s">
        <v>7499</v>
      </c>
      <c r="G8428" s="4">
        <v>50</v>
      </c>
      <c r="H8428" s="4">
        <v>50</v>
      </c>
    </row>
    <row r="8429" spans="1:8" ht="15">
      <c r="A8429" s="95">
        <v>8421</v>
      </c>
      <c r="B8429" s="95" t="s">
        <v>16086</v>
      </c>
      <c r="C8429" s="95" t="s">
        <v>13977</v>
      </c>
      <c r="D8429" s="95" t="s">
        <v>16087</v>
      </c>
      <c r="E8429" s="95" t="s">
        <v>332</v>
      </c>
      <c r="F8429" s="95" t="s">
        <v>7499</v>
      </c>
      <c r="G8429" s="4">
        <v>50</v>
      </c>
      <c r="H8429" s="4">
        <v>50</v>
      </c>
    </row>
    <row r="8430" spans="1:8" ht="15">
      <c r="A8430" s="95">
        <v>8422</v>
      </c>
      <c r="B8430" s="95" t="s">
        <v>3976</v>
      </c>
      <c r="C8430" s="95" t="s">
        <v>6999</v>
      </c>
      <c r="D8430" s="95" t="s">
        <v>16088</v>
      </c>
      <c r="E8430" s="95" t="s">
        <v>332</v>
      </c>
      <c r="F8430" s="95" t="s">
        <v>7499</v>
      </c>
      <c r="G8430" s="4">
        <v>50</v>
      </c>
      <c r="H8430" s="4">
        <v>50</v>
      </c>
    </row>
    <row r="8431" spans="1:8" ht="15">
      <c r="A8431" s="95">
        <v>8423</v>
      </c>
      <c r="B8431" s="95" t="s">
        <v>4310</v>
      </c>
      <c r="C8431" s="95" t="s">
        <v>2686</v>
      </c>
      <c r="D8431" s="95" t="s">
        <v>16089</v>
      </c>
      <c r="E8431" s="95" t="s">
        <v>332</v>
      </c>
      <c r="F8431" s="95" t="s">
        <v>7499</v>
      </c>
      <c r="G8431" s="4">
        <v>50</v>
      </c>
      <c r="H8431" s="4">
        <v>50</v>
      </c>
    </row>
    <row r="8432" spans="1:8" ht="15">
      <c r="A8432" s="95">
        <v>8424</v>
      </c>
      <c r="B8432" s="95" t="s">
        <v>4499</v>
      </c>
      <c r="C8432" s="95" t="s">
        <v>14600</v>
      </c>
      <c r="D8432" s="95" t="s">
        <v>16090</v>
      </c>
      <c r="E8432" s="95" t="s">
        <v>332</v>
      </c>
      <c r="F8432" s="95" t="s">
        <v>7499</v>
      </c>
      <c r="G8432" s="4">
        <v>50</v>
      </c>
      <c r="H8432" s="4">
        <v>50</v>
      </c>
    </row>
    <row r="8433" spans="1:8" ht="15">
      <c r="A8433" s="95">
        <v>8425</v>
      </c>
      <c r="B8433" s="95" t="s">
        <v>3958</v>
      </c>
      <c r="C8433" s="95" t="s">
        <v>7753</v>
      </c>
      <c r="D8433" s="95" t="s">
        <v>16091</v>
      </c>
      <c r="E8433" s="95" t="s">
        <v>332</v>
      </c>
      <c r="F8433" s="95" t="s">
        <v>7499</v>
      </c>
      <c r="G8433" s="4">
        <v>50</v>
      </c>
      <c r="H8433" s="4">
        <v>50</v>
      </c>
    </row>
    <row r="8434" spans="1:8" ht="15">
      <c r="A8434" s="95">
        <v>8426</v>
      </c>
      <c r="B8434" s="95" t="s">
        <v>6703</v>
      </c>
      <c r="C8434" s="95" t="s">
        <v>3556</v>
      </c>
      <c r="D8434" s="95" t="s">
        <v>16092</v>
      </c>
      <c r="E8434" s="95" t="s">
        <v>332</v>
      </c>
      <c r="F8434" s="95" t="s">
        <v>7499</v>
      </c>
      <c r="G8434" s="4">
        <v>50</v>
      </c>
      <c r="H8434" s="4">
        <v>50</v>
      </c>
    </row>
    <row r="8435" spans="1:8" ht="15">
      <c r="A8435" s="95">
        <v>8427</v>
      </c>
      <c r="B8435" s="95" t="s">
        <v>8172</v>
      </c>
      <c r="C8435" s="95" t="s">
        <v>8748</v>
      </c>
      <c r="D8435" s="95" t="s">
        <v>16093</v>
      </c>
      <c r="E8435" s="95" t="s">
        <v>332</v>
      </c>
      <c r="F8435" s="95" t="s">
        <v>7499</v>
      </c>
      <c r="G8435" s="4">
        <v>50</v>
      </c>
      <c r="H8435" s="4">
        <v>50</v>
      </c>
    </row>
    <row r="8436" spans="1:8" ht="15">
      <c r="A8436" s="95">
        <v>8428</v>
      </c>
      <c r="B8436" s="95" t="s">
        <v>2663</v>
      </c>
      <c r="C8436" s="95" t="s">
        <v>8999</v>
      </c>
      <c r="D8436" s="95" t="s">
        <v>16094</v>
      </c>
      <c r="E8436" s="95" t="s">
        <v>332</v>
      </c>
      <c r="F8436" s="95" t="s">
        <v>7499</v>
      </c>
      <c r="G8436" s="4">
        <v>50</v>
      </c>
      <c r="H8436" s="4">
        <v>50</v>
      </c>
    </row>
    <row r="8437" spans="1:8" ht="15">
      <c r="A8437" s="95">
        <v>8429</v>
      </c>
      <c r="B8437" s="95" t="s">
        <v>16095</v>
      </c>
      <c r="C8437" s="95" t="s">
        <v>7141</v>
      </c>
      <c r="D8437" s="95" t="s">
        <v>16096</v>
      </c>
      <c r="E8437" s="95" t="s">
        <v>332</v>
      </c>
      <c r="F8437" s="95" t="s">
        <v>7499</v>
      </c>
      <c r="G8437" s="4">
        <v>50</v>
      </c>
      <c r="H8437" s="4">
        <v>50</v>
      </c>
    </row>
    <row r="8438" spans="1:8" ht="15">
      <c r="A8438" s="95">
        <v>8430</v>
      </c>
      <c r="B8438" s="95" t="s">
        <v>4276</v>
      </c>
      <c r="C8438" s="95" t="s">
        <v>15411</v>
      </c>
      <c r="D8438" s="95" t="s">
        <v>16097</v>
      </c>
      <c r="E8438" s="95" t="s">
        <v>332</v>
      </c>
      <c r="F8438" s="95" t="s">
        <v>7499</v>
      </c>
      <c r="G8438" s="4">
        <v>50</v>
      </c>
      <c r="H8438" s="4">
        <v>50</v>
      </c>
    </row>
    <row r="8439" spans="1:8" ht="15">
      <c r="A8439" s="95">
        <v>8431</v>
      </c>
      <c r="B8439" s="95" t="s">
        <v>3586</v>
      </c>
      <c r="C8439" s="95" t="s">
        <v>16098</v>
      </c>
      <c r="D8439" s="95" t="s">
        <v>16099</v>
      </c>
      <c r="E8439" s="95" t="s">
        <v>332</v>
      </c>
      <c r="F8439" s="95" t="s">
        <v>7499</v>
      </c>
      <c r="G8439" s="4">
        <v>50</v>
      </c>
      <c r="H8439" s="4">
        <v>50</v>
      </c>
    </row>
    <row r="8440" spans="1:8" ht="15">
      <c r="A8440" s="95">
        <v>8432</v>
      </c>
      <c r="B8440" s="95" t="s">
        <v>2667</v>
      </c>
      <c r="C8440" s="95" t="s">
        <v>7143</v>
      </c>
      <c r="D8440" s="95" t="s">
        <v>16100</v>
      </c>
      <c r="E8440" s="95" t="s">
        <v>332</v>
      </c>
      <c r="F8440" s="95" t="s">
        <v>7499</v>
      </c>
      <c r="G8440" s="4">
        <v>50</v>
      </c>
      <c r="H8440" s="4">
        <v>50</v>
      </c>
    </row>
    <row r="8441" spans="1:8" ht="15">
      <c r="A8441" s="95">
        <v>8433</v>
      </c>
      <c r="B8441" s="95" t="s">
        <v>3629</v>
      </c>
      <c r="C8441" s="95" t="s">
        <v>7142</v>
      </c>
      <c r="D8441" s="95" t="s">
        <v>16101</v>
      </c>
      <c r="E8441" s="95" t="s">
        <v>332</v>
      </c>
      <c r="F8441" s="95" t="s">
        <v>7499</v>
      </c>
      <c r="G8441" s="4">
        <v>50</v>
      </c>
      <c r="H8441" s="4">
        <v>50</v>
      </c>
    </row>
    <row r="8442" spans="1:8" ht="30">
      <c r="A8442" s="95">
        <v>8434</v>
      </c>
      <c r="B8442" s="95" t="s">
        <v>4643</v>
      </c>
      <c r="C8442" s="95" t="s">
        <v>4182</v>
      </c>
      <c r="D8442" s="95" t="s">
        <v>16102</v>
      </c>
      <c r="E8442" s="95" t="s">
        <v>332</v>
      </c>
      <c r="F8442" s="95" t="s">
        <v>7499</v>
      </c>
      <c r="G8442" s="4">
        <v>50</v>
      </c>
      <c r="H8442" s="4">
        <v>50</v>
      </c>
    </row>
    <row r="8443" spans="1:8" ht="15">
      <c r="A8443" s="95">
        <v>8435</v>
      </c>
      <c r="B8443" s="95" t="s">
        <v>3945</v>
      </c>
      <c r="C8443" s="95" t="s">
        <v>16103</v>
      </c>
      <c r="D8443" s="95" t="s">
        <v>16104</v>
      </c>
      <c r="E8443" s="95" t="s">
        <v>332</v>
      </c>
      <c r="F8443" s="95" t="s">
        <v>7499</v>
      </c>
      <c r="G8443" s="4">
        <v>50</v>
      </c>
      <c r="H8443" s="4">
        <v>50</v>
      </c>
    </row>
    <row r="8444" spans="1:8" ht="30">
      <c r="A8444" s="95">
        <v>8436</v>
      </c>
      <c r="B8444" s="95" t="s">
        <v>4078</v>
      </c>
      <c r="C8444" s="95" t="s">
        <v>16105</v>
      </c>
      <c r="D8444" s="95" t="s">
        <v>16106</v>
      </c>
      <c r="E8444" s="95" t="s">
        <v>332</v>
      </c>
      <c r="F8444" s="95" t="s">
        <v>7499</v>
      </c>
      <c r="G8444" s="4">
        <v>50</v>
      </c>
      <c r="H8444" s="4">
        <v>50</v>
      </c>
    </row>
    <row r="8445" spans="1:8" ht="30">
      <c r="A8445" s="95">
        <v>8437</v>
      </c>
      <c r="B8445" s="95" t="s">
        <v>10371</v>
      </c>
      <c r="C8445" s="95" t="s">
        <v>7012</v>
      </c>
      <c r="D8445" s="95" t="s">
        <v>16107</v>
      </c>
      <c r="E8445" s="95" t="s">
        <v>332</v>
      </c>
      <c r="F8445" s="95" t="s">
        <v>7499</v>
      </c>
      <c r="G8445" s="4">
        <v>50</v>
      </c>
      <c r="H8445" s="4">
        <v>50</v>
      </c>
    </row>
    <row r="8446" spans="1:8" ht="15">
      <c r="A8446" s="95">
        <v>8438</v>
      </c>
      <c r="B8446" s="95" t="s">
        <v>16108</v>
      </c>
      <c r="C8446" s="95" t="s">
        <v>16109</v>
      </c>
      <c r="D8446" s="95" t="s">
        <v>16110</v>
      </c>
      <c r="E8446" s="95" t="s">
        <v>332</v>
      </c>
      <c r="F8446" s="95" t="s">
        <v>7499</v>
      </c>
      <c r="G8446" s="4">
        <v>50</v>
      </c>
      <c r="H8446" s="4">
        <v>50</v>
      </c>
    </row>
    <row r="8447" spans="1:8" ht="15">
      <c r="A8447" s="95">
        <v>8439</v>
      </c>
      <c r="B8447" s="95" t="s">
        <v>5716</v>
      </c>
      <c r="C8447" s="95" t="s">
        <v>3556</v>
      </c>
      <c r="D8447" s="95" t="s">
        <v>16111</v>
      </c>
      <c r="E8447" s="95" t="s">
        <v>332</v>
      </c>
      <c r="F8447" s="95" t="s">
        <v>7499</v>
      </c>
      <c r="G8447" s="4">
        <v>50</v>
      </c>
      <c r="H8447" s="4">
        <v>50</v>
      </c>
    </row>
    <row r="8448" spans="1:8" ht="15">
      <c r="A8448" s="95">
        <v>8440</v>
      </c>
      <c r="B8448" s="95" t="s">
        <v>3432</v>
      </c>
      <c r="C8448" s="95" t="s">
        <v>8993</v>
      </c>
      <c r="D8448" s="95" t="s">
        <v>16112</v>
      </c>
      <c r="E8448" s="95" t="s">
        <v>332</v>
      </c>
      <c r="F8448" s="95" t="s">
        <v>7499</v>
      </c>
      <c r="G8448" s="4">
        <v>50</v>
      </c>
      <c r="H8448" s="4">
        <v>50</v>
      </c>
    </row>
    <row r="8449" spans="1:8" ht="15">
      <c r="A8449" s="95">
        <v>8441</v>
      </c>
      <c r="B8449" s="95" t="s">
        <v>3934</v>
      </c>
      <c r="C8449" s="95" t="s">
        <v>6997</v>
      </c>
      <c r="D8449" s="95" t="s">
        <v>16113</v>
      </c>
      <c r="E8449" s="95" t="s">
        <v>332</v>
      </c>
      <c r="F8449" s="95" t="s">
        <v>7499</v>
      </c>
      <c r="G8449" s="4">
        <v>50</v>
      </c>
      <c r="H8449" s="4">
        <v>50</v>
      </c>
    </row>
    <row r="8450" spans="1:8" ht="15">
      <c r="A8450" s="95">
        <v>8442</v>
      </c>
      <c r="B8450" s="95" t="s">
        <v>16114</v>
      </c>
      <c r="C8450" s="95" t="s">
        <v>7505</v>
      </c>
      <c r="D8450" s="95" t="s">
        <v>16115</v>
      </c>
      <c r="E8450" s="95" t="s">
        <v>332</v>
      </c>
      <c r="F8450" s="95" t="s">
        <v>7499</v>
      </c>
      <c r="G8450" s="4">
        <v>75</v>
      </c>
      <c r="H8450" s="4">
        <v>75</v>
      </c>
    </row>
    <row r="8451" spans="1:8" ht="15">
      <c r="A8451" s="95">
        <v>8443</v>
      </c>
      <c r="B8451" s="95" t="s">
        <v>4575</v>
      </c>
      <c r="C8451" s="95" t="s">
        <v>15937</v>
      </c>
      <c r="D8451" s="95" t="s">
        <v>16116</v>
      </c>
      <c r="E8451" s="95" t="s">
        <v>332</v>
      </c>
      <c r="F8451" s="95" t="s">
        <v>7499</v>
      </c>
      <c r="G8451" s="4">
        <v>75</v>
      </c>
      <c r="H8451" s="4">
        <v>75</v>
      </c>
    </row>
    <row r="8452" spans="1:8" ht="15">
      <c r="A8452" s="95">
        <v>8444</v>
      </c>
      <c r="B8452" s="95" t="s">
        <v>3432</v>
      </c>
      <c r="C8452" s="95" t="s">
        <v>3766</v>
      </c>
      <c r="D8452" s="95">
        <v>58001010815</v>
      </c>
      <c r="E8452" s="95" t="s">
        <v>332</v>
      </c>
      <c r="F8452" s="95" t="s">
        <v>7499</v>
      </c>
      <c r="G8452" s="4">
        <v>50</v>
      </c>
      <c r="H8452" s="4">
        <v>50</v>
      </c>
    </row>
    <row r="8453" spans="1:8" ht="15">
      <c r="A8453" s="95">
        <v>8445</v>
      </c>
      <c r="B8453" s="95" t="s">
        <v>3593</v>
      </c>
      <c r="C8453" s="95" t="s">
        <v>7054</v>
      </c>
      <c r="D8453" s="95">
        <v>58001009488</v>
      </c>
      <c r="E8453" s="95" t="s">
        <v>332</v>
      </c>
      <c r="F8453" s="95" t="s">
        <v>7499</v>
      </c>
      <c r="G8453" s="4">
        <v>50</v>
      </c>
      <c r="H8453" s="4">
        <v>50</v>
      </c>
    </row>
    <row r="8454" spans="1:8" ht="15">
      <c r="A8454" s="95">
        <v>8446</v>
      </c>
      <c r="B8454" s="95" t="s">
        <v>4912</v>
      </c>
      <c r="C8454" s="95" t="s">
        <v>16117</v>
      </c>
      <c r="D8454" s="95">
        <v>58001006225</v>
      </c>
      <c r="E8454" s="95" t="s">
        <v>332</v>
      </c>
      <c r="F8454" s="95" t="s">
        <v>7499</v>
      </c>
      <c r="G8454" s="4">
        <v>50</v>
      </c>
      <c r="H8454" s="4">
        <v>50</v>
      </c>
    </row>
    <row r="8455" spans="1:8" ht="15">
      <c r="A8455" s="95">
        <v>8447</v>
      </c>
      <c r="B8455" s="95" t="s">
        <v>3735</v>
      </c>
      <c r="C8455" s="95" t="s">
        <v>15892</v>
      </c>
      <c r="D8455" s="95">
        <v>58001030874</v>
      </c>
      <c r="E8455" s="95" t="s">
        <v>332</v>
      </c>
      <c r="F8455" s="95" t="s">
        <v>7499</v>
      </c>
      <c r="G8455" s="4">
        <v>50</v>
      </c>
      <c r="H8455" s="4">
        <v>50</v>
      </c>
    </row>
    <row r="8456" spans="1:8" ht="15">
      <c r="A8456" s="95">
        <v>8448</v>
      </c>
      <c r="B8456" s="95" t="s">
        <v>16118</v>
      </c>
      <c r="C8456" s="95" t="s">
        <v>6908</v>
      </c>
      <c r="D8456" s="95">
        <v>39001011932</v>
      </c>
      <c r="E8456" s="95" t="s">
        <v>332</v>
      </c>
      <c r="F8456" s="95" t="s">
        <v>7499</v>
      </c>
      <c r="G8456" s="4">
        <v>50</v>
      </c>
      <c r="H8456" s="4">
        <v>50</v>
      </c>
    </row>
    <row r="8457" spans="1:8" ht="15">
      <c r="A8457" s="95">
        <v>8449</v>
      </c>
      <c r="B8457" s="95" t="s">
        <v>12002</v>
      </c>
      <c r="C8457" s="95" t="s">
        <v>8748</v>
      </c>
      <c r="D8457" s="95">
        <v>62005006501</v>
      </c>
      <c r="E8457" s="95" t="s">
        <v>332</v>
      </c>
      <c r="F8457" s="95" t="s">
        <v>7499</v>
      </c>
      <c r="G8457" s="4">
        <v>50</v>
      </c>
      <c r="H8457" s="4">
        <v>50</v>
      </c>
    </row>
    <row r="8458" spans="1:8" ht="15">
      <c r="A8458" s="95">
        <v>8450</v>
      </c>
      <c r="B8458" s="95" t="s">
        <v>3468</v>
      </c>
      <c r="C8458" s="95" t="s">
        <v>15944</v>
      </c>
      <c r="D8458" s="95">
        <v>58001002808</v>
      </c>
      <c r="E8458" s="95" t="s">
        <v>332</v>
      </c>
      <c r="F8458" s="95" t="s">
        <v>7499</v>
      </c>
      <c r="G8458" s="4">
        <v>50</v>
      </c>
      <c r="H8458" s="4">
        <v>50</v>
      </c>
    </row>
    <row r="8459" spans="1:8" ht="15">
      <c r="A8459" s="95">
        <v>8451</v>
      </c>
      <c r="B8459" s="95" t="s">
        <v>4452</v>
      </c>
      <c r="C8459" s="95" t="s">
        <v>15892</v>
      </c>
      <c r="D8459" s="95">
        <v>58001023887</v>
      </c>
      <c r="E8459" s="95" t="s">
        <v>332</v>
      </c>
      <c r="F8459" s="95" t="s">
        <v>7499</v>
      </c>
      <c r="G8459" s="4">
        <v>50</v>
      </c>
      <c r="H8459" s="4">
        <v>50</v>
      </c>
    </row>
    <row r="8460" spans="1:8" ht="30">
      <c r="A8460" s="95">
        <v>8452</v>
      </c>
      <c r="B8460" s="95" t="s">
        <v>6922</v>
      </c>
      <c r="C8460" s="95" t="s">
        <v>6256</v>
      </c>
      <c r="D8460" s="95">
        <v>58001008866</v>
      </c>
      <c r="E8460" s="95" t="s">
        <v>332</v>
      </c>
      <c r="F8460" s="95" t="s">
        <v>7499</v>
      </c>
      <c r="G8460" s="4">
        <v>50</v>
      </c>
      <c r="H8460" s="4">
        <v>50</v>
      </c>
    </row>
    <row r="8461" spans="1:8" ht="15">
      <c r="A8461" s="95">
        <v>8453</v>
      </c>
      <c r="B8461" s="95" t="s">
        <v>8172</v>
      </c>
      <c r="C8461" s="95" t="s">
        <v>16119</v>
      </c>
      <c r="D8461" s="95">
        <v>58001021896</v>
      </c>
      <c r="E8461" s="95" t="s">
        <v>332</v>
      </c>
      <c r="F8461" s="95" t="s">
        <v>7499</v>
      </c>
      <c r="G8461" s="4">
        <v>50</v>
      </c>
      <c r="H8461" s="4">
        <v>50</v>
      </c>
    </row>
    <row r="8462" spans="1:8" ht="15">
      <c r="A8462" s="95">
        <v>8454</v>
      </c>
      <c r="B8462" s="95" t="s">
        <v>16120</v>
      </c>
      <c r="C8462" s="95" t="s">
        <v>6168</v>
      </c>
      <c r="D8462" s="95">
        <v>58001031664</v>
      </c>
      <c r="E8462" s="95" t="s">
        <v>332</v>
      </c>
      <c r="F8462" s="95" t="s">
        <v>7499</v>
      </c>
      <c r="G8462" s="4">
        <v>50</v>
      </c>
      <c r="H8462" s="4">
        <v>50</v>
      </c>
    </row>
    <row r="8463" spans="1:8" ht="15">
      <c r="A8463" s="95">
        <v>8455</v>
      </c>
      <c r="B8463" s="95" t="s">
        <v>7779</v>
      </c>
      <c r="C8463" s="95" t="s">
        <v>16121</v>
      </c>
      <c r="D8463" s="95">
        <v>39001040343</v>
      </c>
      <c r="E8463" s="95" t="s">
        <v>332</v>
      </c>
      <c r="F8463" s="95" t="s">
        <v>7499</v>
      </c>
      <c r="G8463" s="4">
        <v>50</v>
      </c>
      <c r="H8463" s="4">
        <v>50</v>
      </c>
    </row>
    <row r="8464" spans="1:8" ht="15">
      <c r="A8464" s="95">
        <v>8456</v>
      </c>
      <c r="B8464" s="95" t="s">
        <v>4400</v>
      </c>
      <c r="C8464" s="95" t="s">
        <v>16122</v>
      </c>
      <c r="D8464" s="95">
        <v>58001000053</v>
      </c>
      <c r="E8464" s="95" t="s">
        <v>332</v>
      </c>
      <c r="F8464" s="95" t="s">
        <v>7499</v>
      </c>
      <c r="G8464" s="4">
        <v>50</v>
      </c>
      <c r="H8464" s="4">
        <v>50</v>
      </c>
    </row>
    <row r="8465" spans="1:8" ht="15">
      <c r="A8465" s="95">
        <v>8457</v>
      </c>
      <c r="B8465" s="95" t="s">
        <v>4400</v>
      </c>
      <c r="C8465" s="95" t="s">
        <v>3701</v>
      </c>
      <c r="D8465" s="95">
        <v>58001006949</v>
      </c>
      <c r="E8465" s="95" t="s">
        <v>332</v>
      </c>
      <c r="F8465" s="95" t="s">
        <v>7499</v>
      </c>
      <c r="G8465" s="4">
        <v>50</v>
      </c>
      <c r="H8465" s="4">
        <v>50</v>
      </c>
    </row>
    <row r="8466" spans="1:8" ht="15">
      <c r="A8466" s="95">
        <v>8458</v>
      </c>
      <c r="B8466" s="95" t="s">
        <v>9615</v>
      </c>
      <c r="C8466" s="95" t="s">
        <v>6950</v>
      </c>
      <c r="D8466" s="95">
        <v>58001026428</v>
      </c>
      <c r="E8466" s="95" t="s">
        <v>332</v>
      </c>
      <c r="F8466" s="95" t="s">
        <v>7499</v>
      </c>
      <c r="G8466" s="4">
        <v>50</v>
      </c>
      <c r="H8466" s="4">
        <v>50</v>
      </c>
    </row>
    <row r="8467" spans="1:8" ht="15">
      <c r="A8467" s="95">
        <v>8459</v>
      </c>
      <c r="B8467" s="95" t="s">
        <v>4487</v>
      </c>
      <c r="C8467" s="95" t="s">
        <v>6897</v>
      </c>
      <c r="D8467" s="95">
        <v>58001032630</v>
      </c>
      <c r="E8467" s="95" t="s">
        <v>332</v>
      </c>
      <c r="F8467" s="95" t="s">
        <v>7499</v>
      </c>
      <c r="G8467" s="4">
        <v>50</v>
      </c>
      <c r="H8467" s="4">
        <v>50</v>
      </c>
    </row>
    <row r="8468" spans="1:8" ht="15">
      <c r="A8468" s="95">
        <v>8460</v>
      </c>
      <c r="B8468" s="95" t="s">
        <v>3584</v>
      </c>
      <c r="C8468" s="95" t="s">
        <v>15831</v>
      </c>
      <c r="D8468" s="95">
        <v>58001000482</v>
      </c>
      <c r="E8468" s="95" t="s">
        <v>332</v>
      </c>
      <c r="F8468" s="95" t="s">
        <v>7499</v>
      </c>
      <c r="G8468" s="4">
        <v>50</v>
      </c>
      <c r="H8468" s="4">
        <v>50</v>
      </c>
    </row>
    <row r="8469" spans="1:8" ht="15">
      <c r="A8469" s="95">
        <v>8461</v>
      </c>
      <c r="B8469" s="95" t="s">
        <v>3755</v>
      </c>
      <c r="C8469" s="95" t="s">
        <v>16123</v>
      </c>
      <c r="D8469" s="95">
        <v>58001007984</v>
      </c>
      <c r="E8469" s="95" t="s">
        <v>332</v>
      </c>
      <c r="F8469" s="95" t="s">
        <v>7499</v>
      </c>
      <c r="G8469" s="4">
        <v>50</v>
      </c>
      <c r="H8469" s="4">
        <v>50</v>
      </c>
    </row>
    <row r="8470" spans="1:8" ht="15">
      <c r="A8470" s="95">
        <v>8462</v>
      </c>
      <c r="B8470" s="95" t="s">
        <v>3700</v>
      </c>
      <c r="C8470" s="95" t="s">
        <v>16124</v>
      </c>
      <c r="D8470" s="95">
        <v>58001025122</v>
      </c>
      <c r="E8470" s="95" t="s">
        <v>332</v>
      </c>
      <c r="F8470" s="95" t="s">
        <v>7499</v>
      </c>
      <c r="G8470" s="4">
        <v>50</v>
      </c>
      <c r="H8470" s="4">
        <v>50</v>
      </c>
    </row>
    <row r="8471" spans="1:8" ht="30">
      <c r="A8471" s="95">
        <v>8463</v>
      </c>
      <c r="B8471" s="95" t="s">
        <v>3472</v>
      </c>
      <c r="C8471" s="95" t="s">
        <v>16125</v>
      </c>
      <c r="D8471" s="95">
        <v>58001009385</v>
      </c>
      <c r="E8471" s="95" t="s">
        <v>332</v>
      </c>
      <c r="F8471" s="95" t="s">
        <v>7499</v>
      </c>
      <c r="G8471" s="4">
        <v>50</v>
      </c>
      <c r="H8471" s="4">
        <v>50</v>
      </c>
    </row>
    <row r="8472" spans="1:8" ht="15">
      <c r="A8472" s="95">
        <v>8464</v>
      </c>
      <c r="B8472" s="95" t="s">
        <v>3593</v>
      </c>
      <c r="C8472" s="95" t="s">
        <v>6953</v>
      </c>
      <c r="D8472" s="95">
        <v>62202008471</v>
      </c>
      <c r="E8472" s="95" t="s">
        <v>332</v>
      </c>
      <c r="F8472" s="95" t="s">
        <v>7499</v>
      </c>
      <c r="G8472" s="4">
        <v>50</v>
      </c>
      <c r="H8472" s="4">
        <v>50</v>
      </c>
    </row>
    <row r="8473" spans="1:8" ht="15">
      <c r="A8473" s="95">
        <v>8465</v>
      </c>
      <c r="B8473" s="95" t="s">
        <v>3668</v>
      </c>
      <c r="C8473" s="95" t="s">
        <v>16126</v>
      </c>
      <c r="D8473" s="95">
        <v>19001074675</v>
      </c>
      <c r="E8473" s="95" t="s">
        <v>332</v>
      </c>
      <c r="F8473" s="95" t="s">
        <v>7499</v>
      </c>
      <c r="G8473" s="4">
        <v>50</v>
      </c>
      <c r="H8473" s="4">
        <v>50</v>
      </c>
    </row>
    <row r="8474" spans="1:8" ht="15">
      <c r="A8474" s="95">
        <v>8466</v>
      </c>
      <c r="B8474" s="95" t="s">
        <v>3593</v>
      </c>
      <c r="C8474" s="95" t="s">
        <v>7183</v>
      </c>
      <c r="D8474" s="95">
        <v>62001015977</v>
      </c>
      <c r="E8474" s="95" t="s">
        <v>332</v>
      </c>
      <c r="F8474" s="95" t="s">
        <v>7499</v>
      </c>
      <c r="G8474" s="4">
        <v>50</v>
      </c>
      <c r="H8474" s="4">
        <v>50</v>
      </c>
    </row>
    <row r="8475" spans="1:8" ht="30">
      <c r="A8475" s="95">
        <v>8467</v>
      </c>
      <c r="B8475" s="95" t="s">
        <v>4271</v>
      </c>
      <c r="C8475" s="95" t="s">
        <v>13054</v>
      </c>
      <c r="D8475" s="95">
        <v>33001026721</v>
      </c>
      <c r="E8475" s="95" t="s">
        <v>332</v>
      </c>
      <c r="F8475" s="95" t="s">
        <v>7499</v>
      </c>
      <c r="G8475" s="4">
        <v>50</v>
      </c>
      <c r="H8475" s="4">
        <v>50</v>
      </c>
    </row>
    <row r="8476" spans="1:8" ht="15">
      <c r="A8476" s="95">
        <v>8468</v>
      </c>
      <c r="B8476" s="95" t="s">
        <v>12002</v>
      </c>
      <c r="C8476" s="95" t="s">
        <v>16127</v>
      </c>
      <c r="D8476" s="95">
        <v>58001020128</v>
      </c>
      <c r="E8476" s="95" t="s">
        <v>332</v>
      </c>
      <c r="F8476" s="95" t="s">
        <v>7499</v>
      </c>
      <c r="G8476" s="4">
        <v>50</v>
      </c>
      <c r="H8476" s="4">
        <v>50</v>
      </c>
    </row>
    <row r="8477" spans="1:8" ht="15">
      <c r="A8477" s="95">
        <v>8469</v>
      </c>
      <c r="B8477" s="95" t="s">
        <v>4119</v>
      </c>
      <c r="C8477" s="95" t="s">
        <v>15944</v>
      </c>
      <c r="D8477" s="95">
        <v>58001013072</v>
      </c>
      <c r="E8477" s="95" t="s">
        <v>332</v>
      </c>
      <c r="F8477" s="95" t="s">
        <v>7499</v>
      </c>
      <c r="G8477" s="4">
        <v>50</v>
      </c>
      <c r="H8477" s="4">
        <v>50</v>
      </c>
    </row>
    <row r="8478" spans="1:8" ht="15">
      <c r="A8478" s="95">
        <v>8470</v>
      </c>
      <c r="B8478" s="95" t="s">
        <v>5712</v>
      </c>
      <c r="C8478" s="95" t="s">
        <v>3862</v>
      </c>
      <c r="D8478" s="95">
        <v>58001025606</v>
      </c>
      <c r="E8478" s="95" t="s">
        <v>332</v>
      </c>
      <c r="F8478" s="95" t="s">
        <v>7499</v>
      </c>
      <c r="G8478" s="4">
        <v>50</v>
      </c>
      <c r="H8478" s="4">
        <v>50</v>
      </c>
    </row>
    <row r="8479" spans="1:8" ht="30">
      <c r="A8479" s="95">
        <v>8471</v>
      </c>
      <c r="B8479" s="95" t="s">
        <v>4093</v>
      </c>
      <c r="C8479" s="95" t="s">
        <v>16128</v>
      </c>
      <c r="D8479" s="95">
        <v>42001035120</v>
      </c>
      <c r="E8479" s="95" t="s">
        <v>332</v>
      </c>
      <c r="F8479" s="95" t="s">
        <v>7499</v>
      </c>
      <c r="G8479" s="4">
        <v>50</v>
      </c>
      <c r="H8479" s="4">
        <v>50</v>
      </c>
    </row>
    <row r="8480" spans="1:8" ht="15">
      <c r="A8480" s="95">
        <v>8472</v>
      </c>
      <c r="B8480" s="95" t="s">
        <v>3586</v>
      </c>
      <c r="C8480" s="95" t="s">
        <v>7505</v>
      </c>
      <c r="D8480" s="95">
        <v>58001033498</v>
      </c>
      <c r="E8480" s="95" t="s">
        <v>332</v>
      </c>
      <c r="F8480" s="95" t="s">
        <v>7499</v>
      </c>
      <c r="G8480" s="4">
        <v>50</v>
      </c>
      <c r="H8480" s="4">
        <v>50</v>
      </c>
    </row>
    <row r="8481" spans="1:8" ht="15">
      <c r="A8481" s="95">
        <v>8473</v>
      </c>
      <c r="B8481" s="95" t="s">
        <v>16129</v>
      </c>
      <c r="C8481" s="95" t="s">
        <v>6975</v>
      </c>
      <c r="D8481" s="95">
        <v>58001030482</v>
      </c>
      <c r="E8481" s="95" t="s">
        <v>332</v>
      </c>
      <c r="F8481" s="95" t="s">
        <v>7499</v>
      </c>
      <c r="G8481" s="4">
        <v>50</v>
      </c>
      <c r="H8481" s="4">
        <v>50</v>
      </c>
    </row>
    <row r="8482" spans="1:8" ht="15">
      <c r="A8482" s="95">
        <v>8474</v>
      </c>
      <c r="B8482" s="95" t="s">
        <v>7958</v>
      </c>
      <c r="C8482" s="95" t="s">
        <v>6939</v>
      </c>
      <c r="D8482" s="95">
        <v>58001031480</v>
      </c>
      <c r="E8482" s="95" t="s">
        <v>332</v>
      </c>
      <c r="F8482" s="95" t="s">
        <v>7499</v>
      </c>
      <c r="G8482" s="4">
        <v>50</v>
      </c>
      <c r="H8482" s="4">
        <v>50</v>
      </c>
    </row>
    <row r="8483" spans="1:8" ht="15">
      <c r="A8483" s="95">
        <v>8475</v>
      </c>
      <c r="B8483" s="95" t="s">
        <v>7793</v>
      </c>
      <c r="C8483" s="95" t="s">
        <v>16130</v>
      </c>
      <c r="D8483" s="95">
        <v>58001032595</v>
      </c>
      <c r="E8483" s="95" t="s">
        <v>332</v>
      </c>
      <c r="F8483" s="95" t="s">
        <v>7499</v>
      </c>
      <c r="G8483" s="4">
        <v>50</v>
      </c>
      <c r="H8483" s="4">
        <v>50</v>
      </c>
    </row>
    <row r="8484" spans="1:8" ht="15">
      <c r="A8484" s="95">
        <v>8476</v>
      </c>
      <c r="B8484" s="95" t="s">
        <v>10503</v>
      </c>
      <c r="C8484" s="95" t="s">
        <v>14780</v>
      </c>
      <c r="D8484" s="95">
        <v>58001013389</v>
      </c>
      <c r="E8484" s="95" t="s">
        <v>332</v>
      </c>
      <c r="F8484" s="95" t="s">
        <v>7499</v>
      </c>
      <c r="G8484" s="4">
        <v>50</v>
      </c>
      <c r="H8484" s="4">
        <v>50</v>
      </c>
    </row>
    <row r="8485" spans="1:8" ht="15">
      <c r="A8485" s="95">
        <v>8477</v>
      </c>
      <c r="B8485" s="95" t="s">
        <v>13762</v>
      </c>
      <c r="C8485" s="95" t="s">
        <v>6908</v>
      </c>
      <c r="D8485" s="95">
        <v>62004020152</v>
      </c>
      <c r="E8485" s="95" t="s">
        <v>332</v>
      </c>
      <c r="F8485" s="95" t="s">
        <v>7499</v>
      </c>
      <c r="G8485" s="4">
        <v>50</v>
      </c>
      <c r="H8485" s="4">
        <v>50</v>
      </c>
    </row>
    <row r="8486" spans="1:8" ht="15">
      <c r="A8486" s="95">
        <v>8478</v>
      </c>
      <c r="B8486" s="95" t="s">
        <v>16131</v>
      </c>
      <c r="C8486" s="95" t="s">
        <v>6950</v>
      </c>
      <c r="D8486" s="95">
        <v>58001017904</v>
      </c>
      <c r="E8486" s="95" t="s">
        <v>332</v>
      </c>
      <c r="F8486" s="95" t="s">
        <v>7499</v>
      </c>
      <c r="G8486" s="4">
        <v>50</v>
      </c>
      <c r="H8486" s="4">
        <v>50</v>
      </c>
    </row>
    <row r="8487" spans="1:8" ht="15">
      <c r="A8487" s="95">
        <v>8479</v>
      </c>
      <c r="B8487" s="95" t="s">
        <v>3432</v>
      </c>
      <c r="C8487" s="95" t="s">
        <v>6939</v>
      </c>
      <c r="D8487" s="95">
        <v>42001009188</v>
      </c>
      <c r="E8487" s="95" t="s">
        <v>332</v>
      </c>
      <c r="F8487" s="95" t="s">
        <v>7499</v>
      </c>
      <c r="G8487" s="4">
        <v>50</v>
      </c>
      <c r="H8487" s="4">
        <v>50</v>
      </c>
    </row>
    <row r="8488" spans="1:8" ht="15">
      <c r="A8488" s="95">
        <v>8480</v>
      </c>
      <c r="B8488" s="95" t="s">
        <v>4561</v>
      </c>
      <c r="C8488" s="95" t="s">
        <v>16132</v>
      </c>
      <c r="D8488" s="95">
        <v>58001019824</v>
      </c>
      <c r="E8488" s="95" t="s">
        <v>332</v>
      </c>
      <c r="F8488" s="95" t="s">
        <v>7499</v>
      </c>
      <c r="G8488" s="4">
        <v>50</v>
      </c>
      <c r="H8488" s="4">
        <v>50</v>
      </c>
    </row>
    <row r="8489" spans="1:8" ht="15">
      <c r="A8489" s="95">
        <v>8481</v>
      </c>
      <c r="B8489" s="95" t="s">
        <v>4612</v>
      </c>
      <c r="C8489" s="95" t="s">
        <v>7893</v>
      </c>
      <c r="D8489" s="95">
        <v>58001001800</v>
      </c>
      <c r="E8489" s="95" t="s">
        <v>332</v>
      </c>
      <c r="F8489" s="95" t="s">
        <v>7499</v>
      </c>
      <c r="G8489" s="4">
        <v>50</v>
      </c>
      <c r="H8489" s="4">
        <v>50</v>
      </c>
    </row>
    <row r="8490" spans="1:8" ht="15">
      <c r="A8490" s="95">
        <v>8482</v>
      </c>
      <c r="B8490" s="95" t="s">
        <v>4454</v>
      </c>
      <c r="C8490" s="95" t="s">
        <v>16133</v>
      </c>
      <c r="D8490" s="95">
        <v>62006023746</v>
      </c>
      <c r="E8490" s="95" t="s">
        <v>332</v>
      </c>
      <c r="F8490" s="95" t="s">
        <v>7499</v>
      </c>
      <c r="G8490" s="4">
        <v>50</v>
      </c>
      <c r="H8490" s="4">
        <v>50</v>
      </c>
    </row>
    <row r="8491" spans="1:8" ht="15">
      <c r="A8491" s="95">
        <v>8483</v>
      </c>
      <c r="B8491" s="95" t="s">
        <v>8172</v>
      </c>
      <c r="C8491" s="95" t="s">
        <v>6168</v>
      </c>
      <c r="D8491" s="95">
        <v>62005028375</v>
      </c>
      <c r="E8491" s="95" t="s">
        <v>332</v>
      </c>
      <c r="F8491" s="95" t="s">
        <v>7499</v>
      </c>
      <c r="G8491" s="4">
        <v>50</v>
      </c>
      <c r="H8491" s="4">
        <v>50</v>
      </c>
    </row>
    <row r="8492" spans="1:8" ht="15">
      <c r="A8492" s="95">
        <v>8484</v>
      </c>
      <c r="B8492" s="95" t="s">
        <v>5554</v>
      </c>
      <c r="C8492" s="95" t="s">
        <v>5640</v>
      </c>
      <c r="D8492" s="95">
        <v>58001032355</v>
      </c>
      <c r="E8492" s="95" t="s">
        <v>332</v>
      </c>
      <c r="F8492" s="95" t="s">
        <v>7499</v>
      </c>
      <c r="G8492" s="4">
        <v>50</v>
      </c>
      <c r="H8492" s="4">
        <v>50</v>
      </c>
    </row>
    <row r="8493" spans="1:8" ht="15">
      <c r="A8493" s="95">
        <v>8485</v>
      </c>
      <c r="B8493" s="95" t="s">
        <v>5870</v>
      </c>
      <c r="C8493" s="95" t="s">
        <v>16134</v>
      </c>
      <c r="D8493" s="95">
        <v>58001023377</v>
      </c>
      <c r="E8493" s="95" t="s">
        <v>332</v>
      </c>
      <c r="F8493" s="95" t="s">
        <v>7499</v>
      </c>
      <c r="G8493" s="4">
        <v>50</v>
      </c>
      <c r="H8493" s="4">
        <v>50</v>
      </c>
    </row>
    <row r="8494" spans="1:8" ht="15">
      <c r="A8494" s="95">
        <v>8486</v>
      </c>
      <c r="B8494" s="95" t="s">
        <v>3593</v>
      </c>
      <c r="C8494" s="95" t="s">
        <v>16135</v>
      </c>
      <c r="D8494" s="95">
        <v>42001013304</v>
      </c>
      <c r="E8494" s="95" t="s">
        <v>332</v>
      </c>
      <c r="F8494" s="95" t="s">
        <v>7499</v>
      </c>
      <c r="G8494" s="4">
        <v>50</v>
      </c>
      <c r="H8494" s="4">
        <v>50</v>
      </c>
    </row>
    <row r="8495" spans="1:8" ht="15">
      <c r="A8495" s="95">
        <v>8487</v>
      </c>
      <c r="B8495" s="95" t="s">
        <v>8172</v>
      </c>
      <c r="C8495" s="95" t="s">
        <v>6168</v>
      </c>
      <c r="D8495" s="95">
        <v>58001031548</v>
      </c>
      <c r="E8495" s="95" t="s">
        <v>332</v>
      </c>
      <c r="F8495" s="95" t="s">
        <v>7499</v>
      </c>
      <c r="G8495" s="4">
        <v>50</v>
      </c>
      <c r="H8495" s="4">
        <v>50</v>
      </c>
    </row>
    <row r="8496" spans="1:8" ht="15">
      <c r="A8496" s="95">
        <v>8488</v>
      </c>
      <c r="B8496" s="95" t="s">
        <v>4040</v>
      </c>
      <c r="C8496" s="95" t="s">
        <v>16136</v>
      </c>
      <c r="D8496" s="95">
        <v>58001007651</v>
      </c>
      <c r="E8496" s="95" t="s">
        <v>332</v>
      </c>
      <c r="F8496" s="95" t="s">
        <v>7499</v>
      </c>
      <c r="G8496" s="4">
        <v>50</v>
      </c>
      <c r="H8496" s="4">
        <v>50</v>
      </c>
    </row>
    <row r="8497" spans="1:8" ht="15">
      <c r="A8497" s="95">
        <v>8489</v>
      </c>
      <c r="B8497" s="95" t="s">
        <v>3526</v>
      </c>
      <c r="C8497" s="95" t="s">
        <v>16137</v>
      </c>
      <c r="D8497" s="95">
        <v>62005009333</v>
      </c>
      <c r="E8497" s="95" t="s">
        <v>332</v>
      </c>
      <c r="F8497" s="95" t="s">
        <v>7499</v>
      </c>
      <c r="G8497" s="4">
        <v>50</v>
      </c>
      <c r="H8497" s="4">
        <v>50</v>
      </c>
    </row>
    <row r="8498" spans="1:8" ht="15">
      <c r="A8498" s="95">
        <v>8490</v>
      </c>
      <c r="B8498" s="95" t="s">
        <v>3649</v>
      </c>
      <c r="C8498" s="95" t="s">
        <v>16138</v>
      </c>
      <c r="D8498" s="95">
        <v>58201035152</v>
      </c>
      <c r="E8498" s="95" t="s">
        <v>332</v>
      </c>
      <c r="F8498" s="95" t="s">
        <v>7499</v>
      </c>
      <c r="G8498" s="4">
        <v>50</v>
      </c>
      <c r="H8498" s="4">
        <v>50</v>
      </c>
    </row>
    <row r="8499" spans="1:8" ht="15">
      <c r="A8499" s="95">
        <v>8491</v>
      </c>
      <c r="B8499" s="95" t="s">
        <v>3668</v>
      </c>
      <c r="C8499" s="95" t="s">
        <v>9726</v>
      </c>
      <c r="D8499" s="95">
        <v>28001060190</v>
      </c>
      <c r="E8499" s="95" t="s">
        <v>332</v>
      </c>
      <c r="F8499" s="95" t="s">
        <v>7499</v>
      </c>
      <c r="G8499" s="4">
        <v>50</v>
      </c>
      <c r="H8499" s="4">
        <v>50</v>
      </c>
    </row>
    <row r="8500" spans="1:8" ht="15">
      <c r="A8500" s="95">
        <v>8492</v>
      </c>
      <c r="B8500" s="95" t="s">
        <v>3898</v>
      </c>
      <c r="C8500" s="95" t="s">
        <v>16139</v>
      </c>
      <c r="D8500" s="95">
        <v>62001027176</v>
      </c>
      <c r="E8500" s="95" t="s">
        <v>332</v>
      </c>
      <c r="F8500" s="95" t="s">
        <v>7499</v>
      </c>
      <c r="G8500" s="4">
        <v>50</v>
      </c>
      <c r="H8500" s="4">
        <v>50</v>
      </c>
    </row>
    <row r="8501" spans="1:8" ht="15">
      <c r="A8501" s="95">
        <v>8493</v>
      </c>
      <c r="B8501" s="95" t="s">
        <v>6216</v>
      </c>
      <c r="C8501" s="95" t="s">
        <v>16140</v>
      </c>
      <c r="D8501" s="95">
        <v>58001021040</v>
      </c>
      <c r="E8501" s="95" t="s">
        <v>332</v>
      </c>
      <c r="F8501" s="95" t="s">
        <v>7499</v>
      </c>
      <c r="G8501" s="4">
        <v>50</v>
      </c>
      <c r="H8501" s="4">
        <v>50</v>
      </c>
    </row>
    <row r="8502" spans="1:8" ht="15">
      <c r="A8502" s="95">
        <v>8494</v>
      </c>
      <c r="B8502" s="95" t="s">
        <v>3509</v>
      </c>
      <c r="C8502" s="95" t="s">
        <v>16141</v>
      </c>
      <c r="D8502" s="95">
        <v>62006032265</v>
      </c>
      <c r="E8502" s="95" t="s">
        <v>332</v>
      </c>
      <c r="F8502" s="95" t="s">
        <v>7499</v>
      </c>
      <c r="G8502" s="4">
        <v>50</v>
      </c>
      <c r="H8502" s="4">
        <v>50</v>
      </c>
    </row>
    <row r="8503" spans="1:8" ht="15">
      <c r="A8503" s="95">
        <v>8495</v>
      </c>
      <c r="B8503" s="95" t="s">
        <v>4093</v>
      </c>
      <c r="C8503" s="95" t="s">
        <v>3501</v>
      </c>
      <c r="D8503" s="95">
        <v>58001019517</v>
      </c>
      <c r="E8503" s="95" t="s">
        <v>332</v>
      </c>
      <c r="F8503" s="95" t="s">
        <v>7499</v>
      </c>
      <c r="G8503" s="4">
        <v>50</v>
      </c>
      <c r="H8503" s="4">
        <v>50</v>
      </c>
    </row>
    <row r="8504" spans="1:8" ht="15">
      <c r="A8504" s="95">
        <v>8496</v>
      </c>
      <c r="B8504" s="95" t="s">
        <v>4648</v>
      </c>
      <c r="C8504" s="95" t="s">
        <v>8999</v>
      </c>
      <c r="D8504" s="95">
        <v>58001008165</v>
      </c>
      <c r="E8504" s="95" t="s">
        <v>332</v>
      </c>
      <c r="F8504" s="95" t="s">
        <v>7499</v>
      </c>
      <c r="G8504" s="4">
        <v>50</v>
      </c>
      <c r="H8504" s="4">
        <v>50</v>
      </c>
    </row>
    <row r="8505" spans="1:8" ht="15">
      <c r="A8505" s="95">
        <v>8497</v>
      </c>
      <c r="B8505" s="95" t="s">
        <v>4067</v>
      </c>
      <c r="C8505" s="95" t="s">
        <v>3883</v>
      </c>
      <c r="D8505" s="95">
        <v>58001000145</v>
      </c>
      <c r="E8505" s="95" t="s">
        <v>332</v>
      </c>
      <c r="F8505" s="95" t="s">
        <v>7499</v>
      </c>
      <c r="G8505" s="4">
        <v>50</v>
      </c>
      <c r="H8505" s="4">
        <v>50</v>
      </c>
    </row>
    <row r="8506" spans="1:8" ht="30">
      <c r="A8506" s="95">
        <v>8498</v>
      </c>
      <c r="B8506" s="95" t="s">
        <v>3880</v>
      </c>
      <c r="C8506" s="95" t="s">
        <v>14856</v>
      </c>
      <c r="D8506" s="95">
        <v>58001019090</v>
      </c>
      <c r="E8506" s="95" t="s">
        <v>332</v>
      </c>
      <c r="F8506" s="95" t="s">
        <v>7499</v>
      </c>
      <c r="G8506" s="4">
        <v>50</v>
      </c>
      <c r="H8506" s="4">
        <v>50</v>
      </c>
    </row>
    <row r="8507" spans="1:8" ht="15">
      <c r="A8507" s="95">
        <v>8499</v>
      </c>
      <c r="B8507" s="95" t="s">
        <v>3948</v>
      </c>
      <c r="C8507" s="95" t="s">
        <v>8387</v>
      </c>
      <c r="D8507" s="95">
        <v>58001024300</v>
      </c>
      <c r="E8507" s="95" t="s">
        <v>332</v>
      </c>
      <c r="F8507" s="95" t="s">
        <v>7499</v>
      </c>
      <c r="G8507" s="4">
        <v>50</v>
      </c>
      <c r="H8507" s="4">
        <v>50</v>
      </c>
    </row>
    <row r="8508" spans="1:8" ht="15">
      <c r="A8508" s="95">
        <v>8500</v>
      </c>
      <c r="B8508" s="95" t="s">
        <v>4431</v>
      </c>
      <c r="C8508" s="95" t="s">
        <v>8250</v>
      </c>
      <c r="D8508" s="95">
        <v>58001004603</v>
      </c>
      <c r="E8508" s="95" t="s">
        <v>332</v>
      </c>
      <c r="F8508" s="95" t="s">
        <v>7499</v>
      </c>
      <c r="G8508" s="4">
        <v>50</v>
      </c>
      <c r="H8508" s="4">
        <v>50</v>
      </c>
    </row>
    <row r="8509" spans="1:8" ht="15">
      <c r="A8509" s="95">
        <v>8501</v>
      </c>
      <c r="B8509" s="95" t="s">
        <v>3526</v>
      </c>
      <c r="C8509" s="95" t="s">
        <v>8442</v>
      </c>
      <c r="D8509" s="95">
        <v>58001020046</v>
      </c>
      <c r="E8509" s="95" t="s">
        <v>332</v>
      </c>
      <c r="F8509" s="95" t="s">
        <v>7499</v>
      </c>
      <c r="G8509" s="4">
        <v>50</v>
      </c>
      <c r="H8509" s="4">
        <v>50</v>
      </c>
    </row>
    <row r="8510" spans="1:8" ht="15">
      <c r="A8510" s="95">
        <v>8502</v>
      </c>
      <c r="B8510" s="95" t="s">
        <v>3649</v>
      </c>
      <c r="C8510" s="95" t="s">
        <v>6997</v>
      </c>
      <c r="D8510" s="95">
        <v>58001005696</v>
      </c>
      <c r="E8510" s="95" t="s">
        <v>332</v>
      </c>
      <c r="F8510" s="95" t="s">
        <v>7499</v>
      </c>
      <c r="G8510" s="4">
        <v>50</v>
      </c>
      <c r="H8510" s="4">
        <v>50</v>
      </c>
    </row>
    <row r="8511" spans="1:8" ht="15">
      <c r="A8511" s="95">
        <v>8503</v>
      </c>
      <c r="B8511" s="95" t="s">
        <v>8898</v>
      </c>
      <c r="C8511" s="95" t="s">
        <v>16122</v>
      </c>
      <c r="D8511" s="95">
        <v>58001031947</v>
      </c>
      <c r="E8511" s="95" t="s">
        <v>332</v>
      </c>
      <c r="F8511" s="95" t="s">
        <v>7499</v>
      </c>
      <c r="G8511" s="4">
        <v>50</v>
      </c>
      <c r="H8511" s="4">
        <v>50</v>
      </c>
    </row>
    <row r="8512" spans="1:8" ht="15">
      <c r="A8512" s="95">
        <v>8504</v>
      </c>
      <c r="B8512" s="95" t="s">
        <v>6527</v>
      </c>
      <c r="C8512" s="95" t="s">
        <v>3515</v>
      </c>
      <c r="D8512" s="95">
        <v>58001033971</v>
      </c>
      <c r="E8512" s="95" t="s">
        <v>332</v>
      </c>
      <c r="F8512" s="95" t="s">
        <v>7499</v>
      </c>
      <c r="G8512" s="4">
        <v>50</v>
      </c>
      <c r="H8512" s="4">
        <v>50</v>
      </c>
    </row>
    <row r="8513" spans="1:8" ht="15">
      <c r="A8513" s="95">
        <v>8505</v>
      </c>
      <c r="B8513" s="95" t="s">
        <v>4452</v>
      </c>
      <c r="C8513" s="95" t="s">
        <v>6861</v>
      </c>
      <c r="D8513" s="95">
        <v>61004066974</v>
      </c>
      <c r="E8513" s="95" t="s">
        <v>332</v>
      </c>
      <c r="F8513" s="95" t="s">
        <v>7499</v>
      </c>
      <c r="G8513" s="4">
        <v>50</v>
      </c>
      <c r="H8513" s="4">
        <v>50</v>
      </c>
    </row>
    <row r="8514" spans="1:8" ht="15">
      <c r="A8514" s="95">
        <v>8506</v>
      </c>
      <c r="B8514" s="95" t="s">
        <v>2663</v>
      </c>
      <c r="C8514" s="95" t="s">
        <v>16142</v>
      </c>
      <c r="D8514" s="95">
        <v>58001030066</v>
      </c>
      <c r="E8514" s="95" t="s">
        <v>332</v>
      </c>
      <c r="F8514" s="95" t="s">
        <v>7499</v>
      </c>
      <c r="G8514" s="4">
        <v>50</v>
      </c>
      <c r="H8514" s="4">
        <v>50</v>
      </c>
    </row>
    <row r="8515" spans="1:8" ht="15">
      <c r="A8515" s="95">
        <v>8507</v>
      </c>
      <c r="B8515" s="95" t="s">
        <v>3955</v>
      </c>
      <c r="C8515" s="95" t="s">
        <v>6498</v>
      </c>
      <c r="D8515" s="95">
        <v>58001025395</v>
      </c>
      <c r="E8515" s="95" t="s">
        <v>332</v>
      </c>
      <c r="F8515" s="95" t="s">
        <v>7499</v>
      </c>
      <c r="G8515" s="4">
        <v>50</v>
      </c>
      <c r="H8515" s="4">
        <v>50</v>
      </c>
    </row>
    <row r="8516" spans="1:8" ht="15">
      <c r="A8516" s="95">
        <v>8508</v>
      </c>
      <c r="B8516" s="95" t="s">
        <v>2675</v>
      </c>
      <c r="C8516" s="95" t="s">
        <v>10917</v>
      </c>
      <c r="D8516" s="95">
        <v>19001014837</v>
      </c>
      <c r="E8516" s="95" t="s">
        <v>332</v>
      </c>
      <c r="F8516" s="95" t="s">
        <v>7499</v>
      </c>
      <c r="G8516" s="4">
        <v>75</v>
      </c>
      <c r="H8516" s="4">
        <v>75</v>
      </c>
    </row>
    <row r="8517" spans="1:8" ht="15">
      <c r="A8517" s="95">
        <v>8509</v>
      </c>
      <c r="B8517" s="95" t="s">
        <v>4012</v>
      </c>
      <c r="C8517" s="95" t="s">
        <v>16121</v>
      </c>
      <c r="D8517" s="95">
        <v>19001033377</v>
      </c>
      <c r="E8517" s="95" t="s">
        <v>332</v>
      </c>
      <c r="F8517" s="95" t="s">
        <v>7499</v>
      </c>
      <c r="G8517" s="4">
        <v>75</v>
      </c>
      <c r="H8517" s="4">
        <v>75</v>
      </c>
    </row>
    <row r="8518" spans="1:8" ht="15">
      <c r="A8518" s="95">
        <v>8510</v>
      </c>
      <c r="B8518" s="95" t="s">
        <v>16143</v>
      </c>
      <c r="C8518" s="95" t="s">
        <v>7042</v>
      </c>
      <c r="D8518" s="95" t="s">
        <v>16144</v>
      </c>
      <c r="E8518" s="95" t="s">
        <v>332</v>
      </c>
      <c r="F8518" s="95" t="s">
        <v>7499</v>
      </c>
      <c r="G8518" s="4">
        <v>50</v>
      </c>
      <c r="H8518" s="4">
        <v>50</v>
      </c>
    </row>
    <row r="8519" spans="1:8" ht="15">
      <c r="A8519" s="95">
        <v>8511</v>
      </c>
      <c r="B8519" s="95" t="s">
        <v>15298</v>
      </c>
      <c r="C8519" s="95" t="s">
        <v>15905</v>
      </c>
      <c r="D8519" s="95" t="s">
        <v>16145</v>
      </c>
      <c r="E8519" s="95" t="s">
        <v>332</v>
      </c>
      <c r="F8519" s="95" t="s">
        <v>7499</v>
      </c>
      <c r="G8519" s="4">
        <v>50</v>
      </c>
      <c r="H8519" s="4">
        <v>50</v>
      </c>
    </row>
    <row r="8520" spans="1:8" ht="15">
      <c r="A8520" s="95">
        <v>8512</v>
      </c>
      <c r="B8520" s="95" t="s">
        <v>3671</v>
      </c>
      <c r="C8520" s="95" t="s">
        <v>9530</v>
      </c>
      <c r="D8520" s="95" t="s">
        <v>16146</v>
      </c>
      <c r="E8520" s="95" t="s">
        <v>332</v>
      </c>
      <c r="F8520" s="95" t="s">
        <v>7499</v>
      </c>
      <c r="G8520" s="4">
        <v>50</v>
      </c>
      <c r="H8520" s="4">
        <v>50</v>
      </c>
    </row>
    <row r="8521" spans="1:8" ht="15">
      <c r="A8521" s="95">
        <v>8513</v>
      </c>
      <c r="B8521" s="95" t="s">
        <v>3934</v>
      </c>
      <c r="C8521" s="95" t="s">
        <v>16147</v>
      </c>
      <c r="D8521" s="95" t="s">
        <v>16148</v>
      </c>
      <c r="E8521" s="95" t="s">
        <v>332</v>
      </c>
      <c r="F8521" s="95" t="s">
        <v>7499</v>
      </c>
      <c r="G8521" s="4">
        <v>50</v>
      </c>
      <c r="H8521" s="4">
        <v>50</v>
      </c>
    </row>
    <row r="8522" spans="1:8" ht="15">
      <c r="A8522" s="95">
        <v>8514</v>
      </c>
      <c r="B8522" s="95" t="s">
        <v>5326</v>
      </c>
      <c r="C8522" s="95" t="s">
        <v>7044</v>
      </c>
      <c r="D8522" s="95" t="s">
        <v>16149</v>
      </c>
      <c r="E8522" s="95" t="s">
        <v>332</v>
      </c>
      <c r="F8522" s="95" t="s">
        <v>7499</v>
      </c>
      <c r="G8522" s="4">
        <v>50</v>
      </c>
      <c r="H8522" s="4">
        <v>50</v>
      </c>
    </row>
    <row r="8523" spans="1:8" ht="15">
      <c r="A8523" s="95">
        <v>8515</v>
      </c>
      <c r="B8523" s="95" t="s">
        <v>3684</v>
      </c>
      <c r="C8523" s="95" t="s">
        <v>16150</v>
      </c>
      <c r="D8523" s="95" t="s">
        <v>16151</v>
      </c>
      <c r="E8523" s="95" t="s">
        <v>332</v>
      </c>
      <c r="F8523" s="95" t="s">
        <v>7499</v>
      </c>
      <c r="G8523" s="4">
        <v>50</v>
      </c>
      <c r="H8523" s="4">
        <v>50</v>
      </c>
    </row>
    <row r="8524" spans="1:8" ht="15">
      <c r="A8524" s="95">
        <v>8516</v>
      </c>
      <c r="B8524" s="95" t="s">
        <v>16152</v>
      </c>
      <c r="C8524" s="95" t="s">
        <v>7017</v>
      </c>
      <c r="D8524" s="95" t="s">
        <v>16153</v>
      </c>
      <c r="E8524" s="95" t="s">
        <v>332</v>
      </c>
      <c r="F8524" s="95" t="s">
        <v>7499</v>
      </c>
      <c r="G8524" s="4">
        <v>50</v>
      </c>
      <c r="H8524" s="4">
        <v>50</v>
      </c>
    </row>
    <row r="8525" spans="1:8" ht="15">
      <c r="A8525" s="95">
        <v>8517</v>
      </c>
      <c r="B8525" s="95" t="s">
        <v>14047</v>
      </c>
      <c r="C8525" s="95" t="s">
        <v>16154</v>
      </c>
      <c r="D8525" s="95" t="s">
        <v>16155</v>
      </c>
      <c r="E8525" s="95" t="s">
        <v>332</v>
      </c>
      <c r="F8525" s="95" t="s">
        <v>7499</v>
      </c>
      <c r="G8525" s="4">
        <v>50</v>
      </c>
      <c r="H8525" s="4">
        <v>50</v>
      </c>
    </row>
    <row r="8526" spans="1:8" ht="15">
      <c r="A8526" s="95">
        <v>8518</v>
      </c>
      <c r="B8526" s="95" t="s">
        <v>3676</v>
      </c>
      <c r="C8526" s="95" t="s">
        <v>15746</v>
      </c>
      <c r="D8526" s="95" t="s">
        <v>16156</v>
      </c>
      <c r="E8526" s="95" t="s">
        <v>332</v>
      </c>
      <c r="F8526" s="95" t="s">
        <v>7499</v>
      </c>
      <c r="G8526" s="4">
        <v>50</v>
      </c>
      <c r="H8526" s="4">
        <v>50</v>
      </c>
    </row>
    <row r="8527" spans="1:8" ht="15">
      <c r="A8527" s="95">
        <v>8519</v>
      </c>
      <c r="B8527" s="95" t="s">
        <v>5326</v>
      </c>
      <c r="C8527" s="95" t="s">
        <v>14643</v>
      </c>
      <c r="D8527" s="95" t="s">
        <v>16157</v>
      </c>
      <c r="E8527" s="95" t="s">
        <v>332</v>
      </c>
      <c r="F8527" s="95" t="s">
        <v>7499</v>
      </c>
      <c r="G8527" s="4">
        <v>50</v>
      </c>
      <c r="H8527" s="4">
        <v>50</v>
      </c>
    </row>
    <row r="8528" spans="1:8" ht="15">
      <c r="A8528" s="95">
        <v>8520</v>
      </c>
      <c r="B8528" s="95" t="s">
        <v>3432</v>
      </c>
      <c r="C8528" s="95" t="s">
        <v>4592</v>
      </c>
      <c r="D8528" s="95" t="s">
        <v>16158</v>
      </c>
      <c r="E8528" s="95" t="s">
        <v>332</v>
      </c>
      <c r="F8528" s="95" t="s">
        <v>7499</v>
      </c>
      <c r="G8528" s="4">
        <v>50</v>
      </c>
      <c r="H8528" s="4">
        <v>50</v>
      </c>
    </row>
    <row r="8529" spans="1:8" ht="15">
      <c r="A8529" s="95">
        <v>8521</v>
      </c>
      <c r="B8529" s="95" t="s">
        <v>3923</v>
      </c>
      <c r="C8529" s="95" t="s">
        <v>4862</v>
      </c>
      <c r="D8529" s="95" t="s">
        <v>16159</v>
      </c>
      <c r="E8529" s="95" t="s">
        <v>332</v>
      </c>
      <c r="F8529" s="95" t="s">
        <v>7499</v>
      </c>
      <c r="G8529" s="4">
        <v>50</v>
      </c>
      <c r="H8529" s="4">
        <v>50</v>
      </c>
    </row>
    <row r="8530" spans="1:8" ht="15">
      <c r="A8530" s="95">
        <v>8522</v>
      </c>
      <c r="B8530" s="95" t="s">
        <v>4605</v>
      </c>
      <c r="C8530" s="95" t="s">
        <v>14643</v>
      </c>
      <c r="D8530" s="95" t="s">
        <v>16160</v>
      </c>
      <c r="E8530" s="95" t="s">
        <v>332</v>
      </c>
      <c r="F8530" s="95" t="s">
        <v>7499</v>
      </c>
      <c r="G8530" s="4">
        <v>50</v>
      </c>
      <c r="H8530" s="4">
        <v>50</v>
      </c>
    </row>
    <row r="8531" spans="1:8" ht="15">
      <c r="A8531" s="95">
        <v>8523</v>
      </c>
      <c r="B8531" s="95" t="s">
        <v>16161</v>
      </c>
      <c r="C8531" s="95" t="s">
        <v>16162</v>
      </c>
      <c r="D8531" s="95" t="s">
        <v>16163</v>
      </c>
      <c r="E8531" s="95" t="s">
        <v>332</v>
      </c>
      <c r="F8531" s="95" t="s">
        <v>7499</v>
      </c>
      <c r="G8531" s="4">
        <v>50</v>
      </c>
      <c r="H8531" s="4">
        <v>50</v>
      </c>
    </row>
    <row r="8532" spans="1:8" ht="15">
      <c r="A8532" s="95">
        <v>8524</v>
      </c>
      <c r="B8532" s="95" t="s">
        <v>3442</v>
      </c>
      <c r="C8532" s="95" t="s">
        <v>7018</v>
      </c>
      <c r="D8532" s="95" t="s">
        <v>16164</v>
      </c>
      <c r="E8532" s="95" t="s">
        <v>332</v>
      </c>
      <c r="F8532" s="95" t="s">
        <v>7499</v>
      </c>
      <c r="G8532" s="4">
        <v>50</v>
      </c>
      <c r="H8532" s="4">
        <v>50</v>
      </c>
    </row>
    <row r="8533" spans="1:8" ht="15">
      <c r="A8533" s="95">
        <v>8525</v>
      </c>
      <c r="B8533" s="95" t="s">
        <v>9445</v>
      </c>
      <c r="C8533" s="95" t="s">
        <v>16165</v>
      </c>
      <c r="D8533" s="95" t="s">
        <v>16166</v>
      </c>
      <c r="E8533" s="95" t="s">
        <v>332</v>
      </c>
      <c r="F8533" s="95" t="s">
        <v>7499</v>
      </c>
      <c r="G8533" s="4">
        <v>50</v>
      </c>
      <c r="H8533" s="4">
        <v>50</v>
      </c>
    </row>
    <row r="8534" spans="1:8" ht="15">
      <c r="A8534" s="95">
        <v>8526</v>
      </c>
      <c r="B8534" s="95" t="s">
        <v>5358</v>
      </c>
      <c r="C8534" s="95" t="s">
        <v>6168</v>
      </c>
      <c r="D8534" s="95" t="s">
        <v>16167</v>
      </c>
      <c r="E8534" s="95" t="s">
        <v>332</v>
      </c>
      <c r="F8534" s="95" t="s">
        <v>7499</v>
      </c>
      <c r="G8534" s="4">
        <v>50</v>
      </c>
      <c r="H8534" s="4">
        <v>50</v>
      </c>
    </row>
    <row r="8535" spans="1:8" ht="15">
      <c r="A8535" s="95">
        <v>8527</v>
      </c>
      <c r="B8535" s="95" t="s">
        <v>16168</v>
      </c>
      <c r="C8535" s="95" t="s">
        <v>7026</v>
      </c>
      <c r="D8535" s="95" t="s">
        <v>16169</v>
      </c>
      <c r="E8535" s="95" t="s">
        <v>332</v>
      </c>
      <c r="F8535" s="95" t="s">
        <v>7499</v>
      </c>
      <c r="G8535" s="4">
        <v>50</v>
      </c>
      <c r="H8535" s="4">
        <v>50</v>
      </c>
    </row>
    <row r="8536" spans="1:8" ht="15">
      <c r="A8536" s="95">
        <v>8528</v>
      </c>
      <c r="B8536" s="95" t="s">
        <v>3646</v>
      </c>
      <c r="C8536" s="95" t="s">
        <v>3726</v>
      </c>
      <c r="D8536" s="95" t="s">
        <v>16170</v>
      </c>
      <c r="E8536" s="95" t="s">
        <v>332</v>
      </c>
      <c r="F8536" s="95" t="s">
        <v>7499</v>
      </c>
      <c r="G8536" s="4">
        <v>50</v>
      </c>
      <c r="H8536" s="4">
        <v>50</v>
      </c>
    </row>
    <row r="8537" spans="1:8" ht="15">
      <c r="A8537" s="95">
        <v>8529</v>
      </c>
      <c r="B8537" s="95" t="s">
        <v>3955</v>
      </c>
      <c r="C8537" s="95" t="s">
        <v>7505</v>
      </c>
      <c r="D8537" s="95" t="s">
        <v>16171</v>
      </c>
      <c r="E8537" s="95" t="s">
        <v>332</v>
      </c>
      <c r="F8537" s="95" t="s">
        <v>7499</v>
      </c>
      <c r="G8537" s="4">
        <v>50</v>
      </c>
      <c r="H8537" s="4">
        <v>50</v>
      </c>
    </row>
    <row r="8538" spans="1:8" ht="15">
      <c r="A8538" s="95">
        <v>8530</v>
      </c>
      <c r="B8538" s="95" t="s">
        <v>5459</v>
      </c>
      <c r="C8538" s="95" t="s">
        <v>4056</v>
      </c>
      <c r="D8538" s="95" t="s">
        <v>16172</v>
      </c>
      <c r="E8538" s="95" t="s">
        <v>332</v>
      </c>
      <c r="F8538" s="95" t="s">
        <v>7499</v>
      </c>
      <c r="G8538" s="4">
        <v>50</v>
      </c>
      <c r="H8538" s="4">
        <v>50</v>
      </c>
    </row>
    <row r="8539" spans="1:8" ht="15">
      <c r="A8539" s="95">
        <v>8531</v>
      </c>
      <c r="B8539" s="95" t="s">
        <v>3432</v>
      </c>
      <c r="C8539" s="95" t="s">
        <v>16173</v>
      </c>
      <c r="D8539" s="95" t="s">
        <v>16174</v>
      </c>
      <c r="E8539" s="95" t="s">
        <v>332</v>
      </c>
      <c r="F8539" s="95" t="s">
        <v>7499</v>
      </c>
      <c r="G8539" s="4">
        <v>50</v>
      </c>
      <c r="H8539" s="4">
        <v>50</v>
      </c>
    </row>
    <row r="8540" spans="1:8" ht="15">
      <c r="A8540" s="95">
        <v>8532</v>
      </c>
      <c r="B8540" s="95" t="s">
        <v>16108</v>
      </c>
      <c r="C8540" s="95" t="s">
        <v>16121</v>
      </c>
      <c r="D8540" s="95" t="s">
        <v>16175</v>
      </c>
      <c r="E8540" s="95" t="s">
        <v>332</v>
      </c>
      <c r="F8540" s="95" t="s">
        <v>7499</v>
      </c>
      <c r="G8540" s="4">
        <v>50</v>
      </c>
      <c r="H8540" s="4">
        <v>50</v>
      </c>
    </row>
    <row r="8541" spans="1:8" ht="15">
      <c r="A8541" s="95">
        <v>8533</v>
      </c>
      <c r="B8541" s="95" t="s">
        <v>3461</v>
      </c>
      <c r="C8541" s="95" t="s">
        <v>3726</v>
      </c>
      <c r="D8541" s="95" t="s">
        <v>16176</v>
      </c>
      <c r="E8541" s="95" t="s">
        <v>332</v>
      </c>
      <c r="F8541" s="95" t="s">
        <v>7499</v>
      </c>
      <c r="G8541" s="4">
        <v>50</v>
      </c>
      <c r="H8541" s="4">
        <v>50</v>
      </c>
    </row>
    <row r="8542" spans="1:8" ht="15">
      <c r="A8542" s="95">
        <v>8534</v>
      </c>
      <c r="B8542" s="95" t="s">
        <v>3432</v>
      </c>
      <c r="C8542" s="95" t="s">
        <v>7067</v>
      </c>
      <c r="D8542" s="95" t="s">
        <v>16177</v>
      </c>
      <c r="E8542" s="95" t="s">
        <v>332</v>
      </c>
      <c r="F8542" s="95" t="s">
        <v>7499</v>
      </c>
      <c r="G8542" s="4">
        <v>50</v>
      </c>
      <c r="H8542" s="4">
        <v>50</v>
      </c>
    </row>
    <row r="8543" spans="1:8" ht="15">
      <c r="A8543" s="95">
        <v>8535</v>
      </c>
      <c r="B8543" s="95" t="s">
        <v>3715</v>
      </c>
      <c r="C8543" s="95" t="s">
        <v>3632</v>
      </c>
      <c r="D8543" s="95" t="s">
        <v>16178</v>
      </c>
      <c r="E8543" s="95" t="s">
        <v>332</v>
      </c>
      <c r="F8543" s="95" t="s">
        <v>7499</v>
      </c>
      <c r="G8543" s="4">
        <v>50</v>
      </c>
      <c r="H8543" s="4">
        <v>50</v>
      </c>
    </row>
    <row r="8544" spans="1:8" ht="15">
      <c r="A8544" s="95">
        <v>8536</v>
      </c>
      <c r="B8544" s="95" t="s">
        <v>3755</v>
      </c>
      <c r="C8544" s="95" t="s">
        <v>6168</v>
      </c>
      <c r="D8544" s="95" t="s">
        <v>16179</v>
      </c>
      <c r="E8544" s="95" t="s">
        <v>332</v>
      </c>
      <c r="F8544" s="95" t="s">
        <v>7499</v>
      </c>
      <c r="G8544" s="4">
        <v>50</v>
      </c>
      <c r="H8544" s="4">
        <v>50</v>
      </c>
    </row>
    <row r="8545" spans="1:8" ht="15">
      <c r="A8545" s="95">
        <v>8537</v>
      </c>
      <c r="B8545" s="95" t="s">
        <v>5107</v>
      </c>
      <c r="C8545" s="95" t="s">
        <v>6953</v>
      </c>
      <c r="D8545" s="95" t="s">
        <v>7021</v>
      </c>
      <c r="E8545" s="95" t="s">
        <v>332</v>
      </c>
      <c r="F8545" s="95" t="s">
        <v>7499</v>
      </c>
      <c r="G8545" s="4">
        <v>50</v>
      </c>
      <c r="H8545" s="4">
        <v>50</v>
      </c>
    </row>
    <row r="8546" spans="1:8" ht="15">
      <c r="A8546" s="95">
        <v>8538</v>
      </c>
      <c r="B8546" s="95" t="s">
        <v>2671</v>
      </c>
      <c r="C8546" s="95" t="s">
        <v>16012</v>
      </c>
      <c r="D8546" s="95" t="s">
        <v>16180</v>
      </c>
      <c r="E8546" s="95" t="s">
        <v>332</v>
      </c>
      <c r="F8546" s="95" t="s">
        <v>7499</v>
      </c>
      <c r="G8546" s="4">
        <v>50</v>
      </c>
      <c r="H8546" s="4">
        <v>50</v>
      </c>
    </row>
    <row r="8547" spans="1:8" ht="15">
      <c r="A8547" s="95">
        <v>8539</v>
      </c>
      <c r="B8547" s="95" t="s">
        <v>4213</v>
      </c>
      <c r="C8547" s="95" t="s">
        <v>16141</v>
      </c>
      <c r="D8547" s="95" t="s">
        <v>16181</v>
      </c>
      <c r="E8547" s="95" t="s">
        <v>332</v>
      </c>
      <c r="F8547" s="95" t="s">
        <v>7499</v>
      </c>
      <c r="G8547" s="4">
        <v>50</v>
      </c>
      <c r="H8547" s="4">
        <v>50</v>
      </c>
    </row>
    <row r="8548" spans="1:8" ht="15">
      <c r="A8548" s="95">
        <v>8540</v>
      </c>
      <c r="B8548" s="95" t="s">
        <v>3586</v>
      </c>
      <c r="C8548" s="95" t="s">
        <v>7062</v>
      </c>
      <c r="D8548" s="95" t="s">
        <v>16182</v>
      </c>
      <c r="E8548" s="95" t="s">
        <v>332</v>
      </c>
      <c r="F8548" s="95" t="s">
        <v>7499</v>
      </c>
      <c r="G8548" s="4">
        <v>50</v>
      </c>
      <c r="H8548" s="4">
        <v>50</v>
      </c>
    </row>
    <row r="8549" spans="1:8" ht="15">
      <c r="A8549" s="95">
        <v>8541</v>
      </c>
      <c r="B8549" s="95" t="s">
        <v>4982</v>
      </c>
      <c r="C8549" s="95" t="s">
        <v>6948</v>
      </c>
      <c r="D8549" s="95" t="s">
        <v>16183</v>
      </c>
      <c r="E8549" s="95" t="s">
        <v>332</v>
      </c>
      <c r="F8549" s="95" t="s">
        <v>7499</v>
      </c>
      <c r="G8549" s="4">
        <v>50</v>
      </c>
      <c r="H8549" s="4">
        <v>50</v>
      </c>
    </row>
    <row r="8550" spans="1:8" ht="15">
      <c r="A8550" s="95">
        <v>8542</v>
      </c>
      <c r="B8550" s="95" t="s">
        <v>3439</v>
      </c>
      <c r="C8550" s="95" t="s">
        <v>15309</v>
      </c>
      <c r="D8550" s="95" t="s">
        <v>16184</v>
      </c>
      <c r="E8550" s="95" t="s">
        <v>332</v>
      </c>
      <c r="F8550" s="95" t="s">
        <v>7499</v>
      </c>
      <c r="G8550" s="4">
        <v>50</v>
      </c>
      <c r="H8550" s="4">
        <v>50</v>
      </c>
    </row>
    <row r="8551" spans="1:8" ht="15">
      <c r="A8551" s="95">
        <v>8543</v>
      </c>
      <c r="B8551" s="95" t="s">
        <v>3586</v>
      </c>
      <c r="C8551" s="95" t="s">
        <v>6950</v>
      </c>
      <c r="D8551" s="95" t="s">
        <v>16185</v>
      </c>
      <c r="E8551" s="95" t="s">
        <v>332</v>
      </c>
      <c r="F8551" s="95" t="s">
        <v>7499</v>
      </c>
      <c r="G8551" s="4">
        <v>50</v>
      </c>
      <c r="H8551" s="4">
        <v>50</v>
      </c>
    </row>
    <row r="8552" spans="1:8" ht="15">
      <c r="A8552" s="95">
        <v>8544</v>
      </c>
      <c r="B8552" s="95" t="s">
        <v>5135</v>
      </c>
      <c r="C8552" s="95" t="s">
        <v>4613</v>
      </c>
      <c r="D8552" s="95" t="s">
        <v>16186</v>
      </c>
      <c r="E8552" s="95" t="s">
        <v>332</v>
      </c>
      <c r="F8552" s="95" t="s">
        <v>7499</v>
      </c>
      <c r="G8552" s="4">
        <v>50</v>
      </c>
      <c r="H8552" s="4">
        <v>50</v>
      </c>
    </row>
    <row r="8553" spans="1:8" ht="15">
      <c r="A8553" s="95">
        <v>8545</v>
      </c>
      <c r="B8553" s="95" t="s">
        <v>16187</v>
      </c>
      <c r="C8553" s="95" t="s">
        <v>8442</v>
      </c>
      <c r="D8553" s="95" t="s">
        <v>16188</v>
      </c>
      <c r="E8553" s="95" t="s">
        <v>332</v>
      </c>
      <c r="F8553" s="95" t="s">
        <v>7499</v>
      </c>
      <c r="G8553" s="4">
        <v>50</v>
      </c>
      <c r="H8553" s="4">
        <v>50</v>
      </c>
    </row>
    <row r="8554" spans="1:8" ht="15">
      <c r="A8554" s="95">
        <v>8546</v>
      </c>
      <c r="B8554" s="95" t="s">
        <v>16189</v>
      </c>
      <c r="C8554" s="95" t="s">
        <v>7026</v>
      </c>
      <c r="D8554" s="95" t="s">
        <v>16190</v>
      </c>
      <c r="E8554" s="95" t="s">
        <v>332</v>
      </c>
      <c r="F8554" s="95" t="s">
        <v>7499</v>
      </c>
      <c r="G8554" s="4">
        <v>50</v>
      </c>
      <c r="H8554" s="4">
        <v>50</v>
      </c>
    </row>
    <row r="8555" spans="1:8" ht="15">
      <c r="A8555" s="95">
        <v>8547</v>
      </c>
      <c r="B8555" s="95" t="s">
        <v>4239</v>
      </c>
      <c r="C8555" s="95" t="s">
        <v>16191</v>
      </c>
      <c r="D8555" s="95" t="s">
        <v>16192</v>
      </c>
      <c r="E8555" s="95" t="s">
        <v>332</v>
      </c>
      <c r="F8555" s="95" t="s">
        <v>7499</v>
      </c>
      <c r="G8555" s="4">
        <v>50</v>
      </c>
      <c r="H8555" s="4">
        <v>50</v>
      </c>
    </row>
    <row r="8556" spans="1:8" ht="15">
      <c r="A8556" s="95">
        <v>8548</v>
      </c>
      <c r="B8556" s="95" t="s">
        <v>4316</v>
      </c>
      <c r="C8556" s="95" t="s">
        <v>16193</v>
      </c>
      <c r="D8556" s="95" t="s">
        <v>16194</v>
      </c>
      <c r="E8556" s="95" t="s">
        <v>332</v>
      </c>
      <c r="F8556" s="95" t="s">
        <v>7499</v>
      </c>
      <c r="G8556" s="4">
        <v>50</v>
      </c>
      <c r="H8556" s="4">
        <v>50</v>
      </c>
    </row>
    <row r="8557" spans="1:8" ht="15">
      <c r="A8557" s="95">
        <v>8549</v>
      </c>
      <c r="B8557" s="95" t="s">
        <v>11905</v>
      </c>
      <c r="C8557" s="95" t="s">
        <v>7074</v>
      </c>
      <c r="D8557" s="95" t="s">
        <v>16195</v>
      </c>
      <c r="E8557" s="95" t="s">
        <v>332</v>
      </c>
      <c r="F8557" s="95" t="s">
        <v>7499</v>
      </c>
      <c r="G8557" s="4">
        <v>50</v>
      </c>
      <c r="H8557" s="4">
        <v>50</v>
      </c>
    </row>
    <row r="8558" spans="1:8" ht="15">
      <c r="A8558" s="95">
        <v>8550</v>
      </c>
      <c r="B8558" s="95" t="s">
        <v>3528</v>
      </c>
      <c r="C8558" s="95" t="s">
        <v>7029</v>
      </c>
      <c r="D8558" s="95" t="s">
        <v>16196</v>
      </c>
      <c r="E8558" s="95" t="s">
        <v>332</v>
      </c>
      <c r="F8558" s="95" t="s">
        <v>7499</v>
      </c>
      <c r="G8558" s="4">
        <v>50</v>
      </c>
      <c r="H8558" s="4">
        <v>50</v>
      </c>
    </row>
    <row r="8559" spans="1:8" ht="15">
      <c r="A8559" s="95">
        <v>8551</v>
      </c>
      <c r="B8559" s="95" t="s">
        <v>3593</v>
      </c>
      <c r="C8559" s="95" t="s">
        <v>7017</v>
      </c>
      <c r="D8559" s="95" t="s">
        <v>16197</v>
      </c>
      <c r="E8559" s="95" t="s">
        <v>332</v>
      </c>
      <c r="F8559" s="95" t="s">
        <v>7499</v>
      </c>
      <c r="G8559" s="4">
        <v>50</v>
      </c>
      <c r="H8559" s="4">
        <v>50</v>
      </c>
    </row>
    <row r="8560" spans="1:8" ht="15">
      <c r="A8560" s="95">
        <v>8552</v>
      </c>
      <c r="B8560" s="95" t="s">
        <v>3472</v>
      </c>
      <c r="C8560" s="95" t="s">
        <v>3790</v>
      </c>
      <c r="D8560" s="95" t="s">
        <v>7030</v>
      </c>
      <c r="E8560" s="95" t="s">
        <v>332</v>
      </c>
      <c r="F8560" s="95" t="s">
        <v>7499</v>
      </c>
      <c r="G8560" s="4">
        <v>50</v>
      </c>
      <c r="H8560" s="4">
        <v>50</v>
      </c>
    </row>
    <row r="8561" spans="1:8" ht="15">
      <c r="A8561" s="95">
        <v>8553</v>
      </c>
      <c r="B8561" s="95" t="s">
        <v>3584</v>
      </c>
      <c r="C8561" s="95" t="s">
        <v>7505</v>
      </c>
      <c r="D8561" s="95" t="s">
        <v>16198</v>
      </c>
      <c r="E8561" s="95" t="s">
        <v>332</v>
      </c>
      <c r="F8561" s="95" t="s">
        <v>7499</v>
      </c>
      <c r="G8561" s="4">
        <v>50</v>
      </c>
      <c r="H8561" s="4">
        <v>50</v>
      </c>
    </row>
    <row r="8562" spans="1:8" ht="15">
      <c r="A8562" s="95">
        <v>8554</v>
      </c>
      <c r="B8562" s="95" t="s">
        <v>3780</v>
      </c>
      <c r="C8562" s="95" t="s">
        <v>16199</v>
      </c>
      <c r="D8562" s="95" t="s">
        <v>16200</v>
      </c>
      <c r="E8562" s="95" t="s">
        <v>332</v>
      </c>
      <c r="F8562" s="95" t="s">
        <v>7499</v>
      </c>
      <c r="G8562" s="4">
        <v>50</v>
      </c>
      <c r="H8562" s="4">
        <v>50</v>
      </c>
    </row>
    <row r="8563" spans="1:8" ht="15">
      <c r="A8563" s="95">
        <v>8555</v>
      </c>
      <c r="B8563" s="95" t="s">
        <v>4119</v>
      </c>
      <c r="C8563" s="95" t="s">
        <v>3766</v>
      </c>
      <c r="D8563" s="95" t="s">
        <v>16201</v>
      </c>
      <c r="E8563" s="95" t="s">
        <v>332</v>
      </c>
      <c r="F8563" s="95" t="s">
        <v>7499</v>
      </c>
      <c r="G8563" s="4">
        <v>50</v>
      </c>
      <c r="H8563" s="4">
        <v>50</v>
      </c>
    </row>
    <row r="8564" spans="1:8" ht="15">
      <c r="A8564" s="95">
        <v>8556</v>
      </c>
      <c r="B8564" s="95" t="s">
        <v>3439</v>
      </c>
      <c r="C8564" s="95" t="s">
        <v>14620</v>
      </c>
      <c r="D8564" s="95" t="s">
        <v>16202</v>
      </c>
      <c r="E8564" s="95" t="s">
        <v>332</v>
      </c>
      <c r="F8564" s="95" t="s">
        <v>7499</v>
      </c>
      <c r="G8564" s="4">
        <v>50</v>
      </c>
      <c r="H8564" s="4">
        <v>50</v>
      </c>
    </row>
    <row r="8565" spans="1:8" ht="15">
      <c r="A8565" s="95">
        <v>8557</v>
      </c>
      <c r="B8565" s="95" t="s">
        <v>5826</v>
      </c>
      <c r="C8565" s="95" t="s">
        <v>6989</v>
      </c>
      <c r="D8565" s="95" t="s">
        <v>16203</v>
      </c>
      <c r="E8565" s="95" t="s">
        <v>332</v>
      </c>
      <c r="F8565" s="95" t="s">
        <v>7499</v>
      </c>
      <c r="G8565" s="4">
        <v>50</v>
      </c>
      <c r="H8565" s="4">
        <v>50</v>
      </c>
    </row>
    <row r="8566" spans="1:8" ht="15">
      <c r="A8566" s="95">
        <v>8558</v>
      </c>
      <c r="B8566" s="95" t="s">
        <v>2663</v>
      </c>
      <c r="C8566" s="95" t="s">
        <v>8478</v>
      </c>
      <c r="D8566" s="95" t="s">
        <v>16204</v>
      </c>
      <c r="E8566" s="95" t="s">
        <v>332</v>
      </c>
      <c r="F8566" s="95" t="s">
        <v>7499</v>
      </c>
      <c r="G8566" s="4">
        <v>50</v>
      </c>
      <c r="H8566" s="4">
        <v>50</v>
      </c>
    </row>
    <row r="8567" spans="1:8" ht="15">
      <c r="A8567" s="95">
        <v>8559</v>
      </c>
      <c r="B8567" s="95" t="s">
        <v>3497</v>
      </c>
      <c r="C8567" s="95" t="s">
        <v>8742</v>
      </c>
      <c r="D8567" s="95" t="s">
        <v>16205</v>
      </c>
      <c r="E8567" s="95" t="s">
        <v>332</v>
      </c>
      <c r="F8567" s="95" t="s">
        <v>7499</v>
      </c>
      <c r="G8567" s="4">
        <v>50</v>
      </c>
      <c r="H8567" s="4">
        <v>50</v>
      </c>
    </row>
    <row r="8568" spans="1:8" ht="15">
      <c r="A8568" s="95">
        <v>8560</v>
      </c>
      <c r="B8568" s="95" t="s">
        <v>3649</v>
      </c>
      <c r="C8568" s="95" t="s">
        <v>16206</v>
      </c>
      <c r="D8568" s="95" t="s">
        <v>16207</v>
      </c>
      <c r="E8568" s="95" t="s">
        <v>332</v>
      </c>
      <c r="F8568" s="95" t="s">
        <v>7499</v>
      </c>
      <c r="G8568" s="4">
        <v>50</v>
      </c>
      <c r="H8568" s="4">
        <v>50</v>
      </c>
    </row>
    <row r="8569" spans="1:8" ht="15">
      <c r="A8569" s="95">
        <v>8561</v>
      </c>
      <c r="B8569" s="95" t="s">
        <v>5192</v>
      </c>
      <c r="C8569" s="95" t="s">
        <v>8461</v>
      </c>
      <c r="D8569" s="95" t="s">
        <v>16208</v>
      </c>
      <c r="E8569" s="95" t="s">
        <v>332</v>
      </c>
      <c r="F8569" s="95" t="s">
        <v>7499</v>
      </c>
      <c r="G8569" s="4">
        <v>50</v>
      </c>
      <c r="H8569" s="4">
        <v>50</v>
      </c>
    </row>
    <row r="8570" spans="1:8" ht="15">
      <c r="A8570" s="95">
        <v>8562</v>
      </c>
      <c r="B8570" s="95" t="s">
        <v>16209</v>
      </c>
      <c r="C8570" s="95" t="s">
        <v>16210</v>
      </c>
      <c r="D8570" s="95" t="s">
        <v>16211</v>
      </c>
      <c r="E8570" s="95" t="s">
        <v>332</v>
      </c>
      <c r="F8570" s="95" t="s">
        <v>7499</v>
      </c>
      <c r="G8570" s="4">
        <v>50</v>
      </c>
      <c r="H8570" s="4">
        <v>50</v>
      </c>
    </row>
    <row r="8571" spans="1:8" ht="15">
      <c r="A8571" s="95">
        <v>8563</v>
      </c>
      <c r="B8571" s="95" t="s">
        <v>6274</v>
      </c>
      <c r="C8571" s="95" t="s">
        <v>16212</v>
      </c>
      <c r="D8571" s="95" t="s">
        <v>16213</v>
      </c>
      <c r="E8571" s="95" t="s">
        <v>332</v>
      </c>
      <c r="F8571" s="95" t="s">
        <v>7499</v>
      </c>
      <c r="G8571" s="4">
        <v>50</v>
      </c>
      <c r="H8571" s="4">
        <v>50</v>
      </c>
    </row>
    <row r="8572" spans="1:8" ht="15">
      <c r="A8572" s="95">
        <v>8564</v>
      </c>
      <c r="B8572" s="95" t="s">
        <v>16214</v>
      </c>
      <c r="C8572" s="95" t="s">
        <v>7124</v>
      </c>
      <c r="D8572" s="95" t="s">
        <v>16215</v>
      </c>
      <c r="E8572" s="95" t="s">
        <v>332</v>
      </c>
      <c r="F8572" s="95" t="s">
        <v>7499</v>
      </c>
      <c r="G8572" s="4">
        <v>50</v>
      </c>
      <c r="H8572" s="4">
        <v>50</v>
      </c>
    </row>
    <row r="8573" spans="1:8" ht="15">
      <c r="A8573" s="95">
        <v>8565</v>
      </c>
      <c r="B8573" s="95" t="s">
        <v>16216</v>
      </c>
      <c r="C8573" s="95" t="s">
        <v>15927</v>
      </c>
      <c r="D8573" s="95" t="s">
        <v>16217</v>
      </c>
      <c r="E8573" s="95" t="s">
        <v>332</v>
      </c>
      <c r="F8573" s="95" t="s">
        <v>7499</v>
      </c>
      <c r="G8573" s="4">
        <v>50</v>
      </c>
      <c r="H8573" s="4">
        <v>50</v>
      </c>
    </row>
    <row r="8574" spans="1:8" ht="30">
      <c r="A8574" s="95">
        <v>8566</v>
      </c>
      <c r="B8574" s="95" t="s">
        <v>3755</v>
      </c>
      <c r="C8574" s="95" t="s">
        <v>6182</v>
      </c>
      <c r="D8574" s="95" t="s">
        <v>16218</v>
      </c>
      <c r="E8574" s="95" t="s">
        <v>332</v>
      </c>
      <c r="F8574" s="95" t="s">
        <v>7499</v>
      </c>
      <c r="G8574" s="4">
        <v>50</v>
      </c>
      <c r="H8574" s="4">
        <v>50</v>
      </c>
    </row>
    <row r="8575" spans="1:8" ht="15">
      <c r="A8575" s="95">
        <v>8567</v>
      </c>
      <c r="B8575" s="95" t="s">
        <v>3715</v>
      </c>
      <c r="C8575" s="95" t="s">
        <v>7008</v>
      </c>
      <c r="D8575" s="95" t="s">
        <v>16219</v>
      </c>
      <c r="E8575" s="95" t="s">
        <v>332</v>
      </c>
      <c r="F8575" s="95" t="s">
        <v>7499</v>
      </c>
      <c r="G8575" s="4">
        <v>50</v>
      </c>
      <c r="H8575" s="4">
        <v>50</v>
      </c>
    </row>
    <row r="8576" spans="1:8" ht="15">
      <c r="A8576" s="95">
        <v>8568</v>
      </c>
      <c r="B8576" s="95" t="s">
        <v>2663</v>
      </c>
      <c r="C8576" s="95" t="s">
        <v>6224</v>
      </c>
      <c r="D8576" s="95" t="s">
        <v>16220</v>
      </c>
      <c r="E8576" s="95" t="s">
        <v>332</v>
      </c>
      <c r="F8576" s="95" t="s">
        <v>7499</v>
      </c>
      <c r="G8576" s="4">
        <v>50</v>
      </c>
      <c r="H8576" s="4">
        <v>50</v>
      </c>
    </row>
    <row r="8577" spans="1:8" ht="15">
      <c r="A8577" s="95">
        <v>8569</v>
      </c>
      <c r="B8577" s="95" t="s">
        <v>3755</v>
      </c>
      <c r="C8577" s="95" t="s">
        <v>16221</v>
      </c>
      <c r="D8577" s="95" t="s">
        <v>16222</v>
      </c>
      <c r="E8577" s="95" t="s">
        <v>332</v>
      </c>
      <c r="F8577" s="95" t="s">
        <v>7499</v>
      </c>
      <c r="G8577" s="4">
        <v>50</v>
      </c>
      <c r="H8577" s="4">
        <v>50</v>
      </c>
    </row>
    <row r="8578" spans="1:8" ht="15">
      <c r="A8578" s="95">
        <v>8570</v>
      </c>
      <c r="B8578" s="95" t="s">
        <v>3948</v>
      </c>
      <c r="C8578" s="95" t="s">
        <v>8307</v>
      </c>
      <c r="D8578" s="95" t="s">
        <v>16223</v>
      </c>
      <c r="E8578" s="95" t="s">
        <v>332</v>
      </c>
      <c r="F8578" s="95" t="s">
        <v>7499</v>
      </c>
      <c r="G8578" s="4">
        <v>50</v>
      </c>
      <c r="H8578" s="4">
        <v>50</v>
      </c>
    </row>
    <row r="8579" spans="1:8" ht="15">
      <c r="A8579" s="95">
        <v>8571</v>
      </c>
      <c r="B8579" s="95" t="s">
        <v>4276</v>
      </c>
      <c r="C8579" s="95" t="s">
        <v>7112</v>
      </c>
      <c r="D8579" s="95" t="s">
        <v>16224</v>
      </c>
      <c r="E8579" s="95" t="s">
        <v>332</v>
      </c>
      <c r="F8579" s="95" t="s">
        <v>7499</v>
      </c>
      <c r="G8579" s="4">
        <v>50</v>
      </c>
      <c r="H8579" s="4">
        <v>50</v>
      </c>
    </row>
    <row r="8580" spans="1:8" ht="15">
      <c r="A8580" s="95">
        <v>8572</v>
      </c>
      <c r="B8580" s="95" t="s">
        <v>3705</v>
      </c>
      <c r="C8580" s="95" t="s">
        <v>7001</v>
      </c>
      <c r="D8580" s="95" t="s">
        <v>16225</v>
      </c>
      <c r="E8580" s="95" t="s">
        <v>332</v>
      </c>
      <c r="F8580" s="95" t="s">
        <v>7499</v>
      </c>
      <c r="G8580" s="4">
        <v>50</v>
      </c>
      <c r="H8580" s="4">
        <v>50</v>
      </c>
    </row>
    <row r="8581" spans="1:8" ht="15">
      <c r="A8581" s="95">
        <v>8573</v>
      </c>
      <c r="B8581" s="95" t="s">
        <v>5326</v>
      </c>
      <c r="C8581" s="95" t="s">
        <v>6889</v>
      </c>
      <c r="D8581" s="95" t="s">
        <v>16226</v>
      </c>
      <c r="E8581" s="95" t="s">
        <v>332</v>
      </c>
      <c r="F8581" s="95" t="s">
        <v>7499</v>
      </c>
      <c r="G8581" s="4">
        <v>50</v>
      </c>
      <c r="H8581" s="4">
        <v>50</v>
      </c>
    </row>
    <row r="8582" spans="1:8" ht="15">
      <c r="A8582" s="95">
        <v>8574</v>
      </c>
      <c r="B8582" s="95" t="s">
        <v>16227</v>
      </c>
      <c r="C8582" s="95" t="s">
        <v>6695</v>
      </c>
      <c r="D8582" s="95" t="s">
        <v>16228</v>
      </c>
      <c r="E8582" s="95" t="s">
        <v>332</v>
      </c>
      <c r="F8582" s="95" t="s">
        <v>7499</v>
      </c>
      <c r="G8582" s="4">
        <v>50</v>
      </c>
      <c r="H8582" s="4">
        <v>50</v>
      </c>
    </row>
    <row r="8583" spans="1:8" ht="15">
      <c r="A8583" s="95">
        <v>8575</v>
      </c>
      <c r="B8583" s="95" t="s">
        <v>7096</v>
      </c>
      <c r="C8583" s="95" t="s">
        <v>7044</v>
      </c>
      <c r="D8583" s="95" t="s">
        <v>16229</v>
      </c>
      <c r="E8583" s="95" t="s">
        <v>332</v>
      </c>
      <c r="F8583" s="95" t="s">
        <v>7499</v>
      </c>
      <c r="G8583" s="4">
        <v>50</v>
      </c>
      <c r="H8583" s="4">
        <v>50</v>
      </c>
    </row>
    <row r="8584" spans="1:8" ht="15">
      <c r="A8584" s="95">
        <v>8576</v>
      </c>
      <c r="B8584" s="95" t="s">
        <v>16230</v>
      </c>
      <c r="C8584" s="95" t="s">
        <v>16231</v>
      </c>
      <c r="D8584" s="95" t="s">
        <v>16232</v>
      </c>
      <c r="E8584" s="95" t="s">
        <v>332</v>
      </c>
      <c r="F8584" s="95" t="s">
        <v>7499</v>
      </c>
      <c r="G8584" s="4">
        <v>50</v>
      </c>
      <c r="H8584" s="4">
        <v>50</v>
      </c>
    </row>
    <row r="8585" spans="1:8" ht="15">
      <c r="A8585" s="95">
        <v>8577</v>
      </c>
      <c r="B8585" s="95" t="s">
        <v>4452</v>
      </c>
      <c r="C8585" s="95" t="s">
        <v>3620</v>
      </c>
      <c r="D8585" s="95" t="s">
        <v>16233</v>
      </c>
      <c r="E8585" s="95" t="s">
        <v>332</v>
      </c>
      <c r="F8585" s="95" t="s">
        <v>7499</v>
      </c>
      <c r="G8585" s="4">
        <v>50</v>
      </c>
      <c r="H8585" s="4">
        <v>50</v>
      </c>
    </row>
    <row r="8586" spans="1:8" ht="15">
      <c r="A8586" s="95">
        <v>8578</v>
      </c>
      <c r="B8586" s="95" t="s">
        <v>3593</v>
      </c>
      <c r="C8586" s="95" t="s">
        <v>7049</v>
      </c>
      <c r="D8586" s="95" t="s">
        <v>16234</v>
      </c>
      <c r="E8586" s="95" t="s">
        <v>332</v>
      </c>
      <c r="F8586" s="95" t="s">
        <v>7499</v>
      </c>
      <c r="G8586" s="4">
        <v>50</v>
      </c>
      <c r="H8586" s="4">
        <v>50</v>
      </c>
    </row>
    <row r="8587" spans="1:8" ht="15">
      <c r="A8587" s="95">
        <v>8579</v>
      </c>
      <c r="B8587" s="95" t="s">
        <v>7045</v>
      </c>
      <c r="C8587" s="95" t="s">
        <v>16235</v>
      </c>
      <c r="D8587" s="95" t="s">
        <v>16236</v>
      </c>
      <c r="E8587" s="95" t="s">
        <v>332</v>
      </c>
      <c r="F8587" s="95" t="s">
        <v>7499</v>
      </c>
      <c r="G8587" s="4">
        <v>50</v>
      </c>
      <c r="H8587" s="4">
        <v>50</v>
      </c>
    </row>
    <row r="8588" spans="1:8" ht="15">
      <c r="A8588" s="95">
        <v>8580</v>
      </c>
      <c r="B8588" s="95" t="s">
        <v>4114</v>
      </c>
      <c r="C8588" s="95" t="s">
        <v>16237</v>
      </c>
      <c r="D8588" s="95" t="s">
        <v>16238</v>
      </c>
      <c r="E8588" s="95" t="s">
        <v>332</v>
      </c>
      <c r="F8588" s="95" t="s">
        <v>7499</v>
      </c>
      <c r="G8588" s="4">
        <v>50</v>
      </c>
      <c r="H8588" s="4">
        <v>50</v>
      </c>
    </row>
    <row r="8589" spans="1:8" ht="15">
      <c r="A8589" s="95">
        <v>8581</v>
      </c>
      <c r="B8589" s="95" t="s">
        <v>11905</v>
      </c>
      <c r="C8589" s="95" t="s">
        <v>15831</v>
      </c>
      <c r="D8589" s="95" t="s">
        <v>16239</v>
      </c>
      <c r="E8589" s="95" t="s">
        <v>332</v>
      </c>
      <c r="F8589" s="95" t="s">
        <v>7499</v>
      </c>
      <c r="G8589" s="4">
        <v>50</v>
      </c>
      <c r="H8589" s="4">
        <v>50</v>
      </c>
    </row>
    <row r="8590" spans="1:8" ht="15">
      <c r="A8590" s="95">
        <v>8582</v>
      </c>
      <c r="B8590" s="95" t="s">
        <v>6219</v>
      </c>
      <c r="C8590" s="95" t="s">
        <v>4056</v>
      </c>
      <c r="D8590" s="95" t="s">
        <v>16240</v>
      </c>
      <c r="E8590" s="95" t="s">
        <v>332</v>
      </c>
      <c r="F8590" s="95" t="s">
        <v>7499</v>
      </c>
      <c r="G8590" s="4">
        <v>50</v>
      </c>
      <c r="H8590" s="4">
        <v>50</v>
      </c>
    </row>
    <row r="8591" spans="1:8" ht="15">
      <c r="A8591" s="95">
        <v>8583</v>
      </c>
      <c r="B8591" s="95" t="s">
        <v>16241</v>
      </c>
      <c r="C8591" s="95" t="s">
        <v>3617</v>
      </c>
      <c r="D8591" s="95" t="s">
        <v>16242</v>
      </c>
      <c r="E8591" s="95" t="s">
        <v>332</v>
      </c>
      <c r="F8591" s="95" t="s">
        <v>7499</v>
      </c>
      <c r="G8591" s="4">
        <v>50</v>
      </c>
      <c r="H8591" s="4">
        <v>50</v>
      </c>
    </row>
    <row r="8592" spans="1:8" ht="15">
      <c r="A8592" s="95">
        <v>8584</v>
      </c>
      <c r="B8592" s="95" t="s">
        <v>7295</v>
      </c>
      <c r="C8592" s="95" t="s">
        <v>16243</v>
      </c>
      <c r="D8592" s="95" t="s">
        <v>16244</v>
      </c>
      <c r="E8592" s="95" t="s">
        <v>332</v>
      </c>
      <c r="F8592" s="95" t="s">
        <v>7499</v>
      </c>
      <c r="G8592" s="4">
        <v>50</v>
      </c>
      <c r="H8592" s="4">
        <v>50</v>
      </c>
    </row>
    <row r="8593" spans="1:8" ht="15">
      <c r="A8593" s="95">
        <v>8585</v>
      </c>
      <c r="B8593" s="95" t="s">
        <v>3735</v>
      </c>
      <c r="C8593" s="95" t="s">
        <v>6975</v>
      </c>
      <c r="D8593" s="95" t="s">
        <v>16245</v>
      </c>
      <c r="E8593" s="95" t="s">
        <v>332</v>
      </c>
      <c r="F8593" s="95" t="s">
        <v>7499</v>
      </c>
      <c r="G8593" s="4">
        <v>50</v>
      </c>
      <c r="H8593" s="4">
        <v>50</v>
      </c>
    </row>
    <row r="8594" spans="1:8" ht="15">
      <c r="A8594" s="95">
        <v>8586</v>
      </c>
      <c r="B8594" s="95" t="s">
        <v>7635</v>
      </c>
      <c r="C8594" s="95" t="s">
        <v>6975</v>
      </c>
      <c r="D8594" s="95" t="s">
        <v>16246</v>
      </c>
      <c r="E8594" s="95" t="s">
        <v>332</v>
      </c>
      <c r="F8594" s="95" t="s">
        <v>7499</v>
      </c>
      <c r="G8594" s="4">
        <v>50</v>
      </c>
      <c r="H8594" s="4">
        <v>50</v>
      </c>
    </row>
    <row r="8595" spans="1:8" ht="15">
      <c r="A8595" s="95">
        <v>8587</v>
      </c>
      <c r="B8595" s="95" t="s">
        <v>5146</v>
      </c>
      <c r="C8595" s="95" t="s">
        <v>16199</v>
      </c>
      <c r="D8595" s="95" t="s">
        <v>16247</v>
      </c>
      <c r="E8595" s="95" t="s">
        <v>332</v>
      </c>
      <c r="F8595" s="95" t="s">
        <v>7499</v>
      </c>
      <c r="G8595" s="4">
        <v>50</v>
      </c>
      <c r="H8595" s="4">
        <v>50</v>
      </c>
    </row>
    <row r="8596" spans="1:8" ht="15">
      <c r="A8596" s="95">
        <v>8588</v>
      </c>
      <c r="B8596" s="95" t="s">
        <v>4431</v>
      </c>
      <c r="C8596" s="95" t="s">
        <v>7063</v>
      </c>
      <c r="D8596" s="95" t="s">
        <v>16248</v>
      </c>
      <c r="E8596" s="95" t="s">
        <v>332</v>
      </c>
      <c r="F8596" s="95" t="s">
        <v>7499</v>
      </c>
      <c r="G8596" s="4">
        <v>50</v>
      </c>
      <c r="H8596" s="4">
        <v>50</v>
      </c>
    </row>
    <row r="8597" spans="1:8" ht="15">
      <c r="A8597" s="95">
        <v>8589</v>
      </c>
      <c r="B8597" s="95" t="s">
        <v>4605</v>
      </c>
      <c r="C8597" s="95" t="s">
        <v>3856</v>
      </c>
      <c r="D8597" s="95" t="s">
        <v>16249</v>
      </c>
      <c r="E8597" s="95" t="s">
        <v>332</v>
      </c>
      <c r="F8597" s="95" t="s">
        <v>7499</v>
      </c>
      <c r="G8597" s="4">
        <v>50</v>
      </c>
      <c r="H8597" s="4">
        <v>50</v>
      </c>
    </row>
    <row r="8598" spans="1:8" ht="15">
      <c r="A8598" s="95">
        <v>8590</v>
      </c>
      <c r="B8598" s="95" t="s">
        <v>3668</v>
      </c>
      <c r="C8598" s="95" t="s">
        <v>7042</v>
      </c>
      <c r="D8598" s="95" t="s">
        <v>16250</v>
      </c>
      <c r="E8598" s="95" t="s">
        <v>332</v>
      </c>
      <c r="F8598" s="95" t="s">
        <v>7499</v>
      </c>
      <c r="G8598" s="4">
        <v>50</v>
      </c>
      <c r="H8598" s="4">
        <v>50</v>
      </c>
    </row>
    <row r="8599" spans="1:8" ht="15">
      <c r="A8599" s="95">
        <v>8591</v>
      </c>
      <c r="B8599" s="95" t="s">
        <v>3526</v>
      </c>
      <c r="C8599" s="95" t="s">
        <v>8742</v>
      </c>
      <c r="D8599" s="95" t="s">
        <v>16251</v>
      </c>
      <c r="E8599" s="95" t="s">
        <v>332</v>
      </c>
      <c r="F8599" s="95" t="s">
        <v>7499</v>
      </c>
      <c r="G8599" s="4">
        <v>50</v>
      </c>
      <c r="H8599" s="4">
        <v>50</v>
      </c>
    </row>
    <row r="8600" spans="1:8" ht="15">
      <c r="A8600" s="95">
        <v>8592</v>
      </c>
      <c r="B8600" s="95" t="s">
        <v>6972</v>
      </c>
      <c r="C8600" s="95" t="s">
        <v>6983</v>
      </c>
      <c r="D8600" s="95" t="s">
        <v>16252</v>
      </c>
      <c r="E8600" s="95" t="s">
        <v>332</v>
      </c>
      <c r="F8600" s="95" t="s">
        <v>7499</v>
      </c>
      <c r="G8600" s="4">
        <v>50</v>
      </c>
      <c r="H8600" s="4">
        <v>50</v>
      </c>
    </row>
    <row r="8601" spans="1:8" ht="15">
      <c r="A8601" s="95">
        <v>8593</v>
      </c>
      <c r="B8601" s="95" t="s">
        <v>3472</v>
      </c>
      <c r="C8601" s="95" t="s">
        <v>8012</v>
      </c>
      <c r="D8601" s="95" t="s">
        <v>16253</v>
      </c>
      <c r="E8601" s="95" t="s">
        <v>332</v>
      </c>
      <c r="F8601" s="95" t="s">
        <v>7499</v>
      </c>
      <c r="G8601" s="4">
        <v>50</v>
      </c>
      <c r="H8601" s="4">
        <v>50</v>
      </c>
    </row>
    <row r="8602" spans="1:8" ht="15">
      <c r="A8602" s="95">
        <v>8594</v>
      </c>
      <c r="B8602" s="95" t="s">
        <v>4007</v>
      </c>
      <c r="C8602" s="95" t="s">
        <v>16254</v>
      </c>
      <c r="D8602" s="95" t="s">
        <v>16255</v>
      </c>
      <c r="E8602" s="95" t="s">
        <v>332</v>
      </c>
      <c r="F8602" s="95" t="s">
        <v>7499</v>
      </c>
      <c r="G8602" s="4">
        <v>50</v>
      </c>
      <c r="H8602" s="4">
        <v>50</v>
      </c>
    </row>
    <row r="8603" spans="1:8" ht="15">
      <c r="A8603" s="95">
        <v>8595</v>
      </c>
      <c r="B8603" s="95" t="s">
        <v>4093</v>
      </c>
      <c r="C8603" s="95" t="s">
        <v>16256</v>
      </c>
      <c r="D8603" s="95" t="s">
        <v>16257</v>
      </c>
      <c r="E8603" s="95" t="s">
        <v>332</v>
      </c>
      <c r="F8603" s="95" t="s">
        <v>7499</v>
      </c>
      <c r="G8603" s="4">
        <v>50</v>
      </c>
      <c r="H8603" s="4">
        <v>50</v>
      </c>
    </row>
    <row r="8604" spans="1:8" ht="15">
      <c r="A8604" s="95">
        <v>8596</v>
      </c>
      <c r="B8604" s="95" t="s">
        <v>8540</v>
      </c>
      <c r="C8604" s="95" t="s">
        <v>7077</v>
      </c>
      <c r="D8604" s="95" t="s">
        <v>16258</v>
      </c>
      <c r="E8604" s="95" t="s">
        <v>332</v>
      </c>
      <c r="F8604" s="95" t="s">
        <v>7499</v>
      </c>
      <c r="G8604" s="4">
        <v>50</v>
      </c>
      <c r="H8604" s="4">
        <v>50</v>
      </c>
    </row>
    <row r="8605" spans="1:8" ht="15">
      <c r="A8605" s="95">
        <v>8597</v>
      </c>
      <c r="B8605" s="95" t="s">
        <v>7493</v>
      </c>
      <c r="C8605" s="95" t="s">
        <v>6996</v>
      </c>
      <c r="D8605" s="95" t="s">
        <v>16259</v>
      </c>
      <c r="E8605" s="95" t="s">
        <v>332</v>
      </c>
      <c r="F8605" s="95" t="s">
        <v>7499</v>
      </c>
      <c r="G8605" s="4">
        <v>50</v>
      </c>
      <c r="H8605" s="4">
        <v>50</v>
      </c>
    </row>
    <row r="8606" spans="1:8" ht="15">
      <c r="A8606" s="95">
        <v>8598</v>
      </c>
      <c r="B8606" s="95" t="s">
        <v>4007</v>
      </c>
      <c r="C8606" s="95" t="s">
        <v>16260</v>
      </c>
      <c r="D8606" s="95" t="s">
        <v>16261</v>
      </c>
      <c r="E8606" s="95" t="s">
        <v>332</v>
      </c>
      <c r="F8606" s="95" t="s">
        <v>7499</v>
      </c>
      <c r="G8606" s="4">
        <v>50</v>
      </c>
      <c r="H8606" s="4">
        <v>50</v>
      </c>
    </row>
    <row r="8607" spans="1:8" ht="15">
      <c r="A8607" s="95">
        <v>8599</v>
      </c>
      <c r="B8607" s="95" t="s">
        <v>2667</v>
      </c>
      <c r="C8607" s="95" t="s">
        <v>7056</v>
      </c>
      <c r="D8607" s="95" t="s">
        <v>16262</v>
      </c>
      <c r="E8607" s="95" t="s">
        <v>332</v>
      </c>
      <c r="F8607" s="95" t="s">
        <v>7499</v>
      </c>
      <c r="G8607" s="4">
        <v>50</v>
      </c>
      <c r="H8607" s="4">
        <v>50</v>
      </c>
    </row>
    <row r="8608" spans="1:8" ht="15">
      <c r="A8608" s="95">
        <v>8600</v>
      </c>
      <c r="B8608" s="95" t="s">
        <v>3468</v>
      </c>
      <c r="C8608" s="95" t="s">
        <v>8647</v>
      </c>
      <c r="D8608" s="95" t="s">
        <v>16263</v>
      </c>
      <c r="E8608" s="95" t="s">
        <v>332</v>
      </c>
      <c r="F8608" s="95" t="s">
        <v>7499</v>
      </c>
      <c r="G8608" s="4">
        <v>50</v>
      </c>
      <c r="H8608" s="4">
        <v>50</v>
      </c>
    </row>
    <row r="8609" spans="1:8" ht="15">
      <c r="A8609" s="95">
        <v>8601</v>
      </c>
      <c r="B8609" s="95" t="s">
        <v>3671</v>
      </c>
      <c r="C8609" s="95" t="s">
        <v>8748</v>
      </c>
      <c r="D8609" s="95" t="s">
        <v>16264</v>
      </c>
      <c r="E8609" s="95" t="s">
        <v>332</v>
      </c>
      <c r="F8609" s="95" t="s">
        <v>7499</v>
      </c>
      <c r="G8609" s="4">
        <v>50</v>
      </c>
      <c r="H8609" s="4">
        <v>50</v>
      </c>
    </row>
    <row r="8610" spans="1:8" ht="15">
      <c r="A8610" s="95">
        <v>8602</v>
      </c>
      <c r="B8610" s="95" t="s">
        <v>3700</v>
      </c>
      <c r="C8610" s="95" t="s">
        <v>16265</v>
      </c>
      <c r="D8610" s="95" t="s">
        <v>16266</v>
      </c>
      <c r="E8610" s="95" t="s">
        <v>332</v>
      </c>
      <c r="F8610" s="95" t="s">
        <v>7499</v>
      </c>
      <c r="G8610" s="4">
        <v>50</v>
      </c>
      <c r="H8610" s="4">
        <v>50</v>
      </c>
    </row>
    <row r="8611" spans="1:8" ht="15">
      <c r="A8611" s="95">
        <v>8603</v>
      </c>
      <c r="B8611" s="95" t="s">
        <v>4213</v>
      </c>
      <c r="C8611" s="95" t="s">
        <v>7044</v>
      </c>
      <c r="D8611" s="95" t="s">
        <v>16267</v>
      </c>
      <c r="E8611" s="95" t="s">
        <v>332</v>
      </c>
      <c r="F8611" s="95" t="s">
        <v>7499</v>
      </c>
      <c r="G8611" s="4">
        <v>50</v>
      </c>
      <c r="H8611" s="4">
        <v>50</v>
      </c>
    </row>
    <row r="8612" spans="1:8" ht="15">
      <c r="A8612" s="95">
        <v>8604</v>
      </c>
      <c r="B8612" s="95" t="s">
        <v>3526</v>
      </c>
      <c r="C8612" s="95" t="s">
        <v>6991</v>
      </c>
      <c r="D8612" s="95" t="s">
        <v>16268</v>
      </c>
      <c r="E8612" s="95" t="s">
        <v>332</v>
      </c>
      <c r="F8612" s="95" t="s">
        <v>7499</v>
      </c>
      <c r="G8612" s="4">
        <v>50</v>
      </c>
      <c r="H8612" s="4">
        <v>50</v>
      </c>
    </row>
    <row r="8613" spans="1:8" ht="15">
      <c r="A8613" s="95">
        <v>8605</v>
      </c>
      <c r="B8613" s="95" t="s">
        <v>15650</v>
      </c>
      <c r="C8613" s="95" t="s">
        <v>16269</v>
      </c>
      <c r="D8613" s="95" t="s">
        <v>16270</v>
      </c>
      <c r="E8613" s="95" t="s">
        <v>332</v>
      </c>
      <c r="F8613" s="95" t="s">
        <v>7499</v>
      </c>
      <c r="G8613" s="4">
        <v>50</v>
      </c>
      <c r="H8613" s="4">
        <v>50</v>
      </c>
    </row>
    <row r="8614" spans="1:8" ht="15">
      <c r="A8614" s="95">
        <v>8606</v>
      </c>
      <c r="B8614" s="95" t="s">
        <v>3584</v>
      </c>
      <c r="C8614" s="95" t="s">
        <v>16269</v>
      </c>
      <c r="D8614" s="95" t="s">
        <v>16271</v>
      </c>
      <c r="E8614" s="95" t="s">
        <v>332</v>
      </c>
      <c r="F8614" s="95" t="s">
        <v>7499</v>
      </c>
      <c r="G8614" s="4">
        <v>50</v>
      </c>
      <c r="H8614" s="4">
        <v>50</v>
      </c>
    </row>
    <row r="8615" spans="1:8" ht="15">
      <c r="A8615" s="95">
        <v>8607</v>
      </c>
      <c r="B8615" s="95" t="s">
        <v>4170</v>
      </c>
      <c r="C8615" s="95" t="s">
        <v>7080</v>
      </c>
      <c r="D8615" s="95" t="s">
        <v>16272</v>
      </c>
      <c r="E8615" s="95" t="s">
        <v>332</v>
      </c>
      <c r="F8615" s="95" t="s">
        <v>7499</v>
      </c>
      <c r="G8615" s="4">
        <v>50</v>
      </c>
      <c r="H8615" s="4">
        <v>50</v>
      </c>
    </row>
    <row r="8616" spans="1:8" ht="15">
      <c r="A8616" s="95">
        <v>8608</v>
      </c>
      <c r="B8616" s="95" t="s">
        <v>3439</v>
      </c>
      <c r="C8616" s="95" t="s">
        <v>6953</v>
      </c>
      <c r="D8616" s="95" t="s">
        <v>16273</v>
      </c>
      <c r="E8616" s="95" t="s">
        <v>332</v>
      </c>
      <c r="F8616" s="95" t="s">
        <v>7499</v>
      </c>
      <c r="G8616" s="4">
        <v>50</v>
      </c>
      <c r="H8616" s="4">
        <v>50</v>
      </c>
    </row>
    <row r="8617" spans="1:8" ht="15">
      <c r="A8617" s="95">
        <v>8609</v>
      </c>
      <c r="B8617" s="95" t="s">
        <v>3934</v>
      </c>
      <c r="C8617" s="95" t="s">
        <v>16274</v>
      </c>
      <c r="D8617" s="95" t="s">
        <v>16275</v>
      </c>
      <c r="E8617" s="95" t="s">
        <v>332</v>
      </c>
      <c r="F8617" s="95" t="s">
        <v>7499</v>
      </c>
      <c r="G8617" s="4">
        <v>50</v>
      </c>
      <c r="H8617" s="4">
        <v>50</v>
      </c>
    </row>
    <row r="8618" spans="1:8" ht="15">
      <c r="A8618" s="95">
        <v>8610</v>
      </c>
      <c r="B8618" s="95" t="s">
        <v>5434</v>
      </c>
      <c r="C8618" s="95" t="s">
        <v>6920</v>
      </c>
      <c r="D8618" s="95" t="s">
        <v>16276</v>
      </c>
      <c r="E8618" s="95" t="s">
        <v>332</v>
      </c>
      <c r="F8618" s="95" t="s">
        <v>7499</v>
      </c>
      <c r="G8618" s="4">
        <v>50</v>
      </c>
      <c r="H8618" s="4">
        <v>50</v>
      </c>
    </row>
    <row r="8619" spans="1:8" ht="15">
      <c r="A8619" s="95">
        <v>8611</v>
      </c>
      <c r="B8619" s="95" t="s">
        <v>3771</v>
      </c>
      <c r="C8619" s="95" t="s">
        <v>8722</v>
      </c>
      <c r="D8619" s="95" t="s">
        <v>16277</v>
      </c>
      <c r="E8619" s="95" t="s">
        <v>332</v>
      </c>
      <c r="F8619" s="95" t="s">
        <v>7499</v>
      </c>
      <c r="G8619" s="4">
        <v>50</v>
      </c>
      <c r="H8619" s="4">
        <v>50</v>
      </c>
    </row>
    <row r="8620" spans="1:8" ht="15">
      <c r="A8620" s="95">
        <v>8612</v>
      </c>
      <c r="B8620" s="95" t="s">
        <v>3461</v>
      </c>
      <c r="C8620" s="95" t="s">
        <v>6503</v>
      </c>
      <c r="D8620" s="95" t="s">
        <v>16278</v>
      </c>
      <c r="E8620" s="95" t="s">
        <v>332</v>
      </c>
      <c r="F8620" s="95" t="s">
        <v>7499</v>
      </c>
      <c r="G8620" s="4">
        <v>50</v>
      </c>
      <c r="H8620" s="4">
        <v>50</v>
      </c>
    </row>
    <row r="8621" spans="1:8" ht="15">
      <c r="A8621" s="95">
        <v>8613</v>
      </c>
      <c r="B8621" s="95" t="s">
        <v>3472</v>
      </c>
      <c r="C8621" s="95" t="s">
        <v>8534</v>
      </c>
      <c r="D8621" s="95" t="s">
        <v>16279</v>
      </c>
      <c r="E8621" s="95" t="s">
        <v>332</v>
      </c>
      <c r="F8621" s="95" t="s">
        <v>7499</v>
      </c>
      <c r="G8621" s="4">
        <v>50</v>
      </c>
      <c r="H8621" s="4">
        <v>50</v>
      </c>
    </row>
    <row r="8622" spans="1:8" ht="15">
      <c r="A8622" s="95">
        <v>8614</v>
      </c>
      <c r="B8622" s="95" t="s">
        <v>3442</v>
      </c>
      <c r="C8622" s="95" t="s">
        <v>7063</v>
      </c>
      <c r="D8622" s="95" t="s">
        <v>16280</v>
      </c>
      <c r="E8622" s="95" t="s">
        <v>332</v>
      </c>
      <c r="F8622" s="95" t="s">
        <v>7499</v>
      </c>
      <c r="G8622" s="4">
        <v>50</v>
      </c>
      <c r="H8622" s="4">
        <v>50</v>
      </c>
    </row>
    <row r="8623" spans="1:8" ht="15">
      <c r="A8623" s="95">
        <v>8615</v>
      </c>
      <c r="B8623" s="95" t="s">
        <v>3740</v>
      </c>
      <c r="C8623" s="95" t="s">
        <v>16281</v>
      </c>
      <c r="D8623" s="95" t="s">
        <v>16282</v>
      </c>
      <c r="E8623" s="95" t="s">
        <v>332</v>
      </c>
      <c r="F8623" s="95" t="s">
        <v>7499</v>
      </c>
      <c r="G8623" s="4">
        <v>50</v>
      </c>
      <c r="H8623" s="4">
        <v>50</v>
      </c>
    </row>
    <row r="8624" spans="1:8" ht="15">
      <c r="A8624" s="95">
        <v>8616</v>
      </c>
      <c r="B8624" s="95" t="s">
        <v>4276</v>
      </c>
      <c r="C8624" s="95" t="s">
        <v>7064</v>
      </c>
      <c r="D8624" s="95" t="s">
        <v>16283</v>
      </c>
      <c r="E8624" s="95" t="s">
        <v>332</v>
      </c>
      <c r="F8624" s="95" t="s">
        <v>7499</v>
      </c>
      <c r="G8624" s="4">
        <v>50</v>
      </c>
      <c r="H8624" s="4">
        <v>50</v>
      </c>
    </row>
    <row r="8625" spans="1:8" ht="15">
      <c r="A8625" s="95">
        <v>8617</v>
      </c>
      <c r="B8625" s="95" t="s">
        <v>3464</v>
      </c>
      <c r="C8625" s="95" t="s">
        <v>16284</v>
      </c>
      <c r="D8625" s="95" t="s">
        <v>16285</v>
      </c>
      <c r="E8625" s="95" t="s">
        <v>332</v>
      </c>
      <c r="F8625" s="95" t="s">
        <v>7499</v>
      </c>
      <c r="G8625" s="4">
        <v>50</v>
      </c>
      <c r="H8625" s="4">
        <v>50</v>
      </c>
    </row>
    <row r="8626" spans="1:8" ht="15">
      <c r="A8626" s="95">
        <v>8618</v>
      </c>
      <c r="B8626" s="95" t="s">
        <v>4612</v>
      </c>
      <c r="C8626" s="95" t="s">
        <v>16284</v>
      </c>
      <c r="D8626" s="95" t="s">
        <v>16286</v>
      </c>
      <c r="E8626" s="95" t="s">
        <v>332</v>
      </c>
      <c r="F8626" s="95" t="s">
        <v>7499</v>
      </c>
      <c r="G8626" s="4">
        <v>50</v>
      </c>
      <c r="H8626" s="4">
        <v>50</v>
      </c>
    </row>
    <row r="8627" spans="1:8" ht="15">
      <c r="A8627" s="95">
        <v>8619</v>
      </c>
      <c r="B8627" s="95" t="s">
        <v>6219</v>
      </c>
      <c r="C8627" s="95" t="s">
        <v>7032</v>
      </c>
      <c r="D8627" s="95" t="s">
        <v>16287</v>
      </c>
      <c r="E8627" s="95" t="s">
        <v>332</v>
      </c>
      <c r="F8627" s="95" t="s">
        <v>7499</v>
      </c>
      <c r="G8627" s="4">
        <v>50</v>
      </c>
      <c r="H8627" s="4">
        <v>50</v>
      </c>
    </row>
    <row r="8628" spans="1:8" ht="15">
      <c r="A8628" s="95">
        <v>8620</v>
      </c>
      <c r="B8628" s="95" t="s">
        <v>3596</v>
      </c>
      <c r="C8628" s="95" t="s">
        <v>16288</v>
      </c>
      <c r="D8628" s="95" t="s">
        <v>16289</v>
      </c>
      <c r="E8628" s="95" t="s">
        <v>332</v>
      </c>
      <c r="F8628" s="95" t="s">
        <v>7499</v>
      </c>
      <c r="G8628" s="4">
        <v>50</v>
      </c>
      <c r="H8628" s="4">
        <v>50</v>
      </c>
    </row>
    <row r="8629" spans="1:8" ht="15">
      <c r="A8629" s="95">
        <v>8621</v>
      </c>
      <c r="B8629" s="95" t="s">
        <v>16290</v>
      </c>
      <c r="C8629" s="95" t="s">
        <v>16060</v>
      </c>
      <c r="D8629" s="95" t="s">
        <v>16291</v>
      </c>
      <c r="E8629" s="95" t="s">
        <v>332</v>
      </c>
      <c r="F8629" s="95" t="s">
        <v>7499</v>
      </c>
      <c r="G8629" s="4">
        <v>50</v>
      </c>
      <c r="H8629" s="4">
        <v>50</v>
      </c>
    </row>
    <row r="8630" spans="1:8" ht="15">
      <c r="A8630" s="95">
        <v>8622</v>
      </c>
      <c r="B8630" s="95" t="s">
        <v>16292</v>
      </c>
      <c r="C8630" s="95" t="s">
        <v>16293</v>
      </c>
      <c r="D8630" s="95" t="s">
        <v>16294</v>
      </c>
      <c r="E8630" s="95" t="s">
        <v>332</v>
      </c>
      <c r="F8630" s="95" t="s">
        <v>7499</v>
      </c>
      <c r="G8630" s="4">
        <v>50</v>
      </c>
      <c r="H8630" s="4">
        <v>50</v>
      </c>
    </row>
    <row r="8631" spans="1:8" ht="15">
      <c r="A8631" s="95">
        <v>8623</v>
      </c>
      <c r="B8631" s="95" t="s">
        <v>4580</v>
      </c>
      <c r="C8631" s="95" t="s">
        <v>14643</v>
      </c>
      <c r="D8631" s="95" t="s">
        <v>16295</v>
      </c>
      <c r="E8631" s="95" t="s">
        <v>332</v>
      </c>
      <c r="F8631" s="95" t="s">
        <v>7499</v>
      </c>
      <c r="G8631" s="4">
        <v>50</v>
      </c>
      <c r="H8631" s="4">
        <v>50</v>
      </c>
    </row>
    <row r="8632" spans="1:8" ht="15">
      <c r="A8632" s="95">
        <v>8624</v>
      </c>
      <c r="B8632" s="95" t="s">
        <v>7295</v>
      </c>
      <c r="C8632" s="95" t="s">
        <v>7067</v>
      </c>
      <c r="D8632" s="95" t="s">
        <v>16296</v>
      </c>
      <c r="E8632" s="95" t="s">
        <v>332</v>
      </c>
      <c r="F8632" s="95" t="s">
        <v>7499</v>
      </c>
      <c r="G8632" s="4">
        <v>50</v>
      </c>
      <c r="H8632" s="4">
        <v>50</v>
      </c>
    </row>
    <row r="8633" spans="1:8" ht="15">
      <c r="A8633" s="95">
        <v>8625</v>
      </c>
      <c r="B8633" s="95" t="s">
        <v>3461</v>
      </c>
      <c r="C8633" s="95" t="s">
        <v>16297</v>
      </c>
      <c r="D8633" s="95" t="s">
        <v>16298</v>
      </c>
      <c r="E8633" s="95" t="s">
        <v>332</v>
      </c>
      <c r="F8633" s="95" t="s">
        <v>7499</v>
      </c>
      <c r="G8633" s="4">
        <v>50</v>
      </c>
      <c r="H8633" s="4">
        <v>50</v>
      </c>
    </row>
    <row r="8634" spans="1:8" ht="15">
      <c r="A8634" s="95">
        <v>8626</v>
      </c>
      <c r="B8634" s="95" t="s">
        <v>3948</v>
      </c>
      <c r="C8634" s="95" t="s">
        <v>4177</v>
      </c>
      <c r="D8634" s="95" t="s">
        <v>16299</v>
      </c>
      <c r="E8634" s="95" t="s">
        <v>332</v>
      </c>
      <c r="F8634" s="95" t="s">
        <v>7499</v>
      </c>
      <c r="G8634" s="4">
        <v>50</v>
      </c>
      <c r="H8634" s="4">
        <v>50</v>
      </c>
    </row>
    <row r="8635" spans="1:8" ht="15">
      <c r="A8635" s="95">
        <v>8627</v>
      </c>
      <c r="B8635" s="95" t="s">
        <v>4062</v>
      </c>
      <c r="C8635" s="95" t="s">
        <v>7014</v>
      </c>
      <c r="D8635" s="95" t="s">
        <v>16300</v>
      </c>
      <c r="E8635" s="95" t="s">
        <v>332</v>
      </c>
      <c r="F8635" s="95" t="s">
        <v>7499</v>
      </c>
      <c r="G8635" s="4">
        <v>50</v>
      </c>
      <c r="H8635" s="4">
        <v>50</v>
      </c>
    </row>
    <row r="8636" spans="1:8" ht="15">
      <c r="A8636" s="95">
        <v>8628</v>
      </c>
      <c r="B8636" s="95" t="s">
        <v>4119</v>
      </c>
      <c r="C8636" s="95" t="s">
        <v>6665</v>
      </c>
      <c r="D8636" s="95" t="s">
        <v>16301</v>
      </c>
      <c r="E8636" s="95" t="s">
        <v>332</v>
      </c>
      <c r="F8636" s="95" t="s">
        <v>7499</v>
      </c>
      <c r="G8636" s="4">
        <v>50</v>
      </c>
      <c r="H8636" s="4">
        <v>50</v>
      </c>
    </row>
    <row r="8637" spans="1:8" ht="15">
      <c r="A8637" s="95">
        <v>8629</v>
      </c>
      <c r="B8637" s="95" t="s">
        <v>4431</v>
      </c>
      <c r="C8637" s="95" t="s">
        <v>16147</v>
      </c>
      <c r="D8637" s="95" t="s">
        <v>16302</v>
      </c>
      <c r="E8637" s="95" t="s">
        <v>332</v>
      </c>
      <c r="F8637" s="95" t="s">
        <v>7499</v>
      </c>
      <c r="G8637" s="4">
        <v>50</v>
      </c>
      <c r="H8637" s="4">
        <v>50</v>
      </c>
    </row>
    <row r="8638" spans="1:8" ht="15">
      <c r="A8638" s="95">
        <v>8630</v>
      </c>
      <c r="B8638" s="95" t="s">
        <v>3955</v>
      </c>
      <c r="C8638" s="95" t="s">
        <v>7017</v>
      </c>
      <c r="D8638" s="95" t="s">
        <v>16303</v>
      </c>
      <c r="E8638" s="95" t="s">
        <v>332</v>
      </c>
      <c r="F8638" s="95" t="s">
        <v>7499</v>
      </c>
      <c r="G8638" s="4">
        <v>50</v>
      </c>
      <c r="H8638" s="4">
        <v>50</v>
      </c>
    </row>
    <row r="8639" spans="1:8" ht="15">
      <c r="A8639" s="95">
        <v>8631</v>
      </c>
      <c r="B8639" s="95" t="s">
        <v>5461</v>
      </c>
      <c r="C8639" s="95" t="s">
        <v>16304</v>
      </c>
      <c r="D8639" s="95" t="s">
        <v>16305</v>
      </c>
      <c r="E8639" s="95" t="s">
        <v>332</v>
      </c>
      <c r="F8639" s="95" t="s">
        <v>7499</v>
      </c>
      <c r="G8639" s="4">
        <v>50</v>
      </c>
      <c r="H8639" s="4">
        <v>50</v>
      </c>
    </row>
    <row r="8640" spans="1:8" ht="15">
      <c r="A8640" s="95">
        <v>8632</v>
      </c>
      <c r="B8640" s="95" t="s">
        <v>2663</v>
      </c>
      <c r="C8640" s="95" t="s">
        <v>6973</v>
      </c>
      <c r="D8640" s="95" t="s">
        <v>16306</v>
      </c>
      <c r="E8640" s="95" t="s">
        <v>332</v>
      </c>
      <c r="F8640" s="95" t="s">
        <v>7499</v>
      </c>
      <c r="G8640" s="4">
        <v>50</v>
      </c>
      <c r="H8640" s="4">
        <v>50</v>
      </c>
    </row>
    <row r="8641" spans="1:8" ht="15">
      <c r="A8641" s="95">
        <v>8633</v>
      </c>
      <c r="B8641" s="95" t="s">
        <v>4104</v>
      </c>
      <c r="C8641" s="95" t="s">
        <v>9411</v>
      </c>
      <c r="D8641" s="95" t="s">
        <v>16307</v>
      </c>
      <c r="E8641" s="95" t="s">
        <v>332</v>
      </c>
      <c r="F8641" s="95" t="s">
        <v>7499</v>
      </c>
      <c r="G8641" s="4">
        <v>50</v>
      </c>
      <c r="H8641" s="4">
        <v>50</v>
      </c>
    </row>
    <row r="8642" spans="1:8" ht="15">
      <c r="A8642" s="95">
        <v>8634</v>
      </c>
      <c r="B8642" s="95" t="s">
        <v>4861</v>
      </c>
      <c r="C8642" s="95" t="s">
        <v>3551</v>
      </c>
      <c r="D8642" s="95" t="s">
        <v>16308</v>
      </c>
      <c r="E8642" s="95" t="s">
        <v>332</v>
      </c>
      <c r="F8642" s="95" t="s">
        <v>7499</v>
      </c>
      <c r="G8642" s="4">
        <v>50</v>
      </c>
      <c r="H8642" s="4">
        <v>50</v>
      </c>
    </row>
    <row r="8643" spans="1:8" ht="15">
      <c r="A8643" s="95">
        <v>8635</v>
      </c>
      <c r="B8643" s="95" t="s">
        <v>16095</v>
      </c>
      <c r="C8643" s="95" t="s">
        <v>8442</v>
      </c>
      <c r="D8643" s="95" t="s">
        <v>16309</v>
      </c>
      <c r="E8643" s="95" t="s">
        <v>332</v>
      </c>
      <c r="F8643" s="95" t="s">
        <v>7499</v>
      </c>
      <c r="G8643" s="4">
        <v>50</v>
      </c>
      <c r="H8643" s="4">
        <v>50</v>
      </c>
    </row>
    <row r="8644" spans="1:8" ht="15">
      <c r="A8644" s="95">
        <v>8636</v>
      </c>
      <c r="B8644" s="95" t="s">
        <v>8510</v>
      </c>
      <c r="C8644" s="95" t="s">
        <v>16310</v>
      </c>
      <c r="D8644" s="95" t="s">
        <v>16311</v>
      </c>
      <c r="E8644" s="95" t="s">
        <v>332</v>
      </c>
      <c r="F8644" s="95" t="s">
        <v>7499</v>
      </c>
      <c r="G8644" s="4">
        <v>50</v>
      </c>
      <c r="H8644" s="4">
        <v>50</v>
      </c>
    </row>
    <row r="8645" spans="1:8" ht="15">
      <c r="A8645" s="95">
        <v>8637</v>
      </c>
      <c r="B8645" s="95" t="s">
        <v>2663</v>
      </c>
      <c r="C8645" s="95" t="s">
        <v>16312</v>
      </c>
      <c r="D8645" s="95" t="s">
        <v>16313</v>
      </c>
      <c r="E8645" s="95" t="s">
        <v>332</v>
      </c>
      <c r="F8645" s="95" t="s">
        <v>7499</v>
      </c>
      <c r="G8645" s="4">
        <v>50</v>
      </c>
      <c r="H8645" s="4">
        <v>50</v>
      </c>
    </row>
    <row r="8646" spans="1:8" ht="15">
      <c r="A8646" s="95">
        <v>8638</v>
      </c>
      <c r="B8646" s="95" t="s">
        <v>7635</v>
      </c>
      <c r="C8646" s="95" t="s">
        <v>7505</v>
      </c>
      <c r="D8646" s="95" t="s">
        <v>16314</v>
      </c>
      <c r="E8646" s="95" t="s">
        <v>332</v>
      </c>
      <c r="F8646" s="95" t="s">
        <v>7499</v>
      </c>
      <c r="G8646" s="4">
        <v>50</v>
      </c>
      <c r="H8646" s="4">
        <v>50</v>
      </c>
    </row>
    <row r="8647" spans="1:8" ht="15">
      <c r="A8647" s="95">
        <v>8639</v>
      </c>
      <c r="B8647" s="95" t="s">
        <v>16315</v>
      </c>
      <c r="C8647" s="95" t="s">
        <v>7070</v>
      </c>
      <c r="D8647" s="95" t="s">
        <v>16316</v>
      </c>
      <c r="E8647" s="95" t="s">
        <v>332</v>
      </c>
      <c r="F8647" s="95" t="s">
        <v>7499</v>
      </c>
      <c r="G8647" s="4">
        <v>50</v>
      </c>
      <c r="H8647" s="4">
        <v>50</v>
      </c>
    </row>
    <row r="8648" spans="1:8" ht="15">
      <c r="A8648" s="95">
        <v>8640</v>
      </c>
      <c r="B8648" s="95" t="s">
        <v>16317</v>
      </c>
      <c r="C8648" s="95" t="s">
        <v>16318</v>
      </c>
      <c r="D8648" s="95" t="s">
        <v>16319</v>
      </c>
      <c r="E8648" s="95" t="s">
        <v>332</v>
      </c>
      <c r="F8648" s="95" t="s">
        <v>7499</v>
      </c>
      <c r="G8648" s="4">
        <v>50</v>
      </c>
      <c r="H8648" s="4">
        <v>50</v>
      </c>
    </row>
    <row r="8649" spans="1:8" ht="15">
      <c r="A8649" s="95">
        <v>8641</v>
      </c>
      <c r="B8649" s="95" t="s">
        <v>3720</v>
      </c>
      <c r="C8649" s="95" t="s">
        <v>3501</v>
      </c>
      <c r="D8649" s="95" t="s">
        <v>16320</v>
      </c>
      <c r="E8649" s="95" t="s">
        <v>332</v>
      </c>
      <c r="F8649" s="95" t="s">
        <v>7499</v>
      </c>
      <c r="G8649" s="4">
        <v>50</v>
      </c>
      <c r="H8649" s="4">
        <v>50</v>
      </c>
    </row>
    <row r="8650" spans="1:8" ht="15">
      <c r="A8650" s="95">
        <v>8642</v>
      </c>
      <c r="B8650" s="95" t="s">
        <v>3923</v>
      </c>
      <c r="C8650" s="95" t="s">
        <v>16321</v>
      </c>
      <c r="D8650" s="95" t="s">
        <v>16322</v>
      </c>
      <c r="E8650" s="95" t="s">
        <v>332</v>
      </c>
      <c r="F8650" s="95" t="s">
        <v>7499</v>
      </c>
      <c r="G8650" s="4">
        <v>50</v>
      </c>
      <c r="H8650" s="4">
        <v>50</v>
      </c>
    </row>
    <row r="8651" spans="1:8" ht="30">
      <c r="A8651" s="95">
        <v>8643</v>
      </c>
      <c r="B8651" s="95" t="s">
        <v>4697</v>
      </c>
      <c r="C8651" s="95" t="s">
        <v>16121</v>
      </c>
      <c r="D8651" s="95" t="s">
        <v>16323</v>
      </c>
      <c r="E8651" s="95" t="s">
        <v>332</v>
      </c>
      <c r="F8651" s="95" t="s">
        <v>7499</v>
      </c>
      <c r="G8651" s="4">
        <v>50</v>
      </c>
      <c r="H8651" s="4">
        <v>50</v>
      </c>
    </row>
    <row r="8652" spans="1:8" ht="15">
      <c r="A8652" s="95">
        <v>8644</v>
      </c>
      <c r="B8652" s="95" t="s">
        <v>3526</v>
      </c>
      <c r="C8652" s="95" t="s">
        <v>16324</v>
      </c>
      <c r="D8652" s="95" t="s">
        <v>16325</v>
      </c>
      <c r="E8652" s="95" t="s">
        <v>332</v>
      </c>
      <c r="F8652" s="95" t="s">
        <v>7499</v>
      </c>
      <c r="G8652" s="4">
        <v>50</v>
      </c>
      <c r="H8652" s="4">
        <v>50</v>
      </c>
    </row>
    <row r="8653" spans="1:8" ht="15">
      <c r="A8653" s="95">
        <v>8645</v>
      </c>
      <c r="B8653" s="95" t="s">
        <v>7958</v>
      </c>
      <c r="C8653" s="95" t="s">
        <v>16326</v>
      </c>
      <c r="D8653" s="95" t="s">
        <v>16327</v>
      </c>
      <c r="E8653" s="95" t="s">
        <v>332</v>
      </c>
      <c r="F8653" s="95" t="s">
        <v>7499</v>
      </c>
      <c r="G8653" s="4">
        <v>50</v>
      </c>
      <c r="H8653" s="4">
        <v>50</v>
      </c>
    </row>
    <row r="8654" spans="1:8" ht="15">
      <c r="A8654" s="95">
        <v>8646</v>
      </c>
      <c r="B8654" s="95" t="s">
        <v>6167</v>
      </c>
      <c r="C8654" s="95" t="s">
        <v>7126</v>
      </c>
      <c r="D8654" s="95" t="s">
        <v>16328</v>
      </c>
      <c r="E8654" s="95" t="s">
        <v>332</v>
      </c>
      <c r="F8654" s="95" t="s">
        <v>7499</v>
      </c>
      <c r="G8654" s="4">
        <v>50</v>
      </c>
      <c r="H8654" s="4">
        <v>50</v>
      </c>
    </row>
    <row r="8655" spans="1:8" ht="15">
      <c r="A8655" s="95">
        <v>8647</v>
      </c>
      <c r="B8655" s="95" t="s">
        <v>13851</v>
      </c>
      <c r="C8655" s="95" t="s">
        <v>7135</v>
      </c>
      <c r="D8655" s="95" t="s">
        <v>16329</v>
      </c>
      <c r="E8655" s="95" t="s">
        <v>332</v>
      </c>
      <c r="F8655" s="95" t="s">
        <v>7499</v>
      </c>
      <c r="G8655" s="4">
        <v>50</v>
      </c>
      <c r="H8655" s="4">
        <v>50</v>
      </c>
    </row>
    <row r="8656" spans="1:8" ht="15">
      <c r="A8656" s="95">
        <v>8648</v>
      </c>
      <c r="B8656" s="95" t="s">
        <v>3750</v>
      </c>
      <c r="C8656" s="95" t="s">
        <v>4592</v>
      </c>
      <c r="D8656" s="95" t="s">
        <v>16330</v>
      </c>
      <c r="E8656" s="95" t="s">
        <v>332</v>
      </c>
      <c r="F8656" s="95" t="s">
        <v>7499</v>
      </c>
      <c r="G8656" s="4">
        <v>50</v>
      </c>
      <c r="H8656" s="4">
        <v>50</v>
      </c>
    </row>
    <row r="8657" spans="1:8" ht="15">
      <c r="A8657" s="95">
        <v>8649</v>
      </c>
      <c r="B8657" s="95" t="s">
        <v>4452</v>
      </c>
      <c r="C8657" s="95" t="s">
        <v>7141</v>
      </c>
      <c r="D8657" s="95" t="s">
        <v>16331</v>
      </c>
      <c r="E8657" s="95" t="s">
        <v>332</v>
      </c>
      <c r="F8657" s="95" t="s">
        <v>7499</v>
      </c>
      <c r="G8657" s="4">
        <v>50</v>
      </c>
      <c r="H8657" s="4">
        <v>50</v>
      </c>
    </row>
    <row r="8658" spans="1:8" ht="15">
      <c r="A8658" s="95">
        <v>8650</v>
      </c>
      <c r="B8658" s="95" t="s">
        <v>3472</v>
      </c>
      <c r="C8658" s="95" t="s">
        <v>16221</v>
      </c>
      <c r="D8658" s="95" t="s">
        <v>16332</v>
      </c>
      <c r="E8658" s="95" t="s">
        <v>332</v>
      </c>
      <c r="F8658" s="95" t="s">
        <v>7499</v>
      </c>
      <c r="G8658" s="4">
        <v>50</v>
      </c>
      <c r="H8658" s="4">
        <v>50</v>
      </c>
    </row>
    <row r="8659" spans="1:8" ht="15">
      <c r="A8659" s="95">
        <v>8651</v>
      </c>
      <c r="B8659" s="95" t="s">
        <v>7037</v>
      </c>
      <c r="C8659" s="95" t="s">
        <v>16333</v>
      </c>
      <c r="D8659" s="95" t="s">
        <v>16334</v>
      </c>
      <c r="E8659" s="95" t="s">
        <v>332</v>
      </c>
      <c r="F8659" s="95" t="s">
        <v>7499</v>
      </c>
      <c r="G8659" s="4">
        <v>50</v>
      </c>
      <c r="H8659" s="4">
        <v>50</v>
      </c>
    </row>
    <row r="8660" spans="1:8" ht="15">
      <c r="A8660" s="95">
        <v>8652</v>
      </c>
      <c r="B8660" s="95" t="s">
        <v>5578</v>
      </c>
      <c r="C8660" s="95" t="s">
        <v>6738</v>
      </c>
      <c r="D8660" s="95" t="s">
        <v>16335</v>
      </c>
      <c r="E8660" s="95" t="s">
        <v>332</v>
      </c>
      <c r="F8660" s="95" t="s">
        <v>7499</v>
      </c>
      <c r="G8660" s="4">
        <v>50</v>
      </c>
      <c r="H8660" s="4">
        <v>50</v>
      </c>
    </row>
    <row r="8661" spans="1:8" ht="15">
      <c r="A8661" s="95">
        <v>8653</v>
      </c>
      <c r="B8661" s="95" t="s">
        <v>3755</v>
      </c>
      <c r="C8661" s="95" t="s">
        <v>7054</v>
      </c>
      <c r="D8661" s="95" t="s">
        <v>16336</v>
      </c>
      <c r="E8661" s="95" t="s">
        <v>332</v>
      </c>
      <c r="F8661" s="95" t="s">
        <v>7499</v>
      </c>
      <c r="G8661" s="4">
        <v>50</v>
      </c>
      <c r="H8661" s="4">
        <v>50</v>
      </c>
    </row>
    <row r="8662" spans="1:8" ht="15">
      <c r="A8662" s="95">
        <v>8654</v>
      </c>
      <c r="B8662" s="95" t="s">
        <v>3561</v>
      </c>
      <c r="C8662" s="95" t="s">
        <v>10089</v>
      </c>
      <c r="D8662" s="95" t="s">
        <v>16337</v>
      </c>
      <c r="E8662" s="95" t="s">
        <v>332</v>
      </c>
      <c r="F8662" s="95" t="s">
        <v>7499</v>
      </c>
      <c r="G8662" s="4">
        <v>50</v>
      </c>
      <c r="H8662" s="4">
        <v>50</v>
      </c>
    </row>
    <row r="8663" spans="1:8" ht="15">
      <c r="A8663" s="95">
        <v>8655</v>
      </c>
      <c r="B8663" s="95" t="s">
        <v>2663</v>
      </c>
      <c r="C8663" s="95" t="s">
        <v>16338</v>
      </c>
      <c r="D8663" s="95" t="s">
        <v>16339</v>
      </c>
      <c r="E8663" s="95" t="s">
        <v>332</v>
      </c>
      <c r="F8663" s="95" t="s">
        <v>7499</v>
      </c>
      <c r="G8663" s="4">
        <v>50</v>
      </c>
      <c r="H8663" s="4">
        <v>50</v>
      </c>
    </row>
    <row r="8664" spans="1:8" ht="15">
      <c r="A8664" s="95">
        <v>8656</v>
      </c>
      <c r="B8664" s="95" t="s">
        <v>16340</v>
      </c>
      <c r="C8664" s="95" t="s">
        <v>3501</v>
      </c>
      <c r="D8664" s="95" t="s">
        <v>16341</v>
      </c>
      <c r="E8664" s="95" t="s">
        <v>332</v>
      </c>
      <c r="F8664" s="95" t="s">
        <v>7499</v>
      </c>
      <c r="G8664" s="4">
        <v>50</v>
      </c>
      <c r="H8664" s="4">
        <v>50</v>
      </c>
    </row>
    <row r="8665" spans="1:8" ht="15">
      <c r="A8665" s="95">
        <v>8657</v>
      </c>
      <c r="B8665" s="95" t="s">
        <v>3593</v>
      </c>
      <c r="C8665" s="95" t="s">
        <v>6934</v>
      </c>
      <c r="D8665" s="95" t="s">
        <v>16342</v>
      </c>
      <c r="E8665" s="95" t="s">
        <v>332</v>
      </c>
      <c r="F8665" s="95" t="s">
        <v>7499</v>
      </c>
      <c r="G8665" s="4">
        <v>50</v>
      </c>
      <c r="H8665" s="4">
        <v>50</v>
      </c>
    </row>
    <row r="8666" spans="1:8" ht="15">
      <c r="A8666" s="95">
        <v>8658</v>
      </c>
      <c r="B8666" s="95" t="s">
        <v>4431</v>
      </c>
      <c r="C8666" s="95" t="s">
        <v>16343</v>
      </c>
      <c r="D8666" s="95" t="s">
        <v>16344</v>
      </c>
      <c r="E8666" s="95" t="s">
        <v>332</v>
      </c>
      <c r="F8666" s="95" t="s">
        <v>7499</v>
      </c>
      <c r="G8666" s="4">
        <v>50</v>
      </c>
      <c r="H8666" s="4">
        <v>50</v>
      </c>
    </row>
    <row r="8667" spans="1:8" ht="15">
      <c r="A8667" s="95">
        <v>8659</v>
      </c>
      <c r="B8667" s="95" t="s">
        <v>11722</v>
      </c>
      <c r="C8667" s="95" t="s">
        <v>4056</v>
      </c>
      <c r="D8667" s="95" t="s">
        <v>16345</v>
      </c>
      <c r="E8667" s="95" t="s">
        <v>332</v>
      </c>
      <c r="F8667" s="95" t="s">
        <v>7499</v>
      </c>
      <c r="G8667" s="4">
        <v>50</v>
      </c>
      <c r="H8667" s="4">
        <v>50</v>
      </c>
    </row>
    <row r="8668" spans="1:8" ht="15">
      <c r="A8668" s="95">
        <v>8660</v>
      </c>
      <c r="B8668" s="95" t="s">
        <v>3755</v>
      </c>
      <c r="C8668" s="95" t="s">
        <v>16346</v>
      </c>
      <c r="D8668" s="95" t="s">
        <v>16347</v>
      </c>
      <c r="E8668" s="95" t="s">
        <v>332</v>
      </c>
      <c r="F8668" s="95" t="s">
        <v>7499</v>
      </c>
      <c r="G8668" s="4">
        <v>50</v>
      </c>
      <c r="H8668" s="4">
        <v>50</v>
      </c>
    </row>
    <row r="8669" spans="1:8" ht="15">
      <c r="A8669" s="95">
        <v>8661</v>
      </c>
      <c r="B8669" s="95" t="s">
        <v>7958</v>
      </c>
      <c r="C8669" s="95" t="s">
        <v>16348</v>
      </c>
      <c r="D8669" s="95" t="s">
        <v>16349</v>
      </c>
      <c r="E8669" s="95" t="s">
        <v>332</v>
      </c>
      <c r="F8669" s="95" t="s">
        <v>7499</v>
      </c>
      <c r="G8669" s="4">
        <v>50</v>
      </c>
      <c r="H8669" s="4">
        <v>50</v>
      </c>
    </row>
    <row r="8670" spans="1:8" ht="15">
      <c r="A8670" s="95">
        <v>8662</v>
      </c>
      <c r="B8670" s="95" t="s">
        <v>3593</v>
      </c>
      <c r="C8670" s="95" t="s">
        <v>6498</v>
      </c>
      <c r="D8670" s="95" t="s">
        <v>16350</v>
      </c>
      <c r="E8670" s="95" t="s">
        <v>332</v>
      </c>
      <c r="F8670" s="95" t="s">
        <v>7499</v>
      </c>
      <c r="G8670" s="4">
        <v>50</v>
      </c>
      <c r="H8670" s="4">
        <v>50</v>
      </c>
    </row>
    <row r="8671" spans="1:8" ht="15">
      <c r="A8671" s="95">
        <v>8663</v>
      </c>
      <c r="B8671" s="95" t="s">
        <v>3629</v>
      </c>
      <c r="C8671" s="95" t="s">
        <v>4177</v>
      </c>
      <c r="D8671" s="95" t="s">
        <v>16351</v>
      </c>
      <c r="E8671" s="95" t="s">
        <v>332</v>
      </c>
      <c r="F8671" s="95" t="s">
        <v>7499</v>
      </c>
      <c r="G8671" s="4">
        <v>50</v>
      </c>
      <c r="H8671" s="4">
        <v>50</v>
      </c>
    </row>
    <row r="8672" spans="1:8" ht="15">
      <c r="A8672" s="95">
        <v>8664</v>
      </c>
      <c r="B8672" s="95" t="s">
        <v>6925</v>
      </c>
      <c r="C8672" s="95" t="s">
        <v>16352</v>
      </c>
      <c r="D8672" s="95" t="s">
        <v>16353</v>
      </c>
      <c r="E8672" s="95" t="s">
        <v>332</v>
      </c>
      <c r="F8672" s="95" t="s">
        <v>7499</v>
      </c>
      <c r="G8672" s="4">
        <v>50</v>
      </c>
      <c r="H8672" s="4">
        <v>50</v>
      </c>
    </row>
    <row r="8673" spans="1:8" ht="15">
      <c r="A8673" s="95">
        <v>8665</v>
      </c>
      <c r="B8673" s="95" t="s">
        <v>16354</v>
      </c>
      <c r="C8673" s="95" t="s">
        <v>16355</v>
      </c>
      <c r="D8673" s="95" t="s">
        <v>16356</v>
      </c>
      <c r="E8673" s="95" t="s">
        <v>332</v>
      </c>
      <c r="F8673" s="95" t="s">
        <v>7499</v>
      </c>
      <c r="G8673" s="4">
        <v>50</v>
      </c>
      <c r="H8673" s="4">
        <v>50</v>
      </c>
    </row>
    <row r="8674" spans="1:8" ht="15">
      <c r="A8674" s="95">
        <v>8666</v>
      </c>
      <c r="B8674" s="95" t="s">
        <v>3715</v>
      </c>
      <c r="C8674" s="95" t="s">
        <v>7042</v>
      </c>
      <c r="D8674" s="95" t="s">
        <v>16357</v>
      </c>
      <c r="E8674" s="95" t="s">
        <v>332</v>
      </c>
      <c r="F8674" s="95" t="s">
        <v>7499</v>
      </c>
      <c r="G8674" s="4">
        <v>50</v>
      </c>
      <c r="H8674" s="4">
        <v>50</v>
      </c>
    </row>
    <row r="8675" spans="1:8" ht="15">
      <c r="A8675" s="95">
        <v>8667</v>
      </c>
      <c r="B8675" s="95" t="s">
        <v>3586</v>
      </c>
      <c r="C8675" s="95" t="s">
        <v>7122</v>
      </c>
      <c r="D8675" s="95" t="s">
        <v>16358</v>
      </c>
      <c r="E8675" s="95" t="s">
        <v>332</v>
      </c>
      <c r="F8675" s="95" t="s">
        <v>7499</v>
      </c>
      <c r="G8675" s="4">
        <v>50</v>
      </c>
      <c r="H8675" s="4">
        <v>50</v>
      </c>
    </row>
    <row r="8676" spans="1:8" ht="15">
      <c r="A8676" s="95">
        <v>8668</v>
      </c>
      <c r="B8676" s="95" t="s">
        <v>16359</v>
      </c>
      <c r="C8676" s="95" t="s">
        <v>16360</v>
      </c>
      <c r="D8676" s="95" t="s">
        <v>16361</v>
      </c>
      <c r="E8676" s="95" t="s">
        <v>332</v>
      </c>
      <c r="F8676" s="95" t="s">
        <v>7499</v>
      </c>
      <c r="G8676" s="4">
        <v>50</v>
      </c>
      <c r="H8676" s="4">
        <v>50</v>
      </c>
    </row>
    <row r="8677" spans="1:8" ht="15">
      <c r="A8677" s="95">
        <v>8669</v>
      </c>
      <c r="B8677" s="95" t="s">
        <v>3461</v>
      </c>
      <c r="C8677" s="95" t="s">
        <v>3556</v>
      </c>
      <c r="D8677" s="95" t="s">
        <v>16362</v>
      </c>
      <c r="E8677" s="95" t="s">
        <v>332</v>
      </c>
      <c r="F8677" s="95" t="s">
        <v>7499</v>
      </c>
      <c r="G8677" s="4">
        <v>50</v>
      </c>
      <c r="H8677" s="4">
        <v>50</v>
      </c>
    </row>
    <row r="8678" spans="1:8" ht="15">
      <c r="A8678" s="95">
        <v>8670</v>
      </c>
      <c r="B8678" s="95" t="s">
        <v>7509</v>
      </c>
      <c r="C8678" s="95" t="s">
        <v>6950</v>
      </c>
      <c r="D8678" s="95" t="s">
        <v>16363</v>
      </c>
      <c r="E8678" s="95" t="s">
        <v>332</v>
      </c>
      <c r="F8678" s="95" t="s">
        <v>7499</v>
      </c>
      <c r="G8678" s="4">
        <v>50</v>
      </c>
      <c r="H8678" s="4">
        <v>50</v>
      </c>
    </row>
    <row r="8679" spans="1:8" ht="15">
      <c r="A8679" s="95">
        <v>8671</v>
      </c>
      <c r="B8679" s="95" t="s">
        <v>3700</v>
      </c>
      <c r="C8679" s="95" t="s">
        <v>7001</v>
      </c>
      <c r="D8679" s="95" t="s">
        <v>16364</v>
      </c>
      <c r="E8679" s="95" t="s">
        <v>332</v>
      </c>
      <c r="F8679" s="95" t="s">
        <v>7499</v>
      </c>
      <c r="G8679" s="4">
        <v>50</v>
      </c>
      <c r="H8679" s="4">
        <v>50</v>
      </c>
    </row>
    <row r="8680" spans="1:8" ht="15">
      <c r="A8680" s="95">
        <v>8672</v>
      </c>
      <c r="B8680" s="95" t="s">
        <v>3780</v>
      </c>
      <c r="C8680" s="95" t="s">
        <v>7187</v>
      </c>
      <c r="D8680" s="95" t="s">
        <v>16365</v>
      </c>
      <c r="E8680" s="95" t="s">
        <v>332</v>
      </c>
      <c r="F8680" s="95" t="s">
        <v>7499</v>
      </c>
      <c r="G8680" s="4">
        <v>50</v>
      </c>
      <c r="H8680" s="4">
        <v>50</v>
      </c>
    </row>
    <row r="8681" spans="1:8" ht="15">
      <c r="A8681" s="95">
        <v>8673</v>
      </c>
      <c r="B8681" s="95" t="s">
        <v>3611</v>
      </c>
      <c r="C8681" s="95" t="s">
        <v>3783</v>
      </c>
      <c r="D8681" s="95" t="s">
        <v>16366</v>
      </c>
      <c r="E8681" s="95" t="s">
        <v>332</v>
      </c>
      <c r="F8681" s="95" t="s">
        <v>7499</v>
      </c>
      <c r="G8681" s="4">
        <v>50</v>
      </c>
      <c r="H8681" s="4">
        <v>50</v>
      </c>
    </row>
    <row r="8682" spans="1:8" ht="15">
      <c r="A8682" s="95">
        <v>8674</v>
      </c>
      <c r="B8682" s="95" t="s">
        <v>7742</v>
      </c>
      <c r="C8682" s="95" t="s">
        <v>16367</v>
      </c>
      <c r="D8682" s="95" t="s">
        <v>16368</v>
      </c>
      <c r="E8682" s="95" t="s">
        <v>332</v>
      </c>
      <c r="F8682" s="95" t="s">
        <v>7499</v>
      </c>
      <c r="G8682" s="4">
        <v>50</v>
      </c>
      <c r="H8682" s="4">
        <v>50</v>
      </c>
    </row>
    <row r="8683" spans="1:8" ht="15">
      <c r="A8683" s="95">
        <v>8675</v>
      </c>
      <c r="B8683" s="95" t="s">
        <v>3439</v>
      </c>
      <c r="C8683" s="95" t="s">
        <v>7048</v>
      </c>
      <c r="D8683" s="95" t="s">
        <v>16369</v>
      </c>
      <c r="E8683" s="95" t="s">
        <v>332</v>
      </c>
      <c r="F8683" s="95" t="s">
        <v>7499</v>
      </c>
      <c r="G8683" s="4">
        <v>50</v>
      </c>
      <c r="H8683" s="4">
        <v>50</v>
      </c>
    </row>
    <row r="8684" spans="1:8" ht="15">
      <c r="A8684" s="95">
        <v>8676</v>
      </c>
      <c r="B8684" s="95" t="s">
        <v>4040</v>
      </c>
      <c r="C8684" s="95" t="s">
        <v>7044</v>
      </c>
      <c r="D8684" s="95" t="s">
        <v>16370</v>
      </c>
      <c r="E8684" s="95" t="s">
        <v>332</v>
      </c>
      <c r="F8684" s="95" t="s">
        <v>7499</v>
      </c>
      <c r="G8684" s="4">
        <v>50</v>
      </c>
      <c r="H8684" s="4">
        <v>50</v>
      </c>
    </row>
    <row r="8685" spans="1:8" ht="15">
      <c r="A8685" s="95">
        <v>8677</v>
      </c>
      <c r="B8685" s="95" t="s">
        <v>3660</v>
      </c>
      <c r="C8685" s="95" t="s">
        <v>16371</v>
      </c>
      <c r="D8685" s="95" t="s">
        <v>16372</v>
      </c>
      <c r="E8685" s="95" t="s">
        <v>332</v>
      </c>
      <c r="F8685" s="95" t="s">
        <v>7499</v>
      </c>
      <c r="G8685" s="4">
        <v>50</v>
      </c>
      <c r="H8685" s="4">
        <v>50</v>
      </c>
    </row>
    <row r="8686" spans="1:8" ht="15">
      <c r="A8686" s="95">
        <v>8678</v>
      </c>
      <c r="B8686" s="95" t="s">
        <v>3732</v>
      </c>
      <c r="C8686" s="95" t="s">
        <v>7137</v>
      </c>
      <c r="D8686" s="95" t="s">
        <v>16373</v>
      </c>
      <c r="E8686" s="95" t="s">
        <v>332</v>
      </c>
      <c r="F8686" s="95" t="s">
        <v>7499</v>
      </c>
      <c r="G8686" s="4">
        <v>50</v>
      </c>
      <c r="H8686" s="4">
        <v>50</v>
      </c>
    </row>
    <row r="8687" spans="1:8" ht="15">
      <c r="A8687" s="95">
        <v>8679</v>
      </c>
      <c r="B8687" s="95" t="s">
        <v>3755</v>
      </c>
      <c r="C8687" s="95" t="s">
        <v>16374</v>
      </c>
      <c r="D8687" s="95" t="s">
        <v>16375</v>
      </c>
      <c r="E8687" s="95" t="s">
        <v>332</v>
      </c>
      <c r="F8687" s="95" t="s">
        <v>7499</v>
      </c>
      <c r="G8687" s="4">
        <v>50</v>
      </c>
      <c r="H8687" s="4">
        <v>50</v>
      </c>
    </row>
    <row r="8688" spans="1:8" ht="15">
      <c r="A8688" s="95">
        <v>8680</v>
      </c>
      <c r="B8688" s="95" t="s">
        <v>3439</v>
      </c>
      <c r="C8688" s="95" t="s">
        <v>4649</v>
      </c>
      <c r="D8688" s="95" t="s">
        <v>16376</v>
      </c>
      <c r="E8688" s="95" t="s">
        <v>332</v>
      </c>
      <c r="F8688" s="95" t="s">
        <v>7499</v>
      </c>
      <c r="G8688" s="4">
        <v>50</v>
      </c>
      <c r="H8688" s="4">
        <v>50</v>
      </c>
    </row>
    <row r="8689" spans="1:8" ht="15">
      <c r="A8689" s="95">
        <v>8681</v>
      </c>
      <c r="B8689" s="95" t="s">
        <v>3643</v>
      </c>
      <c r="C8689" s="95" t="s">
        <v>16377</v>
      </c>
      <c r="D8689" s="95" t="s">
        <v>16378</v>
      </c>
      <c r="E8689" s="95" t="s">
        <v>332</v>
      </c>
      <c r="F8689" s="95" t="s">
        <v>7499</v>
      </c>
      <c r="G8689" s="4">
        <v>50</v>
      </c>
      <c r="H8689" s="4">
        <v>50</v>
      </c>
    </row>
    <row r="8690" spans="1:8" ht="15">
      <c r="A8690" s="95">
        <v>8682</v>
      </c>
      <c r="B8690" s="95" t="s">
        <v>3643</v>
      </c>
      <c r="C8690" s="95" t="s">
        <v>7673</v>
      </c>
      <c r="D8690" s="95" t="s">
        <v>16379</v>
      </c>
      <c r="E8690" s="95" t="s">
        <v>332</v>
      </c>
      <c r="F8690" s="95" t="s">
        <v>7499</v>
      </c>
      <c r="G8690" s="4">
        <v>50</v>
      </c>
      <c r="H8690" s="4">
        <v>50</v>
      </c>
    </row>
    <row r="8691" spans="1:8" ht="15">
      <c r="A8691" s="95">
        <v>8683</v>
      </c>
      <c r="B8691" s="95" t="s">
        <v>3958</v>
      </c>
      <c r="C8691" s="95" t="s">
        <v>7044</v>
      </c>
      <c r="D8691" s="95" t="s">
        <v>16380</v>
      </c>
      <c r="E8691" s="95" t="s">
        <v>332</v>
      </c>
      <c r="F8691" s="95" t="s">
        <v>7499</v>
      </c>
      <c r="G8691" s="4">
        <v>50</v>
      </c>
      <c r="H8691" s="4">
        <v>50</v>
      </c>
    </row>
    <row r="8692" spans="1:8" ht="15">
      <c r="A8692" s="95">
        <v>8684</v>
      </c>
      <c r="B8692" s="95" t="s">
        <v>16381</v>
      </c>
      <c r="C8692" s="95" t="s">
        <v>6168</v>
      </c>
      <c r="D8692" s="95" t="s">
        <v>16382</v>
      </c>
      <c r="E8692" s="95" t="s">
        <v>332</v>
      </c>
      <c r="F8692" s="95" t="s">
        <v>7499</v>
      </c>
      <c r="G8692" s="4">
        <v>50</v>
      </c>
      <c r="H8692" s="4">
        <v>50</v>
      </c>
    </row>
    <row r="8693" spans="1:8" ht="15">
      <c r="A8693" s="95">
        <v>8685</v>
      </c>
      <c r="B8693" s="95" t="s">
        <v>16383</v>
      </c>
      <c r="C8693" s="95" t="s">
        <v>16384</v>
      </c>
      <c r="D8693" s="95" t="s">
        <v>16385</v>
      </c>
      <c r="E8693" s="95" t="s">
        <v>332</v>
      </c>
      <c r="F8693" s="95" t="s">
        <v>7499</v>
      </c>
      <c r="G8693" s="4">
        <v>50</v>
      </c>
      <c r="H8693" s="4">
        <v>50</v>
      </c>
    </row>
    <row r="8694" spans="1:8" ht="15">
      <c r="A8694" s="95">
        <v>8686</v>
      </c>
      <c r="B8694" s="95" t="s">
        <v>6092</v>
      </c>
      <c r="C8694" s="95" t="s">
        <v>16386</v>
      </c>
      <c r="D8694" s="95" t="s">
        <v>16387</v>
      </c>
      <c r="E8694" s="95" t="s">
        <v>332</v>
      </c>
      <c r="F8694" s="95" t="s">
        <v>7499</v>
      </c>
      <c r="G8694" s="4">
        <v>50</v>
      </c>
      <c r="H8694" s="4">
        <v>50</v>
      </c>
    </row>
    <row r="8695" spans="1:8" ht="15">
      <c r="A8695" s="95">
        <v>8687</v>
      </c>
      <c r="B8695" s="95" t="s">
        <v>2667</v>
      </c>
      <c r="C8695" s="95" t="s">
        <v>16388</v>
      </c>
      <c r="D8695" s="95" t="s">
        <v>16389</v>
      </c>
      <c r="E8695" s="95" t="s">
        <v>332</v>
      </c>
      <c r="F8695" s="95" t="s">
        <v>7499</v>
      </c>
      <c r="G8695" s="4">
        <v>50</v>
      </c>
      <c r="H8695" s="4">
        <v>50</v>
      </c>
    </row>
    <row r="8696" spans="1:8" ht="15">
      <c r="A8696" s="95">
        <v>8688</v>
      </c>
      <c r="B8696" s="95" t="s">
        <v>3657</v>
      </c>
      <c r="C8696" s="95" t="s">
        <v>7065</v>
      </c>
      <c r="D8696" s="95" t="s">
        <v>16390</v>
      </c>
      <c r="E8696" s="95" t="s">
        <v>332</v>
      </c>
      <c r="F8696" s="95" t="s">
        <v>7499</v>
      </c>
      <c r="G8696" s="4">
        <v>50</v>
      </c>
      <c r="H8696" s="4">
        <v>50</v>
      </c>
    </row>
    <row r="8697" spans="1:8" ht="15">
      <c r="A8697" s="95">
        <v>8689</v>
      </c>
      <c r="B8697" s="95" t="s">
        <v>3735</v>
      </c>
      <c r="C8697" s="95" t="s">
        <v>4168</v>
      </c>
      <c r="D8697" s="95" t="s">
        <v>16391</v>
      </c>
      <c r="E8697" s="95" t="s">
        <v>332</v>
      </c>
      <c r="F8697" s="95" t="s">
        <v>7499</v>
      </c>
      <c r="G8697" s="4">
        <v>50</v>
      </c>
      <c r="H8697" s="4">
        <v>50</v>
      </c>
    </row>
    <row r="8698" spans="1:8" ht="15">
      <c r="A8698" s="95">
        <v>8690</v>
      </c>
      <c r="B8698" s="95" t="s">
        <v>13598</v>
      </c>
      <c r="C8698" s="95" t="s">
        <v>16392</v>
      </c>
      <c r="D8698" s="95" t="s">
        <v>16393</v>
      </c>
      <c r="E8698" s="95" t="s">
        <v>332</v>
      </c>
      <c r="F8698" s="95" t="s">
        <v>7499</v>
      </c>
      <c r="G8698" s="4">
        <v>50</v>
      </c>
      <c r="H8698" s="4">
        <v>50</v>
      </c>
    </row>
    <row r="8699" spans="1:8" ht="15">
      <c r="A8699" s="95">
        <v>8691</v>
      </c>
      <c r="B8699" s="95" t="s">
        <v>3442</v>
      </c>
      <c r="C8699" s="95" t="s">
        <v>6999</v>
      </c>
      <c r="D8699" s="95" t="s">
        <v>16394</v>
      </c>
      <c r="E8699" s="95" t="s">
        <v>332</v>
      </c>
      <c r="F8699" s="95" t="s">
        <v>7499</v>
      </c>
      <c r="G8699" s="4">
        <v>50</v>
      </c>
      <c r="H8699" s="4">
        <v>50</v>
      </c>
    </row>
    <row r="8700" spans="1:8" ht="15">
      <c r="A8700" s="95">
        <v>8692</v>
      </c>
      <c r="B8700" s="95" t="s">
        <v>16395</v>
      </c>
      <c r="C8700" s="95" t="s">
        <v>7505</v>
      </c>
      <c r="D8700" s="95" t="s">
        <v>16396</v>
      </c>
      <c r="E8700" s="95" t="s">
        <v>332</v>
      </c>
      <c r="F8700" s="95" t="s">
        <v>7499</v>
      </c>
      <c r="G8700" s="4">
        <v>50</v>
      </c>
      <c r="H8700" s="4">
        <v>50</v>
      </c>
    </row>
    <row r="8701" spans="1:8" ht="15">
      <c r="A8701" s="95">
        <v>8693</v>
      </c>
      <c r="B8701" s="95" t="s">
        <v>8172</v>
      </c>
      <c r="C8701" s="95" t="s">
        <v>8180</v>
      </c>
      <c r="D8701" s="95" t="s">
        <v>16397</v>
      </c>
      <c r="E8701" s="95" t="s">
        <v>332</v>
      </c>
      <c r="F8701" s="95" t="s">
        <v>7499</v>
      </c>
      <c r="G8701" s="4">
        <v>50</v>
      </c>
      <c r="H8701" s="4">
        <v>50</v>
      </c>
    </row>
    <row r="8702" spans="1:8" ht="15">
      <c r="A8702" s="95">
        <v>8694</v>
      </c>
      <c r="B8702" s="95" t="s">
        <v>7958</v>
      </c>
      <c r="C8702" s="95" t="s">
        <v>16398</v>
      </c>
      <c r="D8702" s="95" t="s">
        <v>16399</v>
      </c>
      <c r="E8702" s="95" t="s">
        <v>332</v>
      </c>
      <c r="F8702" s="95" t="s">
        <v>7499</v>
      </c>
      <c r="G8702" s="4">
        <v>50</v>
      </c>
      <c r="H8702" s="4">
        <v>50</v>
      </c>
    </row>
    <row r="8703" spans="1:8" ht="15">
      <c r="A8703" s="95">
        <v>8695</v>
      </c>
      <c r="B8703" s="95" t="s">
        <v>2663</v>
      </c>
      <c r="C8703" s="95" t="s">
        <v>7056</v>
      </c>
      <c r="D8703" s="95" t="s">
        <v>16400</v>
      </c>
      <c r="E8703" s="95" t="s">
        <v>332</v>
      </c>
      <c r="F8703" s="95" t="s">
        <v>7499</v>
      </c>
      <c r="G8703" s="4">
        <v>50</v>
      </c>
      <c r="H8703" s="4">
        <v>50</v>
      </c>
    </row>
    <row r="8704" spans="1:8" ht="15">
      <c r="A8704" s="95">
        <v>8696</v>
      </c>
      <c r="B8704" s="95" t="s">
        <v>4400</v>
      </c>
      <c r="C8704" s="95" t="s">
        <v>9562</v>
      </c>
      <c r="D8704" s="95" t="s">
        <v>16401</v>
      </c>
      <c r="E8704" s="95" t="s">
        <v>332</v>
      </c>
      <c r="F8704" s="95" t="s">
        <v>7499</v>
      </c>
      <c r="G8704" s="4">
        <v>50</v>
      </c>
      <c r="H8704" s="4">
        <v>50</v>
      </c>
    </row>
    <row r="8705" spans="1:8" ht="15">
      <c r="A8705" s="95">
        <v>8697</v>
      </c>
      <c r="B8705" s="95" t="s">
        <v>3526</v>
      </c>
      <c r="C8705" s="95" t="s">
        <v>7044</v>
      </c>
      <c r="D8705" s="95" t="s">
        <v>16402</v>
      </c>
      <c r="E8705" s="95" t="s">
        <v>332</v>
      </c>
      <c r="F8705" s="95" t="s">
        <v>7499</v>
      </c>
      <c r="G8705" s="4">
        <v>50</v>
      </c>
      <c r="H8705" s="4">
        <v>50</v>
      </c>
    </row>
    <row r="8706" spans="1:8" ht="15">
      <c r="A8706" s="95">
        <v>8698</v>
      </c>
      <c r="B8706" s="95" t="s">
        <v>3593</v>
      </c>
      <c r="C8706" s="95" t="s">
        <v>7077</v>
      </c>
      <c r="D8706" s="95" t="s">
        <v>16403</v>
      </c>
      <c r="E8706" s="95" t="s">
        <v>332</v>
      </c>
      <c r="F8706" s="95" t="s">
        <v>7499</v>
      </c>
      <c r="G8706" s="4">
        <v>50</v>
      </c>
      <c r="H8706" s="4">
        <v>50</v>
      </c>
    </row>
    <row r="8707" spans="1:8" ht="15">
      <c r="A8707" s="95">
        <v>8699</v>
      </c>
      <c r="B8707" s="95" t="s">
        <v>4487</v>
      </c>
      <c r="C8707" s="95" t="s">
        <v>7077</v>
      </c>
      <c r="D8707" s="95" t="s">
        <v>16404</v>
      </c>
      <c r="E8707" s="95" t="s">
        <v>332</v>
      </c>
      <c r="F8707" s="95" t="s">
        <v>7499</v>
      </c>
      <c r="G8707" s="4">
        <v>50</v>
      </c>
      <c r="H8707" s="4">
        <v>50</v>
      </c>
    </row>
    <row r="8708" spans="1:8" ht="15">
      <c r="A8708" s="95">
        <v>8700</v>
      </c>
      <c r="B8708" s="95" t="s">
        <v>10146</v>
      </c>
      <c r="C8708" s="95" t="s">
        <v>16269</v>
      </c>
      <c r="D8708" s="95" t="s">
        <v>16405</v>
      </c>
      <c r="E8708" s="95" t="s">
        <v>332</v>
      </c>
      <c r="F8708" s="95" t="s">
        <v>7499</v>
      </c>
      <c r="G8708" s="4">
        <v>50</v>
      </c>
      <c r="H8708" s="4">
        <v>50</v>
      </c>
    </row>
    <row r="8709" spans="1:8" ht="15">
      <c r="A8709" s="95">
        <v>8701</v>
      </c>
      <c r="B8709" s="95" t="s">
        <v>3923</v>
      </c>
      <c r="C8709" s="95" t="s">
        <v>9562</v>
      </c>
      <c r="D8709" s="95" t="s">
        <v>16406</v>
      </c>
      <c r="E8709" s="95" t="s">
        <v>332</v>
      </c>
      <c r="F8709" s="95" t="s">
        <v>7499</v>
      </c>
      <c r="G8709" s="4">
        <v>50</v>
      </c>
      <c r="H8709" s="4">
        <v>50</v>
      </c>
    </row>
    <row r="8710" spans="1:8" ht="15">
      <c r="A8710" s="95">
        <v>8702</v>
      </c>
      <c r="B8710" s="95" t="s">
        <v>4007</v>
      </c>
      <c r="C8710" s="95" t="s">
        <v>7100</v>
      </c>
      <c r="D8710" s="95" t="s">
        <v>16407</v>
      </c>
      <c r="E8710" s="95" t="s">
        <v>332</v>
      </c>
      <c r="F8710" s="95" t="s">
        <v>7499</v>
      </c>
      <c r="G8710" s="4">
        <v>50</v>
      </c>
      <c r="H8710" s="4">
        <v>50</v>
      </c>
    </row>
    <row r="8711" spans="1:8" ht="15">
      <c r="A8711" s="95">
        <v>8703</v>
      </c>
      <c r="B8711" s="95" t="s">
        <v>3584</v>
      </c>
      <c r="C8711" s="95" t="s">
        <v>7505</v>
      </c>
      <c r="D8711" s="95" t="s">
        <v>16408</v>
      </c>
      <c r="E8711" s="95" t="s">
        <v>332</v>
      </c>
      <c r="F8711" s="95" t="s">
        <v>7499</v>
      </c>
      <c r="G8711" s="4">
        <v>50</v>
      </c>
      <c r="H8711" s="4">
        <v>50</v>
      </c>
    </row>
    <row r="8712" spans="1:8" ht="15">
      <c r="A8712" s="95">
        <v>8704</v>
      </c>
      <c r="B8712" s="95" t="s">
        <v>7793</v>
      </c>
      <c r="C8712" s="95" t="s">
        <v>9411</v>
      </c>
      <c r="D8712" s="95" t="s">
        <v>16409</v>
      </c>
      <c r="E8712" s="95" t="s">
        <v>332</v>
      </c>
      <c r="F8712" s="95" t="s">
        <v>7499</v>
      </c>
      <c r="G8712" s="4">
        <v>50</v>
      </c>
      <c r="H8712" s="4">
        <v>50</v>
      </c>
    </row>
    <row r="8713" spans="1:8" ht="15">
      <c r="A8713" s="95">
        <v>8705</v>
      </c>
      <c r="B8713" s="95" t="s">
        <v>3649</v>
      </c>
      <c r="C8713" s="95" t="s">
        <v>9411</v>
      </c>
      <c r="D8713" s="95" t="s">
        <v>16410</v>
      </c>
      <c r="E8713" s="95" t="s">
        <v>332</v>
      </c>
      <c r="F8713" s="95" t="s">
        <v>7499</v>
      </c>
      <c r="G8713" s="4">
        <v>50</v>
      </c>
      <c r="H8713" s="4">
        <v>50</v>
      </c>
    </row>
    <row r="8714" spans="1:8" ht="15">
      <c r="A8714" s="95">
        <v>8706</v>
      </c>
      <c r="B8714" s="95" t="s">
        <v>3599</v>
      </c>
      <c r="C8714" s="95" t="s">
        <v>7100</v>
      </c>
      <c r="D8714" s="95" t="s">
        <v>16411</v>
      </c>
      <c r="E8714" s="95" t="s">
        <v>332</v>
      </c>
      <c r="F8714" s="95" t="s">
        <v>7499</v>
      </c>
      <c r="G8714" s="4">
        <v>50</v>
      </c>
      <c r="H8714" s="4">
        <v>50</v>
      </c>
    </row>
    <row r="8715" spans="1:8" ht="15">
      <c r="A8715" s="95">
        <v>8707</v>
      </c>
      <c r="B8715" s="95" t="s">
        <v>3761</v>
      </c>
      <c r="C8715" s="95" t="s">
        <v>16412</v>
      </c>
      <c r="D8715" s="95" t="s">
        <v>16413</v>
      </c>
      <c r="E8715" s="95" t="s">
        <v>332</v>
      </c>
      <c r="F8715" s="95" t="s">
        <v>7499</v>
      </c>
      <c r="G8715" s="4">
        <v>50</v>
      </c>
      <c r="H8715" s="4">
        <v>50</v>
      </c>
    </row>
    <row r="8716" spans="1:8" ht="15">
      <c r="A8716" s="95">
        <v>8708</v>
      </c>
      <c r="B8716" s="95" t="s">
        <v>4452</v>
      </c>
      <c r="C8716" s="95" t="s">
        <v>7064</v>
      </c>
      <c r="D8716" s="95" t="s">
        <v>16414</v>
      </c>
      <c r="E8716" s="95" t="s">
        <v>332</v>
      </c>
      <c r="F8716" s="95" t="s">
        <v>7499</v>
      </c>
      <c r="G8716" s="4">
        <v>50</v>
      </c>
      <c r="H8716" s="4">
        <v>50</v>
      </c>
    </row>
    <row r="8717" spans="1:8" ht="15">
      <c r="A8717" s="95">
        <v>8709</v>
      </c>
      <c r="B8717" s="95" t="s">
        <v>6627</v>
      </c>
      <c r="C8717" s="95" t="s">
        <v>16415</v>
      </c>
      <c r="D8717" s="95" t="s">
        <v>16416</v>
      </c>
      <c r="E8717" s="95" t="s">
        <v>332</v>
      </c>
      <c r="F8717" s="95" t="s">
        <v>7499</v>
      </c>
      <c r="G8717" s="4">
        <v>50</v>
      </c>
      <c r="H8717" s="4">
        <v>50</v>
      </c>
    </row>
    <row r="8718" spans="1:8" ht="15">
      <c r="A8718" s="95">
        <v>8710</v>
      </c>
      <c r="B8718" s="95" t="s">
        <v>6985</v>
      </c>
      <c r="C8718" s="95" t="s">
        <v>16417</v>
      </c>
      <c r="D8718" s="95" t="s">
        <v>16418</v>
      </c>
      <c r="E8718" s="95" t="s">
        <v>332</v>
      </c>
      <c r="F8718" s="95" t="s">
        <v>7499</v>
      </c>
      <c r="G8718" s="4">
        <v>50</v>
      </c>
      <c r="H8718" s="4">
        <v>50</v>
      </c>
    </row>
    <row r="8719" spans="1:8" ht="15">
      <c r="A8719" s="95">
        <v>8711</v>
      </c>
      <c r="B8719" s="95" t="s">
        <v>7635</v>
      </c>
      <c r="C8719" s="95" t="s">
        <v>16419</v>
      </c>
      <c r="D8719" s="95" t="s">
        <v>16420</v>
      </c>
      <c r="E8719" s="95" t="s">
        <v>332</v>
      </c>
      <c r="F8719" s="95" t="s">
        <v>7499</v>
      </c>
      <c r="G8719" s="4">
        <v>50</v>
      </c>
      <c r="H8719" s="4">
        <v>50</v>
      </c>
    </row>
    <row r="8720" spans="1:8" ht="15">
      <c r="A8720" s="95">
        <v>8712</v>
      </c>
      <c r="B8720" s="95" t="s">
        <v>3705</v>
      </c>
      <c r="C8720" s="95" t="s">
        <v>4649</v>
      </c>
      <c r="D8720" s="95" t="s">
        <v>16421</v>
      </c>
      <c r="E8720" s="95" t="s">
        <v>332</v>
      </c>
      <c r="F8720" s="95" t="s">
        <v>7499</v>
      </c>
      <c r="G8720" s="4">
        <v>50</v>
      </c>
      <c r="H8720" s="4">
        <v>50</v>
      </c>
    </row>
    <row r="8721" spans="1:8" ht="15">
      <c r="A8721" s="95">
        <v>8713</v>
      </c>
      <c r="B8721" s="95" t="s">
        <v>16422</v>
      </c>
      <c r="C8721" s="95" t="s">
        <v>7226</v>
      </c>
      <c r="D8721" s="95" t="s">
        <v>16423</v>
      </c>
      <c r="E8721" s="95" t="s">
        <v>332</v>
      </c>
      <c r="F8721" s="95" t="s">
        <v>7499</v>
      </c>
      <c r="G8721" s="4">
        <v>50</v>
      </c>
      <c r="H8721" s="4">
        <v>50</v>
      </c>
    </row>
    <row r="8722" spans="1:8" ht="15">
      <c r="A8722" s="95">
        <v>8714</v>
      </c>
      <c r="B8722" s="95" t="s">
        <v>2663</v>
      </c>
      <c r="C8722" s="95" t="s">
        <v>7058</v>
      </c>
      <c r="D8722" s="95" t="s">
        <v>16424</v>
      </c>
      <c r="E8722" s="95" t="s">
        <v>332</v>
      </c>
      <c r="F8722" s="95" t="s">
        <v>7499</v>
      </c>
      <c r="G8722" s="4">
        <v>50</v>
      </c>
      <c r="H8722" s="4">
        <v>50</v>
      </c>
    </row>
    <row r="8723" spans="1:8" ht="15">
      <c r="A8723" s="95">
        <v>8715</v>
      </c>
      <c r="B8723" s="95" t="s">
        <v>16425</v>
      </c>
      <c r="C8723" s="95" t="s">
        <v>7074</v>
      </c>
      <c r="D8723" s="95" t="s">
        <v>16426</v>
      </c>
      <c r="E8723" s="95" t="s">
        <v>332</v>
      </c>
      <c r="F8723" s="95" t="s">
        <v>7499</v>
      </c>
      <c r="G8723" s="4">
        <v>50</v>
      </c>
      <c r="H8723" s="4">
        <v>50</v>
      </c>
    </row>
    <row r="8724" spans="1:8" ht="15">
      <c r="A8724" s="95">
        <v>8716</v>
      </c>
      <c r="B8724" s="95" t="s">
        <v>3472</v>
      </c>
      <c r="C8724" s="95" t="s">
        <v>7032</v>
      </c>
      <c r="D8724" s="95" t="s">
        <v>16427</v>
      </c>
      <c r="E8724" s="95" t="s">
        <v>332</v>
      </c>
      <c r="F8724" s="95" t="s">
        <v>7499</v>
      </c>
      <c r="G8724" s="4">
        <v>50</v>
      </c>
      <c r="H8724" s="4">
        <v>50</v>
      </c>
    </row>
    <row r="8725" spans="1:8" ht="15">
      <c r="A8725" s="95">
        <v>8717</v>
      </c>
      <c r="B8725" s="95" t="s">
        <v>3526</v>
      </c>
      <c r="C8725" s="95" t="s">
        <v>16428</v>
      </c>
      <c r="D8725" s="95" t="s">
        <v>16429</v>
      </c>
      <c r="E8725" s="95" t="s">
        <v>332</v>
      </c>
      <c r="F8725" s="95" t="s">
        <v>7499</v>
      </c>
      <c r="G8725" s="4">
        <v>50</v>
      </c>
      <c r="H8725" s="4">
        <v>50</v>
      </c>
    </row>
    <row r="8726" spans="1:8" ht="15">
      <c r="A8726" s="95">
        <v>8718</v>
      </c>
      <c r="B8726" s="95" t="s">
        <v>3442</v>
      </c>
      <c r="C8726" s="95" t="s">
        <v>16430</v>
      </c>
      <c r="D8726" s="95" t="s">
        <v>16431</v>
      </c>
      <c r="E8726" s="95" t="s">
        <v>332</v>
      </c>
      <c r="F8726" s="95" t="s">
        <v>7499</v>
      </c>
      <c r="G8726" s="4">
        <v>50</v>
      </c>
      <c r="H8726" s="4">
        <v>50</v>
      </c>
    </row>
    <row r="8727" spans="1:8" ht="15">
      <c r="A8727" s="95">
        <v>8719</v>
      </c>
      <c r="B8727" s="95" t="s">
        <v>3735</v>
      </c>
      <c r="C8727" s="95" t="s">
        <v>16154</v>
      </c>
      <c r="D8727" s="95" t="s">
        <v>16432</v>
      </c>
      <c r="E8727" s="95" t="s">
        <v>332</v>
      </c>
      <c r="F8727" s="95" t="s">
        <v>7499</v>
      </c>
      <c r="G8727" s="4">
        <v>50</v>
      </c>
      <c r="H8727" s="4">
        <v>50</v>
      </c>
    </row>
    <row r="8728" spans="1:8" ht="15">
      <c r="A8728" s="95">
        <v>8720</v>
      </c>
      <c r="B8728" s="95" t="s">
        <v>3599</v>
      </c>
      <c r="C8728" s="95" t="s">
        <v>3582</v>
      </c>
      <c r="D8728" s="95" t="s">
        <v>16433</v>
      </c>
      <c r="E8728" s="95" t="s">
        <v>332</v>
      </c>
      <c r="F8728" s="95" t="s">
        <v>7499</v>
      </c>
      <c r="G8728" s="4">
        <v>50</v>
      </c>
      <c r="H8728" s="4">
        <v>50</v>
      </c>
    </row>
    <row r="8729" spans="1:8" ht="15">
      <c r="A8729" s="95">
        <v>8721</v>
      </c>
      <c r="B8729" s="95" t="s">
        <v>4479</v>
      </c>
      <c r="C8729" s="95" t="s">
        <v>3582</v>
      </c>
      <c r="D8729" s="95" t="s">
        <v>16434</v>
      </c>
      <c r="E8729" s="95" t="s">
        <v>332</v>
      </c>
      <c r="F8729" s="95" t="s">
        <v>7499</v>
      </c>
      <c r="G8729" s="4">
        <v>50</v>
      </c>
      <c r="H8729" s="4">
        <v>50</v>
      </c>
    </row>
    <row r="8730" spans="1:8" ht="15">
      <c r="A8730" s="95">
        <v>8722</v>
      </c>
      <c r="B8730" s="95" t="s">
        <v>3668</v>
      </c>
      <c r="C8730" s="95" t="s">
        <v>16199</v>
      </c>
      <c r="D8730" s="95" t="s">
        <v>16435</v>
      </c>
      <c r="E8730" s="95" t="s">
        <v>332</v>
      </c>
      <c r="F8730" s="95" t="s">
        <v>7499</v>
      </c>
      <c r="G8730" s="4">
        <v>75</v>
      </c>
      <c r="H8730" s="4">
        <v>75</v>
      </c>
    </row>
    <row r="8731" spans="1:8" ht="15">
      <c r="A8731" s="95">
        <v>8723</v>
      </c>
      <c r="B8731" s="95" t="s">
        <v>2663</v>
      </c>
      <c r="C8731" s="95" t="s">
        <v>7505</v>
      </c>
      <c r="D8731" s="95" t="s">
        <v>16436</v>
      </c>
      <c r="E8731" s="95" t="s">
        <v>332</v>
      </c>
      <c r="F8731" s="95" t="s">
        <v>7499</v>
      </c>
      <c r="G8731" s="4">
        <v>75</v>
      </c>
      <c r="H8731" s="4">
        <v>75</v>
      </c>
    </row>
    <row r="8732" spans="1:8" ht="15">
      <c r="A8732" s="95">
        <v>8724</v>
      </c>
      <c r="B8732" s="95" t="s">
        <v>2663</v>
      </c>
      <c r="C8732" s="95" t="s">
        <v>4177</v>
      </c>
      <c r="D8732" s="95" t="s">
        <v>16437</v>
      </c>
      <c r="E8732" s="95" t="s">
        <v>332</v>
      </c>
      <c r="F8732" s="95" t="s">
        <v>7499</v>
      </c>
      <c r="G8732" s="4">
        <v>50</v>
      </c>
      <c r="H8732" s="4">
        <v>50</v>
      </c>
    </row>
    <row r="8733" spans="1:8" ht="15">
      <c r="A8733" s="95">
        <v>8725</v>
      </c>
      <c r="B8733" s="95" t="s">
        <v>3526</v>
      </c>
      <c r="C8733" s="95" t="s">
        <v>5000</v>
      </c>
      <c r="D8733" s="95" t="s">
        <v>16438</v>
      </c>
      <c r="E8733" s="95" t="s">
        <v>332</v>
      </c>
      <c r="F8733" s="95" t="s">
        <v>7499</v>
      </c>
      <c r="G8733" s="4">
        <v>50</v>
      </c>
      <c r="H8733" s="4">
        <v>50</v>
      </c>
    </row>
    <row r="8734" spans="1:8" ht="15">
      <c r="A8734" s="95">
        <v>8726</v>
      </c>
      <c r="B8734" s="95" t="s">
        <v>4749</v>
      </c>
      <c r="C8734" s="95" t="s">
        <v>6910</v>
      </c>
      <c r="D8734" s="95" t="s">
        <v>16439</v>
      </c>
      <c r="E8734" s="95" t="s">
        <v>332</v>
      </c>
      <c r="F8734" s="95" t="s">
        <v>7499</v>
      </c>
      <c r="G8734" s="4">
        <v>50</v>
      </c>
      <c r="H8734" s="4">
        <v>50</v>
      </c>
    </row>
    <row r="8735" spans="1:8" ht="15">
      <c r="A8735" s="95">
        <v>8727</v>
      </c>
      <c r="B8735" s="95" t="s">
        <v>8540</v>
      </c>
      <c r="C8735" s="95" t="s">
        <v>7022</v>
      </c>
      <c r="D8735" s="95" t="s">
        <v>16440</v>
      </c>
      <c r="E8735" s="95" t="s">
        <v>332</v>
      </c>
      <c r="F8735" s="95" t="s">
        <v>7499</v>
      </c>
      <c r="G8735" s="4">
        <v>50</v>
      </c>
      <c r="H8735" s="4">
        <v>50</v>
      </c>
    </row>
    <row r="8736" spans="1:8" ht="15">
      <c r="A8736" s="95">
        <v>8728</v>
      </c>
      <c r="B8736" s="95" t="s">
        <v>7105</v>
      </c>
      <c r="C8736" s="95" t="s">
        <v>16441</v>
      </c>
      <c r="D8736" s="95" t="s">
        <v>16442</v>
      </c>
      <c r="E8736" s="95" t="s">
        <v>332</v>
      </c>
      <c r="F8736" s="95" t="s">
        <v>7499</v>
      </c>
      <c r="G8736" s="4">
        <v>50</v>
      </c>
      <c r="H8736" s="4">
        <v>50</v>
      </c>
    </row>
    <row r="8737" spans="1:8" ht="15">
      <c r="A8737" s="95">
        <v>8729</v>
      </c>
      <c r="B8737" s="95" t="s">
        <v>3526</v>
      </c>
      <c r="C8737" s="95" t="s">
        <v>8478</v>
      </c>
      <c r="D8737" s="95" t="s">
        <v>16443</v>
      </c>
      <c r="E8737" s="95" t="s">
        <v>332</v>
      </c>
      <c r="F8737" s="95" t="s">
        <v>7499</v>
      </c>
      <c r="G8737" s="4">
        <v>50</v>
      </c>
      <c r="H8737" s="4">
        <v>50</v>
      </c>
    </row>
    <row r="8738" spans="1:8" ht="15">
      <c r="A8738" s="95">
        <v>8730</v>
      </c>
      <c r="B8738" s="95" t="s">
        <v>3432</v>
      </c>
      <c r="C8738" s="95" t="s">
        <v>16133</v>
      </c>
      <c r="D8738" s="95" t="s">
        <v>16444</v>
      </c>
      <c r="E8738" s="95" t="s">
        <v>332</v>
      </c>
      <c r="F8738" s="95" t="s">
        <v>7499</v>
      </c>
      <c r="G8738" s="4">
        <v>50</v>
      </c>
      <c r="H8738" s="4">
        <v>50</v>
      </c>
    </row>
    <row r="8739" spans="1:8" ht="15">
      <c r="A8739" s="95">
        <v>8731</v>
      </c>
      <c r="B8739" s="95" t="s">
        <v>3593</v>
      </c>
      <c r="C8739" s="95" t="s">
        <v>3756</v>
      </c>
      <c r="D8739" s="95" t="s">
        <v>16445</v>
      </c>
      <c r="E8739" s="95" t="s">
        <v>332</v>
      </c>
      <c r="F8739" s="95" t="s">
        <v>7499</v>
      </c>
      <c r="G8739" s="4">
        <v>50</v>
      </c>
      <c r="H8739" s="4">
        <v>50</v>
      </c>
    </row>
    <row r="8740" spans="1:8" ht="30">
      <c r="A8740" s="95">
        <v>8732</v>
      </c>
      <c r="B8740" s="95" t="s">
        <v>8338</v>
      </c>
      <c r="C8740" s="95" t="s">
        <v>16446</v>
      </c>
      <c r="D8740" s="95" t="s">
        <v>16447</v>
      </c>
      <c r="E8740" s="95" t="s">
        <v>332</v>
      </c>
      <c r="F8740" s="95" t="s">
        <v>7499</v>
      </c>
      <c r="G8740" s="4">
        <v>50</v>
      </c>
      <c r="H8740" s="4">
        <v>50</v>
      </c>
    </row>
    <row r="8741" spans="1:8" ht="15">
      <c r="A8741" s="95">
        <v>8733</v>
      </c>
      <c r="B8741" s="95" t="s">
        <v>3780</v>
      </c>
      <c r="C8741" s="95" t="s">
        <v>16448</v>
      </c>
      <c r="D8741" s="95" t="s">
        <v>16449</v>
      </c>
      <c r="E8741" s="95" t="s">
        <v>332</v>
      </c>
      <c r="F8741" s="95" t="s">
        <v>7499</v>
      </c>
      <c r="G8741" s="4">
        <v>50</v>
      </c>
      <c r="H8741" s="4">
        <v>50</v>
      </c>
    </row>
    <row r="8742" spans="1:8" ht="15">
      <c r="A8742" s="95">
        <v>8734</v>
      </c>
      <c r="B8742" s="95" t="s">
        <v>4316</v>
      </c>
      <c r="C8742" s="95" t="s">
        <v>16450</v>
      </c>
      <c r="D8742" s="95" t="s">
        <v>16451</v>
      </c>
      <c r="E8742" s="95" t="s">
        <v>332</v>
      </c>
      <c r="F8742" s="95" t="s">
        <v>7499</v>
      </c>
      <c r="G8742" s="4">
        <v>50</v>
      </c>
      <c r="H8742" s="4">
        <v>50</v>
      </c>
    </row>
    <row r="8743" spans="1:8" ht="15">
      <c r="A8743" s="95">
        <v>8735</v>
      </c>
      <c r="B8743" s="95" t="s">
        <v>3461</v>
      </c>
      <c r="C8743" s="95" t="s">
        <v>7141</v>
      </c>
      <c r="D8743" s="95" t="s">
        <v>16452</v>
      </c>
      <c r="E8743" s="95" t="s">
        <v>332</v>
      </c>
      <c r="F8743" s="95" t="s">
        <v>7499</v>
      </c>
      <c r="G8743" s="4">
        <v>50</v>
      </c>
      <c r="H8743" s="4">
        <v>50</v>
      </c>
    </row>
    <row r="8744" spans="1:8" ht="15">
      <c r="A8744" s="95">
        <v>8736</v>
      </c>
      <c r="B8744" s="95" t="s">
        <v>4479</v>
      </c>
      <c r="C8744" s="95" t="s">
        <v>4592</v>
      </c>
      <c r="D8744" s="95" t="s">
        <v>16453</v>
      </c>
      <c r="E8744" s="95" t="s">
        <v>332</v>
      </c>
      <c r="F8744" s="95" t="s">
        <v>7499</v>
      </c>
      <c r="G8744" s="4">
        <v>50</v>
      </c>
      <c r="H8744" s="4">
        <v>50</v>
      </c>
    </row>
    <row r="8745" spans="1:8" ht="15">
      <c r="A8745" s="95">
        <v>8737</v>
      </c>
      <c r="B8745" s="95" t="s">
        <v>16454</v>
      </c>
      <c r="C8745" s="95" t="s">
        <v>6168</v>
      </c>
      <c r="D8745" s="95" t="s">
        <v>16455</v>
      </c>
      <c r="E8745" s="95" t="s">
        <v>332</v>
      </c>
      <c r="F8745" s="95" t="s">
        <v>7499</v>
      </c>
      <c r="G8745" s="4">
        <v>50</v>
      </c>
      <c r="H8745" s="4">
        <v>50</v>
      </c>
    </row>
    <row r="8746" spans="1:8" ht="15">
      <c r="A8746" s="95">
        <v>8738</v>
      </c>
      <c r="B8746" s="95" t="s">
        <v>4114</v>
      </c>
      <c r="C8746" s="95" t="s">
        <v>6168</v>
      </c>
      <c r="D8746" s="95" t="s">
        <v>16456</v>
      </c>
      <c r="E8746" s="95" t="s">
        <v>332</v>
      </c>
      <c r="F8746" s="95" t="s">
        <v>7499</v>
      </c>
      <c r="G8746" s="4">
        <v>50</v>
      </c>
      <c r="H8746" s="4">
        <v>50</v>
      </c>
    </row>
    <row r="8747" spans="1:8" ht="15">
      <c r="A8747" s="95">
        <v>8739</v>
      </c>
      <c r="B8747" s="95" t="s">
        <v>3926</v>
      </c>
      <c r="C8747" s="95" t="s">
        <v>16457</v>
      </c>
      <c r="D8747" s="95" t="s">
        <v>16458</v>
      </c>
      <c r="E8747" s="95" t="s">
        <v>332</v>
      </c>
      <c r="F8747" s="95" t="s">
        <v>7499</v>
      </c>
      <c r="G8747" s="4">
        <v>50</v>
      </c>
      <c r="H8747" s="4">
        <v>50</v>
      </c>
    </row>
    <row r="8748" spans="1:8" ht="15">
      <c r="A8748" s="95">
        <v>8740</v>
      </c>
      <c r="B8748" s="95" t="s">
        <v>4216</v>
      </c>
      <c r="C8748" s="95" t="s">
        <v>8996</v>
      </c>
      <c r="D8748" s="95" t="s">
        <v>16459</v>
      </c>
      <c r="E8748" s="95" t="s">
        <v>332</v>
      </c>
      <c r="F8748" s="95" t="s">
        <v>7499</v>
      </c>
      <c r="G8748" s="4">
        <v>50</v>
      </c>
      <c r="H8748" s="4">
        <v>50</v>
      </c>
    </row>
    <row r="8749" spans="1:8" ht="15">
      <c r="A8749" s="95">
        <v>8741</v>
      </c>
      <c r="B8749" s="95" t="s">
        <v>3619</v>
      </c>
      <c r="C8749" s="95" t="s">
        <v>7044</v>
      </c>
      <c r="D8749" s="95" t="s">
        <v>16460</v>
      </c>
      <c r="E8749" s="95" t="s">
        <v>332</v>
      </c>
      <c r="F8749" s="95" t="s">
        <v>7499</v>
      </c>
      <c r="G8749" s="4">
        <v>50</v>
      </c>
      <c r="H8749" s="4">
        <v>50</v>
      </c>
    </row>
    <row r="8750" spans="1:8" ht="15">
      <c r="A8750" s="95">
        <v>8742</v>
      </c>
      <c r="B8750" s="95" t="s">
        <v>4583</v>
      </c>
      <c r="C8750" s="95" t="s">
        <v>6908</v>
      </c>
      <c r="D8750" s="95" t="s">
        <v>16461</v>
      </c>
      <c r="E8750" s="95" t="s">
        <v>332</v>
      </c>
      <c r="F8750" s="95" t="s">
        <v>7499</v>
      </c>
      <c r="G8750" s="4">
        <v>50</v>
      </c>
      <c r="H8750" s="4">
        <v>50</v>
      </c>
    </row>
    <row r="8751" spans="1:8" ht="15">
      <c r="A8751" s="95">
        <v>8743</v>
      </c>
      <c r="B8751" s="95" t="s">
        <v>4400</v>
      </c>
      <c r="C8751" s="95" t="s">
        <v>8442</v>
      </c>
      <c r="D8751" s="95" t="s">
        <v>16462</v>
      </c>
      <c r="E8751" s="95" t="s">
        <v>332</v>
      </c>
      <c r="F8751" s="95" t="s">
        <v>7499</v>
      </c>
      <c r="G8751" s="4">
        <v>50</v>
      </c>
      <c r="H8751" s="4">
        <v>50</v>
      </c>
    </row>
    <row r="8752" spans="1:8" ht="15">
      <c r="A8752" s="95">
        <v>8744</v>
      </c>
      <c r="B8752" s="95" t="s">
        <v>3712</v>
      </c>
      <c r="C8752" s="95" t="s">
        <v>7031</v>
      </c>
      <c r="D8752" s="95" t="s">
        <v>16463</v>
      </c>
      <c r="E8752" s="95" t="s">
        <v>332</v>
      </c>
      <c r="F8752" s="95" t="s">
        <v>7499</v>
      </c>
      <c r="G8752" s="4">
        <v>50</v>
      </c>
      <c r="H8752" s="4">
        <v>50</v>
      </c>
    </row>
    <row r="8753" spans="1:8" ht="15">
      <c r="A8753" s="95">
        <v>8745</v>
      </c>
      <c r="B8753" s="95" t="s">
        <v>16464</v>
      </c>
      <c r="C8753" s="95" t="s">
        <v>16465</v>
      </c>
      <c r="D8753" s="95" t="s">
        <v>16466</v>
      </c>
      <c r="E8753" s="95" t="s">
        <v>332</v>
      </c>
      <c r="F8753" s="95" t="s">
        <v>7499</v>
      </c>
      <c r="G8753" s="4">
        <v>50</v>
      </c>
      <c r="H8753" s="4">
        <v>50</v>
      </c>
    </row>
    <row r="8754" spans="1:8" ht="15">
      <c r="A8754" s="95">
        <v>8746</v>
      </c>
      <c r="B8754" s="95" t="s">
        <v>4824</v>
      </c>
      <c r="C8754" s="95" t="s">
        <v>16467</v>
      </c>
      <c r="D8754" s="95" t="s">
        <v>16468</v>
      </c>
      <c r="E8754" s="95" t="s">
        <v>332</v>
      </c>
      <c r="F8754" s="95" t="s">
        <v>7499</v>
      </c>
      <c r="G8754" s="4">
        <v>50</v>
      </c>
      <c r="H8754" s="4">
        <v>50</v>
      </c>
    </row>
    <row r="8755" spans="1:8" ht="15">
      <c r="A8755" s="95">
        <v>8747</v>
      </c>
      <c r="B8755" s="95" t="s">
        <v>8172</v>
      </c>
      <c r="C8755" s="95" t="s">
        <v>4592</v>
      </c>
      <c r="D8755" s="95" t="s">
        <v>16469</v>
      </c>
      <c r="E8755" s="95" t="s">
        <v>332</v>
      </c>
      <c r="F8755" s="95" t="s">
        <v>7499</v>
      </c>
      <c r="G8755" s="4">
        <v>50</v>
      </c>
      <c r="H8755" s="4">
        <v>50</v>
      </c>
    </row>
    <row r="8756" spans="1:8" ht="15">
      <c r="A8756" s="95">
        <v>8748</v>
      </c>
      <c r="B8756" s="95" t="s">
        <v>7051</v>
      </c>
      <c r="C8756" s="95" t="s">
        <v>7022</v>
      </c>
      <c r="D8756" s="95" t="s">
        <v>16470</v>
      </c>
      <c r="E8756" s="95" t="s">
        <v>332</v>
      </c>
      <c r="F8756" s="95" t="s">
        <v>7499</v>
      </c>
      <c r="G8756" s="4">
        <v>50</v>
      </c>
      <c r="H8756" s="4">
        <v>50</v>
      </c>
    </row>
    <row r="8757" spans="1:8" ht="15">
      <c r="A8757" s="95">
        <v>8749</v>
      </c>
      <c r="B8757" s="95" t="s">
        <v>3599</v>
      </c>
      <c r="C8757" s="95" t="s">
        <v>16471</v>
      </c>
      <c r="D8757" s="95" t="s">
        <v>16472</v>
      </c>
      <c r="E8757" s="95" t="s">
        <v>332</v>
      </c>
      <c r="F8757" s="95" t="s">
        <v>7499</v>
      </c>
      <c r="G8757" s="4">
        <v>50</v>
      </c>
      <c r="H8757" s="4">
        <v>50</v>
      </c>
    </row>
    <row r="8758" spans="1:8" ht="15">
      <c r="A8758" s="95">
        <v>8750</v>
      </c>
      <c r="B8758" s="95" t="s">
        <v>3771</v>
      </c>
      <c r="C8758" s="95" t="s">
        <v>7024</v>
      </c>
      <c r="D8758" s="95" t="s">
        <v>16473</v>
      </c>
      <c r="E8758" s="95" t="s">
        <v>332</v>
      </c>
      <c r="F8758" s="95" t="s">
        <v>7499</v>
      </c>
      <c r="G8758" s="4">
        <v>50</v>
      </c>
      <c r="H8758" s="4">
        <v>50</v>
      </c>
    </row>
    <row r="8759" spans="1:8" ht="15">
      <c r="A8759" s="95">
        <v>8751</v>
      </c>
      <c r="B8759" s="95" t="s">
        <v>3586</v>
      </c>
      <c r="C8759" s="95" t="s">
        <v>6975</v>
      </c>
      <c r="D8759" s="95" t="s">
        <v>16474</v>
      </c>
      <c r="E8759" s="95" t="s">
        <v>332</v>
      </c>
      <c r="F8759" s="95" t="s">
        <v>7499</v>
      </c>
      <c r="G8759" s="4">
        <v>50</v>
      </c>
      <c r="H8759" s="4">
        <v>50</v>
      </c>
    </row>
    <row r="8760" spans="1:8" ht="15">
      <c r="A8760" s="95">
        <v>8752</v>
      </c>
      <c r="B8760" s="95" t="s">
        <v>3468</v>
      </c>
      <c r="C8760" s="95" t="s">
        <v>5473</v>
      </c>
      <c r="D8760" s="95" t="s">
        <v>16475</v>
      </c>
      <c r="E8760" s="95" t="s">
        <v>332</v>
      </c>
      <c r="F8760" s="95" t="s">
        <v>7499</v>
      </c>
      <c r="G8760" s="4">
        <v>50</v>
      </c>
      <c r="H8760" s="4">
        <v>50</v>
      </c>
    </row>
    <row r="8761" spans="1:8" ht="15">
      <c r="A8761" s="95">
        <v>8753</v>
      </c>
      <c r="B8761" s="95" t="s">
        <v>3750</v>
      </c>
      <c r="C8761" s="95" t="s">
        <v>7505</v>
      </c>
      <c r="D8761" s="95" t="s">
        <v>16476</v>
      </c>
      <c r="E8761" s="95" t="s">
        <v>332</v>
      </c>
      <c r="F8761" s="95" t="s">
        <v>7499</v>
      </c>
      <c r="G8761" s="4">
        <v>50</v>
      </c>
      <c r="H8761" s="4">
        <v>50</v>
      </c>
    </row>
    <row r="8762" spans="1:8" ht="15">
      <c r="A8762" s="95">
        <v>8754</v>
      </c>
      <c r="B8762" s="95" t="s">
        <v>5160</v>
      </c>
      <c r="C8762" s="95" t="s">
        <v>10089</v>
      </c>
      <c r="D8762" s="95" t="s">
        <v>16477</v>
      </c>
      <c r="E8762" s="95" t="s">
        <v>332</v>
      </c>
      <c r="F8762" s="95" t="s">
        <v>7499</v>
      </c>
      <c r="G8762" s="4">
        <v>50</v>
      </c>
      <c r="H8762" s="4">
        <v>50</v>
      </c>
    </row>
    <row r="8763" spans="1:8" ht="15">
      <c r="A8763" s="95">
        <v>8755</v>
      </c>
      <c r="B8763" s="95" t="s">
        <v>3468</v>
      </c>
      <c r="C8763" s="95" t="s">
        <v>6662</v>
      </c>
      <c r="D8763" s="95" t="s">
        <v>16478</v>
      </c>
      <c r="E8763" s="95" t="s">
        <v>332</v>
      </c>
      <c r="F8763" s="95" t="s">
        <v>7499</v>
      </c>
      <c r="G8763" s="4">
        <v>50</v>
      </c>
      <c r="H8763" s="4">
        <v>50</v>
      </c>
    </row>
    <row r="8764" spans="1:8" ht="15">
      <c r="A8764" s="95">
        <v>8756</v>
      </c>
      <c r="B8764" s="95" t="s">
        <v>5659</v>
      </c>
      <c r="C8764" s="95" t="s">
        <v>4640</v>
      </c>
      <c r="D8764" s="95" t="s">
        <v>16479</v>
      </c>
      <c r="E8764" s="95" t="s">
        <v>332</v>
      </c>
      <c r="F8764" s="95" t="s">
        <v>7499</v>
      </c>
      <c r="G8764" s="4">
        <v>50</v>
      </c>
      <c r="H8764" s="4">
        <v>50</v>
      </c>
    </row>
    <row r="8765" spans="1:8" ht="15">
      <c r="A8765" s="95">
        <v>8757</v>
      </c>
      <c r="B8765" s="95" t="s">
        <v>3432</v>
      </c>
      <c r="C8765" s="95" t="s">
        <v>5717</v>
      </c>
      <c r="D8765" s="95" t="s">
        <v>16480</v>
      </c>
      <c r="E8765" s="95" t="s">
        <v>332</v>
      </c>
      <c r="F8765" s="95" t="s">
        <v>7499</v>
      </c>
      <c r="G8765" s="4">
        <v>50</v>
      </c>
      <c r="H8765" s="4">
        <v>50</v>
      </c>
    </row>
    <row r="8766" spans="1:8" ht="15">
      <c r="A8766" s="95">
        <v>8758</v>
      </c>
      <c r="B8766" s="95" t="s">
        <v>7295</v>
      </c>
      <c r="C8766" s="95" t="s">
        <v>16481</v>
      </c>
      <c r="D8766" s="95" t="s">
        <v>16482</v>
      </c>
      <c r="E8766" s="95" t="s">
        <v>332</v>
      </c>
      <c r="F8766" s="95" t="s">
        <v>7499</v>
      </c>
      <c r="G8766" s="4">
        <v>50</v>
      </c>
      <c r="H8766" s="4">
        <v>50</v>
      </c>
    </row>
    <row r="8767" spans="1:8" ht="15">
      <c r="A8767" s="95">
        <v>8759</v>
      </c>
      <c r="B8767" s="95" t="s">
        <v>3668</v>
      </c>
      <c r="C8767" s="95" t="s">
        <v>7029</v>
      </c>
      <c r="D8767" s="95" t="s">
        <v>16483</v>
      </c>
      <c r="E8767" s="95" t="s">
        <v>332</v>
      </c>
      <c r="F8767" s="95" t="s">
        <v>7499</v>
      </c>
      <c r="G8767" s="4">
        <v>50</v>
      </c>
      <c r="H8767" s="4">
        <v>50</v>
      </c>
    </row>
    <row r="8768" spans="1:8" ht="15">
      <c r="A8768" s="95">
        <v>8760</v>
      </c>
      <c r="B8768" s="95" t="s">
        <v>3715</v>
      </c>
      <c r="C8768" s="95" t="s">
        <v>3617</v>
      </c>
      <c r="D8768" s="95" t="s">
        <v>16484</v>
      </c>
      <c r="E8768" s="95" t="s">
        <v>332</v>
      </c>
      <c r="F8768" s="95" t="s">
        <v>7499</v>
      </c>
      <c r="G8768" s="4">
        <v>50</v>
      </c>
      <c r="H8768" s="4">
        <v>50</v>
      </c>
    </row>
    <row r="8769" spans="1:8" ht="15">
      <c r="A8769" s="95">
        <v>8761</v>
      </c>
      <c r="B8769" s="95" t="s">
        <v>16485</v>
      </c>
      <c r="C8769" s="95" t="s">
        <v>16486</v>
      </c>
      <c r="D8769" s="95" t="s">
        <v>16487</v>
      </c>
      <c r="E8769" s="95" t="s">
        <v>332</v>
      </c>
      <c r="F8769" s="95" t="s">
        <v>7499</v>
      </c>
      <c r="G8769" s="4">
        <v>50</v>
      </c>
      <c r="H8769" s="4">
        <v>50</v>
      </c>
    </row>
    <row r="8770" spans="1:8" ht="15">
      <c r="A8770" s="95">
        <v>8762</v>
      </c>
      <c r="B8770" s="95" t="s">
        <v>3649</v>
      </c>
      <c r="C8770" s="95" t="s">
        <v>7675</v>
      </c>
      <c r="D8770" s="95" t="s">
        <v>16488</v>
      </c>
      <c r="E8770" s="95" t="s">
        <v>332</v>
      </c>
      <c r="F8770" s="95" t="s">
        <v>7499</v>
      </c>
      <c r="G8770" s="4">
        <v>50</v>
      </c>
      <c r="H8770" s="4">
        <v>50</v>
      </c>
    </row>
    <row r="8771" spans="1:8" ht="15">
      <c r="A8771" s="95">
        <v>8763</v>
      </c>
      <c r="B8771" s="95" t="s">
        <v>3934</v>
      </c>
      <c r="C8771" s="95" t="s">
        <v>6983</v>
      </c>
      <c r="D8771" s="95" t="s">
        <v>16489</v>
      </c>
      <c r="E8771" s="95" t="s">
        <v>332</v>
      </c>
      <c r="F8771" s="95" t="s">
        <v>7499</v>
      </c>
      <c r="G8771" s="4">
        <v>50</v>
      </c>
      <c r="H8771" s="4">
        <v>50</v>
      </c>
    </row>
    <row r="8772" spans="1:8" ht="15">
      <c r="A8772" s="95">
        <v>8764</v>
      </c>
      <c r="B8772" s="95" t="s">
        <v>3720</v>
      </c>
      <c r="C8772" s="95" t="s">
        <v>5000</v>
      </c>
      <c r="D8772" s="95" t="s">
        <v>16490</v>
      </c>
      <c r="E8772" s="95" t="s">
        <v>332</v>
      </c>
      <c r="F8772" s="95" t="s">
        <v>7499</v>
      </c>
      <c r="G8772" s="4">
        <v>50</v>
      </c>
      <c r="H8772" s="4">
        <v>50</v>
      </c>
    </row>
    <row r="8773" spans="1:8" ht="15">
      <c r="A8773" s="95">
        <v>8765</v>
      </c>
      <c r="B8773" s="95" t="s">
        <v>13598</v>
      </c>
      <c r="C8773" s="95" t="s">
        <v>16338</v>
      </c>
      <c r="D8773" s="95" t="s">
        <v>16491</v>
      </c>
      <c r="E8773" s="95" t="s">
        <v>332</v>
      </c>
      <c r="F8773" s="95" t="s">
        <v>7499</v>
      </c>
      <c r="G8773" s="4">
        <v>50</v>
      </c>
      <c r="H8773" s="4">
        <v>50</v>
      </c>
    </row>
    <row r="8774" spans="1:8" ht="15">
      <c r="A8774" s="95">
        <v>8766</v>
      </c>
      <c r="B8774" s="95" t="s">
        <v>16492</v>
      </c>
      <c r="C8774" s="95" t="s">
        <v>16493</v>
      </c>
      <c r="D8774" s="95" t="s">
        <v>16494</v>
      </c>
      <c r="E8774" s="95" t="s">
        <v>332</v>
      </c>
      <c r="F8774" s="95" t="s">
        <v>7499</v>
      </c>
      <c r="G8774" s="4">
        <v>50</v>
      </c>
      <c r="H8774" s="4">
        <v>50</v>
      </c>
    </row>
    <row r="8775" spans="1:8" ht="15">
      <c r="A8775" s="95">
        <v>8767</v>
      </c>
      <c r="B8775" s="95" t="s">
        <v>5395</v>
      </c>
      <c r="C8775" s="95" t="s">
        <v>15897</v>
      </c>
      <c r="D8775" s="95" t="s">
        <v>16495</v>
      </c>
      <c r="E8775" s="95" t="s">
        <v>332</v>
      </c>
      <c r="F8775" s="95" t="s">
        <v>7499</v>
      </c>
      <c r="G8775" s="4">
        <v>50</v>
      </c>
      <c r="H8775" s="4">
        <v>50</v>
      </c>
    </row>
    <row r="8776" spans="1:8" ht="15">
      <c r="A8776" s="95">
        <v>8768</v>
      </c>
      <c r="B8776" s="95" t="s">
        <v>16496</v>
      </c>
      <c r="C8776" s="95" t="s">
        <v>16497</v>
      </c>
      <c r="D8776" s="95" t="s">
        <v>16498</v>
      </c>
      <c r="E8776" s="95" t="s">
        <v>332</v>
      </c>
      <c r="F8776" s="95" t="s">
        <v>7499</v>
      </c>
      <c r="G8776" s="4">
        <v>50</v>
      </c>
      <c r="H8776" s="4">
        <v>50</v>
      </c>
    </row>
    <row r="8777" spans="1:8" ht="15">
      <c r="A8777" s="95">
        <v>8769</v>
      </c>
      <c r="B8777" s="95" t="s">
        <v>3948</v>
      </c>
      <c r="C8777" s="95" t="s">
        <v>7022</v>
      </c>
      <c r="D8777" s="95" t="s">
        <v>16499</v>
      </c>
      <c r="E8777" s="95" t="s">
        <v>332</v>
      </c>
      <c r="F8777" s="95" t="s">
        <v>7499</v>
      </c>
      <c r="G8777" s="4">
        <v>50</v>
      </c>
      <c r="H8777" s="4">
        <v>50</v>
      </c>
    </row>
    <row r="8778" spans="1:8" ht="15">
      <c r="A8778" s="95">
        <v>8770</v>
      </c>
      <c r="B8778" s="95" t="s">
        <v>3646</v>
      </c>
      <c r="C8778" s="95" t="s">
        <v>16199</v>
      </c>
      <c r="D8778" s="95" t="s">
        <v>16500</v>
      </c>
      <c r="E8778" s="95" t="s">
        <v>332</v>
      </c>
      <c r="F8778" s="95" t="s">
        <v>7499</v>
      </c>
      <c r="G8778" s="4">
        <v>50</v>
      </c>
      <c r="H8778" s="4">
        <v>50</v>
      </c>
    </row>
    <row r="8779" spans="1:8" ht="15">
      <c r="A8779" s="95">
        <v>8771</v>
      </c>
      <c r="B8779" s="95" t="s">
        <v>3593</v>
      </c>
      <c r="C8779" s="95" t="s">
        <v>10089</v>
      </c>
      <c r="D8779" s="95" t="s">
        <v>16501</v>
      </c>
      <c r="E8779" s="95" t="s">
        <v>332</v>
      </c>
      <c r="F8779" s="95" t="s">
        <v>7499</v>
      </c>
      <c r="G8779" s="4">
        <v>50</v>
      </c>
      <c r="H8779" s="4">
        <v>50</v>
      </c>
    </row>
    <row r="8780" spans="1:8" ht="15">
      <c r="A8780" s="95">
        <v>8772</v>
      </c>
      <c r="B8780" s="95" t="s">
        <v>3700</v>
      </c>
      <c r="C8780" s="95" t="s">
        <v>7505</v>
      </c>
      <c r="D8780" s="95" t="s">
        <v>16502</v>
      </c>
      <c r="E8780" s="95" t="s">
        <v>332</v>
      </c>
      <c r="F8780" s="95" t="s">
        <v>7499</v>
      </c>
      <c r="G8780" s="4">
        <v>50</v>
      </c>
      <c r="H8780" s="4">
        <v>50</v>
      </c>
    </row>
    <row r="8781" spans="1:8" ht="15">
      <c r="A8781" s="95">
        <v>8773</v>
      </c>
      <c r="B8781" s="95" t="s">
        <v>4007</v>
      </c>
      <c r="C8781" s="95" t="s">
        <v>16465</v>
      </c>
      <c r="D8781" s="95" t="s">
        <v>16503</v>
      </c>
      <c r="E8781" s="95" t="s">
        <v>332</v>
      </c>
      <c r="F8781" s="95" t="s">
        <v>7499</v>
      </c>
      <c r="G8781" s="4">
        <v>50</v>
      </c>
      <c r="H8781" s="4">
        <v>50</v>
      </c>
    </row>
    <row r="8782" spans="1:8" ht="15">
      <c r="A8782" s="95">
        <v>8774</v>
      </c>
      <c r="B8782" s="95" t="s">
        <v>7055</v>
      </c>
      <c r="C8782" s="95" t="s">
        <v>6973</v>
      </c>
      <c r="D8782" s="95" t="s">
        <v>16504</v>
      </c>
      <c r="E8782" s="95" t="s">
        <v>332</v>
      </c>
      <c r="F8782" s="95" t="s">
        <v>7499</v>
      </c>
      <c r="G8782" s="4">
        <v>50</v>
      </c>
      <c r="H8782" s="4">
        <v>50</v>
      </c>
    </row>
    <row r="8783" spans="1:8" ht="15">
      <c r="A8783" s="95">
        <v>8775</v>
      </c>
      <c r="B8783" s="95" t="s">
        <v>8510</v>
      </c>
      <c r="C8783" s="95" t="s">
        <v>7505</v>
      </c>
      <c r="D8783" s="95" t="s">
        <v>16505</v>
      </c>
      <c r="E8783" s="95" t="s">
        <v>332</v>
      </c>
      <c r="F8783" s="95" t="s">
        <v>7499</v>
      </c>
      <c r="G8783" s="4">
        <v>50</v>
      </c>
      <c r="H8783" s="4">
        <v>50</v>
      </c>
    </row>
    <row r="8784" spans="1:8" ht="15">
      <c r="A8784" s="95">
        <v>8776</v>
      </c>
      <c r="B8784" s="95" t="s">
        <v>13762</v>
      </c>
      <c r="C8784" s="95" t="s">
        <v>16506</v>
      </c>
      <c r="D8784" s="95" t="s">
        <v>16507</v>
      </c>
      <c r="E8784" s="95" t="s">
        <v>332</v>
      </c>
      <c r="F8784" s="95" t="s">
        <v>7499</v>
      </c>
      <c r="G8784" s="4">
        <v>50</v>
      </c>
      <c r="H8784" s="4">
        <v>50</v>
      </c>
    </row>
    <row r="8785" spans="1:8" ht="15">
      <c r="A8785" s="95">
        <v>8777</v>
      </c>
      <c r="B8785" s="95" t="s">
        <v>4023</v>
      </c>
      <c r="C8785" s="95" t="s">
        <v>16256</v>
      </c>
      <c r="D8785" s="95" t="s">
        <v>16508</v>
      </c>
      <c r="E8785" s="95" t="s">
        <v>332</v>
      </c>
      <c r="F8785" s="95" t="s">
        <v>7499</v>
      </c>
      <c r="G8785" s="4">
        <v>50</v>
      </c>
      <c r="H8785" s="4">
        <v>50</v>
      </c>
    </row>
    <row r="8786" spans="1:8" ht="15">
      <c r="A8786" s="95">
        <v>8778</v>
      </c>
      <c r="B8786" s="95" t="s">
        <v>4731</v>
      </c>
      <c r="C8786" s="95" t="s">
        <v>6983</v>
      </c>
      <c r="D8786" s="95" t="s">
        <v>16509</v>
      </c>
      <c r="E8786" s="95" t="s">
        <v>332</v>
      </c>
      <c r="F8786" s="95" t="s">
        <v>7499</v>
      </c>
      <c r="G8786" s="4">
        <v>50</v>
      </c>
      <c r="H8786" s="4">
        <v>50</v>
      </c>
    </row>
    <row r="8787" spans="1:8" ht="15">
      <c r="A8787" s="95">
        <v>8779</v>
      </c>
      <c r="B8787" s="95" t="s">
        <v>6074</v>
      </c>
      <c r="C8787" s="95" t="s">
        <v>6999</v>
      </c>
      <c r="D8787" s="95" t="s">
        <v>16510</v>
      </c>
      <c r="E8787" s="95" t="s">
        <v>332</v>
      </c>
      <c r="F8787" s="95" t="s">
        <v>7499</v>
      </c>
      <c r="G8787" s="4">
        <v>50</v>
      </c>
      <c r="H8787" s="4">
        <v>50</v>
      </c>
    </row>
    <row r="8788" spans="1:8" ht="15">
      <c r="A8788" s="95">
        <v>8780</v>
      </c>
      <c r="B8788" s="95" t="s">
        <v>9739</v>
      </c>
      <c r="C8788" s="95" t="s">
        <v>7042</v>
      </c>
      <c r="D8788" s="95" t="s">
        <v>16511</v>
      </c>
      <c r="E8788" s="95" t="s">
        <v>332</v>
      </c>
      <c r="F8788" s="95" t="s">
        <v>7499</v>
      </c>
      <c r="G8788" s="4">
        <v>75</v>
      </c>
      <c r="H8788" s="4">
        <v>75</v>
      </c>
    </row>
    <row r="8789" spans="1:8" ht="15">
      <c r="A8789" s="95">
        <v>8781</v>
      </c>
      <c r="B8789" s="95" t="s">
        <v>3593</v>
      </c>
      <c r="C8789" s="95" t="s">
        <v>7070</v>
      </c>
      <c r="D8789" s="95">
        <v>48001002015</v>
      </c>
      <c r="E8789" s="95" t="s">
        <v>332</v>
      </c>
      <c r="F8789" s="95" t="s">
        <v>7499</v>
      </c>
      <c r="G8789" s="4">
        <v>75</v>
      </c>
      <c r="H8789" s="4">
        <v>75</v>
      </c>
    </row>
    <row r="8790" spans="1:8" ht="15">
      <c r="A8790" s="95">
        <v>8782</v>
      </c>
      <c r="B8790" s="95" t="s">
        <v>3442</v>
      </c>
      <c r="C8790" s="95" t="s">
        <v>7082</v>
      </c>
      <c r="D8790" s="95" t="s">
        <v>16512</v>
      </c>
      <c r="E8790" s="95" t="s">
        <v>332</v>
      </c>
      <c r="F8790" s="95" t="s">
        <v>7499</v>
      </c>
      <c r="G8790" s="4">
        <v>50</v>
      </c>
      <c r="H8790" s="4">
        <v>50</v>
      </c>
    </row>
    <row r="8791" spans="1:8" ht="15">
      <c r="A8791" s="95">
        <v>8783</v>
      </c>
      <c r="B8791" s="95" t="s">
        <v>4567</v>
      </c>
      <c r="C8791" s="95" t="s">
        <v>3620</v>
      </c>
      <c r="D8791" s="95" t="s">
        <v>16513</v>
      </c>
      <c r="E8791" s="95" t="s">
        <v>332</v>
      </c>
      <c r="F8791" s="95" t="s">
        <v>7499</v>
      </c>
      <c r="G8791" s="4">
        <v>50</v>
      </c>
      <c r="H8791" s="4">
        <v>50</v>
      </c>
    </row>
    <row r="8792" spans="1:8" ht="15">
      <c r="A8792" s="95">
        <v>8784</v>
      </c>
      <c r="B8792" s="95" t="s">
        <v>4593</v>
      </c>
      <c r="C8792" s="95" t="s">
        <v>9562</v>
      </c>
      <c r="D8792" s="95" t="s">
        <v>16514</v>
      </c>
      <c r="E8792" s="95" t="s">
        <v>332</v>
      </c>
      <c r="F8792" s="95" t="s">
        <v>7499</v>
      </c>
      <c r="G8792" s="4">
        <v>50</v>
      </c>
      <c r="H8792" s="4">
        <v>50</v>
      </c>
    </row>
    <row r="8793" spans="1:8" ht="15">
      <c r="A8793" s="95">
        <v>8785</v>
      </c>
      <c r="B8793" s="95" t="s">
        <v>3771</v>
      </c>
      <c r="C8793" s="95" t="s">
        <v>7142</v>
      </c>
      <c r="D8793" s="95" t="s">
        <v>16515</v>
      </c>
      <c r="E8793" s="95" t="s">
        <v>332</v>
      </c>
      <c r="F8793" s="95" t="s">
        <v>7499</v>
      </c>
      <c r="G8793" s="4">
        <v>50</v>
      </c>
      <c r="H8793" s="4">
        <v>50</v>
      </c>
    </row>
    <row r="8794" spans="1:8" ht="15">
      <c r="A8794" s="95">
        <v>8786</v>
      </c>
      <c r="B8794" s="95" t="s">
        <v>3593</v>
      </c>
      <c r="C8794" s="95" t="s">
        <v>9730</v>
      </c>
      <c r="D8794" s="95" t="s">
        <v>16516</v>
      </c>
      <c r="E8794" s="95" t="s">
        <v>332</v>
      </c>
      <c r="F8794" s="95" t="s">
        <v>7499</v>
      </c>
      <c r="G8794" s="4">
        <v>50</v>
      </c>
      <c r="H8794" s="4">
        <v>50</v>
      </c>
    </row>
    <row r="8795" spans="1:8" ht="15">
      <c r="A8795" s="95">
        <v>8787</v>
      </c>
      <c r="B8795" s="95" t="s">
        <v>3528</v>
      </c>
      <c r="C8795" s="95" t="s">
        <v>16517</v>
      </c>
      <c r="D8795" s="95" t="s">
        <v>16518</v>
      </c>
      <c r="E8795" s="95" t="s">
        <v>332</v>
      </c>
      <c r="F8795" s="95" t="s">
        <v>7499</v>
      </c>
      <c r="G8795" s="4">
        <v>50</v>
      </c>
      <c r="H8795" s="4">
        <v>50</v>
      </c>
    </row>
    <row r="8796" spans="1:8" ht="15">
      <c r="A8796" s="95">
        <v>8788</v>
      </c>
      <c r="B8796" s="95" t="s">
        <v>4561</v>
      </c>
      <c r="C8796" s="95" t="s">
        <v>16519</v>
      </c>
      <c r="D8796" s="95" t="s">
        <v>16520</v>
      </c>
      <c r="E8796" s="95" t="s">
        <v>332</v>
      </c>
      <c r="F8796" s="95" t="s">
        <v>7499</v>
      </c>
      <c r="G8796" s="4">
        <v>50</v>
      </c>
      <c r="H8796" s="4">
        <v>50</v>
      </c>
    </row>
    <row r="8797" spans="1:8" ht="15">
      <c r="A8797" s="95">
        <v>8789</v>
      </c>
      <c r="B8797" s="95" t="s">
        <v>4567</v>
      </c>
      <c r="C8797" s="95" t="s">
        <v>4649</v>
      </c>
      <c r="D8797" s="95" t="s">
        <v>16521</v>
      </c>
      <c r="E8797" s="95" t="s">
        <v>332</v>
      </c>
      <c r="F8797" s="95" t="s">
        <v>7499</v>
      </c>
      <c r="G8797" s="4">
        <v>50</v>
      </c>
      <c r="H8797" s="4">
        <v>50</v>
      </c>
    </row>
    <row r="8798" spans="1:8" ht="15">
      <c r="A8798" s="95">
        <v>8790</v>
      </c>
      <c r="B8798" s="95" t="s">
        <v>6152</v>
      </c>
      <c r="C8798" s="95" t="s">
        <v>4056</v>
      </c>
      <c r="D8798" s="95" t="s">
        <v>16522</v>
      </c>
      <c r="E8798" s="95" t="s">
        <v>332</v>
      </c>
      <c r="F8798" s="95" t="s">
        <v>7499</v>
      </c>
      <c r="G8798" s="4">
        <v>50</v>
      </c>
      <c r="H8798" s="4">
        <v>50</v>
      </c>
    </row>
    <row r="8799" spans="1:8" ht="15">
      <c r="A8799" s="95">
        <v>8791</v>
      </c>
      <c r="B8799" s="95" t="s">
        <v>3934</v>
      </c>
      <c r="C8799" s="95" t="s">
        <v>7780</v>
      </c>
      <c r="D8799" s="95" t="s">
        <v>16523</v>
      </c>
      <c r="E8799" s="95" t="s">
        <v>332</v>
      </c>
      <c r="F8799" s="95" t="s">
        <v>7499</v>
      </c>
      <c r="G8799" s="4">
        <v>50</v>
      </c>
      <c r="H8799" s="4">
        <v>50</v>
      </c>
    </row>
    <row r="8800" spans="1:8" ht="15">
      <c r="A8800" s="95">
        <v>8792</v>
      </c>
      <c r="B8800" s="95" t="s">
        <v>6571</v>
      </c>
      <c r="C8800" s="95" t="s">
        <v>3756</v>
      </c>
      <c r="D8800" s="95" t="s">
        <v>16524</v>
      </c>
      <c r="E8800" s="95" t="s">
        <v>332</v>
      </c>
      <c r="F8800" s="95" t="s">
        <v>7499</v>
      </c>
      <c r="G8800" s="4">
        <v>50</v>
      </c>
      <c r="H8800" s="4">
        <v>50</v>
      </c>
    </row>
    <row r="8801" spans="1:8" ht="15">
      <c r="A8801" s="95">
        <v>8793</v>
      </c>
      <c r="B8801" s="95" t="s">
        <v>4322</v>
      </c>
      <c r="C8801" s="95" t="s">
        <v>3756</v>
      </c>
      <c r="D8801" s="95" t="s">
        <v>16525</v>
      </c>
      <c r="E8801" s="95" t="s">
        <v>332</v>
      </c>
      <c r="F8801" s="95" t="s">
        <v>7499</v>
      </c>
      <c r="G8801" s="4">
        <v>50</v>
      </c>
      <c r="H8801" s="4">
        <v>50</v>
      </c>
    </row>
    <row r="8802" spans="1:8" ht="15">
      <c r="A8802" s="95">
        <v>8794</v>
      </c>
      <c r="B8802" s="95" t="s">
        <v>6571</v>
      </c>
      <c r="C8802" s="95" t="s">
        <v>8744</v>
      </c>
      <c r="D8802" s="95" t="s">
        <v>16526</v>
      </c>
      <c r="E8802" s="95" t="s">
        <v>332</v>
      </c>
      <c r="F8802" s="95" t="s">
        <v>7499</v>
      </c>
      <c r="G8802" s="4">
        <v>50</v>
      </c>
      <c r="H8802" s="4">
        <v>50</v>
      </c>
    </row>
    <row r="8803" spans="1:8" ht="15">
      <c r="A8803" s="95">
        <v>8795</v>
      </c>
      <c r="B8803" s="95" t="s">
        <v>3771</v>
      </c>
      <c r="C8803" s="95" t="s">
        <v>7054</v>
      </c>
      <c r="D8803" s="95" t="s">
        <v>16527</v>
      </c>
      <c r="E8803" s="95" t="s">
        <v>332</v>
      </c>
      <c r="F8803" s="95" t="s">
        <v>7499</v>
      </c>
      <c r="G8803" s="4">
        <v>50</v>
      </c>
      <c r="H8803" s="4">
        <v>50</v>
      </c>
    </row>
    <row r="8804" spans="1:8" ht="15">
      <c r="A8804" s="95">
        <v>8796</v>
      </c>
      <c r="B8804" s="95" t="s">
        <v>6216</v>
      </c>
      <c r="C8804" s="95" t="s">
        <v>4056</v>
      </c>
      <c r="D8804" s="95" t="s">
        <v>16528</v>
      </c>
      <c r="E8804" s="95" t="s">
        <v>332</v>
      </c>
      <c r="F8804" s="95" t="s">
        <v>7499</v>
      </c>
      <c r="G8804" s="4">
        <v>50</v>
      </c>
      <c r="H8804" s="4">
        <v>50</v>
      </c>
    </row>
    <row r="8805" spans="1:8" ht="15">
      <c r="A8805" s="95">
        <v>8797</v>
      </c>
      <c r="B8805" s="95" t="s">
        <v>3561</v>
      </c>
      <c r="C8805" s="95" t="s">
        <v>15892</v>
      </c>
      <c r="D8805" s="95" t="s">
        <v>16529</v>
      </c>
      <c r="E8805" s="95" t="s">
        <v>332</v>
      </c>
      <c r="F8805" s="95" t="s">
        <v>7499</v>
      </c>
      <c r="G8805" s="4">
        <v>50</v>
      </c>
      <c r="H8805" s="4">
        <v>50</v>
      </c>
    </row>
    <row r="8806" spans="1:8" ht="15">
      <c r="A8806" s="95">
        <v>8798</v>
      </c>
      <c r="B8806" s="95" t="s">
        <v>3629</v>
      </c>
      <c r="C8806" s="95" t="s">
        <v>4735</v>
      </c>
      <c r="D8806" s="95" t="s">
        <v>16530</v>
      </c>
      <c r="E8806" s="95" t="s">
        <v>332</v>
      </c>
      <c r="F8806" s="95" t="s">
        <v>7499</v>
      </c>
      <c r="G8806" s="4">
        <v>50</v>
      </c>
      <c r="H8806" s="4">
        <v>50</v>
      </c>
    </row>
    <row r="8807" spans="1:8" ht="15">
      <c r="A8807" s="95">
        <v>8799</v>
      </c>
      <c r="B8807" s="95" t="s">
        <v>4861</v>
      </c>
      <c r="C8807" s="95" t="s">
        <v>4735</v>
      </c>
      <c r="D8807" s="95" t="s">
        <v>16531</v>
      </c>
      <c r="E8807" s="95" t="s">
        <v>332</v>
      </c>
      <c r="F8807" s="95" t="s">
        <v>7499</v>
      </c>
      <c r="G8807" s="4">
        <v>50</v>
      </c>
      <c r="H8807" s="4">
        <v>50</v>
      </c>
    </row>
    <row r="8808" spans="1:8" ht="15">
      <c r="A8808" s="95">
        <v>8800</v>
      </c>
      <c r="B8808" s="95" t="s">
        <v>16532</v>
      </c>
      <c r="C8808" s="95" t="s">
        <v>7042</v>
      </c>
      <c r="D8808" s="95" t="s">
        <v>16533</v>
      </c>
      <c r="E8808" s="95" t="s">
        <v>332</v>
      </c>
      <c r="F8808" s="95" t="s">
        <v>7499</v>
      </c>
      <c r="G8808" s="4">
        <v>50</v>
      </c>
      <c r="H8808" s="4">
        <v>50</v>
      </c>
    </row>
    <row r="8809" spans="1:8" ht="15">
      <c r="A8809" s="95">
        <v>8801</v>
      </c>
      <c r="B8809" s="95" t="s">
        <v>16534</v>
      </c>
      <c r="C8809" s="95" t="s">
        <v>6688</v>
      </c>
      <c r="D8809" s="95" t="s">
        <v>16535</v>
      </c>
      <c r="E8809" s="95" t="s">
        <v>332</v>
      </c>
      <c r="F8809" s="95" t="s">
        <v>7499</v>
      </c>
      <c r="G8809" s="4">
        <v>50</v>
      </c>
      <c r="H8809" s="4">
        <v>50</v>
      </c>
    </row>
    <row r="8810" spans="1:8" ht="15">
      <c r="A8810" s="95">
        <v>8802</v>
      </c>
      <c r="B8810" s="95" t="s">
        <v>4583</v>
      </c>
      <c r="C8810" s="95" t="s">
        <v>6941</v>
      </c>
      <c r="D8810" s="95" t="s">
        <v>16536</v>
      </c>
      <c r="E8810" s="95" t="s">
        <v>332</v>
      </c>
      <c r="F8810" s="95" t="s">
        <v>7499</v>
      </c>
      <c r="G8810" s="4">
        <v>50</v>
      </c>
      <c r="H8810" s="4">
        <v>50</v>
      </c>
    </row>
    <row r="8811" spans="1:8" ht="15">
      <c r="A8811" s="95">
        <v>8803</v>
      </c>
      <c r="B8811" s="95" t="s">
        <v>2675</v>
      </c>
      <c r="C8811" s="95" t="s">
        <v>7042</v>
      </c>
      <c r="D8811" s="95" t="s">
        <v>16537</v>
      </c>
      <c r="E8811" s="95" t="s">
        <v>332</v>
      </c>
      <c r="F8811" s="95" t="s">
        <v>7499</v>
      </c>
      <c r="G8811" s="4">
        <v>50</v>
      </c>
      <c r="H8811" s="4">
        <v>50</v>
      </c>
    </row>
    <row r="8812" spans="1:8" ht="15">
      <c r="A8812" s="95">
        <v>8804</v>
      </c>
      <c r="B8812" s="95" t="s">
        <v>5716</v>
      </c>
      <c r="C8812" s="95" t="s">
        <v>7042</v>
      </c>
      <c r="D8812" s="95" t="s">
        <v>16538</v>
      </c>
      <c r="E8812" s="95" t="s">
        <v>332</v>
      </c>
      <c r="F8812" s="95" t="s">
        <v>7499</v>
      </c>
      <c r="G8812" s="4">
        <v>50</v>
      </c>
      <c r="H8812" s="4">
        <v>50</v>
      </c>
    </row>
    <row r="8813" spans="1:8" ht="30">
      <c r="A8813" s="95">
        <v>8805</v>
      </c>
      <c r="B8813" s="95" t="s">
        <v>4299</v>
      </c>
      <c r="C8813" s="95" t="s">
        <v>7042</v>
      </c>
      <c r="D8813" s="95" t="s">
        <v>16539</v>
      </c>
      <c r="E8813" s="95" t="s">
        <v>332</v>
      </c>
      <c r="F8813" s="95" t="s">
        <v>7499</v>
      </c>
      <c r="G8813" s="4">
        <v>50</v>
      </c>
      <c r="H8813" s="4">
        <v>50</v>
      </c>
    </row>
    <row r="8814" spans="1:8" ht="15">
      <c r="A8814" s="95">
        <v>8806</v>
      </c>
      <c r="B8814" s="95" t="s">
        <v>3747</v>
      </c>
      <c r="C8814" s="95" t="s">
        <v>7138</v>
      </c>
      <c r="D8814" s="95" t="s">
        <v>16540</v>
      </c>
      <c r="E8814" s="95" t="s">
        <v>332</v>
      </c>
      <c r="F8814" s="95" t="s">
        <v>7499</v>
      </c>
      <c r="G8814" s="4">
        <v>50</v>
      </c>
      <c r="H8814" s="4">
        <v>50</v>
      </c>
    </row>
    <row r="8815" spans="1:8" ht="15">
      <c r="A8815" s="95">
        <v>8807</v>
      </c>
      <c r="B8815" s="95" t="s">
        <v>5592</v>
      </c>
      <c r="C8815" s="95" t="s">
        <v>7042</v>
      </c>
      <c r="D8815" s="95" t="s">
        <v>16541</v>
      </c>
      <c r="E8815" s="95" t="s">
        <v>332</v>
      </c>
      <c r="F8815" s="95" t="s">
        <v>7499</v>
      </c>
      <c r="G8815" s="4">
        <v>50</v>
      </c>
      <c r="H8815" s="4">
        <v>50</v>
      </c>
    </row>
    <row r="8816" spans="1:8" ht="15">
      <c r="A8816" s="95">
        <v>8808</v>
      </c>
      <c r="B8816" s="95" t="s">
        <v>3439</v>
      </c>
      <c r="C8816" s="95" t="s">
        <v>6953</v>
      </c>
      <c r="D8816" s="95" t="s">
        <v>16542</v>
      </c>
      <c r="E8816" s="95" t="s">
        <v>332</v>
      </c>
      <c r="F8816" s="95" t="s">
        <v>7499</v>
      </c>
      <c r="G8816" s="4">
        <v>50</v>
      </c>
      <c r="H8816" s="4">
        <v>50</v>
      </c>
    </row>
    <row r="8817" spans="1:8" ht="15">
      <c r="A8817" s="95">
        <v>8809</v>
      </c>
      <c r="B8817" s="95" t="s">
        <v>3432</v>
      </c>
      <c r="C8817" s="95" t="s">
        <v>16465</v>
      </c>
      <c r="D8817" s="95" t="s">
        <v>16543</v>
      </c>
      <c r="E8817" s="95" t="s">
        <v>332</v>
      </c>
      <c r="F8817" s="95" t="s">
        <v>7499</v>
      </c>
      <c r="G8817" s="4">
        <v>50</v>
      </c>
      <c r="H8817" s="4">
        <v>50</v>
      </c>
    </row>
    <row r="8818" spans="1:8" ht="15">
      <c r="A8818" s="95">
        <v>8810</v>
      </c>
      <c r="B8818" s="95" t="s">
        <v>5135</v>
      </c>
      <c r="C8818" s="95" t="s">
        <v>7138</v>
      </c>
      <c r="D8818" s="95" t="s">
        <v>16544</v>
      </c>
      <c r="E8818" s="95" t="s">
        <v>332</v>
      </c>
      <c r="F8818" s="95" t="s">
        <v>7499</v>
      </c>
      <c r="G8818" s="4">
        <v>50</v>
      </c>
      <c r="H8818" s="4">
        <v>50</v>
      </c>
    </row>
    <row r="8819" spans="1:8" ht="15">
      <c r="A8819" s="95">
        <v>8811</v>
      </c>
      <c r="B8819" s="95" t="s">
        <v>3432</v>
      </c>
      <c r="C8819" s="95" t="s">
        <v>8953</v>
      </c>
      <c r="D8819" s="95" t="s">
        <v>16545</v>
      </c>
      <c r="E8819" s="95" t="s">
        <v>332</v>
      </c>
      <c r="F8819" s="95" t="s">
        <v>7499</v>
      </c>
      <c r="G8819" s="4">
        <v>50</v>
      </c>
      <c r="H8819" s="4">
        <v>50</v>
      </c>
    </row>
    <row r="8820" spans="1:8" ht="15">
      <c r="A8820" s="95">
        <v>8812</v>
      </c>
      <c r="B8820" s="95" t="s">
        <v>14683</v>
      </c>
      <c r="C8820" s="95" t="s">
        <v>8953</v>
      </c>
      <c r="D8820" s="95" t="s">
        <v>16546</v>
      </c>
      <c r="E8820" s="95" t="s">
        <v>332</v>
      </c>
      <c r="F8820" s="95" t="s">
        <v>7499</v>
      </c>
      <c r="G8820" s="4">
        <v>50</v>
      </c>
      <c r="H8820" s="4">
        <v>50</v>
      </c>
    </row>
    <row r="8821" spans="1:8" ht="15">
      <c r="A8821" s="95">
        <v>8813</v>
      </c>
      <c r="B8821" s="95" t="s">
        <v>3755</v>
      </c>
      <c r="C8821" s="95" t="s">
        <v>7505</v>
      </c>
      <c r="D8821" s="95" t="s">
        <v>16547</v>
      </c>
      <c r="E8821" s="95" t="s">
        <v>332</v>
      </c>
      <c r="F8821" s="95" t="s">
        <v>7499</v>
      </c>
      <c r="G8821" s="4">
        <v>50</v>
      </c>
      <c r="H8821" s="4">
        <v>50</v>
      </c>
    </row>
    <row r="8822" spans="1:8" ht="15">
      <c r="A8822" s="95">
        <v>8814</v>
      </c>
      <c r="B8822" s="95" t="s">
        <v>16548</v>
      </c>
      <c r="C8822" s="95" t="s">
        <v>16221</v>
      </c>
      <c r="D8822" s="95" t="s">
        <v>16549</v>
      </c>
      <c r="E8822" s="95" t="s">
        <v>332</v>
      </c>
      <c r="F8822" s="95" t="s">
        <v>7499</v>
      </c>
      <c r="G8822" s="4">
        <v>50</v>
      </c>
      <c r="H8822" s="4">
        <v>50</v>
      </c>
    </row>
    <row r="8823" spans="1:8" ht="15">
      <c r="A8823" s="95">
        <v>8815</v>
      </c>
      <c r="B8823" s="95" t="s">
        <v>3934</v>
      </c>
      <c r="C8823" s="95" t="s">
        <v>16374</v>
      </c>
      <c r="D8823" s="95" t="s">
        <v>16550</v>
      </c>
      <c r="E8823" s="95" t="s">
        <v>332</v>
      </c>
      <c r="F8823" s="95" t="s">
        <v>7499</v>
      </c>
      <c r="G8823" s="4">
        <v>50</v>
      </c>
      <c r="H8823" s="4">
        <v>50</v>
      </c>
    </row>
    <row r="8824" spans="1:8" ht="15">
      <c r="A8824" s="95">
        <v>8816</v>
      </c>
      <c r="B8824" s="95" t="s">
        <v>6925</v>
      </c>
      <c r="C8824" s="95" t="s">
        <v>7142</v>
      </c>
      <c r="D8824" s="95" t="s">
        <v>16551</v>
      </c>
      <c r="E8824" s="95" t="s">
        <v>332</v>
      </c>
      <c r="F8824" s="95" t="s">
        <v>7499</v>
      </c>
      <c r="G8824" s="4">
        <v>50</v>
      </c>
      <c r="H8824" s="4">
        <v>50</v>
      </c>
    </row>
    <row r="8825" spans="1:8" ht="15">
      <c r="A8825" s="95">
        <v>8817</v>
      </c>
      <c r="B8825" s="95" t="s">
        <v>3761</v>
      </c>
      <c r="C8825" s="95" t="s">
        <v>7042</v>
      </c>
      <c r="D8825" s="95" t="s">
        <v>16552</v>
      </c>
      <c r="E8825" s="95" t="s">
        <v>332</v>
      </c>
      <c r="F8825" s="95" t="s">
        <v>7499</v>
      </c>
      <c r="G8825" s="4">
        <v>50</v>
      </c>
      <c r="H8825" s="4">
        <v>50</v>
      </c>
    </row>
    <row r="8826" spans="1:8" ht="15">
      <c r="A8826" s="95">
        <v>8818</v>
      </c>
      <c r="B8826" s="95" t="s">
        <v>3676</v>
      </c>
      <c r="C8826" s="95" t="s">
        <v>6715</v>
      </c>
      <c r="D8826" s="95" t="s">
        <v>16553</v>
      </c>
      <c r="E8826" s="95" t="s">
        <v>332</v>
      </c>
      <c r="F8826" s="95" t="s">
        <v>7499</v>
      </c>
      <c r="G8826" s="4">
        <v>50</v>
      </c>
      <c r="H8826" s="4">
        <v>50</v>
      </c>
    </row>
    <row r="8827" spans="1:8" ht="15">
      <c r="A8827" s="95">
        <v>8819</v>
      </c>
      <c r="B8827" s="95" t="s">
        <v>3923</v>
      </c>
      <c r="C8827" s="95" t="s">
        <v>6715</v>
      </c>
      <c r="D8827" s="95" t="s">
        <v>16554</v>
      </c>
      <c r="E8827" s="95" t="s">
        <v>332</v>
      </c>
      <c r="F8827" s="95" t="s">
        <v>7499</v>
      </c>
      <c r="G8827" s="4">
        <v>50</v>
      </c>
      <c r="H8827" s="4">
        <v>50</v>
      </c>
    </row>
    <row r="8828" spans="1:8" ht="15">
      <c r="A8828" s="95">
        <v>8820</v>
      </c>
      <c r="B8828" s="95" t="s">
        <v>5461</v>
      </c>
      <c r="C8828" s="95" t="s">
        <v>16555</v>
      </c>
      <c r="D8828" s="95" t="s">
        <v>16556</v>
      </c>
      <c r="E8828" s="95" t="s">
        <v>332</v>
      </c>
      <c r="F8828" s="95" t="s">
        <v>7499</v>
      </c>
      <c r="G8828" s="4">
        <v>50</v>
      </c>
      <c r="H8828" s="4">
        <v>50</v>
      </c>
    </row>
    <row r="8829" spans="1:8" ht="15">
      <c r="A8829" s="95">
        <v>8821</v>
      </c>
      <c r="B8829" s="95" t="s">
        <v>4982</v>
      </c>
      <c r="C8829" s="95" t="s">
        <v>7893</v>
      </c>
      <c r="D8829" s="95" t="s">
        <v>16557</v>
      </c>
      <c r="E8829" s="95" t="s">
        <v>332</v>
      </c>
      <c r="F8829" s="95" t="s">
        <v>7499</v>
      </c>
      <c r="G8829" s="4">
        <v>50</v>
      </c>
      <c r="H8829" s="4">
        <v>50</v>
      </c>
    </row>
    <row r="8830" spans="1:8" ht="15">
      <c r="A8830" s="95">
        <v>8822</v>
      </c>
      <c r="B8830" s="95" t="s">
        <v>3668</v>
      </c>
      <c r="C8830" s="95" t="s">
        <v>6975</v>
      </c>
      <c r="D8830" s="95" t="s">
        <v>16558</v>
      </c>
      <c r="E8830" s="95" t="s">
        <v>332</v>
      </c>
      <c r="F8830" s="95" t="s">
        <v>7499</v>
      </c>
      <c r="G8830" s="4">
        <v>50</v>
      </c>
      <c r="H8830" s="4">
        <v>50</v>
      </c>
    </row>
    <row r="8831" spans="1:8" ht="15">
      <c r="A8831" s="95">
        <v>8823</v>
      </c>
      <c r="B8831" s="95" t="s">
        <v>7958</v>
      </c>
      <c r="C8831" s="95" t="s">
        <v>6953</v>
      </c>
      <c r="D8831" s="95" t="s">
        <v>16559</v>
      </c>
      <c r="E8831" s="95" t="s">
        <v>332</v>
      </c>
      <c r="F8831" s="95" t="s">
        <v>7499</v>
      </c>
      <c r="G8831" s="4">
        <v>50</v>
      </c>
      <c r="H8831" s="4">
        <v>50</v>
      </c>
    </row>
    <row r="8832" spans="1:8" ht="15">
      <c r="A8832" s="95">
        <v>8824</v>
      </c>
      <c r="B8832" s="95" t="s">
        <v>3715</v>
      </c>
      <c r="C8832" s="95" t="s">
        <v>8999</v>
      </c>
      <c r="D8832" s="95" t="s">
        <v>16560</v>
      </c>
      <c r="E8832" s="95" t="s">
        <v>332</v>
      </c>
      <c r="F8832" s="95" t="s">
        <v>7499</v>
      </c>
      <c r="G8832" s="4">
        <v>50</v>
      </c>
      <c r="H8832" s="4">
        <v>50</v>
      </c>
    </row>
    <row r="8833" spans="1:8" ht="15">
      <c r="A8833" s="95">
        <v>8825</v>
      </c>
      <c r="B8833" s="95" t="s">
        <v>3442</v>
      </c>
      <c r="C8833" s="95" t="s">
        <v>7141</v>
      </c>
      <c r="D8833" s="95" t="s">
        <v>16561</v>
      </c>
      <c r="E8833" s="95" t="s">
        <v>332</v>
      </c>
      <c r="F8833" s="95" t="s">
        <v>7499</v>
      </c>
      <c r="G8833" s="4">
        <v>50</v>
      </c>
      <c r="H8833" s="4">
        <v>50</v>
      </c>
    </row>
    <row r="8834" spans="1:8" ht="15">
      <c r="A8834" s="95">
        <v>8826</v>
      </c>
      <c r="B8834" s="95" t="s">
        <v>3593</v>
      </c>
      <c r="C8834" s="95" t="s">
        <v>7049</v>
      </c>
      <c r="D8834" s="95" t="s">
        <v>16562</v>
      </c>
      <c r="E8834" s="95" t="s">
        <v>332</v>
      </c>
      <c r="F8834" s="95" t="s">
        <v>7499</v>
      </c>
      <c r="G8834" s="4">
        <v>50</v>
      </c>
      <c r="H8834" s="4">
        <v>50</v>
      </c>
    </row>
    <row r="8835" spans="1:8" ht="15">
      <c r="A8835" s="95">
        <v>8827</v>
      </c>
      <c r="B8835" s="95" t="s">
        <v>3923</v>
      </c>
      <c r="C8835" s="95" t="s">
        <v>7115</v>
      </c>
      <c r="D8835" s="95" t="s">
        <v>16563</v>
      </c>
      <c r="E8835" s="95" t="s">
        <v>332</v>
      </c>
      <c r="F8835" s="95" t="s">
        <v>7499</v>
      </c>
      <c r="G8835" s="4">
        <v>50</v>
      </c>
      <c r="H8835" s="4">
        <v>50</v>
      </c>
    </row>
    <row r="8836" spans="1:8" ht="15">
      <c r="A8836" s="95">
        <v>8828</v>
      </c>
      <c r="B8836" s="95" t="s">
        <v>3700</v>
      </c>
      <c r="C8836" s="95" t="s">
        <v>9951</v>
      </c>
      <c r="D8836" s="95" t="s">
        <v>16564</v>
      </c>
      <c r="E8836" s="95" t="s">
        <v>332</v>
      </c>
      <c r="F8836" s="95" t="s">
        <v>7499</v>
      </c>
      <c r="G8836" s="4">
        <v>50</v>
      </c>
      <c r="H8836" s="4">
        <v>50</v>
      </c>
    </row>
    <row r="8837" spans="1:8" ht="15">
      <c r="A8837" s="95">
        <v>8829</v>
      </c>
      <c r="B8837" s="95" t="s">
        <v>8510</v>
      </c>
      <c r="C8837" s="95" t="s">
        <v>4649</v>
      </c>
      <c r="D8837" s="95" t="s">
        <v>16565</v>
      </c>
      <c r="E8837" s="95" t="s">
        <v>332</v>
      </c>
      <c r="F8837" s="95" t="s">
        <v>7499</v>
      </c>
      <c r="G8837" s="4">
        <v>50</v>
      </c>
      <c r="H8837" s="4">
        <v>50</v>
      </c>
    </row>
    <row r="8838" spans="1:8" ht="15">
      <c r="A8838" s="95">
        <v>8830</v>
      </c>
      <c r="B8838" s="95" t="s">
        <v>4643</v>
      </c>
      <c r="C8838" s="95" t="s">
        <v>16566</v>
      </c>
      <c r="D8838" s="95" t="s">
        <v>16567</v>
      </c>
      <c r="E8838" s="95" t="s">
        <v>332</v>
      </c>
      <c r="F8838" s="95" t="s">
        <v>7499</v>
      </c>
      <c r="G8838" s="4">
        <v>50</v>
      </c>
      <c r="H8838" s="4">
        <v>50</v>
      </c>
    </row>
    <row r="8839" spans="1:8" ht="15">
      <c r="A8839" s="95">
        <v>8831</v>
      </c>
      <c r="B8839" s="95" t="s">
        <v>4479</v>
      </c>
      <c r="C8839" s="95" t="s">
        <v>16566</v>
      </c>
      <c r="D8839" s="95" t="s">
        <v>16568</v>
      </c>
      <c r="E8839" s="95" t="s">
        <v>332</v>
      </c>
      <c r="F8839" s="95" t="s">
        <v>7499</v>
      </c>
      <c r="G8839" s="4">
        <v>50</v>
      </c>
      <c r="H8839" s="4">
        <v>50</v>
      </c>
    </row>
    <row r="8840" spans="1:8" ht="15">
      <c r="A8840" s="95">
        <v>8832</v>
      </c>
      <c r="B8840" s="95" t="s">
        <v>9172</v>
      </c>
      <c r="C8840" s="95" t="s">
        <v>7086</v>
      </c>
      <c r="D8840" s="95" t="s">
        <v>16569</v>
      </c>
      <c r="E8840" s="95" t="s">
        <v>332</v>
      </c>
      <c r="F8840" s="95" t="s">
        <v>7499</v>
      </c>
      <c r="G8840" s="4">
        <v>50</v>
      </c>
      <c r="H8840" s="4">
        <v>50</v>
      </c>
    </row>
    <row r="8841" spans="1:8" ht="15">
      <c r="A8841" s="95">
        <v>8833</v>
      </c>
      <c r="B8841" s="95" t="s">
        <v>3584</v>
      </c>
      <c r="C8841" s="95" t="s">
        <v>4649</v>
      </c>
      <c r="D8841" s="95" t="s">
        <v>16570</v>
      </c>
      <c r="E8841" s="95" t="s">
        <v>332</v>
      </c>
      <c r="F8841" s="95" t="s">
        <v>7499</v>
      </c>
      <c r="G8841" s="4">
        <v>50</v>
      </c>
      <c r="H8841" s="4">
        <v>50</v>
      </c>
    </row>
    <row r="8842" spans="1:8" ht="15">
      <c r="A8842" s="95">
        <v>8834</v>
      </c>
      <c r="B8842" s="95" t="s">
        <v>3898</v>
      </c>
      <c r="C8842" s="95" t="s">
        <v>16374</v>
      </c>
      <c r="D8842" s="95" t="s">
        <v>16571</v>
      </c>
      <c r="E8842" s="95" t="s">
        <v>332</v>
      </c>
      <c r="F8842" s="95" t="s">
        <v>7499</v>
      </c>
      <c r="G8842" s="4">
        <v>50</v>
      </c>
      <c r="H8842" s="4">
        <v>50</v>
      </c>
    </row>
    <row r="8843" spans="1:8" ht="15">
      <c r="A8843" s="95">
        <v>8835</v>
      </c>
      <c r="B8843" s="95" t="s">
        <v>3586</v>
      </c>
      <c r="C8843" s="95" t="s">
        <v>7124</v>
      </c>
      <c r="D8843" s="95" t="s">
        <v>16572</v>
      </c>
      <c r="E8843" s="95" t="s">
        <v>332</v>
      </c>
      <c r="F8843" s="95" t="s">
        <v>7499</v>
      </c>
      <c r="G8843" s="4">
        <v>50</v>
      </c>
      <c r="H8843" s="4">
        <v>50</v>
      </c>
    </row>
    <row r="8844" spans="1:8" ht="15">
      <c r="A8844" s="95">
        <v>8836</v>
      </c>
      <c r="B8844" s="95" t="s">
        <v>8166</v>
      </c>
      <c r="C8844" s="95" t="s">
        <v>8350</v>
      </c>
      <c r="D8844" s="95" t="s">
        <v>16573</v>
      </c>
      <c r="E8844" s="95" t="s">
        <v>332</v>
      </c>
      <c r="F8844" s="95" t="s">
        <v>7499</v>
      </c>
      <c r="G8844" s="4">
        <v>75</v>
      </c>
      <c r="H8844" s="4">
        <v>75</v>
      </c>
    </row>
    <row r="8845" spans="1:8" ht="15">
      <c r="A8845" s="95">
        <v>8837</v>
      </c>
      <c r="B8845" s="95" t="s">
        <v>3755</v>
      </c>
      <c r="C8845" s="95" t="s">
        <v>16574</v>
      </c>
      <c r="D8845" s="95">
        <v>42001009565</v>
      </c>
      <c r="E8845" s="95" t="s">
        <v>332</v>
      </c>
      <c r="F8845" s="95" t="s">
        <v>7499</v>
      </c>
      <c r="G8845" s="4">
        <v>75</v>
      </c>
      <c r="H8845" s="4">
        <v>75</v>
      </c>
    </row>
    <row r="8846" spans="1:8" ht="15">
      <c r="A8846" s="95">
        <v>8838</v>
      </c>
      <c r="B8846" s="95" t="s">
        <v>4310</v>
      </c>
      <c r="C8846" s="95" t="s">
        <v>4206</v>
      </c>
      <c r="D8846" s="95" t="s">
        <v>16575</v>
      </c>
      <c r="E8846" s="95" t="s">
        <v>332</v>
      </c>
      <c r="F8846" s="95" t="s">
        <v>7499</v>
      </c>
      <c r="G8846" s="4">
        <v>50</v>
      </c>
      <c r="H8846" s="4">
        <v>50</v>
      </c>
    </row>
    <row r="8847" spans="1:8" ht="15">
      <c r="A8847" s="95">
        <v>8839</v>
      </c>
      <c r="B8847" s="95" t="s">
        <v>16576</v>
      </c>
      <c r="C8847" s="95" t="s">
        <v>8870</v>
      </c>
      <c r="D8847" s="95" t="s">
        <v>16577</v>
      </c>
      <c r="E8847" s="95" t="s">
        <v>332</v>
      </c>
      <c r="F8847" s="95" t="s">
        <v>7499</v>
      </c>
      <c r="G8847" s="4">
        <v>50</v>
      </c>
      <c r="H8847" s="4">
        <v>50</v>
      </c>
    </row>
    <row r="8848" spans="1:8" ht="15">
      <c r="A8848" s="95">
        <v>8840</v>
      </c>
      <c r="B8848" s="95" t="s">
        <v>4093</v>
      </c>
      <c r="C8848" s="95" t="s">
        <v>16578</v>
      </c>
      <c r="D8848" s="95" t="s">
        <v>16579</v>
      </c>
      <c r="E8848" s="95" t="s">
        <v>332</v>
      </c>
      <c r="F8848" s="95" t="s">
        <v>7499</v>
      </c>
      <c r="G8848" s="4">
        <v>50</v>
      </c>
      <c r="H8848" s="4">
        <v>50</v>
      </c>
    </row>
    <row r="8849" spans="1:8" ht="30">
      <c r="A8849" s="95">
        <v>8841</v>
      </c>
      <c r="B8849" s="95" t="s">
        <v>3494</v>
      </c>
      <c r="C8849" s="95" t="s">
        <v>14279</v>
      </c>
      <c r="D8849" s="95" t="s">
        <v>16580</v>
      </c>
      <c r="E8849" s="95" t="s">
        <v>332</v>
      </c>
      <c r="F8849" s="95" t="s">
        <v>7499</v>
      </c>
      <c r="G8849" s="4">
        <v>50</v>
      </c>
      <c r="H8849" s="4">
        <v>50</v>
      </c>
    </row>
    <row r="8850" spans="1:8" ht="15">
      <c r="A8850" s="95">
        <v>8842</v>
      </c>
      <c r="B8850" s="95" t="s">
        <v>3700</v>
      </c>
      <c r="C8850" s="95" t="s">
        <v>6987</v>
      </c>
      <c r="D8850" s="95" t="s">
        <v>16581</v>
      </c>
      <c r="E8850" s="95" t="s">
        <v>332</v>
      </c>
      <c r="F8850" s="95" t="s">
        <v>7499</v>
      </c>
      <c r="G8850" s="4">
        <v>50</v>
      </c>
      <c r="H8850" s="4">
        <v>50</v>
      </c>
    </row>
    <row r="8851" spans="1:8" ht="15">
      <c r="A8851" s="95">
        <v>8843</v>
      </c>
      <c r="B8851" s="95" t="s">
        <v>16582</v>
      </c>
      <c r="C8851" s="95" t="s">
        <v>14780</v>
      </c>
      <c r="D8851" s="95" t="s">
        <v>16583</v>
      </c>
      <c r="E8851" s="95" t="s">
        <v>332</v>
      </c>
      <c r="F8851" s="95" t="s">
        <v>7499</v>
      </c>
      <c r="G8851" s="4">
        <v>50</v>
      </c>
      <c r="H8851" s="4">
        <v>50</v>
      </c>
    </row>
    <row r="8852" spans="1:8" ht="15">
      <c r="A8852" s="95">
        <v>8844</v>
      </c>
      <c r="B8852" s="95" t="s">
        <v>8186</v>
      </c>
      <c r="C8852" s="95" t="s">
        <v>15714</v>
      </c>
      <c r="D8852" s="95" t="s">
        <v>16584</v>
      </c>
      <c r="E8852" s="95" t="s">
        <v>332</v>
      </c>
      <c r="F8852" s="95" t="s">
        <v>7499</v>
      </c>
      <c r="G8852" s="4">
        <v>50</v>
      </c>
      <c r="H8852" s="4">
        <v>50</v>
      </c>
    </row>
    <row r="8853" spans="1:8" ht="15">
      <c r="A8853" s="95">
        <v>8845</v>
      </c>
      <c r="B8853" s="95" t="s">
        <v>3472</v>
      </c>
      <c r="C8853" s="95" t="s">
        <v>6996</v>
      </c>
      <c r="D8853" s="95" t="s">
        <v>16585</v>
      </c>
      <c r="E8853" s="95" t="s">
        <v>332</v>
      </c>
      <c r="F8853" s="95" t="s">
        <v>7499</v>
      </c>
      <c r="G8853" s="4">
        <v>50</v>
      </c>
      <c r="H8853" s="4">
        <v>50</v>
      </c>
    </row>
    <row r="8854" spans="1:8" ht="15">
      <c r="A8854" s="95">
        <v>8846</v>
      </c>
      <c r="B8854" s="95" t="s">
        <v>2667</v>
      </c>
      <c r="C8854" s="95" t="s">
        <v>6993</v>
      </c>
      <c r="D8854" s="95" t="s">
        <v>16586</v>
      </c>
      <c r="E8854" s="95" t="s">
        <v>332</v>
      </c>
      <c r="F8854" s="95" t="s">
        <v>7499</v>
      </c>
      <c r="G8854" s="4">
        <v>50</v>
      </c>
      <c r="H8854" s="4">
        <v>50</v>
      </c>
    </row>
    <row r="8855" spans="1:8" ht="15">
      <c r="A8855" s="95">
        <v>8847</v>
      </c>
      <c r="B8855" s="95" t="s">
        <v>4429</v>
      </c>
      <c r="C8855" s="95" t="s">
        <v>6248</v>
      </c>
      <c r="D8855" s="95" t="s">
        <v>16587</v>
      </c>
      <c r="E8855" s="95" t="s">
        <v>332</v>
      </c>
      <c r="F8855" s="95" t="s">
        <v>7499</v>
      </c>
      <c r="G8855" s="4">
        <v>50</v>
      </c>
      <c r="H8855" s="4">
        <v>50</v>
      </c>
    </row>
    <row r="8856" spans="1:8" ht="15">
      <c r="A8856" s="95">
        <v>8848</v>
      </c>
      <c r="B8856" s="95" t="s">
        <v>3523</v>
      </c>
      <c r="C8856" s="95" t="s">
        <v>3706</v>
      </c>
      <c r="D8856" s="95" t="s">
        <v>16588</v>
      </c>
      <c r="E8856" s="95" t="s">
        <v>332</v>
      </c>
      <c r="F8856" s="95" t="s">
        <v>7499</v>
      </c>
      <c r="G8856" s="4">
        <v>50</v>
      </c>
      <c r="H8856" s="4">
        <v>50</v>
      </c>
    </row>
    <row r="8857" spans="1:8" ht="15">
      <c r="A8857" s="95">
        <v>8849</v>
      </c>
      <c r="B8857" s="95" t="s">
        <v>3596</v>
      </c>
      <c r="C8857" s="95" t="s">
        <v>7505</v>
      </c>
      <c r="D8857" s="95" t="s">
        <v>16589</v>
      </c>
      <c r="E8857" s="95" t="s">
        <v>332</v>
      </c>
      <c r="F8857" s="95" t="s">
        <v>7499</v>
      </c>
      <c r="G8857" s="4">
        <v>50</v>
      </c>
      <c r="H8857" s="4">
        <v>50</v>
      </c>
    </row>
    <row r="8858" spans="1:8" ht="15">
      <c r="A8858" s="95">
        <v>8850</v>
      </c>
      <c r="B8858" s="95" t="s">
        <v>3593</v>
      </c>
      <c r="C8858" s="95" t="s">
        <v>16590</v>
      </c>
      <c r="D8858" s="95" t="s">
        <v>16591</v>
      </c>
      <c r="E8858" s="95" t="s">
        <v>332</v>
      </c>
      <c r="F8858" s="95" t="s">
        <v>7499</v>
      </c>
      <c r="G8858" s="4">
        <v>50</v>
      </c>
      <c r="H8858" s="4">
        <v>50</v>
      </c>
    </row>
    <row r="8859" spans="1:8" ht="30">
      <c r="A8859" s="95">
        <v>8851</v>
      </c>
      <c r="B8859" s="95" t="s">
        <v>16592</v>
      </c>
      <c r="C8859" s="95" t="s">
        <v>3751</v>
      </c>
      <c r="D8859" s="95" t="s">
        <v>16593</v>
      </c>
      <c r="E8859" s="95" t="s">
        <v>332</v>
      </c>
      <c r="F8859" s="95" t="s">
        <v>7499</v>
      </c>
      <c r="G8859" s="4">
        <v>50</v>
      </c>
      <c r="H8859" s="4">
        <v>50</v>
      </c>
    </row>
    <row r="8860" spans="1:8" ht="15">
      <c r="A8860" s="95">
        <v>8852</v>
      </c>
      <c r="B8860" s="95" t="s">
        <v>4824</v>
      </c>
      <c r="C8860" s="95" t="s">
        <v>16594</v>
      </c>
      <c r="D8860" s="95" t="s">
        <v>16595</v>
      </c>
      <c r="E8860" s="95" t="s">
        <v>332</v>
      </c>
      <c r="F8860" s="95" t="s">
        <v>7499</v>
      </c>
      <c r="G8860" s="4">
        <v>50</v>
      </c>
      <c r="H8860" s="4">
        <v>50</v>
      </c>
    </row>
    <row r="8861" spans="1:8" ht="15">
      <c r="A8861" s="95">
        <v>8853</v>
      </c>
      <c r="B8861" s="95" t="s">
        <v>3955</v>
      </c>
      <c r="C8861" s="95" t="s">
        <v>7017</v>
      </c>
      <c r="D8861" s="95" t="s">
        <v>16596</v>
      </c>
      <c r="E8861" s="95" t="s">
        <v>332</v>
      </c>
      <c r="F8861" s="95" t="s">
        <v>7499</v>
      </c>
      <c r="G8861" s="4">
        <v>50</v>
      </c>
      <c r="H8861" s="4">
        <v>50</v>
      </c>
    </row>
    <row r="8862" spans="1:8" ht="15">
      <c r="A8862" s="95">
        <v>8854</v>
      </c>
      <c r="B8862" s="95" t="s">
        <v>4093</v>
      </c>
      <c r="C8862" s="95" t="s">
        <v>3580</v>
      </c>
      <c r="D8862" s="95" t="s">
        <v>16597</v>
      </c>
      <c r="E8862" s="95" t="s">
        <v>332</v>
      </c>
      <c r="F8862" s="95" t="s">
        <v>7499</v>
      </c>
      <c r="G8862" s="4">
        <v>50</v>
      </c>
      <c r="H8862" s="4">
        <v>50</v>
      </c>
    </row>
    <row r="8863" spans="1:8" ht="15">
      <c r="A8863" s="95">
        <v>8855</v>
      </c>
      <c r="B8863" s="95" t="s">
        <v>4824</v>
      </c>
      <c r="C8863" s="95" t="s">
        <v>10008</v>
      </c>
      <c r="D8863" s="95" t="s">
        <v>16598</v>
      </c>
      <c r="E8863" s="95" t="s">
        <v>332</v>
      </c>
      <c r="F8863" s="95" t="s">
        <v>7499</v>
      </c>
      <c r="G8863" s="4">
        <v>50</v>
      </c>
      <c r="H8863" s="4">
        <v>50</v>
      </c>
    </row>
    <row r="8864" spans="1:8" ht="15">
      <c r="A8864" s="95">
        <v>8856</v>
      </c>
      <c r="B8864" s="95" t="s">
        <v>2663</v>
      </c>
      <c r="C8864" s="95" t="s">
        <v>16599</v>
      </c>
      <c r="D8864" s="95" t="s">
        <v>16600</v>
      </c>
      <c r="E8864" s="95" t="s">
        <v>332</v>
      </c>
      <c r="F8864" s="95" t="s">
        <v>7499</v>
      </c>
      <c r="G8864" s="4">
        <v>50</v>
      </c>
      <c r="H8864" s="4">
        <v>50</v>
      </c>
    </row>
    <row r="8865" spans="1:8" ht="15">
      <c r="A8865" s="95">
        <v>8857</v>
      </c>
      <c r="B8865" s="95" t="s">
        <v>4239</v>
      </c>
      <c r="C8865" s="95" t="s">
        <v>6931</v>
      </c>
      <c r="D8865" s="95" t="s">
        <v>16601</v>
      </c>
      <c r="E8865" s="95" t="s">
        <v>332</v>
      </c>
      <c r="F8865" s="95" t="s">
        <v>7499</v>
      </c>
      <c r="G8865" s="4">
        <v>50</v>
      </c>
      <c r="H8865" s="4">
        <v>50</v>
      </c>
    </row>
    <row r="8866" spans="1:8" ht="30">
      <c r="A8866" s="95">
        <v>8858</v>
      </c>
      <c r="B8866" s="95" t="s">
        <v>4299</v>
      </c>
      <c r="C8866" s="95" t="s">
        <v>16602</v>
      </c>
      <c r="D8866" s="95" t="s">
        <v>16603</v>
      </c>
      <c r="E8866" s="95" t="s">
        <v>332</v>
      </c>
      <c r="F8866" s="95" t="s">
        <v>7499</v>
      </c>
      <c r="G8866" s="4">
        <v>50</v>
      </c>
      <c r="H8866" s="4">
        <v>50</v>
      </c>
    </row>
    <row r="8867" spans="1:8" ht="15">
      <c r="A8867" s="95">
        <v>8859</v>
      </c>
      <c r="B8867" s="95" t="s">
        <v>4400</v>
      </c>
      <c r="C8867" s="95" t="s">
        <v>6908</v>
      </c>
      <c r="D8867" s="95" t="s">
        <v>16604</v>
      </c>
      <c r="E8867" s="95" t="s">
        <v>332</v>
      </c>
      <c r="F8867" s="95" t="s">
        <v>7499</v>
      </c>
      <c r="G8867" s="4">
        <v>50</v>
      </c>
      <c r="H8867" s="4">
        <v>50</v>
      </c>
    </row>
    <row r="8868" spans="1:8" ht="15">
      <c r="A8868" s="95">
        <v>8860</v>
      </c>
      <c r="B8868" s="95" t="s">
        <v>3561</v>
      </c>
      <c r="C8868" s="95" t="s">
        <v>15944</v>
      </c>
      <c r="D8868" s="95" t="s">
        <v>16605</v>
      </c>
      <c r="E8868" s="95" t="s">
        <v>332</v>
      </c>
      <c r="F8868" s="95" t="s">
        <v>7499</v>
      </c>
      <c r="G8868" s="4">
        <v>50</v>
      </c>
      <c r="H8868" s="4">
        <v>50</v>
      </c>
    </row>
    <row r="8869" spans="1:8" ht="15">
      <c r="A8869" s="95">
        <v>8861</v>
      </c>
      <c r="B8869" s="95" t="s">
        <v>7045</v>
      </c>
      <c r="C8869" s="95" t="s">
        <v>16606</v>
      </c>
      <c r="D8869" s="95" t="s">
        <v>16607</v>
      </c>
      <c r="E8869" s="95" t="s">
        <v>332</v>
      </c>
      <c r="F8869" s="95" t="s">
        <v>7499</v>
      </c>
      <c r="G8869" s="4">
        <v>50</v>
      </c>
      <c r="H8869" s="4">
        <v>50</v>
      </c>
    </row>
    <row r="8870" spans="1:8" ht="15">
      <c r="A8870" s="95">
        <v>8862</v>
      </c>
      <c r="B8870" s="95" t="s">
        <v>3822</v>
      </c>
      <c r="C8870" s="95" t="s">
        <v>5882</v>
      </c>
      <c r="D8870" s="95" t="s">
        <v>16608</v>
      </c>
      <c r="E8870" s="95" t="s">
        <v>332</v>
      </c>
      <c r="F8870" s="95" t="s">
        <v>7499</v>
      </c>
      <c r="G8870" s="4">
        <v>50</v>
      </c>
      <c r="H8870" s="4">
        <v>50</v>
      </c>
    </row>
    <row r="8871" spans="1:8" ht="15">
      <c r="A8871" s="95">
        <v>8863</v>
      </c>
      <c r="B8871" s="95" t="s">
        <v>4096</v>
      </c>
      <c r="C8871" s="95" t="s">
        <v>13799</v>
      </c>
      <c r="D8871" s="95" t="s">
        <v>16609</v>
      </c>
      <c r="E8871" s="95" t="s">
        <v>332</v>
      </c>
      <c r="F8871" s="95" t="s">
        <v>7499</v>
      </c>
      <c r="G8871" s="4">
        <v>50</v>
      </c>
      <c r="H8871" s="4">
        <v>50</v>
      </c>
    </row>
    <row r="8872" spans="1:8" ht="15">
      <c r="A8872" s="95">
        <v>8864</v>
      </c>
      <c r="B8872" s="95" t="s">
        <v>6706</v>
      </c>
      <c r="C8872" s="95" t="s">
        <v>7497</v>
      </c>
      <c r="D8872" s="95" t="s">
        <v>16610</v>
      </c>
      <c r="E8872" s="95" t="s">
        <v>332</v>
      </c>
      <c r="F8872" s="95" t="s">
        <v>7499</v>
      </c>
      <c r="G8872" s="4">
        <v>50</v>
      </c>
      <c r="H8872" s="4">
        <v>50</v>
      </c>
    </row>
    <row r="8873" spans="1:8" ht="15">
      <c r="A8873" s="95">
        <v>8865</v>
      </c>
      <c r="B8873" s="95" t="s">
        <v>4603</v>
      </c>
      <c r="C8873" s="95" t="s">
        <v>6256</v>
      </c>
      <c r="D8873" s="95" t="s">
        <v>16611</v>
      </c>
      <c r="E8873" s="95" t="s">
        <v>332</v>
      </c>
      <c r="F8873" s="95" t="s">
        <v>7499</v>
      </c>
      <c r="G8873" s="4">
        <v>50</v>
      </c>
      <c r="H8873" s="4">
        <v>50</v>
      </c>
    </row>
    <row r="8874" spans="1:8" ht="15">
      <c r="A8874" s="95">
        <v>8866</v>
      </c>
      <c r="B8874" s="95" t="s">
        <v>4400</v>
      </c>
      <c r="C8874" s="95" t="s">
        <v>16612</v>
      </c>
      <c r="D8874" s="95" t="s">
        <v>16613</v>
      </c>
      <c r="E8874" s="95" t="s">
        <v>332</v>
      </c>
      <c r="F8874" s="95" t="s">
        <v>7499</v>
      </c>
      <c r="G8874" s="4">
        <v>50</v>
      </c>
      <c r="H8874" s="4">
        <v>50</v>
      </c>
    </row>
    <row r="8875" spans="1:8" ht="15">
      <c r="A8875" s="95">
        <v>8867</v>
      </c>
      <c r="B8875" s="95" t="s">
        <v>10859</v>
      </c>
      <c r="C8875" s="95" t="s">
        <v>6908</v>
      </c>
      <c r="D8875" s="95" t="s">
        <v>16614</v>
      </c>
      <c r="E8875" s="95" t="s">
        <v>332</v>
      </c>
      <c r="F8875" s="95" t="s">
        <v>7499</v>
      </c>
      <c r="G8875" s="4">
        <v>50</v>
      </c>
      <c r="H8875" s="4">
        <v>50</v>
      </c>
    </row>
    <row r="8876" spans="1:8" ht="15">
      <c r="A8876" s="95">
        <v>8868</v>
      </c>
      <c r="B8876" s="95" t="s">
        <v>3442</v>
      </c>
      <c r="C8876" s="95" t="s">
        <v>6939</v>
      </c>
      <c r="D8876" s="95" t="s">
        <v>16615</v>
      </c>
      <c r="E8876" s="95" t="s">
        <v>332</v>
      </c>
      <c r="F8876" s="95" t="s">
        <v>7499</v>
      </c>
      <c r="G8876" s="4">
        <v>50</v>
      </c>
      <c r="H8876" s="4">
        <v>50</v>
      </c>
    </row>
    <row r="8877" spans="1:8" ht="15">
      <c r="A8877" s="95">
        <v>8869</v>
      </c>
      <c r="B8877" s="95" t="s">
        <v>3753</v>
      </c>
      <c r="C8877" s="95" t="s">
        <v>16616</v>
      </c>
      <c r="D8877" s="95" t="s">
        <v>16617</v>
      </c>
      <c r="E8877" s="95" t="s">
        <v>332</v>
      </c>
      <c r="F8877" s="95" t="s">
        <v>7499</v>
      </c>
      <c r="G8877" s="4">
        <v>50</v>
      </c>
      <c r="H8877" s="4">
        <v>50</v>
      </c>
    </row>
    <row r="8878" spans="1:8" ht="15">
      <c r="A8878" s="95">
        <v>8870</v>
      </c>
      <c r="B8878" s="95" t="s">
        <v>4431</v>
      </c>
      <c r="C8878" s="95" t="s">
        <v>16618</v>
      </c>
      <c r="D8878" s="95" t="s">
        <v>16619</v>
      </c>
      <c r="E8878" s="95" t="s">
        <v>332</v>
      </c>
      <c r="F8878" s="95" t="s">
        <v>7499</v>
      </c>
      <c r="G8878" s="4">
        <v>50</v>
      </c>
      <c r="H8878" s="4">
        <v>50</v>
      </c>
    </row>
    <row r="8879" spans="1:8" ht="15">
      <c r="A8879" s="95">
        <v>8871</v>
      </c>
      <c r="B8879" s="95" t="s">
        <v>2667</v>
      </c>
      <c r="C8879" s="95" t="s">
        <v>16467</v>
      </c>
      <c r="D8879" s="95" t="s">
        <v>16620</v>
      </c>
      <c r="E8879" s="95" t="s">
        <v>332</v>
      </c>
      <c r="F8879" s="95" t="s">
        <v>7499</v>
      </c>
      <c r="G8879" s="4">
        <v>50</v>
      </c>
      <c r="H8879" s="4">
        <v>50</v>
      </c>
    </row>
    <row r="8880" spans="1:8" ht="15">
      <c r="A8880" s="95">
        <v>8872</v>
      </c>
      <c r="B8880" s="95" t="s">
        <v>5595</v>
      </c>
      <c r="C8880" s="95" t="s">
        <v>16621</v>
      </c>
      <c r="D8880" s="95" t="s">
        <v>16622</v>
      </c>
      <c r="E8880" s="95" t="s">
        <v>332</v>
      </c>
      <c r="F8880" s="95" t="s">
        <v>7499</v>
      </c>
      <c r="G8880" s="4">
        <v>50</v>
      </c>
      <c r="H8880" s="4">
        <v>50</v>
      </c>
    </row>
    <row r="8881" spans="1:8" ht="30">
      <c r="A8881" s="95">
        <v>8873</v>
      </c>
      <c r="B8881" s="95" t="s">
        <v>3684</v>
      </c>
      <c r="C8881" s="95" t="s">
        <v>16623</v>
      </c>
      <c r="D8881" s="95" t="s">
        <v>16624</v>
      </c>
      <c r="E8881" s="95" t="s">
        <v>332</v>
      </c>
      <c r="F8881" s="95" t="s">
        <v>7499</v>
      </c>
      <c r="G8881" s="4">
        <v>50</v>
      </c>
      <c r="H8881" s="4">
        <v>50</v>
      </c>
    </row>
    <row r="8882" spans="1:8" ht="15">
      <c r="A8882" s="95">
        <v>8874</v>
      </c>
      <c r="B8882" s="95" t="s">
        <v>3715</v>
      </c>
      <c r="C8882" s="95" t="s">
        <v>6891</v>
      </c>
      <c r="D8882" s="95" t="s">
        <v>16625</v>
      </c>
      <c r="E8882" s="95" t="s">
        <v>332</v>
      </c>
      <c r="F8882" s="95" t="s">
        <v>7499</v>
      </c>
      <c r="G8882" s="4">
        <v>50</v>
      </c>
      <c r="H8882" s="4">
        <v>50</v>
      </c>
    </row>
    <row r="8883" spans="1:8" ht="15">
      <c r="A8883" s="95">
        <v>8875</v>
      </c>
      <c r="B8883" s="95" t="s">
        <v>6551</v>
      </c>
      <c r="C8883" s="95" t="s">
        <v>7018</v>
      </c>
      <c r="D8883" s="95" t="s">
        <v>16626</v>
      </c>
      <c r="E8883" s="95" t="s">
        <v>332</v>
      </c>
      <c r="F8883" s="95" t="s">
        <v>7499</v>
      </c>
      <c r="G8883" s="4">
        <v>50</v>
      </c>
      <c r="H8883" s="4">
        <v>50</v>
      </c>
    </row>
    <row r="8884" spans="1:8" ht="15">
      <c r="A8884" s="95">
        <v>8876</v>
      </c>
      <c r="B8884" s="95" t="s">
        <v>6985</v>
      </c>
      <c r="C8884" s="95" t="s">
        <v>16627</v>
      </c>
      <c r="D8884" s="95" t="s">
        <v>16628</v>
      </c>
      <c r="E8884" s="95" t="s">
        <v>332</v>
      </c>
      <c r="F8884" s="95" t="s">
        <v>7499</v>
      </c>
      <c r="G8884" s="4">
        <v>50</v>
      </c>
      <c r="H8884" s="4">
        <v>50</v>
      </c>
    </row>
    <row r="8885" spans="1:8" ht="15">
      <c r="A8885" s="95">
        <v>8877</v>
      </c>
      <c r="B8885" s="95" t="s">
        <v>16629</v>
      </c>
      <c r="C8885" s="95" t="s">
        <v>16630</v>
      </c>
      <c r="D8885" s="95" t="s">
        <v>16631</v>
      </c>
      <c r="E8885" s="95" t="s">
        <v>332</v>
      </c>
      <c r="F8885" s="95" t="s">
        <v>7499</v>
      </c>
      <c r="G8885" s="4">
        <v>50</v>
      </c>
      <c r="H8885" s="4">
        <v>50</v>
      </c>
    </row>
    <row r="8886" spans="1:8" ht="15">
      <c r="A8886" s="95">
        <v>8878</v>
      </c>
      <c r="B8886" s="95" t="s">
        <v>12176</v>
      </c>
      <c r="C8886" s="95" t="s">
        <v>6829</v>
      </c>
      <c r="D8886" s="95" t="s">
        <v>16632</v>
      </c>
      <c r="E8886" s="95" t="s">
        <v>332</v>
      </c>
      <c r="F8886" s="95" t="s">
        <v>7499</v>
      </c>
      <c r="G8886" s="4">
        <v>50</v>
      </c>
      <c r="H8886" s="4">
        <v>50</v>
      </c>
    </row>
    <row r="8887" spans="1:8" ht="30">
      <c r="A8887" s="95">
        <v>8879</v>
      </c>
      <c r="B8887" s="95" t="s">
        <v>6802</v>
      </c>
      <c r="C8887" s="95" t="s">
        <v>15140</v>
      </c>
      <c r="D8887" s="95" t="s">
        <v>16633</v>
      </c>
      <c r="E8887" s="95" t="s">
        <v>332</v>
      </c>
      <c r="F8887" s="95" t="s">
        <v>7499</v>
      </c>
      <c r="G8887" s="4">
        <v>50</v>
      </c>
      <c r="H8887" s="4">
        <v>50</v>
      </c>
    </row>
    <row r="8888" spans="1:8" ht="15">
      <c r="A8888" s="95">
        <v>8880</v>
      </c>
      <c r="B8888" s="95" t="s">
        <v>3526</v>
      </c>
      <c r="C8888" s="95" t="s">
        <v>13212</v>
      </c>
      <c r="D8888" s="95" t="s">
        <v>16634</v>
      </c>
      <c r="E8888" s="95" t="s">
        <v>332</v>
      </c>
      <c r="F8888" s="95" t="s">
        <v>7499</v>
      </c>
      <c r="G8888" s="4">
        <v>50</v>
      </c>
      <c r="H8888" s="4">
        <v>50</v>
      </c>
    </row>
    <row r="8889" spans="1:8" ht="15">
      <c r="A8889" s="95">
        <v>8881</v>
      </c>
      <c r="B8889" s="95" t="s">
        <v>3668</v>
      </c>
      <c r="C8889" s="95" t="s">
        <v>3741</v>
      </c>
      <c r="D8889" s="95" t="s">
        <v>16635</v>
      </c>
      <c r="E8889" s="95" t="s">
        <v>332</v>
      </c>
      <c r="F8889" s="95" t="s">
        <v>7499</v>
      </c>
      <c r="G8889" s="4">
        <v>50</v>
      </c>
      <c r="H8889" s="4">
        <v>50</v>
      </c>
    </row>
    <row r="8890" spans="1:8" ht="15">
      <c r="A8890" s="95">
        <v>8882</v>
      </c>
      <c r="B8890" s="95" t="s">
        <v>3472</v>
      </c>
      <c r="C8890" s="95" t="s">
        <v>16636</v>
      </c>
      <c r="D8890" s="95" t="s">
        <v>16637</v>
      </c>
      <c r="E8890" s="95" t="s">
        <v>332</v>
      </c>
      <c r="F8890" s="95" t="s">
        <v>7499</v>
      </c>
      <c r="G8890" s="4">
        <v>50</v>
      </c>
      <c r="H8890" s="4">
        <v>50</v>
      </c>
    </row>
    <row r="8891" spans="1:8" ht="15">
      <c r="A8891" s="95">
        <v>8883</v>
      </c>
      <c r="B8891" s="95" t="s">
        <v>16638</v>
      </c>
      <c r="C8891" s="95" t="s">
        <v>15905</v>
      </c>
      <c r="D8891" s="95" t="s">
        <v>16639</v>
      </c>
      <c r="E8891" s="95" t="s">
        <v>332</v>
      </c>
      <c r="F8891" s="95" t="s">
        <v>7499</v>
      </c>
      <c r="G8891" s="4">
        <v>50</v>
      </c>
      <c r="H8891" s="4">
        <v>50</v>
      </c>
    </row>
    <row r="8892" spans="1:8" ht="15">
      <c r="A8892" s="95">
        <v>8884</v>
      </c>
      <c r="B8892" s="95" t="s">
        <v>8172</v>
      </c>
      <c r="C8892" s="95" t="s">
        <v>9192</v>
      </c>
      <c r="D8892" s="95" t="s">
        <v>16640</v>
      </c>
      <c r="E8892" s="95" t="s">
        <v>332</v>
      </c>
      <c r="F8892" s="95" t="s">
        <v>7499</v>
      </c>
      <c r="G8892" s="4">
        <v>50</v>
      </c>
      <c r="H8892" s="4">
        <v>50</v>
      </c>
    </row>
    <row r="8893" spans="1:8" ht="15">
      <c r="A8893" s="95">
        <v>8885</v>
      </c>
      <c r="B8893" s="95" t="s">
        <v>3464</v>
      </c>
      <c r="C8893" s="95" t="s">
        <v>16641</v>
      </c>
      <c r="D8893" s="95" t="s">
        <v>16642</v>
      </c>
      <c r="E8893" s="95" t="s">
        <v>332</v>
      </c>
      <c r="F8893" s="95" t="s">
        <v>7499</v>
      </c>
      <c r="G8893" s="4">
        <v>50</v>
      </c>
      <c r="H8893" s="4">
        <v>50</v>
      </c>
    </row>
    <row r="8894" spans="1:8" ht="15">
      <c r="A8894" s="95">
        <v>8886</v>
      </c>
      <c r="B8894" s="95" t="s">
        <v>7660</v>
      </c>
      <c r="C8894" s="95" t="s">
        <v>16643</v>
      </c>
      <c r="D8894" s="95" t="s">
        <v>16644</v>
      </c>
      <c r="E8894" s="95" t="s">
        <v>332</v>
      </c>
      <c r="F8894" s="95" t="s">
        <v>7499</v>
      </c>
      <c r="G8894" s="4">
        <v>50</v>
      </c>
      <c r="H8894" s="4">
        <v>50</v>
      </c>
    </row>
    <row r="8895" spans="1:8" ht="15">
      <c r="A8895" s="95">
        <v>8887</v>
      </c>
      <c r="B8895" s="95" t="s">
        <v>3561</v>
      </c>
      <c r="C8895" s="95" t="s">
        <v>9730</v>
      </c>
      <c r="D8895" s="95" t="s">
        <v>16645</v>
      </c>
      <c r="E8895" s="95" t="s">
        <v>332</v>
      </c>
      <c r="F8895" s="95" t="s">
        <v>7499</v>
      </c>
      <c r="G8895" s="4">
        <v>50</v>
      </c>
      <c r="H8895" s="4">
        <v>50</v>
      </c>
    </row>
    <row r="8896" spans="1:8" ht="15">
      <c r="A8896" s="95">
        <v>8888</v>
      </c>
      <c r="B8896" s="95" t="s">
        <v>4749</v>
      </c>
      <c r="C8896" s="95" t="s">
        <v>6931</v>
      </c>
      <c r="D8896" s="95" t="s">
        <v>16646</v>
      </c>
      <c r="E8896" s="95" t="s">
        <v>332</v>
      </c>
      <c r="F8896" s="95" t="s">
        <v>7499</v>
      </c>
      <c r="G8896" s="4">
        <v>50</v>
      </c>
      <c r="H8896" s="4">
        <v>50</v>
      </c>
    </row>
    <row r="8897" spans="1:8" ht="15">
      <c r="A8897" s="95">
        <v>8889</v>
      </c>
      <c r="B8897" s="95" t="s">
        <v>3919</v>
      </c>
      <c r="C8897" s="95" t="s">
        <v>8153</v>
      </c>
      <c r="D8897" s="95" t="s">
        <v>16647</v>
      </c>
      <c r="E8897" s="95" t="s">
        <v>332</v>
      </c>
      <c r="F8897" s="95" t="s">
        <v>7499</v>
      </c>
      <c r="G8897" s="4">
        <v>50</v>
      </c>
      <c r="H8897" s="4">
        <v>50</v>
      </c>
    </row>
    <row r="8898" spans="1:8" ht="15">
      <c r="A8898" s="95">
        <v>8890</v>
      </c>
      <c r="B8898" s="95" t="s">
        <v>3747</v>
      </c>
      <c r="C8898" s="95" t="s">
        <v>16005</v>
      </c>
      <c r="D8898" s="95" t="s">
        <v>16648</v>
      </c>
      <c r="E8898" s="95" t="s">
        <v>332</v>
      </c>
      <c r="F8898" s="95" t="s">
        <v>7499</v>
      </c>
      <c r="G8898" s="4">
        <v>100</v>
      </c>
      <c r="H8898" s="4">
        <v>100</v>
      </c>
    </row>
    <row r="8899" spans="1:8" ht="15">
      <c r="A8899" s="95">
        <v>8891</v>
      </c>
      <c r="B8899" s="95" t="s">
        <v>3755</v>
      </c>
      <c r="C8899" s="95" t="s">
        <v>3597</v>
      </c>
      <c r="D8899" s="95" t="s">
        <v>16649</v>
      </c>
      <c r="E8899" s="95" t="s">
        <v>332</v>
      </c>
      <c r="F8899" s="95" t="s">
        <v>7499</v>
      </c>
      <c r="G8899" s="4">
        <v>50</v>
      </c>
      <c r="H8899" s="4">
        <v>50</v>
      </c>
    </row>
    <row r="8900" spans="1:8" ht="15">
      <c r="A8900" s="95">
        <v>8892</v>
      </c>
      <c r="B8900" s="95" t="s">
        <v>6493</v>
      </c>
      <c r="C8900" s="95" t="s">
        <v>16650</v>
      </c>
      <c r="D8900" s="95" t="s">
        <v>16651</v>
      </c>
      <c r="E8900" s="95" t="s">
        <v>332</v>
      </c>
      <c r="F8900" s="95" t="s">
        <v>7499</v>
      </c>
      <c r="G8900" s="4">
        <v>50</v>
      </c>
      <c r="H8900" s="4">
        <v>50</v>
      </c>
    </row>
    <row r="8901" spans="1:8" ht="15">
      <c r="A8901" s="95">
        <v>8893</v>
      </c>
      <c r="B8901" s="95" t="s">
        <v>3761</v>
      </c>
      <c r="C8901" s="95" t="s">
        <v>7986</v>
      </c>
      <c r="D8901" s="95" t="s">
        <v>16652</v>
      </c>
      <c r="E8901" s="95" t="s">
        <v>332</v>
      </c>
      <c r="F8901" s="95" t="s">
        <v>7499</v>
      </c>
      <c r="G8901" s="4">
        <v>50</v>
      </c>
      <c r="H8901" s="4">
        <v>50</v>
      </c>
    </row>
    <row r="8902" spans="1:8" ht="15">
      <c r="A8902" s="95">
        <v>8894</v>
      </c>
      <c r="B8902" s="95" t="s">
        <v>3526</v>
      </c>
      <c r="C8902" s="95" t="s">
        <v>6950</v>
      </c>
      <c r="D8902" s="95" t="s">
        <v>16653</v>
      </c>
      <c r="E8902" s="95" t="s">
        <v>332</v>
      </c>
      <c r="F8902" s="95" t="s">
        <v>7499</v>
      </c>
      <c r="G8902" s="4">
        <v>50</v>
      </c>
      <c r="H8902" s="4">
        <v>50</v>
      </c>
    </row>
    <row r="8903" spans="1:8" ht="15">
      <c r="A8903" s="95">
        <v>8895</v>
      </c>
      <c r="B8903" s="95" t="s">
        <v>4487</v>
      </c>
      <c r="C8903" s="95" t="s">
        <v>7084</v>
      </c>
      <c r="D8903" s="95" t="s">
        <v>16654</v>
      </c>
      <c r="E8903" s="95" t="s">
        <v>332</v>
      </c>
      <c r="F8903" s="95" t="s">
        <v>7499</v>
      </c>
      <c r="G8903" s="4">
        <v>50</v>
      </c>
      <c r="H8903" s="4">
        <v>50</v>
      </c>
    </row>
    <row r="8904" spans="1:8" ht="15">
      <c r="A8904" s="95">
        <v>8896</v>
      </c>
      <c r="B8904" s="95" t="s">
        <v>3526</v>
      </c>
      <c r="C8904" s="95" t="s">
        <v>6716</v>
      </c>
      <c r="D8904" s="95" t="s">
        <v>16655</v>
      </c>
      <c r="E8904" s="95" t="s">
        <v>332</v>
      </c>
      <c r="F8904" s="95" t="s">
        <v>7499</v>
      </c>
      <c r="G8904" s="4">
        <v>50</v>
      </c>
      <c r="H8904" s="4">
        <v>50</v>
      </c>
    </row>
    <row r="8905" spans="1:8" ht="15">
      <c r="A8905" s="95">
        <v>8897</v>
      </c>
      <c r="B8905" s="95" t="s">
        <v>16656</v>
      </c>
      <c r="C8905" s="95" t="s">
        <v>16657</v>
      </c>
      <c r="D8905" s="95" t="s">
        <v>16658</v>
      </c>
      <c r="E8905" s="95" t="s">
        <v>332</v>
      </c>
      <c r="F8905" s="95" t="s">
        <v>7499</v>
      </c>
      <c r="G8905" s="4">
        <v>50</v>
      </c>
      <c r="H8905" s="4">
        <v>50</v>
      </c>
    </row>
    <row r="8906" spans="1:8" ht="15">
      <c r="A8906" s="95">
        <v>8898</v>
      </c>
      <c r="B8906" s="95" t="s">
        <v>5168</v>
      </c>
      <c r="C8906" s="95" t="s">
        <v>16659</v>
      </c>
      <c r="D8906" s="95" t="s">
        <v>16660</v>
      </c>
      <c r="E8906" s="95" t="s">
        <v>332</v>
      </c>
      <c r="F8906" s="95" t="s">
        <v>7499</v>
      </c>
      <c r="G8906" s="4">
        <v>50</v>
      </c>
      <c r="H8906" s="4">
        <v>50</v>
      </c>
    </row>
    <row r="8907" spans="1:8" ht="15">
      <c r="A8907" s="95">
        <v>8899</v>
      </c>
      <c r="B8907" s="95" t="s">
        <v>3453</v>
      </c>
      <c r="C8907" s="95" t="s">
        <v>3723</v>
      </c>
      <c r="D8907" s="95" t="s">
        <v>16661</v>
      </c>
      <c r="E8907" s="95" t="s">
        <v>332</v>
      </c>
      <c r="F8907" s="95" t="s">
        <v>7499</v>
      </c>
      <c r="G8907" s="4">
        <v>50</v>
      </c>
      <c r="H8907" s="4">
        <v>50</v>
      </c>
    </row>
    <row r="8908" spans="1:8" ht="15">
      <c r="A8908" s="95">
        <v>8900</v>
      </c>
      <c r="B8908" s="95" t="s">
        <v>4093</v>
      </c>
      <c r="C8908" s="95" t="s">
        <v>12520</v>
      </c>
      <c r="D8908" s="95" t="s">
        <v>16662</v>
      </c>
      <c r="E8908" s="95" t="s">
        <v>332</v>
      </c>
      <c r="F8908" s="95" t="s">
        <v>7499</v>
      </c>
      <c r="G8908" s="4">
        <v>50</v>
      </c>
      <c r="H8908" s="4">
        <v>50</v>
      </c>
    </row>
    <row r="8909" spans="1:8" ht="15">
      <c r="A8909" s="95">
        <v>8901</v>
      </c>
      <c r="B8909" s="95" t="s">
        <v>8058</v>
      </c>
      <c r="C8909" s="95" t="s">
        <v>3587</v>
      </c>
      <c r="D8909" s="95" t="s">
        <v>16663</v>
      </c>
      <c r="E8909" s="95" t="s">
        <v>332</v>
      </c>
      <c r="F8909" s="95" t="s">
        <v>7499</v>
      </c>
      <c r="G8909" s="4">
        <v>75</v>
      </c>
      <c r="H8909" s="4">
        <v>75</v>
      </c>
    </row>
    <row r="8910" spans="1:8" ht="15">
      <c r="A8910" s="95">
        <v>8902</v>
      </c>
      <c r="B8910" s="95" t="s">
        <v>5322</v>
      </c>
      <c r="C8910" s="95" t="s">
        <v>16664</v>
      </c>
      <c r="D8910" s="95" t="s">
        <v>16665</v>
      </c>
      <c r="E8910" s="95" t="s">
        <v>332</v>
      </c>
      <c r="F8910" s="95" t="s">
        <v>7499</v>
      </c>
      <c r="G8910" s="4">
        <v>75</v>
      </c>
      <c r="H8910" s="4">
        <v>75</v>
      </c>
    </row>
    <row r="8911" spans="1:8" ht="15">
      <c r="A8911" s="95">
        <v>8903</v>
      </c>
      <c r="B8911" s="95" t="s">
        <v>6621</v>
      </c>
      <c r="C8911" s="95" t="s">
        <v>3987</v>
      </c>
      <c r="D8911" s="95" t="s">
        <v>16666</v>
      </c>
      <c r="E8911" s="95" t="s">
        <v>332</v>
      </c>
      <c r="F8911" s="95" t="s">
        <v>7499</v>
      </c>
      <c r="G8911" s="4">
        <v>50</v>
      </c>
      <c r="H8911" s="4">
        <v>50</v>
      </c>
    </row>
    <row r="8912" spans="1:8" ht="15">
      <c r="A8912" s="95">
        <v>8904</v>
      </c>
      <c r="B8912" s="95" t="s">
        <v>11189</v>
      </c>
      <c r="C8912" s="95" t="s">
        <v>3987</v>
      </c>
      <c r="D8912" s="95" t="s">
        <v>16667</v>
      </c>
      <c r="E8912" s="95" t="s">
        <v>332</v>
      </c>
      <c r="F8912" s="95" t="s">
        <v>7499</v>
      </c>
      <c r="G8912" s="4">
        <v>50</v>
      </c>
      <c r="H8912" s="4">
        <v>50</v>
      </c>
    </row>
    <row r="8913" spans="1:8" ht="15">
      <c r="A8913" s="95">
        <v>8905</v>
      </c>
      <c r="B8913" s="95" t="s">
        <v>9615</v>
      </c>
      <c r="C8913" s="95" t="s">
        <v>3987</v>
      </c>
      <c r="D8913" s="95" t="s">
        <v>16668</v>
      </c>
      <c r="E8913" s="95" t="s">
        <v>332</v>
      </c>
      <c r="F8913" s="95" t="s">
        <v>7499</v>
      </c>
      <c r="G8913" s="4">
        <v>50</v>
      </c>
      <c r="H8913" s="4">
        <v>50</v>
      </c>
    </row>
    <row r="8914" spans="1:8" ht="15">
      <c r="A8914" s="95">
        <v>8906</v>
      </c>
      <c r="B8914" s="95" t="s">
        <v>3934</v>
      </c>
      <c r="C8914" s="95" t="s">
        <v>3935</v>
      </c>
      <c r="D8914" s="95" t="s">
        <v>16669</v>
      </c>
      <c r="E8914" s="95" t="s">
        <v>332</v>
      </c>
      <c r="F8914" s="95" t="s">
        <v>7499</v>
      </c>
      <c r="G8914" s="4">
        <v>50</v>
      </c>
      <c r="H8914" s="4">
        <v>50</v>
      </c>
    </row>
    <row r="8915" spans="1:8" ht="15">
      <c r="A8915" s="95">
        <v>8907</v>
      </c>
      <c r="B8915" s="95" t="s">
        <v>4276</v>
      </c>
      <c r="C8915" s="95" t="s">
        <v>16670</v>
      </c>
      <c r="D8915" s="95" t="s">
        <v>16671</v>
      </c>
      <c r="E8915" s="95" t="s">
        <v>332</v>
      </c>
      <c r="F8915" s="95" t="s">
        <v>7499</v>
      </c>
      <c r="G8915" s="4">
        <v>50</v>
      </c>
      <c r="H8915" s="4">
        <v>50</v>
      </c>
    </row>
    <row r="8916" spans="1:8" ht="15">
      <c r="A8916" s="95">
        <v>8908</v>
      </c>
      <c r="B8916" s="95" t="s">
        <v>4612</v>
      </c>
      <c r="C8916" s="95" t="s">
        <v>7171</v>
      </c>
      <c r="D8916" s="95" t="s">
        <v>16672</v>
      </c>
      <c r="E8916" s="95" t="s">
        <v>332</v>
      </c>
      <c r="F8916" s="95" t="s">
        <v>7499</v>
      </c>
      <c r="G8916" s="4">
        <v>50</v>
      </c>
      <c r="H8916" s="4">
        <v>50</v>
      </c>
    </row>
    <row r="8917" spans="1:8" ht="15">
      <c r="A8917" s="95">
        <v>8909</v>
      </c>
      <c r="B8917" s="95" t="s">
        <v>15216</v>
      </c>
      <c r="C8917" s="95" t="s">
        <v>16673</v>
      </c>
      <c r="D8917" s="95" t="s">
        <v>16674</v>
      </c>
      <c r="E8917" s="95" t="s">
        <v>332</v>
      </c>
      <c r="F8917" s="95" t="s">
        <v>7499</v>
      </c>
      <c r="G8917" s="4">
        <v>50</v>
      </c>
      <c r="H8917" s="4">
        <v>50</v>
      </c>
    </row>
    <row r="8918" spans="1:8" ht="15">
      <c r="A8918" s="95">
        <v>8910</v>
      </c>
      <c r="B8918" s="95" t="s">
        <v>16675</v>
      </c>
      <c r="C8918" s="95" t="s">
        <v>7780</v>
      </c>
      <c r="D8918" s="95" t="s">
        <v>16676</v>
      </c>
      <c r="E8918" s="95" t="s">
        <v>332</v>
      </c>
      <c r="F8918" s="95" t="s">
        <v>7499</v>
      </c>
      <c r="G8918" s="4">
        <v>50</v>
      </c>
      <c r="H8918" s="4">
        <v>50</v>
      </c>
    </row>
    <row r="8919" spans="1:8" ht="15">
      <c r="A8919" s="95">
        <v>8911</v>
      </c>
      <c r="B8919" s="95" t="s">
        <v>3700</v>
      </c>
      <c r="C8919" s="95" t="s">
        <v>16673</v>
      </c>
      <c r="D8919" s="95" t="s">
        <v>16677</v>
      </c>
      <c r="E8919" s="95" t="s">
        <v>332</v>
      </c>
      <c r="F8919" s="95" t="s">
        <v>7499</v>
      </c>
      <c r="G8919" s="4">
        <v>50</v>
      </c>
      <c r="H8919" s="4">
        <v>50</v>
      </c>
    </row>
    <row r="8920" spans="1:8" ht="15">
      <c r="A8920" s="95">
        <v>8912</v>
      </c>
      <c r="B8920" s="95" t="s">
        <v>5351</v>
      </c>
      <c r="C8920" s="95" t="s">
        <v>6639</v>
      </c>
      <c r="D8920" s="95" t="s">
        <v>16678</v>
      </c>
      <c r="E8920" s="95" t="s">
        <v>332</v>
      </c>
      <c r="F8920" s="95" t="s">
        <v>7499</v>
      </c>
      <c r="G8920" s="4">
        <v>50</v>
      </c>
      <c r="H8920" s="4">
        <v>50</v>
      </c>
    </row>
    <row r="8921" spans="1:8" ht="15">
      <c r="A8921" s="95">
        <v>8913</v>
      </c>
      <c r="B8921" s="95" t="s">
        <v>7051</v>
      </c>
      <c r="C8921" s="95" t="s">
        <v>3575</v>
      </c>
      <c r="D8921" s="95" t="s">
        <v>16679</v>
      </c>
      <c r="E8921" s="95" t="s">
        <v>332</v>
      </c>
      <c r="F8921" s="95" t="s">
        <v>7499</v>
      </c>
      <c r="G8921" s="4">
        <v>50</v>
      </c>
      <c r="H8921" s="4">
        <v>50</v>
      </c>
    </row>
    <row r="8922" spans="1:8" ht="15">
      <c r="A8922" s="95">
        <v>8914</v>
      </c>
      <c r="B8922" s="95" t="s">
        <v>4412</v>
      </c>
      <c r="C8922" s="95" t="s">
        <v>3627</v>
      </c>
      <c r="D8922" s="95" t="s">
        <v>16680</v>
      </c>
      <c r="E8922" s="95" t="s">
        <v>332</v>
      </c>
      <c r="F8922" s="95" t="s">
        <v>7499</v>
      </c>
      <c r="G8922" s="4">
        <v>50</v>
      </c>
      <c r="H8922" s="4">
        <v>50</v>
      </c>
    </row>
    <row r="8923" spans="1:8" ht="15">
      <c r="A8923" s="95">
        <v>8915</v>
      </c>
      <c r="B8923" s="95" t="s">
        <v>3898</v>
      </c>
      <c r="C8923" s="95" t="s">
        <v>16681</v>
      </c>
      <c r="D8923" s="95" t="s">
        <v>16682</v>
      </c>
      <c r="E8923" s="95" t="s">
        <v>332</v>
      </c>
      <c r="F8923" s="95" t="s">
        <v>7499</v>
      </c>
      <c r="G8923" s="4">
        <v>50</v>
      </c>
      <c r="H8923" s="4">
        <v>50</v>
      </c>
    </row>
    <row r="8924" spans="1:8" ht="15">
      <c r="A8924" s="95">
        <v>8916</v>
      </c>
      <c r="B8924" s="95" t="s">
        <v>7035</v>
      </c>
      <c r="C8924" s="95" t="s">
        <v>7446</v>
      </c>
      <c r="D8924" s="95" t="s">
        <v>16683</v>
      </c>
      <c r="E8924" s="95" t="s">
        <v>332</v>
      </c>
      <c r="F8924" s="95" t="s">
        <v>7499</v>
      </c>
      <c r="G8924" s="4">
        <v>50</v>
      </c>
      <c r="H8924" s="4">
        <v>50</v>
      </c>
    </row>
    <row r="8925" spans="1:8" ht="15">
      <c r="A8925" s="95">
        <v>8917</v>
      </c>
      <c r="B8925" s="95" t="s">
        <v>4628</v>
      </c>
      <c r="C8925" s="95" t="s">
        <v>5003</v>
      </c>
      <c r="D8925" s="95" t="s">
        <v>16684</v>
      </c>
      <c r="E8925" s="95" t="s">
        <v>332</v>
      </c>
      <c r="F8925" s="95" t="s">
        <v>7499</v>
      </c>
      <c r="G8925" s="4">
        <v>50</v>
      </c>
      <c r="H8925" s="4">
        <v>50</v>
      </c>
    </row>
    <row r="8926" spans="1:8" ht="15">
      <c r="A8926" s="95">
        <v>8918</v>
      </c>
      <c r="B8926" s="95" t="s">
        <v>16685</v>
      </c>
      <c r="C8926" s="95" t="s">
        <v>4865</v>
      </c>
      <c r="D8926" s="95" t="s">
        <v>16686</v>
      </c>
      <c r="E8926" s="95" t="s">
        <v>332</v>
      </c>
      <c r="F8926" s="95" t="s">
        <v>7499</v>
      </c>
      <c r="G8926" s="4">
        <v>50</v>
      </c>
      <c r="H8926" s="4">
        <v>50</v>
      </c>
    </row>
    <row r="8927" spans="1:8" ht="15">
      <c r="A8927" s="95">
        <v>8919</v>
      </c>
      <c r="B8927" s="95" t="s">
        <v>5002</v>
      </c>
      <c r="C8927" s="95" t="s">
        <v>11712</v>
      </c>
      <c r="D8927" s="95" t="s">
        <v>16687</v>
      </c>
      <c r="E8927" s="95" t="s">
        <v>332</v>
      </c>
      <c r="F8927" s="95" t="s">
        <v>7499</v>
      </c>
      <c r="G8927" s="4">
        <v>50</v>
      </c>
      <c r="H8927" s="4">
        <v>50</v>
      </c>
    </row>
    <row r="8928" spans="1:8" ht="15">
      <c r="A8928" s="95">
        <v>8920</v>
      </c>
      <c r="B8928" s="95" t="s">
        <v>4322</v>
      </c>
      <c r="C8928" s="95" t="s">
        <v>11712</v>
      </c>
      <c r="D8928" s="95" t="s">
        <v>16688</v>
      </c>
      <c r="E8928" s="95" t="s">
        <v>332</v>
      </c>
      <c r="F8928" s="95" t="s">
        <v>7499</v>
      </c>
      <c r="G8928" s="4">
        <v>50</v>
      </c>
      <c r="H8928" s="4">
        <v>50</v>
      </c>
    </row>
    <row r="8929" spans="1:8" ht="15">
      <c r="A8929" s="95">
        <v>8921</v>
      </c>
      <c r="B8929" s="95" t="s">
        <v>16689</v>
      </c>
      <c r="C8929" s="95" t="s">
        <v>7168</v>
      </c>
      <c r="D8929" s="95" t="s">
        <v>16690</v>
      </c>
      <c r="E8929" s="95" t="s">
        <v>332</v>
      </c>
      <c r="F8929" s="95" t="s">
        <v>7499</v>
      </c>
      <c r="G8929" s="4">
        <v>50</v>
      </c>
      <c r="H8929" s="4">
        <v>50</v>
      </c>
    </row>
    <row r="8930" spans="1:8" ht="15">
      <c r="A8930" s="95">
        <v>8922</v>
      </c>
      <c r="B8930" s="95" t="s">
        <v>13689</v>
      </c>
      <c r="C8930" s="95" t="s">
        <v>10094</v>
      </c>
      <c r="D8930" s="95" t="s">
        <v>16691</v>
      </c>
      <c r="E8930" s="95" t="s">
        <v>332</v>
      </c>
      <c r="F8930" s="95" t="s">
        <v>7499</v>
      </c>
      <c r="G8930" s="4">
        <v>50</v>
      </c>
      <c r="H8930" s="4">
        <v>50</v>
      </c>
    </row>
    <row r="8931" spans="1:8" ht="15">
      <c r="A8931" s="95">
        <v>8923</v>
      </c>
      <c r="B8931" s="95" t="s">
        <v>3442</v>
      </c>
      <c r="C8931" s="95" t="s">
        <v>3790</v>
      </c>
      <c r="D8931" s="95" t="s">
        <v>16692</v>
      </c>
      <c r="E8931" s="95" t="s">
        <v>332</v>
      </c>
      <c r="F8931" s="95" t="s">
        <v>7499</v>
      </c>
      <c r="G8931" s="4">
        <v>50</v>
      </c>
      <c r="H8931" s="4">
        <v>50</v>
      </c>
    </row>
    <row r="8932" spans="1:8" ht="30">
      <c r="A8932" s="95">
        <v>8924</v>
      </c>
      <c r="B8932" s="95" t="s">
        <v>6107</v>
      </c>
      <c r="C8932" s="95" t="s">
        <v>16693</v>
      </c>
      <c r="D8932" s="95" t="s">
        <v>16694</v>
      </c>
      <c r="E8932" s="95" t="s">
        <v>332</v>
      </c>
      <c r="F8932" s="95" t="s">
        <v>7499</v>
      </c>
      <c r="G8932" s="4">
        <v>50</v>
      </c>
      <c r="H8932" s="4">
        <v>50</v>
      </c>
    </row>
    <row r="8933" spans="1:8" ht="15">
      <c r="A8933" s="95">
        <v>8925</v>
      </c>
      <c r="B8933" s="95" t="s">
        <v>7793</v>
      </c>
      <c r="C8933" s="95" t="s">
        <v>3562</v>
      </c>
      <c r="D8933" s="95" t="s">
        <v>16695</v>
      </c>
      <c r="E8933" s="95" t="s">
        <v>332</v>
      </c>
      <c r="F8933" s="95" t="s">
        <v>7499</v>
      </c>
      <c r="G8933" s="4">
        <v>50</v>
      </c>
      <c r="H8933" s="4">
        <v>50</v>
      </c>
    </row>
    <row r="8934" spans="1:8" ht="15">
      <c r="A8934" s="95">
        <v>8926</v>
      </c>
      <c r="B8934" s="95" t="s">
        <v>4636</v>
      </c>
      <c r="C8934" s="95" t="s">
        <v>7157</v>
      </c>
      <c r="D8934" s="95" t="s">
        <v>16696</v>
      </c>
      <c r="E8934" s="95" t="s">
        <v>332</v>
      </c>
      <c r="F8934" s="95" t="s">
        <v>7499</v>
      </c>
      <c r="G8934" s="4">
        <v>50</v>
      </c>
      <c r="H8934" s="4">
        <v>50</v>
      </c>
    </row>
    <row r="8935" spans="1:8" ht="15">
      <c r="A8935" s="95">
        <v>8927</v>
      </c>
      <c r="B8935" s="95" t="s">
        <v>13511</v>
      </c>
      <c r="C8935" s="95" t="s">
        <v>4684</v>
      </c>
      <c r="D8935" s="95" t="s">
        <v>16697</v>
      </c>
      <c r="E8935" s="95" t="s">
        <v>332</v>
      </c>
      <c r="F8935" s="95" t="s">
        <v>7499</v>
      </c>
      <c r="G8935" s="4">
        <v>50</v>
      </c>
      <c r="H8935" s="4">
        <v>50</v>
      </c>
    </row>
    <row r="8936" spans="1:8" ht="15">
      <c r="A8936" s="95">
        <v>8928</v>
      </c>
      <c r="B8936" s="95" t="s">
        <v>9676</v>
      </c>
      <c r="C8936" s="95" t="s">
        <v>4684</v>
      </c>
      <c r="D8936" s="95" t="s">
        <v>16698</v>
      </c>
      <c r="E8936" s="95" t="s">
        <v>332</v>
      </c>
      <c r="F8936" s="95" t="s">
        <v>7499</v>
      </c>
      <c r="G8936" s="4">
        <v>50</v>
      </c>
      <c r="H8936" s="4">
        <v>50</v>
      </c>
    </row>
    <row r="8937" spans="1:8" ht="15">
      <c r="A8937" s="95">
        <v>8929</v>
      </c>
      <c r="B8937" s="95" t="s">
        <v>4431</v>
      </c>
      <c r="C8937" s="95" t="s">
        <v>16681</v>
      </c>
      <c r="D8937" s="95" t="s">
        <v>16699</v>
      </c>
      <c r="E8937" s="95" t="s">
        <v>332</v>
      </c>
      <c r="F8937" s="95" t="s">
        <v>7499</v>
      </c>
      <c r="G8937" s="4">
        <v>100</v>
      </c>
      <c r="H8937" s="4">
        <v>100</v>
      </c>
    </row>
    <row r="8938" spans="1:8" ht="15">
      <c r="A8938" s="95">
        <v>8930</v>
      </c>
      <c r="B8938" s="95" t="s">
        <v>3898</v>
      </c>
      <c r="C8938" s="95" t="s">
        <v>11712</v>
      </c>
      <c r="D8938" s="95" t="s">
        <v>16700</v>
      </c>
      <c r="E8938" s="95" t="s">
        <v>332</v>
      </c>
      <c r="F8938" s="95" t="s">
        <v>7499</v>
      </c>
      <c r="G8938" s="4">
        <v>50</v>
      </c>
      <c r="H8938" s="4">
        <v>50</v>
      </c>
    </row>
    <row r="8939" spans="1:8" ht="15">
      <c r="A8939" s="95">
        <v>8931</v>
      </c>
      <c r="B8939" s="95" t="s">
        <v>3593</v>
      </c>
      <c r="C8939" s="95" t="s">
        <v>16701</v>
      </c>
      <c r="D8939" s="95" t="s">
        <v>16702</v>
      </c>
      <c r="E8939" s="95" t="s">
        <v>332</v>
      </c>
      <c r="F8939" s="95" t="s">
        <v>7499</v>
      </c>
      <c r="G8939" s="4">
        <v>50</v>
      </c>
      <c r="H8939" s="4">
        <v>50</v>
      </c>
    </row>
    <row r="8940" spans="1:8" ht="15">
      <c r="A8940" s="95">
        <v>8932</v>
      </c>
      <c r="B8940" s="95" t="s">
        <v>16703</v>
      </c>
      <c r="C8940" s="95" t="s">
        <v>3902</v>
      </c>
      <c r="D8940" s="95" t="s">
        <v>16704</v>
      </c>
      <c r="E8940" s="95" t="s">
        <v>332</v>
      </c>
      <c r="F8940" s="95" t="s">
        <v>7499</v>
      </c>
      <c r="G8940" s="4">
        <v>50</v>
      </c>
      <c r="H8940" s="4">
        <v>50</v>
      </c>
    </row>
    <row r="8941" spans="1:8" ht="15">
      <c r="A8941" s="95">
        <v>8933</v>
      </c>
      <c r="B8941" s="95" t="s">
        <v>3679</v>
      </c>
      <c r="C8941" s="95" t="s">
        <v>16705</v>
      </c>
      <c r="D8941" s="95" t="s">
        <v>16706</v>
      </c>
      <c r="E8941" s="95" t="s">
        <v>332</v>
      </c>
      <c r="F8941" s="95" t="s">
        <v>7499</v>
      </c>
      <c r="G8941" s="4">
        <v>50</v>
      </c>
      <c r="H8941" s="4">
        <v>50</v>
      </c>
    </row>
    <row r="8942" spans="1:8" ht="15">
      <c r="A8942" s="95">
        <v>8934</v>
      </c>
      <c r="B8942" s="95" t="s">
        <v>16707</v>
      </c>
      <c r="C8942" s="95" t="s">
        <v>7029</v>
      </c>
      <c r="D8942" s="95" t="s">
        <v>16708</v>
      </c>
      <c r="E8942" s="95" t="s">
        <v>332</v>
      </c>
      <c r="F8942" s="95" t="s">
        <v>7499</v>
      </c>
      <c r="G8942" s="4">
        <v>50</v>
      </c>
      <c r="H8942" s="4">
        <v>50</v>
      </c>
    </row>
    <row r="8943" spans="1:8" ht="15">
      <c r="A8943" s="95">
        <v>8935</v>
      </c>
      <c r="B8943" s="95" t="s">
        <v>3442</v>
      </c>
      <c r="C8943" s="95" t="s">
        <v>7029</v>
      </c>
      <c r="D8943" s="95" t="s">
        <v>16709</v>
      </c>
      <c r="E8943" s="95" t="s">
        <v>332</v>
      </c>
      <c r="F8943" s="95" t="s">
        <v>7499</v>
      </c>
      <c r="G8943" s="4">
        <v>50</v>
      </c>
      <c r="H8943" s="4">
        <v>50</v>
      </c>
    </row>
    <row r="8944" spans="1:8" ht="15">
      <c r="A8944" s="95">
        <v>8936</v>
      </c>
      <c r="B8944" s="95" t="s">
        <v>10859</v>
      </c>
      <c r="C8944" s="95" t="s">
        <v>7029</v>
      </c>
      <c r="D8944" s="95" t="s">
        <v>16710</v>
      </c>
      <c r="E8944" s="95" t="s">
        <v>332</v>
      </c>
      <c r="F8944" s="95" t="s">
        <v>7499</v>
      </c>
      <c r="G8944" s="4">
        <v>50</v>
      </c>
      <c r="H8944" s="4">
        <v>50</v>
      </c>
    </row>
    <row r="8945" spans="1:8" ht="15">
      <c r="A8945" s="95">
        <v>8937</v>
      </c>
      <c r="B8945" s="95" t="s">
        <v>4276</v>
      </c>
      <c r="C8945" s="95" t="s">
        <v>7171</v>
      </c>
      <c r="D8945" s="95" t="s">
        <v>16711</v>
      </c>
      <c r="E8945" s="95" t="s">
        <v>332</v>
      </c>
      <c r="F8945" s="95" t="s">
        <v>7499</v>
      </c>
      <c r="G8945" s="4">
        <v>50</v>
      </c>
      <c r="H8945" s="4">
        <v>50</v>
      </c>
    </row>
    <row r="8946" spans="1:8" ht="15">
      <c r="A8946" s="95">
        <v>8938</v>
      </c>
      <c r="B8946" s="95" t="s">
        <v>4487</v>
      </c>
      <c r="C8946" s="95" t="s">
        <v>16712</v>
      </c>
      <c r="D8946" s="95" t="s">
        <v>16713</v>
      </c>
      <c r="E8946" s="95" t="s">
        <v>332</v>
      </c>
      <c r="F8946" s="95" t="s">
        <v>7499</v>
      </c>
      <c r="G8946" s="4">
        <v>50</v>
      </c>
      <c r="H8946" s="4">
        <v>50</v>
      </c>
    </row>
    <row r="8947" spans="1:8" ht="15">
      <c r="A8947" s="95">
        <v>8939</v>
      </c>
      <c r="B8947" s="95" t="s">
        <v>3442</v>
      </c>
      <c r="C8947" s="95" t="s">
        <v>7029</v>
      </c>
      <c r="D8947" s="95" t="s">
        <v>16709</v>
      </c>
      <c r="E8947" s="95" t="s">
        <v>332</v>
      </c>
      <c r="F8947" s="95" t="s">
        <v>7499</v>
      </c>
      <c r="G8947" s="4">
        <v>50</v>
      </c>
      <c r="H8947" s="4">
        <v>50</v>
      </c>
    </row>
    <row r="8948" spans="1:8" ht="15">
      <c r="A8948" s="95">
        <v>8940</v>
      </c>
      <c r="B8948" s="95" t="s">
        <v>3432</v>
      </c>
      <c r="C8948" s="95" t="s">
        <v>16714</v>
      </c>
      <c r="D8948" s="95" t="s">
        <v>16715</v>
      </c>
      <c r="E8948" s="95" t="s">
        <v>332</v>
      </c>
      <c r="F8948" s="95" t="s">
        <v>7499</v>
      </c>
      <c r="G8948" s="4">
        <v>50</v>
      </c>
      <c r="H8948" s="4">
        <v>50</v>
      </c>
    </row>
    <row r="8949" spans="1:8" ht="15">
      <c r="A8949" s="95">
        <v>8941</v>
      </c>
      <c r="B8949" s="95" t="s">
        <v>7051</v>
      </c>
      <c r="C8949" s="95" t="s">
        <v>11801</v>
      </c>
      <c r="D8949" s="95" t="s">
        <v>16716</v>
      </c>
      <c r="E8949" s="95" t="s">
        <v>332</v>
      </c>
      <c r="F8949" s="95" t="s">
        <v>7499</v>
      </c>
      <c r="G8949" s="4">
        <v>50</v>
      </c>
      <c r="H8949" s="4">
        <v>50</v>
      </c>
    </row>
    <row r="8950" spans="1:8" ht="15">
      <c r="A8950" s="95">
        <v>8942</v>
      </c>
      <c r="B8950" s="95" t="s">
        <v>6202</v>
      </c>
      <c r="C8950" s="95" t="s">
        <v>16717</v>
      </c>
      <c r="D8950" s="95" t="s">
        <v>16718</v>
      </c>
      <c r="E8950" s="95" t="s">
        <v>332</v>
      </c>
      <c r="F8950" s="95" t="s">
        <v>7499</v>
      </c>
      <c r="G8950" s="4">
        <v>50</v>
      </c>
      <c r="H8950" s="4">
        <v>50</v>
      </c>
    </row>
    <row r="8951" spans="1:8" ht="15">
      <c r="A8951" s="95">
        <v>8943</v>
      </c>
      <c r="B8951" s="95" t="s">
        <v>16719</v>
      </c>
      <c r="C8951" s="95" t="s">
        <v>7780</v>
      </c>
      <c r="D8951" s="95" t="s">
        <v>16720</v>
      </c>
      <c r="E8951" s="95" t="s">
        <v>332</v>
      </c>
      <c r="F8951" s="95" t="s">
        <v>7499</v>
      </c>
      <c r="G8951" s="4">
        <v>50</v>
      </c>
      <c r="H8951" s="4">
        <v>50</v>
      </c>
    </row>
    <row r="8952" spans="1:8" ht="15">
      <c r="A8952" s="95">
        <v>8944</v>
      </c>
      <c r="B8952" s="95" t="s">
        <v>16721</v>
      </c>
      <c r="C8952" s="95" t="s">
        <v>11005</v>
      </c>
      <c r="D8952" s="95" t="s">
        <v>16722</v>
      </c>
      <c r="E8952" s="95" t="s">
        <v>332</v>
      </c>
      <c r="F8952" s="95" t="s">
        <v>7499</v>
      </c>
      <c r="G8952" s="4">
        <v>50</v>
      </c>
      <c r="H8952" s="4">
        <v>50</v>
      </c>
    </row>
    <row r="8953" spans="1:8" ht="15">
      <c r="A8953" s="95">
        <v>8945</v>
      </c>
      <c r="B8953" s="95" t="s">
        <v>15131</v>
      </c>
      <c r="C8953" s="95" t="s">
        <v>7662</v>
      </c>
      <c r="D8953" s="95" t="s">
        <v>16723</v>
      </c>
      <c r="E8953" s="95" t="s">
        <v>332</v>
      </c>
      <c r="F8953" s="95" t="s">
        <v>7499</v>
      </c>
      <c r="G8953" s="4">
        <v>50</v>
      </c>
      <c r="H8953" s="4">
        <v>50</v>
      </c>
    </row>
    <row r="8954" spans="1:8" ht="15">
      <c r="A8954" s="95">
        <v>8946</v>
      </c>
      <c r="B8954" s="95" t="s">
        <v>8510</v>
      </c>
      <c r="C8954" s="95" t="s">
        <v>9659</v>
      </c>
      <c r="D8954" s="95" t="s">
        <v>16724</v>
      </c>
      <c r="E8954" s="95" t="s">
        <v>332</v>
      </c>
      <c r="F8954" s="95" t="s">
        <v>7499</v>
      </c>
      <c r="G8954" s="4">
        <v>50</v>
      </c>
      <c r="H8954" s="4">
        <v>50</v>
      </c>
    </row>
    <row r="8955" spans="1:8" ht="15">
      <c r="A8955" s="95">
        <v>8947</v>
      </c>
      <c r="B8955" s="95" t="s">
        <v>16725</v>
      </c>
      <c r="C8955" s="95" t="s">
        <v>3562</v>
      </c>
      <c r="D8955" s="95" t="s">
        <v>16726</v>
      </c>
      <c r="E8955" s="95" t="s">
        <v>332</v>
      </c>
      <c r="F8955" s="95" t="s">
        <v>7499</v>
      </c>
      <c r="G8955" s="4">
        <v>50</v>
      </c>
      <c r="H8955" s="4">
        <v>50</v>
      </c>
    </row>
    <row r="8956" spans="1:8" ht="15">
      <c r="A8956" s="95">
        <v>8948</v>
      </c>
      <c r="B8956" s="95" t="s">
        <v>4567</v>
      </c>
      <c r="C8956" s="95" t="s">
        <v>3965</v>
      </c>
      <c r="D8956" s="95" t="s">
        <v>16727</v>
      </c>
      <c r="E8956" s="95" t="s">
        <v>332</v>
      </c>
      <c r="F8956" s="95" t="s">
        <v>7499</v>
      </c>
      <c r="G8956" s="4">
        <v>50</v>
      </c>
      <c r="H8956" s="4">
        <v>50</v>
      </c>
    </row>
    <row r="8957" spans="1:8" ht="15">
      <c r="A8957" s="95">
        <v>8949</v>
      </c>
      <c r="B8957" s="95" t="s">
        <v>5434</v>
      </c>
      <c r="C8957" s="95" t="s">
        <v>16728</v>
      </c>
      <c r="D8957" s="95" t="s">
        <v>16729</v>
      </c>
      <c r="E8957" s="95" t="s">
        <v>332</v>
      </c>
      <c r="F8957" s="95" t="s">
        <v>7499</v>
      </c>
      <c r="G8957" s="4">
        <v>50</v>
      </c>
      <c r="H8957" s="4">
        <v>50</v>
      </c>
    </row>
    <row r="8958" spans="1:8" ht="15">
      <c r="A8958" s="95">
        <v>8950</v>
      </c>
      <c r="B8958" s="95" t="s">
        <v>7509</v>
      </c>
      <c r="C8958" s="95" t="s">
        <v>6639</v>
      </c>
      <c r="D8958" s="95" t="s">
        <v>16730</v>
      </c>
      <c r="E8958" s="95" t="s">
        <v>332</v>
      </c>
      <c r="F8958" s="95" t="s">
        <v>7499</v>
      </c>
      <c r="G8958" s="4">
        <v>50</v>
      </c>
      <c r="H8958" s="4">
        <v>50</v>
      </c>
    </row>
    <row r="8959" spans="1:8" ht="15">
      <c r="A8959" s="95">
        <v>8951</v>
      </c>
      <c r="B8959" s="95" t="s">
        <v>12802</v>
      </c>
      <c r="C8959" s="95" t="s">
        <v>6639</v>
      </c>
      <c r="D8959" s="95" t="s">
        <v>16731</v>
      </c>
      <c r="E8959" s="95" t="s">
        <v>332</v>
      </c>
      <c r="F8959" s="95" t="s">
        <v>7499</v>
      </c>
      <c r="G8959" s="4">
        <v>50</v>
      </c>
      <c r="H8959" s="4">
        <v>50</v>
      </c>
    </row>
    <row r="8960" spans="1:8" ht="15">
      <c r="A8960" s="95">
        <v>8952</v>
      </c>
      <c r="B8960" s="95" t="s">
        <v>5353</v>
      </c>
      <c r="C8960" s="95" t="s">
        <v>5141</v>
      </c>
      <c r="D8960" s="95" t="s">
        <v>16732</v>
      </c>
      <c r="E8960" s="95" t="s">
        <v>332</v>
      </c>
      <c r="F8960" s="95" t="s">
        <v>7499</v>
      </c>
      <c r="G8960" s="4">
        <v>50</v>
      </c>
      <c r="H8960" s="4">
        <v>50</v>
      </c>
    </row>
    <row r="8961" spans="1:8" ht="15">
      <c r="A8961" s="95">
        <v>8953</v>
      </c>
      <c r="B8961" s="95" t="s">
        <v>5615</v>
      </c>
      <c r="C8961" s="95" t="s">
        <v>5141</v>
      </c>
      <c r="D8961" s="95" t="s">
        <v>16733</v>
      </c>
      <c r="E8961" s="95" t="s">
        <v>332</v>
      </c>
      <c r="F8961" s="95" t="s">
        <v>7499</v>
      </c>
      <c r="G8961" s="4">
        <v>50</v>
      </c>
      <c r="H8961" s="4">
        <v>50</v>
      </c>
    </row>
    <row r="8962" spans="1:8" ht="15">
      <c r="A8962" s="95">
        <v>8954</v>
      </c>
      <c r="B8962" s="95" t="s">
        <v>6167</v>
      </c>
      <c r="C8962" s="95" t="s">
        <v>16670</v>
      </c>
      <c r="D8962" s="95" t="s">
        <v>16734</v>
      </c>
      <c r="E8962" s="95" t="s">
        <v>332</v>
      </c>
      <c r="F8962" s="95" t="s">
        <v>7499</v>
      </c>
      <c r="G8962" s="4">
        <v>50</v>
      </c>
      <c r="H8962" s="4">
        <v>50</v>
      </c>
    </row>
    <row r="8963" spans="1:8" ht="15">
      <c r="A8963" s="95">
        <v>8955</v>
      </c>
      <c r="B8963" s="95" t="s">
        <v>3596</v>
      </c>
      <c r="C8963" s="95" t="s">
        <v>16670</v>
      </c>
      <c r="D8963" s="95" t="s">
        <v>16735</v>
      </c>
      <c r="E8963" s="95" t="s">
        <v>332</v>
      </c>
      <c r="F8963" s="95" t="s">
        <v>7499</v>
      </c>
      <c r="G8963" s="4">
        <v>50</v>
      </c>
      <c r="H8963" s="4">
        <v>50</v>
      </c>
    </row>
    <row r="8964" spans="1:8" ht="15">
      <c r="A8964" s="95">
        <v>8956</v>
      </c>
      <c r="B8964" s="95" t="s">
        <v>4119</v>
      </c>
      <c r="C8964" s="95" t="s">
        <v>16736</v>
      </c>
      <c r="D8964" s="95" t="s">
        <v>16737</v>
      </c>
      <c r="E8964" s="95" t="s">
        <v>332</v>
      </c>
      <c r="F8964" s="95" t="s">
        <v>7499</v>
      </c>
      <c r="G8964" s="4">
        <v>50</v>
      </c>
      <c r="H8964" s="4">
        <v>50</v>
      </c>
    </row>
    <row r="8965" spans="1:8" ht="15">
      <c r="A8965" s="95">
        <v>8957</v>
      </c>
      <c r="B8965" s="95" t="s">
        <v>16738</v>
      </c>
      <c r="C8965" s="95" t="s">
        <v>16739</v>
      </c>
      <c r="D8965" s="95" t="s">
        <v>16740</v>
      </c>
      <c r="E8965" s="95" t="s">
        <v>332</v>
      </c>
      <c r="F8965" s="95" t="s">
        <v>7499</v>
      </c>
      <c r="G8965" s="4">
        <v>50</v>
      </c>
      <c r="H8965" s="4">
        <v>50</v>
      </c>
    </row>
    <row r="8966" spans="1:8" ht="15">
      <c r="A8966" s="95">
        <v>8958</v>
      </c>
      <c r="B8966" s="95" t="s">
        <v>3750</v>
      </c>
      <c r="C8966" s="95" t="s">
        <v>5003</v>
      </c>
      <c r="D8966" s="95" t="s">
        <v>16741</v>
      </c>
      <c r="E8966" s="95" t="s">
        <v>332</v>
      </c>
      <c r="F8966" s="95" t="s">
        <v>7499</v>
      </c>
      <c r="G8966" s="4">
        <v>50</v>
      </c>
      <c r="H8966" s="4">
        <v>50</v>
      </c>
    </row>
    <row r="8967" spans="1:8" ht="15">
      <c r="A8967" s="95">
        <v>8959</v>
      </c>
      <c r="B8967" s="95" t="s">
        <v>16315</v>
      </c>
      <c r="C8967" s="95" t="s">
        <v>16742</v>
      </c>
      <c r="D8967" s="95" t="s">
        <v>16743</v>
      </c>
      <c r="E8967" s="95" t="s">
        <v>332</v>
      </c>
      <c r="F8967" s="95" t="s">
        <v>7499</v>
      </c>
      <c r="G8967" s="4">
        <v>50</v>
      </c>
      <c r="H8967" s="4">
        <v>50</v>
      </c>
    </row>
    <row r="8968" spans="1:8" ht="15">
      <c r="A8968" s="95">
        <v>8960</v>
      </c>
      <c r="B8968" s="95" t="s">
        <v>7912</v>
      </c>
      <c r="C8968" s="95" t="s">
        <v>13947</v>
      </c>
      <c r="D8968" s="95" t="s">
        <v>16744</v>
      </c>
      <c r="E8968" s="95" t="s">
        <v>332</v>
      </c>
      <c r="F8968" s="95" t="s">
        <v>7499</v>
      </c>
      <c r="G8968" s="4">
        <v>50</v>
      </c>
      <c r="H8968" s="4">
        <v>50</v>
      </c>
    </row>
    <row r="8969" spans="1:8" ht="15">
      <c r="A8969" s="95">
        <v>8961</v>
      </c>
      <c r="B8969" s="95" t="s">
        <v>4034</v>
      </c>
      <c r="C8969" s="95" t="s">
        <v>16712</v>
      </c>
      <c r="D8969" s="95" t="s">
        <v>16745</v>
      </c>
      <c r="E8969" s="95" t="s">
        <v>332</v>
      </c>
      <c r="F8969" s="95" t="s">
        <v>7499</v>
      </c>
      <c r="G8969" s="4">
        <v>50</v>
      </c>
      <c r="H8969" s="4">
        <v>50</v>
      </c>
    </row>
    <row r="8970" spans="1:8" ht="15">
      <c r="A8970" s="95">
        <v>8962</v>
      </c>
      <c r="B8970" s="95" t="s">
        <v>3596</v>
      </c>
      <c r="C8970" s="95" t="s">
        <v>3575</v>
      </c>
      <c r="D8970" s="95" t="s">
        <v>16746</v>
      </c>
      <c r="E8970" s="95" t="s">
        <v>332</v>
      </c>
      <c r="F8970" s="95" t="s">
        <v>7499</v>
      </c>
      <c r="G8970" s="4">
        <v>50</v>
      </c>
      <c r="H8970" s="4">
        <v>50</v>
      </c>
    </row>
    <row r="8971" spans="1:8" ht="30">
      <c r="A8971" s="95">
        <v>8963</v>
      </c>
      <c r="B8971" s="95" t="s">
        <v>4912</v>
      </c>
      <c r="C8971" s="95" t="s">
        <v>16747</v>
      </c>
      <c r="D8971" s="95" t="s">
        <v>16748</v>
      </c>
      <c r="E8971" s="95" t="s">
        <v>332</v>
      </c>
      <c r="F8971" s="95" t="s">
        <v>7499</v>
      </c>
      <c r="G8971" s="4">
        <v>50</v>
      </c>
      <c r="H8971" s="4">
        <v>50</v>
      </c>
    </row>
    <row r="8972" spans="1:8" ht="15">
      <c r="A8972" s="95">
        <v>8964</v>
      </c>
      <c r="B8972" s="95" t="s">
        <v>3482</v>
      </c>
      <c r="C8972" s="95" t="s">
        <v>4865</v>
      </c>
      <c r="D8972" s="95" t="s">
        <v>16749</v>
      </c>
      <c r="E8972" s="95" t="s">
        <v>332</v>
      </c>
      <c r="F8972" s="95" t="s">
        <v>7499</v>
      </c>
      <c r="G8972" s="4">
        <v>50</v>
      </c>
      <c r="H8972" s="4">
        <v>50</v>
      </c>
    </row>
    <row r="8973" spans="1:8" ht="15">
      <c r="A8973" s="95">
        <v>8965</v>
      </c>
      <c r="B8973" s="95" t="s">
        <v>3976</v>
      </c>
      <c r="C8973" s="95" t="s">
        <v>4981</v>
      </c>
      <c r="D8973" s="95" t="s">
        <v>16750</v>
      </c>
      <c r="E8973" s="95" t="s">
        <v>332</v>
      </c>
      <c r="F8973" s="95" t="s">
        <v>7499</v>
      </c>
      <c r="G8973" s="4">
        <v>50</v>
      </c>
      <c r="H8973" s="4">
        <v>50</v>
      </c>
    </row>
    <row r="8974" spans="1:8" ht="15">
      <c r="A8974" s="95">
        <v>8966</v>
      </c>
      <c r="B8974" s="95" t="s">
        <v>3687</v>
      </c>
      <c r="C8974" s="95" t="s">
        <v>4690</v>
      </c>
      <c r="D8974" s="95" t="s">
        <v>16751</v>
      </c>
      <c r="E8974" s="95" t="s">
        <v>332</v>
      </c>
      <c r="F8974" s="95" t="s">
        <v>7499</v>
      </c>
      <c r="G8974" s="4">
        <v>50</v>
      </c>
      <c r="H8974" s="4">
        <v>50</v>
      </c>
    </row>
    <row r="8975" spans="1:8" ht="15">
      <c r="A8975" s="95">
        <v>8967</v>
      </c>
      <c r="B8975" s="95" t="s">
        <v>3619</v>
      </c>
      <c r="C8975" s="95" t="s">
        <v>7168</v>
      </c>
      <c r="D8975" s="95" t="s">
        <v>16752</v>
      </c>
      <c r="E8975" s="95" t="s">
        <v>332</v>
      </c>
      <c r="F8975" s="95" t="s">
        <v>7499</v>
      </c>
      <c r="G8975" s="4">
        <v>50</v>
      </c>
      <c r="H8975" s="4">
        <v>50</v>
      </c>
    </row>
    <row r="8976" spans="1:8" ht="15">
      <c r="A8976" s="95">
        <v>8968</v>
      </c>
      <c r="B8976" s="95" t="s">
        <v>3948</v>
      </c>
      <c r="C8976" s="95" t="s">
        <v>9232</v>
      </c>
      <c r="D8976" s="95" t="s">
        <v>16753</v>
      </c>
      <c r="E8976" s="95" t="s">
        <v>332</v>
      </c>
      <c r="F8976" s="95" t="s">
        <v>7499</v>
      </c>
      <c r="G8976" s="4">
        <v>50</v>
      </c>
      <c r="H8976" s="4">
        <v>50</v>
      </c>
    </row>
    <row r="8977" spans="1:8" ht="15">
      <c r="A8977" s="95">
        <v>8969</v>
      </c>
      <c r="B8977" s="95" t="s">
        <v>8567</v>
      </c>
      <c r="C8977" s="95" t="s">
        <v>11618</v>
      </c>
      <c r="D8977" s="95" t="s">
        <v>16754</v>
      </c>
      <c r="E8977" s="95" t="s">
        <v>332</v>
      </c>
      <c r="F8977" s="95" t="s">
        <v>7499</v>
      </c>
      <c r="G8977" s="4">
        <v>50</v>
      </c>
      <c r="H8977" s="4">
        <v>50</v>
      </c>
    </row>
    <row r="8978" spans="1:8" ht="15">
      <c r="A8978" s="95">
        <v>8970</v>
      </c>
      <c r="B8978" s="95" t="s">
        <v>16755</v>
      </c>
      <c r="C8978" s="95" t="s">
        <v>7159</v>
      </c>
      <c r="D8978" s="95" t="s">
        <v>16756</v>
      </c>
      <c r="E8978" s="95" t="s">
        <v>332</v>
      </c>
      <c r="F8978" s="95" t="s">
        <v>7499</v>
      </c>
      <c r="G8978" s="4">
        <v>50</v>
      </c>
      <c r="H8978" s="4">
        <v>50</v>
      </c>
    </row>
    <row r="8979" spans="1:8" ht="15">
      <c r="A8979" s="95">
        <v>8971</v>
      </c>
      <c r="B8979" s="95" t="s">
        <v>3442</v>
      </c>
      <c r="C8979" s="95" t="s">
        <v>3987</v>
      </c>
      <c r="D8979" s="95" t="s">
        <v>16757</v>
      </c>
      <c r="E8979" s="95" t="s">
        <v>332</v>
      </c>
      <c r="F8979" s="95" t="s">
        <v>7499</v>
      </c>
      <c r="G8979" s="4">
        <v>50</v>
      </c>
      <c r="H8979" s="4">
        <v>50</v>
      </c>
    </row>
    <row r="8980" spans="1:8" ht="15">
      <c r="A8980" s="95">
        <v>8972</v>
      </c>
      <c r="B8980" s="95" t="s">
        <v>5244</v>
      </c>
      <c r="C8980" s="95" t="s">
        <v>16758</v>
      </c>
      <c r="D8980" s="95" t="s">
        <v>16759</v>
      </c>
      <c r="E8980" s="95" t="s">
        <v>332</v>
      </c>
      <c r="F8980" s="95" t="s">
        <v>7499</v>
      </c>
      <c r="G8980" s="4">
        <v>50</v>
      </c>
      <c r="H8980" s="4">
        <v>50</v>
      </c>
    </row>
    <row r="8981" spans="1:8" ht="15">
      <c r="A8981" s="95">
        <v>8973</v>
      </c>
      <c r="B8981" s="95" t="s">
        <v>3833</v>
      </c>
      <c r="C8981" s="95" t="s">
        <v>5141</v>
      </c>
      <c r="D8981" s="95" t="s">
        <v>16760</v>
      </c>
      <c r="E8981" s="95" t="s">
        <v>332</v>
      </c>
      <c r="F8981" s="95" t="s">
        <v>7499</v>
      </c>
      <c r="G8981" s="4">
        <v>50</v>
      </c>
      <c r="H8981" s="4">
        <v>50</v>
      </c>
    </row>
    <row r="8982" spans="1:8" ht="15">
      <c r="A8982" s="95">
        <v>8974</v>
      </c>
      <c r="B8982" s="95" t="s">
        <v>4617</v>
      </c>
      <c r="C8982" s="95" t="s">
        <v>16670</v>
      </c>
      <c r="D8982" s="95" t="s">
        <v>16761</v>
      </c>
      <c r="E8982" s="95" t="s">
        <v>332</v>
      </c>
      <c r="F8982" s="95" t="s">
        <v>7499</v>
      </c>
      <c r="G8982" s="4">
        <v>50</v>
      </c>
      <c r="H8982" s="4">
        <v>50</v>
      </c>
    </row>
    <row r="8983" spans="1:8" ht="15">
      <c r="A8983" s="95">
        <v>8975</v>
      </c>
      <c r="B8983" s="95" t="s">
        <v>2663</v>
      </c>
      <c r="C8983" s="95" t="s">
        <v>7171</v>
      </c>
      <c r="D8983" s="95" t="s">
        <v>16762</v>
      </c>
      <c r="E8983" s="95" t="s">
        <v>332</v>
      </c>
      <c r="F8983" s="95" t="s">
        <v>7499</v>
      </c>
      <c r="G8983" s="4">
        <v>50</v>
      </c>
      <c r="H8983" s="4">
        <v>50</v>
      </c>
    </row>
    <row r="8984" spans="1:8" ht="15">
      <c r="A8984" s="95">
        <v>8976</v>
      </c>
      <c r="B8984" s="95" t="s">
        <v>7949</v>
      </c>
      <c r="C8984" s="95" t="s">
        <v>9837</v>
      </c>
      <c r="D8984" s="95" t="s">
        <v>16763</v>
      </c>
      <c r="E8984" s="95" t="s">
        <v>332</v>
      </c>
      <c r="F8984" s="95" t="s">
        <v>7499</v>
      </c>
      <c r="G8984" s="4">
        <v>50</v>
      </c>
      <c r="H8984" s="4">
        <v>50</v>
      </c>
    </row>
    <row r="8985" spans="1:8" ht="15">
      <c r="A8985" s="95">
        <v>8977</v>
      </c>
      <c r="B8985" s="95" t="s">
        <v>3439</v>
      </c>
      <c r="C8985" s="95" t="s">
        <v>7029</v>
      </c>
      <c r="D8985" s="95" t="s">
        <v>16764</v>
      </c>
      <c r="E8985" s="95" t="s">
        <v>332</v>
      </c>
      <c r="F8985" s="95" t="s">
        <v>7499</v>
      </c>
      <c r="G8985" s="4">
        <v>50</v>
      </c>
      <c r="H8985" s="4">
        <v>50</v>
      </c>
    </row>
    <row r="8986" spans="1:8" ht="15">
      <c r="A8986" s="95">
        <v>8978</v>
      </c>
      <c r="B8986" s="95" t="s">
        <v>6985</v>
      </c>
      <c r="C8986" s="95" t="s">
        <v>7029</v>
      </c>
      <c r="D8986" s="95" t="s">
        <v>16765</v>
      </c>
      <c r="E8986" s="95" t="s">
        <v>332</v>
      </c>
      <c r="F8986" s="95" t="s">
        <v>7499</v>
      </c>
      <c r="G8986" s="4">
        <v>50</v>
      </c>
      <c r="H8986" s="4">
        <v>50</v>
      </c>
    </row>
    <row r="8987" spans="1:8" ht="15">
      <c r="A8987" s="95">
        <v>8979</v>
      </c>
      <c r="B8987" s="95" t="s">
        <v>3629</v>
      </c>
      <c r="C8987" s="95" t="s">
        <v>8866</v>
      </c>
      <c r="D8987" s="95" t="s">
        <v>16766</v>
      </c>
      <c r="E8987" s="95" t="s">
        <v>332</v>
      </c>
      <c r="F8987" s="95" t="s">
        <v>7499</v>
      </c>
      <c r="G8987" s="4">
        <v>50</v>
      </c>
      <c r="H8987" s="4">
        <v>50</v>
      </c>
    </row>
    <row r="8988" spans="1:8" ht="15">
      <c r="A8988" s="95">
        <v>8980</v>
      </c>
      <c r="B8988" s="95" t="s">
        <v>16767</v>
      </c>
      <c r="C8988" s="95" t="s">
        <v>3562</v>
      </c>
      <c r="D8988" s="95" t="s">
        <v>16768</v>
      </c>
      <c r="E8988" s="95" t="s">
        <v>332</v>
      </c>
      <c r="F8988" s="95" t="s">
        <v>7499</v>
      </c>
      <c r="G8988" s="4">
        <v>50</v>
      </c>
      <c r="H8988" s="4">
        <v>50</v>
      </c>
    </row>
    <row r="8989" spans="1:8" ht="15">
      <c r="A8989" s="95">
        <v>8981</v>
      </c>
      <c r="B8989" s="95" t="s">
        <v>3526</v>
      </c>
      <c r="C8989" s="95" t="s">
        <v>7029</v>
      </c>
      <c r="D8989" s="95" t="s">
        <v>16769</v>
      </c>
      <c r="E8989" s="95" t="s">
        <v>332</v>
      </c>
      <c r="F8989" s="95" t="s">
        <v>7499</v>
      </c>
      <c r="G8989" s="4">
        <v>50</v>
      </c>
      <c r="H8989" s="4">
        <v>50</v>
      </c>
    </row>
    <row r="8990" spans="1:8" ht="30">
      <c r="A8990" s="95">
        <v>8982</v>
      </c>
      <c r="B8990" s="95" t="s">
        <v>4982</v>
      </c>
      <c r="C8990" s="95" t="s">
        <v>6878</v>
      </c>
      <c r="D8990" s="95">
        <v>61001035507</v>
      </c>
      <c r="E8990" s="95" t="s">
        <v>332</v>
      </c>
      <c r="F8990" s="95" t="s">
        <v>7499</v>
      </c>
      <c r="G8990" s="4">
        <v>75</v>
      </c>
      <c r="H8990" s="4">
        <v>75</v>
      </c>
    </row>
    <row r="8991" spans="1:8" ht="15">
      <c r="A8991" s="95">
        <v>8983</v>
      </c>
      <c r="B8991" s="95" t="s">
        <v>3461</v>
      </c>
      <c r="C8991" s="95" t="s">
        <v>4638</v>
      </c>
      <c r="D8991" s="95">
        <v>61002019845</v>
      </c>
      <c r="E8991" s="95" t="s">
        <v>332</v>
      </c>
      <c r="F8991" s="95" t="s">
        <v>7499</v>
      </c>
      <c r="G8991" s="4">
        <v>75</v>
      </c>
      <c r="H8991" s="4">
        <v>75</v>
      </c>
    </row>
    <row r="8992" spans="1:8" ht="15">
      <c r="A8992" s="95">
        <v>8984</v>
      </c>
      <c r="B8992" s="95" t="s">
        <v>7083</v>
      </c>
      <c r="C8992" s="95" t="s">
        <v>7190</v>
      </c>
      <c r="D8992" s="95" t="s">
        <v>16770</v>
      </c>
      <c r="E8992" s="95" t="s">
        <v>332</v>
      </c>
      <c r="F8992" s="95" t="s">
        <v>7499</v>
      </c>
      <c r="G8992" s="4">
        <v>50</v>
      </c>
      <c r="H8992" s="4">
        <v>50</v>
      </c>
    </row>
    <row r="8993" spans="1:8" ht="15">
      <c r="A8993" s="95">
        <v>8985</v>
      </c>
      <c r="B8993" s="95" t="s">
        <v>3725</v>
      </c>
      <c r="C8993" s="95" t="s">
        <v>7245</v>
      </c>
      <c r="D8993" s="95" t="s">
        <v>16771</v>
      </c>
      <c r="E8993" s="95" t="s">
        <v>332</v>
      </c>
      <c r="F8993" s="95" t="s">
        <v>7499</v>
      </c>
      <c r="G8993" s="4">
        <v>50</v>
      </c>
      <c r="H8993" s="4">
        <v>50</v>
      </c>
    </row>
    <row r="8994" spans="1:8" ht="15">
      <c r="A8994" s="95">
        <v>8986</v>
      </c>
      <c r="B8994" s="95" t="s">
        <v>3593</v>
      </c>
      <c r="C8994" s="95" t="s">
        <v>16772</v>
      </c>
      <c r="D8994" s="95" t="s">
        <v>16773</v>
      </c>
      <c r="E8994" s="95" t="s">
        <v>332</v>
      </c>
      <c r="F8994" s="95" t="s">
        <v>7499</v>
      </c>
      <c r="G8994" s="4">
        <v>50</v>
      </c>
      <c r="H8994" s="4">
        <v>50</v>
      </c>
    </row>
    <row r="8995" spans="1:8" ht="15">
      <c r="A8995" s="95">
        <v>8987</v>
      </c>
      <c r="B8995" s="95" t="s">
        <v>3894</v>
      </c>
      <c r="C8995" s="95" t="s">
        <v>9567</v>
      </c>
      <c r="D8995" s="95" t="s">
        <v>16774</v>
      </c>
      <c r="E8995" s="95" t="s">
        <v>332</v>
      </c>
      <c r="F8995" s="95" t="s">
        <v>7499</v>
      </c>
      <c r="G8995" s="4">
        <v>50</v>
      </c>
      <c r="H8995" s="4">
        <v>50</v>
      </c>
    </row>
    <row r="8996" spans="1:8" ht="15">
      <c r="A8996" s="95">
        <v>8988</v>
      </c>
      <c r="B8996" s="95" t="s">
        <v>3526</v>
      </c>
      <c r="C8996" s="95" t="s">
        <v>5006</v>
      </c>
      <c r="D8996" s="95" t="s">
        <v>16775</v>
      </c>
      <c r="E8996" s="95" t="s">
        <v>332</v>
      </c>
      <c r="F8996" s="95" t="s">
        <v>7499</v>
      </c>
      <c r="G8996" s="4">
        <v>50</v>
      </c>
      <c r="H8996" s="4">
        <v>50</v>
      </c>
    </row>
    <row r="8997" spans="1:8" ht="15">
      <c r="A8997" s="95">
        <v>8989</v>
      </c>
      <c r="B8997" s="95" t="s">
        <v>6527</v>
      </c>
      <c r="C8997" s="95" t="s">
        <v>11986</v>
      </c>
      <c r="D8997" s="95" t="s">
        <v>16776</v>
      </c>
      <c r="E8997" s="95" t="s">
        <v>332</v>
      </c>
      <c r="F8997" s="95" t="s">
        <v>7499</v>
      </c>
      <c r="G8997" s="4">
        <v>50</v>
      </c>
      <c r="H8997" s="4">
        <v>50</v>
      </c>
    </row>
    <row r="8998" spans="1:8" ht="15">
      <c r="A8998" s="95">
        <v>8990</v>
      </c>
      <c r="B8998" s="95" t="s">
        <v>4749</v>
      </c>
      <c r="C8998" s="95" t="s">
        <v>6171</v>
      </c>
      <c r="D8998" s="95" t="s">
        <v>16777</v>
      </c>
      <c r="E8998" s="95" t="s">
        <v>332</v>
      </c>
      <c r="F8998" s="95" t="s">
        <v>7499</v>
      </c>
      <c r="G8998" s="4">
        <v>50</v>
      </c>
      <c r="H8998" s="4">
        <v>50</v>
      </c>
    </row>
    <row r="8999" spans="1:8" ht="15">
      <c r="A8999" s="95">
        <v>8991</v>
      </c>
      <c r="B8999" s="95" t="s">
        <v>3671</v>
      </c>
      <c r="C8999" s="95" t="s">
        <v>3551</v>
      </c>
      <c r="D8999" s="95" t="s">
        <v>16778</v>
      </c>
      <c r="E8999" s="95" t="s">
        <v>332</v>
      </c>
      <c r="F8999" s="95" t="s">
        <v>7499</v>
      </c>
      <c r="G8999" s="4">
        <v>50</v>
      </c>
      <c r="H8999" s="4">
        <v>50</v>
      </c>
    </row>
    <row r="9000" spans="1:8" ht="15">
      <c r="A9000" s="95">
        <v>8992</v>
      </c>
      <c r="B9000" s="95" t="s">
        <v>3432</v>
      </c>
      <c r="C9000" s="95" t="s">
        <v>7198</v>
      </c>
      <c r="D9000" s="95" t="s">
        <v>16779</v>
      </c>
      <c r="E9000" s="95" t="s">
        <v>332</v>
      </c>
      <c r="F9000" s="95" t="s">
        <v>7499</v>
      </c>
      <c r="G9000" s="4">
        <v>50</v>
      </c>
      <c r="H9000" s="4">
        <v>50</v>
      </c>
    </row>
    <row r="9001" spans="1:8" ht="15">
      <c r="A9001" s="95">
        <v>8993</v>
      </c>
      <c r="B9001" s="95" t="s">
        <v>3461</v>
      </c>
      <c r="C9001" s="95" t="s">
        <v>5006</v>
      </c>
      <c r="D9001" s="95" t="s">
        <v>16780</v>
      </c>
      <c r="E9001" s="95" t="s">
        <v>332</v>
      </c>
      <c r="F9001" s="95" t="s">
        <v>7499</v>
      </c>
      <c r="G9001" s="4">
        <v>50</v>
      </c>
      <c r="H9001" s="4">
        <v>50</v>
      </c>
    </row>
    <row r="9002" spans="1:8" ht="15">
      <c r="A9002" s="95">
        <v>8994</v>
      </c>
      <c r="B9002" s="95" t="s">
        <v>4643</v>
      </c>
      <c r="C9002" s="95" t="s">
        <v>3949</v>
      </c>
      <c r="D9002" s="95" t="s">
        <v>16781</v>
      </c>
      <c r="E9002" s="95" t="s">
        <v>332</v>
      </c>
      <c r="F9002" s="95" t="s">
        <v>7499</v>
      </c>
      <c r="G9002" s="4">
        <v>50</v>
      </c>
      <c r="H9002" s="4">
        <v>50</v>
      </c>
    </row>
    <row r="9003" spans="1:8" ht="30">
      <c r="A9003" s="95">
        <v>8995</v>
      </c>
      <c r="B9003" s="95" t="s">
        <v>5322</v>
      </c>
      <c r="C9003" s="95" t="s">
        <v>12379</v>
      </c>
      <c r="D9003" s="95" t="s">
        <v>16782</v>
      </c>
      <c r="E9003" s="95" t="s">
        <v>332</v>
      </c>
      <c r="F9003" s="95" t="s">
        <v>7499</v>
      </c>
      <c r="G9003" s="4">
        <v>50</v>
      </c>
      <c r="H9003" s="4">
        <v>50</v>
      </c>
    </row>
    <row r="9004" spans="1:8" ht="15">
      <c r="A9004" s="95">
        <v>8996</v>
      </c>
      <c r="B9004" s="95" t="s">
        <v>4216</v>
      </c>
      <c r="C9004" s="95" t="s">
        <v>3766</v>
      </c>
      <c r="D9004" s="95" t="s">
        <v>16783</v>
      </c>
      <c r="E9004" s="95" t="s">
        <v>332</v>
      </c>
      <c r="F9004" s="95" t="s">
        <v>7499</v>
      </c>
      <c r="G9004" s="4">
        <v>50</v>
      </c>
      <c r="H9004" s="4">
        <v>50</v>
      </c>
    </row>
    <row r="9005" spans="1:8" ht="30">
      <c r="A9005" s="95">
        <v>8997</v>
      </c>
      <c r="B9005" s="95" t="s">
        <v>3671</v>
      </c>
      <c r="C9005" s="95" t="s">
        <v>4230</v>
      </c>
      <c r="D9005" s="95" t="s">
        <v>16784</v>
      </c>
      <c r="E9005" s="95" t="s">
        <v>332</v>
      </c>
      <c r="F9005" s="95" t="s">
        <v>7499</v>
      </c>
      <c r="G9005" s="4">
        <v>50</v>
      </c>
      <c r="H9005" s="4">
        <v>50</v>
      </c>
    </row>
    <row r="9006" spans="1:8" ht="15">
      <c r="A9006" s="95">
        <v>8998</v>
      </c>
      <c r="B9006" s="95" t="s">
        <v>5459</v>
      </c>
      <c r="C9006" s="95" t="s">
        <v>3736</v>
      </c>
      <c r="D9006" s="95" t="s">
        <v>16785</v>
      </c>
      <c r="E9006" s="95" t="s">
        <v>332</v>
      </c>
      <c r="F9006" s="95" t="s">
        <v>7499</v>
      </c>
      <c r="G9006" s="4">
        <v>50</v>
      </c>
      <c r="H9006" s="4">
        <v>50</v>
      </c>
    </row>
    <row r="9007" spans="1:8" ht="30">
      <c r="A9007" s="95">
        <v>8999</v>
      </c>
      <c r="B9007" s="95" t="s">
        <v>15716</v>
      </c>
      <c r="C9007" s="95" t="s">
        <v>16786</v>
      </c>
      <c r="D9007" s="95" t="s">
        <v>16787</v>
      </c>
      <c r="E9007" s="95" t="s">
        <v>332</v>
      </c>
      <c r="F9007" s="95" t="s">
        <v>7499</v>
      </c>
      <c r="G9007" s="4">
        <v>50</v>
      </c>
      <c r="H9007" s="4">
        <v>50</v>
      </c>
    </row>
    <row r="9008" spans="1:8" ht="15">
      <c r="A9008" s="95">
        <v>9000</v>
      </c>
      <c r="B9008" s="95" t="s">
        <v>3526</v>
      </c>
      <c r="C9008" s="95" t="s">
        <v>15590</v>
      </c>
      <c r="D9008" s="95" t="s">
        <v>16788</v>
      </c>
      <c r="E9008" s="95" t="s">
        <v>332</v>
      </c>
      <c r="F9008" s="95" t="s">
        <v>7499</v>
      </c>
      <c r="G9008" s="4">
        <v>50</v>
      </c>
      <c r="H9008" s="4">
        <v>50</v>
      </c>
    </row>
    <row r="9009" spans="1:8" ht="15">
      <c r="A9009" s="95">
        <v>9001</v>
      </c>
      <c r="B9009" s="95" t="s">
        <v>3833</v>
      </c>
      <c r="C9009" s="95" t="s">
        <v>4432</v>
      </c>
      <c r="D9009" s="95" t="s">
        <v>16789</v>
      </c>
      <c r="E9009" s="95" t="s">
        <v>332</v>
      </c>
      <c r="F9009" s="95" t="s">
        <v>7499</v>
      </c>
      <c r="G9009" s="4">
        <v>50</v>
      </c>
      <c r="H9009" s="4">
        <v>50</v>
      </c>
    </row>
    <row r="9010" spans="1:8" ht="15">
      <c r="A9010" s="95">
        <v>9002</v>
      </c>
      <c r="B9010" s="95" t="s">
        <v>3584</v>
      </c>
      <c r="C9010" s="95" t="s">
        <v>7342</v>
      </c>
      <c r="D9010" s="95" t="s">
        <v>16790</v>
      </c>
      <c r="E9010" s="95" t="s">
        <v>332</v>
      </c>
      <c r="F9010" s="95" t="s">
        <v>7499</v>
      </c>
      <c r="G9010" s="4">
        <v>50</v>
      </c>
      <c r="H9010" s="4">
        <v>50</v>
      </c>
    </row>
    <row r="9011" spans="1:8" ht="15">
      <c r="A9011" s="95">
        <v>9003</v>
      </c>
      <c r="B9011" s="95" t="s">
        <v>3457</v>
      </c>
      <c r="C9011" s="95" t="s">
        <v>3736</v>
      </c>
      <c r="D9011" s="95" t="s">
        <v>16791</v>
      </c>
      <c r="E9011" s="95" t="s">
        <v>332</v>
      </c>
      <c r="F9011" s="95" t="s">
        <v>7499</v>
      </c>
      <c r="G9011" s="4">
        <v>50</v>
      </c>
      <c r="H9011" s="4">
        <v>50</v>
      </c>
    </row>
    <row r="9012" spans="1:8" ht="15">
      <c r="A9012" s="95">
        <v>9004</v>
      </c>
      <c r="B9012" s="95" t="s">
        <v>3761</v>
      </c>
      <c r="C9012" s="95" t="s">
        <v>8082</v>
      </c>
      <c r="D9012" s="95" t="s">
        <v>16792</v>
      </c>
      <c r="E9012" s="95" t="s">
        <v>332</v>
      </c>
      <c r="F9012" s="95" t="s">
        <v>7499</v>
      </c>
      <c r="G9012" s="4">
        <v>50</v>
      </c>
      <c r="H9012" s="4">
        <v>50</v>
      </c>
    </row>
    <row r="9013" spans="1:8" ht="15">
      <c r="A9013" s="95">
        <v>9005</v>
      </c>
      <c r="B9013" s="95" t="s">
        <v>3442</v>
      </c>
      <c r="C9013" s="95" t="s">
        <v>3961</v>
      </c>
      <c r="D9013" s="95" t="s">
        <v>16793</v>
      </c>
      <c r="E9013" s="95" t="s">
        <v>332</v>
      </c>
      <c r="F9013" s="95" t="s">
        <v>7499</v>
      </c>
      <c r="G9013" s="4">
        <v>50</v>
      </c>
      <c r="H9013" s="4">
        <v>50</v>
      </c>
    </row>
    <row r="9014" spans="1:8" ht="15">
      <c r="A9014" s="95">
        <v>9006</v>
      </c>
      <c r="B9014" s="95" t="s">
        <v>3461</v>
      </c>
      <c r="C9014" s="95" t="s">
        <v>4638</v>
      </c>
      <c r="D9014" s="95" t="s">
        <v>16794</v>
      </c>
      <c r="E9014" s="95" t="s">
        <v>332</v>
      </c>
      <c r="F9014" s="95" t="s">
        <v>7499</v>
      </c>
      <c r="G9014" s="4">
        <v>50</v>
      </c>
      <c r="H9014" s="4">
        <v>50</v>
      </c>
    </row>
    <row r="9015" spans="1:8" ht="15">
      <c r="A9015" s="95">
        <v>9007</v>
      </c>
      <c r="B9015" s="95" t="s">
        <v>5434</v>
      </c>
      <c r="C9015" s="95" t="s">
        <v>3927</v>
      </c>
      <c r="D9015" s="95" t="s">
        <v>16795</v>
      </c>
      <c r="E9015" s="95" t="s">
        <v>332</v>
      </c>
      <c r="F9015" s="95" t="s">
        <v>7499</v>
      </c>
      <c r="G9015" s="4">
        <v>50</v>
      </c>
      <c r="H9015" s="4">
        <v>50</v>
      </c>
    </row>
    <row r="9016" spans="1:8" ht="15">
      <c r="A9016" s="95">
        <v>9008</v>
      </c>
      <c r="B9016" s="95" t="s">
        <v>7742</v>
      </c>
      <c r="C9016" s="95" t="s">
        <v>7195</v>
      </c>
      <c r="D9016" s="95" t="s">
        <v>16796</v>
      </c>
      <c r="E9016" s="95" t="s">
        <v>332</v>
      </c>
      <c r="F9016" s="95" t="s">
        <v>7499</v>
      </c>
      <c r="G9016" s="4">
        <v>50</v>
      </c>
      <c r="H9016" s="4">
        <v>50</v>
      </c>
    </row>
    <row r="9017" spans="1:8" ht="15">
      <c r="A9017" s="95">
        <v>9009</v>
      </c>
      <c r="B9017" s="95" t="s">
        <v>4487</v>
      </c>
      <c r="C9017" s="95" t="s">
        <v>3927</v>
      </c>
      <c r="D9017" s="95" t="s">
        <v>16797</v>
      </c>
      <c r="E9017" s="95" t="s">
        <v>332</v>
      </c>
      <c r="F9017" s="95" t="s">
        <v>7499</v>
      </c>
      <c r="G9017" s="4">
        <v>50</v>
      </c>
      <c r="H9017" s="4">
        <v>50</v>
      </c>
    </row>
    <row r="9018" spans="1:8" ht="15">
      <c r="A9018" s="95">
        <v>9010</v>
      </c>
      <c r="B9018" s="95" t="s">
        <v>2675</v>
      </c>
      <c r="C9018" s="95" t="s">
        <v>10479</v>
      </c>
      <c r="D9018" s="95" t="s">
        <v>16798</v>
      </c>
      <c r="E9018" s="95" t="s">
        <v>332</v>
      </c>
      <c r="F9018" s="95" t="s">
        <v>7499</v>
      </c>
      <c r="G9018" s="4">
        <v>50</v>
      </c>
      <c r="H9018" s="4">
        <v>50</v>
      </c>
    </row>
    <row r="9019" spans="1:8" ht="30">
      <c r="A9019" s="95">
        <v>9011</v>
      </c>
      <c r="B9019" s="95" t="s">
        <v>5326</v>
      </c>
      <c r="C9019" s="95" t="s">
        <v>16799</v>
      </c>
      <c r="D9019" s="95" t="s">
        <v>16800</v>
      </c>
      <c r="E9019" s="95" t="s">
        <v>332</v>
      </c>
      <c r="F9019" s="95" t="s">
        <v>7499</v>
      </c>
      <c r="G9019" s="4">
        <v>50</v>
      </c>
      <c r="H9019" s="4">
        <v>50</v>
      </c>
    </row>
    <row r="9020" spans="1:8" ht="15">
      <c r="A9020" s="95">
        <v>9012</v>
      </c>
      <c r="B9020" s="95" t="s">
        <v>4807</v>
      </c>
      <c r="C9020" s="95" t="s">
        <v>3597</v>
      </c>
      <c r="D9020" s="95" t="s">
        <v>16801</v>
      </c>
      <c r="E9020" s="95" t="s">
        <v>332</v>
      </c>
      <c r="F9020" s="95" t="s">
        <v>7499</v>
      </c>
      <c r="G9020" s="4">
        <v>50</v>
      </c>
      <c r="H9020" s="4">
        <v>50</v>
      </c>
    </row>
    <row r="9021" spans="1:8" ht="30">
      <c r="A9021" s="95">
        <v>9013</v>
      </c>
      <c r="B9021" s="95" t="s">
        <v>3668</v>
      </c>
      <c r="C9021" s="95" t="s">
        <v>4230</v>
      </c>
      <c r="D9021" s="95" t="s">
        <v>16802</v>
      </c>
      <c r="E9021" s="95" t="s">
        <v>332</v>
      </c>
      <c r="F9021" s="95" t="s">
        <v>7499</v>
      </c>
      <c r="G9021" s="4">
        <v>50</v>
      </c>
      <c r="H9021" s="4">
        <v>50</v>
      </c>
    </row>
    <row r="9022" spans="1:8" ht="15">
      <c r="A9022" s="95">
        <v>9014</v>
      </c>
      <c r="B9022" s="95" t="s">
        <v>3715</v>
      </c>
      <c r="C9022" s="95" t="s">
        <v>4993</v>
      </c>
      <c r="D9022" s="95" t="s">
        <v>16803</v>
      </c>
      <c r="E9022" s="95" t="s">
        <v>332</v>
      </c>
      <c r="F9022" s="95" t="s">
        <v>7499</v>
      </c>
      <c r="G9022" s="4">
        <v>50</v>
      </c>
      <c r="H9022" s="4">
        <v>50</v>
      </c>
    </row>
    <row r="9023" spans="1:8" ht="15">
      <c r="A9023" s="95">
        <v>9015</v>
      </c>
      <c r="B9023" s="95" t="s">
        <v>16804</v>
      </c>
      <c r="C9023" s="95" t="s">
        <v>14479</v>
      </c>
      <c r="D9023" s="95" t="s">
        <v>16805</v>
      </c>
      <c r="E9023" s="95" t="s">
        <v>332</v>
      </c>
      <c r="F9023" s="95" t="s">
        <v>7499</v>
      </c>
      <c r="G9023" s="4">
        <v>50</v>
      </c>
      <c r="H9023" s="4">
        <v>50</v>
      </c>
    </row>
    <row r="9024" spans="1:8" ht="15">
      <c r="A9024" s="95">
        <v>9016</v>
      </c>
      <c r="B9024" s="95" t="s">
        <v>3833</v>
      </c>
      <c r="C9024" s="95" t="s">
        <v>6482</v>
      </c>
      <c r="D9024" s="95" t="s">
        <v>16806</v>
      </c>
      <c r="E9024" s="95" t="s">
        <v>332</v>
      </c>
      <c r="F9024" s="95" t="s">
        <v>7499</v>
      </c>
      <c r="G9024" s="4">
        <v>50</v>
      </c>
      <c r="H9024" s="4">
        <v>50</v>
      </c>
    </row>
    <row r="9025" spans="1:8" ht="15">
      <c r="A9025" s="95">
        <v>9017</v>
      </c>
      <c r="B9025" s="95" t="s">
        <v>3948</v>
      </c>
      <c r="C9025" s="95" t="s">
        <v>6460</v>
      </c>
      <c r="D9025" s="95" t="s">
        <v>16807</v>
      </c>
      <c r="E9025" s="95" t="s">
        <v>332</v>
      </c>
      <c r="F9025" s="95" t="s">
        <v>7499</v>
      </c>
      <c r="G9025" s="4">
        <v>50</v>
      </c>
      <c r="H9025" s="4">
        <v>50</v>
      </c>
    </row>
    <row r="9026" spans="1:8" ht="15">
      <c r="A9026" s="95">
        <v>9018</v>
      </c>
      <c r="B9026" s="95" t="s">
        <v>3586</v>
      </c>
      <c r="C9026" s="95" t="s">
        <v>4149</v>
      </c>
      <c r="D9026" s="95" t="s">
        <v>16808</v>
      </c>
      <c r="E9026" s="95" t="s">
        <v>332</v>
      </c>
      <c r="F9026" s="95" t="s">
        <v>7499</v>
      </c>
      <c r="G9026" s="4">
        <v>50</v>
      </c>
      <c r="H9026" s="4">
        <v>50</v>
      </c>
    </row>
    <row r="9027" spans="1:8" ht="15">
      <c r="A9027" s="95">
        <v>9019</v>
      </c>
      <c r="B9027" s="95" t="s">
        <v>3715</v>
      </c>
      <c r="C9027" s="95" t="s">
        <v>4817</v>
      </c>
      <c r="D9027" s="95" t="s">
        <v>16809</v>
      </c>
      <c r="E9027" s="95" t="s">
        <v>332</v>
      </c>
      <c r="F9027" s="95" t="s">
        <v>7499</v>
      </c>
      <c r="G9027" s="4">
        <v>50</v>
      </c>
      <c r="H9027" s="4">
        <v>50</v>
      </c>
    </row>
    <row r="9028" spans="1:8" ht="15">
      <c r="A9028" s="95">
        <v>9020</v>
      </c>
      <c r="B9028" s="95" t="s">
        <v>4179</v>
      </c>
      <c r="C9028" s="95" t="s">
        <v>5056</v>
      </c>
      <c r="D9028" s="95" t="s">
        <v>16810</v>
      </c>
      <c r="E9028" s="95" t="s">
        <v>332</v>
      </c>
      <c r="F9028" s="95" t="s">
        <v>7499</v>
      </c>
      <c r="G9028" s="4">
        <v>50</v>
      </c>
      <c r="H9028" s="4">
        <v>50</v>
      </c>
    </row>
    <row r="9029" spans="1:8" ht="15">
      <c r="A9029" s="95">
        <v>9021</v>
      </c>
      <c r="B9029" s="95" t="s">
        <v>4148</v>
      </c>
      <c r="C9029" s="95" t="s">
        <v>5006</v>
      </c>
      <c r="D9029" s="95" t="s">
        <v>16811</v>
      </c>
      <c r="E9029" s="95" t="s">
        <v>332</v>
      </c>
      <c r="F9029" s="95" t="s">
        <v>7499</v>
      </c>
      <c r="G9029" s="4">
        <v>50</v>
      </c>
      <c r="H9029" s="4">
        <v>50</v>
      </c>
    </row>
    <row r="9030" spans="1:8" ht="15">
      <c r="A9030" s="95">
        <v>9022</v>
      </c>
      <c r="B9030" s="95" t="s">
        <v>3593</v>
      </c>
      <c r="C9030" s="95" t="s">
        <v>7278</v>
      </c>
      <c r="D9030" s="95" t="s">
        <v>16812</v>
      </c>
      <c r="E9030" s="95" t="s">
        <v>332</v>
      </c>
      <c r="F9030" s="95" t="s">
        <v>7499</v>
      </c>
      <c r="G9030" s="4">
        <v>50</v>
      </c>
      <c r="H9030" s="4">
        <v>50</v>
      </c>
    </row>
    <row r="9031" spans="1:8" ht="15">
      <c r="A9031" s="95">
        <v>9023</v>
      </c>
      <c r="B9031" s="95" t="s">
        <v>7045</v>
      </c>
      <c r="C9031" s="95" t="s">
        <v>6736</v>
      </c>
      <c r="D9031" s="95" t="s">
        <v>16813</v>
      </c>
      <c r="E9031" s="95" t="s">
        <v>332</v>
      </c>
      <c r="F9031" s="95" t="s">
        <v>7499</v>
      </c>
      <c r="G9031" s="4">
        <v>50</v>
      </c>
      <c r="H9031" s="4">
        <v>50</v>
      </c>
    </row>
    <row r="9032" spans="1:8" ht="15">
      <c r="A9032" s="95">
        <v>9024</v>
      </c>
      <c r="B9032" s="95" t="s">
        <v>3715</v>
      </c>
      <c r="C9032" s="95" t="s">
        <v>3987</v>
      </c>
      <c r="D9032" s="95" t="s">
        <v>16814</v>
      </c>
      <c r="E9032" s="95" t="s">
        <v>332</v>
      </c>
      <c r="F9032" s="95" t="s">
        <v>7499</v>
      </c>
      <c r="G9032" s="4">
        <v>50</v>
      </c>
      <c r="H9032" s="4">
        <v>50</v>
      </c>
    </row>
    <row r="9033" spans="1:8" ht="15">
      <c r="A9033" s="95">
        <v>9025</v>
      </c>
      <c r="B9033" s="95" t="s">
        <v>3461</v>
      </c>
      <c r="C9033" s="95" t="s">
        <v>7483</v>
      </c>
      <c r="D9033" s="95" t="s">
        <v>16815</v>
      </c>
      <c r="E9033" s="95" t="s">
        <v>332</v>
      </c>
      <c r="F9033" s="95" t="s">
        <v>7499</v>
      </c>
      <c r="G9033" s="4">
        <v>50</v>
      </c>
      <c r="H9033" s="4">
        <v>50</v>
      </c>
    </row>
    <row r="9034" spans="1:8" ht="15">
      <c r="A9034" s="95">
        <v>9026</v>
      </c>
      <c r="B9034" s="95" t="s">
        <v>16816</v>
      </c>
      <c r="C9034" s="95" t="s">
        <v>14277</v>
      </c>
      <c r="D9034" s="95" t="s">
        <v>16817</v>
      </c>
      <c r="E9034" s="95" t="s">
        <v>332</v>
      </c>
      <c r="F9034" s="95" t="s">
        <v>7499</v>
      </c>
      <c r="G9034" s="4">
        <v>50</v>
      </c>
      <c r="H9034" s="4">
        <v>50</v>
      </c>
    </row>
    <row r="9035" spans="1:8" ht="15">
      <c r="A9035" s="95">
        <v>9027</v>
      </c>
      <c r="B9035" s="95" t="s">
        <v>3771</v>
      </c>
      <c r="C9035" s="95" t="s">
        <v>16818</v>
      </c>
      <c r="D9035" s="95" t="s">
        <v>16819</v>
      </c>
      <c r="E9035" s="95" t="s">
        <v>332</v>
      </c>
      <c r="F9035" s="95" t="s">
        <v>7499</v>
      </c>
      <c r="G9035" s="4">
        <v>50</v>
      </c>
      <c r="H9035" s="4">
        <v>50</v>
      </c>
    </row>
    <row r="9036" spans="1:8" ht="15">
      <c r="A9036" s="95">
        <v>9028</v>
      </c>
      <c r="B9036" s="95" t="s">
        <v>3461</v>
      </c>
      <c r="C9036" s="95" t="s">
        <v>16820</v>
      </c>
      <c r="D9036" s="95" t="s">
        <v>16821</v>
      </c>
      <c r="E9036" s="95" t="s">
        <v>332</v>
      </c>
      <c r="F9036" s="95" t="s">
        <v>7499</v>
      </c>
      <c r="G9036" s="4">
        <v>50</v>
      </c>
      <c r="H9036" s="4">
        <v>50</v>
      </c>
    </row>
    <row r="9037" spans="1:8" ht="15">
      <c r="A9037" s="95">
        <v>9029</v>
      </c>
      <c r="B9037" s="95" t="s">
        <v>5351</v>
      </c>
      <c r="C9037" s="95" t="s">
        <v>16822</v>
      </c>
      <c r="D9037" s="95" t="s">
        <v>16823</v>
      </c>
      <c r="E9037" s="95" t="s">
        <v>332</v>
      </c>
      <c r="F9037" s="95" t="s">
        <v>7499</v>
      </c>
      <c r="G9037" s="4">
        <v>50</v>
      </c>
      <c r="H9037" s="4">
        <v>50</v>
      </c>
    </row>
    <row r="9038" spans="1:8" ht="15">
      <c r="A9038" s="95">
        <v>9030</v>
      </c>
      <c r="B9038" s="95" t="s">
        <v>4316</v>
      </c>
      <c r="C9038" s="95" t="s">
        <v>3730</v>
      </c>
      <c r="D9038" s="95" t="s">
        <v>16824</v>
      </c>
      <c r="E9038" s="95" t="s">
        <v>332</v>
      </c>
      <c r="F9038" s="95" t="s">
        <v>7499</v>
      </c>
      <c r="G9038" s="4">
        <v>50</v>
      </c>
      <c r="H9038" s="4">
        <v>50</v>
      </c>
    </row>
    <row r="9039" spans="1:8" ht="15">
      <c r="A9039" s="95">
        <v>9031</v>
      </c>
      <c r="B9039" s="95" t="s">
        <v>4276</v>
      </c>
      <c r="C9039" s="95" t="s">
        <v>7364</v>
      </c>
      <c r="D9039" s="95" t="s">
        <v>16825</v>
      </c>
      <c r="E9039" s="95" t="s">
        <v>332</v>
      </c>
      <c r="F9039" s="95" t="s">
        <v>7499</v>
      </c>
      <c r="G9039" s="4">
        <v>50</v>
      </c>
      <c r="H9039" s="4">
        <v>50</v>
      </c>
    </row>
    <row r="9040" spans="1:8" ht="15">
      <c r="A9040" s="95">
        <v>9032</v>
      </c>
      <c r="B9040" s="95" t="s">
        <v>4431</v>
      </c>
      <c r="C9040" s="95" t="s">
        <v>7309</v>
      </c>
      <c r="D9040" s="95" t="s">
        <v>16826</v>
      </c>
      <c r="E9040" s="95" t="s">
        <v>332</v>
      </c>
      <c r="F9040" s="95" t="s">
        <v>7499</v>
      </c>
      <c r="G9040" s="4">
        <v>50</v>
      </c>
      <c r="H9040" s="4">
        <v>50</v>
      </c>
    </row>
    <row r="9041" spans="1:8" ht="15">
      <c r="A9041" s="95">
        <v>9033</v>
      </c>
      <c r="B9041" s="95" t="s">
        <v>3464</v>
      </c>
      <c r="C9041" s="95" t="s">
        <v>7195</v>
      </c>
      <c r="D9041" s="95" t="s">
        <v>16827</v>
      </c>
      <c r="E9041" s="95" t="s">
        <v>332</v>
      </c>
      <c r="F9041" s="95" t="s">
        <v>7499</v>
      </c>
      <c r="G9041" s="4">
        <v>50</v>
      </c>
      <c r="H9041" s="4">
        <v>50</v>
      </c>
    </row>
    <row r="9042" spans="1:8" ht="15">
      <c r="A9042" s="95">
        <v>9034</v>
      </c>
      <c r="B9042" s="95" t="s">
        <v>4160</v>
      </c>
      <c r="C9042" s="95" t="s">
        <v>7230</v>
      </c>
      <c r="D9042" s="95" t="s">
        <v>16828</v>
      </c>
      <c r="E9042" s="95" t="s">
        <v>332</v>
      </c>
      <c r="F9042" s="95" t="s">
        <v>7499</v>
      </c>
      <c r="G9042" s="4">
        <v>50</v>
      </c>
      <c r="H9042" s="4">
        <v>50</v>
      </c>
    </row>
    <row r="9043" spans="1:8" ht="15">
      <c r="A9043" s="95">
        <v>9035</v>
      </c>
      <c r="B9043" s="95" t="s">
        <v>9445</v>
      </c>
      <c r="C9043" s="95" t="s">
        <v>12817</v>
      </c>
      <c r="D9043" s="95" t="s">
        <v>16829</v>
      </c>
      <c r="E9043" s="95" t="s">
        <v>332</v>
      </c>
      <c r="F9043" s="95" t="s">
        <v>7499</v>
      </c>
      <c r="G9043" s="4">
        <v>50</v>
      </c>
      <c r="H9043" s="4">
        <v>50</v>
      </c>
    </row>
    <row r="9044" spans="1:8" ht="15">
      <c r="A9044" s="95">
        <v>9036</v>
      </c>
      <c r="B9044" s="95" t="s">
        <v>4831</v>
      </c>
      <c r="C9044" s="95" t="s">
        <v>7226</v>
      </c>
      <c r="D9044" s="95" t="s">
        <v>16830</v>
      </c>
      <c r="E9044" s="95" t="s">
        <v>332</v>
      </c>
      <c r="F9044" s="95" t="s">
        <v>7499</v>
      </c>
      <c r="G9044" s="4">
        <v>50</v>
      </c>
      <c r="H9044" s="4">
        <v>50</v>
      </c>
    </row>
    <row r="9045" spans="1:8" ht="15">
      <c r="A9045" s="95">
        <v>9037</v>
      </c>
      <c r="B9045" s="95" t="s">
        <v>4605</v>
      </c>
      <c r="C9045" s="95" t="s">
        <v>15648</v>
      </c>
      <c r="D9045" s="95" t="s">
        <v>16831</v>
      </c>
      <c r="E9045" s="95" t="s">
        <v>332</v>
      </c>
      <c r="F9045" s="95" t="s">
        <v>7499</v>
      </c>
      <c r="G9045" s="4">
        <v>50</v>
      </c>
      <c r="H9045" s="4">
        <v>50</v>
      </c>
    </row>
    <row r="9046" spans="1:8" ht="15">
      <c r="A9046" s="95">
        <v>9038</v>
      </c>
      <c r="B9046" s="95" t="s">
        <v>3777</v>
      </c>
      <c r="C9046" s="95" t="s">
        <v>6840</v>
      </c>
      <c r="D9046" s="95" t="s">
        <v>16832</v>
      </c>
      <c r="E9046" s="95" t="s">
        <v>332</v>
      </c>
      <c r="F9046" s="95" t="s">
        <v>7499</v>
      </c>
      <c r="G9046" s="4">
        <v>50</v>
      </c>
      <c r="H9046" s="4">
        <v>50</v>
      </c>
    </row>
    <row r="9047" spans="1:8" ht="15">
      <c r="A9047" s="95">
        <v>9039</v>
      </c>
      <c r="B9047" s="95" t="s">
        <v>3450</v>
      </c>
      <c r="C9047" s="95" t="s">
        <v>16833</v>
      </c>
      <c r="D9047" s="95" t="s">
        <v>16834</v>
      </c>
      <c r="E9047" s="95" t="s">
        <v>332</v>
      </c>
      <c r="F9047" s="95" t="s">
        <v>7499</v>
      </c>
      <c r="G9047" s="4">
        <v>50</v>
      </c>
      <c r="H9047" s="4">
        <v>50</v>
      </c>
    </row>
    <row r="9048" spans="1:8" ht="15">
      <c r="A9048" s="95">
        <v>9040</v>
      </c>
      <c r="B9048" s="95" t="s">
        <v>4623</v>
      </c>
      <c r="C9048" s="95" t="s">
        <v>3927</v>
      </c>
      <c r="D9048" s="95" t="s">
        <v>16835</v>
      </c>
      <c r="E9048" s="95" t="s">
        <v>332</v>
      </c>
      <c r="F9048" s="95" t="s">
        <v>7499</v>
      </c>
      <c r="G9048" s="4">
        <v>50</v>
      </c>
      <c r="H9048" s="4">
        <v>50</v>
      </c>
    </row>
    <row r="9049" spans="1:8" ht="15">
      <c r="A9049" s="95">
        <v>9041</v>
      </c>
      <c r="B9049" s="95" t="s">
        <v>6703</v>
      </c>
      <c r="C9049" s="95" t="s">
        <v>16018</v>
      </c>
      <c r="D9049" s="95" t="s">
        <v>16836</v>
      </c>
      <c r="E9049" s="95" t="s">
        <v>332</v>
      </c>
      <c r="F9049" s="95" t="s">
        <v>7499</v>
      </c>
      <c r="G9049" s="4">
        <v>50</v>
      </c>
      <c r="H9049" s="4">
        <v>50</v>
      </c>
    </row>
    <row r="9050" spans="1:8" ht="15">
      <c r="A9050" s="95">
        <v>9042</v>
      </c>
      <c r="B9050" s="95" t="s">
        <v>4104</v>
      </c>
      <c r="C9050" s="95" t="s">
        <v>7224</v>
      </c>
      <c r="D9050" s="95" t="s">
        <v>16837</v>
      </c>
      <c r="E9050" s="95" t="s">
        <v>332</v>
      </c>
      <c r="F9050" s="95" t="s">
        <v>7499</v>
      </c>
      <c r="G9050" s="4">
        <v>50</v>
      </c>
      <c r="H9050" s="4">
        <v>50</v>
      </c>
    </row>
    <row r="9051" spans="1:8" ht="30">
      <c r="A9051" s="95">
        <v>9043</v>
      </c>
      <c r="B9051" s="95" t="s">
        <v>9145</v>
      </c>
      <c r="C9051" s="95" t="s">
        <v>16838</v>
      </c>
      <c r="D9051" s="95" t="s">
        <v>16839</v>
      </c>
      <c r="E9051" s="95" t="s">
        <v>332</v>
      </c>
      <c r="F9051" s="95" t="s">
        <v>7499</v>
      </c>
      <c r="G9051" s="4">
        <v>50</v>
      </c>
      <c r="H9051" s="4">
        <v>50</v>
      </c>
    </row>
    <row r="9052" spans="1:8" ht="15">
      <c r="A9052" s="95">
        <v>9044</v>
      </c>
      <c r="B9052" s="95" t="s">
        <v>7096</v>
      </c>
      <c r="C9052" s="95" t="s">
        <v>16840</v>
      </c>
      <c r="D9052" s="95" t="s">
        <v>16841</v>
      </c>
      <c r="E9052" s="95" t="s">
        <v>332</v>
      </c>
      <c r="F9052" s="95" t="s">
        <v>7499</v>
      </c>
      <c r="G9052" s="4">
        <v>50</v>
      </c>
      <c r="H9052" s="4">
        <v>50</v>
      </c>
    </row>
    <row r="9053" spans="1:8" ht="15">
      <c r="A9053" s="95">
        <v>9045</v>
      </c>
      <c r="B9053" s="95" t="s">
        <v>3777</v>
      </c>
      <c r="C9053" s="95" t="s">
        <v>4158</v>
      </c>
      <c r="D9053" s="95" t="s">
        <v>16842</v>
      </c>
      <c r="E9053" s="95" t="s">
        <v>332</v>
      </c>
      <c r="F9053" s="95" t="s">
        <v>7499</v>
      </c>
      <c r="G9053" s="4">
        <v>50</v>
      </c>
      <c r="H9053" s="4">
        <v>50</v>
      </c>
    </row>
    <row r="9054" spans="1:8" ht="15">
      <c r="A9054" s="95">
        <v>9046</v>
      </c>
      <c r="B9054" s="95" t="s">
        <v>6810</v>
      </c>
      <c r="C9054" s="95" t="s">
        <v>6829</v>
      </c>
      <c r="D9054" s="95" t="s">
        <v>16843</v>
      </c>
      <c r="E9054" s="95" t="s">
        <v>332</v>
      </c>
      <c r="F9054" s="95" t="s">
        <v>7499</v>
      </c>
      <c r="G9054" s="4">
        <v>50</v>
      </c>
      <c r="H9054" s="4">
        <v>50</v>
      </c>
    </row>
    <row r="9055" spans="1:8" ht="15">
      <c r="A9055" s="95">
        <v>9047</v>
      </c>
      <c r="B9055" s="95" t="s">
        <v>4104</v>
      </c>
      <c r="C9055" s="95" t="s">
        <v>7190</v>
      </c>
      <c r="D9055" s="95" t="s">
        <v>16844</v>
      </c>
      <c r="E9055" s="95" t="s">
        <v>332</v>
      </c>
      <c r="F9055" s="95" t="s">
        <v>7499</v>
      </c>
      <c r="G9055" s="4">
        <v>50</v>
      </c>
      <c r="H9055" s="4">
        <v>50</v>
      </c>
    </row>
    <row r="9056" spans="1:8" ht="15">
      <c r="A9056" s="95">
        <v>9048</v>
      </c>
      <c r="B9056" s="95" t="s">
        <v>3476</v>
      </c>
      <c r="C9056" s="95" t="s">
        <v>6845</v>
      </c>
      <c r="D9056" s="95" t="s">
        <v>16845</v>
      </c>
      <c r="E9056" s="95" t="s">
        <v>332</v>
      </c>
      <c r="F9056" s="95" t="s">
        <v>7499</v>
      </c>
      <c r="G9056" s="4">
        <v>50</v>
      </c>
      <c r="H9056" s="4">
        <v>50</v>
      </c>
    </row>
    <row r="9057" spans="1:8" ht="15">
      <c r="A9057" s="95">
        <v>9049</v>
      </c>
      <c r="B9057" s="95" t="s">
        <v>3679</v>
      </c>
      <c r="C9057" s="95" t="s">
        <v>16846</v>
      </c>
      <c r="D9057" s="95" t="s">
        <v>16847</v>
      </c>
      <c r="E9057" s="95" t="s">
        <v>332</v>
      </c>
      <c r="F9057" s="95" t="s">
        <v>7499</v>
      </c>
      <c r="G9057" s="4">
        <v>50</v>
      </c>
      <c r="H9057" s="4">
        <v>50</v>
      </c>
    </row>
    <row r="9058" spans="1:8" ht="15">
      <c r="A9058" s="95">
        <v>9050</v>
      </c>
      <c r="B9058" s="95" t="s">
        <v>8172</v>
      </c>
      <c r="C9058" s="95" t="s">
        <v>5006</v>
      </c>
      <c r="D9058" s="95" t="s">
        <v>16848</v>
      </c>
      <c r="E9058" s="95" t="s">
        <v>332</v>
      </c>
      <c r="F9058" s="95" t="s">
        <v>7499</v>
      </c>
      <c r="G9058" s="4">
        <v>50</v>
      </c>
      <c r="H9058" s="4">
        <v>50</v>
      </c>
    </row>
    <row r="9059" spans="1:8" ht="15">
      <c r="A9059" s="95">
        <v>9051</v>
      </c>
      <c r="B9059" s="95" t="s">
        <v>4226</v>
      </c>
      <c r="C9059" s="95" t="s">
        <v>7387</v>
      </c>
      <c r="D9059" s="95" t="s">
        <v>16849</v>
      </c>
      <c r="E9059" s="95" t="s">
        <v>332</v>
      </c>
      <c r="F9059" s="95" t="s">
        <v>7499</v>
      </c>
      <c r="G9059" s="4">
        <v>50</v>
      </c>
      <c r="H9059" s="4">
        <v>50</v>
      </c>
    </row>
    <row r="9060" spans="1:8" ht="15">
      <c r="A9060" s="95">
        <v>9052</v>
      </c>
      <c r="B9060" s="95" t="s">
        <v>3948</v>
      </c>
      <c r="C9060" s="95" t="s">
        <v>7198</v>
      </c>
      <c r="D9060" s="95" t="s">
        <v>16850</v>
      </c>
      <c r="E9060" s="95" t="s">
        <v>332</v>
      </c>
      <c r="F9060" s="95" t="s">
        <v>7499</v>
      </c>
      <c r="G9060" s="4">
        <v>50</v>
      </c>
      <c r="H9060" s="4">
        <v>50</v>
      </c>
    </row>
    <row r="9061" spans="1:8" ht="15">
      <c r="A9061" s="95">
        <v>9053</v>
      </c>
      <c r="B9061" s="95" t="s">
        <v>3432</v>
      </c>
      <c r="C9061" s="95" t="s">
        <v>6142</v>
      </c>
      <c r="D9061" s="95" t="s">
        <v>16851</v>
      </c>
      <c r="E9061" s="95" t="s">
        <v>332</v>
      </c>
      <c r="F9061" s="95" t="s">
        <v>7499</v>
      </c>
      <c r="G9061" s="4">
        <v>50</v>
      </c>
      <c r="H9061" s="4">
        <v>50</v>
      </c>
    </row>
    <row r="9062" spans="1:8" ht="15">
      <c r="A9062" s="95">
        <v>9054</v>
      </c>
      <c r="B9062" s="95" t="s">
        <v>16852</v>
      </c>
      <c r="C9062" s="95" t="s">
        <v>16853</v>
      </c>
      <c r="D9062" s="95" t="s">
        <v>16854</v>
      </c>
      <c r="E9062" s="95" t="s">
        <v>332</v>
      </c>
      <c r="F9062" s="95" t="s">
        <v>7499</v>
      </c>
      <c r="G9062" s="4">
        <v>50</v>
      </c>
      <c r="H9062" s="4">
        <v>50</v>
      </c>
    </row>
    <row r="9063" spans="1:8" ht="15">
      <c r="A9063" s="95">
        <v>9055</v>
      </c>
      <c r="B9063" s="95" t="s">
        <v>2667</v>
      </c>
      <c r="C9063" s="95" t="s">
        <v>7893</v>
      </c>
      <c r="D9063" s="95" t="s">
        <v>16855</v>
      </c>
      <c r="E9063" s="95" t="s">
        <v>332</v>
      </c>
      <c r="F9063" s="95" t="s">
        <v>7499</v>
      </c>
      <c r="G9063" s="4">
        <v>50</v>
      </c>
      <c r="H9063" s="4">
        <v>50</v>
      </c>
    </row>
    <row r="9064" spans="1:8" ht="15">
      <c r="A9064" s="95">
        <v>9056</v>
      </c>
      <c r="B9064" s="95" t="s">
        <v>5326</v>
      </c>
      <c r="C9064" s="95" t="s">
        <v>7224</v>
      </c>
      <c r="D9064" s="95" t="s">
        <v>16856</v>
      </c>
      <c r="E9064" s="95" t="s">
        <v>332</v>
      </c>
      <c r="F9064" s="95" t="s">
        <v>7499</v>
      </c>
      <c r="G9064" s="4">
        <v>50</v>
      </c>
      <c r="H9064" s="4">
        <v>50</v>
      </c>
    </row>
    <row r="9065" spans="1:8" ht="15">
      <c r="A9065" s="95">
        <v>9057</v>
      </c>
      <c r="B9065" s="95" t="s">
        <v>13762</v>
      </c>
      <c r="C9065" s="95" t="s">
        <v>12817</v>
      </c>
      <c r="D9065" s="95" t="s">
        <v>16857</v>
      </c>
      <c r="E9065" s="95" t="s">
        <v>332</v>
      </c>
      <c r="F9065" s="95" t="s">
        <v>7499</v>
      </c>
      <c r="G9065" s="4">
        <v>50</v>
      </c>
      <c r="H9065" s="4">
        <v>50</v>
      </c>
    </row>
    <row r="9066" spans="1:8" ht="15">
      <c r="A9066" s="95">
        <v>9058</v>
      </c>
      <c r="B9066" s="95" t="s">
        <v>3687</v>
      </c>
      <c r="C9066" s="95" t="s">
        <v>4430</v>
      </c>
      <c r="D9066" s="95" t="s">
        <v>16858</v>
      </c>
      <c r="E9066" s="95" t="s">
        <v>332</v>
      </c>
      <c r="F9066" s="95" t="s">
        <v>7499</v>
      </c>
      <c r="G9066" s="4">
        <v>50</v>
      </c>
      <c r="H9066" s="4">
        <v>50</v>
      </c>
    </row>
    <row r="9067" spans="1:8" ht="15">
      <c r="A9067" s="95">
        <v>9059</v>
      </c>
      <c r="B9067" s="95" t="s">
        <v>15716</v>
      </c>
      <c r="C9067" s="95" t="s">
        <v>15261</v>
      </c>
      <c r="D9067" s="95" t="s">
        <v>16859</v>
      </c>
      <c r="E9067" s="95" t="s">
        <v>332</v>
      </c>
      <c r="F9067" s="95" t="s">
        <v>7499</v>
      </c>
      <c r="G9067" s="4">
        <v>50</v>
      </c>
      <c r="H9067" s="4">
        <v>50</v>
      </c>
    </row>
    <row r="9068" spans="1:8" ht="15">
      <c r="A9068" s="95">
        <v>9060</v>
      </c>
      <c r="B9068" s="95" t="s">
        <v>3668</v>
      </c>
      <c r="C9068" s="95" t="s">
        <v>7003</v>
      </c>
      <c r="D9068" s="95" t="s">
        <v>16860</v>
      </c>
      <c r="E9068" s="95" t="s">
        <v>332</v>
      </c>
      <c r="F9068" s="95" t="s">
        <v>7499</v>
      </c>
      <c r="G9068" s="4">
        <v>50</v>
      </c>
      <c r="H9068" s="4">
        <v>50</v>
      </c>
    </row>
    <row r="9069" spans="1:8" ht="15">
      <c r="A9069" s="95">
        <v>9061</v>
      </c>
      <c r="B9069" s="95" t="s">
        <v>5308</v>
      </c>
      <c r="C9069" s="95" t="s">
        <v>6171</v>
      </c>
      <c r="D9069" s="95" t="s">
        <v>16861</v>
      </c>
      <c r="E9069" s="95" t="s">
        <v>332</v>
      </c>
      <c r="F9069" s="95" t="s">
        <v>7499</v>
      </c>
      <c r="G9069" s="4">
        <v>50</v>
      </c>
      <c r="H9069" s="4">
        <v>50</v>
      </c>
    </row>
    <row r="9070" spans="1:8" ht="15">
      <c r="A9070" s="95">
        <v>9062</v>
      </c>
      <c r="B9070" s="95" t="s">
        <v>3894</v>
      </c>
      <c r="C9070" s="95" t="s">
        <v>16862</v>
      </c>
      <c r="D9070" s="95" t="s">
        <v>16863</v>
      </c>
      <c r="E9070" s="95" t="s">
        <v>332</v>
      </c>
      <c r="F9070" s="95" t="s">
        <v>7499</v>
      </c>
      <c r="G9070" s="4">
        <v>50</v>
      </c>
      <c r="H9070" s="4">
        <v>50</v>
      </c>
    </row>
    <row r="9071" spans="1:8" ht="15">
      <c r="A9071" s="95">
        <v>9063</v>
      </c>
      <c r="B9071" s="95" t="s">
        <v>16864</v>
      </c>
      <c r="C9071" s="95" t="s">
        <v>3515</v>
      </c>
      <c r="D9071" s="95" t="s">
        <v>16865</v>
      </c>
      <c r="E9071" s="95" t="s">
        <v>332</v>
      </c>
      <c r="F9071" s="95" t="s">
        <v>7499</v>
      </c>
      <c r="G9071" s="4">
        <v>50</v>
      </c>
      <c r="H9071" s="4">
        <v>50</v>
      </c>
    </row>
    <row r="9072" spans="1:8" ht="15">
      <c r="A9072" s="95">
        <v>9064</v>
      </c>
      <c r="B9072" s="95" t="s">
        <v>3761</v>
      </c>
      <c r="C9072" s="95" t="s">
        <v>4862</v>
      </c>
      <c r="D9072" s="95" t="s">
        <v>16866</v>
      </c>
      <c r="E9072" s="95" t="s">
        <v>332</v>
      </c>
      <c r="F9072" s="95" t="s">
        <v>7499</v>
      </c>
      <c r="G9072" s="4">
        <v>50</v>
      </c>
      <c r="H9072" s="4">
        <v>50</v>
      </c>
    </row>
    <row r="9073" spans="1:8" ht="15">
      <c r="A9073" s="95">
        <v>9065</v>
      </c>
      <c r="B9073" s="95" t="s">
        <v>4239</v>
      </c>
      <c r="C9073" s="95" t="s">
        <v>16867</v>
      </c>
      <c r="D9073" s="95" t="s">
        <v>16868</v>
      </c>
      <c r="E9073" s="95" t="s">
        <v>332</v>
      </c>
      <c r="F9073" s="95" t="s">
        <v>7499</v>
      </c>
      <c r="G9073" s="4">
        <v>50</v>
      </c>
      <c r="H9073" s="4">
        <v>50</v>
      </c>
    </row>
    <row r="9074" spans="1:8" ht="15">
      <c r="A9074" s="95">
        <v>9066</v>
      </c>
      <c r="B9074" s="95" t="s">
        <v>3833</v>
      </c>
      <c r="C9074" s="95" t="s">
        <v>6856</v>
      </c>
      <c r="D9074" s="95" t="s">
        <v>16869</v>
      </c>
      <c r="E9074" s="95" t="s">
        <v>332</v>
      </c>
      <c r="F9074" s="95" t="s">
        <v>7499</v>
      </c>
      <c r="G9074" s="4">
        <v>50</v>
      </c>
      <c r="H9074" s="4">
        <v>50</v>
      </c>
    </row>
    <row r="9075" spans="1:8" ht="15">
      <c r="A9075" s="95">
        <v>9067</v>
      </c>
      <c r="B9075" s="95" t="s">
        <v>5499</v>
      </c>
      <c r="C9075" s="95" t="s">
        <v>3927</v>
      </c>
      <c r="D9075" s="95" t="s">
        <v>16870</v>
      </c>
      <c r="E9075" s="95" t="s">
        <v>332</v>
      </c>
      <c r="F9075" s="95" t="s">
        <v>7499</v>
      </c>
      <c r="G9075" s="4">
        <v>50</v>
      </c>
      <c r="H9075" s="4">
        <v>50</v>
      </c>
    </row>
    <row r="9076" spans="1:8" ht="15">
      <c r="A9076" s="95">
        <v>9068</v>
      </c>
      <c r="B9076" s="95" t="s">
        <v>6228</v>
      </c>
      <c r="C9076" s="95" t="s">
        <v>7650</v>
      </c>
      <c r="D9076" s="95" t="s">
        <v>16871</v>
      </c>
      <c r="E9076" s="95" t="s">
        <v>332</v>
      </c>
      <c r="F9076" s="95" t="s">
        <v>7499</v>
      </c>
      <c r="G9076" s="4">
        <v>50</v>
      </c>
      <c r="H9076" s="4">
        <v>50</v>
      </c>
    </row>
    <row r="9077" spans="1:8" ht="15">
      <c r="A9077" s="95">
        <v>9069</v>
      </c>
      <c r="B9077" s="95" t="s">
        <v>3676</v>
      </c>
      <c r="C9077" s="95" t="s">
        <v>7937</v>
      </c>
      <c r="D9077" s="95" t="s">
        <v>16872</v>
      </c>
      <c r="E9077" s="95" t="s">
        <v>332</v>
      </c>
      <c r="F9077" s="95" t="s">
        <v>7499</v>
      </c>
      <c r="G9077" s="4">
        <v>50</v>
      </c>
      <c r="H9077" s="4">
        <v>50</v>
      </c>
    </row>
    <row r="9078" spans="1:8" ht="15">
      <c r="A9078" s="95">
        <v>9070</v>
      </c>
      <c r="B9078" s="95" t="s">
        <v>3646</v>
      </c>
      <c r="C9078" s="95" t="s">
        <v>7217</v>
      </c>
      <c r="D9078" s="95" t="s">
        <v>16873</v>
      </c>
      <c r="E9078" s="95" t="s">
        <v>332</v>
      </c>
      <c r="F9078" s="95" t="s">
        <v>7499</v>
      </c>
      <c r="G9078" s="4">
        <v>50</v>
      </c>
      <c r="H9078" s="4">
        <v>50</v>
      </c>
    </row>
    <row r="9079" spans="1:8" ht="15">
      <c r="A9079" s="95">
        <v>9071</v>
      </c>
      <c r="B9079" s="95" t="s">
        <v>6228</v>
      </c>
      <c r="C9079" s="95" t="s">
        <v>7198</v>
      </c>
      <c r="D9079" s="95" t="s">
        <v>16874</v>
      </c>
      <c r="E9079" s="95" t="s">
        <v>332</v>
      </c>
      <c r="F9079" s="95" t="s">
        <v>7499</v>
      </c>
      <c r="G9079" s="4">
        <v>100</v>
      </c>
      <c r="H9079" s="4">
        <v>100</v>
      </c>
    </row>
    <row r="9080" spans="1:8" ht="15">
      <c r="A9080" s="95">
        <v>9072</v>
      </c>
      <c r="B9080" s="95" t="s">
        <v>4007</v>
      </c>
      <c r="C9080" s="95" t="s">
        <v>5039</v>
      </c>
      <c r="D9080" s="95" t="s">
        <v>16875</v>
      </c>
      <c r="E9080" s="95" t="s">
        <v>332</v>
      </c>
      <c r="F9080" s="95" t="s">
        <v>7499</v>
      </c>
      <c r="G9080" s="4">
        <v>50</v>
      </c>
      <c r="H9080" s="4">
        <v>50</v>
      </c>
    </row>
    <row r="9081" spans="1:8" ht="15">
      <c r="A9081" s="95">
        <v>9073</v>
      </c>
      <c r="B9081" s="95" t="s">
        <v>3955</v>
      </c>
      <c r="C9081" s="95" t="s">
        <v>4432</v>
      </c>
      <c r="D9081" s="95" t="s">
        <v>16876</v>
      </c>
      <c r="E9081" s="95" t="s">
        <v>332</v>
      </c>
      <c r="F9081" s="95" t="s">
        <v>7499</v>
      </c>
      <c r="G9081" s="4">
        <v>50</v>
      </c>
      <c r="H9081" s="4">
        <v>50</v>
      </c>
    </row>
    <row r="9082" spans="1:8" ht="15">
      <c r="A9082" s="95">
        <v>9074</v>
      </c>
      <c r="B9082" s="95" t="s">
        <v>3593</v>
      </c>
      <c r="C9082" s="95" t="s">
        <v>3927</v>
      </c>
      <c r="D9082" s="95" t="s">
        <v>16877</v>
      </c>
      <c r="E9082" s="95" t="s">
        <v>332</v>
      </c>
      <c r="F9082" s="95" t="s">
        <v>7499</v>
      </c>
      <c r="G9082" s="4">
        <v>50</v>
      </c>
      <c r="H9082" s="4">
        <v>50</v>
      </c>
    </row>
    <row r="9083" spans="1:8" ht="15">
      <c r="A9083" s="95">
        <v>9075</v>
      </c>
      <c r="B9083" s="95" t="s">
        <v>3715</v>
      </c>
      <c r="C9083" s="95" t="s">
        <v>7309</v>
      </c>
      <c r="D9083" s="95" t="s">
        <v>16878</v>
      </c>
      <c r="E9083" s="95" t="s">
        <v>332</v>
      </c>
      <c r="F9083" s="95" t="s">
        <v>7499</v>
      </c>
      <c r="G9083" s="4">
        <v>50</v>
      </c>
      <c r="H9083" s="4">
        <v>50</v>
      </c>
    </row>
    <row r="9084" spans="1:8" ht="15">
      <c r="A9084" s="95">
        <v>9076</v>
      </c>
      <c r="B9084" s="95" t="s">
        <v>8102</v>
      </c>
      <c r="C9084" s="95" t="s">
        <v>7193</v>
      </c>
      <c r="D9084" s="95" t="s">
        <v>16879</v>
      </c>
      <c r="E9084" s="95" t="s">
        <v>332</v>
      </c>
      <c r="F9084" s="95" t="s">
        <v>7499</v>
      </c>
      <c r="G9084" s="4">
        <v>50</v>
      </c>
      <c r="H9084" s="4">
        <v>50</v>
      </c>
    </row>
    <row r="9085" spans="1:8" ht="15">
      <c r="A9085" s="95">
        <v>9077</v>
      </c>
      <c r="B9085" s="95" t="s">
        <v>8172</v>
      </c>
      <c r="C9085" s="95" t="s">
        <v>7193</v>
      </c>
      <c r="D9085" s="95" t="s">
        <v>16880</v>
      </c>
      <c r="E9085" s="95" t="s">
        <v>332</v>
      </c>
      <c r="F9085" s="95" t="s">
        <v>7499</v>
      </c>
      <c r="G9085" s="4">
        <v>50</v>
      </c>
      <c r="H9085" s="4">
        <v>50</v>
      </c>
    </row>
    <row r="9086" spans="1:8" ht="15">
      <c r="A9086" s="95">
        <v>9078</v>
      </c>
      <c r="B9086" s="95" t="s">
        <v>4375</v>
      </c>
      <c r="C9086" s="95" t="s">
        <v>16881</v>
      </c>
      <c r="D9086" s="95" t="s">
        <v>16882</v>
      </c>
      <c r="E9086" s="95" t="s">
        <v>332</v>
      </c>
      <c r="F9086" s="95" t="s">
        <v>7499</v>
      </c>
      <c r="G9086" s="4">
        <v>50</v>
      </c>
      <c r="H9086" s="4">
        <v>50</v>
      </c>
    </row>
    <row r="9087" spans="1:8" ht="15">
      <c r="A9087" s="95">
        <v>9079</v>
      </c>
      <c r="B9087" s="95" t="s">
        <v>3761</v>
      </c>
      <c r="C9087" s="95" t="s">
        <v>7233</v>
      </c>
      <c r="D9087" s="95" t="s">
        <v>16883</v>
      </c>
      <c r="E9087" s="95" t="s">
        <v>332</v>
      </c>
      <c r="F9087" s="95" t="s">
        <v>7499</v>
      </c>
      <c r="G9087" s="4">
        <v>50</v>
      </c>
      <c r="H9087" s="4">
        <v>50</v>
      </c>
    </row>
    <row r="9088" spans="1:8" ht="30">
      <c r="A9088" s="95">
        <v>9080</v>
      </c>
      <c r="B9088" s="95" t="s">
        <v>4643</v>
      </c>
      <c r="C9088" s="95" t="s">
        <v>6463</v>
      </c>
      <c r="D9088" s="95" t="s">
        <v>16884</v>
      </c>
      <c r="E9088" s="95" t="s">
        <v>332</v>
      </c>
      <c r="F9088" s="95" t="s">
        <v>7499</v>
      </c>
      <c r="G9088" s="4">
        <v>50</v>
      </c>
      <c r="H9088" s="4">
        <v>50</v>
      </c>
    </row>
    <row r="9089" spans="1:8" ht="15">
      <c r="A9089" s="95">
        <v>9081</v>
      </c>
      <c r="B9089" s="95" t="s">
        <v>4375</v>
      </c>
      <c r="C9089" s="95" t="s">
        <v>5369</v>
      </c>
      <c r="D9089" s="95" t="s">
        <v>16885</v>
      </c>
      <c r="E9089" s="95" t="s">
        <v>332</v>
      </c>
      <c r="F9089" s="95" t="s">
        <v>7499</v>
      </c>
      <c r="G9089" s="4">
        <v>50</v>
      </c>
      <c r="H9089" s="4">
        <v>50</v>
      </c>
    </row>
    <row r="9090" spans="1:8" ht="30">
      <c r="A9090" s="95">
        <v>9082</v>
      </c>
      <c r="B9090" s="95" t="s">
        <v>3586</v>
      </c>
      <c r="C9090" s="95" t="s">
        <v>16886</v>
      </c>
      <c r="D9090" s="95" t="s">
        <v>16887</v>
      </c>
      <c r="E9090" s="95" t="s">
        <v>332</v>
      </c>
      <c r="F9090" s="95" t="s">
        <v>7499</v>
      </c>
      <c r="G9090" s="4">
        <v>50</v>
      </c>
      <c r="H9090" s="4">
        <v>50</v>
      </c>
    </row>
    <row r="9091" spans="1:8" ht="30">
      <c r="A9091" s="95">
        <v>9083</v>
      </c>
      <c r="B9091" s="95" t="s">
        <v>3453</v>
      </c>
      <c r="C9091" s="95" t="s">
        <v>6828</v>
      </c>
      <c r="D9091" s="95" t="s">
        <v>16888</v>
      </c>
      <c r="E9091" s="95" t="s">
        <v>332</v>
      </c>
      <c r="F9091" s="95" t="s">
        <v>7499</v>
      </c>
      <c r="G9091" s="4">
        <v>50</v>
      </c>
      <c r="H9091" s="4">
        <v>50</v>
      </c>
    </row>
    <row r="9092" spans="1:8" ht="15">
      <c r="A9092" s="95">
        <v>9084</v>
      </c>
      <c r="B9092" s="95" t="s">
        <v>4375</v>
      </c>
      <c r="C9092" s="95" t="s">
        <v>16889</v>
      </c>
      <c r="D9092" s="95" t="s">
        <v>16890</v>
      </c>
      <c r="E9092" s="95" t="s">
        <v>332</v>
      </c>
      <c r="F9092" s="95" t="s">
        <v>7499</v>
      </c>
      <c r="G9092" s="4">
        <v>50</v>
      </c>
      <c r="H9092" s="4">
        <v>50</v>
      </c>
    </row>
    <row r="9093" spans="1:8" ht="15">
      <c r="A9093" s="95">
        <v>9085</v>
      </c>
      <c r="B9093" s="95" t="s">
        <v>3700</v>
      </c>
      <c r="C9093" s="95" t="s">
        <v>8901</v>
      </c>
      <c r="D9093" s="95" t="s">
        <v>16891</v>
      </c>
      <c r="E9093" s="95" t="s">
        <v>332</v>
      </c>
      <c r="F9093" s="95" t="s">
        <v>7499</v>
      </c>
      <c r="G9093" s="4">
        <v>50</v>
      </c>
      <c r="H9093" s="4">
        <v>50</v>
      </c>
    </row>
    <row r="9094" spans="1:8" ht="15">
      <c r="A9094" s="95">
        <v>9086</v>
      </c>
      <c r="B9094" s="95" t="s">
        <v>3561</v>
      </c>
      <c r="C9094" s="95" t="s">
        <v>16892</v>
      </c>
      <c r="D9094" s="95" t="s">
        <v>16893</v>
      </c>
      <c r="E9094" s="95" t="s">
        <v>332</v>
      </c>
      <c r="F9094" s="95" t="s">
        <v>7499</v>
      </c>
      <c r="G9094" s="4">
        <v>50</v>
      </c>
      <c r="H9094" s="4">
        <v>50</v>
      </c>
    </row>
    <row r="9095" spans="1:8" ht="15">
      <c r="A9095" s="95">
        <v>9087</v>
      </c>
      <c r="B9095" s="95" t="s">
        <v>4239</v>
      </c>
      <c r="C9095" s="95" t="s">
        <v>16892</v>
      </c>
      <c r="D9095" s="95" t="s">
        <v>16894</v>
      </c>
      <c r="E9095" s="95" t="s">
        <v>332</v>
      </c>
      <c r="F9095" s="95" t="s">
        <v>7499</v>
      </c>
      <c r="G9095" s="4">
        <v>50</v>
      </c>
      <c r="H9095" s="4">
        <v>50</v>
      </c>
    </row>
    <row r="9096" spans="1:8" ht="15">
      <c r="A9096" s="95">
        <v>9088</v>
      </c>
      <c r="B9096" s="95" t="s">
        <v>4216</v>
      </c>
      <c r="C9096" s="95" t="s">
        <v>6820</v>
      </c>
      <c r="D9096" s="95" t="s">
        <v>16895</v>
      </c>
      <c r="E9096" s="95" t="s">
        <v>332</v>
      </c>
      <c r="F9096" s="95" t="s">
        <v>7499</v>
      </c>
      <c r="G9096" s="4">
        <v>50</v>
      </c>
      <c r="H9096" s="4">
        <v>50</v>
      </c>
    </row>
    <row r="9097" spans="1:8" ht="15">
      <c r="A9097" s="95">
        <v>9089</v>
      </c>
      <c r="B9097" s="95" t="s">
        <v>4462</v>
      </c>
      <c r="C9097" s="95" t="s">
        <v>5006</v>
      </c>
      <c r="D9097" s="95" t="s">
        <v>16896</v>
      </c>
      <c r="E9097" s="95" t="s">
        <v>332</v>
      </c>
      <c r="F9097" s="95" t="s">
        <v>7499</v>
      </c>
      <c r="G9097" s="4">
        <v>50</v>
      </c>
      <c r="H9097" s="4">
        <v>50</v>
      </c>
    </row>
    <row r="9098" spans="1:8" ht="15">
      <c r="A9098" s="95">
        <v>9090</v>
      </c>
      <c r="B9098" s="95" t="s">
        <v>3461</v>
      </c>
      <c r="C9098" s="95" t="s">
        <v>4038</v>
      </c>
      <c r="D9098" s="95" t="s">
        <v>16897</v>
      </c>
      <c r="E9098" s="95" t="s">
        <v>332</v>
      </c>
      <c r="F9098" s="95" t="s">
        <v>7499</v>
      </c>
      <c r="G9098" s="4">
        <v>50</v>
      </c>
      <c r="H9098" s="4">
        <v>50</v>
      </c>
    </row>
    <row r="9099" spans="1:8" ht="15">
      <c r="A9099" s="95">
        <v>9091</v>
      </c>
      <c r="B9099" s="95" t="s">
        <v>3586</v>
      </c>
      <c r="C9099" s="95" t="s">
        <v>7481</v>
      </c>
      <c r="D9099" s="95" t="s">
        <v>16898</v>
      </c>
      <c r="E9099" s="95" t="s">
        <v>332</v>
      </c>
      <c r="F9099" s="95" t="s">
        <v>7499</v>
      </c>
      <c r="G9099" s="4">
        <v>50</v>
      </c>
      <c r="H9099" s="4">
        <v>50</v>
      </c>
    </row>
    <row r="9100" spans="1:8" ht="15">
      <c r="A9100" s="95">
        <v>9092</v>
      </c>
      <c r="B9100" s="95" t="s">
        <v>3442</v>
      </c>
      <c r="C9100" s="95" t="s">
        <v>3515</v>
      </c>
      <c r="D9100" s="95" t="s">
        <v>16899</v>
      </c>
      <c r="E9100" s="95" t="s">
        <v>332</v>
      </c>
      <c r="F9100" s="95" t="s">
        <v>7499</v>
      </c>
      <c r="G9100" s="4">
        <v>50</v>
      </c>
      <c r="H9100" s="4">
        <v>50</v>
      </c>
    </row>
    <row r="9101" spans="1:8" ht="15">
      <c r="A9101" s="95">
        <v>9093</v>
      </c>
      <c r="B9101" s="95" t="s">
        <v>6163</v>
      </c>
      <c r="C9101" s="95" t="s">
        <v>4100</v>
      </c>
      <c r="D9101" s="95" t="s">
        <v>16900</v>
      </c>
      <c r="E9101" s="95" t="s">
        <v>332</v>
      </c>
      <c r="F9101" s="95" t="s">
        <v>7499</v>
      </c>
      <c r="G9101" s="4">
        <v>50</v>
      </c>
      <c r="H9101" s="4">
        <v>50</v>
      </c>
    </row>
    <row r="9102" spans="1:8" ht="15">
      <c r="A9102" s="95">
        <v>9094</v>
      </c>
      <c r="B9102" s="95" t="s">
        <v>3593</v>
      </c>
      <c r="C9102" s="95" t="s">
        <v>3783</v>
      </c>
      <c r="D9102" s="95" t="s">
        <v>16901</v>
      </c>
      <c r="E9102" s="95" t="s">
        <v>332</v>
      </c>
      <c r="F9102" s="95" t="s">
        <v>7499</v>
      </c>
      <c r="G9102" s="4">
        <v>50</v>
      </c>
      <c r="H9102" s="4">
        <v>50</v>
      </c>
    </row>
    <row r="9103" spans="1:8" ht="15">
      <c r="A9103" s="95">
        <v>9095</v>
      </c>
      <c r="B9103" s="95" t="s">
        <v>7645</v>
      </c>
      <c r="C9103" s="95" t="s">
        <v>7394</v>
      </c>
      <c r="D9103" s="95" t="s">
        <v>16902</v>
      </c>
      <c r="E9103" s="95" t="s">
        <v>332</v>
      </c>
      <c r="F9103" s="95" t="s">
        <v>7499</v>
      </c>
      <c r="G9103" s="4">
        <v>50</v>
      </c>
      <c r="H9103" s="4">
        <v>50</v>
      </c>
    </row>
    <row r="9104" spans="1:8" ht="30">
      <c r="A9104" s="95">
        <v>9096</v>
      </c>
      <c r="B9104" s="95" t="s">
        <v>4299</v>
      </c>
      <c r="C9104" s="95" t="s">
        <v>7187</v>
      </c>
      <c r="D9104" s="95" t="s">
        <v>16903</v>
      </c>
      <c r="E9104" s="95" t="s">
        <v>332</v>
      </c>
      <c r="F9104" s="95" t="s">
        <v>7499</v>
      </c>
      <c r="G9104" s="4">
        <v>50</v>
      </c>
      <c r="H9104" s="4">
        <v>50</v>
      </c>
    </row>
    <row r="9105" spans="1:8" ht="15">
      <c r="A9105" s="95">
        <v>9097</v>
      </c>
      <c r="B9105" s="95" t="s">
        <v>3761</v>
      </c>
      <c r="C9105" s="95" t="s">
        <v>4893</v>
      </c>
      <c r="D9105" s="95" t="s">
        <v>16904</v>
      </c>
      <c r="E9105" s="95" t="s">
        <v>332</v>
      </c>
      <c r="F9105" s="95" t="s">
        <v>7499</v>
      </c>
      <c r="G9105" s="4">
        <v>50</v>
      </c>
      <c r="H9105" s="4">
        <v>50</v>
      </c>
    </row>
    <row r="9106" spans="1:8" ht="30">
      <c r="A9106" s="95">
        <v>9098</v>
      </c>
      <c r="B9106" s="95" t="s">
        <v>8386</v>
      </c>
      <c r="C9106" s="95" t="s">
        <v>16905</v>
      </c>
      <c r="D9106" s="95" t="s">
        <v>16906</v>
      </c>
      <c r="E9106" s="95" t="s">
        <v>332</v>
      </c>
      <c r="F9106" s="95" t="s">
        <v>7499</v>
      </c>
      <c r="G9106" s="4">
        <v>50</v>
      </c>
      <c r="H9106" s="4">
        <v>50</v>
      </c>
    </row>
    <row r="9107" spans="1:8" ht="15">
      <c r="A9107" s="95">
        <v>9099</v>
      </c>
      <c r="B9107" s="95" t="s">
        <v>3593</v>
      </c>
      <c r="C9107" s="95" t="s">
        <v>6712</v>
      </c>
      <c r="D9107" s="95" t="s">
        <v>16907</v>
      </c>
      <c r="E9107" s="95" t="s">
        <v>332</v>
      </c>
      <c r="F9107" s="95" t="s">
        <v>7499</v>
      </c>
      <c r="G9107" s="4">
        <v>50</v>
      </c>
      <c r="H9107" s="4">
        <v>50</v>
      </c>
    </row>
    <row r="9108" spans="1:8" ht="15">
      <c r="A9108" s="95">
        <v>9100</v>
      </c>
      <c r="B9108" s="95" t="s">
        <v>12007</v>
      </c>
      <c r="C9108" s="95" t="s">
        <v>7219</v>
      </c>
      <c r="D9108" s="95" t="s">
        <v>16908</v>
      </c>
      <c r="E9108" s="95" t="s">
        <v>332</v>
      </c>
      <c r="F9108" s="95" t="s">
        <v>7499</v>
      </c>
      <c r="G9108" s="4">
        <v>50</v>
      </c>
      <c r="H9108" s="4">
        <v>50</v>
      </c>
    </row>
    <row r="9109" spans="1:8" ht="15">
      <c r="A9109" s="95">
        <v>9101</v>
      </c>
      <c r="B9109" s="95" t="s">
        <v>3432</v>
      </c>
      <c r="C9109" s="95" t="s">
        <v>7198</v>
      </c>
      <c r="D9109" s="95" t="s">
        <v>16909</v>
      </c>
      <c r="E9109" s="95" t="s">
        <v>332</v>
      </c>
      <c r="F9109" s="95" t="s">
        <v>7499</v>
      </c>
      <c r="G9109" s="4">
        <v>50</v>
      </c>
      <c r="H9109" s="4">
        <v>50</v>
      </c>
    </row>
    <row r="9110" spans="1:8" ht="15">
      <c r="A9110" s="95">
        <v>9102</v>
      </c>
      <c r="B9110" s="95" t="s">
        <v>6207</v>
      </c>
      <c r="C9110" s="95" t="s">
        <v>5765</v>
      </c>
      <c r="D9110" s="95" t="s">
        <v>16910</v>
      </c>
      <c r="E9110" s="95" t="s">
        <v>332</v>
      </c>
      <c r="F9110" s="95" t="s">
        <v>7499</v>
      </c>
      <c r="G9110" s="4">
        <v>50</v>
      </c>
      <c r="H9110" s="4">
        <v>50</v>
      </c>
    </row>
    <row r="9111" spans="1:8" ht="15">
      <c r="A9111" s="95">
        <v>9103</v>
      </c>
      <c r="B9111" s="95" t="s">
        <v>3747</v>
      </c>
      <c r="C9111" s="95" t="s">
        <v>4862</v>
      </c>
      <c r="D9111" s="95" t="s">
        <v>16911</v>
      </c>
      <c r="E9111" s="95" t="s">
        <v>332</v>
      </c>
      <c r="F9111" s="95" t="s">
        <v>7499</v>
      </c>
      <c r="G9111" s="4">
        <v>50</v>
      </c>
      <c r="H9111" s="4">
        <v>50</v>
      </c>
    </row>
    <row r="9112" spans="1:8" ht="15">
      <c r="A9112" s="95">
        <v>9104</v>
      </c>
      <c r="B9112" s="95" t="s">
        <v>3676</v>
      </c>
      <c r="C9112" s="95" t="s">
        <v>5744</v>
      </c>
      <c r="D9112" s="95" t="s">
        <v>16912</v>
      </c>
      <c r="E9112" s="95" t="s">
        <v>332</v>
      </c>
      <c r="F9112" s="95" t="s">
        <v>7499</v>
      </c>
      <c r="G9112" s="4">
        <v>50</v>
      </c>
      <c r="H9112" s="4">
        <v>50</v>
      </c>
    </row>
    <row r="9113" spans="1:8" ht="15">
      <c r="A9113" s="95">
        <v>9105</v>
      </c>
      <c r="B9113" s="95" t="s">
        <v>3526</v>
      </c>
      <c r="C9113" s="95" t="s">
        <v>16913</v>
      </c>
      <c r="D9113" s="95" t="s">
        <v>16914</v>
      </c>
      <c r="E9113" s="95" t="s">
        <v>332</v>
      </c>
      <c r="F9113" s="95" t="s">
        <v>7499</v>
      </c>
      <c r="G9113" s="4">
        <v>50</v>
      </c>
      <c r="H9113" s="4">
        <v>50</v>
      </c>
    </row>
    <row r="9114" spans="1:8" ht="15">
      <c r="A9114" s="95">
        <v>9106</v>
      </c>
      <c r="B9114" s="95" t="s">
        <v>8386</v>
      </c>
      <c r="C9114" s="95" t="s">
        <v>7327</v>
      </c>
      <c r="D9114" s="95" t="s">
        <v>16915</v>
      </c>
      <c r="E9114" s="95" t="s">
        <v>332</v>
      </c>
      <c r="F9114" s="95" t="s">
        <v>7499</v>
      </c>
      <c r="G9114" s="4">
        <v>50</v>
      </c>
      <c r="H9114" s="4">
        <v>50</v>
      </c>
    </row>
    <row r="9115" spans="1:8" ht="15">
      <c r="A9115" s="95">
        <v>9107</v>
      </c>
      <c r="B9115" s="95" t="s">
        <v>3432</v>
      </c>
      <c r="C9115" s="95" t="s">
        <v>3927</v>
      </c>
      <c r="D9115" s="95" t="s">
        <v>16916</v>
      </c>
      <c r="E9115" s="95" t="s">
        <v>332</v>
      </c>
      <c r="F9115" s="95" t="s">
        <v>7499</v>
      </c>
      <c r="G9115" s="4">
        <v>50</v>
      </c>
      <c r="H9115" s="4">
        <v>50</v>
      </c>
    </row>
    <row r="9116" spans="1:8" ht="15">
      <c r="A9116" s="95">
        <v>9108</v>
      </c>
      <c r="B9116" s="95" t="s">
        <v>4452</v>
      </c>
      <c r="C9116" s="95" t="s">
        <v>4432</v>
      </c>
      <c r="D9116" s="95" t="s">
        <v>16917</v>
      </c>
      <c r="E9116" s="95" t="s">
        <v>332</v>
      </c>
      <c r="F9116" s="95" t="s">
        <v>7499</v>
      </c>
      <c r="G9116" s="4">
        <v>50</v>
      </c>
      <c r="H9116" s="4">
        <v>50</v>
      </c>
    </row>
    <row r="9117" spans="1:8" ht="15">
      <c r="A9117" s="95">
        <v>9109</v>
      </c>
      <c r="B9117" s="95" t="s">
        <v>15103</v>
      </c>
      <c r="C9117" s="95" t="s">
        <v>16918</v>
      </c>
      <c r="D9117" s="95" t="s">
        <v>16919</v>
      </c>
      <c r="E9117" s="95" t="s">
        <v>332</v>
      </c>
      <c r="F9117" s="95" t="s">
        <v>7499</v>
      </c>
      <c r="G9117" s="4">
        <v>50</v>
      </c>
      <c r="H9117" s="4">
        <v>50</v>
      </c>
    </row>
    <row r="9118" spans="1:8" ht="15">
      <c r="A9118" s="95">
        <v>9110</v>
      </c>
      <c r="B9118" s="95" t="s">
        <v>4487</v>
      </c>
      <c r="C9118" s="95" t="s">
        <v>5000</v>
      </c>
      <c r="D9118" s="95" t="s">
        <v>16920</v>
      </c>
      <c r="E9118" s="95" t="s">
        <v>332</v>
      </c>
      <c r="F9118" s="95" t="s">
        <v>7499</v>
      </c>
      <c r="G9118" s="4">
        <v>50</v>
      </c>
      <c r="H9118" s="4">
        <v>50</v>
      </c>
    </row>
    <row r="9119" spans="1:8" ht="15">
      <c r="A9119" s="95">
        <v>9111</v>
      </c>
      <c r="B9119" s="95" t="s">
        <v>16921</v>
      </c>
      <c r="C9119" s="95" t="s">
        <v>7245</v>
      </c>
      <c r="D9119" s="95" t="s">
        <v>16922</v>
      </c>
      <c r="E9119" s="95" t="s">
        <v>332</v>
      </c>
      <c r="F9119" s="95" t="s">
        <v>7499</v>
      </c>
      <c r="G9119" s="4">
        <v>50</v>
      </c>
      <c r="H9119" s="4">
        <v>50</v>
      </c>
    </row>
    <row r="9120" spans="1:8" ht="15">
      <c r="A9120" s="95">
        <v>9112</v>
      </c>
      <c r="B9120" s="95" t="s">
        <v>4012</v>
      </c>
      <c r="C9120" s="95" t="s">
        <v>16923</v>
      </c>
      <c r="D9120" s="95" t="s">
        <v>16924</v>
      </c>
      <c r="E9120" s="95" t="s">
        <v>332</v>
      </c>
      <c r="F9120" s="95" t="s">
        <v>7499</v>
      </c>
      <c r="G9120" s="4">
        <v>50</v>
      </c>
      <c r="H9120" s="4">
        <v>50</v>
      </c>
    </row>
    <row r="9121" spans="1:8" ht="15">
      <c r="A9121" s="95">
        <v>9113</v>
      </c>
      <c r="B9121" s="95" t="s">
        <v>7494</v>
      </c>
      <c r="C9121" s="95" t="s">
        <v>5765</v>
      </c>
      <c r="D9121" s="95" t="s">
        <v>16925</v>
      </c>
      <c r="E9121" s="95" t="s">
        <v>332</v>
      </c>
      <c r="F9121" s="95" t="s">
        <v>7499</v>
      </c>
      <c r="G9121" s="4">
        <v>50</v>
      </c>
      <c r="H9121" s="4">
        <v>50</v>
      </c>
    </row>
    <row r="9122" spans="1:8" ht="15">
      <c r="A9122" s="95">
        <v>9114</v>
      </c>
      <c r="B9122" s="95" t="s">
        <v>3780</v>
      </c>
      <c r="C9122" s="95" t="s">
        <v>6476</v>
      </c>
      <c r="D9122" s="95" t="s">
        <v>16926</v>
      </c>
      <c r="E9122" s="95" t="s">
        <v>332</v>
      </c>
      <c r="F9122" s="95" t="s">
        <v>7499</v>
      </c>
      <c r="G9122" s="4">
        <v>50</v>
      </c>
      <c r="H9122" s="4">
        <v>50</v>
      </c>
    </row>
    <row r="9123" spans="1:8" ht="15">
      <c r="A9123" s="95">
        <v>9115</v>
      </c>
      <c r="B9123" s="95" t="s">
        <v>3761</v>
      </c>
      <c r="C9123" s="95" t="s">
        <v>7217</v>
      </c>
      <c r="D9123" s="95" t="s">
        <v>16927</v>
      </c>
      <c r="E9123" s="95" t="s">
        <v>332</v>
      </c>
      <c r="F9123" s="95" t="s">
        <v>7499</v>
      </c>
      <c r="G9123" s="4">
        <v>50</v>
      </c>
      <c r="H9123" s="4">
        <v>50</v>
      </c>
    </row>
    <row r="9124" spans="1:8" ht="15">
      <c r="A9124" s="95">
        <v>9116</v>
      </c>
      <c r="B9124" s="95" t="s">
        <v>3461</v>
      </c>
      <c r="C9124" s="95" t="s">
        <v>16928</v>
      </c>
      <c r="D9124" s="95" t="s">
        <v>16929</v>
      </c>
      <c r="E9124" s="95" t="s">
        <v>332</v>
      </c>
      <c r="F9124" s="95" t="s">
        <v>7499</v>
      </c>
      <c r="G9124" s="4">
        <v>50</v>
      </c>
      <c r="H9124" s="4">
        <v>50</v>
      </c>
    </row>
    <row r="9125" spans="1:8" ht="15">
      <c r="A9125" s="95">
        <v>9117</v>
      </c>
      <c r="B9125" s="95" t="s">
        <v>3911</v>
      </c>
      <c r="C9125" s="95" t="s">
        <v>7411</v>
      </c>
      <c r="D9125" s="95" t="s">
        <v>16930</v>
      </c>
      <c r="E9125" s="95" t="s">
        <v>332</v>
      </c>
      <c r="F9125" s="95" t="s">
        <v>7499</v>
      </c>
      <c r="G9125" s="4">
        <v>50</v>
      </c>
      <c r="H9125" s="4">
        <v>50</v>
      </c>
    </row>
    <row r="9126" spans="1:8" ht="15">
      <c r="A9126" s="95">
        <v>9118</v>
      </c>
      <c r="B9126" s="95" t="s">
        <v>4603</v>
      </c>
      <c r="C9126" s="95" t="s">
        <v>7335</v>
      </c>
      <c r="D9126" s="95" t="s">
        <v>16931</v>
      </c>
      <c r="E9126" s="95" t="s">
        <v>332</v>
      </c>
      <c r="F9126" s="95" t="s">
        <v>7499</v>
      </c>
      <c r="G9126" s="4">
        <v>50</v>
      </c>
      <c r="H9126" s="4">
        <v>50</v>
      </c>
    </row>
    <row r="9127" spans="1:8" ht="15">
      <c r="A9127" s="95">
        <v>9119</v>
      </c>
      <c r="B9127" s="95" t="s">
        <v>3657</v>
      </c>
      <c r="C9127" s="95" t="s">
        <v>6798</v>
      </c>
      <c r="D9127" s="95" t="s">
        <v>16932</v>
      </c>
      <c r="E9127" s="95" t="s">
        <v>332</v>
      </c>
      <c r="F9127" s="95" t="s">
        <v>7499</v>
      </c>
      <c r="G9127" s="4">
        <v>50</v>
      </c>
      <c r="H9127" s="4">
        <v>50</v>
      </c>
    </row>
    <row r="9128" spans="1:8" ht="15">
      <c r="A9128" s="95">
        <v>9120</v>
      </c>
      <c r="B9128" s="95" t="s">
        <v>3453</v>
      </c>
      <c r="C9128" s="95" t="s">
        <v>6789</v>
      </c>
      <c r="D9128" s="95" t="s">
        <v>16933</v>
      </c>
      <c r="E9128" s="95" t="s">
        <v>332</v>
      </c>
      <c r="F9128" s="95" t="s">
        <v>7499</v>
      </c>
      <c r="G9128" s="4">
        <v>50</v>
      </c>
      <c r="H9128" s="4">
        <v>50</v>
      </c>
    </row>
    <row r="9129" spans="1:8" ht="15">
      <c r="A9129" s="95">
        <v>9121</v>
      </c>
      <c r="B9129" s="95" t="s">
        <v>2667</v>
      </c>
      <c r="C9129" s="95" t="s">
        <v>7044</v>
      </c>
      <c r="D9129" s="95" t="s">
        <v>16934</v>
      </c>
      <c r="E9129" s="95" t="s">
        <v>332</v>
      </c>
      <c r="F9129" s="95" t="s">
        <v>7499</v>
      </c>
      <c r="G9129" s="4">
        <v>50</v>
      </c>
      <c r="H9129" s="4">
        <v>50</v>
      </c>
    </row>
    <row r="9130" spans="1:8" ht="15">
      <c r="A9130" s="95">
        <v>9122</v>
      </c>
      <c r="B9130" s="95" t="s">
        <v>3461</v>
      </c>
      <c r="C9130" s="95" t="s">
        <v>3510</v>
      </c>
      <c r="D9130" s="95" t="s">
        <v>16935</v>
      </c>
      <c r="E9130" s="95" t="s">
        <v>332</v>
      </c>
      <c r="F9130" s="95" t="s">
        <v>7499</v>
      </c>
      <c r="G9130" s="4">
        <v>50</v>
      </c>
      <c r="H9130" s="4">
        <v>50</v>
      </c>
    </row>
    <row r="9131" spans="1:8" ht="15">
      <c r="A9131" s="95">
        <v>9123</v>
      </c>
      <c r="B9131" s="95" t="s">
        <v>3599</v>
      </c>
      <c r="C9131" s="95" t="s">
        <v>2683</v>
      </c>
      <c r="D9131" s="95" t="s">
        <v>16936</v>
      </c>
      <c r="E9131" s="95" t="s">
        <v>332</v>
      </c>
      <c r="F9131" s="95" t="s">
        <v>7499</v>
      </c>
      <c r="G9131" s="4">
        <v>50</v>
      </c>
      <c r="H9131" s="4">
        <v>50</v>
      </c>
    </row>
    <row r="9132" spans="1:8" ht="15">
      <c r="A9132" s="95">
        <v>9124</v>
      </c>
      <c r="B9132" s="95" t="s">
        <v>3629</v>
      </c>
      <c r="C9132" s="95" t="s">
        <v>14601</v>
      </c>
      <c r="D9132" s="95" t="s">
        <v>16937</v>
      </c>
      <c r="E9132" s="95" t="s">
        <v>332</v>
      </c>
      <c r="F9132" s="95" t="s">
        <v>7499</v>
      </c>
      <c r="G9132" s="4">
        <v>50</v>
      </c>
      <c r="H9132" s="4">
        <v>50</v>
      </c>
    </row>
    <row r="9133" spans="1:8" ht="15">
      <c r="A9133" s="95">
        <v>9125</v>
      </c>
      <c r="B9133" s="95" t="s">
        <v>3526</v>
      </c>
      <c r="C9133" s="95" t="s">
        <v>15584</v>
      </c>
      <c r="D9133" s="95" t="s">
        <v>16938</v>
      </c>
      <c r="E9133" s="95" t="s">
        <v>332</v>
      </c>
      <c r="F9133" s="95" t="s">
        <v>7499</v>
      </c>
      <c r="G9133" s="4">
        <v>50</v>
      </c>
      <c r="H9133" s="4">
        <v>50</v>
      </c>
    </row>
    <row r="9134" spans="1:8" ht="15">
      <c r="A9134" s="95">
        <v>9126</v>
      </c>
      <c r="B9134" s="95" t="s">
        <v>2663</v>
      </c>
      <c r="C9134" s="95" t="s">
        <v>16939</v>
      </c>
      <c r="D9134" s="95" t="s">
        <v>16940</v>
      </c>
      <c r="E9134" s="95" t="s">
        <v>332</v>
      </c>
      <c r="F9134" s="95" t="s">
        <v>7499</v>
      </c>
      <c r="G9134" s="4">
        <v>50</v>
      </c>
      <c r="H9134" s="4">
        <v>50</v>
      </c>
    </row>
    <row r="9135" spans="1:8" ht="15">
      <c r="A9135" s="95">
        <v>9127</v>
      </c>
      <c r="B9135" s="95" t="s">
        <v>3747</v>
      </c>
      <c r="C9135" s="95" t="s">
        <v>15805</v>
      </c>
      <c r="D9135" s="95" t="s">
        <v>16941</v>
      </c>
      <c r="E9135" s="95" t="s">
        <v>332</v>
      </c>
      <c r="F9135" s="95" t="s">
        <v>7499</v>
      </c>
      <c r="G9135" s="4">
        <v>50</v>
      </c>
      <c r="H9135" s="4">
        <v>50</v>
      </c>
    </row>
    <row r="9136" spans="1:8" ht="15">
      <c r="A9136" s="95">
        <v>9128</v>
      </c>
      <c r="B9136" s="95" t="s">
        <v>4140</v>
      </c>
      <c r="C9136" s="95" t="s">
        <v>8944</v>
      </c>
      <c r="D9136" s="95" t="s">
        <v>16942</v>
      </c>
      <c r="E9136" s="95" t="s">
        <v>332</v>
      </c>
      <c r="F9136" s="95" t="s">
        <v>7499</v>
      </c>
      <c r="G9136" s="4">
        <v>50</v>
      </c>
      <c r="H9136" s="4">
        <v>50</v>
      </c>
    </row>
    <row r="9137" spans="1:8" ht="15">
      <c r="A9137" s="95">
        <v>9129</v>
      </c>
      <c r="B9137" s="95" t="s">
        <v>3676</v>
      </c>
      <c r="C9137" s="95" t="s">
        <v>3887</v>
      </c>
      <c r="D9137" s="95" t="s">
        <v>16943</v>
      </c>
      <c r="E9137" s="95" t="s">
        <v>332</v>
      </c>
      <c r="F9137" s="95" t="s">
        <v>7499</v>
      </c>
      <c r="G9137" s="4">
        <v>50</v>
      </c>
      <c r="H9137" s="4">
        <v>50</v>
      </c>
    </row>
    <row r="9138" spans="1:8" ht="15">
      <c r="A9138" s="95">
        <v>9130</v>
      </c>
      <c r="B9138" s="95" t="s">
        <v>4148</v>
      </c>
      <c r="C9138" s="95" t="s">
        <v>7456</v>
      </c>
      <c r="D9138" s="95" t="s">
        <v>16944</v>
      </c>
      <c r="E9138" s="95" t="s">
        <v>332</v>
      </c>
      <c r="F9138" s="95" t="s">
        <v>7499</v>
      </c>
      <c r="G9138" s="4">
        <v>50</v>
      </c>
      <c r="H9138" s="4">
        <v>50</v>
      </c>
    </row>
    <row r="9139" spans="1:8" ht="15">
      <c r="A9139" s="95">
        <v>9131</v>
      </c>
      <c r="B9139" s="95" t="s">
        <v>4040</v>
      </c>
      <c r="C9139" s="95" t="s">
        <v>4432</v>
      </c>
      <c r="D9139" s="95" t="s">
        <v>16945</v>
      </c>
      <c r="E9139" s="95" t="s">
        <v>332</v>
      </c>
      <c r="F9139" s="95" t="s">
        <v>7499</v>
      </c>
      <c r="G9139" s="4">
        <v>50</v>
      </c>
      <c r="H9139" s="4">
        <v>50</v>
      </c>
    </row>
    <row r="9140" spans="1:8" ht="15">
      <c r="A9140" s="95">
        <v>9132</v>
      </c>
      <c r="B9140" s="95" t="s">
        <v>4479</v>
      </c>
      <c r="C9140" s="95" t="s">
        <v>3510</v>
      </c>
      <c r="D9140" s="95" t="s">
        <v>16946</v>
      </c>
      <c r="E9140" s="95" t="s">
        <v>332</v>
      </c>
      <c r="F9140" s="95" t="s">
        <v>7499</v>
      </c>
      <c r="G9140" s="4">
        <v>50</v>
      </c>
      <c r="H9140" s="4">
        <v>50</v>
      </c>
    </row>
    <row r="9141" spans="1:8" ht="15">
      <c r="A9141" s="95">
        <v>9133</v>
      </c>
      <c r="B9141" s="95" t="s">
        <v>5395</v>
      </c>
      <c r="C9141" s="95" t="s">
        <v>16947</v>
      </c>
      <c r="D9141" s="95" t="s">
        <v>16948</v>
      </c>
      <c r="E9141" s="95" t="s">
        <v>332</v>
      </c>
      <c r="F9141" s="95" t="s">
        <v>7499</v>
      </c>
      <c r="G9141" s="4">
        <v>50</v>
      </c>
      <c r="H9141" s="4">
        <v>50</v>
      </c>
    </row>
    <row r="9142" spans="1:8" ht="15">
      <c r="A9142" s="95">
        <v>9134</v>
      </c>
      <c r="B9142" s="95" t="s">
        <v>13846</v>
      </c>
      <c r="C9142" s="95" t="s">
        <v>3510</v>
      </c>
      <c r="D9142" s="95" t="s">
        <v>16949</v>
      </c>
      <c r="E9142" s="95" t="s">
        <v>332</v>
      </c>
      <c r="F9142" s="95" t="s">
        <v>7499</v>
      </c>
      <c r="G9142" s="4">
        <v>50</v>
      </c>
      <c r="H9142" s="4">
        <v>50</v>
      </c>
    </row>
    <row r="9143" spans="1:8" ht="15">
      <c r="A9143" s="95">
        <v>9135</v>
      </c>
      <c r="B9143" s="95" t="s">
        <v>3432</v>
      </c>
      <c r="C9143" s="95" t="s">
        <v>3510</v>
      </c>
      <c r="D9143" s="95" t="s">
        <v>16950</v>
      </c>
      <c r="E9143" s="95" t="s">
        <v>332</v>
      </c>
      <c r="F9143" s="95" t="s">
        <v>7499</v>
      </c>
      <c r="G9143" s="4">
        <v>50</v>
      </c>
      <c r="H9143" s="4">
        <v>50</v>
      </c>
    </row>
    <row r="9144" spans="1:8" ht="15">
      <c r="A9144" s="95">
        <v>9136</v>
      </c>
      <c r="B9144" s="95" t="s">
        <v>3761</v>
      </c>
      <c r="C9144" s="95" t="s">
        <v>7424</v>
      </c>
      <c r="D9144" s="95" t="s">
        <v>16951</v>
      </c>
      <c r="E9144" s="95" t="s">
        <v>332</v>
      </c>
      <c r="F9144" s="95" t="s">
        <v>7499</v>
      </c>
      <c r="G9144" s="4">
        <v>50</v>
      </c>
      <c r="H9144" s="4">
        <v>50</v>
      </c>
    </row>
    <row r="9145" spans="1:8" ht="15">
      <c r="A9145" s="95">
        <v>9137</v>
      </c>
      <c r="B9145" s="95" t="s">
        <v>3735</v>
      </c>
      <c r="C9145" s="95" t="s">
        <v>7286</v>
      </c>
      <c r="D9145" s="95" t="s">
        <v>16952</v>
      </c>
      <c r="E9145" s="95" t="s">
        <v>332</v>
      </c>
      <c r="F9145" s="95" t="s">
        <v>7499</v>
      </c>
      <c r="G9145" s="4">
        <v>50</v>
      </c>
      <c r="H9145" s="4">
        <v>50</v>
      </c>
    </row>
    <row r="9146" spans="1:8" ht="15">
      <c r="A9146" s="95">
        <v>9138</v>
      </c>
      <c r="B9146" s="95" t="s">
        <v>5206</v>
      </c>
      <c r="C9146" s="95" t="s">
        <v>14277</v>
      </c>
      <c r="D9146" s="95" t="s">
        <v>16953</v>
      </c>
      <c r="E9146" s="95" t="s">
        <v>332</v>
      </c>
      <c r="F9146" s="95" t="s">
        <v>7499</v>
      </c>
      <c r="G9146" s="4">
        <v>50</v>
      </c>
      <c r="H9146" s="4">
        <v>50</v>
      </c>
    </row>
    <row r="9147" spans="1:8" ht="15">
      <c r="A9147" s="95">
        <v>9139</v>
      </c>
      <c r="B9147" s="95" t="s">
        <v>3668</v>
      </c>
      <c r="C9147" s="95" t="s">
        <v>6638</v>
      </c>
      <c r="D9147" s="95" t="s">
        <v>16954</v>
      </c>
      <c r="E9147" s="95" t="s">
        <v>332</v>
      </c>
      <c r="F9147" s="95" t="s">
        <v>7499</v>
      </c>
      <c r="G9147" s="4">
        <v>50</v>
      </c>
      <c r="H9147" s="4">
        <v>50</v>
      </c>
    </row>
    <row r="9148" spans="1:8" ht="15">
      <c r="A9148" s="95">
        <v>9140</v>
      </c>
      <c r="B9148" s="95" t="s">
        <v>15716</v>
      </c>
      <c r="C9148" s="95" t="s">
        <v>3510</v>
      </c>
      <c r="D9148" s="95" t="s">
        <v>16955</v>
      </c>
      <c r="E9148" s="95" t="s">
        <v>332</v>
      </c>
      <c r="F9148" s="95" t="s">
        <v>7499</v>
      </c>
      <c r="G9148" s="4">
        <v>50</v>
      </c>
      <c r="H9148" s="4">
        <v>50</v>
      </c>
    </row>
    <row r="9149" spans="1:8" ht="15">
      <c r="A9149" s="95">
        <v>9141</v>
      </c>
      <c r="B9149" s="95" t="s">
        <v>4093</v>
      </c>
      <c r="C9149" s="95" t="s">
        <v>7195</v>
      </c>
      <c r="D9149" s="95" t="s">
        <v>16956</v>
      </c>
      <c r="E9149" s="95" t="s">
        <v>332</v>
      </c>
      <c r="F9149" s="95" t="s">
        <v>7499</v>
      </c>
      <c r="G9149" s="4">
        <v>50</v>
      </c>
      <c r="H9149" s="4">
        <v>50</v>
      </c>
    </row>
    <row r="9150" spans="1:8" ht="15">
      <c r="A9150" s="95">
        <v>9142</v>
      </c>
      <c r="B9150" s="95" t="s">
        <v>4612</v>
      </c>
      <c r="C9150" s="95" t="s">
        <v>16957</v>
      </c>
      <c r="D9150" s="95" t="s">
        <v>16958</v>
      </c>
      <c r="E9150" s="95" t="s">
        <v>332</v>
      </c>
      <c r="F9150" s="95" t="s">
        <v>7499</v>
      </c>
      <c r="G9150" s="4">
        <v>50</v>
      </c>
      <c r="H9150" s="4">
        <v>50</v>
      </c>
    </row>
    <row r="9151" spans="1:8" ht="15">
      <c r="A9151" s="95">
        <v>9143</v>
      </c>
      <c r="B9151" s="95" t="s">
        <v>3432</v>
      </c>
      <c r="C9151" s="95" t="s">
        <v>5006</v>
      </c>
      <c r="D9151" s="95" t="s">
        <v>16959</v>
      </c>
      <c r="E9151" s="95" t="s">
        <v>332</v>
      </c>
      <c r="F9151" s="95" t="s">
        <v>7499</v>
      </c>
      <c r="G9151" s="4">
        <v>50</v>
      </c>
      <c r="H9151" s="4">
        <v>50</v>
      </c>
    </row>
    <row r="9152" spans="1:8" ht="15">
      <c r="A9152" s="95">
        <v>9144</v>
      </c>
      <c r="B9152" s="95" t="s">
        <v>16960</v>
      </c>
      <c r="C9152" s="95" t="s">
        <v>7198</v>
      </c>
      <c r="D9152" s="95" t="s">
        <v>16961</v>
      </c>
      <c r="E9152" s="95" t="s">
        <v>332</v>
      </c>
      <c r="F9152" s="95" t="s">
        <v>7499</v>
      </c>
      <c r="G9152" s="4">
        <v>50</v>
      </c>
      <c r="H9152" s="4">
        <v>50</v>
      </c>
    </row>
    <row r="9153" spans="1:8" ht="15">
      <c r="A9153" s="95">
        <v>9145</v>
      </c>
      <c r="B9153" s="95" t="s">
        <v>4093</v>
      </c>
      <c r="C9153" s="95" t="s">
        <v>7196</v>
      </c>
      <c r="D9153" s="95" t="s">
        <v>16962</v>
      </c>
      <c r="E9153" s="95" t="s">
        <v>332</v>
      </c>
      <c r="F9153" s="95" t="s">
        <v>7499</v>
      </c>
      <c r="G9153" s="4">
        <v>50</v>
      </c>
      <c r="H9153" s="4">
        <v>50</v>
      </c>
    </row>
    <row r="9154" spans="1:8" ht="15">
      <c r="A9154" s="95">
        <v>9146</v>
      </c>
      <c r="B9154" s="95" t="s">
        <v>11189</v>
      </c>
      <c r="C9154" s="95" t="s">
        <v>16957</v>
      </c>
      <c r="D9154" s="95" t="s">
        <v>16963</v>
      </c>
      <c r="E9154" s="95" t="s">
        <v>332</v>
      </c>
      <c r="F9154" s="95" t="s">
        <v>7499</v>
      </c>
      <c r="G9154" s="4">
        <v>50</v>
      </c>
      <c r="H9154" s="4">
        <v>50</v>
      </c>
    </row>
    <row r="9155" spans="1:8" ht="15">
      <c r="A9155" s="95">
        <v>9147</v>
      </c>
      <c r="B9155" s="95" t="s">
        <v>4648</v>
      </c>
      <c r="C9155" s="95" t="s">
        <v>5056</v>
      </c>
      <c r="D9155" s="95" t="s">
        <v>16964</v>
      </c>
      <c r="E9155" s="95" t="s">
        <v>332</v>
      </c>
      <c r="F9155" s="95" t="s">
        <v>7499</v>
      </c>
      <c r="G9155" s="4">
        <v>50</v>
      </c>
      <c r="H9155" s="4">
        <v>50</v>
      </c>
    </row>
    <row r="9156" spans="1:8" ht="15">
      <c r="A9156" s="95">
        <v>9148</v>
      </c>
      <c r="B9156" s="95" t="s">
        <v>6163</v>
      </c>
      <c r="C9156" s="95" t="s">
        <v>16965</v>
      </c>
      <c r="D9156" s="95" t="s">
        <v>16966</v>
      </c>
      <c r="E9156" s="95" t="s">
        <v>332</v>
      </c>
      <c r="F9156" s="95" t="s">
        <v>7499</v>
      </c>
      <c r="G9156" s="4">
        <v>50</v>
      </c>
      <c r="H9156" s="4">
        <v>50</v>
      </c>
    </row>
    <row r="9157" spans="1:8" ht="15">
      <c r="A9157" s="95">
        <v>9149</v>
      </c>
      <c r="B9157" s="95" t="s">
        <v>4148</v>
      </c>
      <c r="C9157" s="95" t="s">
        <v>7424</v>
      </c>
      <c r="D9157" s="95" t="s">
        <v>16967</v>
      </c>
      <c r="E9157" s="95" t="s">
        <v>332</v>
      </c>
      <c r="F9157" s="95" t="s">
        <v>7499</v>
      </c>
      <c r="G9157" s="4">
        <v>50</v>
      </c>
      <c r="H9157" s="4">
        <v>50</v>
      </c>
    </row>
    <row r="9158" spans="1:8" ht="15">
      <c r="A9158" s="95">
        <v>9150</v>
      </c>
      <c r="B9158" s="95" t="s">
        <v>16968</v>
      </c>
      <c r="C9158" s="95" t="s">
        <v>7193</v>
      </c>
      <c r="D9158" s="95" t="s">
        <v>16969</v>
      </c>
      <c r="E9158" s="95" t="s">
        <v>332</v>
      </c>
      <c r="F9158" s="95" t="s">
        <v>7499</v>
      </c>
      <c r="G9158" s="4">
        <v>50</v>
      </c>
      <c r="H9158" s="4">
        <v>50</v>
      </c>
    </row>
    <row r="9159" spans="1:8" ht="15">
      <c r="A9159" s="95">
        <v>9151</v>
      </c>
      <c r="B9159" s="95" t="s">
        <v>5146</v>
      </c>
      <c r="C9159" s="95" t="s">
        <v>16970</v>
      </c>
      <c r="D9159" s="95" t="s">
        <v>16971</v>
      </c>
      <c r="E9159" s="95" t="s">
        <v>332</v>
      </c>
      <c r="F9159" s="95" t="s">
        <v>7499</v>
      </c>
      <c r="G9159" s="4">
        <v>50</v>
      </c>
      <c r="H9159" s="4">
        <v>50</v>
      </c>
    </row>
    <row r="9160" spans="1:8" ht="15">
      <c r="A9160" s="95">
        <v>9152</v>
      </c>
      <c r="B9160" s="95" t="s">
        <v>8242</v>
      </c>
      <c r="C9160" s="95" t="s">
        <v>3927</v>
      </c>
      <c r="D9160" s="95" t="s">
        <v>16972</v>
      </c>
      <c r="E9160" s="95" t="s">
        <v>332</v>
      </c>
      <c r="F9160" s="95" t="s">
        <v>7499</v>
      </c>
      <c r="G9160" s="4">
        <v>50</v>
      </c>
      <c r="H9160" s="4">
        <v>50</v>
      </c>
    </row>
    <row r="9161" spans="1:8" ht="15">
      <c r="A9161" s="95">
        <v>9153</v>
      </c>
      <c r="B9161" s="95" t="s">
        <v>4612</v>
      </c>
      <c r="C9161" s="95" t="s">
        <v>16973</v>
      </c>
      <c r="D9161" s="95" t="s">
        <v>16974</v>
      </c>
      <c r="E9161" s="95" t="s">
        <v>332</v>
      </c>
      <c r="F9161" s="95" t="s">
        <v>7499</v>
      </c>
      <c r="G9161" s="4">
        <v>50</v>
      </c>
      <c r="H9161" s="4">
        <v>50</v>
      </c>
    </row>
    <row r="9162" spans="1:8" ht="15">
      <c r="A9162" s="95">
        <v>9154</v>
      </c>
      <c r="B9162" s="95" t="s">
        <v>3453</v>
      </c>
      <c r="C9162" s="95" t="s">
        <v>7263</v>
      </c>
      <c r="D9162" s="95" t="s">
        <v>16975</v>
      </c>
      <c r="E9162" s="95" t="s">
        <v>332</v>
      </c>
      <c r="F9162" s="95" t="s">
        <v>7499</v>
      </c>
      <c r="G9162" s="4">
        <v>50</v>
      </c>
      <c r="H9162" s="4">
        <v>50</v>
      </c>
    </row>
    <row r="9163" spans="1:8" ht="15">
      <c r="A9163" s="95">
        <v>9155</v>
      </c>
      <c r="B9163" s="95" t="s">
        <v>3439</v>
      </c>
      <c r="C9163" s="95" t="s">
        <v>7236</v>
      </c>
      <c r="D9163" s="95" t="s">
        <v>16976</v>
      </c>
      <c r="E9163" s="95" t="s">
        <v>332</v>
      </c>
      <c r="F9163" s="95" t="s">
        <v>7499</v>
      </c>
      <c r="G9163" s="4">
        <v>50</v>
      </c>
      <c r="H9163" s="4">
        <v>50</v>
      </c>
    </row>
    <row r="9164" spans="1:8" ht="30">
      <c r="A9164" s="95">
        <v>9156</v>
      </c>
      <c r="B9164" s="95" t="s">
        <v>4299</v>
      </c>
      <c r="C9164" s="95" t="s">
        <v>16977</v>
      </c>
      <c r="D9164" s="95" t="s">
        <v>16978</v>
      </c>
      <c r="E9164" s="95" t="s">
        <v>332</v>
      </c>
      <c r="F9164" s="95" t="s">
        <v>7499</v>
      </c>
      <c r="G9164" s="4">
        <v>50</v>
      </c>
      <c r="H9164" s="4">
        <v>50</v>
      </c>
    </row>
    <row r="9165" spans="1:8" ht="15">
      <c r="A9165" s="95">
        <v>9157</v>
      </c>
      <c r="B9165" s="95" t="s">
        <v>2675</v>
      </c>
      <c r="C9165" s="95" t="s">
        <v>7236</v>
      </c>
      <c r="D9165" s="95" t="s">
        <v>16979</v>
      </c>
      <c r="E9165" s="95" t="s">
        <v>332</v>
      </c>
      <c r="F9165" s="95" t="s">
        <v>7499</v>
      </c>
      <c r="G9165" s="4">
        <v>50</v>
      </c>
      <c r="H9165" s="4">
        <v>50</v>
      </c>
    </row>
    <row r="9166" spans="1:8" ht="15">
      <c r="A9166" s="95">
        <v>9158</v>
      </c>
      <c r="B9166" s="95" t="s">
        <v>4213</v>
      </c>
      <c r="C9166" s="95" t="s">
        <v>6279</v>
      </c>
      <c r="D9166" s="95" t="s">
        <v>16980</v>
      </c>
      <c r="E9166" s="95" t="s">
        <v>332</v>
      </c>
      <c r="F9166" s="95" t="s">
        <v>7499</v>
      </c>
      <c r="G9166" s="4">
        <v>50</v>
      </c>
      <c r="H9166" s="4">
        <v>50</v>
      </c>
    </row>
    <row r="9167" spans="1:8" ht="15">
      <c r="A9167" s="95">
        <v>9159</v>
      </c>
      <c r="B9167" s="95" t="s">
        <v>3687</v>
      </c>
      <c r="C9167" s="95" t="s">
        <v>16981</v>
      </c>
      <c r="D9167" s="95" t="s">
        <v>16982</v>
      </c>
      <c r="E9167" s="95" t="s">
        <v>332</v>
      </c>
      <c r="F9167" s="95" t="s">
        <v>7499</v>
      </c>
      <c r="G9167" s="4">
        <v>50</v>
      </c>
      <c r="H9167" s="4">
        <v>50</v>
      </c>
    </row>
    <row r="9168" spans="1:8" ht="15">
      <c r="A9168" s="95">
        <v>9160</v>
      </c>
      <c r="B9168" s="95" t="s">
        <v>3442</v>
      </c>
      <c r="C9168" s="95" t="s">
        <v>16983</v>
      </c>
      <c r="D9168" s="95" t="s">
        <v>16984</v>
      </c>
      <c r="E9168" s="95" t="s">
        <v>332</v>
      </c>
      <c r="F9168" s="95" t="s">
        <v>7499</v>
      </c>
      <c r="G9168" s="4">
        <v>50</v>
      </c>
      <c r="H9168" s="4">
        <v>50</v>
      </c>
    </row>
    <row r="9169" spans="1:8" ht="15">
      <c r="A9169" s="95">
        <v>9161</v>
      </c>
      <c r="B9169" s="95" t="s">
        <v>3509</v>
      </c>
      <c r="C9169" s="95" t="s">
        <v>7417</v>
      </c>
      <c r="D9169" s="95" t="s">
        <v>16985</v>
      </c>
      <c r="E9169" s="95" t="s">
        <v>332</v>
      </c>
      <c r="F9169" s="95" t="s">
        <v>7499</v>
      </c>
      <c r="G9169" s="4">
        <v>50</v>
      </c>
      <c r="H9169" s="4">
        <v>50</v>
      </c>
    </row>
    <row r="9170" spans="1:8" ht="15">
      <c r="A9170" s="95">
        <v>9162</v>
      </c>
      <c r="B9170" s="95" t="s">
        <v>3643</v>
      </c>
      <c r="C9170" s="95" t="s">
        <v>16986</v>
      </c>
      <c r="D9170" s="95" t="s">
        <v>16987</v>
      </c>
      <c r="E9170" s="95" t="s">
        <v>332</v>
      </c>
      <c r="F9170" s="95" t="s">
        <v>7499</v>
      </c>
      <c r="G9170" s="4">
        <v>50</v>
      </c>
      <c r="H9170" s="4">
        <v>50</v>
      </c>
    </row>
    <row r="9171" spans="1:8" ht="15">
      <c r="A9171" s="95">
        <v>9163</v>
      </c>
      <c r="B9171" s="95" t="s">
        <v>2663</v>
      </c>
      <c r="C9171" s="95" t="s">
        <v>7189</v>
      </c>
      <c r="D9171" s="95" t="s">
        <v>16988</v>
      </c>
      <c r="E9171" s="95" t="s">
        <v>332</v>
      </c>
      <c r="F9171" s="95" t="s">
        <v>7499</v>
      </c>
      <c r="G9171" s="4">
        <v>50</v>
      </c>
      <c r="H9171" s="4">
        <v>50</v>
      </c>
    </row>
    <row r="9172" spans="1:8" ht="15">
      <c r="A9172" s="95">
        <v>9164</v>
      </c>
      <c r="B9172" s="95" t="s">
        <v>6701</v>
      </c>
      <c r="C9172" s="95" t="s">
        <v>3743</v>
      </c>
      <c r="D9172" s="95" t="s">
        <v>16989</v>
      </c>
      <c r="E9172" s="95" t="s">
        <v>332</v>
      </c>
      <c r="F9172" s="95" t="s">
        <v>7499</v>
      </c>
      <c r="G9172" s="4">
        <v>50</v>
      </c>
      <c r="H9172" s="4">
        <v>50</v>
      </c>
    </row>
    <row r="9173" spans="1:8" ht="15">
      <c r="A9173" s="95">
        <v>9165</v>
      </c>
      <c r="B9173" s="95" t="s">
        <v>3668</v>
      </c>
      <c r="C9173" s="95" t="s">
        <v>7217</v>
      </c>
      <c r="D9173" s="95" t="s">
        <v>16990</v>
      </c>
      <c r="E9173" s="95" t="s">
        <v>332</v>
      </c>
      <c r="F9173" s="95" t="s">
        <v>7499</v>
      </c>
      <c r="G9173" s="4">
        <v>50</v>
      </c>
      <c r="H9173" s="4">
        <v>50</v>
      </c>
    </row>
    <row r="9174" spans="1:8" ht="15">
      <c r="A9174" s="95">
        <v>9166</v>
      </c>
      <c r="B9174" s="95" t="s">
        <v>4198</v>
      </c>
      <c r="C9174" s="95" t="s">
        <v>7481</v>
      </c>
      <c r="D9174" s="95" t="s">
        <v>16991</v>
      </c>
      <c r="E9174" s="95" t="s">
        <v>332</v>
      </c>
      <c r="F9174" s="95" t="s">
        <v>7499</v>
      </c>
      <c r="G9174" s="4">
        <v>50</v>
      </c>
      <c r="H9174" s="4">
        <v>50</v>
      </c>
    </row>
    <row r="9175" spans="1:8" ht="15">
      <c r="A9175" s="95">
        <v>9167</v>
      </c>
      <c r="B9175" s="95" t="s">
        <v>3586</v>
      </c>
      <c r="C9175" s="95" t="s">
        <v>16957</v>
      </c>
      <c r="D9175" s="95" t="s">
        <v>16992</v>
      </c>
      <c r="E9175" s="95" t="s">
        <v>332</v>
      </c>
      <c r="F9175" s="95" t="s">
        <v>7499</v>
      </c>
      <c r="G9175" s="4">
        <v>50</v>
      </c>
      <c r="H9175" s="4">
        <v>50</v>
      </c>
    </row>
    <row r="9176" spans="1:8" ht="15">
      <c r="A9176" s="95">
        <v>9168</v>
      </c>
      <c r="B9176" s="95" t="s">
        <v>3596</v>
      </c>
      <c r="C9176" s="95" t="s">
        <v>5765</v>
      </c>
      <c r="D9176" s="95" t="s">
        <v>16993</v>
      </c>
      <c r="E9176" s="95" t="s">
        <v>332</v>
      </c>
      <c r="F9176" s="95" t="s">
        <v>7499</v>
      </c>
      <c r="G9176" s="4">
        <v>50</v>
      </c>
      <c r="H9176" s="4">
        <v>50</v>
      </c>
    </row>
    <row r="9177" spans="1:8" ht="15">
      <c r="A9177" s="95">
        <v>9169</v>
      </c>
      <c r="B9177" s="95" t="s">
        <v>16994</v>
      </c>
      <c r="C9177" s="95" t="s">
        <v>7179</v>
      </c>
      <c r="D9177" s="95" t="s">
        <v>16995</v>
      </c>
      <c r="E9177" s="95" t="s">
        <v>332</v>
      </c>
      <c r="F9177" s="95" t="s">
        <v>7499</v>
      </c>
      <c r="G9177" s="4">
        <v>50</v>
      </c>
      <c r="H9177" s="4">
        <v>50</v>
      </c>
    </row>
    <row r="9178" spans="1:8" ht="15">
      <c r="A9178" s="95">
        <v>9170</v>
      </c>
      <c r="B9178" s="95" t="s">
        <v>4104</v>
      </c>
      <c r="C9178" s="95" t="s">
        <v>7347</v>
      </c>
      <c r="D9178" s="95" t="s">
        <v>16996</v>
      </c>
      <c r="E9178" s="95" t="s">
        <v>332</v>
      </c>
      <c r="F9178" s="95" t="s">
        <v>7499</v>
      </c>
      <c r="G9178" s="4">
        <v>50</v>
      </c>
      <c r="H9178" s="4">
        <v>50</v>
      </c>
    </row>
    <row r="9179" spans="1:8" ht="15">
      <c r="A9179" s="95">
        <v>9171</v>
      </c>
      <c r="B9179" s="95" t="s">
        <v>3668</v>
      </c>
      <c r="C9179" s="95" t="s">
        <v>6140</v>
      </c>
      <c r="D9179" s="95" t="s">
        <v>16997</v>
      </c>
      <c r="E9179" s="95" t="s">
        <v>332</v>
      </c>
      <c r="F9179" s="95" t="s">
        <v>7499</v>
      </c>
      <c r="G9179" s="4">
        <v>50</v>
      </c>
      <c r="H9179" s="4">
        <v>50</v>
      </c>
    </row>
    <row r="9180" spans="1:8" ht="15">
      <c r="A9180" s="95">
        <v>9172</v>
      </c>
      <c r="B9180" s="95" t="s">
        <v>4454</v>
      </c>
      <c r="C9180" s="95" t="s">
        <v>6861</v>
      </c>
      <c r="D9180" s="95" t="s">
        <v>16998</v>
      </c>
      <c r="E9180" s="95" t="s">
        <v>332</v>
      </c>
      <c r="F9180" s="95" t="s">
        <v>7499</v>
      </c>
      <c r="G9180" s="4">
        <v>50</v>
      </c>
      <c r="H9180" s="4">
        <v>50</v>
      </c>
    </row>
    <row r="9181" spans="1:8" ht="15">
      <c r="A9181" s="95">
        <v>9173</v>
      </c>
      <c r="B9181" s="95" t="s">
        <v>3472</v>
      </c>
      <c r="C9181" s="95" t="s">
        <v>8131</v>
      </c>
      <c r="D9181" s="95" t="s">
        <v>16999</v>
      </c>
      <c r="E9181" s="95" t="s">
        <v>332</v>
      </c>
      <c r="F9181" s="95" t="s">
        <v>7499</v>
      </c>
      <c r="G9181" s="4">
        <v>50</v>
      </c>
      <c r="H9181" s="4">
        <v>50</v>
      </c>
    </row>
    <row r="9182" spans="1:8" ht="15">
      <c r="A9182" s="95">
        <v>9174</v>
      </c>
      <c r="B9182" s="95" t="s">
        <v>16485</v>
      </c>
      <c r="C9182" s="95" t="s">
        <v>4432</v>
      </c>
      <c r="D9182" s="95" t="s">
        <v>17000</v>
      </c>
      <c r="E9182" s="95" t="s">
        <v>332</v>
      </c>
      <c r="F9182" s="95" t="s">
        <v>7499</v>
      </c>
      <c r="G9182" s="4">
        <v>50</v>
      </c>
      <c r="H9182" s="4">
        <v>50</v>
      </c>
    </row>
    <row r="9183" spans="1:8" ht="15">
      <c r="A9183" s="95">
        <v>9175</v>
      </c>
      <c r="B9183" s="95" t="s">
        <v>6701</v>
      </c>
      <c r="C9183" s="95" t="s">
        <v>7193</v>
      </c>
      <c r="D9183" s="95" t="s">
        <v>17001</v>
      </c>
      <c r="E9183" s="95" t="s">
        <v>332</v>
      </c>
      <c r="F9183" s="95" t="s">
        <v>7499</v>
      </c>
      <c r="G9183" s="4">
        <v>50</v>
      </c>
      <c r="H9183" s="4">
        <v>50</v>
      </c>
    </row>
    <row r="9184" spans="1:8" ht="15">
      <c r="A9184" s="95">
        <v>9176</v>
      </c>
      <c r="B9184" s="95" t="s">
        <v>4749</v>
      </c>
      <c r="C9184" s="95" t="s">
        <v>7327</v>
      </c>
      <c r="D9184" s="95" t="s">
        <v>17002</v>
      </c>
      <c r="E9184" s="95" t="s">
        <v>332</v>
      </c>
      <c r="F9184" s="95" t="s">
        <v>7499</v>
      </c>
      <c r="G9184" s="4">
        <v>50</v>
      </c>
      <c r="H9184" s="4">
        <v>50</v>
      </c>
    </row>
    <row r="9185" spans="1:8" ht="15">
      <c r="A9185" s="95">
        <v>9177</v>
      </c>
      <c r="B9185" s="95" t="s">
        <v>3614</v>
      </c>
      <c r="C9185" s="95" t="s">
        <v>7427</v>
      </c>
      <c r="D9185" s="95" t="s">
        <v>17003</v>
      </c>
      <c r="E9185" s="95" t="s">
        <v>332</v>
      </c>
      <c r="F9185" s="95" t="s">
        <v>7499</v>
      </c>
      <c r="G9185" s="4">
        <v>50</v>
      </c>
      <c r="H9185" s="4">
        <v>50</v>
      </c>
    </row>
    <row r="9186" spans="1:8" ht="15">
      <c r="A9186" s="95">
        <v>9178</v>
      </c>
      <c r="B9186" s="95" t="s">
        <v>5206</v>
      </c>
      <c r="C9186" s="95" t="s">
        <v>6503</v>
      </c>
      <c r="D9186" s="95" t="s">
        <v>17004</v>
      </c>
      <c r="E9186" s="95" t="s">
        <v>332</v>
      </c>
      <c r="F9186" s="95" t="s">
        <v>7499</v>
      </c>
      <c r="G9186" s="4">
        <v>50</v>
      </c>
      <c r="H9186" s="4">
        <v>50</v>
      </c>
    </row>
    <row r="9187" spans="1:8" ht="15">
      <c r="A9187" s="95">
        <v>9179</v>
      </c>
      <c r="B9187" s="95" t="s">
        <v>3629</v>
      </c>
      <c r="C9187" s="95" t="s">
        <v>6616</v>
      </c>
      <c r="D9187" s="95" t="s">
        <v>17005</v>
      </c>
      <c r="E9187" s="95" t="s">
        <v>332</v>
      </c>
      <c r="F9187" s="95" t="s">
        <v>7499</v>
      </c>
      <c r="G9187" s="4">
        <v>50</v>
      </c>
      <c r="H9187" s="4">
        <v>50</v>
      </c>
    </row>
    <row r="9188" spans="1:8" ht="15">
      <c r="A9188" s="95">
        <v>9180</v>
      </c>
      <c r="B9188" s="95" t="s">
        <v>3934</v>
      </c>
      <c r="C9188" s="95" t="s">
        <v>7088</v>
      </c>
      <c r="D9188" s="95" t="s">
        <v>17006</v>
      </c>
      <c r="E9188" s="95" t="s">
        <v>332</v>
      </c>
      <c r="F9188" s="95" t="s">
        <v>7499</v>
      </c>
      <c r="G9188" s="4">
        <v>50</v>
      </c>
      <c r="H9188" s="4">
        <v>50</v>
      </c>
    </row>
    <row r="9189" spans="1:8" ht="15">
      <c r="A9189" s="95">
        <v>9181</v>
      </c>
      <c r="B9189" s="95" t="s">
        <v>3596</v>
      </c>
      <c r="C9189" s="95" t="s">
        <v>17007</v>
      </c>
      <c r="D9189" s="95" t="s">
        <v>17008</v>
      </c>
      <c r="E9189" s="95" t="s">
        <v>332</v>
      </c>
      <c r="F9189" s="95" t="s">
        <v>7499</v>
      </c>
      <c r="G9189" s="4">
        <v>50</v>
      </c>
      <c r="H9189" s="4">
        <v>50</v>
      </c>
    </row>
    <row r="9190" spans="1:8" ht="15">
      <c r="A9190" s="95">
        <v>9182</v>
      </c>
      <c r="B9190" s="95" t="s">
        <v>3676</v>
      </c>
      <c r="C9190" s="95" t="s">
        <v>5750</v>
      </c>
      <c r="D9190" s="95" t="s">
        <v>17009</v>
      </c>
      <c r="E9190" s="95" t="s">
        <v>332</v>
      </c>
      <c r="F9190" s="95" t="s">
        <v>7499</v>
      </c>
      <c r="G9190" s="4">
        <v>50</v>
      </c>
      <c r="H9190" s="4">
        <v>50</v>
      </c>
    </row>
    <row r="9191" spans="1:8" ht="30">
      <c r="A9191" s="95">
        <v>9183</v>
      </c>
      <c r="B9191" s="95" t="s">
        <v>3611</v>
      </c>
      <c r="C9191" s="95" t="s">
        <v>17010</v>
      </c>
      <c r="D9191" s="95" t="s">
        <v>17011</v>
      </c>
      <c r="E9191" s="95" t="s">
        <v>332</v>
      </c>
      <c r="F9191" s="95" t="s">
        <v>7499</v>
      </c>
      <c r="G9191" s="4">
        <v>50</v>
      </c>
      <c r="H9191" s="4">
        <v>50</v>
      </c>
    </row>
    <row r="9192" spans="1:8" ht="15">
      <c r="A9192" s="95">
        <v>9184</v>
      </c>
      <c r="B9192" s="95" t="s">
        <v>3593</v>
      </c>
      <c r="C9192" s="95" t="s">
        <v>14503</v>
      </c>
      <c r="D9192" s="95" t="s">
        <v>17012</v>
      </c>
      <c r="E9192" s="95" t="s">
        <v>332</v>
      </c>
      <c r="F9192" s="95" t="s">
        <v>7499</v>
      </c>
      <c r="G9192" s="4">
        <v>50</v>
      </c>
      <c r="H9192" s="4">
        <v>50</v>
      </c>
    </row>
    <row r="9193" spans="1:8" ht="15">
      <c r="A9193" s="95">
        <v>9185</v>
      </c>
      <c r="B9193" s="95" t="s">
        <v>4062</v>
      </c>
      <c r="C9193" s="95" t="s">
        <v>17013</v>
      </c>
      <c r="D9193" s="95" t="s">
        <v>17014</v>
      </c>
      <c r="E9193" s="95" t="s">
        <v>332</v>
      </c>
      <c r="F9193" s="95" t="s">
        <v>7499</v>
      </c>
      <c r="G9193" s="4">
        <v>50</v>
      </c>
      <c r="H9193" s="4">
        <v>50</v>
      </c>
    </row>
    <row r="9194" spans="1:8" ht="15">
      <c r="A9194" s="95">
        <v>9186</v>
      </c>
      <c r="B9194" s="95" t="s">
        <v>3461</v>
      </c>
      <c r="C9194" s="95" t="s">
        <v>7259</v>
      </c>
      <c r="D9194" s="95" t="s">
        <v>17015</v>
      </c>
      <c r="E9194" s="95" t="s">
        <v>332</v>
      </c>
      <c r="F9194" s="95" t="s">
        <v>7499</v>
      </c>
      <c r="G9194" s="4">
        <v>100</v>
      </c>
      <c r="H9194" s="4">
        <v>100</v>
      </c>
    </row>
    <row r="9195" spans="1:8" ht="15">
      <c r="A9195" s="95">
        <v>9187</v>
      </c>
      <c r="B9195" s="95" t="s">
        <v>2663</v>
      </c>
      <c r="C9195" s="95" t="s">
        <v>17016</v>
      </c>
      <c r="D9195" s="95" t="s">
        <v>17017</v>
      </c>
      <c r="E9195" s="95" t="s">
        <v>332</v>
      </c>
      <c r="F9195" s="95" t="s">
        <v>7499</v>
      </c>
      <c r="G9195" s="4">
        <v>75</v>
      </c>
      <c r="H9195" s="4">
        <v>75</v>
      </c>
    </row>
    <row r="9196" spans="1:8" ht="15">
      <c r="A9196" s="95">
        <v>9188</v>
      </c>
      <c r="B9196" s="95" t="s">
        <v>4114</v>
      </c>
      <c r="C9196" s="95" t="s">
        <v>7241</v>
      </c>
      <c r="D9196" s="95">
        <v>61008007029</v>
      </c>
      <c r="E9196" s="95" t="s">
        <v>332</v>
      </c>
      <c r="F9196" s="95" t="s">
        <v>7499</v>
      </c>
      <c r="G9196" s="4">
        <v>75</v>
      </c>
      <c r="H9196" s="4">
        <v>75</v>
      </c>
    </row>
    <row r="9197" spans="1:8" ht="15">
      <c r="A9197" s="95">
        <v>9189</v>
      </c>
      <c r="B9197" s="95" t="s">
        <v>3457</v>
      </c>
      <c r="C9197" s="95" t="s">
        <v>3551</v>
      </c>
      <c r="D9197" s="95" t="s">
        <v>17018</v>
      </c>
      <c r="E9197" s="95" t="s">
        <v>332</v>
      </c>
      <c r="F9197" s="95" t="s">
        <v>7499</v>
      </c>
      <c r="G9197" s="4">
        <v>50</v>
      </c>
      <c r="H9197" s="4">
        <v>50</v>
      </c>
    </row>
    <row r="9198" spans="1:8" ht="15">
      <c r="A9198" s="95">
        <v>9190</v>
      </c>
      <c r="B9198" s="95" t="s">
        <v>4412</v>
      </c>
      <c r="C9198" s="95" t="s">
        <v>7255</v>
      </c>
      <c r="D9198" s="95" t="s">
        <v>17019</v>
      </c>
      <c r="E9198" s="95" t="s">
        <v>332</v>
      </c>
      <c r="F9198" s="95" t="s">
        <v>7499</v>
      </c>
      <c r="G9198" s="4">
        <v>50</v>
      </c>
      <c r="H9198" s="4">
        <v>50</v>
      </c>
    </row>
    <row r="9199" spans="1:8" ht="15">
      <c r="A9199" s="95">
        <v>9191</v>
      </c>
      <c r="B9199" s="95" t="s">
        <v>4213</v>
      </c>
      <c r="C9199" s="95" t="s">
        <v>3510</v>
      </c>
      <c r="D9199" s="95" t="s">
        <v>17020</v>
      </c>
      <c r="E9199" s="95" t="s">
        <v>332</v>
      </c>
      <c r="F9199" s="95" t="s">
        <v>7499</v>
      </c>
      <c r="G9199" s="4">
        <v>50</v>
      </c>
      <c r="H9199" s="4">
        <v>50</v>
      </c>
    </row>
    <row r="9200" spans="1:8" ht="15">
      <c r="A9200" s="95">
        <v>9192</v>
      </c>
      <c r="B9200" s="95" t="s">
        <v>5306</v>
      </c>
      <c r="C9200" s="95" t="s">
        <v>8153</v>
      </c>
      <c r="D9200" s="95" t="s">
        <v>17021</v>
      </c>
      <c r="E9200" s="95" t="s">
        <v>332</v>
      </c>
      <c r="F9200" s="95" t="s">
        <v>7499</v>
      </c>
      <c r="G9200" s="4">
        <v>50</v>
      </c>
      <c r="H9200" s="4">
        <v>50</v>
      </c>
    </row>
    <row r="9201" spans="1:8" ht="15">
      <c r="A9201" s="95">
        <v>9193</v>
      </c>
      <c r="B9201" s="95" t="s">
        <v>3668</v>
      </c>
      <c r="C9201" s="95" t="s">
        <v>5006</v>
      </c>
      <c r="D9201" s="95" t="s">
        <v>17022</v>
      </c>
      <c r="E9201" s="95" t="s">
        <v>332</v>
      </c>
      <c r="F9201" s="95" t="s">
        <v>7499</v>
      </c>
      <c r="G9201" s="4">
        <v>50</v>
      </c>
      <c r="H9201" s="4">
        <v>50</v>
      </c>
    </row>
    <row r="9202" spans="1:8" ht="15">
      <c r="A9202" s="95">
        <v>9194</v>
      </c>
      <c r="B9202" s="95" t="s">
        <v>4062</v>
      </c>
      <c r="C9202" s="95" t="s">
        <v>7245</v>
      </c>
      <c r="D9202" s="95" t="s">
        <v>17023</v>
      </c>
      <c r="E9202" s="95" t="s">
        <v>332</v>
      </c>
      <c r="F9202" s="95" t="s">
        <v>7499</v>
      </c>
      <c r="G9202" s="4">
        <v>50</v>
      </c>
      <c r="H9202" s="4">
        <v>50</v>
      </c>
    </row>
    <row r="9203" spans="1:8" ht="15">
      <c r="A9203" s="95">
        <v>9195</v>
      </c>
      <c r="B9203" s="95" t="s">
        <v>4912</v>
      </c>
      <c r="C9203" s="95" t="s">
        <v>3510</v>
      </c>
      <c r="D9203" s="95" t="s">
        <v>17024</v>
      </c>
      <c r="E9203" s="95" t="s">
        <v>332</v>
      </c>
      <c r="F9203" s="95" t="s">
        <v>7499</v>
      </c>
      <c r="G9203" s="4">
        <v>50</v>
      </c>
      <c r="H9203" s="4">
        <v>50</v>
      </c>
    </row>
    <row r="9204" spans="1:8" ht="15">
      <c r="A9204" s="95">
        <v>9196</v>
      </c>
      <c r="B9204" s="95" t="s">
        <v>3657</v>
      </c>
      <c r="C9204" s="95" t="s">
        <v>3887</v>
      </c>
      <c r="D9204" s="95" t="s">
        <v>17025</v>
      </c>
      <c r="E9204" s="95" t="s">
        <v>332</v>
      </c>
      <c r="F9204" s="95" t="s">
        <v>7499</v>
      </c>
      <c r="G9204" s="4">
        <v>50</v>
      </c>
      <c r="H9204" s="4">
        <v>50</v>
      </c>
    </row>
    <row r="9205" spans="1:8" ht="15">
      <c r="A9205" s="95">
        <v>9197</v>
      </c>
      <c r="B9205" s="95" t="s">
        <v>3679</v>
      </c>
      <c r="C9205" s="95" t="s">
        <v>7245</v>
      </c>
      <c r="D9205" s="95" t="s">
        <v>17026</v>
      </c>
      <c r="E9205" s="95" t="s">
        <v>332</v>
      </c>
      <c r="F9205" s="95" t="s">
        <v>7499</v>
      </c>
      <c r="G9205" s="4">
        <v>50</v>
      </c>
      <c r="H9205" s="4">
        <v>50</v>
      </c>
    </row>
    <row r="9206" spans="1:8" ht="15">
      <c r="A9206" s="95">
        <v>9198</v>
      </c>
      <c r="B9206" s="95" t="s">
        <v>4375</v>
      </c>
      <c r="C9206" s="95" t="s">
        <v>15209</v>
      </c>
      <c r="D9206" s="95" t="s">
        <v>17027</v>
      </c>
      <c r="E9206" s="95" t="s">
        <v>332</v>
      </c>
      <c r="F9206" s="95" t="s">
        <v>7499</v>
      </c>
      <c r="G9206" s="4">
        <v>50</v>
      </c>
      <c r="H9206" s="4">
        <v>50</v>
      </c>
    </row>
    <row r="9207" spans="1:8" ht="15">
      <c r="A9207" s="95">
        <v>9199</v>
      </c>
      <c r="B9207" s="95" t="s">
        <v>4879</v>
      </c>
      <c r="C9207" s="95" t="s">
        <v>3510</v>
      </c>
      <c r="D9207" s="95" t="s">
        <v>17028</v>
      </c>
      <c r="E9207" s="95" t="s">
        <v>332</v>
      </c>
      <c r="F9207" s="95" t="s">
        <v>7499</v>
      </c>
      <c r="G9207" s="4">
        <v>50</v>
      </c>
      <c r="H9207" s="4">
        <v>50</v>
      </c>
    </row>
    <row r="9208" spans="1:8" ht="15">
      <c r="A9208" s="95">
        <v>9200</v>
      </c>
      <c r="B9208" s="95" t="s">
        <v>3761</v>
      </c>
      <c r="C9208" s="95" t="s">
        <v>12817</v>
      </c>
      <c r="D9208" s="95" t="s">
        <v>17029</v>
      </c>
      <c r="E9208" s="95" t="s">
        <v>332</v>
      </c>
      <c r="F9208" s="95" t="s">
        <v>7499</v>
      </c>
      <c r="G9208" s="4">
        <v>50</v>
      </c>
      <c r="H9208" s="4">
        <v>50</v>
      </c>
    </row>
    <row r="9209" spans="1:8" ht="15">
      <c r="A9209" s="95">
        <v>9201</v>
      </c>
      <c r="B9209" s="95" t="s">
        <v>2667</v>
      </c>
      <c r="C9209" s="95" t="s">
        <v>17030</v>
      </c>
      <c r="D9209" s="95" t="s">
        <v>17031</v>
      </c>
      <c r="E9209" s="95" t="s">
        <v>332</v>
      </c>
      <c r="F9209" s="95" t="s">
        <v>7499</v>
      </c>
      <c r="G9209" s="4">
        <v>50</v>
      </c>
      <c r="H9209" s="4">
        <v>50</v>
      </c>
    </row>
    <row r="9210" spans="1:8" ht="15">
      <c r="A9210" s="95">
        <v>9202</v>
      </c>
      <c r="B9210" s="95" t="s">
        <v>13762</v>
      </c>
      <c r="C9210" s="95" t="s">
        <v>3510</v>
      </c>
      <c r="D9210" s="95" t="s">
        <v>17032</v>
      </c>
      <c r="E9210" s="95" t="s">
        <v>332</v>
      </c>
      <c r="F9210" s="95" t="s">
        <v>7499</v>
      </c>
      <c r="G9210" s="4">
        <v>50</v>
      </c>
      <c r="H9210" s="4">
        <v>50</v>
      </c>
    </row>
    <row r="9211" spans="1:8" ht="15">
      <c r="A9211" s="95">
        <v>9203</v>
      </c>
      <c r="B9211" s="95" t="s">
        <v>3432</v>
      </c>
      <c r="C9211" s="95" t="s">
        <v>3510</v>
      </c>
      <c r="D9211" s="95" t="s">
        <v>17033</v>
      </c>
      <c r="E9211" s="95" t="s">
        <v>332</v>
      </c>
      <c r="F9211" s="95" t="s">
        <v>7499</v>
      </c>
      <c r="G9211" s="4">
        <v>50</v>
      </c>
      <c r="H9211" s="4">
        <v>50</v>
      </c>
    </row>
    <row r="9212" spans="1:8" ht="15">
      <c r="A9212" s="95">
        <v>9204</v>
      </c>
      <c r="B9212" s="95" t="s">
        <v>3526</v>
      </c>
      <c r="C9212" s="95" t="s">
        <v>3510</v>
      </c>
      <c r="D9212" s="95" t="s">
        <v>17034</v>
      </c>
      <c r="E9212" s="95" t="s">
        <v>332</v>
      </c>
      <c r="F9212" s="95" t="s">
        <v>7499</v>
      </c>
      <c r="G9212" s="4">
        <v>50</v>
      </c>
      <c r="H9212" s="4">
        <v>50</v>
      </c>
    </row>
    <row r="9213" spans="1:8" ht="15">
      <c r="A9213" s="95">
        <v>9205</v>
      </c>
      <c r="B9213" s="95" t="s">
        <v>7509</v>
      </c>
      <c r="C9213" s="95" t="s">
        <v>17035</v>
      </c>
      <c r="D9213" s="95" t="s">
        <v>17036</v>
      </c>
      <c r="E9213" s="95" t="s">
        <v>332</v>
      </c>
      <c r="F9213" s="95" t="s">
        <v>7499</v>
      </c>
      <c r="G9213" s="4">
        <v>50</v>
      </c>
      <c r="H9213" s="4">
        <v>50</v>
      </c>
    </row>
    <row r="9214" spans="1:8" ht="15">
      <c r="A9214" s="95">
        <v>9206</v>
      </c>
      <c r="B9214" s="95" t="s">
        <v>5767</v>
      </c>
      <c r="C9214" s="95" t="s">
        <v>17035</v>
      </c>
      <c r="D9214" s="95" t="s">
        <v>17037</v>
      </c>
      <c r="E9214" s="95" t="s">
        <v>332</v>
      </c>
      <c r="F9214" s="95" t="s">
        <v>7499</v>
      </c>
      <c r="G9214" s="4">
        <v>50</v>
      </c>
      <c r="H9214" s="4">
        <v>50</v>
      </c>
    </row>
    <row r="9215" spans="1:8" ht="15">
      <c r="A9215" s="95">
        <v>9207</v>
      </c>
      <c r="B9215" s="95" t="s">
        <v>2675</v>
      </c>
      <c r="C9215" s="95" t="s">
        <v>17038</v>
      </c>
      <c r="D9215" s="95" t="s">
        <v>17039</v>
      </c>
      <c r="E9215" s="95" t="s">
        <v>332</v>
      </c>
      <c r="F9215" s="95" t="s">
        <v>7499</v>
      </c>
      <c r="G9215" s="4">
        <v>50</v>
      </c>
      <c r="H9215" s="4">
        <v>50</v>
      </c>
    </row>
    <row r="9216" spans="1:8" ht="15">
      <c r="A9216" s="95">
        <v>9208</v>
      </c>
      <c r="B9216" s="95" t="s">
        <v>3561</v>
      </c>
      <c r="C9216" s="95" t="s">
        <v>17038</v>
      </c>
      <c r="D9216" s="95" t="s">
        <v>17040</v>
      </c>
      <c r="E9216" s="95" t="s">
        <v>332</v>
      </c>
      <c r="F9216" s="95" t="s">
        <v>7499</v>
      </c>
      <c r="G9216" s="4">
        <v>50</v>
      </c>
      <c r="H9216" s="4">
        <v>50</v>
      </c>
    </row>
    <row r="9217" spans="1:8" ht="15">
      <c r="A9217" s="95">
        <v>9209</v>
      </c>
      <c r="B9217" s="95" t="s">
        <v>3476</v>
      </c>
      <c r="C9217" s="95" t="s">
        <v>15590</v>
      </c>
      <c r="D9217" s="95" t="s">
        <v>17041</v>
      </c>
      <c r="E9217" s="95" t="s">
        <v>332</v>
      </c>
      <c r="F9217" s="95" t="s">
        <v>7499</v>
      </c>
      <c r="G9217" s="4">
        <v>50</v>
      </c>
      <c r="H9217" s="4">
        <v>50</v>
      </c>
    </row>
    <row r="9218" spans="1:8" ht="15">
      <c r="A9218" s="95">
        <v>9210</v>
      </c>
      <c r="B9218" s="95" t="s">
        <v>5353</v>
      </c>
      <c r="C9218" s="95" t="s">
        <v>6654</v>
      </c>
      <c r="D9218" s="95" t="s">
        <v>17042</v>
      </c>
      <c r="E9218" s="95" t="s">
        <v>332</v>
      </c>
      <c r="F9218" s="95" t="s">
        <v>7499</v>
      </c>
      <c r="G9218" s="4">
        <v>50</v>
      </c>
      <c r="H9218" s="4">
        <v>50</v>
      </c>
    </row>
    <row r="9219" spans="1:8" ht="30">
      <c r="A9219" s="95">
        <v>9211</v>
      </c>
      <c r="B9219" s="95" t="s">
        <v>4216</v>
      </c>
      <c r="C9219" s="95" t="s">
        <v>17043</v>
      </c>
      <c r="D9219" s="95" t="s">
        <v>17044</v>
      </c>
      <c r="E9219" s="95" t="s">
        <v>332</v>
      </c>
      <c r="F9219" s="95" t="s">
        <v>7499</v>
      </c>
      <c r="G9219" s="4">
        <v>50</v>
      </c>
      <c r="H9219" s="4">
        <v>50</v>
      </c>
    </row>
    <row r="9220" spans="1:8" ht="15">
      <c r="A9220" s="95">
        <v>9212</v>
      </c>
      <c r="B9220" s="95" t="s">
        <v>4879</v>
      </c>
      <c r="C9220" s="95" t="s">
        <v>4149</v>
      </c>
      <c r="D9220" s="95" t="s">
        <v>17045</v>
      </c>
      <c r="E9220" s="95" t="s">
        <v>332</v>
      </c>
      <c r="F9220" s="95" t="s">
        <v>7499</v>
      </c>
      <c r="G9220" s="4">
        <v>50</v>
      </c>
      <c r="H9220" s="4">
        <v>50</v>
      </c>
    </row>
    <row r="9221" spans="1:8" ht="15">
      <c r="A9221" s="95">
        <v>9213</v>
      </c>
      <c r="B9221" s="95" t="s">
        <v>3755</v>
      </c>
      <c r="C9221" s="95" t="s">
        <v>4038</v>
      </c>
      <c r="D9221" s="95" t="s">
        <v>17046</v>
      </c>
      <c r="E9221" s="95" t="s">
        <v>332</v>
      </c>
      <c r="F9221" s="95" t="s">
        <v>7499</v>
      </c>
      <c r="G9221" s="4">
        <v>50</v>
      </c>
      <c r="H9221" s="4">
        <v>50</v>
      </c>
    </row>
    <row r="9222" spans="1:8" ht="15">
      <c r="A9222" s="95">
        <v>9214</v>
      </c>
      <c r="B9222" s="95" t="s">
        <v>12007</v>
      </c>
      <c r="C9222" s="95" t="s">
        <v>4038</v>
      </c>
      <c r="D9222" s="95" t="s">
        <v>17047</v>
      </c>
      <c r="E9222" s="95" t="s">
        <v>332</v>
      </c>
      <c r="F9222" s="95" t="s">
        <v>7499</v>
      </c>
      <c r="G9222" s="4">
        <v>50</v>
      </c>
      <c r="H9222" s="4">
        <v>50</v>
      </c>
    </row>
    <row r="9223" spans="1:8" ht="15">
      <c r="A9223" s="95">
        <v>9215</v>
      </c>
      <c r="B9223" s="95" t="s">
        <v>3439</v>
      </c>
      <c r="C9223" s="95" t="s">
        <v>14503</v>
      </c>
      <c r="D9223" s="95" t="s">
        <v>17048</v>
      </c>
      <c r="E9223" s="95" t="s">
        <v>332</v>
      </c>
      <c r="F9223" s="95" t="s">
        <v>7499</v>
      </c>
      <c r="G9223" s="4">
        <v>50</v>
      </c>
      <c r="H9223" s="4">
        <v>50</v>
      </c>
    </row>
    <row r="9224" spans="1:8" ht="15">
      <c r="A9224" s="95">
        <v>9216</v>
      </c>
      <c r="B9224" s="95" t="s">
        <v>3468</v>
      </c>
      <c r="C9224" s="95" t="s">
        <v>7195</v>
      </c>
      <c r="D9224" s="95" t="s">
        <v>17049</v>
      </c>
      <c r="E9224" s="95" t="s">
        <v>332</v>
      </c>
      <c r="F9224" s="95" t="s">
        <v>7499</v>
      </c>
      <c r="G9224" s="4">
        <v>50</v>
      </c>
      <c r="H9224" s="4">
        <v>50</v>
      </c>
    </row>
    <row r="9225" spans="1:8" ht="15">
      <c r="A9225" s="95">
        <v>9217</v>
      </c>
      <c r="B9225" s="95" t="s">
        <v>4375</v>
      </c>
      <c r="C9225" s="95" t="s">
        <v>15582</v>
      </c>
      <c r="D9225" s="95" t="s">
        <v>17050</v>
      </c>
      <c r="E9225" s="95" t="s">
        <v>332</v>
      </c>
      <c r="F9225" s="95" t="s">
        <v>7499</v>
      </c>
      <c r="G9225" s="4">
        <v>50</v>
      </c>
      <c r="H9225" s="4">
        <v>50</v>
      </c>
    </row>
    <row r="9226" spans="1:8" ht="15">
      <c r="A9226" s="95">
        <v>9218</v>
      </c>
      <c r="B9226" s="95" t="s">
        <v>4322</v>
      </c>
      <c r="C9226" s="95" t="s">
        <v>6736</v>
      </c>
      <c r="D9226" s="95" t="s">
        <v>17051</v>
      </c>
      <c r="E9226" s="95" t="s">
        <v>332</v>
      </c>
      <c r="F9226" s="95" t="s">
        <v>7499</v>
      </c>
      <c r="G9226" s="4">
        <v>50</v>
      </c>
      <c r="H9226" s="4">
        <v>50</v>
      </c>
    </row>
    <row r="9227" spans="1:8" ht="15">
      <c r="A9227" s="95">
        <v>9219</v>
      </c>
      <c r="B9227" s="95" t="s">
        <v>3472</v>
      </c>
      <c r="C9227" s="95" t="s">
        <v>7226</v>
      </c>
      <c r="D9227" s="95" t="s">
        <v>17052</v>
      </c>
      <c r="E9227" s="95" t="s">
        <v>332</v>
      </c>
      <c r="F9227" s="95" t="s">
        <v>7499</v>
      </c>
      <c r="G9227" s="4">
        <v>50</v>
      </c>
      <c r="H9227" s="4">
        <v>50</v>
      </c>
    </row>
    <row r="9228" spans="1:8" ht="15">
      <c r="A9228" s="95">
        <v>9220</v>
      </c>
      <c r="B9228" s="95" t="s">
        <v>4198</v>
      </c>
      <c r="C9228" s="95" t="s">
        <v>7211</v>
      </c>
      <c r="D9228" s="95" t="s">
        <v>17053</v>
      </c>
      <c r="E9228" s="95" t="s">
        <v>332</v>
      </c>
      <c r="F9228" s="95" t="s">
        <v>7499</v>
      </c>
      <c r="G9228" s="4">
        <v>50</v>
      </c>
      <c r="H9228" s="4">
        <v>50</v>
      </c>
    </row>
    <row r="9229" spans="1:8" ht="15">
      <c r="A9229" s="95">
        <v>9221</v>
      </c>
      <c r="B9229" s="95" t="s">
        <v>4104</v>
      </c>
      <c r="C9229" s="95" t="s">
        <v>7224</v>
      </c>
      <c r="D9229" s="95" t="s">
        <v>17054</v>
      </c>
      <c r="E9229" s="95" t="s">
        <v>332</v>
      </c>
      <c r="F9229" s="95" t="s">
        <v>7499</v>
      </c>
      <c r="G9229" s="4">
        <v>50</v>
      </c>
      <c r="H9229" s="4">
        <v>50</v>
      </c>
    </row>
    <row r="9230" spans="1:8" ht="15">
      <c r="A9230" s="95">
        <v>9222</v>
      </c>
      <c r="B9230" s="95" t="s">
        <v>7635</v>
      </c>
      <c r="C9230" s="95" t="s">
        <v>7230</v>
      </c>
      <c r="D9230" s="95" t="s">
        <v>17055</v>
      </c>
      <c r="E9230" s="95" t="s">
        <v>332</v>
      </c>
      <c r="F9230" s="95" t="s">
        <v>7499</v>
      </c>
      <c r="G9230" s="4">
        <v>50</v>
      </c>
      <c r="H9230" s="4">
        <v>50</v>
      </c>
    </row>
    <row r="9231" spans="1:8" ht="15">
      <c r="A9231" s="95">
        <v>9223</v>
      </c>
      <c r="B9231" s="95" t="s">
        <v>17056</v>
      </c>
      <c r="C9231" s="95" t="s">
        <v>7427</v>
      </c>
      <c r="D9231" s="95" t="s">
        <v>17057</v>
      </c>
      <c r="E9231" s="95" t="s">
        <v>332</v>
      </c>
      <c r="F9231" s="95" t="s">
        <v>7499</v>
      </c>
      <c r="G9231" s="4">
        <v>50</v>
      </c>
      <c r="H9231" s="4">
        <v>50</v>
      </c>
    </row>
    <row r="9232" spans="1:8" ht="15">
      <c r="A9232" s="95">
        <v>9224</v>
      </c>
      <c r="B9232" s="95" t="s">
        <v>3593</v>
      </c>
      <c r="C9232" s="95" t="s">
        <v>7233</v>
      </c>
      <c r="D9232" s="95" t="s">
        <v>17058</v>
      </c>
      <c r="E9232" s="95" t="s">
        <v>332</v>
      </c>
      <c r="F9232" s="95" t="s">
        <v>7499</v>
      </c>
      <c r="G9232" s="4">
        <v>50</v>
      </c>
      <c r="H9232" s="4">
        <v>50</v>
      </c>
    </row>
    <row r="9233" spans="1:8" ht="15">
      <c r="A9233" s="95">
        <v>9225</v>
      </c>
      <c r="B9233" s="95" t="s">
        <v>4431</v>
      </c>
      <c r="C9233" s="95" t="s">
        <v>7364</v>
      </c>
      <c r="D9233" s="95" t="s">
        <v>17059</v>
      </c>
      <c r="E9233" s="95" t="s">
        <v>332</v>
      </c>
      <c r="F9233" s="95" t="s">
        <v>7499</v>
      </c>
      <c r="G9233" s="4">
        <v>50</v>
      </c>
      <c r="H9233" s="4">
        <v>50</v>
      </c>
    </row>
    <row r="9234" spans="1:8" ht="15">
      <c r="A9234" s="95">
        <v>9226</v>
      </c>
      <c r="B9234" s="95" t="s">
        <v>7493</v>
      </c>
      <c r="C9234" s="95" t="s">
        <v>4432</v>
      </c>
      <c r="D9234" s="95" t="s">
        <v>17060</v>
      </c>
      <c r="E9234" s="95" t="s">
        <v>332</v>
      </c>
      <c r="F9234" s="95" t="s">
        <v>7499</v>
      </c>
      <c r="G9234" s="4">
        <v>50</v>
      </c>
      <c r="H9234" s="4">
        <v>50</v>
      </c>
    </row>
    <row r="9235" spans="1:8" ht="15">
      <c r="A9235" s="95">
        <v>9227</v>
      </c>
      <c r="B9235" s="95" t="s">
        <v>3643</v>
      </c>
      <c r="C9235" s="95" t="s">
        <v>7072</v>
      </c>
      <c r="D9235" s="95" t="s">
        <v>17061</v>
      </c>
      <c r="E9235" s="95" t="s">
        <v>332</v>
      </c>
      <c r="F9235" s="95" t="s">
        <v>7499</v>
      </c>
      <c r="G9235" s="4">
        <v>50</v>
      </c>
      <c r="H9235" s="4">
        <v>50</v>
      </c>
    </row>
    <row r="9236" spans="1:8" ht="15">
      <c r="A9236" s="95">
        <v>9228</v>
      </c>
      <c r="B9236" s="95" t="s">
        <v>3720</v>
      </c>
      <c r="C9236" s="95" t="s">
        <v>7193</v>
      </c>
      <c r="D9236" s="95" t="s">
        <v>17062</v>
      </c>
      <c r="E9236" s="95" t="s">
        <v>332</v>
      </c>
      <c r="F9236" s="95" t="s">
        <v>7499</v>
      </c>
      <c r="G9236" s="4">
        <v>50</v>
      </c>
      <c r="H9236" s="4">
        <v>50</v>
      </c>
    </row>
    <row r="9237" spans="1:8" ht="15">
      <c r="A9237" s="95">
        <v>9229</v>
      </c>
      <c r="B9237" s="95" t="s">
        <v>4040</v>
      </c>
      <c r="C9237" s="95" t="s">
        <v>7193</v>
      </c>
      <c r="D9237" s="95" t="s">
        <v>17063</v>
      </c>
      <c r="E9237" s="95" t="s">
        <v>332</v>
      </c>
      <c r="F9237" s="95" t="s">
        <v>7499</v>
      </c>
      <c r="G9237" s="4">
        <v>50</v>
      </c>
      <c r="H9237" s="4">
        <v>50</v>
      </c>
    </row>
    <row r="9238" spans="1:8" ht="15">
      <c r="A9238" s="95">
        <v>9230</v>
      </c>
      <c r="B9238" s="95" t="s">
        <v>3611</v>
      </c>
      <c r="C9238" s="95" t="s">
        <v>7456</v>
      </c>
      <c r="D9238" s="95" t="s">
        <v>17064</v>
      </c>
      <c r="E9238" s="95" t="s">
        <v>332</v>
      </c>
      <c r="F9238" s="95" t="s">
        <v>7499</v>
      </c>
      <c r="G9238" s="4">
        <v>50</v>
      </c>
      <c r="H9238" s="4">
        <v>50</v>
      </c>
    </row>
    <row r="9239" spans="1:8" ht="15">
      <c r="A9239" s="95">
        <v>9231</v>
      </c>
      <c r="B9239" s="95" t="s">
        <v>4193</v>
      </c>
      <c r="C9239" s="95" t="s">
        <v>17065</v>
      </c>
      <c r="D9239" s="95" t="s">
        <v>17066</v>
      </c>
      <c r="E9239" s="95" t="s">
        <v>332</v>
      </c>
      <c r="F9239" s="95" t="s">
        <v>7499</v>
      </c>
      <c r="G9239" s="4">
        <v>50</v>
      </c>
      <c r="H9239" s="4">
        <v>50</v>
      </c>
    </row>
    <row r="9240" spans="1:8" ht="15">
      <c r="A9240" s="95">
        <v>9232</v>
      </c>
      <c r="B9240" s="95" t="s">
        <v>4452</v>
      </c>
      <c r="C9240" s="95" t="s">
        <v>3510</v>
      </c>
      <c r="D9240" s="95" t="s">
        <v>17067</v>
      </c>
      <c r="E9240" s="95" t="s">
        <v>332</v>
      </c>
      <c r="F9240" s="95" t="s">
        <v>7499</v>
      </c>
      <c r="G9240" s="4">
        <v>50</v>
      </c>
      <c r="H9240" s="4">
        <v>50</v>
      </c>
    </row>
    <row r="9241" spans="1:8" ht="15">
      <c r="A9241" s="95">
        <v>9233</v>
      </c>
      <c r="B9241" s="95" t="s">
        <v>4861</v>
      </c>
      <c r="C9241" s="95" t="s">
        <v>7235</v>
      </c>
      <c r="D9241" s="95" t="s">
        <v>17068</v>
      </c>
      <c r="E9241" s="95" t="s">
        <v>332</v>
      </c>
      <c r="F9241" s="95" t="s">
        <v>7499</v>
      </c>
      <c r="G9241" s="4">
        <v>50</v>
      </c>
      <c r="H9241" s="4">
        <v>50</v>
      </c>
    </row>
    <row r="9242" spans="1:8" ht="15">
      <c r="A9242" s="95">
        <v>9234</v>
      </c>
      <c r="B9242" s="95" t="s">
        <v>3468</v>
      </c>
      <c r="C9242" s="95" t="s">
        <v>7245</v>
      </c>
      <c r="D9242" s="95" t="s">
        <v>17069</v>
      </c>
      <c r="E9242" s="95" t="s">
        <v>332</v>
      </c>
      <c r="F9242" s="95" t="s">
        <v>7499</v>
      </c>
      <c r="G9242" s="4">
        <v>50</v>
      </c>
      <c r="H9242" s="4">
        <v>50</v>
      </c>
    </row>
    <row r="9243" spans="1:8" ht="15">
      <c r="A9243" s="95">
        <v>9235</v>
      </c>
      <c r="B9243" s="95" t="s">
        <v>2663</v>
      </c>
      <c r="C9243" s="95" t="s">
        <v>7219</v>
      </c>
      <c r="D9243" s="95" t="s">
        <v>17070</v>
      </c>
      <c r="E9243" s="95" t="s">
        <v>332</v>
      </c>
      <c r="F9243" s="95" t="s">
        <v>7499</v>
      </c>
      <c r="G9243" s="4">
        <v>50</v>
      </c>
      <c r="H9243" s="4">
        <v>50</v>
      </c>
    </row>
    <row r="9244" spans="1:8" ht="15">
      <c r="A9244" s="95">
        <v>9236</v>
      </c>
      <c r="B9244" s="95" t="s">
        <v>5308</v>
      </c>
      <c r="C9244" s="95" t="s">
        <v>7219</v>
      </c>
      <c r="D9244" s="95" t="s">
        <v>17071</v>
      </c>
      <c r="E9244" s="95" t="s">
        <v>332</v>
      </c>
      <c r="F9244" s="95" t="s">
        <v>7499</v>
      </c>
      <c r="G9244" s="4">
        <v>50</v>
      </c>
      <c r="H9244" s="4">
        <v>50</v>
      </c>
    </row>
    <row r="9245" spans="1:8" ht="15">
      <c r="A9245" s="95">
        <v>9237</v>
      </c>
      <c r="B9245" s="95" t="s">
        <v>3432</v>
      </c>
      <c r="C9245" s="95" t="s">
        <v>5006</v>
      </c>
      <c r="D9245" s="95" t="s">
        <v>17072</v>
      </c>
      <c r="E9245" s="95" t="s">
        <v>332</v>
      </c>
      <c r="F9245" s="95" t="s">
        <v>7499</v>
      </c>
      <c r="G9245" s="4">
        <v>50</v>
      </c>
      <c r="H9245" s="4">
        <v>50</v>
      </c>
    </row>
    <row r="9246" spans="1:8" ht="15">
      <c r="A9246" s="95">
        <v>9238</v>
      </c>
      <c r="B9246" s="95" t="s">
        <v>2663</v>
      </c>
      <c r="C9246" s="95" t="s">
        <v>5006</v>
      </c>
      <c r="D9246" s="95" t="s">
        <v>17073</v>
      </c>
      <c r="E9246" s="95" t="s">
        <v>332</v>
      </c>
      <c r="F9246" s="95" t="s">
        <v>7499</v>
      </c>
      <c r="G9246" s="4">
        <v>50</v>
      </c>
      <c r="H9246" s="4">
        <v>50</v>
      </c>
    </row>
    <row r="9247" spans="1:8" ht="15">
      <c r="A9247" s="95">
        <v>9239</v>
      </c>
      <c r="B9247" s="95" t="s">
        <v>4104</v>
      </c>
      <c r="C9247" s="95" t="s">
        <v>7650</v>
      </c>
      <c r="D9247" s="95" t="s">
        <v>17074</v>
      </c>
      <c r="E9247" s="95" t="s">
        <v>332</v>
      </c>
      <c r="F9247" s="95" t="s">
        <v>7499</v>
      </c>
      <c r="G9247" s="4">
        <v>50</v>
      </c>
      <c r="H9247" s="4">
        <v>50</v>
      </c>
    </row>
    <row r="9248" spans="1:8" ht="15">
      <c r="A9248" s="95">
        <v>9240</v>
      </c>
      <c r="B9248" s="95" t="s">
        <v>3780</v>
      </c>
      <c r="C9248" s="95" t="s">
        <v>7217</v>
      </c>
      <c r="D9248" s="95" t="s">
        <v>17075</v>
      </c>
      <c r="E9248" s="95" t="s">
        <v>332</v>
      </c>
      <c r="F9248" s="95" t="s">
        <v>7499</v>
      </c>
      <c r="G9248" s="4">
        <v>50</v>
      </c>
      <c r="H9248" s="4">
        <v>50</v>
      </c>
    </row>
    <row r="9249" spans="1:8" ht="15">
      <c r="A9249" s="95">
        <v>9241</v>
      </c>
      <c r="B9249" s="95" t="s">
        <v>3468</v>
      </c>
      <c r="C9249" s="95" t="s">
        <v>7364</v>
      </c>
      <c r="D9249" s="95" t="s">
        <v>17076</v>
      </c>
      <c r="E9249" s="95" t="s">
        <v>332</v>
      </c>
      <c r="F9249" s="95" t="s">
        <v>7499</v>
      </c>
      <c r="G9249" s="4">
        <v>50</v>
      </c>
      <c r="H9249" s="4">
        <v>50</v>
      </c>
    </row>
    <row r="9250" spans="1:8" ht="15">
      <c r="A9250" s="95">
        <v>9242</v>
      </c>
      <c r="B9250" s="95" t="s">
        <v>2663</v>
      </c>
      <c r="C9250" s="95" t="s">
        <v>3510</v>
      </c>
      <c r="D9250" s="95" t="s">
        <v>17077</v>
      </c>
      <c r="E9250" s="95" t="s">
        <v>332</v>
      </c>
      <c r="F9250" s="95" t="s">
        <v>7499</v>
      </c>
      <c r="G9250" s="4">
        <v>50</v>
      </c>
      <c r="H9250" s="4">
        <v>50</v>
      </c>
    </row>
    <row r="9251" spans="1:8" ht="30">
      <c r="A9251" s="95">
        <v>9243</v>
      </c>
      <c r="B9251" s="95" t="s">
        <v>3911</v>
      </c>
      <c r="C9251" s="95" t="s">
        <v>17078</v>
      </c>
      <c r="D9251" s="95" t="s">
        <v>17079</v>
      </c>
      <c r="E9251" s="95" t="s">
        <v>332</v>
      </c>
      <c r="F9251" s="95" t="s">
        <v>7499</v>
      </c>
      <c r="G9251" s="4">
        <v>50</v>
      </c>
      <c r="H9251" s="4">
        <v>50</v>
      </c>
    </row>
    <row r="9252" spans="1:8" ht="15">
      <c r="A9252" s="95">
        <v>9244</v>
      </c>
      <c r="B9252" s="95" t="s">
        <v>5146</v>
      </c>
      <c r="C9252" s="95" t="s">
        <v>16846</v>
      </c>
      <c r="D9252" s="95" t="s">
        <v>17080</v>
      </c>
      <c r="E9252" s="95" t="s">
        <v>332</v>
      </c>
      <c r="F9252" s="95" t="s">
        <v>7499</v>
      </c>
      <c r="G9252" s="4">
        <v>50</v>
      </c>
      <c r="H9252" s="4">
        <v>50</v>
      </c>
    </row>
    <row r="9253" spans="1:8" ht="15">
      <c r="A9253" s="95">
        <v>9245</v>
      </c>
      <c r="B9253" s="95" t="s">
        <v>15633</v>
      </c>
      <c r="C9253" s="95" t="s">
        <v>3736</v>
      </c>
      <c r="D9253" s="95" t="s">
        <v>17081</v>
      </c>
      <c r="E9253" s="95" t="s">
        <v>332</v>
      </c>
      <c r="F9253" s="95" t="s">
        <v>7499</v>
      </c>
      <c r="G9253" s="4">
        <v>50</v>
      </c>
      <c r="H9253" s="4">
        <v>50</v>
      </c>
    </row>
    <row r="9254" spans="1:8" ht="15">
      <c r="A9254" s="95">
        <v>9246</v>
      </c>
      <c r="B9254" s="95" t="s">
        <v>3668</v>
      </c>
      <c r="C9254" s="95" t="s">
        <v>5006</v>
      </c>
      <c r="D9254" s="95" t="s">
        <v>17082</v>
      </c>
      <c r="E9254" s="95" t="s">
        <v>332</v>
      </c>
      <c r="F9254" s="95" t="s">
        <v>7499</v>
      </c>
      <c r="G9254" s="4">
        <v>50</v>
      </c>
      <c r="H9254" s="4">
        <v>50</v>
      </c>
    </row>
    <row r="9255" spans="1:8" ht="15">
      <c r="A9255" s="95">
        <v>9247</v>
      </c>
      <c r="B9255" s="95" t="s">
        <v>3432</v>
      </c>
      <c r="C9255" s="95" t="s">
        <v>3510</v>
      </c>
      <c r="D9255" s="95" t="s">
        <v>17083</v>
      </c>
      <c r="E9255" s="95" t="s">
        <v>332</v>
      </c>
      <c r="F9255" s="95" t="s">
        <v>7499</v>
      </c>
      <c r="G9255" s="4">
        <v>50</v>
      </c>
      <c r="H9255" s="4">
        <v>50</v>
      </c>
    </row>
    <row r="9256" spans="1:8" ht="15">
      <c r="A9256" s="95">
        <v>9248</v>
      </c>
      <c r="B9256" s="95" t="s">
        <v>3442</v>
      </c>
      <c r="C9256" s="95" t="s">
        <v>7255</v>
      </c>
      <c r="D9256" s="95" t="s">
        <v>17084</v>
      </c>
      <c r="E9256" s="95" t="s">
        <v>332</v>
      </c>
      <c r="F9256" s="95" t="s">
        <v>7499</v>
      </c>
      <c r="G9256" s="4">
        <v>50</v>
      </c>
      <c r="H9256" s="4">
        <v>50</v>
      </c>
    </row>
    <row r="9257" spans="1:8" ht="15">
      <c r="A9257" s="95">
        <v>9249</v>
      </c>
      <c r="B9257" s="95" t="s">
        <v>3898</v>
      </c>
      <c r="C9257" s="95" t="s">
        <v>15766</v>
      </c>
      <c r="D9257" s="95" t="s">
        <v>17085</v>
      </c>
      <c r="E9257" s="95" t="s">
        <v>332</v>
      </c>
      <c r="F9257" s="95" t="s">
        <v>7499</v>
      </c>
      <c r="G9257" s="4">
        <v>50</v>
      </c>
      <c r="H9257" s="4">
        <v>50</v>
      </c>
    </row>
    <row r="9258" spans="1:8" ht="15">
      <c r="A9258" s="95">
        <v>9250</v>
      </c>
      <c r="B9258" s="95" t="s">
        <v>3898</v>
      </c>
      <c r="C9258" s="95" t="s">
        <v>7198</v>
      </c>
      <c r="D9258" s="95" t="s">
        <v>17086</v>
      </c>
      <c r="E9258" s="95" t="s">
        <v>332</v>
      </c>
      <c r="F9258" s="95" t="s">
        <v>7499</v>
      </c>
      <c r="G9258" s="4">
        <v>50</v>
      </c>
      <c r="H9258" s="4">
        <v>50</v>
      </c>
    </row>
    <row r="9259" spans="1:8" ht="15">
      <c r="A9259" s="95">
        <v>9251</v>
      </c>
      <c r="B9259" s="95" t="s">
        <v>3676</v>
      </c>
      <c r="C9259" s="95" t="s">
        <v>6140</v>
      </c>
      <c r="D9259" s="95" t="s">
        <v>17087</v>
      </c>
      <c r="E9259" s="95" t="s">
        <v>332</v>
      </c>
      <c r="F9259" s="95" t="s">
        <v>7499</v>
      </c>
      <c r="G9259" s="4">
        <v>75</v>
      </c>
      <c r="H9259" s="4">
        <v>75</v>
      </c>
    </row>
    <row r="9260" spans="1:8" ht="30">
      <c r="A9260" s="95">
        <v>9252</v>
      </c>
      <c r="B9260" s="95" t="s">
        <v>4447</v>
      </c>
      <c r="C9260" s="95" t="s">
        <v>17088</v>
      </c>
      <c r="D9260" s="95" t="s">
        <v>17089</v>
      </c>
      <c r="E9260" s="95" t="s">
        <v>332</v>
      </c>
      <c r="F9260" s="95" t="s">
        <v>7499</v>
      </c>
      <c r="G9260" s="4">
        <v>75</v>
      </c>
      <c r="H9260" s="4">
        <v>75</v>
      </c>
    </row>
    <row r="9261" spans="1:8" ht="15">
      <c r="A9261" s="95">
        <v>9253</v>
      </c>
      <c r="B9261" s="95" t="s">
        <v>15716</v>
      </c>
      <c r="C9261" s="95" t="s">
        <v>4227</v>
      </c>
      <c r="D9261" s="95" t="s">
        <v>17090</v>
      </c>
      <c r="E9261" s="95" t="s">
        <v>332</v>
      </c>
      <c r="F9261" s="95" t="s">
        <v>7499</v>
      </c>
      <c r="G9261" s="4">
        <v>50</v>
      </c>
      <c r="H9261" s="4">
        <v>50</v>
      </c>
    </row>
    <row r="9262" spans="1:8" ht="15">
      <c r="A9262" s="95">
        <v>9254</v>
      </c>
      <c r="B9262" s="95" t="s">
        <v>3593</v>
      </c>
      <c r="C9262" s="95" t="s">
        <v>8607</v>
      </c>
      <c r="D9262" s="95" t="s">
        <v>17091</v>
      </c>
      <c r="E9262" s="95" t="s">
        <v>332</v>
      </c>
      <c r="F9262" s="95" t="s">
        <v>7499</v>
      </c>
      <c r="G9262" s="4">
        <v>50</v>
      </c>
      <c r="H9262" s="4">
        <v>50</v>
      </c>
    </row>
    <row r="9263" spans="1:8" ht="15">
      <c r="A9263" s="95">
        <v>9255</v>
      </c>
      <c r="B9263" s="95" t="s">
        <v>3945</v>
      </c>
      <c r="C9263" s="95" t="s">
        <v>3515</v>
      </c>
      <c r="D9263" s="95" t="s">
        <v>17092</v>
      </c>
      <c r="E9263" s="95" t="s">
        <v>332</v>
      </c>
      <c r="F9263" s="95" t="s">
        <v>7499</v>
      </c>
      <c r="G9263" s="4">
        <v>50</v>
      </c>
      <c r="H9263" s="4">
        <v>50</v>
      </c>
    </row>
    <row r="9264" spans="1:8" ht="15">
      <c r="A9264" s="95">
        <v>9256</v>
      </c>
      <c r="B9264" s="95" t="s">
        <v>4078</v>
      </c>
      <c r="C9264" s="95" t="s">
        <v>6731</v>
      </c>
      <c r="D9264" s="95" t="s">
        <v>17093</v>
      </c>
      <c r="E9264" s="95" t="s">
        <v>332</v>
      </c>
      <c r="F9264" s="95" t="s">
        <v>7499</v>
      </c>
      <c r="G9264" s="4">
        <v>50</v>
      </c>
      <c r="H9264" s="4">
        <v>50</v>
      </c>
    </row>
    <row r="9265" spans="1:8" ht="15">
      <c r="A9265" s="95">
        <v>9257</v>
      </c>
      <c r="B9265" s="95" t="s">
        <v>6107</v>
      </c>
      <c r="C9265" s="95" t="s">
        <v>17094</v>
      </c>
      <c r="D9265" s="95" t="s">
        <v>17095</v>
      </c>
      <c r="E9265" s="95" t="s">
        <v>332</v>
      </c>
      <c r="F9265" s="95" t="s">
        <v>7499</v>
      </c>
      <c r="G9265" s="4">
        <v>50</v>
      </c>
      <c r="H9265" s="4">
        <v>50</v>
      </c>
    </row>
    <row r="9266" spans="1:8" ht="15">
      <c r="A9266" s="95">
        <v>9258</v>
      </c>
      <c r="B9266" s="95" t="s">
        <v>4040</v>
      </c>
      <c r="C9266" s="95" t="s">
        <v>6861</v>
      </c>
      <c r="D9266" s="95" t="s">
        <v>17096</v>
      </c>
      <c r="E9266" s="95" t="s">
        <v>332</v>
      </c>
      <c r="F9266" s="95" t="s">
        <v>7499</v>
      </c>
      <c r="G9266" s="4">
        <v>50</v>
      </c>
      <c r="H9266" s="4">
        <v>50</v>
      </c>
    </row>
    <row r="9267" spans="1:8" ht="15">
      <c r="A9267" s="95">
        <v>9259</v>
      </c>
      <c r="B9267" s="95" t="s">
        <v>4093</v>
      </c>
      <c r="C9267" s="95" t="s">
        <v>3987</v>
      </c>
      <c r="D9267" s="95" t="s">
        <v>17097</v>
      </c>
      <c r="E9267" s="95" t="s">
        <v>332</v>
      </c>
      <c r="F9267" s="95" t="s">
        <v>7499</v>
      </c>
      <c r="G9267" s="4">
        <v>50</v>
      </c>
      <c r="H9267" s="4">
        <v>50</v>
      </c>
    </row>
    <row r="9268" spans="1:8" ht="15">
      <c r="A9268" s="95">
        <v>9260</v>
      </c>
      <c r="B9268" s="95" t="s">
        <v>3526</v>
      </c>
      <c r="C9268" s="95" t="s">
        <v>10077</v>
      </c>
      <c r="D9268" s="95" t="s">
        <v>17098</v>
      </c>
      <c r="E9268" s="95" t="s">
        <v>332</v>
      </c>
      <c r="F9268" s="95" t="s">
        <v>7499</v>
      </c>
      <c r="G9268" s="4">
        <v>50</v>
      </c>
      <c r="H9268" s="4">
        <v>50</v>
      </c>
    </row>
    <row r="9269" spans="1:8" ht="30">
      <c r="A9269" s="95">
        <v>9261</v>
      </c>
      <c r="B9269" s="95" t="s">
        <v>2675</v>
      </c>
      <c r="C9269" s="95" t="s">
        <v>7371</v>
      </c>
      <c r="D9269" s="95" t="s">
        <v>17099</v>
      </c>
      <c r="E9269" s="95" t="s">
        <v>332</v>
      </c>
      <c r="F9269" s="95" t="s">
        <v>7499</v>
      </c>
      <c r="G9269" s="4">
        <v>50</v>
      </c>
      <c r="H9269" s="4">
        <v>50</v>
      </c>
    </row>
    <row r="9270" spans="1:8" ht="15">
      <c r="A9270" s="95">
        <v>9262</v>
      </c>
      <c r="B9270" s="95" t="s">
        <v>3599</v>
      </c>
      <c r="C9270" s="95" t="s">
        <v>7347</v>
      </c>
      <c r="D9270" s="95" t="s">
        <v>17100</v>
      </c>
      <c r="E9270" s="95" t="s">
        <v>332</v>
      </c>
      <c r="F9270" s="95" t="s">
        <v>7499</v>
      </c>
      <c r="G9270" s="4">
        <v>50</v>
      </c>
      <c r="H9270" s="4">
        <v>50</v>
      </c>
    </row>
    <row r="9271" spans="1:8" ht="15">
      <c r="A9271" s="95">
        <v>9263</v>
      </c>
      <c r="B9271" s="95" t="s">
        <v>3517</v>
      </c>
      <c r="C9271" s="95" t="s">
        <v>17101</v>
      </c>
      <c r="D9271" s="95" t="s">
        <v>17102</v>
      </c>
      <c r="E9271" s="95" t="s">
        <v>332</v>
      </c>
      <c r="F9271" s="95" t="s">
        <v>7499</v>
      </c>
      <c r="G9271" s="4">
        <v>50</v>
      </c>
      <c r="H9271" s="4">
        <v>50</v>
      </c>
    </row>
    <row r="9272" spans="1:8" ht="15">
      <c r="A9272" s="95">
        <v>9264</v>
      </c>
      <c r="B9272" s="95" t="s">
        <v>3506</v>
      </c>
      <c r="C9272" s="95" t="s">
        <v>7347</v>
      </c>
      <c r="D9272" s="95" t="s">
        <v>17103</v>
      </c>
      <c r="E9272" s="95" t="s">
        <v>332</v>
      </c>
      <c r="F9272" s="95" t="s">
        <v>7499</v>
      </c>
      <c r="G9272" s="4">
        <v>50</v>
      </c>
      <c r="H9272" s="4">
        <v>50</v>
      </c>
    </row>
    <row r="9273" spans="1:8" ht="15">
      <c r="A9273" s="95">
        <v>9265</v>
      </c>
      <c r="B9273" s="95" t="s">
        <v>8338</v>
      </c>
      <c r="C9273" s="95" t="s">
        <v>7301</v>
      </c>
      <c r="D9273" s="95" t="s">
        <v>17104</v>
      </c>
      <c r="E9273" s="95" t="s">
        <v>332</v>
      </c>
      <c r="F9273" s="95" t="s">
        <v>7499</v>
      </c>
      <c r="G9273" s="4">
        <v>50</v>
      </c>
      <c r="H9273" s="4">
        <v>50</v>
      </c>
    </row>
    <row r="9274" spans="1:8" ht="30">
      <c r="A9274" s="95">
        <v>9266</v>
      </c>
      <c r="B9274" s="95" t="s">
        <v>4452</v>
      </c>
      <c r="C9274" s="95" t="s">
        <v>17105</v>
      </c>
      <c r="D9274" s="95" t="s">
        <v>17106</v>
      </c>
      <c r="E9274" s="95" t="s">
        <v>332</v>
      </c>
      <c r="F9274" s="95" t="s">
        <v>7499</v>
      </c>
      <c r="G9274" s="4">
        <v>50</v>
      </c>
      <c r="H9274" s="4">
        <v>50</v>
      </c>
    </row>
    <row r="9275" spans="1:8" ht="15">
      <c r="A9275" s="95">
        <v>9267</v>
      </c>
      <c r="B9275" s="95" t="s">
        <v>7779</v>
      </c>
      <c r="C9275" s="95" t="s">
        <v>17107</v>
      </c>
      <c r="D9275" s="95" t="s">
        <v>17108</v>
      </c>
      <c r="E9275" s="95" t="s">
        <v>332</v>
      </c>
      <c r="F9275" s="95" t="s">
        <v>7499</v>
      </c>
      <c r="G9275" s="4">
        <v>50</v>
      </c>
      <c r="H9275" s="4">
        <v>50</v>
      </c>
    </row>
    <row r="9276" spans="1:8" ht="15">
      <c r="A9276" s="95">
        <v>9268</v>
      </c>
      <c r="B9276" s="95" t="s">
        <v>3442</v>
      </c>
      <c r="C9276" s="95" t="s">
        <v>17094</v>
      </c>
      <c r="D9276" s="95" t="s">
        <v>17109</v>
      </c>
      <c r="E9276" s="95" t="s">
        <v>332</v>
      </c>
      <c r="F9276" s="95" t="s">
        <v>7499</v>
      </c>
      <c r="G9276" s="4">
        <v>50</v>
      </c>
      <c r="H9276" s="4">
        <v>50</v>
      </c>
    </row>
    <row r="9277" spans="1:8" ht="15">
      <c r="A9277" s="95">
        <v>9269</v>
      </c>
      <c r="B9277" s="95" t="s">
        <v>12002</v>
      </c>
      <c r="C9277" s="95" t="s">
        <v>5234</v>
      </c>
      <c r="D9277" s="95" t="s">
        <v>17110</v>
      </c>
      <c r="E9277" s="95" t="s">
        <v>332</v>
      </c>
      <c r="F9277" s="95" t="s">
        <v>7499</v>
      </c>
      <c r="G9277" s="4">
        <v>50</v>
      </c>
      <c r="H9277" s="4">
        <v>50</v>
      </c>
    </row>
    <row r="9278" spans="1:8" ht="15">
      <c r="A9278" s="95">
        <v>9270</v>
      </c>
      <c r="B9278" s="95" t="s">
        <v>4040</v>
      </c>
      <c r="C9278" s="95" t="s">
        <v>7259</v>
      </c>
      <c r="D9278" s="95" t="s">
        <v>17111</v>
      </c>
      <c r="E9278" s="95" t="s">
        <v>332</v>
      </c>
      <c r="F9278" s="95" t="s">
        <v>7499</v>
      </c>
      <c r="G9278" s="4">
        <v>50</v>
      </c>
      <c r="H9278" s="4">
        <v>50</v>
      </c>
    </row>
    <row r="9279" spans="1:8" ht="15">
      <c r="A9279" s="95">
        <v>9271</v>
      </c>
      <c r="B9279" s="95" t="s">
        <v>3584</v>
      </c>
      <c r="C9279" s="95" t="s">
        <v>3887</v>
      </c>
      <c r="D9279" s="95" t="s">
        <v>17112</v>
      </c>
      <c r="E9279" s="95" t="s">
        <v>332</v>
      </c>
      <c r="F9279" s="95" t="s">
        <v>7499</v>
      </c>
      <c r="G9279" s="4">
        <v>50</v>
      </c>
      <c r="H9279" s="4">
        <v>50</v>
      </c>
    </row>
    <row r="9280" spans="1:8" ht="15">
      <c r="A9280" s="95">
        <v>9272</v>
      </c>
      <c r="B9280" s="95" t="s">
        <v>6469</v>
      </c>
      <c r="C9280" s="95" t="s">
        <v>17094</v>
      </c>
      <c r="D9280" s="95" t="s">
        <v>17113</v>
      </c>
      <c r="E9280" s="95" t="s">
        <v>332</v>
      </c>
      <c r="F9280" s="95" t="s">
        <v>7499</v>
      </c>
      <c r="G9280" s="4">
        <v>50</v>
      </c>
      <c r="H9280" s="4">
        <v>50</v>
      </c>
    </row>
    <row r="9281" spans="1:8" ht="15">
      <c r="A9281" s="95">
        <v>9273</v>
      </c>
      <c r="B9281" s="95" t="s">
        <v>3886</v>
      </c>
      <c r="C9281" s="95" t="s">
        <v>7945</v>
      </c>
      <c r="D9281" s="95" t="s">
        <v>17114</v>
      </c>
      <c r="E9281" s="95" t="s">
        <v>332</v>
      </c>
      <c r="F9281" s="95" t="s">
        <v>7499</v>
      </c>
      <c r="G9281" s="4">
        <v>50</v>
      </c>
      <c r="H9281" s="4">
        <v>50</v>
      </c>
    </row>
    <row r="9282" spans="1:8" ht="15">
      <c r="A9282" s="95">
        <v>9274</v>
      </c>
      <c r="B9282" s="95" t="s">
        <v>6160</v>
      </c>
      <c r="C9282" s="95" t="s">
        <v>7411</v>
      </c>
      <c r="D9282" s="95" t="s">
        <v>17115</v>
      </c>
      <c r="E9282" s="95" t="s">
        <v>332</v>
      </c>
      <c r="F9282" s="95" t="s">
        <v>7499</v>
      </c>
      <c r="G9282" s="4">
        <v>50</v>
      </c>
      <c r="H9282" s="4">
        <v>50</v>
      </c>
    </row>
    <row r="9283" spans="1:8" ht="15">
      <c r="A9283" s="95">
        <v>9275</v>
      </c>
      <c r="B9283" s="95" t="s">
        <v>3684</v>
      </c>
      <c r="C9283" s="95" t="s">
        <v>5065</v>
      </c>
      <c r="D9283" s="95" t="s">
        <v>17116</v>
      </c>
      <c r="E9283" s="95" t="s">
        <v>332</v>
      </c>
      <c r="F9283" s="95" t="s">
        <v>7499</v>
      </c>
      <c r="G9283" s="4">
        <v>50</v>
      </c>
      <c r="H9283" s="4">
        <v>50</v>
      </c>
    </row>
    <row r="9284" spans="1:8" ht="15">
      <c r="A9284" s="95">
        <v>9276</v>
      </c>
      <c r="B9284" s="95" t="s">
        <v>17117</v>
      </c>
      <c r="C9284" s="95" t="s">
        <v>7198</v>
      </c>
      <c r="D9284" s="95" t="s">
        <v>17118</v>
      </c>
      <c r="E9284" s="95" t="s">
        <v>332</v>
      </c>
      <c r="F9284" s="95" t="s">
        <v>7499</v>
      </c>
      <c r="G9284" s="4">
        <v>50</v>
      </c>
      <c r="H9284" s="4">
        <v>50</v>
      </c>
    </row>
    <row r="9285" spans="1:8" ht="15">
      <c r="A9285" s="95">
        <v>9277</v>
      </c>
      <c r="B9285" s="95" t="s">
        <v>5490</v>
      </c>
      <c r="C9285" s="95" t="s">
        <v>7309</v>
      </c>
      <c r="D9285" s="95" t="s">
        <v>17119</v>
      </c>
      <c r="E9285" s="95" t="s">
        <v>332</v>
      </c>
      <c r="F9285" s="95" t="s">
        <v>7499</v>
      </c>
      <c r="G9285" s="4">
        <v>50</v>
      </c>
      <c r="H9285" s="4">
        <v>50</v>
      </c>
    </row>
    <row r="9286" spans="1:8" ht="15">
      <c r="A9286" s="95">
        <v>9278</v>
      </c>
      <c r="B9286" s="95" t="s">
        <v>3684</v>
      </c>
      <c r="C9286" s="95" t="s">
        <v>7217</v>
      </c>
      <c r="D9286" s="95" t="s">
        <v>17120</v>
      </c>
      <c r="E9286" s="95" t="s">
        <v>332</v>
      </c>
      <c r="F9286" s="95" t="s">
        <v>7499</v>
      </c>
      <c r="G9286" s="4">
        <v>50</v>
      </c>
      <c r="H9286" s="4">
        <v>50</v>
      </c>
    </row>
    <row r="9287" spans="1:8" ht="15">
      <c r="A9287" s="95">
        <v>9279</v>
      </c>
      <c r="B9287" s="95" t="s">
        <v>5767</v>
      </c>
      <c r="C9287" s="95" t="s">
        <v>3510</v>
      </c>
      <c r="D9287" s="95" t="s">
        <v>17121</v>
      </c>
      <c r="E9287" s="95" t="s">
        <v>332</v>
      </c>
      <c r="F9287" s="95" t="s">
        <v>7499</v>
      </c>
      <c r="G9287" s="4">
        <v>50</v>
      </c>
      <c r="H9287" s="4">
        <v>50</v>
      </c>
    </row>
    <row r="9288" spans="1:8" ht="15">
      <c r="A9288" s="95">
        <v>9280</v>
      </c>
      <c r="B9288" s="95" t="s">
        <v>3761</v>
      </c>
      <c r="C9288" s="95" t="s">
        <v>17122</v>
      </c>
      <c r="D9288" s="95" t="s">
        <v>17123</v>
      </c>
      <c r="E9288" s="95" t="s">
        <v>332</v>
      </c>
      <c r="F9288" s="95" t="s">
        <v>7499</v>
      </c>
      <c r="G9288" s="4">
        <v>50</v>
      </c>
      <c r="H9288" s="4">
        <v>50</v>
      </c>
    </row>
    <row r="9289" spans="1:8" ht="15">
      <c r="A9289" s="95">
        <v>9281</v>
      </c>
      <c r="B9289" s="95" t="s">
        <v>3780</v>
      </c>
      <c r="C9289" s="95" t="s">
        <v>7226</v>
      </c>
      <c r="D9289" s="95" t="s">
        <v>17124</v>
      </c>
      <c r="E9289" s="95" t="s">
        <v>332</v>
      </c>
      <c r="F9289" s="95" t="s">
        <v>7499</v>
      </c>
      <c r="G9289" s="4">
        <v>50</v>
      </c>
      <c r="H9289" s="4">
        <v>50</v>
      </c>
    </row>
    <row r="9290" spans="1:8" ht="15">
      <c r="A9290" s="95">
        <v>9282</v>
      </c>
      <c r="B9290" s="95" t="s">
        <v>4375</v>
      </c>
      <c r="C9290" s="95" t="s">
        <v>5750</v>
      </c>
      <c r="D9290" s="95" t="s">
        <v>17125</v>
      </c>
      <c r="E9290" s="95" t="s">
        <v>332</v>
      </c>
      <c r="F9290" s="95" t="s">
        <v>7499</v>
      </c>
      <c r="G9290" s="4">
        <v>50</v>
      </c>
      <c r="H9290" s="4">
        <v>50</v>
      </c>
    </row>
    <row r="9291" spans="1:8" ht="15">
      <c r="A9291" s="95">
        <v>9283</v>
      </c>
      <c r="B9291" s="95" t="s">
        <v>3715</v>
      </c>
      <c r="C9291" s="95" t="s">
        <v>3927</v>
      </c>
      <c r="D9291" s="95" t="s">
        <v>17126</v>
      </c>
      <c r="E9291" s="95" t="s">
        <v>332</v>
      </c>
      <c r="F9291" s="95" t="s">
        <v>7499</v>
      </c>
      <c r="G9291" s="4">
        <v>50</v>
      </c>
      <c r="H9291" s="4">
        <v>50</v>
      </c>
    </row>
    <row r="9292" spans="1:8" ht="15">
      <c r="A9292" s="95">
        <v>9284</v>
      </c>
      <c r="B9292" s="95" t="s">
        <v>3780</v>
      </c>
      <c r="C9292" s="95" t="s">
        <v>7193</v>
      </c>
      <c r="D9292" s="95" t="s">
        <v>17127</v>
      </c>
      <c r="E9292" s="95" t="s">
        <v>332</v>
      </c>
      <c r="F9292" s="95" t="s">
        <v>7499</v>
      </c>
      <c r="G9292" s="4">
        <v>50</v>
      </c>
      <c r="H9292" s="4">
        <v>50</v>
      </c>
    </row>
    <row r="9293" spans="1:8" ht="15">
      <c r="A9293" s="95">
        <v>9285</v>
      </c>
      <c r="B9293" s="95" t="s">
        <v>5434</v>
      </c>
      <c r="C9293" s="95" t="s">
        <v>5006</v>
      </c>
      <c r="D9293" s="95" t="s">
        <v>17128</v>
      </c>
      <c r="E9293" s="95" t="s">
        <v>332</v>
      </c>
      <c r="F9293" s="95" t="s">
        <v>7499</v>
      </c>
      <c r="G9293" s="4">
        <v>50</v>
      </c>
      <c r="H9293" s="4">
        <v>50</v>
      </c>
    </row>
    <row r="9294" spans="1:8" ht="15">
      <c r="A9294" s="95">
        <v>9286</v>
      </c>
      <c r="B9294" s="95" t="s">
        <v>4861</v>
      </c>
      <c r="C9294" s="95" t="s">
        <v>7193</v>
      </c>
      <c r="D9294" s="95" t="s">
        <v>17129</v>
      </c>
      <c r="E9294" s="95" t="s">
        <v>332</v>
      </c>
      <c r="F9294" s="95" t="s">
        <v>7499</v>
      </c>
      <c r="G9294" s="4">
        <v>50</v>
      </c>
      <c r="H9294" s="4">
        <v>50</v>
      </c>
    </row>
    <row r="9295" spans="1:8" ht="15">
      <c r="A9295" s="95">
        <v>9287</v>
      </c>
      <c r="B9295" s="95" t="s">
        <v>3593</v>
      </c>
      <c r="C9295" s="95" t="s">
        <v>6818</v>
      </c>
      <c r="D9295" s="95" t="s">
        <v>17130</v>
      </c>
      <c r="E9295" s="95" t="s">
        <v>332</v>
      </c>
      <c r="F9295" s="95" t="s">
        <v>7499</v>
      </c>
      <c r="G9295" s="4">
        <v>50</v>
      </c>
      <c r="H9295" s="4">
        <v>50</v>
      </c>
    </row>
    <row r="9296" spans="1:8" ht="15">
      <c r="A9296" s="95">
        <v>9288</v>
      </c>
      <c r="B9296" s="95" t="s">
        <v>3512</v>
      </c>
      <c r="C9296" s="95" t="s">
        <v>12828</v>
      </c>
      <c r="D9296" s="95" t="s">
        <v>17131</v>
      </c>
      <c r="E9296" s="95" t="s">
        <v>332</v>
      </c>
      <c r="F9296" s="95" t="s">
        <v>7499</v>
      </c>
      <c r="G9296" s="4">
        <v>50</v>
      </c>
      <c r="H9296" s="4">
        <v>50</v>
      </c>
    </row>
    <row r="9297" spans="1:8" ht="15">
      <c r="A9297" s="95">
        <v>9289</v>
      </c>
      <c r="B9297" s="95" t="s">
        <v>4861</v>
      </c>
      <c r="C9297" s="95" t="s">
        <v>7309</v>
      </c>
      <c r="D9297" s="95" t="s">
        <v>17132</v>
      </c>
      <c r="E9297" s="95" t="s">
        <v>332</v>
      </c>
      <c r="F9297" s="95" t="s">
        <v>7499</v>
      </c>
      <c r="G9297" s="4">
        <v>50</v>
      </c>
      <c r="H9297" s="4">
        <v>50</v>
      </c>
    </row>
    <row r="9298" spans="1:8" ht="15">
      <c r="A9298" s="95">
        <v>9290</v>
      </c>
      <c r="B9298" s="95" t="s">
        <v>5308</v>
      </c>
      <c r="C9298" s="95" t="s">
        <v>3736</v>
      </c>
      <c r="D9298" s="95" t="s">
        <v>17133</v>
      </c>
      <c r="E9298" s="95" t="s">
        <v>332</v>
      </c>
      <c r="F9298" s="95" t="s">
        <v>7499</v>
      </c>
      <c r="G9298" s="4">
        <v>50</v>
      </c>
      <c r="H9298" s="4">
        <v>50</v>
      </c>
    </row>
    <row r="9299" spans="1:8" ht="15">
      <c r="A9299" s="95">
        <v>9291</v>
      </c>
      <c r="B9299" s="95" t="s">
        <v>3442</v>
      </c>
      <c r="C9299" s="95" t="s">
        <v>17134</v>
      </c>
      <c r="D9299" s="95" t="s">
        <v>17135</v>
      </c>
      <c r="E9299" s="95" t="s">
        <v>332</v>
      </c>
      <c r="F9299" s="95" t="s">
        <v>7499</v>
      </c>
      <c r="G9299" s="4">
        <v>50</v>
      </c>
      <c r="H9299" s="4">
        <v>50</v>
      </c>
    </row>
    <row r="9300" spans="1:8" ht="30">
      <c r="A9300" s="95">
        <v>9292</v>
      </c>
      <c r="B9300" s="95" t="s">
        <v>17136</v>
      </c>
      <c r="C9300" s="95" t="s">
        <v>17105</v>
      </c>
      <c r="D9300" s="95" t="s">
        <v>17137</v>
      </c>
      <c r="E9300" s="95" t="s">
        <v>332</v>
      </c>
      <c r="F9300" s="95" t="s">
        <v>7499</v>
      </c>
      <c r="G9300" s="4">
        <v>50</v>
      </c>
      <c r="H9300" s="4">
        <v>50</v>
      </c>
    </row>
    <row r="9301" spans="1:8" ht="15">
      <c r="A9301" s="95">
        <v>9293</v>
      </c>
      <c r="B9301" s="95" t="s">
        <v>4062</v>
      </c>
      <c r="C9301" s="95" t="s">
        <v>3887</v>
      </c>
      <c r="D9301" s="95" t="s">
        <v>17138</v>
      </c>
      <c r="E9301" s="95" t="s">
        <v>332</v>
      </c>
      <c r="F9301" s="95" t="s">
        <v>7499</v>
      </c>
      <c r="G9301" s="4">
        <v>50</v>
      </c>
      <c r="H9301" s="4">
        <v>50</v>
      </c>
    </row>
    <row r="9302" spans="1:8" ht="15">
      <c r="A9302" s="95">
        <v>9294</v>
      </c>
      <c r="B9302" s="95" t="s">
        <v>3948</v>
      </c>
      <c r="C9302" s="95" t="s">
        <v>7335</v>
      </c>
      <c r="D9302" s="95" t="s">
        <v>17139</v>
      </c>
      <c r="E9302" s="95" t="s">
        <v>332</v>
      </c>
      <c r="F9302" s="95" t="s">
        <v>7499</v>
      </c>
      <c r="G9302" s="4">
        <v>50</v>
      </c>
      <c r="H9302" s="4">
        <v>50</v>
      </c>
    </row>
    <row r="9303" spans="1:8" ht="30">
      <c r="A9303" s="95">
        <v>9295</v>
      </c>
      <c r="B9303" s="95" t="s">
        <v>17140</v>
      </c>
      <c r="C9303" s="95" t="s">
        <v>17141</v>
      </c>
      <c r="D9303" s="95" t="s">
        <v>17142</v>
      </c>
      <c r="E9303" s="95" t="s">
        <v>332</v>
      </c>
      <c r="F9303" s="95" t="s">
        <v>7499</v>
      </c>
      <c r="G9303" s="4">
        <v>50</v>
      </c>
      <c r="H9303" s="4">
        <v>50</v>
      </c>
    </row>
    <row r="9304" spans="1:8" ht="15">
      <c r="A9304" s="95">
        <v>9296</v>
      </c>
      <c r="B9304" s="95" t="s">
        <v>9445</v>
      </c>
      <c r="C9304" s="95" t="s">
        <v>3987</v>
      </c>
      <c r="D9304" s="95" t="s">
        <v>17143</v>
      </c>
      <c r="E9304" s="95" t="s">
        <v>332</v>
      </c>
      <c r="F9304" s="95" t="s">
        <v>7499</v>
      </c>
      <c r="G9304" s="4">
        <v>50</v>
      </c>
      <c r="H9304" s="4">
        <v>50</v>
      </c>
    </row>
    <row r="9305" spans="1:8" ht="15">
      <c r="A9305" s="95">
        <v>9297</v>
      </c>
      <c r="B9305" s="95" t="s">
        <v>5255</v>
      </c>
      <c r="C9305" s="95" t="s">
        <v>17144</v>
      </c>
      <c r="D9305" s="95" t="s">
        <v>17145</v>
      </c>
      <c r="E9305" s="95" t="s">
        <v>332</v>
      </c>
      <c r="F9305" s="95" t="s">
        <v>7499</v>
      </c>
      <c r="G9305" s="4">
        <v>50</v>
      </c>
      <c r="H9305" s="4">
        <v>50</v>
      </c>
    </row>
    <row r="9306" spans="1:8" ht="15">
      <c r="A9306" s="95">
        <v>9298</v>
      </c>
      <c r="B9306" s="95" t="s">
        <v>3432</v>
      </c>
      <c r="C9306" s="95" t="s">
        <v>7337</v>
      </c>
      <c r="D9306" s="95" t="s">
        <v>17146</v>
      </c>
      <c r="E9306" s="95" t="s">
        <v>332</v>
      </c>
      <c r="F9306" s="95" t="s">
        <v>7499</v>
      </c>
      <c r="G9306" s="4">
        <v>50</v>
      </c>
      <c r="H9306" s="4">
        <v>50</v>
      </c>
    </row>
    <row r="9307" spans="1:8" ht="15">
      <c r="A9307" s="95">
        <v>9299</v>
      </c>
      <c r="B9307" s="95" t="s">
        <v>16187</v>
      </c>
      <c r="C9307" s="95" t="s">
        <v>17147</v>
      </c>
      <c r="D9307" s="95" t="s">
        <v>17148</v>
      </c>
      <c r="E9307" s="95" t="s">
        <v>332</v>
      </c>
      <c r="F9307" s="95" t="s">
        <v>7499</v>
      </c>
      <c r="G9307" s="4">
        <v>50</v>
      </c>
      <c r="H9307" s="4">
        <v>50</v>
      </c>
    </row>
    <row r="9308" spans="1:8" ht="15">
      <c r="A9308" s="95">
        <v>9300</v>
      </c>
      <c r="B9308" s="95" t="s">
        <v>3629</v>
      </c>
      <c r="C9308" s="95" t="s">
        <v>7271</v>
      </c>
      <c r="D9308" s="95" t="s">
        <v>17149</v>
      </c>
      <c r="E9308" s="95" t="s">
        <v>332</v>
      </c>
      <c r="F9308" s="95" t="s">
        <v>7499</v>
      </c>
      <c r="G9308" s="4">
        <v>50</v>
      </c>
      <c r="H9308" s="4">
        <v>50</v>
      </c>
    </row>
    <row r="9309" spans="1:8" ht="15">
      <c r="A9309" s="95">
        <v>9301</v>
      </c>
      <c r="B9309" s="95" t="s">
        <v>5335</v>
      </c>
      <c r="C9309" s="95" t="s">
        <v>3736</v>
      </c>
      <c r="D9309" s="95" t="s">
        <v>17150</v>
      </c>
      <c r="E9309" s="95" t="s">
        <v>332</v>
      </c>
      <c r="F9309" s="95" t="s">
        <v>7499</v>
      </c>
      <c r="G9309" s="4">
        <v>50</v>
      </c>
      <c r="H9309" s="4">
        <v>50</v>
      </c>
    </row>
    <row r="9310" spans="1:8" ht="15">
      <c r="A9310" s="95">
        <v>9302</v>
      </c>
      <c r="B9310" s="95" t="s">
        <v>4612</v>
      </c>
      <c r="C9310" s="95" t="s">
        <v>3533</v>
      </c>
      <c r="D9310" s="95" t="s">
        <v>17151</v>
      </c>
      <c r="E9310" s="95" t="s">
        <v>332</v>
      </c>
      <c r="F9310" s="95" t="s">
        <v>7499</v>
      </c>
      <c r="G9310" s="4">
        <v>50</v>
      </c>
      <c r="H9310" s="4">
        <v>50</v>
      </c>
    </row>
    <row r="9311" spans="1:8" ht="15">
      <c r="A9311" s="95">
        <v>9303</v>
      </c>
      <c r="B9311" s="95" t="s">
        <v>4119</v>
      </c>
      <c r="C9311" s="95" t="s">
        <v>6861</v>
      </c>
      <c r="D9311" s="95" t="s">
        <v>17152</v>
      </c>
      <c r="E9311" s="95" t="s">
        <v>332</v>
      </c>
      <c r="F9311" s="95" t="s">
        <v>7499</v>
      </c>
      <c r="G9311" s="4">
        <v>50</v>
      </c>
      <c r="H9311" s="4">
        <v>50</v>
      </c>
    </row>
    <row r="9312" spans="1:8" ht="15">
      <c r="A9312" s="95">
        <v>9304</v>
      </c>
      <c r="B9312" s="95" t="s">
        <v>3948</v>
      </c>
      <c r="C9312" s="95" t="s">
        <v>7337</v>
      </c>
      <c r="D9312" s="95" t="s">
        <v>17153</v>
      </c>
      <c r="E9312" s="95" t="s">
        <v>332</v>
      </c>
      <c r="F9312" s="95" t="s">
        <v>7499</v>
      </c>
      <c r="G9312" s="4">
        <v>50</v>
      </c>
      <c r="H9312" s="4">
        <v>50</v>
      </c>
    </row>
    <row r="9313" spans="1:8" ht="15">
      <c r="A9313" s="95">
        <v>9305</v>
      </c>
      <c r="B9313" s="95" t="s">
        <v>3911</v>
      </c>
      <c r="C9313" s="95" t="s">
        <v>6140</v>
      </c>
      <c r="D9313" s="95" t="s">
        <v>17154</v>
      </c>
      <c r="E9313" s="95" t="s">
        <v>332</v>
      </c>
      <c r="F9313" s="95" t="s">
        <v>7499</v>
      </c>
      <c r="G9313" s="4">
        <v>50</v>
      </c>
      <c r="H9313" s="4">
        <v>50</v>
      </c>
    </row>
    <row r="9314" spans="1:8" ht="15">
      <c r="A9314" s="95">
        <v>9306</v>
      </c>
      <c r="B9314" s="95" t="s">
        <v>3442</v>
      </c>
      <c r="C9314" s="95" t="s">
        <v>17155</v>
      </c>
      <c r="D9314" s="95" t="s">
        <v>17156</v>
      </c>
      <c r="E9314" s="95" t="s">
        <v>332</v>
      </c>
      <c r="F9314" s="95" t="s">
        <v>7499</v>
      </c>
      <c r="G9314" s="4">
        <v>50</v>
      </c>
      <c r="H9314" s="4">
        <v>50</v>
      </c>
    </row>
    <row r="9315" spans="1:8" ht="30">
      <c r="A9315" s="95">
        <v>9307</v>
      </c>
      <c r="B9315" s="95" t="s">
        <v>5551</v>
      </c>
      <c r="C9315" s="95" t="s">
        <v>3878</v>
      </c>
      <c r="D9315" s="95" t="s">
        <v>17157</v>
      </c>
      <c r="E9315" s="95" t="s">
        <v>332</v>
      </c>
      <c r="F9315" s="95" t="s">
        <v>7499</v>
      </c>
      <c r="G9315" s="4">
        <v>50</v>
      </c>
      <c r="H9315" s="4">
        <v>50</v>
      </c>
    </row>
    <row r="9316" spans="1:8" ht="15">
      <c r="A9316" s="95">
        <v>9308</v>
      </c>
      <c r="B9316" s="95" t="s">
        <v>3596</v>
      </c>
      <c r="C9316" s="95" t="s">
        <v>5234</v>
      </c>
      <c r="D9316" s="95" t="s">
        <v>17158</v>
      </c>
      <c r="E9316" s="95" t="s">
        <v>332</v>
      </c>
      <c r="F9316" s="95" t="s">
        <v>7499</v>
      </c>
      <c r="G9316" s="4">
        <v>50</v>
      </c>
      <c r="H9316" s="4">
        <v>50</v>
      </c>
    </row>
    <row r="9317" spans="1:8" ht="15">
      <c r="A9317" s="95">
        <v>9309</v>
      </c>
      <c r="B9317" s="95" t="s">
        <v>3780</v>
      </c>
      <c r="C9317" s="95" t="s">
        <v>7347</v>
      </c>
      <c r="D9317" s="95" t="s">
        <v>17159</v>
      </c>
      <c r="E9317" s="95" t="s">
        <v>332</v>
      </c>
      <c r="F9317" s="95" t="s">
        <v>7499</v>
      </c>
      <c r="G9317" s="4">
        <v>50</v>
      </c>
      <c r="H9317" s="4">
        <v>50</v>
      </c>
    </row>
    <row r="9318" spans="1:8" ht="15">
      <c r="A9318" s="95">
        <v>9310</v>
      </c>
      <c r="B9318" s="95" t="s">
        <v>6826</v>
      </c>
      <c r="C9318" s="95" t="s">
        <v>15209</v>
      </c>
      <c r="D9318" s="95" t="s">
        <v>17160</v>
      </c>
      <c r="E9318" s="95" t="s">
        <v>332</v>
      </c>
      <c r="F9318" s="95" t="s">
        <v>7499</v>
      </c>
      <c r="G9318" s="4">
        <v>50</v>
      </c>
      <c r="H9318" s="4">
        <v>50</v>
      </c>
    </row>
    <row r="9319" spans="1:8" ht="15">
      <c r="A9319" s="95">
        <v>9311</v>
      </c>
      <c r="B9319" s="95" t="s">
        <v>3506</v>
      </c>
      <c r="C9319" s="95" t="s">
        <v>17161</v>
      </c>
      <c r="D9319" s="95" t="s">
        <v>17162</v>
      </c>
      <c r="E9319" s="95" t="s">
        <v>332</v>
      </c>
      <c r="F9319" s="95" t="s">
        <v>7499</v>
      </c>
      <c r="G9319" s="4">
        <v>50</v>
      </c>
      <c r="H9319" s="4">
        <v>50</v>
      </c>
    </row>
    <row r="9320" spans="1:8" ht="15">
      <c r="A9320" s="95">
        <v>9312</v>
      </c>
      <c r="B9320" s="95" t="s">
        <v>8172</v>
      </c>
      <c r="C9320" s="95" t="s">
        <v>7309</v>
      </c>
      <c r="D9320" s="95" t="s">
        <v>17163</v>
      </c>
      <c r="E9320" s="95" t="s">
        <v>332</v>
      </c>
      <c r="F9320" s="95" t="s">
        <v>7499</v>
      </c>
      <c r="G9320" s="4">
        <v>50</v>
      </c>
      <c r="H9320" s="4">
        <v>50</v>
      </c>
    </row>
    <row r="9321" spans="1:8" ht="15">
      <c r="A9321" s="95">
        <v>9313</v>
      </c>
      <c r="B9321" s="95" t="s">
        <v>14047</v>
      </c>
      <c r="C9321" s="95" t="s">
        <v>17164</v>
      </c>
      <c r="D9321" s="95" t="s">
        <v>17165</v>
      </c>
      <c r="E9321" s="95" t="s">
        <v>332</v>
      </c>
      <c r="F9321" s="95" t="s">
        <v>7499</v>
      </c>
      <c r="G9321" s="4">
        <v>50</v>
      </c>
      <c r="H9321" s="4">
        <v>50</v>
      </c>
    </row>
    <row r="9322" spans="1:8" ht="15">
      <c r="A9322" s="95">
        <v>9314</v>
      </c>
      <c r="B9322" s="95" t="s">
        <v>3761</v>
      </c>
      <c r="C9322" s="95" t="s">
        <v>6460</v>
      </c>
      <c r="D9322" s="95" t="s">
        <v>17166</v>
      </c>
      <c r="E9322" s="95" t="s">
        <v>332</v>
      </c>
      <c r="F9322" s="95" t="s">
        <v>7499</v>
      </c>
      <c r="G9322" s="4">
        <v>50</v>
      </c>
      <c r="H9322" s="4">
        <v>50</v>
      </c>
    </row>
    <row r="9323" spans="1:8" ht="15">
      <c r="A9323" s="95">
        <v>9315</v>
      </c>
      <c r="B9323" s="95" t="s">
        <v>3715</v>
      </c>
      <c r="C9323" s="95" t="s">
        <v>6140</v>
      </c>
      <c r="D9323" s="95" t="s">
        <v>17167</v>
      </c>
      <c r="E9323" s="95" t="s">
        <v>332</v>
      </c>
      <c r="F9323" s="95" t="s">
        <v>7499</v>
      </c>
      <c r="G9323" s="4">
        <v>50</v>
      </c>
      <c r="H9323" s="4">
        <v>50</v>
      </c>
    </row>
    <row r="9324" spans="1:8" ht="15">
      <c r="A9324" s="95">
        <v>9316</v>
      </c>
      <c r="B9324" s="95" t="s">
        <v>3593</v>
      </c>
      <c r="C9324" s="95" t="s">
        <v>17168</v>
      </c>
      <c r="D9324" s="95" t="s">
        <v>17169</v>
      </c>
      <c r="E9324" s="95" t="s">
        <v>332</v>
      </c>
      <c r="F9324" s="95" t="s">
        <v>7499</v>
      </c>
      <c r="G9324" s="4">
        <v>50</v>
      </c>
      <c r="H9324" s="4">
        <v>50</v>
      </c>
    </row>
    <row r="9325" spans="1:8" ht="15">
      <c r="A9325" s="95">
        <v>9317</v>
      </c>
      <c r="B9325" s="95" t="s">
        <v>3894</v>
      </c>
      <c r="C9325" s="95" t="s">
        <v>4432</v>
      </c>
      <c r="D9325" s="95" t="s">
        <v>17170</v>
      </c>
      <c r="E9325" s="95" t="s">
        <v>332</v>
      </c>
      <c r="F9325" s="95" t="s">
        <v>7499</v>
      </c>
      <c r="G9325" s="4">
        <v>50</v>
      </c>
      <c r="H9325" s="4">
        <v>50</v>
      </c>
    </row>
    <row r="9326" spans="1:8" ht="15">
      <c r="A9326" s="95">
        <v>9318</v>
      </c>
      <c r="B9326" s="95" t="s">
        <v>4216</v>
      </c>
      <c r="C9326" s="95" t="s">
        <v>7241</v>
      </c>
      <c r="D9326" s="95" t="s">
        <v>17171</v>
      </c>
      <c r="E9326" s="95" t="s">
        <v>332</v>
      </c>
      <c r="F9326" s="95" t="s">
        <v>7499</v>
      </c>
      <c r="G9326" s="4">
        <v>50</v>
      </c>
      <c r="H9326" s="4">
        <v>50</v>
      </c>
    </row>
    <row r="9327" spans="1:8" ht="15">
      <c r="A9327" s="95">
        <v>9319</v>
      </c>
      <c r="B9327" s="95" t="s">
        <v>6711</v>
      </c>
      <c r="C9327" s="95" t="s">
        <v>11924</v>
      </c>
      <c r="D9327" s="95" t="s">
        <v>17172</v>
      </c>
      <c r="E9327" s="95" t="s">
        <v>332</v>
      </c>
      <c r="F9327" s="95" t="s">
        <v>7499</v>
      </c>
      <c r="G9327" s="4">
        <v>50</v>
      </c>
      <c r="H9327" s="4">
        <v>50</v>
      </c>
    </row>
    <row r="9328" spans="1:8" ht="15">
      <c r="A9328" s="95">
        <v>9320</v>
      </c>
      <c r="B9328" s="95" t="s">
        <v>6539</v>
      </c>
      <c r="C9328" s="95" t="s">
        <v>7193</v>
      </c>
      <c r="D9328" s="95" t="s">
        <v>17173</v>
      </c>
      <c r="E9328" s="95" t="s">
        <v>332</v>
      </c>
      <c r="F9328" s="95" t="s">
        <v>7499</v>
      </c>
      <c r="G9328" s="4">
        <v>50</v>
      </c>
      <c r="H9328" s="4">
        <v>50</v>
      </c>
    </row>
    <row r="9329" spans="1:8" ht="15">
      <c r="A9329" s="95">
        <v>9321</v>
      </c>
      <c r="B9329" s="95" t="s">
        <v>4939</v>
      </c>
      <c r="C9329" s="95" t="s">
        <v>17174</v>
      </c>
      <c r="D9329" s="95" t="s">
        <v>17175</v>
      </c>
      <c r="E9329" s="95" t="s">
        <v>332</v>
      </c>
      <c r="F9329" s="95" t="s">
        <v>7499</v>
      </c>
      <c r="G9329" s="4">
        <v>50</v>
      </c>
      <c r="H9329" s="4">
        <v>50</v>
      </c>
    </row>
    <row r="9330" spans="1:8" ht="15">
      <c r="A9330" s="95">
        <v>9322</v>
      </c>
      <c r="B9330" s="95" t="s">
        <v>4093</v>
      </c>
      <c r="C9330" s="95" t="s">
        <v>17176</v>
      </c>
      <c r="D9330" s="95" t="s">
        <v>17177</v>
      </c>
      <c r="E9330" s="95" t="s">
        <v>332</v>
      </c>
      <c r="F9330" s="95" t="s">
        <v>7499</v>
      </c>
      <c r="G9330" s="4">
        <v>50</v>
      </c>
      <c r="H9330" s="4">
        <v>50</v>
      </c>
    </row>
    <row r="9331" spans="1:8" ht="15">
      <c r="A9331" s="95">
        <v>9323</v>
      </c>
      <c r="B9331" s="95" t="s">
        <v>4119</v>
      </c>
      <c r="C9331" s="95" t="s">
        <v>3987</v>
      </c>
      <c r="D9331" s="95" t="s">
        <v>17178</v>
      </c>
      <c r="E9331" s="95" t="s">
        <v>332</v>
      </c>
      <c r="F9331" s="95" t="s">
        <v>7499</v>
      </c>
      <c r="G9331" s="4">
        <v>50</v>
      </c>
      <c r="H9331" s="4">
        <v>50</v>
      </c>
    </row>
    <row r="9332" spans="1:8" ht="15">
      <c r="A9332" s="95">
        <v>9324</v>
      </c>
      <c r="B9332" s="95" t="s">
        <v>3476</v>
      </c>
      <c r="C9332" s="95" t="s">
        <v>7309</v>
      </c>
      <c r="D9332" s="95" t="s">
        <v>17179</v>
      </c>
      <c r="E9332" s="95" t="s">
        <v>332</v>
      </c>
      <c r="F9332" s="95" t="s">
        <v>7499</v>
      </c>
      <c r="G9332" s="4">
        <v>50</v>
      </c>
      <c r="H9332" s="4">
        <v>50</v>
      </c>
    </row>
    <row r="9333" spans="1:8" ht="15">
      <c r="A9333" s="95">
        <v>9325</v>
      </c>
      <c r="B9333" s="95" t="s">
        <v>3761</v>
      </c>
      <c r="C9333" s="95" t="s">
        <v>6861</v>
      </c>
      <c r="D9333" s="95" t="s">
        <v>17180</v>
      </c>
      <c r="E9333" s="95" t="s">
        <v>332</v>
      </c>
      <c r="F9333" s="95" t="s">
        <v>7499</v>
      </c>
      <c r="G9333" s="4">
        <v>50</v>
      </c>
      <c r="H9333" s="4">
        <v>50</v>
      </c>
    </row>
    <row r="9334" spans="1:8" ht="15">
      <c r="A9334" s="95">
        <v>9326</v>
      </c>
      <c r="B9334" s="95" t="s">
        <v>17181</v>
      </c>
      <c r="C9334" s="95" t="s">
        <v>7309</v>
      </c>
      <c r="D9334" s="95" t="s">
        <v>17182</v>
      </c>
      <c r="E9334" s="95" t="s">
        <v>332</v>
      </c>
      <c r="F9334" s="95" t="s">
        <v>7499</v>
      </c>
      <c r="G9334" s="4">
        <v>50</v>
      </c>
      <c r="H9334" s="4">
        <v>50</v>
      </c>
    </row>
    <row r="9335" spans="1:8" ht="15">
      <c r="A9335" s="95">
        <v>9327</v>
      </c>
      <c r="B9335" s="95" t="s">
        <v>3584</v>
      </c>
      <c r="C9335" s="95" t="s">
        <v>3987</v>
      </c>
      <c r="D9335" s="95" t="s">
        <v>17183</v>
      </c>
      <c r="E9335" s="95" t="s">
        <v>332</v>
      </c>
      <c r="F9335" s="95" t="s">
        <v>7499</v>
      </c>
      <c r="G9335" s="4">
        <v>50</v>
      </c>
      <c r="H9335" s="4">
        <v>50</v>
      </c>
    </row>
    <row r="9336" spans="1:8" ht="30">
      <c r="A9336" s="95">
        <v>9328</v>
      </c>
      <c r="B9336" s="95" t="s">
        <v>3584</v>
      </c>
      <c r="C9336" s="95" t="s">
        <v>7371</v>
      </c>
      <c r="D9336" s="95" t="s">
        <v>17184</v>
      </c>
      <c r="E9336" s="95" t="s">
        <v>332</v>
      </c>
      <c r="F9336" s="95" t="s">
        <v>7499</v>
      </c>
      <c r="G9336" s="4">
        <v>50</v>
      </c>
      <c r="H9336" s="4">
        <v>50</v>
      </c>
    </row>
    <row r="9337" spans="1:8" ht="15">
      <c r="A9337" s="95">
        <v>9329</v>
      </c>
      <c r="B9337" s="95" t="s">
        <v>3715</v>
      </c>
      <c r="C9337" s="95" t="s">
        <v>17185</v>
      </c>
      <c r="D9337" s="95" t="s">
        <v>17186</v>
      </c>
      <c r="E9337" s="95" t="s">
        <v>332</v>
      </c>
      <c r="F9337" s="95" t="s">
        <v>7499</v>
      </c>
      <c r="G9337" s="4">
        <v>50</v>
      </c>
      <c r="H9337" s="4">
        <v>50</v>
      </c>
    </row>
    <row r="9338" spans="1:8" ht="15">
      <c r="A9338" s="95">
        <v>9330</v>
      </c>
      <c r="B9338" s="95" t="s">
        <v>3886</v>
      </c>
      <c r="C9338" s="95" t="s">
        <v>6774</v>
      </c>
      <c r="D9338" s="95" t="s">
        <v>17187</v>
      </c>
      <c r="E9338" s="95" t="s">
        <v>332</v>
      </c>
      <c r="F9338" s="95" t="s">
        <v>7499</v>
      </c>
      <c r="G9338" s="4">
        <v>50</v>
      </c>
      <c r="H9338" s="4">
        <v>50</v>
      </c>
    </row>
    <row r="9339" spans="1:8" ht="15">
      <c r="A9339" s="95">
        <v>9331</v>
      </c>
      <c r="B9339" s="95" t="s">
        <v>17188</v>
      </c>
      <c r="C9339" s="95" t="s">
        <v>6762</v>
      </c>
      <c r="D9339" s="95" t="s">
        <v>17189</v>
      </c>
      <c r="E9339" s="95" t="s">
        <v>332</v>
      </c>
      <c r="F9339" s="95" t="s">
        <v>7499</v>
      </c>
      <c r="G9339" s="4">
        <v>50</v>
      </c>
      <c r="H9339" s="4">
        <v>50</v>
      </c>
    </row>
    <row r="9340" spans="1:8" ht="15">
      <c r="A9340" s="95">
        <v>9332</v>
      </c>
      <c r="B9340" s="95" t="s">
        <v>2663</v>
      </c>
      <c r="C9340" s="95" t="s">
        <v>3927</v>
      </c>
      <c r="D9340" s="95" t="s">
        <v>17190</v>
      </c>
      <c r="E9340" s="95" t="s">
        <v>332</v>
      </c>
      <c r="F9340" s="95" t="s">
        <v>7499</v>
      </c>
      <c r="G9340" s="4">
        <v>50</v>
      </c>
      <c r="H9340" s="4">
        <v>50</v>
      </c>
    </row>
    <row r="9341" spans="1:8" ht="15">
      <c r="A9341" s="95">
        <v>9333</v>
      </c>
      <c r="B9341" s="95" t="s">
        <v>5551</v>
      </c>
      <c r="C9341" s="95" t="s">
        <v>7255</v>
      </c>
      <c r="D9341" s="95" t="s">
        <v>17191</v>
      </c>
      <c r="E9341" s="95" t="s">
        <v>332</v>
      </c>
      <c r="F9341" s="95" t="s">
        <v>7499</v>
      </c>
      <c r="G9341" s="4">
        <v>50</v>
      </c>
      <c r="H9341" s="4">
        <v>50</v>
      </c>
    </row>
    <row r="9342" spans="1:8" ht="15">
      <c r="A9342" s="95">
        <v>9334</v>
      </c>
      <c r="B9342" s="95" t="s">
        <v>5595</v>
      </c>
      <c r="C9342" s="95" t="s">
        <v>3927</v>
      </c>
      <c r="D9342" s="95" t="s">
        <v>17192</v>
      </c>
      <c r="E9342" s="95" t="s">
        <v>332</v>
      </c>
      <c r="F9342" s="95" t="s">
        <v>7499</v>
      </c>
      <c r="G9342" s="4">
        <v>50</v>
      </c>
      <c r="H9342" s="4">
        <v>50</v>
      </c>
    </row>
    <row r="9343" spans="1:8" ht="15">
      <c r="A9343" s="95">
        <v>9335</v>
      </c>
      <c r="B9343" s="95" t="s">
        <v>3614</v>
      </c>
      <c r="C9343" s="95" t="s">
        <v>7362</v>
      </c>
      <c r="D9343" s="95" t="s">
        <v>17193</v>
      </c>
      <c r="E9343" s="95" t="s">
        <v>332</v>
      </c>
      <c r="F9343" s="95" t="s">
        <v>7499</v>
      </c>
      <c r="G9343" s="4">
        <v>50</v>
      </c>
      <c r="H9343" s="4">
        <v>50</v>
      </c>
    </row>
    <row r="9344" spans="1:8" ht="15">
      <c r="A9344" s="95">
        <v>9336</v>
      </c>
      <c r="B9344" s="95" t="s">
        <v>5038</v>
      </c>
      <c r="C9344" s="95" t="s">
        <v>17194</v>
      </c>
      <c r="D9344" s="95" t="s">
        <v>17195</v>
      </c>
      <c r="E9344" s="95" t="s">
        <v>332</v>
      </c>
      <c r="F9344" s="95" t="s">
        <v>7499</v>
      </c>
      <c r="G9344" s="4">
        <v>50</v>
      </c>
      <c r="H9344" s="4">
        <v>50</v>
      </c>
    </row>
    <row r="9345" spans="1:8" ht="15">
      <c r="A9345" s="95">
        <v>9337</v>
      </c>
      <c r="B9345" s="95" t="s">
        <v>5255</v>
      </c>
      <c r="C9345" s="95" t="s">
        <v>3736</v>
      </c>
      <c r="D9345" s="95" t="s">
        <v>17196</v>
      </c>
      <c r="E9345" s="95" t="s">
        <v>332</v>
      </c>
      <c r="F9345" s="95" t="s">
        <v>7499</v>
      </c>
      <c r="G9345" s="4">
        <v>50</v>
      </c>
      <c r="H9345" s="4">
        <v>50</v>
      </c>
    </row>
    <row r="9346" spans="1:8" ht="15">
      <c r="A9346" s="95">
        <v>9338</v>
      </c>
      <c r="B9346" s="95" t="s">
        <v>3596</v>
      </c>
      <c r="C9346" s="95" t="s">
        <v>7347</v>
      </c>
      <c r="D9346" s="95" t="s">
        <v>17197</v>
      </c>
      <c r="E9346" s="95" t="s">
        <v>332</v>
      </c>
      <c r="F9346" s="95" t="s">
        <v>7499</v>
      </c>
      <c r="G9346" s="4">
        <v>50</v>
      </c>
      <c r="H9346" s="4">
        <v>50</v>
      </c>
    </row>
    <row r="9347" spans="1:8" ht="15">
      <c r="A9347" s="95">
        <v>9339</v>
      </c>
      <c r="B9347" s="95" t="s">
        <v>4140</v>
      </c>
      <c r="C9347" s="95" t="s">
        <v>7245</v>
      </c>
      <c r="D9347" s="95" t="s">
        <v>17198</v>
      </c>
      <c r="E9347" s="95" t="s">
        <v>332</v>
      </c>
      <c r="F9347" s="95" t="s">
        <v>7499</v>
      </c>
      <c r="G9347" s="4">
        <v>50</v>
      </c>
      <c r="H9347" s="4">
        <v>50</v>
      </c>
    </row>
    <row r="9348" spans="1:8" ht="15">
      <c r="A9348" s="95">
        <v>9340</v>
      </c>
      <c r="B9348" s="95" t="s">
        <v>3780</v>
      </c>
      <c r="C9348" s="95" t="s">
        <v>3736</v>
      </c>
      <c r="D9348" s="95" t="s">
        <v>17199</v>
      </c>
      <c r="E9348" s="95" t="s">
        <v>332</v>
      </c>
      <c r="F9348" s="95" t="s">
        <v>7499</v>
      </c>
      <c r="G9348" s="4">
        <v>50</v>
      </c>
      <c r="H9348" s="4">
        <v>50</v>
      </c>
    </row>
    <row r="9349" spans="1:8" ht="15">
      <c r="A9349" s="95">
        <v>9341</v>
      </c>
      <c r="B9349" s="95" t="s">
        <v>5578</v>
      </c>
      <c r="C9349" s="95" t="s">
        <v>7233</v>
      </c>
      <c r="D9349" s="95" t="s">
        <v>17200</v>
      </c>
      <c r="E9349" s="95" t="s">
        <v>332</v>
      </c>
      <c r="F9349" s="95" t="s">
        <v>7499</v>
      </c>
      <c r="G9349" s="4">
        <v>50</v>
      </c>
      <c r="H9349" s="4">
        <v>50</v>
      </c>
    </row>
    <row r="9350" spans="1:8" ht="15">
      <c r="A9350" s="95">
        <v>9342</v>
      </c>
      <c r="B9350" s="95" t="s">
        <v>5335</v>
      </c>
      <c r="C9350" s="95" t="s">
        <v>17201</v>
      </c>
      <c r="D9350" s="95" t="s">
        <v>17202</v>
      </c>
      <c r="E9350" s="95" t="s">
        <v>332</v>
      </c>
      <c r="F9350" s="95" t="s">
        <v>7499</v>
      </c>
      <c r="G9350" s="4">
        <v>50</v>
      </c>
      <c r="H9350" s="4">
        <v>50</v>
      </c>
    </row>
    <row r="9351" spans="1:8" ht="15">
      <c r="A9351" s="95">
        <v>9343</v>
      </c>
      <c r="B9351" s="95" t="s">
        <v>3761</v>
      </c>
      <c r="C9351" s="95" t="s">
        <v>7195</v>
      </c>
      <c r="D9351" s="95" t="s">
        <v>17203</v>
      </c>
      <c r="E9351" s="95" t="s">
        <v>332</v>
      </c>
      <c r="F9351" s="95" t="s">
        <v>7499</v>
      </c>
      <c r="G9351" s="4">
        <v>50</v>
      </c>
      <c r="H9351" s="4">
        <v>50</v>
      </c>
    </row>
    <row r="9352" spans="1:8" ht="15">
      <c r="A9352" s="95">
        <v>9344</v>
      </c>
      <c r="B9352" s="95" t="s">
        <v>4023</v>
      </c>
      <c r="C9352" s="95" t="s">
        <v>15590</v>
      </c>
      <c r="D9352" s="95" t="s">
        <v>17204</v>
      </c>
      <c r="E9352" s="95" t="s">
        <v>332</v>
      </c>
      <c r="F9352" s="95" t="s">
        <v>7499</v>
      </c>
      <c r="G9352" s="4">
        <v>50</v>
      </c>
      <c r="H9352" s="4">
        <v>50</v>
      </c>
    </row>
    <row r="9353" spans="1:8" ht="15">
      <c r="A9353" s="95">
        <v>9345</v>
      </c>
      <c r="B9353" s="95" t="s">
        <v>3676</v>
      </c>
      <c r="C9353" s="95" t="s">
        <v>7650</v>
      </c>
      <c r="D9353" s="95" t="s">
        <v>17205</v>
      </c>
      <c r="E9353" s="95" t="s">
        <v>332</v>
      </c>
      <c r="F9353" s="95" t="s">
        <v>7499</v>
      </c>
      <c r="G9353" s="4">
        <v>50</v>
      </c>
      <c r="H9353" s="4">
        <v>50</v>
      </c>
    </row>
    <row r="9354" spans="1:8" ht="15">
      <c r="A9354" s="95">
        <v>9346</v>
      </c>
      <c r="B9354" s="95" t="s">
        <v>8746</v>
      </c>
      <c r="C9354" s="95" t="s">
        <v>17206</v>
      </c>
      <c r="D9354" s="95" t="s">
        <v>17207</v>
      </c>
      <c r="E9354" s="95" t="s">
        <v>332</v>
      </c>
      <c r="F9354" s="95" t="s">
        <v>7499</v>
      </c>
      <c r="G9354" s="4">
        <v>50</v>
      </c>
      <c r="H9354" s="4">
        <v>50</v>
      </c>
    </row>
    <row r="9355" spans="1:8" ht="30">
      <c r="A9355" s="95">
        <v>9347</v>
      </c>
      <c r="B9355" s="95" t="s">
        <v>3509</v>
      </c>
      <c r="C9355" s="95" t="s">
        <v>7371</v>
      </c>
      <c r="D9355" s="95" t="s">
        <v>17208</v>
      </c>
      <c r="E9355" s="95" t="s">
        <v>332</v>
      </c>
      <c r="F9355" s="95" t="s">
        <v>7499</v>
      </c>
      <c r="G9355" s="4">
        <v>50</v>
      </c>
      <c r="H9355" s="4">
        <v>50</v>
      </c>
    </row>
    <row r="9356" spans="1:8" ht="15">
      <c r="A9356" s="95">
        <v>9348</v>
      </c>
      <c r="B9356" s="95" t="s">
        <v>3450</v>
      </c>
      <c r="C9356" s="95" t="s">
        <v>15582</v>
      </c>
      <c r="D9356" s="95" t="s">
        <v>17209</v>
      </c>
      <c r="E9356" s="95" t="s">
        <v>332</v>
      </c>
      <c r="F9356" s="95" t="s">
        <v>7499</v>
      </c>
      <c r="G9356" s="4">
        <v>50</v>
      </c>
      <c r="H9356" s="4">
        <v>50</v>
      </c>
    </row>
    <row r="9357" spans="1:8" ht="15">
      <c r="A9357" s="95">
        <v>9349</v>
      </c>
      <c r="B9357" s="95" t="s">
        <v>3596</v>
      </c>
      <c r="C9357" s="95" t="s">
        <v>7190</v>
      </c>
      <c r="D9357" s="95" t="s">
        <v>17210</v>
      </c>
      <c r="E9357" s="95" t="s">
        <v>332</v>
      </c>
      <c r="F9357" s="95" t="s">
        <v>7499</v>
      </c>
      <c r="G9357" s="4">
        <v>50</v>
      </c>
      <c r="H9357" s="4">
        <v>50</v>
      </c>
    </row>
    <row r="9358" spans="1:8" ht="15">
      <c r="A9358" s="95">
        <v>9350</v>
      </c>
      <c r="B9358" s="95" t="s">
        <v>3761</v>
      </c>
      <c r="C9358" s="95" t="s">
        <v>6762</v>
      </c>
      <c r="D9358" s="95" t="s">
        <v>17211</v>
      </c>
      <c r="E9358" s="95" t="s">
        <v>332</v>
      </c>
      <c r="F9358" s="95" t="s">
        <v>7499</v>
      </c>
      <c r="G9358" s="4">
        <v>50</v>
      </c>
      <c r="H9358" s="4">
        <v>50</v>
      </c>
    </row>
    <row r="9359" spans="1:8" ht="15">
      <c r="A9359" s="95">
        <v>9351</v>
      </c>
      <c r="B9359" s="95" t="s">
        <v>3614</v>
      </c>
      <c r="C9359" s="95" t="s">
        <v>6753</v>
      </c>
      <c r="D9359" s="95" t="s">
        <v>17212</v>
      </c>
      <c r="E9359" s="95" t="s">
        <v>332</v>
      </c>
      <c r="F9359" s="95" t="s">
        <v>7499</v>
      </c>
      <c r="G9359" s="4">
        <v>50</v>
      </c>
      <c r="H9359" s="4">
        <v>50</v>
      </c>
    </row>
    <row r="9360" spans="1:8" ht="15">
      <c r="A9360" s="95">
        <v>9352</v>
      </c>
      <c r="B9360" s="95" t="s">
        <v>17056</v>
      </c>
      <c r="C9360" s="95" t="s">
        <v>12828</v>
      </c>
      <c r="D9360" s="95" t="s">
        <v>17213</v>
      </c>
      <c r="E9360" s="95" t="s">
        <v>332</v>
      </c>
      <c r="F9360" s="95" t="s">
        <v>7499</v>
      </c>
      <c r="G9360" s="4">
        <v>50</v>
      </c>
      <c r="H9360" s="4">
        <v>50</v>
      </c>
    </row>
    <row r="9361" spans="1:8" ht="15">
      <c r="A9361" s="95">
        <v>9353</v>
      </c>
      <c r="B9361" s="95" t="s">
        <v>3442</v>
      </c>
      <c r="C9361" s="95" t="s">
        <v>7296</v>
      </c>
      <c r="D9361" s="95" t="s">
        <v>17214</v>
      </c>
      <c r="E9361" s="95" t="s">
        <v>332</v>
      </c>
      <c r="F9361" s="95" t="s">
        <v>7499</v>
      </c>
      <c r="G9361" s="4">
        <v>50</v>
      </c>
      <c r="H9361" s="4">
        <v>50</v>
      </c>
    </row>
    <row r="9362" spans="1:8" ht="15">
      <c r="A9362" s="95">
        <v>9354</v>
      </c>
      <c r="B9362" s="95" t="s">
        <v>3461</v>
      </c>
      <c r="C9362" s="95" t="s">
        <v>2683</v>
      </c>
      <c r="D9362" s="95" t="s">
        <v>17215</v>
      </c>
      <c r="E9362" s="95" t="s">
        <v>332</v>
      </c>
      <c r="F9362" s="95" t="s">
        <v>7499</v>
      </c>
      <c r="G9362" s="4">
        <v>50</v>
      </c>
      <c r="H9362" s="4">
        <v>50</v>
      </c>
    </row>
    <row r="9363" spans="1:8" ht="15">
      <c r="A9363" s="95">
        <v>9355</v>
      </c>
      <c r="B9363" s="95" t="s">
        <v>4412</v>
      </c>
      <c r="C9363" s="95" t="s">
        <v>3736</v>
      </c>
      <c r="D9363" s="95" t="s">
        <v>17216</v>
      </c>
      <c r="E9363" s="95" t="s">
        <v>332</v>
      </c>
      <c r="F9363" s="95" t="s">
        <v>7499</v>
      </c>
      <c r="G9363" s="4">
        <v>50</v>
      </c>
      <c r="H9363" s="4">
        <v>50</v>
      </c>
    </row>
    <row r="9364" spans="1:8" ht="15">
      <c r="A9364" s="95">
        <v>9356</v>
      </c>
      <c r="B9364" s="95" t="s">
        <v>4062</v>
      </c>
      <c r="C9364" s="95" t="s">
        <v>15584</v>
      </c>
      <c r="D9364" s="95" t="s">
        <v>17217</v>
      </c>
      <c r="E9364" s="95" t="s">
        <v>332</v>
      </c>
      <c r="F9364" s="95" t="s">
        <v>7499</v>
      </c>
      <c r="G9364" s="4">
        <v>50</v>
      </c>
      <c r="H9364" s="4">
        <v>50</v>
      </c>
    </row>
    <row r="9365" spans="1:8" ht="15">
      <c r="A9365" s="95">
        <v>9357</v>
      </c>
      <c r="B9365" s="95" t="s">
        <v>3629</v>
      </c>
      <c r="C9365" s="95" t="s">
        <v>17174</v>
      </c>
      <c r="D9365" s="95" t="s">
        <v>17218</v>
      </c>
      <c r="E9365" s="95" t="s">
        <v>332</v>
      </c>
      <c r="F9365" s="95" t="s">
        <v>7499</v>
      </c>
      <c r="G9365" s="4">
        <v>50</v>
      </c>
      <c r="H9365" s="4">
        <v>50</v>
      </c>
    </row>
    <row r="9366" spans="1:8" ht="15">
      <c r="A9366" s="95">
        <v>9358</v>
      </c>
      <c r="B9366" s="95" t="s">
        <v>4104</v>
      </c>
      <c r="C9366" s="95" t="s">
        <v>3515</v>
      </c>
      <c r="D9366" s="95" t="s">
        <v>17219</v>
      </c>
      <c r="E9366" s="95" t="s">
        <v>332</v>
      </c>
      <c r="F9366" s="95" t="s">
        <v>7499</v>
      </c>
      <c r="G9366" s="4">
        <v>50</v>
      </c>
      <c r="H9366" s="4">
        <v>50</v>
      </c>
    </row>
    <row r="9367" spans="1:8" ht="15">
      <c r="A9367" s="95">
        <v>9359</v>
      </c>
      <c r="B9367" s="95" t="s">
        <v>3593</v>
      </c>
      <c r="C9367" s="95" t="s">
        <v>17220</v>
      </c>
      <c r="D9367" s="95" t="s">
        <v>17221</v>
      </c>
      <c r="E9367" s="95" t="s">
        <v>332</v>
      </c>
      <c r="F9367" s="95" t="s">
        <v>7499</v>
      </c>
      <c r="G9367" s="4">
        <v>50</v>
      </c>
      <c r="H9367" s="4">
        <v>50</v>
      </c>
    </row>
    <row r="9368" spans="1:8" ht="15">
      <c r="A9368" s="95">
        <v>9360</v>
      </c>
      <c r="B9368" s="95" t="s">
        <v>3432</v>
      </c>
      <c r="C9368" s="95" t="s">
        <v>5006</v>
      </c>
      <c r="D9368" s="95" t="s">
        <v>17222</v>
      </c>
      <c r="E9368" s="95" t="s">
        <v>332</v>
      </c>
      <c r="F9368" s="95" t="s">
        <v>7499</v>
      </c>
      <c r="G9368" s="4">
        <v>50</v>
      </c>
      <c r="H9368" s="4">
        <v>50</v>
      </c>
    </row>
    <row r="9369" spans="1:8" ht="15">
      <c r="A9369" s="95">
        <v>9361</v>
      </c>
      <c r="B9369" s="95" t="s">
        <v>3945</v>
      </c>
      <c r="C9369" s="95" t="s">
        <v>7286</v>
      </c>
      <c r="D9369" s="95" t="s">
        <v>17223</v>
      </c>
      <c r="E9369" s="95" t="s">
        <v>332</v>
      </c>
      <c r="F9369" s="95" t="s">
        <v>7499</v>
      </c>
      <c r="G9369" s="4">
        <v>50</v>
      </c>
      <c r="H9369" s="4">
        <v>50</v>
      </c>
    </row>
    <row r="9370" spans="1:8" ht="15">
      <c r="A9370" s="95">
        <v>9362</v>
      </c>
      <c r="B9370" s="95" t="s">
        <v>4012</v>
      </c>
      <c r="C9370" s="95" t="s">
        <v>7200</v>
      </c>
      <c r="D9370" s="95" t="s">
        <v>17224</v>
      </c>
      <c r="E9370" s="95" t="s">
        <v>332</v>
      </c>
      <c r="F9370" s="95" t="s">
        <v>7499</v>
      </c>
      <c r="G9370" s="4">
        <v>50</v>
      </c>
      <c r="H9370" s="4">
        <v>50</v>
      </c>
    </row>
    <row r="9371" spans="1:8" ht="15">
      <c r="A9371" s="95">
        <v>9363</v>
      </c>
      <c r="B9371" s="95" t="s">
        <v>4322</v>
      </c>
      <c r="C9371" s="95" t="s">
        <v>7198</v>
      </c>
      <c r="D9371" s="95" t="s">
        <v>17225</v>
      </c>
      <c r="E9371" s="95" t="s">
        <v>332</v>
      </c>
      <c r="F9371" s="95" t="s">
        <v>7499</v>
      </c>
      <c r="G9371" s="4">
        <v>50</v>
      </c>
      <c r="H9371" s="4">
        <v>50</v>
      </c>
    </row>
    <row r="9372" spans="1:8" ht="15">
      <c r="A9372" s="95">
        <v>9364</v>
      </c>
      <c r="B9372" s="95" t="s">
        <v>3450</v>
      </c>
      <c r="C9372" s="95" t="s">
        <v>7233</v>
      </c>
      <c r="D9372" s="95" t="s">
        <v>17226</v>
      </c>
      <c r="E9372" s="95" t="s">
        <v>332</v>
      </c>
      <c r="F9372" s="95" t="s">
        <v>7499</v>
      </c>
      <c r="G9372" s="4">
        <v>50</v>
      </c>
      <c r="H9372" s="4">
        <v>50</v>
      </c>
    </row>
    <row r="9373" spans="1:8" ht="15">
      <c r="A9373" s="95">
        <v>9365</v>
      </c>
      <c r="B9373" s="95" t="s">
        <v>4322</v>
      </c>
      <c r="C9373" s="95" t="s">
        <v>7318</v>
      </c>
      <c r="D9373" s="95" t="s">
        <v>17227</v>
      </c>
      <c r="E9373" s="95" t="s">
        <v>332</v>
      </c>
      <c r="F9373" s="95" t="s">
        <v>7499</v>
      </c>
      <c r="G9373" s="4">
        <v>50</v>
      </c>
      <c r="H9373" s="4">
        <v>50</v>
      </c>
    </row>
    <row r="9374" spans="1:8" ht="15">
      <c r="A9374" s="95">
        <v>9366</v>
      </c>
      <c r="B9374" s="95" t="s">
        <v>3442</v>
      </c>
      <c r="C9374" s="95" t="s">
        <v>6718</v>
      </c>
      <c r="D9374" s="95" t="s">
        <v>17228</v>
      </c>
      <c r="E9374" s="95" t="s">
        <v>332</v>
      </c>
      <c r="F9374" s="95" t="s">
        <v>7499</v>
      </c>
      <c r="G9374" s="4">
        <v>50</v>
      </c>
      <c r="H9374" s="4">
        <v>50</v>
      </c>
    </row>
    <row r="9375" spans="1:8" ht="15">
      <c r="A9375" s="95">
        <v>9367</v>
      </c>
      <c r="B9375" s="95" t="s">
        <v>3955</v>
      </c>
      <c r="C9375" s="95" t="s">
        <v>4432</v>
      </c>
      <c r="D9375" s="95" t="s">
        <v>17229</v>
      </c>
      <c r="E9375" s="95" t="s">
        <v>332</v>
      </c>
      <c r="F9375" s="95" t="s">
        <v>7499</v>
      </c>
      <c r="G9375" s="4">
        <v>50</v>
      </c>
      <c r="H9375" s="4">
        <v>50</v>
      </c>
    </row>
    <row r="9376" spans="1:8" ht="15">
      <c r="A9376" s="95">
        <v>9368</v>
      </c>
      <c r="B9376" s="95" t="s">
        <v>3911</v>
      </c>
      <c r="C9376" s="95" t="s">
        <v>17155</v>
      </c>
      <c r="D9376" s="95" t="s">
        <v>17230</v>
      </c>
      <c r="E9376" s="95" t="s">
        <v>332</v>
      </c>
      <c r="F9376" s="95" t="s">
        <v>7499</v>
      </c>
      <c r="G9376" s="4">
        <v>50</v>
      </c>
      <c r="H9376" s="4">
        <v>50</v>
      </c>
    </row>
    <row r="9377" spans="1:8" ht="15">
      <c r="A9377" s="95">
        <v>9369</v>
      </c>
      <c r="B9377" s="95" t="s">
        <v>2663</v>
      </c>
      <c r="C9377" s="95" t="s">
        <v>10996</v>
      </c>
      <c r="D9377" s="95" t="s">
        <v>17231</v>
      </c>
      <c r="E9377" s="95" t="s">
        <v>332</v>
      </c>
      <c r="F9377" s="95" t="s">
        <v>7499</v>
      </c>
      <c r="G9377" s="4">
        <v>50</v>
      </c>
      <c r="H9377" s="4">
        <v>50</v>
      </c>
    </row>
    <row r="9378" spans="1:8" ht="15">
      <c r="A9378" s="95">
        <v>9370</v>
      </c>
      <c r="B9378" s="95" t="s">
        <v>3649</v>
      </c>
      <c r="C9378" s="95" t="s">
        <v>7289</v>
      </c>
      <c r="D9378" s="95" t="s">
        <v>17232</v>
      </c>
      <c r="E9378" s="95" t="s">
        <v>332</v>
      </c>
      <c r="F9378" s="95" t="s">
        <v>7499</v>
      </c>
      <c r="G9378" s="4">
        <v>50</v>
      </c>
      <c r="H9378" s="4">
        <v>50</v>
      </c>
    </row>
    <row r="9379" spans="1:8" ht="15">
      <c r="A9379" s="95">
        <v>9371</v>
      </c>
      <c r="B9379" s="95" t="s">
        <v>3593</v>
      </c>
      <c r="C9379" s="95" t="s">
        <v>15209</v>
      </c>
      <c r="D9379" s="95" t="s">
        <v>17233</v>
      </c>
      <c r="E9379" s="95" t="s">
        <v>332</v>
      </c>
      <c r="F9379" s="95" t="s">
        <v>7499</v>
      </c>
      <c r="G9379" s="4">
        <v>50</v>
      </c>
      <c r="H9379" s="4">
        <v>50</v>
      </c>
    </row>
    <row r="9380" spans="1:8" ht="30">
      <c r="A9380" s="95">
        <v>9372</v>
      </c>
      <c r="B9380" s="95" t="s">
        <v>4026</v>
      </c>
      <c r="C9380" s="95" t="s">
        <v>7291</v>
      </c>
      <c r="D9380" s="95" t="s">
        <v>17234</v>
      </c>
      <c r="E9380" s="95" t="s">
        <v>332</v>
      </c>
      <c r="F9380" s="95" t="s">
        <v>7499</v>
      </c>
      <c r="G9380" s="4">
        <v>50</v>
      </c>
      <c r="H9380" s="4">
        <v>50</v>
      </c>
    </row>
    <row r="9381" spans="1:8" ht="15">
      <c r="A9381" s="95">
        <v>9373</v>
      </c>
      <c r="B9381" s="95" t="s">
        <v>3596</v>
      </c>
      <c r="C9381" s="95" t="s">
        <v>6130</v>
      </c>
      <c r="D9381" s="95" t="s">
        <v>17235</v>
      </c>
      <c r="E9381" s="95" t="s">
        <v>332</v>
      </c>
      <c r="F9381" s="95" t="s">
        <v>7499</v>
      </c>
      <c r="G9381" s="4">
        <v>50</v>
      </c>
      <c r="H9381" s="4">
        <v>50</v>
      </c>
    </row>
    <row r="9382" spans="1:8" ht="15">
      <c r="A9382" s="95">
        <v>9374</v>
      </c>
      <c r="B9382" s="95" t="s">
        <v>3442</v>
      </c>
      <c r="C9382" s="95" t="s">
        <v>17094</v>
      </c>
      <c r="D9382" s="95" t="s">
        <v>17236</v>
      </c>
      <c r="E9382" s="95" t="s">
        <v>332</v>
      </c>
      <c r="F9382" s="95" t="s">
        <v>7499</v>
      </c>
      <c r="G9382" s="4">
        <v>50</v>
      </c>
      <c r="H9382" s="4">
        <v>50</v>
      </c>
    </row>
    <row r="9383" spans="1:8" ht="15">
      <c r="A9383" s="95">
        <v>9375</v>
      </c>
      <c r="B9383" s="95" t="s">
        <v>3523</v>
      </c>
      <c r="C9383" s="95" t="s">
        <v>3634</v>
      </c>
      <c r="D9383" s="95" t="s">
        <v>17237</v>
      </c>
      <c r="E9383" s="95" t="s">
        <v>332</v>
      </c>
      <c r="F9383" s="95" t="s">
        <v>7499</v>
      </c>
      <c r="G9383" s="4">
        <v>50</v>
      </c>
      <c r="H9383" s="4">
        <v>50</v>
      </c>
    </row>
    <row r="9384" spans="1:8" ht="15">
      <c r="A9384" s="95">
        <v>9376</v>
      </c>
      <c r="B9384" s="95" t="s">
        <v>7793</v>
      </c>
      <c r="C9384" s="95" t="s">
        <v>3515</v>
      </c>
      <c r="D9384" s="95" t="s">
        <v>17238</v>
      </c>
      <c r="E9384" s="95" t="s">
        <v>332</v>
      </c>
      <c r="F9384" s="95" t="s">
        <v>7499</v>
      </c>
      <c r="G9384" s="4">
        <v>50</v>
      </c>
      <c r="H9384" s="4">
        <v>50</v>
      </c>
    </row>
    <row r="9385" spans="1:8" ht="15">
      <c r="A9385" s="95">
        <v>9377</v>
      </c>
      <c r="B9385" s="95" t="s">
        <v>4213</v>
      </c>
      <c r="C9385" s="95" t="s">
        <v>2683</v>
      </c>
      <c r="D9385" s="95" t="s">
        <v>17239</v>
      </c>
      <c r="E9385" s="95" t="s">
        <v>332</v>
      </c>
      <c r="F9385" s="95" t="s">
        <v>7499</v>
      </c>
      <c r="G9385" s="4">
        <v>50</v>
      </c>
      <c r="H9385" s="4">
        <v>50</v>
      </c>
    </row>
    <row r="9386" spans="1:8" ht="15">
      <c r="A9386" s="95">
        <v>9378</v>
      </c>
      <c r="B9386" s="95" t="s">
        <v>3506</v>
      </c>
      <c r="C9386" s="95" t="s">
        <v>4432</v>
      </c>
      <c r="D9386" s="95" t="s">
        <v>17240</v>
      </c>
      <c r="E9386" s="95" t="s">
        <v>332</v>
      </c>
      <c r="F9386" s="95" t="s">
        <v>7499</v>
      </c>
      <c r="G9386" s="4">
        <v>50</v>
      </c>
      <c r="H9386" s="4">
        <v>50</v>
      </c>
    </row>
    <row r="9387" spans="1:8" ht="15">
      <c r="A9387" s="95">
        <v>9379</v>
      </c>
      <c r="B9387" s="95" t="s">
        <v>3671</v>
      </c>
      <c r="C9387" s="95" t="s">
        <v>7184</v>
      </c>
      <c r="D9387" s="95" t="s">
        <v>17241</v>
      </c>
      <c r="E9387" s="95" t="s">
        <v>332</v>
      </c>
      <c r="F9387" s="95" t="s">
        <v>7499</v>
      </c>
      <c r="G9387" s="4">
        <v>50</v>
      </c>
      <c r="H9387" s="4">
        <v>50</v>
      </c>
    </row>
    <row r="9388" spans="1:8" ht="15">
      <c r="A9388" s="95">
        <v>9380</v>
      </c>
      <c r="B9388" s="95" t="s">
        <v>15716</v>
      </c>
      <c r="C9388" s="95" t="s">
        <v>3510</v>
      </c>
      <c r="D9388" s="95" t="s">
        <v>17242</v>
      </c>
      <c r="E9388" s="95" t="s">
        <v>332</v>
      </c>
      <c r="F9388" s="95" t="s">
        <v>7499</v>
      </c>
      <c r="G9388" s="4">
        <v>50</v>
      </c>
      <c r="H9388" s="4">
        <v>50</v>
      </c>
    </row>
    <row r="9389" spans="1:8" ht="15">
      <c r="A9389" s="95">
        <v>9381</v>
      </c>
      <c r="B9389" s="95" t="s">
        <v>5752</v>
      </c>
      <c r="C9389" s="95" t="s">
        <v>7193</v>
      </c>
      <c r="D9389" s="95" t="s">
        <v>17243</v>
      </c>
      <c r="E9389" s="95" t="s">
        <v>332</v>
      </c>
      <c r="F9389" s="95" t="s">
        <v>7499</v>
      </c>
      <c r="G9389" s="4">
        <v>50</v>
      </c>
      <c r="H9389" s="4">
        <v>50</v>
      </c>
    </row>
    <row r="9390" spans="1:8" ht="30">
      <c r="A9390" s="95">
        <v>9382</v>
      </c>
      <c r="B9390" s="95" t="s">
        <v>4299</v>
      </c>
      <c r="C9390" s="95" t="s">
        <v>7198</v>
      </c>
      <c r="D9390" s="95" t="s">
        <v>17244</v>
      </c>
      <c r="E9390" s="95" t="s">
        <v>332</v>
      </c>
      <c r="F9390" s="95" t="s">
        <v>7499</v>
      </c>
      <c r="G9390" s="4">
        <v>50</v>
      </c>
      <c r="H9390" s="4">
        <v>50</v>
      </c>
    </row>
    <row r="9391" spans="1:8" ht="15">
      <c r="A9391" s="95">
        <v>9383</v>
      </c>
      <c r="B9391" s="95" t="s">
        <v>3599</v>
      </c>
      <c r="C9391" s="95" t="s">
        <v>7467</v>
      </c>
      <c r="D9391" s="95">
        <v>61001074933</v>
      </c>
      <c r="E9391" s="95" t="s">
        <v>332</v>
      </c>
      <c r="F9391" s="95" t="s">
        <v>7499</v>
      </c>
      <c r="G9391" s="4">
        <v>75</v>
      </c>
      <c r="H9391" s="4">
        <v>75</v>
      </c>
    </row>
    <row r="9392" spans="1:8" ht="15">
      <c r="A9392" s="95">
        <v>9384</v>
      </c>
      <c r="B9392" s="95" t="s">
        <v>3464</v>
      </c>
      <c r="C9392" s="95" t="s">
        <v>6861</v>
      </c>
      <c r="D9392" s="95" t="s">
        <v>17245</v>
      </c>
      <c r="E9392" s="95" t="s">
        <v>332</v>
      </c>
      <c r="F9392" s="95" t="s">
        <v>7499</v>
      </c>
      <c r="G9392" s="4">
        <v>75</v>
      </c>
      <c r="H9392" s="4">
        <v>75</v>
      </c>
    </row>
    <row r="9393" spans="1:8" ht="15">
      <c r="A9393" s="95">
        <v>9385</v>
      </c>
      <c r="B9393" s="95" t="s">
        <v>8115</v>
      </c>
      <c r="C9393" s="95" t="s">
        <v>7217</v>
      </c>
      <c r="D9393" s="95" t="s">
        <v>17246</v>
      </c>
      <c r="E9393" s="95" t="s">
        <v>332</v>
      </c>
      <c r="F9393" s="95" t="s">
        <v>7499</v>
      </c>
      <c r="G9393" s="4">
        <v>50</v>
      </c>
      <c r="H9393" s="4">
        <v>50</v>
      </c>
    </row>
    <row r="9394" spans="1:8" ht="15">
      <c r="A9394" s="95">
        <v>9386</v>
      </c>
      <c r="B9394" s="95" t="s">
        <v>5351</v>
      </c>
      <c r="C9394" s="95" t="s">
        <v>7217</v>
      </c>
      <c r="D9394" s="95" t="s">
        <v>17247</v>
      </c>
      <c r="E9394" s="95" t="s">
        <v>332</v>
      </c>
      <c r="F9394" s="95" t="s">
        <v>7499</v>
      </c>
      <c r="G9394" s="4">
        <v>50</v>
      </c>
      <c r="H9394" s="4">
        <v>50</v>
      </c>
    </row>
    <row r="9395" spans="1:8" ht="15">
      <c r="A9395" s="95">
        <v>9387</v>
      </c>
      <c r="B9395" s="95" t="s">
        <v>5255</v>
      </c>
      <c r="C9395" s="95" t="s">
        <v>7217</v>
      </c>
      <c r="D9395" s="95" t="s">
        <v>17248</v>
      </c>
      <c r="E9395" s="95" t="s">
        <v>332</v>
      </c>
      <c r="F9395" s="95" t="s">
        <v>7499</v>
      </c>
      <c r="G9395" s="4">
        <v>50</v>
      </c>
      <c r="H9395" s="4">
        <v>50</v>
      </c>
    </row>
    <row r="9396" spans="1:8" ht="15">
      <c r="A9396" s="95">
        <v>9388</v>
      </c>
      <c r="B9396" s="95" t="s">
        <v>6112</v>
      </c>
      <c r="C9396" s="95" t="s">
        <v>7217</v>
      </c>
      <c r="D9396" s="95" t="s">
        <v>17249</v>
      </c>
      <c r="E9396" s="95" t="s">
        <v>332</v>
      </c>
      <c r="F9396" s="95" t="s">
        <v>7499</v>
      </c>
      <c r="G9396" s="4">
        <v>50</v>
      </c>
      <c r="H9396" s="4">
        <v>50</v>
      </c>
    </row>
    <row r="9397" spans="1:8" ht="15">
      <c r="A9397" s="95">
        <v>9389</v>
      </c>
      <c r="B9397" s="95" t="s">
        <v>2663</v>
      </c>
      <c r="C9397" s="95" t="s">
        <v>7245</v>
      </c>
      <c r="D9397" s="95" t="s">
        <v>17250</v>
      </c>
      <c r="E9397" s="95" t="s">
        <v>332</v>
      </c>
      <c r="F9397" s="95" t="s">
        <v>7499</v>
      </c>
      <c r="G9397" s="4">
        <v>50</v>
      </c>
      <c r="H9397" s="4">
        <v>50</v>
      </c>
    </row>
    <row r="9398" spans="1:8" ht="15">
      <c r="A9398" s="95">
        <v>9390</v>
      </c>
      <c r="B9398" s="95" t="s">
        <v>3636</v>
      </c>
      <c r="C9398" s="95" t="s">
        <v>7217</v>
      </c>
      <c r="D9398" s="95" t="s">
        <v>17251</v>
      </c>
      <c r="E9398" s="95" t="s">
        <v>332</v>
      </c>
      <c r="F9398" s="95" t="s">
        <v>7499</v>
      </c>
      <c r="G9398" s="4">
        <v>50</v>
      </c>
      <c r="H9398" s="4">
        <v>50</v>
      </c>
    </row>
    <row r="9399" spans="1:8" ht="15">
      <c r="A9399" s="95">
        <v>9391</v>
      </c>
      <c r="B9399" s="95" t="s">
        <v>3684</v>
      </c>
      <c r="C9399" s="95" t="s">
        <v>7245</v>
      </c>
      <c r="D9399" s="95" t="s">
        <v>17252</v>
      </c>
      <c r="E9399" s="95" t="s">
        <v>332</v>
      </c>
      <c r="F9399" s="95" t="s">
        <v>7499</v>
      </c>
      <c r="G9399" s="4">
        <v>50</v>
      </c>
      <c r="H9399" s="4">
        <v>50</v>
      </c>
    </row>
    <row r="9400" spans="1:8" ht="15">
      <c r="A9400" s="95">
        <v>9392</v>
      </c>
      <c r="B9400" s="95" t="s">
        <v>15716</v>
      </c>
      <c r="C9400" s="95" t="s">
        <v>7245</v>
      </c>
      <c r="D9400" s="95" t="s">
        <v>17253</v>
      </c>
      <c r="E9400" s="95" t="s">
        <v>332</v>
      </c>
      <c r="F9400" s="95" t="s">
        <v>7499</v>
      </c>
      <c r="G9400" s="4">
        <v>50</v>
      </c>
      <c r="H9400" s="4">
        <v>50</v>
      </c>
    </row>
    <row r="9401" spans="1:8" ht="15">
      <c r="A9401" s="95">
        <v>9393</v>
      </c>
      <c r="B9401" s="95" t="s">
        <v>4643</v>
      </c>
      <c r="C9401" s="95" t="s">
        <v>15584</v>
      </c>
      <c r="D9401" s="95" t="s">
        <v>17254</v>
      </c>
      <c r="E9401" s="95" t="s">
        <v>332</v>
      </c>
      <c r="F9401" s="95" t="s">
        <v>7499</v>
      </c>
      <c r="G9401" s="4">
        <v>50</v>
      </c>
      <c r="H9401" s="4">
        <v>50</v>
      </c>
    </row>
    <row r="9402" spans="1:8" ht="15">
      <c r="A9402" s="95">
        <v>9394</v>
      </c>
      <c r="B9402" s="95" t="s">
        <v>3649</v>
      </c>
      <c r="C9402" s="95" t="s">
        <v>6736</v>
      </c>
      <c r="D9402" s="95" t="s">
        <v>17255</v>
      </c>
      <c r="E9402" s="95" t="s">
        <v>332</v>
      </c>
      <c r="F9402" s="95" t="s">
        <v>7499</v>
      </c>
      <c r="G9402" s="4">
        <v>50</v>
      </c>
      <c r="H9402" s="4">
        <v>50</v>
      </c>
    </row>
    <row r="9403" spans="1:8" ht="15">
      <c r="A9403" s="95">
        <v>9395</v>
      </c>
      <c r="B9403" s="95" t="s">
        <v>3715</v>
      </c>
      <c r="C9403" s="95" t="s">
        <v>7411</v>
      </c>
      <c r="D9403" s="95" t="s">
        <v>17256</v>
      </c>
      <c r="E9403" s="95" t="s">
        <v>332</v>
      </c>
      <c r="F9403" s="95" t="s">
        <v>7499</v>
      </c>
      <c r="G9403" s="4">
        <v>50</v>
      </c>
      <c r="H9403" s="4">
        <v>50</v>
      </c>
    </row>
    <row r="9404" spans="1:8" ht="15">
      <c r="A9404" s="95">
        <v>9396</v>
      </c>
      <c r="B9404" s="95" t="s">
        <v>3586</v>
      </c>
      <c r="C9404" s="95" t="s">
        <v>7271</v>
      </c>
      <c r="D9404" s="95" t="s">
        <v>17257</v>
      </c>
      <c r="E9404" s="95" t="s">
        <v>332</v>
      </c>
      <c r="F9404" s="95" t="s">
        <v>7499</v>
      </c>
      <c r="G9404" s="4">
        <v>50</v>
      </c>
      <c r="H9404" s="4">
        <v>50</v>
      </c>
    </row>
    <row r="9405" spans="1:8" ht="15">
      <c r="A9405" s="95">
        <v>9397</v>
      </c>
      <c r="B9405" s="95" t="s">
        <v>2685</v>
      </c>
      <c r="C9405" s="95" t="s">
        <v>6753</v>
      </c>
      <c r="D9405" s="95" t="s">
        <v>17258</v>
      </c>
      <c r="E9405" s="95" t="s">
        <v>332</v>
      </c>
      <c r="F9405" s="95" t="s">
        <v>7499</v>
      </c>
      <c r="G9405" s="4">
        <v>50</v>
      </c>
      <c r="H9405" s="4">
        <v>50</v>
      </c>
    </row>
    <row r="9406" spans="1:8" ht="15">
      <c r="A9406" s="95">
        <v>9398</v>
      </c>
      <c r="B9406" s="95" t="s">
        <v>3472</v>
      </c>
      <c r="C9406" s="95" t="s">
        <v>7263</v>
      </c>
      <c r="D9406" s="95" t="s">
        <v>17259</v>
      </c>
      <c r="E9406" s="95" t="s">
        <v>332</v>
      </c>
      <c r="F9406" s="95" t="s">
        <v>7499</v>
      </c>
      <c r="G9406" s="4">
        <v>50</v>
      </c>
      <c r="H9406" s="4">
        <v>50</v>
      </c>
    </row>
    <row r="9407" spans="1:8" ht="15">
      <c r="A9407" s="95">
        <v>9399</v>
      </c>
      <c r="B9407" s="95" t="s">
        <v>3725</v>
      </c>
      <c r="C9407" s="95" t="s">
        <v>7380</v>
      </c>
      <c r="D9407" s="95" t="s">
        <v>17260</v>
      </c>
      <c r="E9407" s="95" t="s">
        <v>332</v>
      </c>
      <c r="F9407" s="95" t="s">
        <v>7499</v>
      </c>
      <c r="G9407" s="4">
        <v>50</v>
      </c>
      <c r="H9407" s="4">
        <v>50</v>
      </c>
    </row>
    <row r="9408" spans="1:8" ht="15">
      <c r="A9408" s="95">
        <v>9400</v>
      </c>
      <c r="B9408" s="95" t="s">
        <v>3464</v>
      </c>
      <c r="C9408" s="95" t="s">
        <v>7380</v>
      </c>
      <c r="D9408" s="95" t="s">
        <v>17261</v>
      </c>
      <c r="E9408" s="95" t="s">
        <v>332</v>
      </c>
      <c r="F9408" s="95" t="s">
        <v>7499</v>
      </c>
      <c r="G9408" s="4">
        <v>50</v>
      </c>
      <c r="H9408" s="4">
        <v>50</v>
      </c>
    </row>
    <row r="9409" spans="1:8" ht="15">
      <c r="A9409" s="95">
        <v>9401</v>
      </c>
      <c r="B9409" s="95" t="s">
        <v>3663</v>
      </c>
      <c r="C9409" s="95" t="s">
        <v>2683</v>
      </c>
      <c r="D9409" s="95" t="s">
        <v>17262</v>
      </c>
      <c r="E9409" s="95" t="s">
        <v>332</v>
      </c>
      <c r="F9409" s="95" t="s">
        <v>7499</v>
      </c>
      <c r="G9409" s="4">
        <v>50</v>
      </c>
      <c r="H9409" s="4">
        <v>50</v>
      </c>
    </row>
    <row r="9410" spans="1:8" ht="15">
      <c r="A9410" s="95">
        <v>9402</v>
      </c>
      <c r="B9410" s="95" t="s">
        <v>3919</v>
      </c>
      <c r="C9410" s="95" t="s">
        <v>7226</v>
      </c>
      <c r="D9410" s="95" t="s">
        <v>17263</v>
      </c>
      <c r="E9410" s="95" t="s">
        <v>332</v>
      </c>
      <c r="F9410" s="95" t="s">
        <v>7499</v>
      </c>
      <c r="G9410" s="4">
        <v>50</v>
      </c>
      <c r="H9410" s="4">
        <v>50</v>
      </c>
    </row>
    <row r="9411" spans="1:8" ht="15">
      <c r="A9411" s="95">
        <v>9403</v>
      </c>
      <c r="B9411" s="95" t="s">
        <v>4612</v>
      </c>
      <c r="C9411" s="95" t="s">
        <v>7217</v>
      </c>
      <c r="D9411" s="95" t="s">
        <v>17264</v>
      </c>
      <c r="E9411" s="95" t="s">
        <v>332</v>
      </c>
      <c r="F9411" s="95" t="s">
        <v>7499</v>
      </c>
      <c r="G9411" s="4">
        <v>50</v>
      </c>
      <c r="H9411" s="4">
        <v>50</v>
      </c>
    </row>
    <row r="9412" spans="1:8" ht="15">
      <c r="A9412" s="95">
        <v>9404</v>
      </c>
      <c r="B9412" s="95" t="s">
        <v>3761</v>
      </c>
      <c r="C9412" s="95" t="s">
        <v>7367</v>
      </c>
      <c r="D9412" s="95" t="s">
        <v>17265</v>
      </c>
      <c r="E9412" s="95" t="s">
        <v>332</v>
      </c>
      <c r="F9412" s="95" t="s">
        <v>7499</v>
      </c>
      <c r="G9412" s="4">
        <v>50</v>
      </c>
      <c r="H9412" s="4">
        <v>50</v>
      </c>
    </row>
    <row r="9413" spans="1:8" ht="15">
      <c r="A9413" s="95">
        <v>9405</v>
      </c>
      <c r="B9413" s="95" t="s">
        <v>5306</v>
      </c>
      <c r="C9413" s="95" t="s">
        <v>7226</v>
      </c>
      <c r="D9413" s="95" t="s">
        <v>17266</v>
      </c>
      <c r="E9413" s="95" t="s">
        <v>332</v>
      </c>
      <c r="F9413" s="95" t="s">
        <v>7499</v>
      </c>
      <c r="G9413" s="4">
        <v>50</v>
      </c>
      <c r="H9413" s="4">
        <v>50</v>
      </c>
    </row>
    <row r="9414" spans="1:8" ht="15">
      <c r="A9414" s="95">
        <v>9406</v>
      </c>
      <c r="B9414" s="95" t="s">
        <v>8386</v>
      </c>
      <c r="C9414" s="95" t="s">
        <v>7245</v>
      </c>
      <c r="D9414" s="95" t="s">
        <v>17267</v>
      </c>
      <c r="E9414" s="95" t="s">
        <v>332</v>
      </c>
      <c r="F9414" s="95" t="s">
        <v>7499</v>
      </c>
      <c r="G9414" s="4">
        <v>50</v>
      </c>
      <c r="H9414" s="4">
        <v>50</v>
      </c>
    </row>
    <row r="9415" spans="1:8" ht="15">
      <c r="A9415" s="95">
        <v>9407</v>
      </c>
      <c r="B9415" s="95" t="s">
        <v>3761</v>
      </c>
      <c r="C9415" s="95" t="s">
        <v>7245</v>
      </c>
      <c r="D9415" s="95" t="s">
        <v>17268</v>
      </c>
      <c r="E9415" s="95" t="s">
        <v>332</v>
      </c>
      <c r="F9415" s="95" t="s">
        <v>7499</v>
      </c>
      <c r="G9415" s="4">
        <v>50</v>
      </c>
      <c r="H9415" s="4">
        <v>50</v>
      </c>
    </row>
    <row r="9416" spans="1:8" ht="15">
      <c r="A9416" s="95">
        <v>9408</v>
      </c>
      <c r="B9416" s="95" t="s">
        <v>17269</v>
      </c>
      <c r="C9416" s="95" t="s">
        <v>2683</v>
      </c>
      <c r="D9416" s="95" t="s">
        <v>17270</v>
      </c>
      <c r="E9416" s="95" t="s">
        <v>332</v>
      </c>
      <c r="F9416" s="95" t="s">
        <v>7499</v>
      </c>
      <c r="G9416" s="4">
        <v>50</v>
      </c>
      <c r="H9416" s="4">
        <v>50</v>
      </c>
    </row>
    <row r="9417" spans="1:8" ht="15">
      <c r="A9417" s="95">
        <v>9409</v>
      </c>
      <c r="B9417" s="95" t="s">
        <v>3596</v>
      </c>
      <c r="C9417" s="95" t="s">
        <v>7226</v>
      </c>
      <c r="D9417" s="95" t="s">
        <v>17271</v>
      </c>
      <c r="E9417" s="95" t="s">
        <v>332</v>
      </c>
      <c r="F9417" s="95" t="s">
        <v>7499</v>
      </c>
      <c r="G9417" s="4">
        <v>50</v>
      </c>
      <c r="H9417" s="4">
        <v>50</v>
      </c>
    </row>
    <row r="9418" spans="1:8" ht="15">
      <c r="A9418" s="95">
        <v>9410</v>
      </c>
      <c r="B9418" s="95" t="s">
        <v>8865</v>
      </c>
      <c r="C9418" s="95" t="s">
        <v>7245</v>
      </c>
      <c r="D9418" s="95" t="s">
        <v>17272</v>
      </c>
      <c r="E9418" s="95" t="s">
        <v>332</v>
      </c>
      <c r="F9418" s="95" t="s">
        <v>7499</v>
      </c>
      <c r="G9418" s="4">
        <v>50</v>
      </c>
      <c r="H9418" s="4">
        <v>50</v>
      </c>
    </row>
    <row r="9419" spans="1:8" ht="15">
      <c r="A9419" s="95">
        <v>9411</v>
      </c>
      <c r="B9419" s="95" t="s">
        <v>3526</v>
      </c>
      <c r="C9419" s="95" t="s">
        <v>6130</v>
      </c>
      <c r="D9419" s="95" t="s">
        <v>17273</v>
      </c>
      <c r="E9419" s="95" t="s">
        <v>332</v>
      </c>
      <c r="F9419" s="95" t="s">
        <v>7499</v>
      </c>
      <c r="G9419" s="4">
        <v>50</v>
      </c>
      <c r="H9419" s="4">
        <v>50</v>
      </c>
    </row>
    <row r="9420" spans="1:8" ht="15">
      <c r="A9420" s="95">
        <v>9412</v>
      </c>
      <c r="B9420" s="95" t="s">
        <v>3450</v>
      </c>
      <c r="C9420" s="95" t="s">
        <v>7309</v>
      </c>
      <c r="D9420" s="95" t="s">
        <v>17274</v>
      </c>
      <c r="E9420" s="95" t="s">
        <v>332</v>
      </c>
      <c r="F9420" s="95" t="s">
        <v>7499</v>
      </c>
      <c r="G9420" s="4">
        <v>50</v>
      </c>
      <c r="H9420" s="4">
        <v>50</v>
      </c>
    </row>
    <row r="9421" spans="1:8" ht="15">
      <c r="A9421" s="95">
        <v>9413</v>
      </c>
      <c r="B9421" s="95" t="s">
        <v>2671</v>
      </c>
      <c r="C9421" s="95" t="s">
        <v>3510</v>
      </c>
      <c r="D9421" s="95" t="s">
        <v>17275</v>
      </c>
      <c r="E9421" s="95" t="s">
        <v>332</v>
      </c>
      <c r="F9421" s="95" t="s">
        <v>7499</v>
      </c>
      <c r="G9421" s="4">
        <v>50</v>
      </c>
      <c r="H9421" s="4">
        <v>50</v>
      </c>
    </row>
    <row r="9422" spans="1:8" ht="15">
      <c r="A9422" s="95">
        <v>9414</v>
      </c>
      <c r="B9422" s="95" t="s">
        <v>2663</v>
      </c>
      <c r="C9422" s="95" t="s">
        <v>3510</v>
      </c>
      <c r="D9422" s="95" t="s">
        <v>17276</v>
      </c>
      <c r="E9422" s="95" t="s">
        <v>332</v>
      </c>
      <c r="F9422" s="95" t="s">
        <v>7499</v>
      </c>
      <c r="G9422" s="4">
        <v>50</v>
      </c>
      <c r="H9422" s="4">
        <v>50</v>
      </c>
    </row>
    <row r="9423" spans="1:8" ht="15">
      <c r="A9423" s="95">
        <v>9415</v>
      </c>
      <c r="B9423" s="95" t="s">
        <v>3432</v>
      </c>
      <c r="C9423" s="95" t="s">
        <v>3927</v>
      </c>
      <c r="D9423" s="95" t="s">
        <v>17277</v>
      </c>
      <c r="E9423" s="95" t="s">
        <v>332</v>
      </c>
      <c r="F9423" s="95" t="s">
        <v>7499</v>
      </c>
      <c r="G9423" s="4">
        <v>100</v>
      </c>
      <c r="H9423" s="4">
        <v>100</v>
      </c>
    </row>
    <row r="9424" spans="1:8" ht="15">
      <c r="A9424" s="95">
        <v>9416</v>
      </c>
      <c r="B9424" s="95" t="s">
        <v>4322</v>
      </c>
      <c r="C9424" s="95" t="s">
        <v>7327</v>
      </c>
      <c r="D9424" s="95" t="s">
        <v>17278</v>
      </c>
      <c r="E9424" s="95" t="s">
        <v>332</v>
      </c>
      <c r="F9424" s="95" t="s">
        <v>7499</v>
      </c>
      <c r="G9424" s="4">
        <v>50</v>
      </c>
      <c r="H9424" s="4">
        <v>50</v>
      </c>
    </row>
    <row r="9425" spans="1:8" ht="15">
      <c r="A9425" s="95">
        <v>9417</v>
      </c>
      <c r="B9425" s="95" t="s">
        <v>5168</v>
      </c>
      <c r="C9425" s="95" t="s">
        <v>3927</v>
      </c>
      <c r="D9425" s="95" t="s">
        <v>17279</v>
      </c>
      <c r="E9425" s="95" t="s">
        <v>332</v>
      </c>
      <c r="F9425" s="95" t="s">
        <v>7499</v>
      </c>
      <c r="G9425" s="4">
        <v>50</v>
      </c>
      <c r="H9425" s="4">
        <v>50</v>
      </c>
    </row>
    <row r="9426" spans="1:8" ht="15">
      <c r="A9426" s="95">
        <v>9418</v>
      </c>
      <c r="B9426" s="95" t="s">
        <v>4807</v>
      </c>
      <c r="C9426" s="95" t="s">
        <v>10996</v>
      </c>
      <c r="D9426" s="95" t="s">
        <v>17280</v>
      </c>
      <c r="E9426" s="95" t="s">
        <v>332</v>
      </c>
      <c r="F9426" s="95" t="s">
        <v>7499</v>
      </c>
      <c r="G9426" s="4">
        <v>50</v>
      </c>
      <c r="H9426" s="4">
        <v>50</v>
      </c>
    </row>
    <row r="9427" spans="1:8" ht="15">
      <c r="A9427" s="95">
        <v>9419</v>
      </c>
      <c r="B9427" s="95" t="s">
        <v>3593</v>
      </c>
      <c r="C9427" s="95" t="s">
        <v>7226</v>
      </c>
      <c r="D9427" s="95" t="s">
        <v>17281</v>
      </c>
      <c r="E9427" s="95" t="s">
        <v>332</v>
      </c>
      <c r="F9427" s="95" t="s">
        <v>7499</v>
      </c>
      <c r="G9427" s="4">
        <v>50</v>
      </c>
      <c r="H9427" s="4">
        <v>50</v>
      </c>
    </row>
    <row r="9428" spans="1:8" ht="15">
      <c r="A9428" s="95">
        <v>9420</v>
      </c>
      <c r="B9428" s="95" t="s">
        <v>4078</v>
      </c>
      <c r="C9428" s="95" t="s">
        <v>3510</v>
      </c>
      <c r="D9428" s="95" t="s">
        <v>17282</v>
      </c>
      <c r="E9428" s="95" t="s">
        <v>332</v>
      </c>
      <c r="F9428" s="95" t="s">
        <v>7499</v>
      </c>
      <c r="G9428" s="4">
        <v>50</v>
      </c>
      <c r="H9428" s="4">
        <v>50</v>
      </c>
    </row>
    <row r="9429" spans="1:8" ht="15">
      <c r="A9429" s="95">
        <v>9421</v>
      </c>
      <c r="B9429" s="95" t="s">
        <v>2671</v>
      </c>
      <c r="C9429" s="95" t="s">
        <v>7245</v>
      </c>
      <c r="D9429" s="95" t="s">
        <v>17283</v>
      </c>
      <c r="E9429" s="95" t="s">
        <v>332</v>
      </c>
      <c r="F9429" s="95" t="s">
        <v>7499</v>
      </c>
      <c r="G9429" s="4">
        <v>50</v>
      </c>
      <c r="H9429" s="4">
        <v>50</v>
      </c>
    </row>
    <row r="9430" spans="1:8" ht="15">
      <c r="A9430" s="95">
        <v>9422</v>
      </c>
      <c r="B9430" s="95" t="s">
        <v>6711</v>
      </c>
      <c r="C9430" s="95" t="s">
        <v>6861</v>
      </c>
      <c r="D9430" s="95" t="s">
        <v>17284</v>
      </c>
      <c r="E9430" s="95" t="s">
        <v>332</v>
      </c>
      <c r="F9430" s="95" t="s">
        <v>7499</v>
      </c>
      <c r="G9430" s="4">
        <v>50</v>
      </c>
      <c r="H9430" s="4">
        <v>50</v>
      </c>
    </row>
    <row r="9431" spans="1:8" ht="15">
      <c r="A9431" s="95">
        <v>9423</v>
      </c>
      <c r="B9431" s="95" t="s">
        <v>4885</v>
      </c>
      <c r="C9431" s="95" t="s">
        <v>7226</v>
      </c>
      <c r="D9431" s="95" t="s">
        <v>17285</v>
      </c>
      <c r="E9431" s="95" t="s">
        <v>332</v>
      </c>
      <c r="F9431" s="95" t="s">
        <v>7499</v>
      </c>
      <c r="G9431" s="4">
        <v>50</v>
      </c>
      <c r="H9431" s="4">
        <v>50</v>
      </c>
    </row>
    <row r="9432" spans="1:8" ht="15">
      <c r="A9432" s="95">
        <v>9424</v>
      </c>
      <c r="B9432" s="95" t="s">
        <v>3690</v>
      </c>
      <c r="C9432" s="95" t="s">
        <v>10996</v>
      </c>
      <c r="D9432" s="95" t="s">
        <v>17286</v>
      </c>
      <c r="E9432" s="95" t="s">
        <v>332</v>
      </c>
      <c r="F9432" s="95" t="s">
        <v>7499</v>
      </c>
      <c r="G9432" s="4">
        <v>50</v>
      </c>
      <c r="H9432" s="4">
        <v>50</v>
      </c>
    </row>
    <row r="9433" spans="1:8" ht="15">
      <c r="A9433" s="95">
        <v>9425</v>
      </c>
      <c r="B9433" s="95" t="s">
        <v>4322</v>
      </c>
      <c r="C9433" s="95" t="s">
        <v>10996</v>
      </c>
      <c r="D9433" s="95" t="s">
        <v>17287</v>
      </c>
      <c r="E9433" s="95" t="s">
        <v>332</v>
      </c>
      <c r="F9433" s="95" t="s">
        <v>7499</v>
      </c>
      <c r="G9433" s="4">
        <v>50</v>
      </c>
      <c r="H9433" s="4">
        <v>50</v>
      </c>
    </row>
    <row r="9434" spans="1:8" ht="15">
      <c r="A9434" s="95">
        <v>9426</v>
      </c>
      <c r="B9434" s="95" t="s">
        <v>3464</v>
      </c>
      <c r="C9434" s="95" t="s">
        <v>7217</v>
      </c>
      <c r="D9434" s="95" t="s">
        <v>17288</v>
      </c>
      <c r="E9434" s="95" t="s">
        <v>332</v>
      </c>
      <c r="F9434" s="95" t="s">
        <v>7499</v>
      </c>
      <c r="G9434" s="4">
        <v>50</v>
      </c>
      <c r="H9434" s="4">
        <v>50</v>
      </c>
    </row>
    <row r="9435" spans="1:8" ht="15">
      <c r="A9435" s="95">
        <v>9427</v>
      </c>
      <c r="B9435" s="95" t="s">
        <v>3877</v>
      </c>
      <c r="C9435" s="95" t="s">
        <v>7224</v>
      </c>
      <c r="D9435" s="95" t="s">
        <v>17289</v>
      </c>
      <c r="E9435" s="95" t="s">
        <v>332</v>
      </c>
      <c r="F9435" s="95" t="s">
        <v>7499</v>
      </c>
      <c r="G9435" s="4">
        <v>50</v>
      </c>
      <c r="H9435" s="4">
        <v>50</v>
      </c>
    </row>
    <row r="9436" spans="1:8" ht="15">
      <c r="A9436" s="95">
        <v>9428</v>
      </c>
      <c r="B9436" s="95" t="s">
        <v>17290</v>
      </c>
      <c r="C9436" s="95" t="s">
        <v>3510</v>
      </c>
      <c r="D9436" s="95" t="s">
        <v>17291</v>
      </c>
      <c r="E9436" s="95" t="s">
        <v>332</v>
      </c>
      <c r="F9436" s="95" t="s">
        <v>7499</v>
      </c>
      <c r="G9436" s="4">
        <v>50</v>
      </c>
      <c r="H9436" s="4">
        <v>50</v>
      </c>
    </row>
    <row r="9437" spans="1:8" ht="15">
      <c r="A9437" s="95">
        <v>9429</v>
      </c>
      <c r="B9437" s="95" t="s">
        <v>4861</v>
      </c>
      <c r="C9437" s="95" t="s">
        <v>17038</v>
      </c>
      <c r="D9437" s="95" t="s">
        <v>17292</v>
      </c>
      <c r="E9437" s="95" t="s">
        <v>332</v>
      </c>
      <c r="F9437" s="95" t="s">
        <v>7499</v>
      </c>
      <c r="G9437" s="4">
        <v>50</v>
      </c>
      <c r="H9437" s="4">
        <v>50</v>
      </c>
    </row>
    <row r="9438" spans="1:8" ht="15">
      <c r="A9438" s="95">
        <v>9430</v>
      </c>
      <c r="B9438" s="95" t="s">
        <v>17293</v>
      </c>
      <c r="C9438" s="95" t="s">
        <v>4100</v>
      </c>
      <c r="D9438" s="95" t="s">
        <v>17294</v>
      </c>
      <c r="E9438" s="95" t="s">
        <v>332</v>
      </c>
      <c r="F9438" s="95" t="s">
        <v>7499</v>
      </c>
      <c r="G9438" s="4">
        <v>50</v>
      </c>
      <c r="H9438" s="4">
        <v>50</v>
      </c>
    </row>
    <row r="9439" spans="1:8" ht="15">
      <c r="A9439" s="95">
        <v>9431</v>
      </c>
      <c r="B9439" s="95" t="s">
        <v>5351</v>
      </c>
      <c r="C9439" s="95" t="s">
        <v>2683</v>
      </c>
      <c r="D9439" s="95" t="s">
        <v>17295</v>
      </c>
      <c r="E9439" s="95" t="s">
        <v>332</v>
      </c>
      <c r="F9439" s="95" t="s">
        <v>7499</v>
      </c>
      <c r="G9439" s="4">
        <v>50</v>
      </c>
      <c r="H9439" s="4">
        <v>50</v>
      </c>
    </row>
    <row r="9440" spans="1:8" ht="15">
      <c r="A9440" s="95">
        <v>9432</v>
      </c>
      <c r="B9440" s="95" t="s">
        <v>3432</v>
      </c>
      <c r="C9440" s="95" t="s">
        <v>3510</v>
      </c>
      <c r="D9440" s="95" t="s">
        <v>17296</v>
      </c>
      <c r="E9440" s="95" t="s">
        <v>332</v>
      </c>
      <c r="F9440" s="95" t="s">
        <v>7499</v>
      </c>
      <c r="G9440" s="4">
        <v>50</v>
      </c>
      <c r="H9440" s="4">
        <v>50</v>
      </c>
    </row>
    <row r="9441" spans="1:8" ht="15">
      <c r="A9441" s="95">
        <v>9433</v>
      </c>
      <c r="B9441" s="95" t="s">
        <v>4087</v>
      </c>
      <c r="C9441" s="95" t="s">
        <v>17297</v>
      </c>
      <c r="D9441" s="95" t="s">
        <v>17298</v>
      </c>
      <c r="E9441" s="95" t="s">
        <v>332</v>
      </c>
      <c r="F9441" s="95" t="s">
        <v>7499</v>
      </c>
      <c r="G9441" s="4">
        <v>50</v>
      </c>
      <c r="H9441" s="4">
        <v>50</v>
      </c>
    </row>
    <row r="9442" spans="1:8" ht="15">
      <c r="A9442" s="95">
        <v>9434</v>
      </c>
      <c r="B9442" s="95" t="s">
        <v>17299</v>
      </c>
      <c r="C9442" s="95" t="s">
        <v>17038</v>
      </c>
      <c r="D9442" s="95" t="s">
        <v>17300</v>
      </c>
      <c r="E9442" s="95" t="s">
        <v>332</v>
      </c>
      <c r="F9442" s="95" t="s">
        <v>7499</v>
      </c>
      <c r="G9442" s="4">
        <v>50</v>
      </c>
      <c r="H9442" s="4">
        <v>50</v>
      </c>
    </row>
    <row r="9443" spans="1:8" ht="15">
      <c r="A9443" s="95">
        <v>9435</v>
      </c>
      <c r="B9443" s="95" t="s">
        <v>3684</v>
      </c>
      <c r="C9443" s="95" t="s">
        <v>4432</v>
      </c>
      <c r="D9443" s="95" t="s">
        <v>17301</v>
      </c>
      <c r="E9443" s="95" t="s">
        <v>332</v>
      </c>
      <c r="F9443" s="95" t="s">
        <v>7499</v>
      </c>
      <c r="G9443" s="4">
        <v>50</v>
      </c>
      <c r="H9443" s="4">
        <v>50</v>
      </c>
    </row>
    <row r="9444" spans="1:8" ht="15">
      <c r="A9444" s="95">
        <v>9436</v>
      </c>
      <c r="B9444" s="95" t="s">
        <v>4310</v>
      </c>
      <c r="C9444" s="95" t="s">
        <v>7217</v>
      </c>
      <c r="D9444" s="95" t="s">
        <v>17302</v>
      </c>
      <c r="E9444" s="95" t="s">
        <v>332</v>
      </c>
      <c r="F9444" s="95" t="s">
        <v>7499</v>
      </c>
      <c r="G9444" s="4">
        <v>50</v>
      </c>
      <c r="H9444" s="4">
        <v>50</v>
      </c>
    </row>
    <row r="9445" spans="1:8" ht="15">
      <c r="A9445" s="95">
        <v>9437</v>
      </c>
      <c r="B9445" s="95" t="s">
        <v>15796</v>
      </c>
      <c r="C9445" s="95" t="s">
        <v>17303</v>
      </c>
      <c r="D9445" s="95" t="s">
        <v>17304</v>
      </c>
      <c r="E9445" s="95" t="s">
        <v>332</v>
      </c>
      <c r="F9445" s="95" t="s">
        <v>7499</v>
      </c>
      <c r="G9445" s="4">
        <v>50</v>
      </c>
      <c r="H9445" s="4">
        <v>50</v>
      </c>
    </row>
    <row r="9446" spans="1:8" ht="15">
      <c r="A9446" s="95">
        <v>9438</v>
      </c>
      <c r="B9446" s="95" t="s">
        <v>3608</v>
      </c>
      <c r="C9446" s="95" t="s">
        <v>17305</v>
      </c>
      <c r="D9446" s="95" t="s">
        <v>17306</v>
      </c>
      <c r="E9446" s="95" t="s">
        <v>332</v>
      </c>
      <c r="F9446" s="95" t="s">
        <v>7499</v>
      </c>
      <c r="G9446" s="4">
        <v>50</v>
      </c>
      <c r="H9446" s="4">
        <v>50</v>
      </c>
    </row>
    <row r="9447" spans="1:8" ht="15">
      <c r="A9447" s="95">
        <v>9439</v>
      </c>
      <c r="B9447" s="95" t="s">
        <v>4603</v>
      </c>
      <c r="C9447" s="95" t="s">
        <v>7402</v>
      </c>
      <c r="D9447" s="95" t="s">
        <v>17307</v>
      </c>
      <c r="E9447" s="95" t="s">
        <v>332</v>
      </c>
      <c r="F9447" s="95" t="s">
        <v>7499</v>
      </c>
      <c r="G9447" s="4">
        <v>50</v>
      </c>
      <c r="H9447" s="4">
        <v>50</v>
      </c>
    </row>
    <row r="9448" spans="1:8" ht="15">
      <c r="A9448" s="95">
        <v>9440</v>
      </c>
      <c r="B9448" s="95" t="s">
        <v>3526</v>
      </c>
      <c r="C9448" s="95" t="s">
        <v>7226</v>
      </c>
      <c r="D9448" s="95" t="s">
        <v>17308</v>
      </c>
      <c r="E9448" s="95" t="s">
        <v>332</v>
      </c>
      <c r="F9448" s="95" t="s">
        <v>7499</v>
      </c>
      <c r="G9448" s="4">
        <v>50</v>
      </c>
      <c r="H9448" s="4">
        <v>50</v>
      </c>
    </row>
    <row r="9449" spans="1:8" ht="15">
      <c r="A9449" s="95">
        <v>9441</v>
      </c>
      <c r="B9449" s="95" t="s">
        <v>4612</v>
      </c>
      <c r="C9449" s="95" t="s">
        <v>7226</v>
      </c>
      <c r="D9449" s="95" t="s">
        <v>17309</v>
      </c>
      <c r="E9449" s="95" t="s">
        <v>332</v>
      </c>
      <c r="F9449" s="95" t="s">
        <v>7499</v>
      </c>
      <c r="G9449" s="4">
        <v>50</v>
      </c>
      <c r="H9449" s="4">
        <v>50</v>
      </c>
    </row>
    <row r="9450" spans="1:8" ht="15">
      <c r="A9450" s="95">
        <v>9442</v>
      </c>
      <c r="B9450" s="95" t="s">
        <v>9445</v>
      </c>
      <c r="C9450" s="95" t="s">
        <v>3510</v>
      </c>
      <c r="D9450" s="95" t="s">
        <v>17310</v>
      </c>
      <c r="E9450" s="95" t="s">
        <v>332</v>
      </c>
      <c r="F9450" s="95" t="s">
        <v>7499</v>
      </c>
      <c r="G9450" s="4">
        <v>50</v>
      </c>
      <c r="H9450" s="4">
        <v>50</v>
      </c>
    </row>
    <row r="9451" spans="1:8" ht="15">
      <c r="A9451" s="95">
        <v>9443</v>
      </c>
      <c r="B9451" s="95" t="s">
        <v>17311</v>
      </c>
      <c r="C9451" s="95" t="s">
        <v>7226</v>
      </c>
      <c r="D9451" s="95" t="s">
        <v>17312</v>
      </c>
      <c r="E9451" s="95" t="s">
        <v>332</v>
      </c>
      <c r="F9451" s="95" t="s">
        <v>7499</v>
      </c>
      <c r="G9451" s="4">
        <v>50</v>
      </c>
      <c r="H9451" s="4">
        <v>50</v>
      </c>
    </row>
    <row r="9452" spans="1:8" ht="15">
      <c r="A9452" s="95">
        <v>9444</v>
      </c>
      <c r="B9452" s="95" t="s">
        <v>4452</v>
      </c>
      <c r="C9452" s="95" t="s">
        <v>7198</v>
      </c>
      <c r="D9452" s="95" t="s">
        <v>17313</v>
      </c>
      <c r="E9452" s="95" t="s">
        <v>332</v>
      </c>
      <c r="F9452" s="95" t="s">
        <v>7499</v>
      </c>
      <c r="G9452" s="4">
        <v>50</v>
      </c>
      <c r="H9452" s="4">
        <v>50</v>
      </c>
    </row>
    <row r="9453" spans="1:8" ht="15">
      <c r="A9453" s="95">
        <v>9445</v>
      </c>
      <c r="B9453" s="95" t="s">
        <v>3442</v>
      </c>
      <c r="C9453" s="95" t="s">
        <v>3510</v>
      </c>
      <c r="D9453" s="95" t="s">
        <v>17314</v>
      </c>
      <c r="E9453" s="95" t="s">
        <v>332</v>
      </c>
      <c r="F9453" s="95" t="s">
        <v>7499</v>
      </c>
      <c r="G9453" s="4">
        <v>50</v>
      </c>
      <c r="H9453" s="4">
        <v>50</v>
      </c>
    </row>
    <row r="9454" spans="1:8" ht="15">
      <c r="A9454" s="95">
        <v>9446</v>
      </c>
      <c r="B9454" s="95" t="s">
        <v>7793</v>
      </c>
      <c r="C9454" s="95" t="s">
        <v>7224</v>
      </c>
      <c r="D9454" s="95" t="s">
        <v>17315</v>
      </c>
      <c r="E9454" s="95" t="s">
        <v>332</v>
      </c>
      <c r="F9454" s="95" t="s">
        <v>7499</v>
      </c>
      <c r="G9454" s="4">
        <v>50</v>
      </c>
      <c r="H9454" s="4">
        <v>50</v>
      </c>
    </row>
    <row r="9455" spans="1:8" ht="15">
      <c r="A9455" s="95">
        <v>9447</v>
      </c>
      <c r="B9455" s="95" t="s">
        <v>3608</v>
      </c>
      <c r="C9455" s="95" t="s">
        <v>7226</v>
      </c>
      <c r="D9455" s="95" t="s">
        <v>17316</v>
      </c>
      <c r="E9455" s="95" t="s">
        <v>332</v>
      </c>
      <c r="F9455" s="95" t="s">
        <v>7499</v>
      </c>
      <c r="G9455" s="4">
        <v>50</v>
      </c>
      <c r="H9455" s="4">
        <v>50</v>
      </c>
    </row>
    <row r="9456" spans="1:8" ht="15">
      <c r="A9456" s="95">
        <v>9448</v>
      </c>
      <c r="B9456" s="95" t="s">
        <v>3523</v>
      </c>
      <c r="C9456" s="95" t="s">
        <v>16913</v>
      </c>
      <c r="D9456" s="95" t="s">
        <v>17317</v>
      </c>
      <c r="E9456" s="95" t="s">
        <v>332</v>
      </c>
      <c r="F9456" s="95" t="s">
        <v>7499</v>
      </c>
      <c r="G9456" s="4">
        <v>50</v>
      </c>
      <c r="H9456" s="4">
        <v>50</v>
      </c>
    </row>
    <row r="9457" spans="1:8" ht="15">
      <c r="A9457" s="95">
        <v>9449</v>
      </c>
      <c r="B9457" s="95" t="s">
        <v>3614</v>
      </c>
      <c r="C9457" s="95" t="s">
        <v>3515</v>
      </c>
      <c r="D9457" s="95" t="s">
        <v>17318</v>
      </c>
      <c r="E9457" s="95" t="s">
        <v>332</v>
      </c>
      <c r="F9457" s="95" t="s">
        <v>7499</v>
      </c>
      <c r="G9457" s="4">
        <v>50</v>
      </c>
      <c r="H9457" s="4">
        <v>50</v>
      </c>
    </row>
    <row r="9458" spans="1:8" ht="15">
      <c r="A9458" s="95">
        <v>9450</v>
      </c>
      <c r="B9458" s="95" t="s">
        <v>3485</v>
      </c>
      <c r="C9458" s="95" t="s">
        <v>5006</v>
      </c>
      <c r="D9458" s="95" t="s">
        <v>17319</v>
      </c>
      <c r="E9458" s="95" t="s">
        <v>332</v>
      </c>
      <c r="F9458" s="95" t="s">
        <v>7499</v>
      </c>
      <c r="G9458" s="4">
        <v>50</v>
      </c>
      <c r="H9458" s="4">
        <v>50</v>
      </c>
    </row>
    <row r="9459" spans="1:8" ht="15">
      <c r="A9459" s="95">
        <v>9451</v>
      </c>
      <c r="B9459" s="95" t="s">
        <v>3732</v>
      </c>
      <c r="C9459" s="95" t="s">
        <v>5006</v>
      </c>
      <c r="D9459" s="95" t="s">
        <v>17320</v>
      </c>
      <c r="E9459" s="95" t="s">
        <v>332</v>
      </c>
      <c r="F9459" s="95" t="s">
        <v>7499</v>
      </c>
      <c r="G9459" s="4">
        <v>50</v>
      </c>
      <c r="H9459" s="4">
        <v>50</v>
      </c>
    </row>
    <row r="9460" spans="1:8" ht="15">
      <c r="A9460" s="95">
        <v>9452</v>
      </c>
      <c r="B9460" s="95" t="s">
        <v>6112</v>
      </c>
      <c r="C9460" s="95" t="s">
        <v>3741</v>
      </c>
      <c r="D9460" s="95" t="s">
        <v>17321</v>
      </c>
      <c r="E9460" s="95" t="s">
        <v>332</v>
      </c>
      <c r="F9460" s="95" t="s">
        <v>7499</v>
      </c>
      <c r="G9460" s="4">
        <v>50</v>
      </c>
      <c r="H9460" s="4">
        <v>50</v>
      </c>
    </row>
    <row r="9461" spans="1:8" ht="15">
      <c r="A9461" s="95">
        <v>9453</v>
      </c>
      <c r="B9461" s="95" t="s">
        <v>4861</v>
      </c>
      <c r="C9461" s="95" t="s">
        <v>17122</v>
      </c>
      <c r="D9461" s="95" t="s">
        <v>17322</v>
      </c>
      <c r="E9461" s="95" t="s">
        <v>332</v>
      </c>
      <c r="F9461" s="95" t="s">
        <v>7499</v>
      </c>
      <c r="G9461" s="4">
        <v>50</v>
      </c>
      <c r="H9461" s="4">
        <v>50</v>
      </c>
    </row>
    <row r="9462" spans="1:8" ht="15">
      <c r="A9462" s="95">
        <v>9454</v>
      </c>
      <c r="B9462" s="95" t="s">
        <v>3482</v>
      </c>
      <c r="C9462" s="95" t="s">
        <v>2683</v>
      </c>
      <c r="D9462" s="95" t="s">
        <v>17323</v>
      </c>
      <c r="E9462" s="95" t="s">
        <v>332</v>
      </c>
      <c r="F9462" s="95" t="s">
        <v>7499</v>
      </c>
      <c r="G9462" s="4">
        <v>50</v>
      </c>
      <c r="H9462" s="4">
        <v>50</v>
      </c>
    </row>
    <row r="9463" spans="1:8" ht="15">
      <c r="A9463" s="95">
        <v>9455</v>
      </c>
      <c r="B9463" s="95" t="s">
        <v>17324</v>
      </c>
      <c r="C9463" s="95" t="s">
        <v>3510</v>
      </c>
      <c r="D9463" s="95" t="s">
        <v>17325</v>
      </c>
      <c r="E9463" s="95" t="s">
        <v>332</v>
      </c>
      <c r="F9463" s="95" t="s">
        <v>7499</v>
      </c>
      <c r="G9463" s="4">
        <v>50</v>
      </c>
      <c r="H9463" s="4">
        <v>50</v>
      </c>
    </row>
    <row r="9464" spans="1:8" ht="15">
      <c r="A9464" s="95">
        <v>9456</v>
      </c>
      <c r="B9464" s="95" t="s">
        <v>5005</v>
      </c>
      <c r="C9464" s="95" t="s">
        <v>7411</v>
      </c>
      <c r="D9464" s="95" t="s">
        <v>17326</v>
      </c>
      <c r="E9464" s="95" t="s">
        <v>332</v>
      </c>
      <c r="F9464" s="95" t="s">
        <v>7499</v>
      </c>
      <c r="G9464" s="4">
        <v>50</v>
      </c>
      <c r="H9464" s="4">
        <v>50</v>
      </c>
    </row>
    <row r="9465" spans="1:8" ht="15">
      <c r="A9465" s="95">
        <v>9457</v>
      </c>
      <c r="B9465" s="95" t="s">
        <v>6226</v>
      </c>
      <c r="C9465" s="95" t="s">
        <v>7411</v>
      </c>
      <c r="D9465" s="95" t="s">
        <v>17327</v>
      </c>
      <c r="E9465" s="95" t="s">
        <v>332</v>
      </c>
      <c r="F9465" s="95" t="s">
        <v>7499</v>
      </c>
      <c r="G9465" s="4">
        <v>50</v>
      </c>
      <c r="H9465" s="4">
        <v>50</v>
      </c>
    </row>
    <row r="9466" spans="1:8" ht="15">
      <c r="A9466" s="95">
        <v>9458</v>
      </c>
      <c r="B9466" s="95" t="s">
        <v>5257</v>
      </c>
      <c r="C9466" s="95" t="s">
        <v>3515</v>
      </c>
      <c r="D9466" s="95" t="s">
        <v>17328</v>
      </c>
      <c r="E9466" s="95" t="s">
        <v>332</v>
      </c>
      <c r="F9466" s="95" t="s">
        <v>7499</v>
      </c>
      <c r="G9466" s="4">
        <v>50</v>
      </c>
      <c r="H9466" s="4">
        <v>50</v>
      </c>
    </row>
    <row r="9467" spans="1:8" ht="15">
      <c r="A9467" s="95">
        <v>9459</v>
      </c>
      <c r="B9467" s="95" t="s">
        <v>2675</v>
      </c>
      <c r="C9467" s="95" t="s">
        <v>3515</v>
      </c>
      <c r="D9467" s="95" t="s">
        <v>17329</v>
      </c>
      <c r="E9467" s="95" t="s">
        <v>332</v>
      </c>
      <c r="F9467" s="95" t="s">
        <v>7499</v>
      </c>
      <c r="G9467" s="4">
        <v>50</v>
      </c>
      <c r="H9467" s="4">
        <v>50</v>
      </c>
    </row>
    <row r="9468" spans="1:8" ht="15">
      <c r="A9468" s="95">
        <v>9460</v>
      </c>
      <c r="B9468" s="95" t="s">
        <v>4193</v>
      </c>
      <c r="C9468" s="95" t="s">
        <v>16913</v>
      </c>
      <c r="D9468" s="95" t="s">
        <v>17330</v>
      </c>
      <c r="E9468" s="95" t="s">
        <v>332</v>
      </c>
      <c r="F9468" s="95" t="s">
        <v>7499</v>
      </c>
      <c r="G9468" s="4">
        <v>100</v>
      </c>
      <c r="H9468" s="4">
        <v>100</v>
      </c>
    </row>
    <row r="9469" spans="1:8" ht="15">
      <c r="A9469" s="95">
        <v>9461</v>
      </c>
      <c r="B9469" s="95" t="s">
        <v>5005</v>
      </c>
      <c r="C9469" s="95" t="s">
        <v>3510</v>
      </c>
      <c r="D9469" s="95" t="s">
        <v>17331</v>
      </c>
      <c r="E9469" s="95" t="s">
        <v>332</v>
      </c>
      <c r="F9469" s="95" t="s">
        <v>7499</v>
      </c>
      <c r="G9469" s="4">
        <v>50</v>
      </c>
      <c r="H9469" s="4">
        <v>50</v>
      </c>
    </row>
    <row r="9470" spans="1:8" ht="15">
      <c r="A9470" s="95">
        <v>9462</v>
      </c>
      <c r="B9470" s="95" t="s">
        <v>4452</v>
      </c>
      <c r="C9470" s="95" t="s">
        <v>7329</v>
      </c>
      <c r="D9470" s="95" t="s">
        <v>17332</v>
      </c>
      <c r="E9470" s="95" t="s">
        <v>332</v>
      </c>
      <c r="F9470" s="95" t="s">
        <v>7499</v>
      </c>
      <c r="G9470" s="4">
        <v>50</v>
      </c>
      <c r="H9470" s="4">
        <v>50</v>
      </c>
    </row>
    <row r="9471" spans="1:8" ht="15">
      <c r="A9471" s="95">
        <v>9463</v>
      </c>
      <c r="B9471" s="95" t="s">
        <v>4040</v>
      </c>
      <c r="C9471" s="95" t="s">
        <v>7411</v>
      </c>
      <c r="D9471" s="95" t="s">
        <v>17333</v>
      </c>
      <c r="E9471" s="95" t="s">
        <v>332</v>
      </c>
      <c r="F9471" s="95" t="s">
        <v>7499</v>
      </c>
      <c r="G9471" s="4">
        <v>50</v>
      </c>
      <c r="H9471" s="4">
        <v>50</v>
      </c>
    </row>
    <row r="9472" spans="1:8" ht="15">
      <c r="A9472" s="95">
        <v>9464</v>
      </c>
      <c r="B9472" s="95" t="s">
        <v>4454</v>
      </c>
      <c r="C9472" s="95" t="s">
        <v>7411</v>
      </c>
      <c r="D9472" s="95" t="s">
        <v>17334</v>
      </c>
      <c r="E9472" s="95" t="s">
        <v>332</v>
      </c>
      <c r="F9472" s="95" t="s">
        <v>7499</v>
      </c>
      <c r="G9472" s="4">
        <v>50</v>
      </c>
      <c r="H9472" s="4">
        <v>50</v>
      </c>
    </row>
    <row r="9473" spans="1:8" ht="15">
      <c r="A9473" s="95">
        <v>9465</v>
      </c>
      <c r="B9473" s="95" t="s">
        <v>5306</v>
      </c>
      <c r="C9473" s="95" t="s">
        <v>7380</v>
      </c>
      <c r="D9473" s="95" t="s">
        <v>17335</v>
      </c>
      <c r="E9473" s="95" t="s">
        <v>332</v>
      </c>
      <c r="F9473" s="95" t="s">
        <v>7499</v>
      </c>
      <c r="G9473" s="4">
        <v>50</v>
      </c>
      <c r="H9473" s="4">
        <v>50</v>
      </c>
    </row>
    <row r="9474" spans="1:8" ht="15">
      <c r="A9474" s="95">
        <v>9466</v>
      </c>
      <c r="B9474" s="95" t="s">
        <v>4012</v>
      </c>
      <c r="C9474" s="95" t="s">
        <v>2683</v>
      </c>
      <c r="D9474" s="95" t="s">
        <v>17336</v>
      </c>
      <c r="E9474" s="95" t="s">
        <v>332</v>
      </c>
      <c r="F9474" s="95" t="s">
        <v>7499</v>
      </c>
      <c r="G9474" s="4">
        <v>50</v>
      </c>
      <c r="H9474" s="4">
        <v>50</v>
      </c>
    </row>
    <row r="9475" spans="1:8" ht="15">
      <c r="A9475" s="95">
        <v>9467</v>
      </c>
      <c r="B9475" s="95" t="s">
        <v>3668</v>
      </c>
      <c r="C9475" s="95" t="s">
        <v>2683</v>
      </c>
      <c r="D9475" s="95" t="s">
        <v>17337</v>
      </c>
      <c r="E9475" s="95" t="s">
        <v>332</v>
      </c>
      <c r="F9475" s="95" t="s">
        <v>7499</v>
      </c>
      <c r="G9475" s="4">
        <v>50</v>
      </c>
      <c r="H9475" s="4">
        <v>50</v>
      </c>
    </row>
    <row r="9476" spans="1:8" ht="15">
      <c r="A9476" s="95">
        <v>9468</v>
      </c>
      <c r="B9476" s="95" t="s">
        <v>6703</v>
      </c>
      <c r="C9476" s="95" t="s">
        <v>2683</v>
      </c>
      <c r="D9476" s="95" t="s">
        <v>17338</v>
      </c>
      <c r="E9476" s="95" t="s">
        <v>332</v>
      </c>
      <c r="F9476" s="95" t="s">
        <v>7499</v>
      </c>
      <c r="G9476" s="4">
        <v>50</v>
      </c>
      <c r="H9476" s="4">
        <v>50</v>
      </c>
    </row>
    <row r="9477" spans="1:8" ht="15">
      <c r="A9477" s="95">
        <v>9469</v>
      </c>
      <c r="B9477" s="95" t="s">
        <v>3468</v>
      </c>
      <c r="C9477" s="95" t="s">
        <v>7226</v>
      </c>
      <c r="D9477" s="95" t="s">
        <v>17339</v>
      </c>
      <c r="E9477" s="95" t="s">
        <v>332</v>
      </c>
      <c r="F9477" s="95" t="s">
        <v>7499</v>
      </c>
      <c r="G9477" s="4">
        <v>50</v>
      </c>
      <c r="H9477" s="4">
        <v>50</v>
      </c>
    </row>
    <row r="9478" spans="1:8" ht="15">
      <c r="A9478" s="95">
        <v>9470</v>
      </c>
      <c r="B9478" s="95" t="s">
        <v>17340</v>
      </c>
      <c r="C9478" s="95" t="s">
        <v>7226</v>
      </c>
      <c r="D9478" s="95" t="s">
        <v>17341</v>
      </c>
      <c r="E9478" s="95" t="s">
        <v>332</v>
      </c>
      <c r="F9478" s="95" t="s">
        <v>7499</v>
      </c>
      <c r="G9478" s="4">
        <v>50</v>
      </c>
      <c r="H9478" s="4">
        <v>50</v>
      </c>
    </row>
    <row r="9479" spans="1:8" ht="15">
      <c r="A9479" s="95">
        <v>9471</v>
      </c>
      <c r="B9479" s="95" t="s">
        <v>17342</v>
      </c>
      <c r="C9479" s="95" t="s">
        <v>16913</v>
      </c>
      <c r="D9479" s="95" t="s">
        <v>17343</v>
      </c>
      <c r="E9479" s="95" t="s">
        <v>332</v>
      </c>
      <c r="F9479" s="95" t="s">
        <v>7499</v>
      </c>
      <c r="G9479" s="4">
        <v>50</v>
      </c>
      <c r="H9479" s="4">
        <v>50</v>
      </c>
    </row>
    <row r="9480" spans="1:8" ht="15">
      <c r="A9480" s="95">
        <v>9472</v>
      </c>
      <c r="B9480" s="95" t="s">
        <v>4140</v>
      </c>
      <c r="C9480" s="95" t="s">
        <v>3987</v>
      </c>
      <c r="D9480" s="95" t="s">
        <v>17344</v>
      </c>
      <c r="E9480" s="95" t="s">
        <v>332</v>
      </c>
      <c r="F9480" s="95" t="s">
        <v>7499</v>
      </c>
      <c r="G9480" s="4">
        <v>50</v>
      </c>
      <c r="H9480" s="4">
        <v>50</v>
      </c>
    </row>
    <row r="9481" spans="1:8" ht="15">
      <c r="A9481" s="95">
        <v>9473</v>
      </c>
      <c r="B9481" s="95" t="s">
        <v>3636</v>
      </c>
      <c r="C9481" s="95" t="s">
        <v>7217</v>
      </c>
      <c r="D9481" s="95" t="s">
        <v>17345</v>
      </c>
      <c r="E9481" s="95" t="s">
        <v>332</v>
      </c>
      <c r="F9481" s="95" t="s">
        <v>7499</v>
      </c>
      <c r="G9481" s="4">
        <v>50</v>
      </c>
      <c r="H9481" s="4">
        <v>50</v>
      </c>
    </row>
    <row r="9482" spans="1:8" ht="15">
      <c r="A9482" s="95">
        <v>9474</v>
      </c>
      <c r="B9482" s="95" t="s">
        <v>3761</v>
      </c>
      <c r="C9482" s="95" t="s">
        <v>6460</v>
      </c>
      <c r="D9482" s="95" t="s">
        <v>17346</v>
      </c>
      <c r="E9482" s="95" t="s">
        <v>332</v>
      </c>
      <c r="F9482" s="95" t="s">
        <v>7499</v>
      </c>
      <c r="G9482" s="4">
        <v>50</v>
      </c>
      <c r="H9482" s="4">
        <v>50</v>
      </c>
    </row>
    <row r="9483" spans="1:8" ht="15">
      <c r="A9483" s="95">
        <v>9475</v>
      </c>
      <c r="B9483" s="95" t="s">
        <v>5192</v>
      </c>
      <c r="C9483" s="95" t="s">
        <v>10031</v>
      </c>
      <c r="D9483" s="95" t="s">
        <v>17347</v>
      </c>
      <c r="E9483" s="95" t="s">
        <v>332</v>
      </c>
      <c r="F9483" s="95" t="s">
        <v>7499</v>
      </c>
      <c r="G9483" s="4">
        <v>50</v>
      </c>
      <c r="H9483" s="4">
        <v>50</v>
      </c>
    </row>
    <row r="9484" spans="1:8" ht="15">
      <c r="A9484" s="95">
        <v>9476</v>
      </c>
      <c r="B9484" s="95" t="s">
        <v>3955</v>
      </c>
      <c r="C9484" s="95" t="s">
        <v>7184</v>
      </c>
      <c r="D9484" s="95" t="s">
        <v>17348</v>
      </c>
      <c r="E9484" s="95" t="s">
        <v>332</v>
      </c>
      <c r="F9484" s="95" t="s">
        <v>7499</v>
      </c>
      <c r="G9484" s="4">
        <v>50</v>
      </c>
      <c r="H9484" s="4">
        <v>50</v>
      </c>
    </row>
    <row r="9485" spans="1:8" ht="15">
      <c r="A9485" s="95">
        <v>9477</v>
      </c>
      <c r="B9485" s="95" t="s">
        <v>2671</v>
      </c>
      <c r="C9485" s="95" t="s">
        <v>11986</v>
      </c>
      <c r="D9485" s="95" t="s">
        <v>17349</v>
      </c>
      <c r="E9485" s="95" t="s">
        <v>332</v>
      </c>
      <c r="F9485" s="95" t="s">
        <v>7499</v>
      </c>
      <c r="G9485" s="4">
        <v>50</v>
      </c>
      <c r="H9485" s="4">
        <v>50</v>
      </c>
    </row>
    <row r="9486" spans="1:8" ht="15">
      <c r="A9486" s="95">
        <v>9478</v>
      </c>
      <c r="B9486" s="95" t="s">
        <v>4603</v>
      </c>
      <c r="C9486" s="95" t="s">
        <v>7245</v>
      </c>
      <c r="D9486" s="95" t="s">
        <v>17350</v>
      </c>
      <c r="E9486" s="95" t="s">
        <v>332</v>
      </c>
      <c r="F9486" s="95" t="s">
        <v>7499</v>
      </c>
      <c r="G9486" s="4">
        <v>50</v>
      </c>
      <c r="H9486" s="4">
        <v>50</v>
      </c>
    </row>
    <row r="9487" spans="1:8" ht="15">
      <c r="A9487" s="95">
        <v>9479</v>
      </c>
      <c r="B9487" s="95" t="s">
        <v>4087</v>
      </c>
      <c r="C9487" s="95" t="s">
        <v>2683</v>
      </c>
      <c r="D9487" s="95" t="s">
        <v>17351</v>
      </c>
      <c r="E9487" s="95" t="s">
        <v>332</v>
      </c>
      <c r="F9487" s="95" t="s">
        <v>7499</v>
      </c>
      <c r="G9487" s="4">
        <v>50</v>
      </c>
      <c r="H9487" s="4">
        <v>50</v>
      </c>
    </row>
    <row r="9488" spans="1:8" ht="15">
      <c r="A9488" s="95">
        <v>9480</v>
      </c>
      <c r="B9488" s="95" t="s">
        <v>3506</v>
      </c>
      <c r="C9488" s="95" t="s">
        <v>7226</v>
      </c>
      <c r="D9488" s="95" t="s">
        <v>17352</v>
      </c>
      <c r="E9488" s="95" t="s">
        <v>332</v>
      </c>
      <c r="F9488" s="95" t="s">
        <v>7499</v>
      </c>
      <c r="G9488" s="4">
        <v>50</v>
      </c>
      <c r="H9488" s="4">
        <v>50</v>
      </c>
    </row>
    <row r="9489" spans="1:8" ht="15">
      <c r="A9489" s="95">
        <v>9481</v>
      </c>
      <c r="B9489" s="95" t="s">
        <v>4096</v>
      </c>
      <c r="C9489" s="95" t="s">
        <v>3510</v>
      </c>
      <c r="D9489" s="95" t="s">
        <v>17353</v>
      </c>
      <c r="E9489" s="95" t="s">
        <v>332</v>
      </c>
      <c r="F9489" s="95" t="s">
        <v>7499</v>
      </c>
      <c r="G9489" s="4">
        <v>75</v>
      </c>
      <c r="H9489" s="4">
        <v>75</v>
      </c>
    </row>
    <row r="9490" spans="1:8" ht="15">
      <c r="A9490" s="95">
        <v>9482</v>
      </c>
      <c r="B9490" s="95" t="s">
        <v>4375</v>
      </c>
      <c r="C9490" s="95" t="s">
        <v>17354</v>
      </c>
      <c r="D9490" s="95">
        <v>6100600129</v>
      </c>
      <c r="E9490" s="95" t="s">
        <v>332</v>
      </c>
      <c r="F9490" s="95" t="s">
        <v>7499</v>
      </c>
      <c r="G9490" s="4">
        <v>75</v>
      </c>
      <c r="H9490" s="4">
        <v>75</v>
      </c>
    </row>
    <row r="9491" spans="1:8" ht="15">
      <c r="A9491" s="95">
        <v>9483</v>
      </c>
      <c r="B9491" s="95" t="s">
        <v>12007</v>
      </c>
      <c r="C9491" s="95" t="s">
        <v>7235</v>
      </c>
      <c r="D9491" s="95" t="s">
        <v>17355</v>
      </c>
      <c r="E9491" s="95" t="s">
        <v>332</v>
      </c>
      <c r="F9491" s="95" t="s">
        <v>7499</v>
      </c>
      <c r="G9491" s="4">
        <v>50</v>
      </c>
      <c r="H9491" s="4">
        <v>50</v>
      </c>
    </row>
    <row r="9492" spans="1:8" ht="15">
      <c r="A9492" s="95">
        <v>9484</v>
      </c>
      <c r="B9492" s="95" t="s">
        <v>3432</v>
      </c>
      <c r="C9492" s="95" t="s">
        <v>17356</v>
      </c>
      <c r="D9492" s="95" t="s">
        <v>17357</v>
      </c>
      <c r="E9492" s="95" t="s">
        <v>332</v>
      </c>
      <c r="F9492" s="95" t="s">
        <v>7499</v>
      </c>
      <c r="G9492" s="4">
        <v>50</v>
      </c>
      <c r="H9492" s="4">
        <v>50</v>
      </c>
    </row>
    <row r="9493" spans="1:8" ht="15">
      <c r="A9493" s="95">
        <v>9485</v>
      </c>
      <c r="B9493" s="95" t="s">
        <v>3643</v>
      </c>
      <c r="C9493" s="95" t="s">
        <v>6736</v>
      </c>
      <c r="D9493" s="95" t="s">
        <v>17358</v>
      </c>
      <c r="E9493" s="95" t="s">
        <v>332</v>
      </c>
      <c r="F9493" s="95" t="s">
        <v>7499</v>
      </c>
      <c r="G9493" s="4">
        <v>50</v>
      </c>
      <c r="H9493" s="4">
        <v>50</v>
      </c>
    </row>
    <row r="9494" spans="1:8" ht="15">
      <c r="A9494" s="95">
        <v>9486</v>
      </c>
      <c r="B9494" s="95" t="s">
        <v>3649</v>
      </c>
      <c r="C9494" s="95" t="s">
        <v>17359</v>
      </c>
      <c r="D9494" s="95" t="s">
        <v>17360</v>
      </c>
      <c r="E9494" s="95" t="s">
        <v>332</v>
      </c>
      <c r="F9494" s="95" t="s">
        <v>7499</v>
      </c>
      <c r="G9494" s="4">
        <v>50</v>
      </c>
      <c r="H9494" s="4">
        <v>50</v>
      </c>
    </row>
    <row r="9495" spans="1:8" ht="15">
      <c r="A9495" s="95">
        <v>9487</v>
      </c>
      <c r="B9495" s="95" t="s">
        <v>3596</v>
      </c>
      <c r="C9495" s="95" t="s">
        <v>7245</v>
      </c>
      <c r="D9495" s="95" t="s">
        <v>17361</v>
      </c>
      <c r="E9495" s="95" t="s">
        <v>332</v>
      </c>
      <c r="F9495" s="95" t="s">
        <v>7499</v>
      </c>
      <c r="G9495" s="4">
        <v>50</v>
      </c>
      <c r="H9495" s="4">
        <v>50</v>
      </c>
    </row>
    <row r="9496" spans="1:8" ht="15">
      <c r="A9496" s="95">
        <v>9488</v>
      </c>
      <c r="B9496" s="95" t="s">
        <v>4861</v>
      </c>
      <c r="C9496" s="95" t="s">
        <v>5116</v>
      </c>
      <c r="D9496" s="95" t="s">
        <v>17362</v>
      </c>
      <c r="E9496" s="95" t="s">
        <v>332</v>
      </c>
      <c r="F9496" s="95" t="s">
        <v>7499</v>
      </c>
      <c r="G9496" s="4">
        <v>50</v>
      </c>
      <c r="H9496" s="4">
        <v>50</v>
      </c>
    </row>
    <row r="9497" spans="1:8" ht="15">
      <c r="A9497" s="95">
        <v>9489</v>
      </c>
      <c r="B9497" s="95" t="s">
        <v>3833</v>
      </c>
      <c r="C9497" s="95" t="s">
        <v>7193</v>
      </c>
      <c r="D9497" s="95" t="s">
        <v>17363</v>
      </c>
      <c r="E9497" s="95" t="s">
        <v>332</v>
      </c>
      <c r="F9497" s="95" t="s">
        <v>7499</v>
      </c>
      <c r="G9497" s="4">
        <v>50</v>
      </c>
      <c r="H9497" s="4">
        <v>50</v>
      </c>
    </row>
    <row r="9498" spans="1:8" ht="15">
      <c r="A9498" s="95">
        <v>9490</v>
      </c>
      <c r="B9498" s="95" t="s">
        <v>6838</v>
      </c>
      <c r="C9498" s="95" t="s">
        <v>3510</v>
      </c>
      <c r="D9498" s="95" t="s">
        <v>17364</v>
      </c>
      <c r="E9498" s="95" t="s">
        <v>332</v>
      </c>
      <c r="F9498" s="95" t="s">
        <v>7499</v>
      </c>
      <c r="G9498" s="4">
        <v>50</v>
      </c>
      <c r="H9498" s="4">
        <v>50</v>
      </c>
    </row>
    <row r="9499" spans="1:8" ht="15">
      <c r="A9499" s="95">
        <v>9491</v>
      </c>
      <c r="B9499" s="95" t="s">
        <v>3732</v>
      </c>
      <c r="C9499" s="95" t="s">
        <v>3736</v>
      </c>
      <c r="D9499" s="95" t="s">
        <v>17365</v>
      </c>
      <c r="E9499" s="95" t="s">
        <v>332</v>
      </c>
      <c r="F9499" s="95" t="s">
        <v>7499</v>
      </c>
      <c r="G9499" s="4">
        <v>50</v>
      </c>
      <c r="H9499" s="4">
        <v>50</v>
      </c>
    </row>
    <row r="9500" spans="1:8" ht="15">
      <c r="A9500" s="95">
        <v>9492</v>
      </c>
      <c r="B9500" s="95" t="s">
        <v>3593</v>
      </c>
      <c r="C9500" s="95" t="s">
        <v>7255</v>
      </c>
      <c r="D9500" s="95" t="s">
        <v>17366</v>
      </c>
      <c r="E9500" s="95" t="s">
        <v>332</v>
      </c>
      <c r="F9500" s="95" t="s">
        <v>7499</v>
      </c>
      <c r="G9500" s="4">
        <v>50</v>
      </c>
      <c r="H9500" s="4">
        <v>50</v>
      </c>
    </row>
    <row r="9501" spans="1:8" ht="15">
      <c r="A9501" s="95">
        <v>9493</v>
      </c>
      <c r="B9501" s="95" t="s">
        <v>4412</v>
      </c>
      <c r="C9501" s="95" t="s">
        <v>5136</v>
      </c>
      <c r="D9501" s="95" t="s">
        <v>17367</v>
      </c>
      <c r="E9501" s="95" t="s">
        <v>332</v>
      </c>
      <c r="F9501" s="95" t="s">
        <v>7499</v>
      </c>
      <c r="G9501" s="4">
        <v>50</v>
      </c>
      <c r="H9501" s="4">
        <v>50</v>
      </c>
    </row>
    <row r="9502" spans="1:8" ht="15">
      <c r="A9502" s="95">
        <v>9494</v>
      </c>
      <c r="B9502" s="95" t="s">
        <v>6711</v>
      </c>
      <c r="C9502" s="95" t="s">
        <v>5006</v>
      </c>
      <c r="D9502" s="95" t="s">
        <v>17368</v>
      </c>
      <c r="E9502" s="95" t="s">
        <v>332</v>
      </c>
      <c r="F9502" s="95" t="s">
        <v>7499</v>
      </c>
      <c r="G9502" s="4">
        <v>50</v>
      </c>
      <c r="H9502" s="4">
        <v>50</v>
      </c>
    </row>
    <row r="9503" spans="1:8" ht="15">
      <c r="A9503" s="95">
        <v>9495</v>
      </c>
      <c r="B9503" s="95" t="s">
        <v>3432</v>
      </c>
      <c r="C9503" s="95" t="s">
        <v>4872</v>
      </c>
      <c r="D9503" s="95" t="s">
        <v>17369</v>
      </c>
      <c r="E9503" s="95" t="s">
        <v>332</v>
      </c>
      <c r="F9503" s="95" t="s">
        <v>7499</v>
      </c>
      <c r="G9503" s="4">
        <v>50</v>
      </c>
      <c r="H9503" s="4">
        <v>50</v>
      </c>
    </row>
    <row r="9504" spans="1:8" ht="30">
      <c r="A9504" s="95">
        <v>9496</v>
      </c>
      <c r="B9504" s="95" t="s">
        <v>4098</v>
      </c>
      <c r="C9504" s="95" t="s">
        <v>17370</v>
      </c>
      <c r="D9504" s="95" t="s">
        <v>17371</v>
      </c>
      <c r="E9504" s="95" t="s">
        <v>332</v>
      </c>
      <c r="F9504" s="95" t="s">
        <v>7499</v>
      </c>
      <c r="G9504" s="4">
        <v>50</v>
      </c>
      <c r="H9504" s="4">
        <v>50</v>
      </c>
    </row>
    <row r="9505" spans="1:8" ht="15">
      <c r="A9505" s="95">
        <v>9497</v>
      </c>
      <c r="B9505" s="95" t="s">
        <v>4114</v>
      </c>
      <c r="C9505" s="95" t="s">
        <v>7486</v>
      </c>
      <c r="D9505" s="95" t="s">
        <v>17372</v>
      </c>
      <c r="E9505" s="95" t="s">
        <v>332</v>
      </c>
      <c r="F9505" s="95" t="s">
        <v>7499</v>
      </c>
      <c r="G9505" s="4">
        <v>50</v>
      </c>
      <c r="H9505" s="4">
        <v>50</v>
      </c>
    </row>
    <row r="9506" spans="1:8" ht="15">
      <c r="A9506" s="95">
        <v>9498</v>
      </c>
      <c r="B9506" s="95" t="s">
        <v>3506</v>
      </c>
      <c r="C9506" s="95" t="s">
        <v>3510</v>
      </c>
      <c r="D9506" s="95" t="s">
        <v>17373</v>
      </c>
      <c r="E9506" s="95" t="s">
        <v>332</v>
      </c>
      <c r="F9506" s="95" t="s">
        <v>7499</v>
      </c>
      <c r="G9506" s="4">
        <v>50</v>
      </c>
      <c r="H9506" s="4">
        <v>50</v>
      </c>
    </row>
    <row r="9507" spans="1:8" ht="15">
      <c r="A9507" s="95">
        <v>9499</v>
      </c>
      <c r="B9507" s="95" t="s">
        <v>3611</v>
      </c>
      <c r="C9507" s="95" t="s">
        <v>7364</v>
      </c>
      <c r="D9507" s="95" t="s">
        <v>17374</v>
      </c>
      <c r="E9507" s="95" t="s">
        <v>332</v>
      </c>
      <c r="F9507" s="95" t="s">
        <v>7499</v>
      </c>
      <c r="G9507" s="4">
        <v>50</v>
      </c>
      <c r="H9507" s="4">
        <v>50</v>
      </c>
    </row>
    <row r="9508" spans="1:8" ht="15">
      <c r="A9508" s="95">
        <v>9500</v>
      </c>
      <c r="B9508" s="95" t="s">
        <v>3509</v>
      </c>
      <c r="C9508" s="95" t="s">
        <v>9443</v>
      </c>
      <c r="D9508" s="95" t="s">
        <v>17375</v>
      </c>
      <c r="E9508" s="95" t="s">
        <v>332</v>
      </c>
      <c r="F9508" s="95" t="s">
        <v>7499</v>
      </c>
      <c r="G9508" s="4">
        <v>50</v>
      </c>
      <c r="H9508" s="4">
        <v>50</v>
      </c>
    </row>
    <row r="9509" spans="1:8" ht="15">
      <c r="A9509" s="95">
        <v>9501</v>
      </c>
      <c r="B9509" s="95" t="s">
        <v>15716</v>
      </c>
      <c r="C9509" s="95" t="s">
        <v>14604</v>
      </c>
      <c r="D9509" s="95" t="s">
        <v>17376</v>
      </c>
      <c r="E9509" s="95" t="s">
        <v>332</v>
      </c>
      <c r="F9509" s="95" t="s">
        <v>7499</v>
      </c>
      <c r="G9509" s="4">
        <v>50</v>
      </c>
      <c r="H9509" s="4">
        <v>50</v>
      </c>
    </row>
    <row r="9510" spans="1:8" ht="15">
      <c r="A9510" s="95">
        <v>9502</v>
      </c>
      <c r="B9510" s="95" t="s">
        <v>3442</v>
      </c>
      <c r="C9510" s="95" t="s">
        <v>17377</v>
      </c>
      <c r="D9510" s="95" t="s">
        <v>17378</v>
      </c>
      <c r="E9510" s="95" t="s">
        <v>332</v>
      </c>
      <c r="F9510" s="95" t="s">
        <v>7499</v>
      </c>
      <c r="G9510" s="4">
        <v>50</v>
      </c>
      <c r="H9510" s="4">
        <v>50</v>
      </c>
    </row>
    <row r="9511" spans="1:8" ht="15">
      <c r="A9511" s="95">
        <v>9503</v>
      </c>
      <c r="B9511" s="95" t="s">
        <v>4749</v>
      </c>
      <c r="C9511" s="95" t="s">
        <v>6281</v>
      </c>
      <c r="D9511" s="95" t="s">
        <v>17379</v>
      </c>
      <c r="E9511" s="95" t="s">
        <v>332</v>
      </c>
      <c r="F9511" s="95" t="s">
        <v>7499</v>
      </c>
      <c r="G9511" s="4">
        <v>50</v>
      </c>
      <c r="H9511" s="4">
        <v>50</v>
      </c>
    </row>
    <row r="9512" spans="1:8" ht="15">
      <c r="A9512" s="95">
        <v>9504</v>
      </c>
      <c r="B9512" s="95" t="s">
        <v>13846</v>
      </c>
      <c r="C9512" s="95" t="s">
        <v>17377</v>
      </c>
      <c r="D9512" s="95" t="s">
        <v>17380</v>
      </c>
      <c r="E9512" s="95" t="s">
        <v>332</v>
      </c>
      <c r="F9512" s="95" t="s">
        <v>7499</v>
      </c>
      <c r="G9512" s="4">
        <v>50</v>
      </c>
      <c r="H9512" s="4">
        <v>50</v>
      </c>
    </row>
    <row r="9513" spans="1:8" ht="15">
      <c r="A9513" s="95">
        <v>9505</v>
      </c>
      <c r="B9513" s="95" t="s">
        <v>3646</v>
      </c>
      <c r="C9513" s="95" t="s">
        <v>7236</v>
      </c>
      <c r="D9513" s="95" t="s">
        <v>17381</v>
      </c>
      <c r="E9513" s="95" t="s">
        <v>332</v>
      </c>
      <c r="F9513" s="95" t="s">
        <v>7499</v>
      </c>
      <c r="G9513" s="4">
        <v>50</v>
      </c>
      <c r="H9513" s="4">
        <v>50</v>
      </c>
    </row>
    <row r="9514" spans="1:8" ht="15">
      <c r="A9514" s="95">
        <v>9506</v>
      </c>
      <c r="B9514" s="95" t="s">
        <v>3461</v>
      </c>
      <c r="C9514" s="95" t="s">
        <v>4432</v>
      </c>
      <c r="D9514" s="95" t="s">
        <v>17382</v>
      </c>
      <c r="E9514" s="95" t="s">
        <v>332</v>
      </c>
      <c r="F9514" s="95" t="s">
        <v>7499</v>
      </c>
      <c r="G9514" s="4">
        <v>50</v>
      </c>
      <c r="H9514" s="4">
        <v>50</v>
      </c>
    </row>
    <row r="9515" spans="1:8" ht="15">
      <c r="A9515" s="95">
        <v>9507</v>
      </c>
      <c r="B9515" s="95" t="s">
        <v>3948</v>
      </c>
      <c r="C9515" s="95" t="s">
        <v>6456</v>
      </c>
      <c r="D9515" s="95" t="s">
        <v>17383</v>
      </c>
      <c r="E9515" s="95" t="s">
        <v>332</v>
      </c>
      <c r="F9515" s="95" t="s">
        <v>7499</v>
      </c>
      <c r="G9515" s="4">
        <v>50</v>
      </c>
      <c r="H9515" s="4">
        <v>50</v>
      </c>
    </row>
    <row r="9516" spans="1:8" ht="15">
      <c r="A9516" s="95">
        <v>9508</v>
      </c>
      <c r="B9516" s="95" t="s">
        <v>3780</v>
      </c>
      <c r="C9516" s="95" t="s">
        <v>7190</v>
      </c>
      <c r="D9516" s="95" t="s">
        <v>17384</v>
      </c>
      <c r="E9516" s="95" t="s">
        <v>332</v>
      </c>
      <c r="F9516" s="95" t="s">
        <v>7499</v>
      </c>
      <c r="G9516" s="4">
        <v>50</v>
      </c>
      <c r="H9516" s="4">
        <v>50</v>
      </c>
    </row>
    <row r="9517" spans="1:8" ht="15">
      <c r="A9517" s="95">
        <v>9509</v>
      </c>
      <c r="B9517" s="95" t="s">
        <v>4885</v>
      </c>
      <c r="C9517" s="95" t="s">
        <v>17385</v>
      </c>
      <c r="D9517" s="95" t="s">
        <v>17386</v>
      </c>
      <c r="E9517" s="95" t="s">
        <v>332</v>
      </c>
      <c r="F9517" s="95" t="s">
        <v>7499</v>
      </c>
      <c r="G9517" s="4">
        <v>50</v>
      </c>
      <c r="H9517" s="4">
        <v>50</v>
      </c>
    </row>
    <row r="9518" spans="1:8" ht="15">
      <c r="A9518" s="95">
        <v>9510</v>
      </c>
      <c r="B9518" s="95" t="s">
        <v>5005</v>
      </c>
      <c r="C9518" s="95" t="s">
        <v>11803</v>
      </c>
      <c r="D9518" s="95" t="s">
        <v>17387</v>
      </c>
      <c r="E9518" s="95" t="s">
        <v>332</v>
      </c>
      <c r="F9518" s="95" t="s">
        <v>7499</v>
      </c>
      <c r="G9518" s="4">
        <v>50</v>
      </c>
      <c r="H9518" s="4">
        <v>50</v>
      </c>
    </row>
    <row r="9519" spans="1:8" ht="15">
      <c r="A9519" s="95">
        <v>9511</v>
      </c>
      <c r="B9519" s="95" t="s">
        <v>3649</v>
      </c>
      <c r="C9519" s="95" t="s">
        <v>7219</v>
      </c>
      <c r="D9519" s="95" t="s">
        <v>17388</v>
      </c>
      <c r="E9519" s="95" t="s">
        <v>332</v>
      </c>
      <c r="F9519" s="95" t="s">
        <v>7499</v>
      </c>
      <c r="G9519" s="4">
        <v>50</v>
      </c>
      <c r="H9519" s="4">
        <v>50</v>
      </c>
    </row>
    <row r="9520" spans="1:8" ht="15">
      <c r="A9520" s="95">
        <v>9512</v>
      </c>
      <c r="B9520" s="95" t="s">
        <v>3593</v>
      </c>
      <c r="C9520" s="95" t="s">
        <v>3510</v>
      </c>
      <c r="D9520" s="95" t="s">
        <v>17389</v>
      </c>
      <c r="E9520" s="95" t="s">
        <v>332</v>
      </c>
      <c r="F9520" s="95" t="s">
        <v>7499</v>
      </c>
      <c r="G9520" s="4">
        <v>50</v>
      </c>
      <c r="H9520" s="4">
        <v>50</v>
      </c>
    </row>
    <row r="9521" spans="1:8" ht="15">
      <c r="A9521" s="95">
        <v>9513</v>
      </c>
      <c r="B9521" s="95" t="s">
        <v>3774</v>
      </c>
      <c r="C9521" s="95" t="s">
        <v>6650</v>
      </c>
      <c r="D9521" s="95" t="s">
        <v>17390</v>
      </c>
      <c r="E9521" s="95" t="s">
        <v>332</v>
      </c>
      <c r="F9521" s="95" t="s">
        <v>7499</v>
      </c>
      <c r="G9521" s="4">
        <v>50</v>
      </c>
      <c r="H9521" s="4">
        <v>50</v>
      </c>
    </row>
    <row r="9522" spans="1:8" ht="15">
      <c r="A9522" s="95">
        <v>9514</v>
      </c>
      <c r="B9522" s="95" t="s">
        <v>3472</v>
      </c>
      <c r="C9522" s="95" t="s">
        <v>7437</v>
      </c>
      <c r="D9522" s="95" t="s">
        <v>17391</v>
      </c>
      <c r="E9522" s="95" t="s">
        <v>332</v>
      </c>
      <c r="F9522" s="95" t="s">
        <v>7499</v>
      </c>
      <c r="G9522" s="4">
        <v>50</v>
      </c>
      <c r="H9522" s="4">
        <v>50</v>
      </c>
    </row>
    <row r="9523" spans="1:8" ht="15">
      <c r="A9523" s="95">
        <v>9515</v>
      </c>
      <c r="B9523" s="95" t="s">
        <v>3671</v>
      </c>
      <c r="C9523" s="95" t="s">
        <v>15590</v>
      </c>
      <c r="D9523" s="95" t="s">
        <v>17392</v>
      </c>
      <c r="E9523" s="95" t="s">
        <v>332</v>
      </c>
      <c r="F9523" s="95" t="s">
        <v>7499</v>
      </c>
      <c r="G9523" s="4">
        <v>50</v>
      </c>
      <c r="H9523" s="4">
        <v>50</v>
      </c>
    </row>
    <row r="9524" spans="1:8" ht="15">
      <c r="A9524" s="95">
        <v>9516</v>
      </c>
      <c r="B9524" s="95" t="s">
        <v>5767</v>
      </c>
      <c r="C9524" s="95" t="s">
        <v>7217</v>
      </c>
      <c r="D9524" s="95" t="s">
        <v>17393</v>
      </c>
      <c r="E9524" s="95" t="s">
        <v>332</v>
      </c>
      <c r="F9524" s="95" t="s">
        <v>7499</v>
      </c>
      <c r="G9524" s="4">
        <v>50</v>
      </c>
      <c r="H9524" s="4">
        <v>50</v>
      </c>
    </row>
    <row r="9525" spans="1:8" ht="15">
      <c r="A9525" s="95">
        <v>9517</v>
      </c>
      <c r="B9525" s="95" t="s">
        <v>15716</v>
      </c>
      <c r="C9525" s="95" t="s">
        <v>3927</v>
      </c>
      <c r="D9525" s="95" t="s">
        <v>17394</v>
      </c>
      <c r="E9525" s="95" t="s">
        <v>332</v>
      </c>
      <c r="F9525" s="95" t="s">
        <v>7499</v>
      </c>
      <c r="G9525" s="4">
        <v>50</v>
      </c>
      <c r="H9525" s="4">
        <v>50</v>
      </c>
    </row>
    <row r="9526" spans="1:8" ht="15">
      <c r="A9526" s="95">
        <v>9518</v>
      </c>
      <c r="B9526" s="95" t="s">
        <v>4861</v>
      </c>
      <c r="C9526" s="95" t="s">
        <v>7193</v>
      </c>
      <c r="D9526" s="95" t="s">
        <v>17395</v>
      </c>
      <c r="E9526" s="95" t="s">
        <v>332</v>
      </c>
      <c r="F9526" s="95" t="s">
        <v>7499</v>
      </c>
      <c r="G9526" s="4">
        <v>50</v>
      </c>
      <c r="H9526" s="4">
        <v>50</v>
      </c>
    </row>
    <row r="9527" spans="1:8" ht="15">
      <c r="A9527" s="95">
        <v>9519</v>
      </c>
      <c r="B9527" s="95" t="s">
        <v>16241</v>
      </c>
      <c r="C9527" s="95" t="s">
        <v>7309</v>
      </c>
      <c r="D9527" s="95" t="s">
        <v>17396</v>
      </c>
      <c r="E9527" s="95" t="s">
        <v>332</v>
      </c>
      <c r="F9527" s="95" t="s">
        <v>7499</v>
      </c>
      <c r="G9527" s="4">
        <v>50</v>
      </c>
      <c r="H9527" s="4">
        <v>50</v>
      </c>
    </row>
    <row r="9528" spans="1:8" ht="15">
      <c r="A9528" s="95">
        <v>9520</v>
      </c>
      <c r="B9528" s="95" t="s">
        <v>7793</v>
      </c>
      <c r="C9528" s="95" t="s">
        <v>7230</v>
      </c>
      <c r="D9528" s="95" t="s">
        <v>17397</v>
      </c>
      <c r="E9528" s="95" t="s">
        <v>332</v>
      </c>
      <c r="F9528" s="95" t="s">
        <v>7499</v>
      </c>
      <c r="G9528" s="4">
        <v>50</v>
      </c>
      <c r="H9528" s="4">
        <v>50</v>
      </c>
    </row>
    <row r="9529" spans="1:8" ht="15">
      <c r="A9529" s="95">
        <v>9521</v>
      </c>
      <c r="B9529" s="95" t="s">
        <v>4623</v>
      </c>
      <c r="C9529" s="95" t="s">
        <v>17398</v>
      </c>
      <c r="D9529" s="95" t="s">
        <v>17399</v>
      </c>
      <c r="E9529" s="95" t="s">
        <v>332</v>
      </c>
      <c r="F9529" s="95" t="s">
        <v>7499</v>
      </c>
      <c r="G9529" s="4">
        <v>50</v>
      </c>
      <c r="H9529" s="4">
        <v>50</v>
      </c>
    </row>
    <row r="9530" spans="1:8" ht="15">
      <c r="A9530" s="95">
        <v>9522</v>
      </c>
      <c r="B9530" s="95" t="s">
        <v>5244</v>
      </c>
      <c r="C9530" s="95" t="s">
        <v>4432</v>
      </c>
      <c r="D9530" s="95" t="s">
        <v>17400</v>
      </c>
      <c r="E9530" s="95" t="s">
        <v>332</v>
      </c>
      <c r="F9530" s="95" t="s">
        <v>7499</v>
      </c>
      <c r="G9530" s="4">
        <v>50</v>
      </c>
      <c r="H9530" s="4">
        <v>50</v>
      </c>
    </row>
    <row r="9531" spans="1:8" ht="15">
      <c r="A9531" s="95">
        <v>9523</v>
      </c>
      <c r="B9531" s="95" t="s">
        <v>13762</v>
      </c>
      <c r="C9531" s="95" t="s">
        <v>5056</v>
      </c>
      <c r="D9531" s="95" t="s">
        <v>17401</v>
      </c>
      <c r="E9531" s="95" t="s">
        <v>332</v>
      </c>
      <c r="F9531" s="95" t="s">
        <v>7499</v>
      </c>
      <c r="G9531" s="4">
        <v>50</v>
      </c>
      <c r="H9531" s="4">
        <v>50</v>
      </c>
    </row>
    <row r="9532" spans="1:8" ht="15">
      <c r="A9532" s="95">
        <v>9524</v>
      </c>
      <c r="B9532" s="95" t="s">
        <v>4487</v>
      </c>
      <c r="C9532" s="95" t="s">
        <v>4432</v>
      </c>
      <c r="D9532" s="95" t="s">
        <v>17402</v>
      </c>
      <c r="E9532" s="95" t="s">
        <v>332</v>
      </c>
      <c r="F9532" s="95" t="s">
        <v>7499</v>
      </c>
      <c r="G9532" s="4">
        <v>50</v>
      </c>
      <c r="H9532" s="4">
        <v>50</v>
      </c>
    </row>
    <row r="9533" spans="1:8" ht="15">
      <c r="A9533" s="95">
        <v>9525</v>
      </c>
      <c r="B9533" s="95" t="s">
        <v>4140</v>
      </c>
      <c r="C9533" s="95" t="s">
        <v>7255</v>
      </c>
      <c r="D9533" s="95" t="s">
        <v>17403</v>
      </c>
      <c r="E9533" s="95" t="s">
        <v>332</v>
      </c>
      <c r="F9533" s="95" t="s">
        <v>7499</v>
      </c>
      <c r="G9533" s="4">
        <v>50</v>
      </c>
      <c r="H9533" s="4">
        <v>50</v>
      </c>
    </row>
    <row r="9534" spans="1:8" ht="15">
      <c r="A9534" s="95">
        <v>9526</v>
      </c>
      <c r="B9534" s="95" t="s">
        <v>3668</v>
      </c>
      <c r="C9534" s="95" t="s">
        <v>3927</v>
      </c>
      <c r="D9534" s="95" t="s">
        <v>17404</v>
      </c>
      <c r="E9534" s="95" t="s">
        <v>332</v>
      </c>
      <c r="F9534" s="95" t="s">
        <v>7499</v>
      </c>
      <c r="G9534" s="4">
        <v>50</v>
      </c>
      <c r="H9534" s="4">
        <v>50</v>
      </c>
    </row>
    <row r="9535" spans="1:8" ht="15">
      <c r="A9535" s="95">
        <v>9527</v>
      </c>
      <c r="B9535" s="95" t="s">
        <v>3593</v>
      </c>
      <c r="C9535" s="95" t="s">
        <v>7193</v>
      </c>
      <c r="D9535" s="95" t="s">
        <v>17405</v>
      </c>
      <c r="E9535" s="95" t="s">
        <v>332</v>
      </c>
      <c r="F9535" s="95" t="s">
        <v>7499</v>
      </c>
      <c r="G9535" s="4">
        <v>50</v>
      </c>
      <c r="H9535" s="4">
        <v>50</v>
      </c>
    </row>
    <row r="9536" spans="1:8" ht="15">
      <c r="A9536" s="95">
        <v>9528</v>
      </c>
      <c r="B9536" s="95" t="s">
        <v>4104</v>
      </c>
      <c r="C9536" s="95" t="s">
        <v>7217</v>
      </c>
      <c r="D9536" s="95" t="s">
        <v>17406</v>
      </c>
      <c r="E9536" s="95" t="s">
        <v>332</v>
      </c>
      <c r="F9536" s="95" t="s">
        <v>7499</v>
      </c>
      <c r="G9536" s="4">
        <v>50</v>
      </c>
      <c r="H9536" s="4">
        <v>50</v>
      </c>
    </row>
    <row r="9537" spans="1:8" ht="15">
      <c r="A9537" s="95">
        <v>9529</v>
      </c>
      <c r="B9537" s="95" t="s">
        <v>3584</v>
      </c>
      <c r="C9537" s="95" t="s">
        <v>7259</v>
      </c>
      <c r="D9537" s="95" t="s">
        <v>17407</v>
      </c>
      <c r="E9537" s="95" t="s">
        <v>332</v>
      </c>
      <c r="F9537" s="95" t="s">
        <v>7499</v>
      </c>
      <c r="G9537" s="4">
        <v>50</v>
      </c>
      <c r="H9537" s="4">
        <v>50</v>
      </c>
    </row>
    <row r="9538" spans="1:8" ht="15">
      <c r="A9538" s="95">
        <v>9530</v>
      </c>
      <c r="B9538" s="95" t="s">
        <v>9445</v>
      </c>
      <c r="C9538" s="95" t="s">
        <v>3887</v>
      </c>
      <c r="D9538" s="95" t="s">
        <v>17408</v>
      </c>
      <c r="E9538" s="95" t="s">
        <v>332</v>
      </c>
      <c r="F9538" s="95" t="s">
        <v>7499</v>
      </c>
      <c r="G9538" s="4">
        <v>50</v>
      </c>
      <c r="H9538" s="4">
        <v>50</v>
      </c>
    </row>
    <row r="9539" spans="1:8" ht="15">
      <c r="A9539" s="95">
        <v>9531</v>
      </c>
      <c r="B9539" s="95" t="s">
        <v>3468</v>
      </c>
      <c r="C9539" s="95" t="s">
        <v>17409</v>
      </c>
      <c r="D9539" s="95" t="s">
        <v>17410</v>
      </c>
      <c r="E9539" s="95" t="s">
        <v>332</v>
      </c>
      <c r="F9539" s="95" t="s">
        <v>7499</v>
      </c>
      <c r="G9539" s="4">
        <v>50</v>
      </c>
      <c r="H9539" s="4">
        <v>50</v>
      </c>
    </row>
    <row r="9540" spans="1:8" ht="15">
      <c r="A9540" s="95">
        <v>9532</v>
      </c>
      <c r="B9540" s="95" t="s">
        <v>3599</v>
      </c>
      <c r="C9540" s="95" t="s">
        <v>7293</v>
      </c>
      <c r="D9540" s="95" t="s">
        <v>17411</v>
      </c>
      <c r="E9540" s="95" t="s">
        <v>332</v>
      </c>
      <c r="F9540" s="95" t="s">
        <v>7499</v>
      </c>
      <c r="G9540" s="4">
        <v>50</v>
      </c>
      <c r="H9540" s="4">
        <v>50</v>
      </c>
    </row>
    <row r="9541" spans="1:8" ht="15">
      <c r="A9541" s="95">
        <v>9533</v>
      </c>
      <c r="B9541" s="95" t="s">
        <v>3526</v>
      </c>
      <c r="C9541" s="95" t="s">
        <v>17412</v>
      </c>
      <c r="D9541" s="95" t="s">
        <v>17413</v>
      </c>
      <c r="E9541" s="95" t="s">
        <v>332</v>
      </c>
      <c r="F9541" s="95" t="s">
        <v>7499</v>
      </c>
      <c r="G9541" s="4">
        <v>50</v>
      </c>
      <c r="H9541" s="4">
        <v>50</v>
      </c>
    </row>
    <row r="9542" spans="1:8" ht="15">
      <c r="A9542" s="95">
        <v>9534</v>
      </c>
      <c r="B9542" s="95" t="s">
        <v>16454</v>
      </c>
      <c r="C9542" s="95" t="s">
        <v>17409</v>
      </c>
      <c r="D9542" s="95" t="s">
        <v>17414</v>
      </c>
      <c r="E9542" s="95" t="s">
        <v>332</v>
      </c>
      <c r="F9542" s="95" t="s">
        <v>7499</v>
      </c>
      <c r="G9542" s="4">
        <v>50</v>
      </c>
      <c r="H9542" s="4">
        <v>50</v>
      </c>
    </row>
    <row r="9543" spans="1:8" ht="15">
      <c r="A9543" s="95">
        <v>9535</v>
      </c>
      <c r="B9543" s="95" t="s">
        <v>9445</v>
      </c>
      <c r="C9543" s="95" t="s">
        <v>7437</v>
      </c>
      <c r="D9543" s="95" t="s">
        <v>17415</v>
      </c>
      <c r="E9543" s="95" t="s">
        <v>332</v>
      </c>
      <c r="F9543" s="95" t="s">
        <v>7499</v>
      </c>
      <c r="G9543" s="4">
        <v>50</v>
      </c>
      <c r="H9543" s="4">
        <v>50</v>
      </c>
    </row>
    <row r="9544" spans="1:8" ht="15">
      <c r="A9544" s="95">
        <v>9536</v>
      </c>
      <c r="B9544" s="95" t="s">
        <v>3461</v>
      </c>
      <c r="C9544" s="95" t="s">
        <v>7481</v>
      </c>
      <c r="D9544" s="95" t="s">
        <v>17416</v>
      </c>
      <c r="E9544" s="95" t="s">
        <v>332</v>
      </c>
      <c r="F9544" s="95" t="s">
        <v>7499</v>
      </c>
      <c r="G9544" s="4">
        <v>50</v>
      </c>
      <c r="H9544" s="4">
        <v>50</v>
      </c>
    </row>
    <row r="9545" spans="1:8" ht="15">
      <c r="A9545" s="95">
        <v>9537</v>
      </c>
      <c r="B9545" s="95" t="s">
        <v>4431</v>
      </c>
      <c r="C9545" s="95" t="s">
        <v>7327</v>
      </c>
      <c r="D9545" s="95" t="s">
        <v>17417</v>
      </c>
      <c r="E9545" s="95" t="s">
        <v>332</v>
      </c>
      <c r="F9545" s="95" t="s">
        <v>7499</v>
      </c>
      <c r="G9545" s="4">
        <v>50</v>
      </c>
      <c r="H9545" s="4">
        <v>50</v>
      </c>
    </row>
    <row r="9546" spans="1:8" ht="15">
      <c r="A9546" s="95">
        <v>9538</v>
      </c>
      <c r="B9546" s="95" t="s">
        <v>5461</v>
      </c>
      <c r="C9546" s="95" t="s">
        <v>7238</v>
      </c>
      <c r="D9546" s="95" t="s">
        <v>17418</v>
      </c>
      <c r="E9546" s="95" t="s">
        <v>332</v>
      </c>
      <c r="F9546" s="95" t="s">
        <v>7499</v>
      </c>
      <c r="G9546" s="4">
        <v>50</v>
      </c>
      <c r="H9546" s="4">
        <v>50</v>
      </c>
    </row>
    <row r="9547" spans="1:8" ht="15">
      <c r="A9547" s="95">
        <v>9539</v>
      </c>
      <c r="B9547" s="95" t="s">
        <v>4807</v>
      </c>
      <c r="C9547" s="95" t="s">
        <v>5006</v>
      </c>
      <c r="D9547" s="95" t="s">
        <v>17419</v>
      </c>
      <c r="E9547" s="95" t="s">
        <v>332</v>
      </c>
      <c r="F9547" s="95" t="s">
        <v>7499</v>
      </c>
      <c r="G9547" s="4">
        <v>50</v>
      </c>
      <c r="H9547" s="4">
        <v>50</v>
      </c>
    </row>
    <row r="9548" spans="1:8" ht="15">
      <c r="A9548" s="95">
        <v>9540</v>
      </c>
      <c r="B9548" s="95" t="s">
        <v>14406</v>
      </c>
      <c r="C9548" s="95" t="s">
        <v>14503</v>
      </c>
      <c r="D9548" s="95" t="s">
        <v>17420</v>
      </c>
      <c r="E9548" s="95" t="s">
        <v>332</v>
      </c>
      <c r="F9548" s="95" t="s">
        <v>7499</v>
      </c>
      <c r="G9548" s="4">
        <v>50</v>
      </c>
      <c r="H9548" s="4">
        <v>50</v>
      </c>
    </row>
    <row r="9549" spans="1:8" ht="30">
      <c r="A9549" s="95">
        <v>9541</v>
      </c>
      <c r="B9549" s="95" t="s">
        <v>9181</v>
      </c>
      <c r="C9549" s="95" t="s">
        <v>17421</v>
      </c>
      <c r="D9549" s="95" t="s">
        <v>17422</v>
      </c>
      <c r="E9549" s="95" t="s">
        <v>332</v>
      </c>
      <c r="F9549" s="95" t="s">
        <v>7499</v>
      </c>
      <c r="G9549" s="4">
        <v>50</v>
      </c>
      <c r="H9549" s="4">
        <v>50</v>
      </c>
    </row>
    <row r="9550" spans="1:8" ht="15">
      <c r="A9550" s="95">
        <v>9542</v>
      </c>
      <c r="B9550" s="95" t="s">
        <v>4567</v>
      </c>
      <c r="C9550" s="95" t="s">
        <v>17423</v>
      </c>
      <c r="D9550" s="95" t="s">
        <v>17424</v>
      </c>
      <c r="E9550" s="95" t="s">
        <v>332</v>
      </c>
      <c r="F9550" s="95" t="s">
        <v>7499</v>
      </c>
      <c r="G9550" s="4">
        <v>50</v>
      </c>
      <c r="H9550" s="4">
        <v>50</v>
      </c>
    </row>
    <row r="9551" spans="1:8" ht="15">
      <c r="A9551" s="95">
        <v>9543</v>
      </c>
      <c r="B9551" s="95" t="s">
        <v>17425</v>
      </c>
      <c r="C9551" s="95" t="s">
        <v>7198</v>
      </c>
      <c r="D9551" s="95" t="s">
        <v>17426</v>
      </c>
      <c r="E9551" s="95" t="s">
        <v>332</v>
      </c>
      <c r="F9551" s="95" t="s">
        <v>7499</v>
      </c>
      <c r="G9551" s="4">
        <v>50</v>
      </c>
      <c r="H9551" s="4">
        <v>50</v>
      </c>
    </row>
    <row r="9552" spans="1:8" ht="15">
      <c r="A9552" s="95">
        <v>9544</v>
      </c>
      <c r="B9552" s="95" t="s">
        <v>3461</v>
      </c>
      <c r="C9552" s="95" t="s">
        <v>7072</v>
      </c>
      <c r="D9552" s="95" t="s">
        <v>17427</v>
      </c>
      <c r="E9552" s="95" t="s">
        <v>332</v>
      </c>
      <c r="F9552" s="95" t="s">
        <v>7499</v>
      </c>
      <c r="G9552" s="4">
        <v>50</v>
      </c>
      <c r="H9552" s="4">
        <v>50</v>
      </c>
    </row>
    <row r="9553" spans="1:8" ht="15">
      <c r="A9553" s="95">
        <v>9545</v>
      </c>
      <c r="B9553" s="95" t="s">
        <v>4982</v>
      </c>
      <c r="C9553" s="95" t="s">
        <v>15427</v>
      </c>
      <c r="D9553" s="95" t="s">
        <v>17428</v>
      </c>
      <c r="E9553" s="95" t="s">
        <v>332</v>
      </c>
      <c r="F9553" s="95" t="s">
        <v>7499</v>
      </c>
      <c r="G9553" s="4">
        <v>50</v>
      </c>
      <c r="H9553" s="4">
        <v>50</v>
      </c>
    </row>
    <row r="9554" spans="1:8" ht="15">
      <c r="A9554" s="95">
        <v>9546</v>
      </c>
      <c r="B9554" s="95" t="s">
        <v>5418</v>
      </c>
      <c r="C9554" s="95" t="s">
        <v>6718</v>
      </c>
      <c r="D9554" s="95" t="s">
        <v>17429</v>
      </c>
      <c r="E9554" s="95" t="s">
        <v>332</v>
      </c>
      <c r="F9554" s="95" t="s">
        <v>7499</v>
      </c>
      <c r="G9554" s="4">
        <v>50</v>
      </c>
      <c r="H9554" s="4">
        <v>50</v>
      </c>
    </row>
    <row r="9555" spans="1:8" ht="30">
      <c r="A9555" s="95">
        <v>9547</v>
      </c>
      <c r="B9555" s="95" t="s">
        <v>3676</v>
      </c>
      <c r="C9555" s="95" t="s">
        <v>17430</v>
      </c>
      <c r="D9555" s="95" t="s">
        <v>17431</v>
      </c>
      <c r="E9555" s="95" t="s">
        <v>332</v>
      </c>
      <c r="F9555" s="95" t="s">
        <v>7499</v>
      </c>
      <c r="G9555" s="4">
        <v>50</v>
      </c>
      <c r="H9555" s="4">
        <v>50</v>
      </c>
    </row>
    <row r="9556" spans="1:8" ht="15">
      <c r="A9556" s="95">
        <v>9548</v>
      </c>
      <c r="B9556" s="95" t="s">
        <v>3684</v>
      </c>
      <c r="C9556" s="95" t="s">
        <v>3927</v>
      </c>
      <c r="D9556" s="95" t="s">
        <v>17432</v>
      </c>
      <c r="E9556" s="95" t="s">
        <v>332</v>
      </c>
      <c r="F9556" s="95" t="s">
        <v>7499</v>
      </c>
      <c r="G9556" s="4">
        <v>50</v>
      </c>
      <c r="H9556" s="4">
        <v>50</v>
      </c>
    </row>
    <row r="9557" spans="1:8" ht="15">
      <c r="A9557" s="95">
        <v>9549</v>
      </c>
      <c r="B9557" s="95" t="s">
        <v>3509</v>
      </c>
      <c r="C9557" s="95" t="s">
        <v>6861</v>
      </c>
      <c r="D9557" s="95" t="s">
        <v>17433</v>
      </c>
      <c r="E9557" s="95" t="s">
        <v>332</v>
      </c>
      <c r="F9557" s="95" t="s">
        <v>7499</v>
      </c>
      <c r="G9557" s="4">
        <v>50</v>
      </c>
      <c r="H9557" s="4">
        <v>50</v>
      </c>
    </row>
    <row r="9558" spans="1:8" ht="15">
      <c r="A9558" s="95">
        <v>9550</v>
      </c>
      <c r="B9558" s="95" t="s">
        <v>3476</v>
      </c>
      <c r="C9558" s="95" t="s">
        <v>3510</v>
      </c>
      <c r="D9558" s="95" t="s">
        <v>17434</v>
      </c>
      <c r="E9558" s="95" t="s">
        <v>332</v>
      </c>
      <c r="F9558" s="95" t="s">
        <v>7499</v>
      </c>
      <c r="G9558" s="4">
        <v>50</v>
      </c>
      <c r="H9558" s="4">
        <v>50</v>
      </c>
    </row>
    <row r="9559" spans="1:8" ht="15">
      <c r="A9559" s="95">
        <v>9551</v>
      </c>
      <c r="B9559" s="95" t="s">
        <v>3774</v>
      </c>
      <c r="C9559" s="95" t="s">
        <v>17398</v>
      </c>
      <c r="D9559" s="95" t="s">
        <v>17435</v>
      </c>
      <c r="E9559" s="95" t="s">
        <v>332</v>
      </c>
      <c r="F9559" s="95" t="s">
        <v>7499</v>
      </c>
      <c r="G9559" s="4">
        <v>50</v>
      </c>
      <c r="H9559" s="4">
        <v>50</v>
      </c>
    </row>
    <row r="9560" spans="1:8" ht="15">
      <c r="A9560" s="95">
        <v>9552</v>
      </c>
      <c r="B9560" s="95" t="s">
        <v>4119</v>
      </c>
      <c r="C9560" s="95" t="s">
        <v>7650</v>
      </c>
      <c r="D9560" s="95" t="s">
        <v>17436</v>
      </c>
      <c r="E9560" s="95" t="s">
        <v>332</v>
      </c>
      <c r="F9560" s="95" t="s">
        <v>7499</v>
      </c>
      <c r="G9560" s="4">
        <v>50</v>
      </c>
      <c r="H9560" s="4">
        <v>50</v>
      </c>
    </row>
    <row r="9561" spans="1:8" ht="15">
      <c r="A9561" s="95">
        <v>9553</v>
      </c>
      <c r="B9561" s="95" t="s">
        <v>4431</v>
      </c>
      <c r="C9561" s="95" t="s">
        <v>7184</v>
      </c>
      <c r="D9561" s="95" t="s">
        <v>17437</v>
      </c>
      <c r="E9561" s="95" t="s">
        <v>332</v>
      </c>
      <c r="F9561" s="95" t="s">
        <v>7499</v>
      </c>
      <c r="G9561" s="4">
        <v>50</v>
      </c>
      <c r="H9561" s="4">
        <v>50</v>
      </c>
    </row>
    <row r="9562" spans="1:8" ht="15">
      <c r="A9562" s="95">
        <v>9554</v>
      </c>
      <c r="B9562" s="95" t="s">
        <v>5659</v>
      </c>
      <c r="C9562" s="95" t="s">
        <v>7217</v>
      </c>
      <c r="D9562" s="95" t="s">
        <v>17438</v>
      </c>
      <c r="E9562" s="95" t="s">
        <v>332</v>
      </c>
      <c r="F9562" s="95" t="s">
        <v>7499</v>
      </c>
      <c r="G9562" s="4">
        <v>50</v>
      </c>
      <c r="H9562" s="4">
        <v>50</v>
      </c>
    </row>
    <row r="9563" spans="1:8" ht="15">
      <c r="A9563" s="95">
        <v>9555</v>
      </c>
      <c r="B9563" s="95" t="s">
        <v>17439</v>
      </c>
      <c r="C9563" s="95" t="s">
        <v>7483</v>
      </c>
      <c r="D9563" s="95" t="s">
        <v>17440</v>
      </c>
      <c r="E9563" s="95" t="s">
        <v>332</v>
      </c>
      <c r="F9563" s="95" t="s">
        <v>7499</v>
      </c>
      <c r="G9563" s="4">
        <v>50</v>
      </c>
      <c r="H9563" s="4">
        <v>50</v>
      </c>
    </row>
    <row r="9564" spans="1:8" ht="15">
      <c r="A9564" s="95">
        <v>9556</v>
      </c>
      <c r="B9564" s="95" t="s">
        <v>17441</v>
      </c>
      <c r="C9564" s="95" t="s">
        <v>3510</v>
      </c>
      <c r="D9564" s="95" t="s">
        <v>17442</v>
      </c>
      <c r="E9564" s="95" t="s">
        <v>332</v>
      </c>
      <c r="F9564" s="95" t="s">
        <v>7499</v>
      </c>
      <c r="G9564" s="4">
        <v>50</v>
      </c>
      <c r="H9564" s="4">
        <v>50</v>
      </c>
    </row>
    <row r="9565" spans="1:8" ht="15">
      <c r="A9565" s="95">
        <v>9557</v>
      </c>
      <c r="B9565" s="95" t="s">
        <v>3668</v>
      </c>
      <c r="C9565" s="95" t="s">
        <v>17443</v>
      </c>
      <c r="D9565" s="95" t="s">
        <v>17444</v>
      </c>
      <c r="E9565" s="95" t="s">
        <v>332</v>
      </c>
      <c r="F9565" s="95" t="s">
        <v>7499</v>
      </c>
      <c r="G9565" s="4">
        <v>50</v>
      </c>
      <c r="H9565" s="4">
        <v>50</v>
      </c>
    </row>
    <row r="9566" spans="1:8" ht="15">
      <c r="A9566" s="95">
        <v>9558</v>
      </c>
      <c r="B9566" s="95" t="s">
        <v>3432</v>
      </c>
      <c r="C9566" s="95" t="s">
        <v>7483</v>
      </c>
      <c r="D9566" s="95" t="s">
        <v>17445</v>
      </c>
      <c r="E9566" s="95" t="s">
        <v>332</v>
      </c>
      <c r="F9566" s="95" t="s">
        <v>7499</v>
      </c>
      <c r="G9566" s="4">
        <v>50</v>
      </c>
      <c r="H9566" s="4">
        <v>50</v>
      </c>
    </row>
    <row r="9567" spans="1:8" ht="15">
      <c r="A9567" s="95">
        <v>9559</v>
      </c>
      <c r="B9567" s="95" t="s">
        <v>16381</v>
      </c>
      <c r="C9567" s="95" t="s">
        <v>17446</v>
      </c>
      <c r="D9567" s="95" t="s">
        <v>17447</v>
      </c>
      <c r="E9567" s="95" t="s">
        <v>332</v>
      </c>
      <c r="F9567" s="95" t="s">
        <v>7499</v>
      </c>
      <c r="G9567" s="4">
        <v>50</v>
      </c>
      <c r="H9567" s="4">
        <v>50</v>
      </c>
    </row>
    <row r="9568" spans="1:8" ht="15">
      <c r="A9568" s="95">
        <v>9560</v>
      </c>
      <c r="B9568" s="95" t="s">
        <v>13762</v>
      </c>
      <c r="C9568" s="95" t="s">
        <v>7479</v>
      </c>
      <c r="D9568" s="95" t="s">
        <v>17448</v>
      </c>
      <c r="E9568" s="95" t="s">
        <v>332</v>
      </c>
      <c r="F9568" s="95" t="s">
        <v>7499</v>
      </c>
      <c r="G9568" s="4">
        <v>50</v>
      </c>
      <c r="H9568" s="4">
        <v>50</v>
      </c>
    </row>
    <row r="9569" spans="1:8" ht="15">
      <c r="A9569" s="95">
        <v>9561</v>
      </c>
      <c r="B9569" s="95" t="s">
        <v>9676</v>
      </c>
      <c r="C9569" s="95" t="s">
        <v>17359</v>
      </c>
      <c r="D9569" s="95" t="s">
        <v>17449</v>
      </c>
      <c r="E9569" s="95" t="s">
        <v>332</v>
      </c>
      <c r="F9569" s="95" t="s">
        <v>7499</v>
      </c>
      <c r="G9569" s="4">
        <v>50</v>
      </c>
      <c r="H9569" s="4">
        <v>50</v>
      </c>
    </row>
    <row r="9570" spans="1:8" ht="15">
      <c r="A9570" s="95">
        <v>9562</v>
      </c>
      <c r="B9570" s="95" t="s">
        <v>17450</v>
      </c>
      <c r="C9570" s="95" t="s">
        <v>7198</v>
      </c>
      <c r="D9570" s="95" t="s">
        <v>17451</v>
      </c>
      <c r="E9570" s="95" t="s">
        <v>332</v>
      </c>
      <c r="F9570" s="95" t="s">
        <v>7499</v>
      </c>
      <c r="G9570" s="4">
        <v>50</v>
      </c>
      <c r="H9570" s="4">
        <v>50</v>
      </c>
    </row>
    <row r="9571" spans="1:8" ht="15">
      <c r="A9571" s="95">
        <v>9563</v>
      </c>
      <c r="B9571" s="95" t="s">
        <v>15716</v>
      </c>
      <c r="C9571" s="95" t="s">
        <v>6718</v>
      </c>
      <c r="D9571" s="95" t="s">
        <v>17452</v>
      </c>
      <c r="E9571" s="95" t="s">
        <v>332</v>
      </c>
      <c r="F9571" s="95" t="s">
        <v>7499</v>
      </c>
      <c r="G9571" s="4">
        <v>50</v>
      </c>
      <c r="H9571" s="4">
        <v>50</v>
      </c>
    </row>
    <row r="9572" spans="1:8" ht="15">
      <c r="A9572" s="95">
        <v>9564</v>
      </c>
      <c r="B9572" s="95" t="s">
        <v>5459</v>
      </c>
      <c r="C9572" s="95" t="s">
        <v>4432</v>
      </c>
      <c r="D9572" s="95" t="s">
        <v>17453</v>
      </c>
      <c r="E9572" s="95" t="s">
        <v>332</v>
      </c>
      <c r="F9572" s="95" t="s">
        <v>7499</v>
      </c>
      <c r="G9572" s="4">
        <v>50</v>
      </c>
      <c r="H9572" s="4">
        <v>50</v>
      </c>
    </row>
    <row r="9573" spans="1:8" ht="15">
      <c r="A9573" s="95">
        <v>9565</v>
      </c>
      <c r="B9573" s="95" t="s">
        <v>3755</v>
      </c>
      <c r="C9573" s="95" t="s">
        <v>7195</v>
      </c>
      <c r="D9573" s="95" t="s">
        <v>17454</v>
      </c>
      <c r="E9573" s="95" t="s">
        <v>332</v>
      </c>
      <c r="F9573" s="95" t="s">
        <v>7499</v>
      </c>
      <c r="G9573" s="4">
        <v>50</v>
      </c>
      <c r="H9573" s="4">
        <v>50</v>
      </c>
    </row>
    <row r="9574" spans="1:8" ht="15">
      <c r="A9574" s="95">
        <v>9566</v>
      </c>
      <c r="B9574" s="95" t="s">
        <v>5351</v>
      </c>
      <c r="C9574" s="95" t="s">
        <v>7230</v>
      </c>
      <c r="D9574" s="95" t="s">
        <v>17455</v>
      </c>
      <c r="E9574" s="95" t="s">
        <v>332</v>
      </c>
      <c r="F9574" s="95" t="s">
        <v>7499</v>
      </c>
      <c r="G9574" s="4">
        <v>50</v>
      </c>
      <c r="H9574" s="4">
        <v>50</v>
      </c>
    </row>
    <row r="9575" spans="1:8" ht="15">
      <c r="A9575" s="95">
        <v>9567</v>
      </c>
      <c r="B9575" s="95" t="s">
        <v>3461</v>
      </c>
      <c r="C9575" s="95" t="s">
        <v>17456</v>
      </c>
      <c r="D9575" s="95" t="s">
        <v>17457</v>
      </c>
      <c r="E9575" s="95" t="s">
        <v>332</v>
      </c>
      <c r="F9575" s="95" t="s">
        <v>7499</v>
      </c>
      <c r="G9575" s="4">
        <v>50</v>
      </c>
      <c r="H9575" s="4">
        <v>50</v>
      </c>
    </row>
    <row r="9576" spans="1:8" ht="15">
      <c r="A9576" s="95">
        <v>9568</v>
      </c>
      <c r="B9576" s="95" t="s">
        <v>15298</v>
      </c>
      <c r="C9576" s="95" t="s">
        <v>17456</v>
      </c>
      <c r="D9576" s="95" t="s">
        <v>17458</v>
      </c>
      <c r="E9576" s="95" t="s">
        <v>332</v>
      </c>
      <c r="F9576" s="95" t="s">
        <v>7499</v>
      </c>
      <c r="G9576" s="4">
        <v>50</v>
      </c>
      <c r="H9576" s="4">
        <v>50</v>
      </c>
    </row>
    <row r="9577" spans="1:8" ht="15">
      <c r="A9577" s="95">
        <v>9569</v>
      </c>
      <c r="B9577" s="95" t="s">
        <v>3684</v>
      </c>
      <c r="C9577" s="95" t="s">
        <v>17459</v>
      </c>
      <c r="D9577" s="95" t="s">
        <v>17460</v>
      </c>
      <c r="E9577" s="95" t="s">
        <v>332</v>
      </c>
      <c r="F9577" s="95" t="s">
        <v>7499</v>
      </c>
      <c r="G9577" s="4">
        <v>50</v>
      </c>
      <c r="H9577" s="4">
        <v>50</v>
      </c>
    </row>
    <row r="9578" spans="1:8" ht="15">
      <c r="A9578" s="95">
        <v>9570</v>
      </c>
      <c r="B9578" s="95" t="s">
        <v>4062</v>
      </c>
      <c r="C9578" s="95" t="s">
        <v>17459</v>
      </c>
      <c r="D9578" s="95" t="s">
        <v>17461</v>
      </c>
      <c r="E9578" s="95" t="s">
        <v>332</v>
      </c>
      <c r="F9578" s="95" t="s">
        <v>7499</v>
      </c>
      <c r="G9578" s="4">
        <v>50</v>
      </c>
      <c r="H9578" s="4">
        <v>50</v>
      </c>
    </row>
    <row r="9579" spans="1:8" ht="15">
      <c r="A9579" s="95">
        <v>9571</v>
      </c>
      <c r="B9579" s="95" t="s">
        <v>3636</v>
      </c>
      <c r="C9579" s="95" t="s">
        <v>6460</v>
      </c>
      <c r="D9579" s="95" t="s">
        <v>17462</v>
      </c>
      <c r="E9579" s="95" t="s">
        <v>332</v>
      </c>
      <c r="F9579" s="95" t="s">
        <v>7499</v>
      </c>
      <c r="G9579" s="4">
        <v>50</v>
      </c>
      <c r="H9579" s="4">
        <v>50</v>
      </c>
    </row>
    <row r="9580" spans="1:8" ht="15">
      <c r="A9580" s="95">
        <v>9572</v>
      </c>
      <c r="B9580" s="95" t="s">
        <v>3476</v>
      </c>
      <c r="C9580" s="95" t="s">
        <v>7364</v>
      </c>
      <c r="D9580" s="95" t="s">
        <v>17463</v>
      </c>
      <c r="E9580" s="95" t="s">
        <v>332</v>
      </c>
      <c r="F9580" s="95" t="s">
        <v>7499</v>
      </c>
      <c r="G9580" s="4">
        <v>50</v>
      </c>
      <c r="H9580" s="4">
        <v>50</v>
      </c>
    </row>
    <row r="9581" spans="1:8" ht="15">
      <c r="A9581" s="95">
        <v>9573</v>
      </c>
      <c r="B9581" s="95" t="s">
        <v>3690</v>
      </c>
      <c r="C9581" s="95" t="s">
        <v>7491</v>
      </c>
      <c r="D9581" s="95" t="s">
        <v>17464</v>
      </c>
      <c r="E9581" s="95" t="s">
        <v>332</v>
      </c>
      <c r="F9581" s="95" t="s">
        <v>7499</v>
      </c>
      <c r="G9581" s="4">
        <v>50</v>
      </c>
      <c r="H9581" s="4">
        <v>50</v>
      </c>
    </row>
    <row r="9582" spans="1:8" ht="15">
      <c r="A9582" s="95">
        <v>9574</v>
      </c>
      <c r="B9582" s="95" t="s">
        <v>5549</v>
      </c>
      <c r="C9582" s="95" t="s">
        <v>7335</v>
      </c>
      <c r="D9582" s="95" t="s">
        <v>17465</v>
      </c>
      <c r="E9582" s="95" t="s">
        <v>332</v>
      </c>
      <c r="F9582" s="95" t="s">
        <v>7499</v>
      </c>
      <c r="G9582" s="4">
        <v>50</v>
      </c>
      <c r="H9582" s="4">
        <v>50</v>
      </c>
    </row>
    <row r="9583" spans="1:8" ht="15">
      <c r="A9583" s="95">
        <v>9575</v>
      </c>
      <c r="B9583" s="95" t="s">
        <v>4580</v>
      </c>
      <c r="C9583" s="95" t="s">
        <v>5006</v>
      </c>
      <c r="D9583" s="95">
        <v>61009027616</v>
      </c>
      <c r="E9583" s="95" t="s">
        <v>332</v>
      </c>
      <c r="F9583" s="95" t="s">
        <v>7499</v>
      </c>
      <c r="G9583" s="4">
        <v>75</v>
      </c>
      <c r="H9583" s="4">
        <v>75</v>
      </c>
    </row>
    <row r="9584" spans="1:8" ht="30">
      <c r="A9584" s="95">
        <v>9576</v>
      </c>
      <c r="B9584" s="95" t="s">
        <v>3461</v>
      </c>
      <c r="C9584" s="95" t="s">
        <v>5952</v>
      </c>
      <c r="D9584" s="95" t="s">
        <v>17466</v>
      </c>
      <c r="E9584" s="95" t="s">
        <v>332</v>
      </c>
      <c r="F9584" s="95" t="s">
        <v>7499</v>
      </c>
      <c r="G9584" s="4">
        <v>75</v>
      </c>
      <c r="H9584" s="4">
        <v>75</v>
      </c>
    </row>
    <row r="9585" spans="1:8" ht="15">
      <c r="A9585" s="95">
        <v>9577</v>
      </c>
      <c r="B9585" s="95" t="s">
        <v>5554</v>
      </c>
      <c r="C9585" s="95" t="s">
        <v>7420</v>
      </c>
      <c r="D9585" s="95" t="s">
        <v>17467</v>
      </c>
      <c r="E9585" s="95" t="s">
        <v>332</v>
      </c>
      <c r="F9585" s="95" t="s">
        <v>7499</v>
      </c>
      <c r="G9585" s="4">
        <v>50</v>
      </c>
      <c r="H9585" s="4">
        <v>50</v>
      </c>
    </row>
    <row r="9586" spans="1:8" ht="15">
      <c r="A9586" s="95">
        <v>9578</v>
      </c>
      <c r="B9586" s="95" t="s">
        <v>4087</v>
      </c>
      <c r="C9586" s="95" t="s">
        <v>17468</v>
      </c>
      <c r="D9586" s="95" t="s">
        <v>17469</v>
      </c>
      <c r="E9586" s="95" t="s">
        <v>332</v>
      </c>
      <c r="F9586" s="95" t="s">
        <v>7499</v>
      </c>
      <c r="G9586" s="4">
        <v>50</v>
      </c>
      <c r="H9586" s="4">
        <v>50</v>
      </c>
    </row>
    <row r="9587" spans="1:8" ht="15">
      <c r="A9587" s="95">
        <v>9579</v>
      </c>
      <c r="B9587" s="95" t="s">
        <v>7494</v>
      </c>
      <c r="C9587" s="95" t="s">
        <v>3533</v>
      </c>
      <c r="D9587" s="95" t="s">
        <v>17470</v>
      </c>
      <c r="E9587" s="95" t="s">
        <v>332</v>
      </c>
      <c r="F9587" s="95" t="s">
        <v>7499</v>
      </c>
      <c r="G9587" s="4">
        <v>50</v>
      </c>
      <c r="H9587" s="4">
        <v>50</v>
      </c>
    </row>
    <row r="9588" spans="1:8" ht="15">
      <c r="A9588" s="95">
        <v>9580</v>
      </c>
      <c r="B9588" s="95" t="s">
        <v>17471</v>
      </c>
      <c r="C9588" s="95" t="s">
        <v>17472</v>
      </c>
      <c r="D9588" s="95" t="s">
        <v>17473</v>
      </c>
      <c r="E9588" s="95" t="s">
        <v>332</v>
      </c>
      <c r="F9588" s="95" t="s">
        <v>7499</v>
      </c>
      <c r="G9588" s="4">
        <v>50</v>
      </c>
      <c r="H9588" s="4">
        <v>50</v>
      </c>
    </row>
    <row r="9589" spans="1:8" ht="15">
      <c r="A9589" s="95">
        <v>9581</v>
      </c>
      <c r="B9589" s="95" t="s">
        <v>8919</v>
      </c>
      <c r="C9589" s="95" t="s">
        <v>7198</v>
      </c>
      <c r="D9589" s="95" t="s">
        <v>17474</v>
      </c>
      <c r="E9589" s="95" t="s">
        <v>332</v>
      </c>
      <c r="F9589" s="95" t="s">
        <v>7499</v>
      </c>
      <c r="G9589" s="4">
        <v>50</v>
      </c>
      <c r="H9589" s="4">
        <v>50</v>
      </c>
    </row>
    <row r="9590" spans="1:8" ht="15">
      <c r="A9590" s="95">
        <v>9582</v>
      </c>
      <c r="B9590" s="95" t="s">
        <v>6228</v>
      </c>
      <c r="C9590" s="95" t="s">
        <v>7198</v>
      </c>
      <c r="D9590" s="95" t="s">
        <v>17475</v>
      </c>
      <c r="E9590" s="95" t="s">
        <v>332</v>
      </c>
      <c r="F9590" s="95" t="s">
        <v>7499</v>
      </c>
      <c r="G9590" s="4">
        <v>50</v>
      </c>
      <c r="H9590" s="4">
        <v>50</v>
      </c>
    </row>
    <row r="9591" spans="1:8" ht="15">
      <c r="A9591" s="95">
        <v>9583</v>
      </c>
      <c r="B9591" s="95" t="s">
        <v>3660</v>
      </c>
      <c r="C9591" s="95" t="s">
        <v>3887</v>
      </c>
      <c r="D9591" s="95" t="s">
        <v>17476</v>
      </c>
      <c r="E9591" s="95" t="s">
        <v>332</v>
      </c>
      <c r="F9591" s="95" t="s">
        <v>7499</v>
      </c>
      <c r="G9591" s="4">
        <v>50</v>
      </c>
      <c r="H9591" s="4">
        <v>50</v>
      </c>
    </row>
    <row r="9592" spans="1:8" ht="15">
      <c r="A9592" s="95">
        <v>9584</v>
      </c>
      <c r="B9592" s="95" t="s">
        <v>17477</v>
      </c>
      <c r="C9592" s="95" t="s">
        <v>3887</v>
      </c>
      <c r="D9592" s="95" t="s">
        <v>17478</v>
      </c>
      <c r="E9592" s="95" t="s">
        <v>332</v>
      </c>
      <c r="F9592" s="95" t="s">
        <v>7499</v>
      </c>
      <c r="G9592" s="4">
        <v>50</v>
      </c>
      <c r="H9592" s="4">
        <v>50</v>
      </c>
    </row>
    <row r="9593" spans="1:8" ht="15">
      <c r="A9593" s="95">
        <v>9585</v>
      </c>
      <c r="B9593" s="95" t="s">
        <v>6627</v>
      </c>
      <c r="C9593" s="95" t="s">
        <v>4862</v>
      </c>
      <c r="D9593" s="95" t="s">
        <v>17479</v>
      </c>
      <c r="E9593" s="95" t="s">
        <v>332</v>
      </c>
      <c r="F9593" s="95" t="s">
        <v>7499</v>
      </c>
      <c r="G9593" s="4">
        <v>50</v>
      </c>
      <c r="H9593" s="4">
        <v>50</v>
      </c>
    </row>
    <row r="9594" spans="1:8" ht="15">
      <c r="A9594" s="95">
        <v>9586</v>
      </c>
      <c r="B9594" s="95" t="s">
        <v>4078</v>
      </c>
      <c r="C9594" s="95" t="s">
        <v>5071</v>
      </c>
      <c r="D9594" s="95" t="s">
        <v>17480</v>
      </c>
      <c r="E9594" s="95" t="s">
        <v>332</v>
      </c>
      <c r="F9594" s="95" t="s">
        <v>7499</v>
      </c>
      <c r="G9594" s="4">
        <v>50</v>
      </c>
      <c r="H9594" s="4">
        <v>50</v>
      </c>
    </row>
    <row r="9595" spans="1:8" ht="30">
      <c r="A9595" s="95">
        <v>9587</v>
      </c>
      <c r="B9595" s="95" t="s">
        <v>7045</v>
      </c>
      <c r="C9595" s="95" t="s">
        <v>5952</v>
      </c>
      <c r="D9595" s="95" t="s">
        <v>17481</v>
      </c>
      <c r="E9595" s="95" t="s">
        <v>332</v>
      </c>
      <c r="F9595" s="95" t="s">
        <v>7499</v>
      </c>
      <c r="G9595" s="4">
        <v>50</v>
      </c>
      <c r="H9595" s="4">
        <v>50</v>
      </c>
    </row>
    <row r="9596" spans="1:8" ht="15">
      <c r="A9596" s="95">
        <v>9588</v>
      </c>
      <c r="B9596" s="95" t="s">
        <v>4375</v>
      </c>
      <c r="C9596" s="95" t="s">
        <v>5006</v>
      </c>
      <c r="D9596" s="95" t="s">
        <v>17482</v>
      </c>
      <c r="E9596" s="95" t="s">
        <v>332</v>
      </c>
      <c r="F9596" s="95" t="s">
        <v>7499</v>
      </c>
      <c r="G9596" s="4">
        <v>50</v>
      </c>
      <c r="H9596" s="4">
        <v>50</v>
      </c>
    </row>
    <row r="9597" spans="1:8" ht="15">
      <c r="A9597" s="95">
        <v>9589</v>
      </c>
      <c r="B9597" s="95" t="s">
        <v>11755</v>
      </c>
      <c r="C9597" s="95" t="s">
        <v>3469</v>
      </c>
      <c r="D9597" s="95" t="s">
        <v>17483</v>
      </c>
      <c r="E9597" s="95" t="s">
        <v>332</v>
      </c>
      <c r="F9597" s="95" t="s">
        <v>7499</v>
      </c>
      <c r="G9597" s="4">
        <v>50</v>
      </c>
      <c r="H9597" s="4">
        <v>50</v>
      </c>
    </row>
    <row r="9598" spans="1:8" ht="15">
      <c r="A9598" s="95">
        <v>9590</v>
      </c>
      <c r="B9598" s="95" t="s">
        <v>8386</v>
      </c>
      <c r="C9598" s="95" t="s">
        <v>3469</v>
      </c>
      <c r="D9598" s="95" t="s">
        <v>17484</v>
      </c>
      <c r="E9598" s="95" t="s">
        <v>332</v>
      </c>
      <c r="F9598" s="95" t="s">
        <v>7499</v>
      </c>
      <c r="G9598" s="4">
        <v>50</v>
      </c>
      <c r="H9598" s="4">
        <v>50</v>
      </c>
    </row>
    <row r="9599" spans="1:8" ht="15">
      <c r="A9599" s="95">
        <v>9591</v>
      </c>
      <c r="B9599" s="95" t="s">
        <v>4255</v>
      </c>
      <c r="C9599" s="95" t="s">
        <v>5008</v>
      </c>
      <c r="D9599" s="95" t="s">
        <v>17485</v>
      </c>
      <c r="E9599" s="95" t="s">
        <v>332</v>
      </c>
      <c r="F9599" s="95" t="s">
        <v>7499</v>
      </c>
      <c r="G9599" s="4">
        <v>50</v>
      </c>
      <c r="H9599" s="4">
        <v>50</v>
      </c>
    </row>
    <row r="9600" spans="1:8" ht="15">
      <c r="A9600" s="95">
        <v>9592</v>
      </c>
      <c r="B9600" s="95" t="s">
        <v>5244</v>
      </c>
      <c r="C9600" s="95" t="s">
        <v>5008</v>
      </c>
      <c r="D9600" s="95" t="s">
        <v>17486</v>
      </c>
      <c r="E9600" s="95" t="s">
        <v>332</v>
      </c>
      <c r="F9600" s="95" t="s">
        <v>7499</v>
      </c>
      <c r="G9600" s="4">
        <v>50</v>
      </c>
      <c r="H9600" s="4">
        <v>50</v>
      </c>
    </row>
    <row r="9601" spans="1:8" ht="15">
      <c r="A9601" s="95">
        <v>9593</v>
      </c>
      <c r="B9601" s="95" t="s">
        <v>3649</v>
      </c>
      <c r="C9601" s="95" t="s">
        <v>5071</v>
      </c>
      <c r="D9601" s="95" t="s">
        <v>17487</v>
      </c>
      <c r="E9601" s="95" t="s">
        <v>332</v>
      </c>
      <c r="F9601" s="95" t="s">
        <v>7499</v>
      </c>
      <c r="G9601" s="4">
        <v>50</v>
      </c>
      <c r="H9601" s="4">
        <v>50</v>
      </c>
    </row>
    <row r="9602" spans="1:8" ht="15">
      <c r="A9602" s="95">
        <v>9594</v>
      </c>
      <c r="B9602" s="95" t="s">
        <v>4648</v>
      </c>
      <c r="C9602" s="95" t="s">
        <v>5071</v>
      </c>
      <c r="D9602" s="95" t="s">
        <v>17488</v>
      </c>
      <c r="E9602" s="95" t="s">
        <v>332</v>
      </c>
      <c r="F9602" s="95" t="s">
        <v>7499</v>
      </c>
      <c r="G9602" s="4">
        <v>50</v>
      </c>
      <c r="H9602" s="4">
        <v>50</v>
      </c>
    </row>
    <row r="9603" spans="1:8" ht="15">
      <c r="A9603" s="95">
        <v>9595</v>
      </c>
      <c r="B9603" s="95" t="s">
        <v>3657</v>
      </c>
      <c r="C9603" s="95" t="s">
        <v>7496</v>
      </c>
      <c r="D9603" s="95" t="s">
        <v>17489</v>
      </c>
      <c r="E9603" s="95" t="s">
        <v>332</v>
      </c>
      <c r="F9603" s="95" t="s">
        <v>7499</v>
      </c>
      <c r="G9603" s="4">
        <v>50</v>
      </c>
      <c r="H9603" s="4">
        <v>50</v>
      </c>
    </row>
    <row r="9604" spans="1:8" ht="15">
      <c r="A9604" s="95">
        <v>9596</v>
      </c>
      <c r="B9604" s="95" t="s">
        <v>4409</v>
      </c>
      <c r="C9604" s="95" t="s">
        <v>7496</v>
      </c>
      <c r="D9604" s="95" t="s">
        <v>17490</v>
      </c>
      <c r="E9604" s="95" t="s">
        <v>332</v>
      </c>
      <c r="F9604" s="95" t="s">
        <v>7499</v>
      </c>
      <c r="G9604" s="4">
        <v>50</v>
      </c>
      <c r="H9604" s="4">
        <v>50</v>
      </c>
    </row>
    <row r="9605" spans="1:8" ht="15">
      <c r="A9605" s="95">
        <v>9597</v>
      </c>
      <c r="B9605" s="95" t="s">
        <v>14492</v>
      </c>
      <c r="C9605" s="95" t="s">
        <v>4227</v>
      </c>
      <c r="D9605" s="95" t="s">
        <v>17491</v>
      </c>
      <c r="E9605" s="95" t="s">
        <v>332</v>
      </c>
      <c r="F9605" s="95" t="s">
        <v>7499</v>
      </c>
      <c r="G9605" s="4">
        <v>50</v>
      </c>
      <c r="H9605" s="4">
        <v>50</v>
      </c>
    </row>
    <row r="9606" spans="1:8" ht="15">
      <c r="A9606" s="95">
        <v>9598</v>
      </c>
      <c r="B9606" s="95" t="s">
        <v>3614</v>
      </c>
      <c r="C9606" s="95" t="s">
        <v>6736</v>
      </c>
      <c r="D9606" s="95" t="s">
        <v>17492</v>
      </c>
      <c r="E9606" s="95" t="s">
        <v>332</v>
      </c>
      <c r="F9606" s="95" t="s">
        <v>7499</v>
      </c>
      <c r="G9606" s="4">
        <v>50</v>
      </c>
      <c r="H9606" s="4">
        <v>50</v>
      </c>
    </row>
    <row r="9607" spans="1:8" ht="15">
      <c r="A9607" s="95">
        <v>9599</v>
      </c>
      <c r="B9607" s="95" t="s">
        <v>4820</v>
      </c>
      <c r="C9607" s="95" t="s">
        <v>7301</v>
      </c>
      <c r="D9607" s="95" t="s">
        <v>17493</v>
      </c>
      <c r="E9607" s="95" t="s">
        <v>332</v>
      </c>
      <c r="F9607" s="95" t="s">
        <v>7499</v>
      </c>
      <c r="G9607" s="4">
        <v>50</v>
      </c>
      <c r="H9607" s="4">
        <v>50</v>
      </c>
    </row>
    <row r="9608" spans="1:8" ht="15">
      <c r="A9608" s="95">
        <v>9600</v>
      </c>
      <c r="B9608" s="95" t="s">
        <v>4096</v>
      </c>
      <c r="C9608" s="95" t="s">
        <v>5039</v>
      </c>
      <c r="D9608" s="95" t="s">
        <v>17494</v>
      </c>
      <c r="E9608" s="95" t="s">
        <v>332</v>
      </c>
      <c r="F9608" s="95" t="s">
        <v>7499</v>
      </c>
      <c r="G9608" s="4">
        <v>50</v>
      </c>
      <c r="H9608" s="4">
        <v>50</v>
      </c>
    </row>
    <row r="9609" spans="1:8" ht="15">
      <c r="A9609" s="95">
        <v>9601</v>
      </c>
      <c r="B9609" s="95" t="s">
        <v>3869</v>
      </c>
      <c r="C9609" s="95" t="s">
        <v>4754</v>
      </c>
      <c r="D9609" s="95" t="s">
        <v>17495</v>
      </c>
      <c r="E9609" s="95" t="s">
        <v>332</v>
      </c>
      <c r="F9609" s="95" t="s">
        <v>7499</v>
      </c>
      <c r="G9609" s="4">
        <v>50</v>
      </c>
      <c r="H9609" s="4">
        <v>50</v>
      </c>
    </row>
    <row r="9610" spans="1:8" ht="15">
      <c r="A9610" s="95">
        <v>9602</v>
      </c>
      <c r="B9610" s="95" t="s">
        <v>4012</v>
      </c>
      <c r="C9610" s="95" t="s">
        <v>4754</v>
      </c>
      <c r="D9610" s="95" t="s">
        <v>17496</v>
      </c>
      <c r="E9610" s="95" t="s">
        <v>332</v>
      </c>
      <c r="F9610" s="95" t="s">
        <v>7499</v>
      </c>
      <c r="G9610" s="4">
        <v>50</v>
      </c>
      <c r="H9610" s="4">
        <v>50</v>
      </c>
    </row>
    <row r="9611" spans="1:8" ht="15">
      <c r="A9611" s="95">
        <v>9603</v>
      </c>
      <c r="B9611" s="95" t="s">
        <v>6826</v>
      </c>
      <c r="C9611" s="95" t="s">
        <v>6663</v>
      </c>
      <c r="D9611" s="95" t="s">
        <v>17497</v>
      </c>
      <c r="E9611" s="95" t="s">
        <v>332</v>
      </c>
      <c r="F9611" s="95" t="s">
        <v>7499</v>
      </c>
      <c r="G9611" s="4">
        <v>50</v>
      </c>
      <c r="H9611" s="4">
        <v>50</v>
      </c>
    </row>
    <row r="9612" spans="1:8" ht="15">
      <c r="A9612" s="95">
        <v>9604</v>
      </c>
      <c r="B9612" s="95" t="s">
        <v>3919</v>
      </c>
      <c r="C9612" s="95" t="s">
        <v>8221</v>
      </c>
      <c r="D9612" s="95" t="s">
        <v>17498</v>
      </c>
      <c r="E9612" s="95" t="s">
        <v>332</v>
      </c>
      <c r="F9612" s="95" t="s">
        <v>7499</v>
      </c>
      <c r="G9612" s="4">
        <v>50</v>
      </c>
      <c r="H9612" s="4">
        <v>50</v>
      </c>
    </row>
    <row r="9613" spans="1:8" ht="15">
      <c r="A9613" s="95">
        <v>9605</v>
      </c>
      <c r="B9613" s="95" t="s">
        <v>3593</v>
      </c>
      <c r="C9613" s="95" t="s">
        <v>5006</v>
      </c>
      <c r="D9613" s="95" t="s">
        <v>17499</v>
      </c>
      <c r="E9613" s="95" t="s">
        <v>332</v>
      </c>
      <c r="F9613" s="95" t="s">
        <v>7499</v>
      </c>
      <c r="G9613" s="4">
        <v>50</v>
      </c>
      <c r="H9613" s="4">
        <v>50</v>
      </c>
    </row>
    <row r="9614" spans="1:8" ht="15">
      <c r="A9614" s="95">
        <v>9606</v>
      </c>
      <c r="B9614" s="95" t="s">
        <v>3715</v>
      </c>
      <c r="C9614" s="95" t="s">
        <v>7650</v>
      </c>
      <c r="D9614" s="95" t="s">
        <v>17500</v>
      </c>
      <c r="E9614" s="95" t="s">
        <v>332</v>
      </c>
      <c r="F9614" s="95" t="s">
        <v>7499</v>
      </c>
      <c r="G9614" s="4">
        <v>50</v>
      </c>
      <c r="H9614" s="4">
        <v>50</v>
      </c>
    </row>
    <row r="9615" spans="1:8" ht="15">
      <c r="A9615" s="95">
        <v>9607</v>
      </c>
      <c r="B9615" s="95" t="s">
        <v>14628</v>
      </c>
      <c r="C9615" s="95" t="s">
        <v>5056</v>
      </c>
      <c r="D9615" s="95" t="s">
        <v>17501</v>
      </c>
      <c r="E9615" s="95" t="s">
        <v>332</v>
      </c>
      <c r="F9615" s="95" t="s">
        <v>7499</v>
      </c>
      <c r="G9615" s="4">
        <v>50</v>
      </c>
      <c r="H9615" s="4">
        <v>50</v>
      </c>
    </row>
    <row r="9616" spans="1:8" ht="15">
      <c r="A9616" s="95">
        <v>9608</v>
      </c>
      <c r="B9616" s="95" t="s">
        <v>7494</v>
      </c>
      <c r="C9616" s="95" t="s">
        <v>5056</v>
      </c>
      <c r="D9616" s="95" t="s">
        <v>17502</v>
      </c>
      <c r="E9616" s="95" t="s">
        <v>332</v>
      </c>
      <c r="F9616" s="95" t="s">
        <v>7499</v>
      </c>
      <c r="G9616" s="4">
        <v>50</v>
      </c>
      <c r="H9616" s="4">
        <v>50</v>
      </c>
    </row>
    <row r="9617" spans="1:8" ht="30">
      <c r="A9617" s="95">
        <v>9609</v>
      </c>
      <c r="B9617" s="95" t="s">
        <v>11681</v>
      </c>
      <c r="C9617" s="95" t="s">
        <v>17503</v>
      </c>
      <c r="D9617" s="95" t="s">
        <v>17504</v>
      </c>
      <c r="E9617" s="95" t="s">
        <v>332</v>
      </c>
      <c r="F9617" s="95" t="s">
        <v>7499</v>
      </c>
      <c r="G9617" s="4">
        <v>50</v>
      </c>
      <c r="H9617" s="4">
        <v>50</v>
      </c>
    </row>
    <row r="9618" spans="1:8" ht="15">
      <c r="A9618" s="95">
        <v>9610</v>
      </c>
      <c r="B9618" s="95" t="s">
        <v>5395</v>
      </c>
      <c r="C9618" s="95" t="s">
        <v>5765</v>
      </c>
      <c r="D9618" s="95" t="s">
        <v>17505</v>
      </c>
      <c r="E9618" s="95" t="s">
        <v>332</v>
      </c>
      <c r="F9618" s="95" t="s">
        <v>7499</v>
      </c>
      <c r="G9618" s="4">
        <v>50</v>
      </c>
      <c r="H9618" s="4">
        <v>50</v>
      </c>
    </row>
    <row r="9619" spans="1:8" ht="15">
      <c r="A9619" s="95">
        <v>9611</v>
      </c>
      <c r="B9619" s="95" t="s">
        <v>3649</v>
      </c>
      <c r="C9619" s="95" t="s">
        <v>4862</v>
      </c>
      <c r="D9619" s="95" t="s">
        <v>17506</v>
      </c>
      <c r="E9619" s="95" t="s">
        <v>332</v>
      </c>
      <c r="F9619" s="95" t="s">
        <v>7499</v>
      </c>
      <c r="G9619" s="4">
        <v>50</v>
      </c>
      <c r="H9619" s="4">
        <v>50</v>
      </c>
    </row>
    <row r="9620" spans="1:8" ht="15">
      <c r="A9620" s="95">
        <v>9612</v>
      </c>
      <c r="B9620" s="95" t="s">
        <v>7742</v>
      </c>
      <c r="C9620" s="95" t="s">
        <v>17094</v>
      </c>
      <c r="D9620" s="95" t="s">
        <v>17507</v>
      </c>
      <c r="E9620" s="95" t="s">
        <v>332</v>
      </c>
      <c r="F9620" s="95" t="s">
        <v>7499</v>
      </c>
      <c r="G9620" s="4">
        <v>50</v>
      </c>
      <c r="H9620" s="4">
        <v>50</v>
      </c>
    </row>
    <row r="9621" spans="1:8" ht="15">
      <c r="A9621" s="95">
        <v>9613</v>
      </c>
      <c r="B9621" s="95" t="s">
        <v>5659</v>
      </c>
      <c r="C9621" s="95" t="s">
        <v>4862</v>
      </c>
      <c r="D9621" s="95" t="s">
        <v>17508</v>
      </c>
      <c r="E9621" s="95" t="s">
        <v>332</v>
      </c>
      <c r="F9621" s="95" t="s">
        <v>7499</v>
      </c>
      <c r="G9621" s="4">
        <v>50</v>
      </c>
      <c r="H9621" s="4">
        <v>50</v>
      </c>
    </row>
    <row r="9622" spans="1:8" ht="15">
      <c r="A9622" s="95">
        <v>9614</v>
      </c>
      <c r="B9622" s="95" t="s">
        <v>3700</v>
      </c>
      <c r="C9622" s="95" t="s">
        <v>4862</v>
      </c>
      <c r="D9622" s="95" t="s">
        <v>17509</v>
      </c>
      <c r="E9622" s="95" t="s">
        <v>332</v>
      </c>
      <c r="F9622" s="95" t="s">
        <v>7499</v>
      </c>
      <c r="G9622" s="4">
        <v>50</v>
      </c>
      <c r="H9622" s="4">
        <v>50</v>
      </c>
    </row>
    <row r="9623" spans="1:8" ht="15">
      <c r="A9623" s="95">
        <v>9615</v>
      </c>
      <c r="B9623" s="95" t="s">
        <v>11332</v>
      </c>
      <c r="C9623" s="95" t="s">
        <v>6573</v>
      </c>
      <c r="D9623" s="95" t="s">
        <v>17510</v>
      </c>
      <c r="E9623" s="95" t="s">
        <v>332</v>
      </c>
      <c r="F9623" s="95" t="s">
        <v>7499</v>
      </c>
      <c r="G9623" s="4">
        <v>50</v>
      </c>
      <c r="H9623" s="4">
        <v>50</v>
      </c>
    </row>
    <row r="9624" spans="1:8" ht="15">
      <c r="A9624" s="95">
        <v>9616</v>
      </c>
      <c r="B9624" s="95" t="s">
        <v>7053</v>
      </c>
      <c r="C9624" s="95" t="s">
        <v>5039</v>
      </c>
      <c r="D9624" s="95" t="s">
        <v>17511</v>
      </c>
      <c r="E9624" s="95" t="s">
        <v>332</v>
      </c>
      <c r="F9624" s="95" t="s">
        <v>7499</v>
      </c>
      <c r="G9624" s="4">
        <v>50</v>
      </c>
      <c r="H9624" s="4">
        <v>50</v>
      </c>
    </row>
    <row r="9625" spans="1:8" ht="15">
      <c r="A9625" s="95">
        <v>9617</v>
      </c>
      <c r="B9625" s="95" t="s">
        <v>9639</v>
      </c>
      <c r="C9625" s="95" t="s">
        <v>7309</v>
      </c>
      <c r="D9625" s="95" t="s">
        <v>17512</v>
      </c>
      <c r="E9625" s="95" t="s">
        <v>332</v>
      </c>
      <c r="F9625" s="95" t="s">
        <v>7499</v>
      </c>
      <c r="G9625" s="4">
        <v>50</v>
      </c>
      <c r="H9625" s="4">
        <v>50</v>
      </c>
    </row>
    <row r="9626" spans="1:8" ht="15">
      <c r="A9626" s="95">
        <v>9618</v>
      </c>
      <c r="B9626" s="95" t="s">
        <v>4310</v>
      </c>
      <c r="C9626" s="95" t="s">
        <v>5006</v>
      </c>
      <c r="D9626" s="95" t="s">
        <v>17513</v>
      </c>
      <c r="E9626" s="95" t="s">
        <v>332</v>
      </c>
      <c r="F9626" s="95" t="s">
        <v>7499</v>
      </c>
      <c r="G9626" s="4">
        <v>50</v>
      </c>
      <c r="H9626" s="4">
        <v>50</v>
      </c>
    </row>
    <row r="9627" spans="1:8" ht="15">
      <c r="A9627" s="95">
        <v>9619</v>
      </c>
      <c r="B9627" s="95" t="s">
        <v>4561</v>
      </c>
      <c r="C9627" s="95" t="s">
        <v>7193</v>
      </c>
      <c r="D9627" s="95" t="s">
        <v>17514</v>
      </c>
      <c r="E9627" s="95" t="s">
        <v>332</v>
      </c>
      <c r="F9627" s="95" t="s">
        <v>7499</v>
      </c>
      <c r="G9627" s="4">
        <v>50</v>
      </c>
      <c r="H9627" s="4">
        <v>50</v>
      </c>
    </row>
    <row r="9628" spans="1:8" ht="15">
      <c r="A9628" s="95">
        <v>9620</v>
      </c>
      <c r="B9628" s="95" t="s">
        <v>4487</v>
      </c>
      <c r="C9628" s="95" t="s">
        <v>7193</v>
      </c>
      <c r="D9628" s="95" t="s">
        <v>17515</v>
      </c>
      <c r="E9628" s="95" t="s">
        <v>332</v>
      </c>
      <c r="F9628" s="95" t="s">
        <v>7499</v>
      </c>
      <c r="G9628" s="4">
        <v>50</v>
      </c>
      <c r="H9628" s="4">
        <v>50</v>
      </c>
    </row>
    <row r="9629" spans="1:8" ht="15">
      <c r="A9629" s="95">
        <v>9621</v>
      </c>
      <c r="B9629" s="95" t="s">
        <v>3586</v>
      </c>
      <c r="C9629" s="95" t="s">
        <v>3927</v>
      </c>
      <c r="D9629" s="95" t="s">
        <v>17516</v>
      </c>
      <c r="E9629" s="95" t="s">
        <v>332</v>
      </c>
      <c r="F9629" s="95" t="s">
        <v>7499</v>
      </c>
      <c r="G9629" s="4">
        <v>50</v>
      </c>
      <c r="H9629" s="4">
        <v>50</v>
      </c>
    </row>
    <row r="9630" spans="1:8" ht="15">
      <c r="A9630" s="95">
        <v>9622</v>
      </c>
      <c r="B9630" s="95" t="s">
        <v>4567</v>
      </c>
      <c r="C9630" s="95" t="s">
        <v>17013</v>
      </c>
      <c r="D9630" s="95" t="s">
        <v>17517</v>
      </c>
      <c r="E9630" s="95" t="s">
        <v>332</v>
      </c>
      <c r="F9630" s="95" t="s">
        <v>7499</v>
      </c>
      <c r="G9630" s="4">
        <v>50</v>
      </c>
      <c r="H9630" s="4">
        <v>50</v>
      </c>
    </row>
    <row r="9631" spans="1:8" ht="15">
      <c r="A9631" s="95">
        <v>9623</v>
      </c>
      <c r="B9631" s="95" t="s">
        <v>7509</v>
      </c>
      <c r="C9631" s="95" t="s">
        <v>3927</v>
      </c>
      <c r="D9631" s="95" t="s">
        <v>17518</v>
      </c>
      <c r="E9631" s="95" t="s">
        <v>332</v>
      </c>
      <c r="F9631" s="95" t="s">
        <v>7499</v>
      </c>
      <c r="G9631" s="4">
        <v>50</v>
      </c>
      <c r="H9631" s="4">
        <v>50</v>
      </c>
    </row>
    <row r="9632" spans="1:8" ht="15">
      <c r="A9632" s="95">
        <v>9624</v>
      </c>
      <c r="B9632" s="95" t="s">
        <v>11674</v>
      </c>
      <c r="C9632" s="95" t="s">
        <v>5765</v>
      </c>
      <c r="D9632" s="95" t="s">
        <v>17519</v>
      </c>
      <c r="E9632" s="95" t="s">
        <v>332</v>
      </c>
      <c r="F9632" s="95" t="s">
        <v>7499</v>
      </c>
      <c r="G9632" s="4">
        <v>50</v>
      </c>
      <c r="H9632" s="4">
        <v>50</v>
      </c>
    </row>
    <row r="9633" spans="1:8" ht="15">
      <c r="A9633" s="95">
        <v>9625</v>
      </c>
      <c r="B9633" s="95" t="s">
        <v>11674</v>
      </c>
      <c r="C9633" s="95" t="s">
        <v>5750</v>
      </c>
      <c r="D9633" s="95" t="s">
        <v>17520</v>
      </c>
      <c r="E9633" s="95" t="s">
        <v>332</v>
      </c>
      <c r="F9633" s="95" t="s">
        <v>7499</v>
      </c>
      <c r="G9633" s="4">
        <v>50</v>
      </c>
      <c r="H9633" s="4">
        <v>50</v>
      </c>
    </row>
    <row r="9634" spans="1:8" ht="15">
      <c r="A9634" s="95">
        <v>9626</v>
      </c>
      <c r="B9634" s="95" t="s">
        <v>7793</v>
      </c>
      <c r="C9634" s="95" t="s">
        <v>5065</v>
      </c>
      <c r="D9634" s="95" t="s">
        <v>17521</v>
      </c>
      <c r="E9634" s="95" t="s">
        <v>332</v>
      </c>
      <c r="F9634" s="95" t="s">
        <v>7499</v>
      </c>
      <c r="G9634" s="4">
        <v>50</v>
      </c>
      <c r="H9634" s="4">
        <v>50</v>
      </c>
    </row>
    <row r="9635" spans="1:8" ht="15">
      <c r="A9635" s="95">
        <v>9627</v>
      </c>
      <c r="B9635" s="95" t="s">
        <v>7635</v>
      </c>
      <c r="C9635" s="95" t="s">
        <v>5065</v>
      </c>
      <c r="D9635" s="95" t="s">
        <v>17522</v>
      </c>
      <c r="E9635" s="95" t="s">
        <v>332</v>
      </c>
      <c r="F9635" s="95" t="s">
        <v>7499</v>
      </c>
      <c r="G9635" s="4">
        <v>50</v>
      </c>
      <c r="H9635" s="4">
        <v>50</v>
      </c>
    </row>
    <row r="9636" spans="1:8" ht="15">
      <c r="A9636" s="95">
        <v>9628</v>
      </c>
      <c r="B9636" s="95" t="s">
        <v>2671</v>
      </c>
      <c r="C9636" s="95" t="s">
        <v>5039</v>
      </c>
      <c r="D9636" s="95" t="s">
        <v>17523</v>
      </c>
      <c r="E9636" s="95" t="s">
        <v>332</v>
      </c>
      <c r="F9636" s="95" t="s">
        <v>7499</v>
      </c>
      <c r="G9636" s="4">
        <v>50</v>
      </c>
      <c r="H9636" s="4">
        <v>50</v>
      </c>
    </row>
    <row r="9637" spans="1:8" ht="15">
      <c r="A9637" s="95">
        <v>9629</v>
      </c>
      <c r="B9637" s="95" t="s">
        <v>3750</v>
      </c>
      <c r="C9637" s="95" t="s">
        <v>5039</v>
      </c>
      <c r="D9637" s="95" t="s">
        <v>17524</v>
      </c>
      <c r="E9637" s="95" t="s">
        <v>332</v>
      </c>
      <c r="F9637" s="95" t="s">
        <v>7499</v>
      </c>
      <c r="G9637" s="4">
        <v>50</v>
      </c>
      <c r="H9637" s="4">
        <v>50</v>
      </c>
    </row>
    <row r="9638" spans="1:8" ht="15">
      <c r="A9638" s="95">
        <v>9630</v>
      </c>
      <c r="B9638" s="95" t="s">
        <v>5351</v>
      </c>
      <c r="C9638" s="95" t="s">
        <v>5039</v>
      </c>
      <c r="D9638" s="95" t="s">
        <v>17525</v>
      </c>
      <c r="E9638" s="95" t="s">
        <v>332</v>
      </c>
      <c r="F9638" s="95" t="s">
        <v>7499</v>
      </c>
      <c r="G9638" s="4">
        <v>50</v>
      </c>
      <c r="H9638" s="4">
        <v>50</v>
      </c>
    </row>
    <row r="9639" spans="1:8" ht="15">
      <c r="A9639" s="95">
        <v>9631</v>
      </c>
      <c r="B9639" s="95" t="s">
        <v>17526</v>
      </c>
      <c r="C9639" s="95" t="s">
        <v>17527</v>
      </c>
      <c r="D9639" s="95" t="s">
        <v>17528</v>
      </c>
      <c r="E9639" s="95" t="s">
        <v>332</v>
      </c>
      <c r="F9639" s="95" t="s">
        <v>7499</v>
      </c>
      <c r="G9639" s="4">
        <v>50</v>
      </c>
      <c r="H9639" s="4">
        <v>50</v>
      </c>
    </row>
    <row r="9640" spans="1:8" ht="15">
      <c r="A9640" s="95">
        <v>9632</v>
      </c>
      <c r="B9640" s="95" t="s">
        <v>3750</v>
      </c>
      <c r="C9640" s="95" t="s">
        <v>5039</v>
      </c>
      <c r="D9640" s="95" t="s">
        <v>17529</v>
      </c>
      <c r="E9640" s="95" t="s">
        <v>332</v>
      </c>
      <c r="F9640" s="95" t="s">
        <v>7499</v>
      </c>
      <c r="G9640" s="4">
        <v>50</v>
      </c>
      <c r="H9640" s="4">
        <v>50</v>
      </c>
    </row>
    <row r="9641" spans="1:8" ht="15">
      <c r="A9641" s="95">
        <v>9633</v>
      </c>
      <c r="B9641" s="95" t="s">
        <v>2667</v>
      </c>
      <c r="C9641" s="95" t="s">
        <v>7198</v>
      </c>
      <c r="D9641" s="95" t="s">
        <v>17530</v>
      </c>
      <c r="E9641" s="95" t="s">
        <v>332</v>
      </c>
      <c r="F9641" s="95" t="s">
        <v>7499</v>
      </c>
      <c r="G9641" s="4">
        <v>50</v>
      </c>
      <c r="H9641" s="4">
        <v>50</v>
      </c>
    </row>
    <row r="9642" spans="1:8" ht="15">
      <c r="A9642" s="95">
        <v>9634</v>
      </c>
      <c r="B9642" s="95" t="s">
        <v>15796</v>
      </c>
      <c r="C9642" s="95" t="s">
        <v>8153</v>
      </c>
      <c r="D9642" s="95" t="s">
        <v>17531</v>
      </c>
      <c r="E9642" s="95" t="s">
        <v>332</v>
      </c>
      <c r="F9642" s="95" t="s">
        <v>7499</v>
      </c>
      <c r="G9642" s="4">
        <v>50</v>
      </c>
      <c r="H9642" s="4">
        <v>50</v>
      </c>
    </row>
    <row r="9643" spans="1:8" ht="15">
      <c r="A9643" s="95">
        <v>9635</v>
      </c>
      <c r="B9643" s="95" t="s">
        <v>4007</v>
      </c>
      <c r="C9643" s="95" t="s">
        <v>6861</v>
      </c>
      <c r="D9643" s="95" t="s">
        <v>17532</v>
      </c>
      <c r="E9643" s="95" t="s">
        <v>332</v>
      </c>
      <c r="F9643" s="95" t="s">
        <v>7499</v>
      </c>
      <c r="G9643" s="4">
        <v>50</v>
      </c>
      <c r="H9643" s="4">
        <v>50</v>
      </c>
    </row>
    <row r="9644" spans="1:8" ht="15">
      <c r="A9644" s="95">
        <v>9636</v>
      </c>
      <c r="B9644" s="95" t="s">
        <v>4603</v>
      </c>
      <c r="C9644" s="95" t="s">
        <v>6861</v>
      </c>
      <c r="D9644" s="95" t="s">
        <v>17533</v>
      </c>
      <c r="E9644" s="95" t="s">
        <v>332</v>
      </c>
      <c r="F9644" s="95" t="s">
        <v>7499</v>
      </c>
      <c r="G9644" s="4">
        <v>50</v>
      </c>
      <c r="H9644" s="4">
        <v>50</v>
      </c>
    </row>
    <row r="9645" spans="1:8" ht="15">
      <c r="A9645" s="95">
        <v>9637</v>
      </c>
      <c r="B9645" s="95" t="s">
        <v>7055</v>
      </c>
      <c r="C9645" s="95" t="s">
        <v>6861</v>
      </c>
      <c r="D9645" s="95" t="s">
        <v>17534</v>
      </c>
      <c r="E9645" s="95" t="s">
        <v>332</v>
      </c>
      <c r="F9645" s="95" t="s">
        <v>7499</v>
      </c>
      <c r="G9645" s="4">
        <v>50</v>
      </c>
      <c r="H9645" s="4">
        <v>50</v>
      </c>
    </row>
    <row r="9646" spans="1:8" ht="15">
      <c r="A9646" s="95">
        <v>9638</v>
      </c>
      <c r="B9646" s="95" t="s">
        <v>3822</v>
      </c>
      <c r="C9646" s="95" t="s">
        <v>17535</v>
      </c>
      <c r="D9646" s="95" t="s">
        <v>17536</v>
      </c>
      <c r="E9646" s="95" t="s">
        <v>332</v>
      </c>
      <c r="F9646" s="95" t="s">
        <v>7499</v>
      </c>
      <c r="G9646" s="4">
        <v>50</v>
      </c>
      <c r="H9646" s="4">
        <v>50</v>
      </c>
    </row>
    <row r="9647" spans="1:8" ht="15">
      <c r="A9647" s="95">
        <v>9639</v>
      </c>
      <c r="B9647" s="95" t="s">
        <v>5335</v>
      </c>
      <c r="C9647" s="95" t="s">
        <v>7184</v>
      </c>
      <c r="D9647" s="95" t="s">
        <v>17537</v>
      </c>
      <c r="E9647" s="95" t="s">
        <v>332</v>
      </c>
      <c r="F9647" s="95" t="s">
        <v>7499</v>
      </c>
      <c r="G9647" s="4">
        <v>50</v>
      </c>
      <c r="H9647" s="4">
        <v>50</v>
      </c>
    </row>
    <row r="9648" spans="1:8" ht="15">
      <c r="A9648" s="95">
        <v>9640</v>
      </c>
      <c r="B9648" s="95" t="s">
        <v>3833</v>
      </c>
      <c r="C9648" s="95" t="s">
        <v>7217</v>
      </c>
      <c r="D9648" s="95" t="s">
        <v>17538</v>
      </c>
      <c r="E9648" s="95" t="s">
        <v>332</v>
      </c>
      <c r="F9648" s="95" t="s">
        <v>7499</v>
      </c>
      <c r="G9648" s="4">
        <v>50</v>
      </c>
      <c r="H9648" s="4">
        <v>50</v>
      </c>
    </row>
    <row r="9649" spans="1:8" ht="15">
      <c r="A9649" s="95">
        <v>9641</v>
      </c>
      <c r="B9649" s="95" t="s">
        <v>3735</v>
      </c>
      <c r="C9649" s="95" t="s">
        <v>3510</v>
      </c>
      <c r="D9649" s="95" t="s">
        <v>17539</v>
      </c>
      <c r="E9649" s="95" t="s">
        <v>332</v>
      </c>
      <c r="F9649" s="95" t="s">
        <v>7499</v>
      </c>
      <c r="G9649" s="4">
        <v>50</v>
      </c>
      <c r="H9649" s="4">
        <v>50</v>
      </c>
    </row>
    <row r="9650" spans="1:8" ht="15">
      <c r="A9650" s="95">
        <v>9642</v>
      </c>
      <c r="B9650" s="95" t="s">
        <v>7055</v>
      </c>
      <c r="C9650" s="95" t="s">
        <v>3887</v>
      </c>
      <c r="D9650" s="95" t="s">
        <v>17540</v>
      </c>
      <c r="E9650" s="95" t="s">
        <v>332</v>
      </c>
      <c r="F9650" s="95" t="s">
        <v>7499</v>
      </c>
      <c r="G9650" s="4">
        <v>50</v>
      </c>
      <c r="H9650" s="4">
        <v>50</v>
      </c>
    </row>
    <row r="9651" spans="1:8" ht="15">
      <c r="A9651" s="95">
        <v>9643</v>
      </c>
      <c r="B9651" s="95" t="s">
        <v>4431</v>
      </c>
      <c r="C9651" s="95" t="s">
        <v>7198</v>
      </c>
      <c r="D9651" s="95" t="s">
        <v>17541</v>
      </c>
      <c r="E9651" s="95" t="s">
        <v>332</v>
      </c>
      <c r="F9651" s="95" t="s">
        <v>7499</v>
      </c>
      <c r="G9651" s="4">
        <v>50</v>
      </c>
      <c r="H9651" s="4">
        <v>50</v>
      </c>
    </row>
    <row r="9652" spans="1:8" ht="15">
      <c r="A9652" s="95">
        <v>9644</v>
      </c>
      <c r="B9652" s="95" t="s">
        <v>5244</v>
      </c>
      <c r="C9652" s="95" t="s">
        <v>7198</v>
      </c>
      <c r="D9652" s="95" t="s">
        <v>17542</v>
      </c>
      <c r="E9652" s="95" t="s">
        <v>332</v>
      </c>
      <c r="F9652" s="95" t="s">
        <v>7499</v>
      </c>
      <c r="G9652" s="4">
        <v>50</v>
      </c>
      <c r="H9652" s="4">
        <v>50</v>
      </c>
    </row>
    <row r="9653" spans="1:8" ht="15">
      <c r="A9653" s="95">
        <v>9645</v>
      </c>
      <c r="B9653" s="95" t="s">
        <v>5659</v>
      </c>
      <c r="C9653" s="95" t="s">
        <v>7184</v>
      </c>
      <c r="D9653" s="95" t="s">
        <v>17543</v>
      </c>
      <c r="E9653" s="95" t="s">
        <v>332</v>
      </c>
      <c r="F9653" s="95" t="s">
        <v>7499</v>
      </c>
      <c r="G9653" s="4">
        <v>50</v>
      </c>
      <c r="H9653" s="4">
        <v>50</v>
      </c>
    </row>
    <row r="9654" spans="1:8" ht="15">
      <c r="A9654" s="95">
        <v>9646</v>
      </c>
      <c r="B9654" s="95" t="s">
        <v>3450</v>
      </c>
      <c r="C9654" s="95" t="s">
        <v>3927</v>
      </c>
      <c r="D9654" s="95" t="s">
        <v>17544</v>
      </c>
      <c r="E9654" s="95" t="s">
        <v>332</v>
      </c>
      <c r="F9654" s="95" t="s">
        <v>7499</v>
      </c>
      <c r="G9654" s="4">
        <v>50</v>
      </c>
      <c r="H9654" s="4">
        <v>50</v>
      </c>
    </row>
    <row r="9655" spans="1:8" ht="15">
      <c r="A9655" s="95">
        <v>9647</v>
      </c>
      <c r="B9655" s="95" t="s">
        <v>3584</v>
      </c>
      <c r="C9655" s="95" t="s">
        <v>3887</v>
      </c>
      <c r="D9655" s="95" t="s">
        <v>17545</v>
      </c>
      <c r="E9655" s="95" t="s">
        <v>332</v>
      </c>
      <c r="F9655" s="95" t="s">
        <v>7499</v>
      </c>
      <c r="G9655" s="4">
        <v>50</v>
      </c>
      <c r="H9655" s="4">
        <v>50</v>
      </c>
    </row>
    <row r="9656" spans="1:8" ht="15">
      <c r="A9656" s="95">
        <v>9648</v>
      </c>
      <c r="B9656" s="95" t="s">
        <v>3919</v>
      </c>
      <c r="C9656" s="95" t="s">
        <v>7198</v>
      </c>
      <c r="D9656" s="95" t="s">
        <v>17546</v>
      </c>
      <c r="E9656" s="95" t="s">
        <v>332</v>
      </c>
      <c r="F9656" s="95" t="s">
        <v>7499</v>
      </c>
      <c r="G9656" s="4">
        <v>50</v>
      </c>
      <c r="H9656" s="4">
        <v>50</v>
      </c>
    </row>
    <row r="9657" spans="1:8" ht="15">
      <c r="A9657" s="95">
        <v>9649</v>
      </c>
      <c r="B9657" s="95" t="s">
        <v>17547</v>
      </c>
      <c r="C9657" s="95" t="s">
        <v>4426</v>
      </c>
      <c r="D9657" s="95" t="s">
        <v>17548</v>
      </c>
      <c r="E9657" s="95" t="s">
        <v>332</v>
      </c>
      <c r="F9657" s="95" t="s">
        <v>7499</v>
      </c>
      <c r="G9657" s="4">
        <v>50</v>
      </c>
      <c r="H9657" s="4">
        <v>50</v>
      </c>
    </row>
    <row r="9658" spans="1:8" ht="15">
      <c r="A9658" s="95">
        <v>9650</v>
      </c>
      <c r="B9658" s="95" t="s">
        <v>13830</v>
      </c>
      <c r="C9658" s="95" t="s">
        <v>3510</v>
      </c>
      <c r="D9658" s="95" t="s">
        <v>17549</v>
      </c>
      <c r="E9658" s="95" t="s">
        <v>332</v>
      </c>
      <c r="F9658" s="95" t="s">
        <v>7499</v>
      </c>
      <c r="G9658" s="4">
        <v>50</v>
      </c>
      <c r="H9658" s="4">
        <v>50</v>
      </c>
    </row>
    <row r="9659" spans="1:8" ht="15">
      <c r="A9659" s="95">
        <v>9651</v>
      </c>
      <c r="B9659" s="95" t="s">
        <v>5146</v>
      </c>
      <c r="C9659" s="95" t="s">
        <v>5012</v>
      </c>
      <c r="D9659" s="95" t="s">
        <v>17550</v>
      </c>
      <c r="E9659" s="95" t="s">
        <v>332</v>
      </c>
      <c r="F9659" s="95" t="s">
        <v>7499</v>
      </c>
      <c r="G9659" s="4">
        <v>50</v>
      </c>
      <c r="H9659" s="4">
        <v>50</v>
      </c>
    </row>
    <row r="9660" spans="1:8" ht="15">
      <c r="A9660" s="95">
        <v>9652</v>
      </c>
      <c r="B9660" s="95" t="s">
        <v>4193</v>
      </c>
      <c r="C9660" s="95" t="s">
        <v>5012</v>
      </c>
      <c r="D9660" s="95" t="s">
        <v>17551</v>
      </c>
      <c r="E9660" s="95" t="s">
        <v>332</v>
      </c>
      <c r="F9660" s="95" t="s">
        <v>7499</v>
      </c>
      <c r="G9660" s="4">
        <v>50</v>
      </c>
      <c r="H9660" s="4">
        <v>50</v>
      </c>
    </row>
    <row r="9661" spans="1:8" ht="15">
      <c r="A9661" s="95">
        <v>9653</v>
      </c>
      <c r="B9661" s="95" t="s">
        <v>4431</v>
      </c>
      <c r="C9661" s="95" t="s">
        <v>6736</v>
      </c>
      <c r="D9661" s="95" t="s">
        <v>17552</v>
      </c>
      <c r="E9661" s="95" t="s">
        <v>332</v>
      </c>
      <c r="F9661" s="95" t="s">
        <v>7499</v>
      </c>
      <c r="G9661" s="4">
        <v>50</v>
      </c>
      <c r="H9661" s="4">
        <v>50</v>
      </c>
    </row>
    <row r="9662" spans="1:8" ht="15">
      <c r="A9662" s="95">
        <v>9654</v>
      </c>
      <c r="B9662" s="95" t="s">
        <v>5255</v>
      </c>
      <c r="C9662" s="95" t="s">
        <v>3510</v>
      </c>
      <c r="D9662" s="95" t="s">
        <v>17553</v>
      </c>
      <c r="E9662" s="95" t="s">
        <v>332</v>
      </c>
      <c r="F9662" s="95" t="s">
        <v>7499</v>
      </c>
      <c r="G9662" s="4">
        <v>50</v>
      </c>
      <c r="H9662" s="4">
        <v>50</v>
      </c>
    </row>
    <row r="9663" spans="1:8" ht="15">
      <c r="A9663" s="95">
        <v>9655</v>
      </c>
      <c r="B9663" s="95" t="s">
        <v>3614</v>
      </c>
      <c r="C9663" s="95" t="s">
        <v>4754</v>
      </c>
      <c r="D9663" s="95" t="s">
        <v>17554</v>
      </c>
      <c r="E9663" s="95" t="s">
        <v>332</v>
      </c>
      <c r="F9663" s="95" t="s">
        <v>7499</v>
      </c>
      <c r="G9663" s="4">
        <v>50</v>
      </c>
      <c r="H9663" s="4">
        <v>50</v>
      </c>
    </row>
    <row r="9664" spans="1:8" ht="15">
      <c r="A9664" s="95">
        <v>9656</v>
      </c>
      <c r="B9664" s="95" t="s">
        <v>4409</v>
      </c>
      <c r="C9664" s="95" t="s">
        <v>3510</v>
      </c>
      <c r="D9664" s="95" t="s">
        <v>17555</v>
      </c>
      <c r="E9664" s="95" t="s">
        <v>332</v>
      </c>
      <c r="F9664" s="95" t="s">
        <v>7499</v>
      </c>
      <c r="G9664" s="4">
        <v>50</v>
      </c>
      <c r="H9664" s="4">
        <v>50</v>
      </c>
    </row>
    <row r="9665" spans="1:8" ht="15">
      <c r="A9665" s="95">
        <v>9657</v>
      </c>
      <c r="B9665" s="95" t="s">
        <v>4603</v>
      </c>
      <c r="C9665" s="95" t="s">
        <v>3515</v>
      </c>
      <c r="D9665" s="95" t="s">
        <v>17556</v>
      </c>
      <c r="E9665" s="95" t="s">
        <v>332</v>
      </c>
      <c r="F9665" s="95" t="s">
        <v>7499</v>
      </c>
      <c r="G9665" s="4">
        <v>50</v>
      </c>
      <c r="H9665" s="4">
        <v>50</v>
      </c>
    </row>
    <row r="9666" spans="1:8" ht="15">
      <c r="A9666" s="95">
        <v>9658</v>
      </c>
      <c r="B9666" s="95" t="s">
        <v>2671</v>
      </c>
      <c r="C9666" s="95" t="s">
        <v>3510</v>
      </c>
      <c r="D9666" s="95" t="s">
        <v>17557</v>
      </c>
      <c r="E9666" s="95" t="s">
        <v>332</v>
      </c>
      <c r="F9666" s="95" t="s">
        <v>7499</v>
      </c>
      <c r="G9666" s="4">
        <v>50</v>
      </c>
      <c r="H9666" s="4">
        <v>50</v>
      </c>
    </row>
    <row r="9667" spans="1:8" ht="15">
      <c r="A9667" s="95">
        <v>9659</v>
      </c>
      <c r="B9667" s="95" t="s">
        <v>15633</v>
      </c>
      <c r="C9667" s="95" t="s">
        <v>7238</v>
      </c>
      <c r="D9667" s="95" t="s">
        <v>17558</v>
      </c>
      <c r="E9667" s="95" t="s">
        <v>332</v>
      </c>
      <c r="F9667" s="95" t="s">
        <v>7499</v>
      </c>
      <c r="G9667" s="4">
        <v>50</v>
      </c>
      <c r="H9667" s="4">
        <v>50</v>
      </c>
    </row>
    <row r="9668" spans="1:8" ht="15">
      <c r="A9668" s="95">
        <v>9660</v>
      </c>
      <c r="B9668" s="95" t="s">
        <v>5306</v>
      </c>
      <c r="C9668" s="95" t="s">
        <v>3510</v>
      </c>
      <c r="D9668" s="95" t="s">
        <v>17559</v>
      </c>
      <c r="E9668" s="95" t="s">
        <v>332</v>
      </c>
      <c r="F9668" s="95" t="s">
        <v>7499</v>
      </c>
      <c r="G9668" s="4">
        <v>50</v>
      </c>
      <c r="H9668" s="4">
        <v>50</v>
      </c>
    </row>
    <row r="9669" spans="1:8" ht="15">
      <c r="A9669" s="95">
        <v>9661</v>
      </c>
      <c r="B9669" s="95" t="s">
        <v>7793</v>
      </c>
      <c r="C9669" s="95" t="s">
        <v>7233</v>
      </c>
      <c r="D9669" s="95" t="s">
        <v>17560</v>
      </c>
      <c r="E9669" s="95" t="s">
        <v>332</v>
      </c>
      <c r="F9669" s="95" t="s">
        <v>7499</v>
      </c>
      <c r="G9669" s="4">
        <v>50</v>
      </c>
      <c r="H9669" s="4">
        <v>50</v>
      </c>
    </row>
    <row r="9670" spans="1:8" ht="15">
      <c r="A9670" s="95">
        <v>9662</v>
      </c>
      <c r="B9670" s="95" t="s">
        <v>3780</v>
      </c>
      <c r="C9670" s="95" t="s">
        <v>7327</v>
      </c>
      <c r="D9670" s="95" t="s">
        <v>17561</v>
      </c>
      <c r="E9670" s="95" t="s">
        <v>332</v>
      </c>
      <c r="F9670" s="95" t="s">
        <v>7499</v>
      </c>
      <c r="G9670" s="4">
        <v>50</v>
      </c>
      <c r="H9670" s="4">
        <v>50</v>
      </c>
    </row>
    <row r="9671" spans="1:8" ht="15">
      <c r="A9671" s="95">
        <v>9663</v>
      </c>
      <c r="B9671" s="95" t="s">
        <v>17562</v>
      </c>
      <c r="C9671" s="95" t="s">
        <v>7184</v>
      </c>
      <c r="D9671" s="95" t="s">
        <v>17563</v>
      </c>
      <c r="E9671" s="95" t="s">
        <v>332</v>
      </c>
      <c r="F9671" s="95" t="s">
        <v>7499</v>
      </c>
      <c r="G9671" s="4">
        <v>50</v>
      </c>
      <c r="H9671" s="4">
        <v>50</v>
      </c>
    </row>
    <row r="9672" spans="1:8" ht="15">
      <c r="A9672" s="95">
        <v>9664</v>
      </c>
      <c r="B9672" s="95" t="s">
        <v>4612</v>
      </c>
      <c r="C9672" s="95" t="s">
        <v>3887</v>
      </c>
      <c r="D9672" s="95" t="s">
        <v>17564</v>
      </c>
      <c r="E9672" s="95" t="s">
        <v>332</v>
      </c>
      <c r="F9672" s="95" t="s">
        <v>7499</v>
      </c>
      <c r="G9672" s="4">
        <v>50</v>
      </c>
      <c r="H9672" s="4">
        <v>50</v>
      </c>
    </row>
    <row r="9673" spans="1:8" ht="15">
      <c r="A9673" s="95">
        <v>9665</v>
      </c>
      <c r="B9673" s="95" t="s">
        <v>4731</v>
      </c>
      <c r="C9673" s="95" t="s">
        <v>7184</v>
      </c>
      <c r="D9673" s="95" t="s">
        <v>17565</v>
      </c>
      <c r="E9673" s="95" t="s">
        <v>332</v>
      </c>
      <c r="F9673" s="95" t="s">
        <v>7499</v>
      </c>
      <c r="G9673" s="4">
        <v>50</v>
      </c>
      <c r="H9673" s="4">
        <v>50</v>
      </c>
    </row>
    <row r="9674" spans="1:8" ht="15">
      <c r="A9674" s="95">
        <v>9666</v>
      </c>
      <c r="B9674" s="95" t="s">
        <v>12225</v>
      </c>
      <c r="C9674" s="95" t="s">
        <v>7184</v>
      </c>
      <c r="D9674" s="95" t="s">
        <v>17566</v>
      </c>
      <c r="E9674" s="95" t="s">
        <v>332</v>
      </c>
      <c r="F9674" s="95" t="s">
        <v>7499</v>
      </c>
      <c r="G9674" s="4">
        <v>50</v>
      </c>
      <c r="H9674" s="4">
        <v>50</v>
      </c>
    </row>
    <row r="9675" spans="1:8" ht="15">
      <c r="A9675" s="95">
        <v>9667</v>
      </c>
      <c r="B9675" s="95" t="s">
        <v>4007</v>
      </c>
      <c r="C9675" s="95" t="s">
        <v>6762</v>
      </c>
      <c r="D9675" s="95" t="s">
        <v>17567</v>
      </c>
      <c r="E9675" s="95" t="s">
        <v>332</v>
      </c>
      <c r="F9675" s="95" t="s">
        <v>7499</v>
      </c>
      <c r="G9675" s="4">
        <v>50</v>
      </c>
      <c r="H9675" s="4">
        <v>50</v>
      </c>
    </row>
    <row r="9676" spans="1:8" ht="15">
      <c r="A9676" s="95">
        <v>9668</v>
      </c>
      <c r="B9676" s="95" t="s">
        <v>4193</v>
      </c>
      <c r="C9676" s="95" t="s">
        <v>7245</v>
      </c>
      <c r="D9676" s="95" t="s">
        <v>17568</v>
      </c>
      <c r="E9676" s="95" t="s">
        <v>332</v>
      </c>
      <c r="F9676" s="95" t="s">
        <v>7499</v>
      </c>
      <c r="G9676" s="4">
        <v>50</v>
      </c>
      <c r="H9676" s="4">
        <v>50</v>
      </c>
    </row>
    <row r="9677" spans="1:8" ht="15">
      <c r="A9677" s="95">
        <v>9669</v>
      </c>
      <c r="B9677" s="95" t="s">
        <v>3636</v>
      </c>
      <c r="C9677" s="95" t="s">
        <v>17569</v>
      </c>
      <c r="D9677" s="95" t="s">
        <v>17570</v>
      </c>
      <c r="E9677" s="95" t="s">
        <v>332</v>
      </c>
      <c r="F9677" s="95" t="s">
        <v>7499</v>
      </c>
      <c r="G9677" s="4">
        <v>50</v>
      </c>
      <c r="H9677" s="4">
        <v>50</v>
      </c>
    </row>
    <row r="9678" spans="1:8" ht="15">
      <c r="A9678" s="95">
        <v>9670</v>
      </c>
      <c r="B9678" s="95" t="s">
        <v>6228</v>
      </c>
      <c r="C9678" s="95" t="s">
        <v>5006</v>
      </c>
      <c r="D9678" s="95" t="s">
        <v>17571</v>
      </c>
      <c r="E9678" s="95" t="s">
        <v>332</v>
      </c>
      <c r="F9678" s="95" t="s">
        <v>7499</v>
      </c>
      <c r="G9678" s="4">
        <v>50</v>
      </c>
      <c r="H9678" s="4">
        <v>50</v>
      </c>
    </row>
    <row r="9679" spans="1:8" ht="15">
      <c r="A9679" s="95">
        <v>9671</v>
      </c>
      <c r="B9679" s="95" t="s">
        <v>11755</v>
      </c>
      <c r="C9679" s="95" t="s">
        <v>17572</v>
      </c>
      <c r="D9679" s="95" t="s">
        <v>17573</v>
      </c>
      <c r="E9679" s="95" t="s">
        <v>332</v>
      </c>
      <c r="F9679" s="95" t="s">
        <v>7499</v>
      </c>
      <c r="G9679" s="4">
        <v>50</v>
      </c>
      <c r="H9679" s="4">
        <v>50</v>
      </c>
    </row>
    <row r="9680" spans="1:8" ht="15">
      <c r="A9680" s="95">
        <v>9672</v>
      </c>
      <c r="B9680" s="95" t="s">
        <v>2675</v>
      </c>
      <c r="C9680" s="95" t="s">
        <v>17572</v>
      </c>
      <c r="D9680" s="95" t="s">
        <v>17574</v>
      </c>
      <c r="E9680" s="95" t="s">
        <v>332</v>
      </c>
      <c r="F9680" s="95" t="s">
        <v>7499</v>
      </c>
      <c r="G9680" s="4">
        <v>50</v>
      </c>
      <c r="H9680" s="4">
        <v>50</v>
      </c>
    </row>
    <row r="9681" spans="1:8" ht="15">
      <c r="A9681" s="95">
        <v>9673</v>
      </c>
      <c r="B9681" s="95" t="s">
        <v>3822</v>
      </c>
      <c r="C9681" s="95" t="s">
        <v>7238</v>
      </c>
      <c r="D9681" s="95" t="s">
        <v>17575</v>
      </c>
      <c r="E9681" s="95" t="s">
        <v>332</v>
      </c>
      <c r="F9681" s="95" t="s">
        <v>7499</v>
      </c>
      <c r="G9681" s="4">
        <v>50</v>
      </c>
      <c r="H9681" s="4">
        <v>50</v>
      </c>
    </row>
    <row r="9682" spans="1:8" ht="15">
      <c r="A9682" s="95">
        <v>9674</v>
      </c>
      <c r="B9682" s="95" t="s">
        <v>4695</v>
      </c>
      <c r="C9682" s="95" t="s">
        <v>7238</v>
      </c>
      <c r="D9682" s="95" t="s">
        <v>17576</v>
      </c>
      <c r="E9682" s="95" t="s">
        <v>332</v>
      </c>
      <c r="F9682" s="95" t="s">
        <v>7499</v>
      </c>
      <c r="G9682" s="4">
        <v>50</v>
      </c>
      <c r="H9682" s="4">
        <v>50</v>
      </c>
    </row>
    <row r="9683" spans="1:8" ht="15">
      <c r="A9683" s="95">
        <v>9675</v>
      </c>
      <c r="B9683" s="95" t="s">
        <v>5659</v>
      </c>
      <c r="C9683" s="95" t="s">
        <v>5039</v>
      </c>
      <c r="D9683" s="95" t="s">
        <v>17577</v>
      </c>
      <c r="E9683" s="95" t="s">
        <v>332</v>
      </c>
      <c r="F9683" s="95" t="s">
        <v>7499</v>
      </c>
      <c r="G9683" s="4">
        <v>50</v>
      </c>
      <c r="H9683" s="4">
        <v>50</v>
      </c>
    </row>
    <row r="9684" spans="1:8" ht="15">
      <c r="A9684" s="95">
        <v>9676</v>
      </c>
      <c r="B9684" s="95" t="s">
        <v>5257</v>
      </c>
      <c r="C9684" s="95" t="s">
        <v>5039</v>
      </c>
      <c r="D9684" s="95" t="s">
        <v>17578</v>
      </c>
      <c r="E9684" s="95" t="s">
        <v>332</v>
      </c>
      <c r="F9684" s="95" t="s">
        <v>7499</v>
      </c>
      <c r="G9684" s="4">
        <v>50</v>
      </c>
      <c r="H9684" s="4">
        <v>50</v>
      </c>
    </row>
    <row r="9685" spans="1:8" ht="15">
      <c r="A9685" s="95">
        <v>9677</v>
      </c>
      <c r="B9685" s="95" t="s">
        <v>5308</v>
      </c>
      <c r="C9685" s="95" t="s">
        <v>6762</v>
      </c>
      <c r="D9685" s="95" t="s">
        <v>17579</v>
      </c>
      <c r="E9685" s="95" t="s">
        <v>332</v>
      </c>
      <c r="F9685" s="95" t="s">
        <v>7499</v>
      </c>
      <c r="G9685" s="4">
        <v>50</v>
      </c>
      <c r="H9685" s="4">
        <v>50</v>
      </c>
    </row>
    <row r="9686" spans="1:8" ht="15">
      <c r="A9686" s="95">
        <v>9678</v>
      </c>
      <c r="B9686" s="95" t="s">
        <v>4583</v>
      </c>
      <c r="C9686" s="95" t="s">
        <v>5750</v>
      </c>
      <c r="D9686" s="95" t="s">
        <v>17580</v>
      </c>
      <c r="E9686" s="95" t="s">
        <v>332</v>
      </c>
      <c r="F9686" s="95" t="s">
        <v>7499</v>
      </c>
      <c r="G9686" s="4">
        <v>50</v>
      </c>
      <c r="H9686" s="4">
        <v>50</v>
      </c>
    </row>
    <row r="9687" spans="1:8" ht="15">
      <c r="A9687" s="95">
        <v>9679</v>
      </c>
      <c r="B9687" s="95" t="s">
        <v>4479</v>
      </c>
      <c r="C9687" s="95" t="s">
        <v>5773</v>
      </c>
      <c r="D9687" s="95" t="s">
        <v>17581</v>
      </c>
      <c r="E9687" s="95" t="s">
        <v>332</v>
      </c>
      <c r="F9687" s="95" t="s">
        <v>7499</v>
      </c>
      <c r="G9687" s="4">
        <v>50</v>
      </c>
      <c r="H9687" s="4">
        <v>50</v>
      </c>
    </row>
    <row r="9688" spans="1:8" ht="15">
      <c r="A9688" s="95">
        <v>9680</v>
      </c>
      <c r="B9688" s="95" t="s">
        <v>3614</v>
      </c>
      <c r="C9688" s="95" t="s">
        <v>8221</v>
      </c>
      <c r="D9688" s="95" t="s">
        <v>17582</v>
      </c>
      <c r="E9688" s="95" t="s">
        <v>332</v>
      </c>
      <c r="F9688" s="95" t="s">
        <v>7499</v>
      </c>
      <c r="G9688" s="4">
        <v>50</v>
      </c>
      <c r="H9688" s="4">
        <v>50</v>
      </c>
    </row>
    <row r="9689" spans="1:8" ht="15">
      <c r="A9689" s="95">
        <v>9681</v>
      </c>
      <c r="B9689" s="95" t="s">
        <v>6527</v>
      </c>
      <c r="C9689" s="95" t="s">
        <v>5773</v>
      </c>
      <c r="D9689" s="95" t="s">
        <v>17583</v>
      </c>
      <c r="E9689" s="95" t="s">
        <v>332</v>
      </c>
      <c r="F9689" s="95" t="s">
        <v>7499</v>
      </c>
      <c r="G9689" s="4">
        <v>50</v>
      </c>
      <c r="H9689" s="4">
        <v>50</v>
      </c>
    </row>
    <row r="9690" spans="1:8" ht="15">
      <c r="A9690" s="95">
        <v>9682</v>
      </c>
      <c r="B9690" s="95" t="s">
        <v>4623</v>
      </c>
      <c r="C9690" s="95" t="s">
        <v>8221</v>
      </c>
      <c r="D9690" s="95" t="s">
        <v>17584</v>
      </c>
      <c r="E9690" s="95" t="s">
        <v>332</v>
      </c>
      <c r="F9690" s="95" t="s">
        <v>7499</v>
      </c>
      <c r="G9690" s="4">
        <v>50</v>
      </c>
      <c r="H9690" s="4">
        <v>50</v>
      </c>
    </row>
    <row r="9691" spans="1:8" ht="15">
      <c r="A9691" s="95">
        <v>9683</v>
      </c>
      <c r="B9691" s="95" t="s">
        <v>3442</v>
      </c>
      <c r="C9691" s="95" t="s">
        <v>7198</v>
      </c>
      <c r="D9691" s="95" t="s">
        <v>17585</v>
      </c>
      <c r="E9691" s="95" t="s">
        <v>332</v>
      </c>
      <c r="F9691" s="95" t="s">
        <v>7499</v>
      </c>
      <c r="G9691" s="4">
        <v>50</v>
      </c>
      <c r="H9691" s="4">
        <v>50</v>
      </c>
    </row>
    <row r="9692" spans="1:8" ht="15">
      <c r="A9692" s="95">
        <v>9684</v>
      </c>
      <c r="B9692" s="95" t="s">
        <v>4431</v>
      </c>
      <c r="C9692" s="95" t="s">
        <v>15590</v>
      </c>
      <c r="D9692" s="95" t="s">
        <v>17586</v>
      </c>
      <c r="E9692" s="95" t="s">
        <v>332</v>
      </c>
      <c r="F9692" s="95" t="s">
        <v>7499</v>
      </c>
      <c r="G9692" s="4">
        <v>50</v>
      </c>
      <c r="H9692" s="4">
        <v>50</v>
      </c>
    </row>
    <row r="9693" spans="1:8" ht="15">
      <c r="A9693" s="95">
        <v>9685</v>
      </c>
      <c r="B9693" s="95" t="s">
        <v>2667</v>
      </c>
      <c r="C9693" s="95" t="s">
        <v>3488</v>
      </c>
      <c r="D9693" s="95" t="s">
        <v>3489</v>
      </c>
      <c r="E9693" s="95" t="s">
        <v>332</v>
      </c>
      <c r="F9693" s="95" t="s">
        <v>7499</v>
      </c>
      <c r="G9693" s="4">
        <v>312.5</v>
      </c>
      <c r="H9693" s="4">
        <v>312.5</v>
      </c>
    </row>
    <row r="9694" spans="1:8" ht="15">
      <c r="A9694" s="95">
        <v>9686</v>
      </c>
      <c r="B9694" s="95" t="s">
        <v>3491</v>
      </c>
      <c r="C9694" s="95" t="s">
        <v>3492</v>
      </c>
      <c r="D9694" s="95" t="s">
        <v>3493</v>
      </c>
      <c r="E9694" s="95" t="s">
        <v>332</v>
      </c>
      <c r="F9694" s="95" t="s">
        <v>7499</v>
      </c>
      <c r="G9694" s="4">
        <v>312.5</v>
      </c>
      <c r="H9694" s="4">
        <v>312.5</v>
      </c>
    </row>
    <row r="9695" spans="1:8" ht="15">
      <c r="A9695" s="95">
        <v>9687</v>
      </c>
      <c r="B9695" s="95" t="s">
        <v>3494</v>
      </c>
      <c r="C9695" s="95" t="s">
        <v>3495</v>
      </c>
      <c r="D9695" s="95" t="s">
        <v>3496</v>
      </c>
      <c r="E9695" s="95" t="s">
        <v>332</v>
      </c>
      <c r="F9695" s="95" t="s">
        <v>7499</v>
      </c>
      <c r="G9695" s="4">
        <v>312.5</v>
      </c>
      <c r="H9695" s="4">
        <v>312.5</v>
      </c>
    </row>
    <row r="9696" spans="1:8" ht="15">
      <c r="A9696" s="95">
        <v>9688</v>
      </c>
      <c r="B9696" s="95" t="s">
        <v>3497</v>
      </c>
      <c r="C9696" s="95" t="s">
        <v>3498</v>
      </c>
      <c r="D9696" s="95" t="s">
        <v>3499</v>
      </c>
      <c r="E9696" s="95" t="s">
        <v>332</v>
      </c>
      <c r="F9696" s="95" t="s">
        <v>7499</v>
      </c>
      <c r="G9696" s="4">
        <v>312.5</v>
      </c>
      <c r="H9696" s="4">
        <v>312.5</v>
      </c>
    </row>
    <row r="9697" spans="1:8" ht="15">
      <c r="A9697" s="95">
        <v>9689</v>
      </c>
      <c r="B9697" s="95" t="s">
        <v>3500</v>
      </c>
      <c r="C9697" s="95" t="s">
        <v>3501</v>
      </c>
      <c r="D9697" s="95" t="s">
        <v>3502</v>
      </c>
      <c r="E9697" s="95" t="s">
        <v>332</v>
      </c>
      <c r="F9697" s="95" t="s">
        <v>7499</v>
      </c>
      <c r="G9697" s="4">
        <v>312.5</v>
      </c>
      <c r="H9697" s="4">
        <v>312.5</v>
      </c>
    </row>
    <row r="9698" spans="1:8" ht="15">
      <c r="A9698" s="95">
        <v>9690</v>
      </c>
      <c r="B9698" s="95" t="s">
        <v>3503</v>
      </c>
      <c r="C9698" s="95" t="s">
        <v>3504</v>
      </c>
      <c r="D9698" s="95" t="s">
        <v>3505</v>
      </c>
      <c r="E9698" s="95" t="s">
        <v>332</v>
      </c>
      <c r="F9698" s="95" t="s">
        <v>7499</v>
      </c>
      <c r="G9698" s="4">
        <v>312.5</v>
      </c>
      <c r="H9698" s="4">
        <v>312.5</v>
      </c>
    </row>
    <row r="9699" spans="1:8" ht="15">
      <c r="A9699" s="95">
        <v>9691</v>
      </c>
      <c r="B9699" s="95" t="s">
        <v>3506</v>
      </c>
      <c r="C9699" s="95" t="s">
        <v>3507</v>
      </c>
      <c r="D9699" s="95" t="s">
        <v>3508</v>
      </c>
      <c r="E9699" s="95" t="s">
        <v>332</v>
      </c>
      <c r="F9699" s="95" t="s">
        <v>7499</v>
      </c>
      <c r="G9699" s="4">
        <v>312.5</v>
      </c>
      <c r="H9699" s="4">
        <v>312.5</v>
      </c>
    </row>
    <row r="9700" spans="1:8" ht="15">
      <c r="A9700" s="95">
        <v>9692</v>
      </c>
      <c r="B9700" s="95" t="s">
        <v>3509</v>
      </c>
      <c r="C9700" s="95" t="s">
        <v>3510</v>
      </c>
      <c r="D9700" s="95" t="s">
        <v>3511</v>
      </c>
      <c r="E9700" s="95" t="s">
        <v>332</v>
      </c>
      <c r="F9700" s="95" t="s">
        <v>7499</v>
      </c>
      <c r="G9700" s="4">
        <v>312.5</v>
      </c>
      <c r="H9700" s="4">
        <v>312.5</v>
      </c>
    </row>
    <row r="9701" spans="1:8" ht="15">
      <c r="A9701" s="95">
        <v>9693</v>
      </c>
      <c r="B9701" s="95" t="s">
        <v>3512</v>
      </c>
      <c r="C9701" s="95" t="s">
        <v>3513</v>
      </c>
      <c r="D9701" s="95" t="s">
        <v>3514</v>
      </c>
      <c r="E9701" s="95" t="s">
        <v>332</v>
      </c>
      <c r="F9701" s="95" t="s">
        <v>7499</v>
      </c>
      <c r="G9701" s="4">
        <v>312.5</v>
      </c>
      <c r="H9701" s="4">
        <v>312.5</v>
      </c>
    </row>
    <row r="9702" spans="1:8" ht="15">
      <c r="A9702" s="95">
        <v>9694</v>
      </c>
      <c r="B9702" s="95" t="s">
        <v>3506</v>
      </c>
      <c r="C9702" s="95" t="s">
        <v>3515</v>
      </c>
      <c r="D9702" s="95" t="s">
        <v>3516</v>
      </c>
      <c r="E9702" s="95" t="s">
        <v>332</v>
      </c>
      <c r="F9702" s="95" t="s">
        <v>7499</v>
      </c>
      <c r="G9702" s="4">
        <v>312.5</v>
      </c>
      <c r="H9702" s="4">
        <v>312.5</v>
      </c>
    </row>
    <row r="9703" spans="1:8" ht="15">
      <c r="A9703" s="95">
        <v>9695</v>
      </c>
      <c r="B9703" s="95" t="s">
        <v>3517</v>
      </c>
      <c r="C9703" s="95" t="s">
        <v>3518</v>
      </c>
      <c r="D9703" s="95" t="s">
        <v>3519</v>
      </c>
      <c r="E9703" s="95" t="s">
        <v>332</v>
      </c>
      <c r="F9703" s="95" t="s">
        <v>7499</v>
      </c>
      <c r="G9703" s="4">
        <v>312.5</v>
      </c>
      <c r="H9703" s="4">
        <v>312.5</v>
      </c>
    </row>
    <row r="9704" spans="1:8" ht="15">
      <c r="A9704" s="95">
        <v>9696</v>
      </c>
      <c r="B9704" s="95" t="s">
        <v>3520</v>
      </c>
      <c r="C9704" s="95" t="s">
        <v>3521</v>
      </c>
      <c r="D9704" s="95" t="s">
        <v>3522</v>
      </c>
      <c r="E9704" s="95" t="s">
        <v>332</v>
      </c>
      <c r="F9704" s="95" t="s">
        <v>7499</v>
      </c>
      <c r="G9704" s="4">
        <v>312.5</v>
      </c>
      <c r="H9704" s="4">
        <v>312.5</v>
      </c>
    </row>
    <row r="9705" spans="1:8" ht="15">
      <c r="A9705" s="95">
        <v>9697</v>
      </c>
      <c r="B9705" s="95" t="s">
        <v>3523</v>
      </c>
      <c r="C9705" s="95" t="s">
        <v>3524</v>
      </c>
      <c r="D9705" s="95" t="s">
        <v>3525</v>
      </c>
      <c r="E9705" s="95" t="s">
        <v>332</v>
      </c>
      <c r="F9705" s="95" t="s">
        <v>7499</v>
      </c>
      <c r="G9705" s="4">
        <v>312.5</v>
      </c>
      <c r="H9705" s="4">
        <v>312.5</v>
      </c>
    </row>
    <row r="9706" spans="1:8" ht="15">
      <c r="A9706" s="95">
        <v>9698</v>
      </c>
      <c r="B9706" s="95" t="s">
        <v>3526</v>
      </c>
      <c r="C9706" s="95" t="s">
        <v>3527</v>
      </c>
      <c r="D9706" s="95">
        <v>12003000696</v>
      </c>
      <c r="E9706" s="95" t="s">
        <v>332</v>
      </c>
      <c r="F9706" s="95" t="s">
        <v>7499</v>
      </c>
      <c r="G9706" s="4">
        <v>312.5</v>
      </c>
      <c r="H9706" s="4">
        <v>312.5</v>
      </c>
    </row>
    <row r="9707" spans="1:8" ht="30">
      <c r="A9707" s="95">
        <v>9699</v>
      </c>
      <c r="B9707" s="95" t="s">
        <v>3528</v>
      </c>
      <c r="C9707" s="95" t="s">
        <v>3529</v>
      </c>
      <c r="D9707" s="95">
        <v>12001060741</v>
      </c>
      <c r="E9707" s="95" t="s">
        <v>332</v>
      </c>
      <c r="F9707" s="95" t="s">
        <v>7499</v>
      </c>
      <c r="G9707" s="4">
        <v>312.5</v>
      </c>
      <c r="H9707" s="4">
        <v>312.5</v>
      </c>
    </row>
    <row r="9708" spans="1:8" ht="15">
      <c r="A9708" s="95">
        <v>9700</v>
      </c>
      <c r="B9708" s="95" t="s">
        <v>3530</v>
      </c>
      <c r="C9708" s="95" t="s">
        <v>3531</v>
      </c>
      <c r="D9708" s="95">
        <v>12001058804</v>
      </c>
      <c r="E9708" s="95" t="s">
        <v>332</v>
      </c>
      <c r="F9708" s="95" t="s">
        <v>7499</v>
      </c>
      <c r="G9708" s="4">
        <v>312.5</v>
      </c>
      <c r="H9708" s="4">
        <v>312.5</v>
      </c>
    </row>
    <row r="9709" spans="1:8" ht="15">
      <c r="A9709" s="95">
        <v>9701</v>
      </c>
      <c r="B9709" s="95" t="s">
        <v>3532</v>
      </c>
      <c r="C9709" s="95" t="s">
        <v>3533</v>
      </c>
      <c r="D9709" s="95" t="s">
        <v>3534</v>
      </c>
      <c r="E9709" s="95" t="s">
        <v>332</v>
      </c>
      <c r="F9709" s="95" t="s">
        <v>7499</v>
      </c>
      <c r="G9709" s="4">
        <v>312.5</v>
      </c>
      <c r="H9709" s="4">
        <v>312.5</v>
      </c>
    </row>
    <row r="9710" spans="1:8" ht="15">
      <c r="A9710" s="95">
        <v>9702</v>
      </c>
      <c r="B9710" s="95" t="s">
        <v>3535</v>
      </c>
      <c r="C9710" s="95" t="s">
        <v>3536</v>
      </c>
      <c r="D9710" s="95" t="s">
        <v>3537</v>
      </c>
      <c r="E9710" s="95" t="s">
        <v>332</v>
      </c>
      <c r="F9710" s="95" t="s">
        <v>7499</v>
      </c>
      <c r="G9710" s="4">
        <v>312.5</v>
      </c>
      <c r="H9710" s="4">
        <v>312.5</v>
      </c>
    </row>
    <row r="9711" spans="1:8" ht="15">
      <c r="A9711" s="95">
        <v>9703</v>
      </c>
      <c r="B9711" s="95" t="s">
        <v>3538</v>
      </c>
      <c r="C9711" s="95" t="s">
        <v>3539</v>
      </c>
      <c r="D9711" s="95">
        <v>62004026324</v>
      </c>
      <c r="E9711" s="95" t="s">
        <v>332</v>
      </c>
      <c r="F9711" s="95" t="s">
        <v>7499</v>
      </c>
      <c r="G9711" s="4">
        <v>312.5</v>
      </c>
      <c r="H9711" s="4">
        <v>312.5</v>
      </c>
    </row>
    <row r="9712" spans="1:8" ht="15">
      <c r="A9712" s="95">
        <v>9704</v>
      </c>
      <c r="B9712" s="95" t="s">
        <v>3538</v>
      </c>
      <c r="C9712" s="95" t="s">
        <v>3540</v>
      </c>
      <c r="D9712" s="95" t="s">
        <v>3541</v>
      </c>
      <c r="E9712" s="95" t="s">
        <v>332</v>
      </c>
      <c r="F9712" s="95" t="s">
        <v>7499</v>
      </c>
      <c r="G9712" s="4">
        <v>312.5</v>
      </c>
      <c r="H9712" s="4">
        <v>312.5</v>
      </c>
    </row>
    <row r="9713" spans="1:8" ht="15">
      <c r="A9713" s="95">
        <v>9705</v>
      </c>
      <c r="B9713" s="95" t="s">
        <v>3542</v>
      </c>
      <c r="C9713" s="95" t="s">
        <v>3543</v>
      </c>
      <c r="D9713" s="95" t="s">
        <v>3544</v>
      </c>
      <c r="E9713" s="95" t="s">
        <v>332</v>
      </c>
      <c r="F9713" s="95" t="s">
        <v>7499</v>
      </c>
      <c r="G9713" s="4">
        <v>312.5</v>
      </c>
      <c r="H9713" s="4">
        <v>312.5</v>
      </c>
    </row>
    <row r="9714" spans="1:8" ht="15">
      <c r="A9714" s="95">
        <v>9706</v>
      </c>
      <c r="B9714" s="95" t="s">
        <v>3545</v>
      </c>
      <c r="C9714" s="95" t="s">
        <v>2676</v>
      </c>
      <c r="D9714" s="95" t="s">
        <v>3546</v>
      </c>
      <c r="E9714" s="95" t="s">
        <v>332</v>
      </c>
      <c r="F9714" s="95" t="s">
        <v>7499</v>
      </c>
      <c r="G9714" s="4">
        <v>312.5</v>
      </c>
      <c r="H9714" s="4">
        <v>312.5</v>
      </c>
    </row>
    <row r="9715" spans="1:8" ht="15">
      <c r="A9715" s="95">
        <v>9707</v>
      </c>
      <c r="B9715" s="95" t="s">
        <v>3547</v>
      </c>
      <c r="C9715" s="95" t="s">
        <v>3548</v>
      </c>
      <c r="D9715" s="95" t="s">
        <v>3549</v>
      </c>
      <c r="E9715" s="95" t="s">
        <v>332</v>
      </c>
      <c r="F9715" s="95" t="s">
        <v>7499</v>
      </c>
      <c r="G9715" s="4">
        <v>312.5</v>
      </c>
      <c r="H9715" s="4">
        <v>312.5</v>
      </c>
    </row>
    <row r="9716" spans="1:8" ht="15">
      <c r="A9716" s="95">
        <v>9708</v>
      </c>
      <c r="B9716" s="95" t="s">
        <v>3550</v>
      </c>
      <c r="C9716" s="95" t="s">
        <v>3551</v>
      </c>
      <c r="D9716" s="95" t="s">
        <v>3552</v>
      </c>
      <c r="E9716" s="95" t="s">
        <v>332</v>
      </c>
      <c r="F9716" s="95" t="s">
        <v>7499</v>
      </c>
      <c r="G9716" s="4">
        <v>312.5</v>
      </c>
      <c r="H9716" s="4">
        <v>312.5</v>
      </c>
    </row>
    <row r="9717" spans="1:8" ht="15">
      <c r="A9717" s="95">
        <v>9709</v>
      </c>
      <c r="B9717" s="95" t="s">
        <v>3553</v>
      </c>
      <c r="C9717" s="95" t="s">
        <v>3554</v>
      </c>
      <c r="D9717" s="95" t="s">
        <v>3555</v>
      </c>
      <c r="E9717" s="95" t="s">
        <v>332</v>
      </c>
      <c r="F9717" s="95" t="s">
        <v>7499</v>
      </c>
      <c r="G9717" s="4">
        <v>312.5</v>
      </c>
      <c r="H9717" s="4">
        <v>312.5</v>
      </c>
    </row>
    <row r="9718" spans="1:8" ht="15">
      <c r="A9718" s="95">
        <v>9710</v>
      </c>
      <c r="B9718" s="95" t="s">
        <v>3535</v>
      </c>
      <c r="C9718" s="95" t="s">
        <v>3556</v>
      </c>
      <c r="D9718" s="95" t="s">
        <v>3557</v>
      </c>
      <c r="E9718" s="95" t="s">
        <v>332</v>
      </c>
      <c r="F9718" s="95" t="s">
        <v>7499</v>
      </c>
      <c r="G9718" s="4">
        <v>312.5</v>
      </c>
      <c r="H9718" s="4">
        <v>312.5</v>
      </c>
    </row>
    <row r="9719" spans="1:8" ht="30">
      <c r="A9719" s="95">
        <v>9711</v>
      </c>
      <c r="B9719" s="95" t="s">
        <v>3558</v>
      </c>
      <c r="C9719" s="95" t="s">
        <v>3559</v>
      </c>
      <c r="D9719" s="95" t="s">
        <v>3560</v>
      </c>
      <c r="E9719" s="95" t="s">
        <v>332</v>
      </c>
      <c r="F9719" s="95" t="s">
        <v>7499</v>
      </c>
      <c r="G9719" s="4">
        <v>312.5</v>
      </c>
      <c r="H9719" s="4">
        <v>312.5</v>
      </c>
    </row>
    <row r="9720" spans="1:8" ht="15">
      <c r="A9720" s="95">
        <v>9712</v>
      </c>
      <c r="B9720" s="95" t="s">
        <v>3561</v>
      </c>
      <c r="C9720" s="95" t="s">
        <v>3562</v>
      </c>
      <c r="D9720" s="95" t="s">
        <v>3563</v>
      </c>
      <c r="E9720" s="95" t="s">
        <v>332</v>
      </c>
      <c r="F9720" s="95" t="s">
        <v>7499</v>
      </c>
      <c r="G9720" s="4">
        <v>312.5</v>
      </c>
      <c r="H9720" s="4">
        <v>312.5</v>
      </c>
    </row>
    <row r="9721" spans="1:8" ht="15">
      <c r="A9721" s="95">
        <v>9713</v>
      </c>
      <c r="B9721" s="95" t="s">
        <v>3564</v>
      </c>
      <c r="C9721" s="95" t="s">
        <v>3565</v>
      </c>
      <c r="D9721" s="95" t="s">
        <v>3566</v>
      </c>
      <c r="E9721" s="95" t="s">
        <v>332</v>
      </c>
      <c r="F9721" s="95" t="s">
        <v>7499</v>
      </c>
      <c r="G9721" s="4">
        <v>312.5</v>
      </c>
      <c r="H9721" s="4">
        <v>312.5</v>
      </c>
    </row>
    <row r="9722" spans="1:8" ht="15">
      <c r="A9722" s="95">
        <v>9714</v>
      </c>
      <c r="B9722" s="95" t="s">
        <v>3567</v>
      </c>
      <c r="C9722" s="95" t="s">
        <v>3568</v>
      </c>
      <c r="D9722" s="95" t="s">
        <v>3569</v>
      </c>
      <c r="E9722" s="95" t="s">
        <v>332</v>
      </c>
      <c r="F9722" s="95" t="s">
        <v>7499</v>
      </c>
      <c r="G9722" s="4">
        <v>312.5</v>
      </c>
      <c r="H9722" s="4">
        <v>312.5</v>
      </c>
    </row>
    <row r="9723" spans="1:8" ht="15">
      <c r="A9723" s="95">
        <v>9715</v>
      </c>
      <c r="B9723" s="95" t="s">
        <v>3570</v>
      </c>
      <c r="C9723" s="95" t="s">
        <v>3571</v>
      </c>
      <c r="D9723" s="95">
        <v>20001050364</v>
      </c>
      <c r="E9723" s="95" t="s">
        <v>332</v>
      </c>
      <c r="F9723" s="95" t="s">
        <v>7499</v>
      </c>
      <c r="G9723" s="4">
        <v>312.5</v>
      </c>
      <c r="H9723" s="4">
        <v>312.5</v>
      </c>
    </row>
    <row r="9724" spans="1:8" ht="15">
      <c r="A9724" s="95">
        <v>9716</v>
      </c>
      <c r="B9724" s="95" t="s">
        <v>3530</v>
      </c>
      <c r="C9724" s="95" t="s">
        <v>3572</v>
      </c>
      <c r="D9724" s="95" t="s">
        <v>3573</v>
      </c>
      <c r="E9724" s="95" t="s">
        <v>332</v>
      </c>
      <c r="F9724" s="95" t="s">
        <v>7499</v>
      </c>
      <c r="G9724" s="4">
        <v>312.5</v>
      </c>
      <c r="H9724" s="4">
        <v>312.5</v>
      </c>
    </row>
    <row r="9725" spans="1:8" ht="15">
      <c r="A9725" s="95">
        <v>9717</v>
      </c>
      <c r="B9725" s="95" t="s">
        <v>3574</v>
      </c>
      <c r="C9725" s="95" t="s">
        <v>3575</v>
      </c>
      <c r="D9725" s="95" t="s">
        <v>3576</v>
      </c>
      <c r="E9725" s="95" t="s">
        <v>332</v>
      </c>
      <c r="F9725" s="95" t="s">
        <v>7499</v>
      </c>
      <c r="G9725" s="4">
        <v>312.5</v>
      </c>
      <c r="H9725" s="4">
        <v>312.5</v>
      </c>
    </row>
    <row r="9726" spans="1:8" ht="15">
      <c r="A9726" s="95">
        <v>9718</v>
      </c>
      <c r="B9726" s="95" t="s">
        <v>3574</v>
      </c>
      <c r="C9726" s="95" t="s">
        <v>3577</v>
      </c>
      <c r="D9726" s="95" t="s">
        <v>3578</v>
      </c>
      <c r="E9726" s="95" t="s">
        <v>332</v>
      </c>
      <c r="F9726" s="95" t="s">
        <v>7499</v>
      </c>
      <c r="G9726" s="4">
        <v>312.5</v>
      </c>
      <c r="H9726" s="4">
        <v>312.5</v>
      </c>
    </row>
    <row r="9727" spans="1:8" ht="15">
      <c r="A9727" s="95">
        <v>9719</v>
      </c>
      <c r="B9727" s="95" t="s">
        <v>3579</v>
      </c>
      <c r="C9727" s="95" t="s">
        <v>3580</v>
      </c>
      <c r="D9727" s="95" t="s">
        <v>3581</v>
      </c>
      <c r="E9727" s="95" t="s">
        <v>332</v>
      </c>
      <c r="F9727" s="95" t="s">
        <v>7499</v>
      </c>
      <c r="G9727" s="4">
        <v>312.5</v>
      </c>
      <c r="H9727" s="4">
        <v>312.5</v>
      </c>
    </row>
    <row r="9728" spans="1:8" ht="15">
      <c r="A9728" s="95">
        <v>9720</v>
      </c>
      <c r="B9728" s="95" t="s">
        <v>3526</v>
      </c>
      <c r="C9728" s="95" t="s">
        <v>3582</v>
      </c>
      <c r="D9728" s="95" t="s">
        <v>3583</v>
      </c>
      <c r="E9728" s="95" t="s">
        <v>332</v>
      </c>
      <c r="F9728" s="95" t="s">
        <v>7499</v>
      </c>
      <c r="G9728" s="4">
        <v>312.5</v>
      </c>
      <c r="H9728" s="4">
        <v>312.5</v>
      </c>
    </row>
    <row r="9729" spans="1:8" ht="15">
      <c r="A9729" s="95">
        <v>9721</v>
      </c>
      <c r="B9729" s="95" t="s">
        <v>3584</v>
      </c>
      <c r="C9729" s="95" t="s">
        <v>3518</v>
      </c>
      <c r="D9729" s="95" t="s">
        <v>3585</v>
      </c>
      <c r="E9729" s="95" t="s">
        <v>332</v>
      </c>
      <c r="F9729" s="95" t="s">
        <v>7499</v>
      </c>
      <c r="G9729" s="4">
        <v>312.5</v>
      </c>
      <c r="H9729" s="4">
        <v>312.5</v>
      </c>
    </row>
    <row r="9730" spans="1:8" ht="15">
      <c r="A9730" s="95">
        <v>9722</v>
      </c>
      <c r="B9730" s="95" t="s">
        <v>3586</v>
      </c>
      <c r="C9730" s="95" t="s">
        <v>3587</v>
      </c>
      <c r="D9730" s="95" t="s">
        <v>3588</v>
      </c>
      <c r="E9730" s="95" t="s">
        <v>332</v>
      </c>
      <c r="F9730" s="95" t="s">
        <v>7499</v>
      </c>
      <c r="G9730" s="4">
        <v>312.5</v>
      </c>
      <c r="H9730" s="4">
        <v>312.5</v>
      </c>
    </row>
    <row r="9731" spans="1:8" ht="30">
      <c r="A9731" s="95">
        <v>9723</v>
      </c>
      <c r="B9731" s="95" t="s">
        <v>3432</v>
      </c>
      <c r="C9731" s="95" t="s">
        <v>3589</v>
      </c>
      <c r="D9731" s="95" t="s">
        <v>3590</v>
      </c>
      <c r="E9731" s="95" t="s">
        <v>332</v>
      </c>
      <c r="F9731" s="95" t="s">
        <v>7499</v>
      </c>
      <c r="G9731" s="4">
        <v>312.5</v>
      </c>
      <c r="H9731" s="4">
        <v>312.5</v>
      </c>
    </row>
    <row r="9732" spans="1:8" ht="15">
      <c r="A9732" s="95">
        <v>9724</v>
      </c>
      <c r="B9732" s="95" t="s">
        <v>3591</v>
      </c>
      <c r="C9732" s="95" t="s">
        <v>3540</v>
      </c>
      <c r="D9732" s="95" t="s">
        <v>3592</v>
      </c>
      <c r="E9732" s="95" t="s">
        <v>332</v>
      </c>
      <c r="F9732" s="95" t="s">
        <v>7499</v>
      </c>
      <c r="G9732" s="4">
        <v>312.5</v>
      </c>
      <c r="H9732" s="4">
        <v>312.5</v>
      </c>
    </row>
    <row r="9733" spans="1:8" ht="15">
      <c r="A9733" s="95">
        <v>9725</v>
      </c>
      <c r="B9733" s="95" t="s">
        <v>3593</v>
      </c>
      <c r="C9733" s="95" t="s">
        <v>3594</v>
      </c>
      <c r="D9733" s="95" t="s">
        <v>3595</v>
      </c>
      <c r="E9733" s="95" t="s">
        <v>332</v>
      </c>
      <c r="F9733" s="95" t="s">
        <v>7499</v>
      </c>
      <c r="G9733" s="4">
        <v>312.5</v>
      </c>
      <c r="H9733" s="4">
        <v>312.5</v>
      </c>
    </row>
    <row r="9734" spans="1:8" ht="15">
      <c r="A9734" s="95">
        <v>9726</v>
      </c>
      <c r="B9734" s="95" t="s">
        <v>3596</v>
      </c>
      <c r="C9734" s="95" t="s">
        <v>3597</v>
      </c>
      <c r="D9734" s="95" t="s">
        <v>3598</v>
      </c>
      <c r="E9734" s="95" t="s">
        <v>332</v>
      </c>
      <c r="F9734" s="95" t="s">
        <v>7499</v>
      </c>
      <c r="G9734" s="4">
        <v>312.5</v>
      </c>
      <c r="H9734" s="4">
        <v>312.5</v>
      </c>
    </row>
    <row r="9735" spans="1:8" ht="15">
      <c r="A9735" s="95">
        <v>9727</v>
      </c>
      <c r="B9735" s="95" t="s">
        <v>3599</v>
      </c>
      <c r="C9735" s="95" t="s">
        <v>3600</v>
      </c>
      <c r="D9735" s="95" t="s">
        <v>3601</v>
      </c>
      <c r="E9735" s="95" t="s">
        <v>332</v>
      </c>
      <c r="F9735" s="95" t="s">
        <v>7499</v>
      </c>
      <c r="G9735" s="4">
        <v>312.5</v>
      </c>
      <c r="H9735" s="4">
        <v>312.5</v>
      </c>
    </row>
    <row r="9736" spans="1:8" ht="15">
      <c r="A9736" s="95">
        <v>9728</v>
      </c>
      <c r="B9736" s="95" t="s">
        <v>3494</v>
      </c>
      <c r="C9736" s="95" t="s">
        <v>3602</v>
      </c>
      <c r="D9736" s="95" t="s">
        <v>3603</v>
      </c>
      <c r="E9736" s="95" t="s">
        <v>332</v>
      </c>
      <c r="F9736" s="95" t="s">
        <v>7499</v>
      </c>
      <c r="G9736" s="4">
        <v>312.5</v>
      </c>
      <c r="H9736" s="4">
        <v>312.5</v>
      </c>
    </row>
    <row r="9737" spans="1:8" ht="30">
      <c r="A9737" s="95">
        <v>9729</v>
      </c>
      <c r="B9737" s="95" t="s">
        <v>3442</v>
      </c>
      <c r="C9737" s="95" t="s">
        <v>3604</v>
      </c>
      <c r="D9737" s="95" t="s">
        <v>3605</v>
      </c>
      <c r="E9737" s="95" t="s">
        <v>332</v>
      </c>
      <c r="F9737" s="95" t="s">
        <v>7499</v>
      </c>
      <c r="G9737" s="4">
        <v>312.5</v>
      </c>
      <c r="H9737" s="4">
        <v>312.5</v>
      </c>
    </row>
    <row r="9738" spans="1:8" ht="15">
      <c r="A9738" s="95">
        <v>9730</v>
      </c>
      <c r="B9738" s="95" t="s">
        <v>3472</v>
      </c>
      <c r="C9738" s="95" t="s">
        <v>3606</v>
      </c>
      <c r="D9738" s="95" t="s">
        <v>3607</v>
      </c>
      <c r="E9738" s="95" t="s">
        <v>332</v>
      </c>
      <c r="F9738" s="95" t="s">
        <v>7499</v>
      </c>
      <c r="G9738" s="4">
        <v>312.5</v>
      </c>
      <c r="H9738" s="4">
        <v>312.5</v>
      </c>
    </row>
    <row r="9739" spans="1:8" ht="15">
      <c r="A9739" s="95">
        <v>9731</v>
      </c>
      <c r="B9739" s="95" t="s">
        <v>3608</v>
      </c>
      <c r="C9739" s="95" t="s">
        <v>3609</v>
      </c>
      <c r="D9739" s="95" t="s">
        <v>3610</v>
      </c>
      <c r="E9739" s="95" t="s">
        <v>332</v>
      </c>
      <c r="F9739" s="95" t="s">
        <v>7499</v>
      </c>
      <c r="G9739" s="4">
        <v>312.5</v>
      </c>
      <c r="H9739" s="4">
        <v>312.5</v>
      </c>
    </row>
    <row r="9740" spans="1:8" ht="15">
      <c r="A9740" s="95">
        <v>9732</v>
      </c>
      <c r="B9740" s="95" t="s">
        <v>3611</v>
      </c>
      <c r="C9740" s="95" t="s">
        <v>3612</v>
      </c>
      <c r="D9740" s="95" t="s">
        <v>3613</v>
      </c>
      <c r="E9740" s="95" t="s">
        <v>332</v>
      </c>
      <c r="F9740" s="95" t="s">
        <v>7499</v>
      </c>
      <c r="G9740" s="4">
        <v>312.5</v>
      </c>
      <c r="H9740" s="4">
        <v>312.5</v>
      </c>
    </row>
    <row r="9741" spans="1:8" ht="15">
      <c r="A9741" s="95">
        <v>9733</v>
      </c>
      <c r="B9741" s="95" t="s">
        <v>3614</v>
      </c>
      <c r="C9741" s="95" t="s">
        <v>3615</v>
      </c>
      <c r="D9741" s="95" t="s">
        <v>3616</v>
      </c>
      <c r="E9741" s="95" t="s">
        <v>332</v>
      </c>
      <c r="F9741" s="95" t="s">
        <v>7499</v>
      </c>
      <c r="G9741" s="4">
        <v>312.5</v>
      </c>
      <c r="H9741" s="4">
        <v>312.5</v>
      </c>
    </row>
    <row r="9742" spans="1:8" ht="15">
      <c r="A9742" s="95">
        <v>9734</v>
      </c>
      <c r="B9742" s="95" t="s">
        <v>3517</v>
      </c>
      <c r="C9742" s="95" t="s">
        <v>3617</v>
      </c>
      <c r="D9742" s="95" t="s">
        <v>3618</v>
      </c>
      <c r="E9742" s="95" t="s">
        <v>332</v>
      </c>
      <c r="F9742" s="95" t="s">
        <v>7499</v>
      </c>
      <c r="G9742" s="4">
        <v>312.5</v>
      </c>
      <c r="H9742" s="4">
        <v>312.5</v>
      </c>
    </row>
    <row r="9743" spans="1:8" ht="15">
      <c r="A9743" s="95">
        <v>9735</v>
      </c>
      <c r="B9743" s="95" t="s">
        <v>3619</v>
      </c>
      <c r="C9743" s="95" t="s">
        <v>3620</v>
      </c>
      <c r="D9743" s="95" t="s">
        <v>3621</v>
      </c>
      <c r="E9743" s="95" t="s">
        <v>332</v>
      </c>
      <c r="F9743" s="95" t="s">
        <v>7499</v>
      </c>
      <c r="G9743" s="4">
        <v>312.5</v>
      </c>
      <c r="H9743" s="4">
        <v>312.5</v>
      </c>
    </row>
    <row r="9744" spans="1:8" ht="15">
      <c r="A9744" s="95">
        <v>9736</v>
      </c>
      <c r="B9744" s="95" t="s">
        <v>3494</v>
      </c>
      <c r="C9744" s="95" t="s">
        <v>3622</v>
      </c>
      <c r="D9744" s="95" t="s">
        <v>3623</v>
      </c>
      <c r="E9744" s="95" t="s">
        <v>332</v>
      </c>
      <c r="F9744" s="95" t="s">
        <v>7499</v>
      </c>
      <c r="G9744" s="4">
        <v>312.5</v>
      </c>
      <c r="H9744" s="4">
        <v>312.5</v>
      </c>
    </row>
    <row r="9745" spans="1:8" ht="30">
      <c r="A9745" s="95">
        <v>9737</v>
      </c>
      <c r="B9745" s="95" t="s">
        <v>3624</v>
      </c>
      <c r="C9745" s="95" t="s">
        <v>3625</v>
      </c>
      <c r="D9745" s="95" t="s">
        <v>3626</v>
      </c>
      <c r="E9745" s="95" t="s">
        <v>332</v>
      </c>
      <c r="F9745" s="95" t="s">
        <v>7499</v>
      </c>
      <c r="G9745" s="4">
        <v>312.5</v>
      </c>
      <c r="H9745" s="4">
        <v>312.5</v>
      </c>
    </row>
    <row r="9746" spans="1:8" ht="15">
      <c r="A9746" s="95">
        <v>9738</v>
      </c>
      <c r="B9746" s="95" t="s">
        <v>3596</v>
      </c>
      <c r="C9746" s="95" t="s">
        <v>3627</v>
      </c>
      <c r="D9746" s="95" t="s">
        <v>3628</v>
      </c>
      <c r="E9746" s="95" t="s">
        <v>332</v>
      </c>
      <c r="F9746" s="95" t="s">
        <v>7499</v>
      </c>
      <c r="G9746" s="4">
        <v>312.5</v>
      </c>
      <c r="H9746" s="4">
        <v>312.5</v>
      </c>
    </row>
    <row r="9747" spans="1:8" ht="15">
      <c r="A9747" s="95">
        <v>9739</v>
      </c>
      <c r="B9747" s="95" t="s">
        <v>3629</v>
      </c>
      <c r="C9747" s="95" t="s">
        <v>3630</v>
      </c>
      <c r="D9747" s="95" t="s">
        <v>3631</v>
      </c>
      <c r="E9747" s="95" t="s">
        <v>332</v>
      </c>
      <c r="F9747" s="95" t="s">
        <v>7499</v>
      </c>
      <c r="G9747" s="4">
        <v>312.5</v>
      </c>
      <c r="H9747" s="4">
        <v>312.5</v>
      </c>
    </row>
    <row r="9748" spans="1:8" ht="15">
      <c r="A9748" s="95">
        <v>9740</v>
      </c>
      <c r="B9748" s="95" t="s">
        <v>3614</v>
      </c>
      <c r="C9748" s="95" t="s">
        <v>3632</v>
      </c>
      <c r="D9748" s="95" t="s">
        <v>3633</v>
      </c>
      <c r="E9748" s="95" t="s">
        <v>332</v>
      </c>
      <c r="F9748" s="95" t="s">
        <v>7499</v>
      </c>
      <c r="G9748" s="4">
        <v>312.5</v>
      </c>
      <c r="H9748" s="4">
        <v>312.5</v>
      </c>
    </row>
    <row r="9749" spans="1:8" ht="15">
      <c r="A9749" s="95">
        <v>9741</v>
      </c>
      <c r="B9749" s="95" t="s">
        <v>3528</v>
      </c>
      <c r="C9749" s="95" t="s">
        <v>3634</v>
      </c>
      <c r="D9749" s="95" t="s">
        <v>3635</v>
      </c>
      <c r="E9749" s="95" t="s">
        <v>332</v>
      </c>
      <c r="F9749" s="95" t="s">
        <v>7499</v>
      </c>
      <c r="G9749" s="4">
        <v>312.5</v>
      </c>
      <c r="H9749" s="4">
        <v>312.5</v>
      </c>
    </row>
    <row r="9750" spans="1:8" ht="30">
      <c r="A9750" s="95">
        <v>9742</v>
      </c>
      <c r="B9750" s="95" t="s">
        <v>3636</v>
      </c>
      <c r="C9750" s="95" t="s">
        <v>3637</v>
      </c>
      <c r="D9750" s="95" t="s">
        <v>3638</v>
      </c>
      <c r="E9750" s="95" t="s">
        <v>332</v>
      </c>
      <c r="F9750" s="95" t="s">
        <v>7499</v>
      </c>
      <c r="G9750" s="4">
        <v>312.5</v>
      </c>
      <c r="H9750" s="4">
        <v>312.5</v>
      </c>
    </row>
    <row r="9751" spans="1:8" ht="15">
      <c r="A9751" s="95">
        <v>9743</v>
      </c>
      <c r="B9751" s="95" t="s">
        <v>2675</v>
      </c>
      <c r="C9751" s="95" t="s">
        <v>3639</v>
      </c>
      <c r="D9751" s="95" t="s">
        <v>3640</v>
      </c>
      <c r="E9751" s="95" t="s">
        <v>332</v>
      </c>
      <c r="F9751" s="95" t="s">
        <v>7499</v>
      </c>
      <c r="G9751" s="4">
        <v>312.5</v>
      </c>
      <c r="H9751" s="4">
        <v>312.5</v>
      </c>
    </row>
    <row r="9752" spans="1:8" ht="15">
      <c r="A9752" s="95">
        <v>9744</v>
      </c>
      <c r="B9752" s="95" t="s">
        <v>3614</v>
      </c>
      <c r="C9752" s="95" t="s">
        <v>3641</v>
      </c>
      <c r="D9752" s="95" t="s">
        <v>3642</v>
      </c>
      <c r="E9752" s="95" t="s">
        <v>332</v>
      </c>
      <c r="F9752" s="95" t="s">
        <v>7499</v>
      </c>
      <c r="G9752" s="4">
        <v>312.5</v>
      </c>
      <c r="H9752" s="4">
        <v>312.5</v>
      </c>
    </row>
    <row r="9753" spans="1:8" ht="15">
      <c r="A9753" s="95">
        <v>9745</v>
      </c>
      <c r="B9753" s="95" t="s">
        <v>3643</v>
      </c>
      <c r="C9753" s="95" t="s">
        <v>3644</v>
      </c>
      <c r="D9753" s="95" t="s">
        <v>3645</v>
      </c>
      <c r="E9753" s="95" t="s">
        <v>332</v>
      </c>
      <c r="F9753" s="95" t="s">
        <v>7499</v>
      </c>
      <c r="G9753" s="4">
        <v>312.5</v>
      </c>
      <c r="H9753" s="4">
        <v>312.5</v>
      </c>
    </row>
    <row r="9754" spans="1:8" ht="15">
      <c r="A9754" s="95">
        <v>9746</v>
      </c>
      <c r="B9754" s="95" t="s">
        <v>3646</v>
      </c>
      <c r="C9754" s="95" t="s">
        <v>3647</v>
      </c>
      <c r="D9754" s="95" t="s">
        <v>3648</v>
      </c>
      <c r="E9754" s="95" t="s">
        <v>332</v>
      </c>
      <c r="F9754" s="95" t="s">
        <v>7499</v>
      </c>
      <c r="G9754" s="4">
        <v>312.5</v>
      </c>
      <c r="H9754" s="4">
        <v>312.5</v>
      </c>
    </row>
    <row r="9755" spans="1:8" ht="15">
      <c r="A9755" s="95">
        <v>9747</v>
      </c>
      <c r="B9755" s="95" t="s">
        <v>3649</v>
      </c>
      <c r="C9755" s="95" t="s">
        <v>2676</v>
      </c>
      <c r="D9755" s="95" t="s">
        <v>3650</v>
      </c>
      <c r="E9755" s="95" t="s">
        <v>332</v>
      </c>
      <c r="F9755" s="95" t="s">
        <v>7499</v>
      </c>
      <c r="G9755" s="4">
        <v>312.5</v>
      </c>
      <c r="H9755" s="4">
        <v>312.5</v>
      </c>
    </row>
    <row r="9756" spans="1:8" ht="15">
      <c r="A9756" s="95">
        <v>9748</v>
      </c>
      <c r="B9756" s="95" t="s">
        <v>3651</v>
      </c>
      <c r="C9756" s="95" t="s">
        <v>3652</v>
      </c>
      <c r="D9756" s="95" t="s">
        <v>3653</v>
      </c>
      <c r="E9756" s="95" t="s">
        <v>332</v>
      </c>
      <c r="F9756" s="95" t="s">
        <v>7499</v>
      </c>
      <c r="G9756" s="4">
        <v>312.5</v>
      </c>
      <c r="H9756" s="4">
        <v>312.5</v>
      </c>
    </row>
    <row r="9757" spans="1:8" ht="15">
      <c r="A9757" s="95">
        <v>9749</v>
      </c>
      <c r="B9757" s="95" t="s">
        <v>3654</v>
      </c>
      <c r="C9757" s="95" t="s">
        <v>3655</v>
      </c>
      <c r="D9757" s="95" t="s">
        <v>3656</v>
      </c>
      <c r="E9757" s="95" t="s">
        <v>332</v>
      </c>
      <c r="F9757" s="95" t="s">
        <v>7499</v>
      </c>
      <c r="G9757" s="4">
        <v>312.5</v>
      </c>
      <c r="H9757" s="4">
        <v>312.5</v>
      </c>
    </row>
    <row r="9758" spans="1:8" ht="15">
      <c r="A9758" s="95">
        <v>9750</v>
      </c>
      <c r="B9758" s="95" t="s">
        <v>3657</v>
      </c>
      <c r="C9758" s="95" t="s">
        <v>3658</v>
      </c>
      <c r="D9758" s="95" t="s">
        <v>3659</v>
      </c>
      <c r="E9758" s="95" t="s">
        <v>332</v>
      </c>
      <c r="F9758" s="95" t="s">
        <v>7499</v>
      </c>
      <c r="G9758" s="4">
        <v>312.5</v>
      </c>
      <c r="H9758" s="4">
        <v>312.5</v>
      </c>
    </row>
    <row r="9759" spans="1:8" ht="15">
      <c r="A9759" s="95">
        <v>9751</v>
      </c>
      <c r="B9759" s="95" t="s">
        <v>3660</v>
      </c>
      <c r="C9759" s="95" t="s">
        <v>3661</v>
      </c>
      <c r="D9759" s="95" t="s">
        <v>3662</v>
      </c>
      <c r="E9759" s="95" t="s">
        <v>332</v>
      </c>
      <c r="F9759" s="95" t="s">
        <v>7499</v>
      </c>
      <c r="G9759" s="4">
        <v>312.5</v>
      </c>
      <c r="H9759" s="4">
        <v>312.5</v>
      </c>
    </row>
    <row r="9760" spans="1:8" ht="15">
      <c r="A9760" s="95">
        <v>9752</v>
      </c>
      <c r="B9760" s="95" t="s">
        <v>3663</v>
      </c>
      <c r="C9760" s="95" t="s">
        <v>3664</v>
      </c>
      <c r="D9760" s="95" t="s">
        <v>3665</v>
      </c>
      <c r="E9760" s="95" t="s">
        <v>332</v>
      </c>
      <c r="F9760" s="95" t="s">
        <v>7499</v>
      </c>
      <c r="G9760" s="4">
        <v>312.5</v>
      </c>
      <c r="H9760" s="4">
        <v>312.5</v>
      </c>
    </row>
    <row r="9761" spans="1:8" ht="30">
      <c r="A9761" s="95">
        <v>9753</v>
      </c>
      <c r="B9761" s="95" t="s">
        <v>3654</v>
      </c>
      <c r="C9761" s="95" t="s">
        <v>3666</v>
      </c>
      <c r="D9761" s="95" t="s">
        <v>3667</v>
      </c>
      <c r="E9761" s="95" t="s">
        <v>332</v>
      </c>
      <c r="F9761" s="95" t="s">
        <v>7499</v>
      </c>
      <c r="G9761" s="4">
        <v>312.5</v>
      </c>
      <c r="H9761" s="4">
        <v>312.5</v>
      </c>
    </row>
    <row r="9762" spans="1:8" ht="15">
      <c r="A9762" s="95">
        <v>9754</v>
      </c>
      <c r="B9762" s="95" t="s">
        <v>3668</v>
      </c>
      <c r="C9762" s="95" t="s">
        <v>3669</v>
      </c>
      <c r="D9762" s="95" t="s">
        <v>3670</v>
      </c>
      <c r="E9762" s="95" t="s">
        <v>332</v>
      </c>
      <c r="F9762" s="95" t="s">
        <v>7499</v>
      </c>
      <c r="G9762" s="4">
        <v>312.5</v>
      </c>
      <c r="H9762" s="4">
        <v>312.5</v>
      </c>
    </row>
    <row r="9763" spans="1:8" ht="15">
      <c r="A9763" s="95">
        <v>9755</v>
      </c>
      <c r="B9763" s="95" t="s">
        <v>3671</v>
      </c>
      <c r="C9763" s="95" t="s">
        <v>3672</v>
      </c>
      <c r="D9763" s="95" t="s">
        <v>3673</v>
      </c>
      <c r="E9763" s="95" t="s">
        <v>332</v>
      </c>
      <c r="F9763" s="95" t="s">
        <v>7499</v>
      </c>
      <c r="G9763" s="4">
        <v>312.5</v>
      </c>
      <c r="H9763" s="4">
        <v>312.5</v>
      </c>
    </row>
    <row r="9764" spans="1:8" ht="15">
      <c r="A9764" s="95">
        <v>9756</v>
      </c>
      <c r="B9764" s="95" t="s">
        <v>3593</v>
      </c>
      <c r="C9764" s="95" t="s">
        <v>3674</v>
      </c>
      <c r="D9764" s="95" t="s">
        <v>3675</v>
      </c>
      <c r="E9764" s="95" t="s">
        <v>332</v>
      </c>
      <c r="F9764" s="95" t="s">
        <v>7499</v>
      </c>
      <c r="G9764" s="4">
        <v>312.5</v>
      </c>
      <c r="H9764" s="4">
        <v>312.5</v>
      </c>
    </row>
    <row r="9765" spans="1:8" ht="15">
      <c r="A9765" s="95">
        <v>9757</v>
      </c>
      <c r="B9765" s="95" t="s">
        <v>3676</v>
      </c>
      <c r="C9765" s="95" t="s">
        <v>3677</v>
      </c>
      <c r="D9765" s="95" t="s">
        <v>3678</v>
      </c>
      <c r="E9765" s="95" t="s">
        <v>332</v>
      </c>
      <c r="F9765" s="95" t="s">
        <v>7499</v>
      </c>
      <c r="G9765" s="4">
        <v>312.5</v>
      </c>
      <c r="H9765" s="4">
        <v>312.5</v>
      </c>
    </row>
    <row r="9766" spans="1:8" ht="15">
      <c r="A9766" s="95">
        <v>9758</v>
      </c>
      <c r="B9766" s="95" t="s">
        <v>3679</v>
      </c>
      <c r="C9766" s="95" t="s">
        <v>3680</v>
      </c>
      <c r="D9766" s="95" t="s">
        <v>3681</v>
      </c>
      <c r="E9766" s="95" t="s">
        <v>332</v>
      </c>
      <c r="F9766" s="95" t="s">
        <v>7499</v>
      </c>
      <c r="G9766" s="4">
        <v>312.5</v>
      </c>
      <c r="H9766" s="4">
        <v>312.5</v>
      </c>
    </row>
    <row r="9767" spans="1:8" ht="15">
      <c r="A9767" s="95">
        <v>9759</v>
      </c>
      <c r="B9767" s="95" t="s">
        <v>3472</v>
      </c>
      <c r="C9767" s="95" t="s">
        <v>3682</v>
      </c>
      <c r="D9767" s="95" t="s">
        <v>3683</v>
      </c>
      <c r="E9767" s="95" t="s">
        <v>332</v>
      </c>
      <c r="F9767" s="95" t="s">
        <v>7499</v>
      </c>
      <c r="G9767" s="4">
        <v>312.5</v>
      </c>
      <c r="H9767" s="4">
        <v>312.5</v>
      </c>
    </row>
    <row r="9768" spans="1:8" ht="15">
      <c r="A9768" s="95">
        <v>9760</v>
      </c>
      <c r="B9768" s="95" t="s">
        <v>3684</v>
      </c>
      <c r="C9768" s="95" t="s">
        <v>3685</v>
      </c>
      <c r="D9768" s="95" t="s">
        <v>3686</v>
      </c>
      <c r="E9768" s="95" t="s">
        <v>332</v>
      </c>
      <c r="F9768" s="95" t="s">
        <v>7499</v>
      </c>
      <c r="G9768" s="4">
        <v>312.5</v>
      </c>
      <c r="H9768" s="4">
        <v>312.5</v>
      </c>
    </row>
    <row r="9769" spans="1:8" ht="15">
      <c r="A9769" s="95">
        <v>9761</v>
      </c>
      <c r="B9769" s="95" t="s">
        <v>3687</v>
      </c>
      <c r="C9769" s="95" t="s">
        <v>3688</v>
      </c>
      <c r="D9769" s="95" t="s">
        <v>3689</v>
      </c>
      <c r="E9769" s="95" t="s">
        <v>332</v>
      </c>
      <c r="F9769" s="95" t="s">
        <v>7499</v>
      </c>
      <c r="G9769" s="4">
        <v>312.5</v>
      </c>
      <c r="H9769" s="4">
        <v>312.5</v>
      </c>
    </row>
    <row r="9770" spans="1:8" ht="15">
      <c r="A9770" s="95">
        <v>9762</v>
      </c>
      <c r="B9770" s="95" t="s">
        <v>3690</v>
      </c>
      <c r="C9770" s="95" t="s">
        <v>3691</v>
      </c>
      <c r="D9770" s="95" t="s">
        <v>3692</v>
      </c>
      <c r="E9770" s="95" t="s">
        <v>332</v>
      </c>
      <c r="F9770" s="95" t="s">
        <v>7499</v>
      </c>
      <c r="G9770" s="4">
        <v>312.5</v>
      </c>
      <c r="H9770" s="4">
        <v>312.5</v>
      </c>
    </row>
    <row r="9771" spans="1:8" ht="15">
      <c r="A9771" s="95">
        <v>9763</v>
      </c>
      <c r="B9771" s="95" t="s">
        <v>3472</v>
      </c>
      <c r="C9771" s="95" t="s">
        <v>3693</v>
      </c>
      <c r="D9771" s="95" t="s">
        <v>3694</v>
      </c>
      <c r="E9771" s="95" t="s">
        <v>332</v>
      </c>
      <c r="F9771" s="95" t="s">
        <v>7499</v>
      </c>
      <c r="G9771" s="4">
        <v>312.5</v>
      </c>
      <c r="H9771" s="4">
        <v>312.5</v>
      </c>
    </row>
    <row r="9772" spans="1:8" ht="15">
      <c r="A9772" s="95">
        <v>9764</v>
      </c>
      <c r="B9772" s="95" t="s">
        <v>3695</v>
      </c>
      <c r="C9772" s="95" t="s">
        <v>3696</v>
      </c>
      <c r="D9772" s="95" t="s">
        <v>3697</v>
      </c>
      <c r="E9772" s="95" t="s">
        <v>332</v>
      </c>
      <c r="F9772" s="95" t="s">
        <v>7499</v>
      </c>
      <c r="G9772" s="4">
        <v>312.5</v>
      </c>
      <c r="H9772" s="4">
        <v>312.5</v>
      </c>
    </row>
    <row r="9773" spans="1:8" ht="15">
      <c r="A9773" s="95">
        <v>9765</v>
      </c>
      <c r="B9773" s="95" t="s">
        <v>3687</v>
      </c>
      <c r="C9773" s="95" t="s">
        <v>3698</v>
      </c>
      <c r="D9773" s="95" t="s">
        <v>3699</v>
      </c>
      <c r="E9773" s="95" t="s">
        <v>332</v>
      </c>
      <c r="F9773" s="95" t="s">
        <v>7499</v>
      </c>
      <c r="G9773" s="4">
        <v>312.5</v>
      </c>
      <c r="H9773" s="4">
        <v>312.5</v>
      </c>
    </row>
    <row r="9774" spans="1:8" ht="15">
      <c r="A9774" s="95">
        <v>9766</v>
      </c>
      <c r="B9774" s="95" t="s">
        <v>3700</v>
      </c>
      <c r="C9774" s="95" t="s">
        <v>3701</v>
      </c>
      <c r="D9774" s="95" t="s">
        <v>3702</v>
      </c>
      <c r="E9774" s="95" t="s">
        <v>332</v>
      </c>
      <c r="F9774" s="95" t="s">
        <v>7499</v>
      </c>
      <c r="G9774" s="4">
        <v>312.5</v>
      </c>
      <c r="H9774" s="4">
        <v>312.5</v>
      </c>
    </row>
    <row r="9775" spans="1:8" ht="15">
      <c r="A9775" s="95">
        <v>9767</v>
      </c>
      <c r="B9775" s="95" t="s">
        <v>3432</v>
      </c>
      <c r="C9775" s="95" t="s">
        <v>3703</v>
      </c>
      <c r="D9775" s="95" t="s">
        <v>3704</v>
      </c>
      <c r="E9775" s="95" t="s">
        <v>332</v>
      </c>
      <c r="F9775" s="95" t="s">
        <v>7499</v>
      </c>
      <c r="G9775" s="4">
        <v>312.5</v>
      </c>
      <c r="H9775" s="4">
        <v>312.5</v>
      </c>
    </row>
    <row r="9776" spans="1:8" ht="15">
      <c r="A9776" s="95">
        <v>9768</v>
      </c>
      <c r="B9776" s="95" t="s">
        <v>3705</v>
      </c>
      <c r="C9776" s="95" t="s">
        <v>3706</v>
      </c>
      <c r="D9776" s="95" t="s">
        <v>3707</v>
      </c>
      <c r="E9776" s="95" t="s">
        <v>332</v>
      </c>
      <c r="F9776" s="95" t="s">
        <v>7499</v>
      </c>
      <c r="G9776" s="4">
        <v>312.5</v>
      </c>
      <c r="H9776" s="4">
        <v>312.5</v>
      </c>
    </row>
    <row r="9777" spans="1:8" ht="15">
      <c r="A9777" s="95">
        <v>9769</v>
      </c>
      <c r="B9777" s="95" t="s">
        <v>3700</v>
      </c>
      <c r="C9777" s="95" t="s">
        <v>3708</v>
      </c>
      <c r="D9777" s="95" t="s">
        <v>3709</v>
      </c>
      <c r="E9777" s="95" t="s">
        <v>332</v>
      </c>
      <c r="F9777" s="95" t="s">
        <v>7499</v>
      </c>
      <c r="G9777" s="4">
        <v>312.5</v>
      </c>
      <c r="H9777" s="4">
        <v>312.5</v>
      </c>
    </row>
    <row r="9778" spans="1:8" ht="15">
      <c r="A9778" s="95">
        <v>9770</v>
      </c>
      <c r="B9778" s="95" t="s">
        <v>3432</v>
      </c>
      <c r="C9778" s="95" t="s">
        <v>3710</v>
      </c>
      <c r="D9778" s="95" t="s">
        <v>3711</v>
      </c>
      <c r="E9778" s="95" t="s">
        <v>332</v>
      </c>
      <c r="F9778" s="95" t="s">
        <v>7499</v>
      </c>
      <c r="G9778" s="4">
        <v>312.5</v>
      </c>
      <c r="H9778" s="4">
        <v>312.5</v>
      </c>
    </row>
    <row r="9779" spans="1:8" ht="15">
      <c r="A9779" s="95">
        <v>9771</v>
      </c>
      <c r="B9779" s="95" t="s">
        <v>3712</v>
      </c>
      <c r="C9779" s="95" t="s">
        <v>3713</v>
      </c>
      <c r="D9779" s="95" t="s">
        <v>3714</v>
      </c>
      <c r="E9779" s="95" t="s">
        <v>332</v>
      </c>
      <c r="F9779" s="95" t="s">
        <v>7499</v>
      </c>
      <c r="G9779" s="4">
        <v>312.5</v>
      </c>
      <c r="H9779" s="4">
        <v>312.5</v>
      </c>
    </row>
    <row r="9780" spans="1:8" ht="15">
      <c r="A9780" s="95">
        <v>9772</v>
      </c>
      <c r="B9780" s="95" t="s">
        <v>3715</v>
      </c>
      <c r="C9780" s="95" t="s">
        <v>3716</v>
      </c>
      <c r="D9780" s="95" t="s">
        <v>3717</v>
      </c>
      <c r="E9780" s="95" t="s">
        <v>332</v>
      </c>
      <c r="F9780" s="95" t="s">
        <v>7499</v>
      </c>
      <c r="G9780" s="4">
        <v>312.5</v>
      </c>
      <c r="H9780" s="4">
        <v>312.5</v>
      </c>
    </row>
    <row r="9781" spans="1:8" ht="15">
      <c r="A9781" s="95">
        <v>9773</v>
      </c>
      <c r="B9781" s="95" t="s">
        <v>3599</v>
      </c>
      <c r="C9781" s="95" t="s">
        <v>3718</v>
      </c>
      <c r="D9781" s="95" t="s">
        <v>3719</v>
      </c>
      <c r="E9781" s="95" t="s">
        <v>332</v>
      </c>
      <c r="F9781" s="95" t="s">
        <v>7499</v>
      </c>
      <c r="G9781" s="4">
        <v>312.5</v>
      </c>
      <c r="H9781" s="4">
        <v>312.5</v>
      </c>
    </row>
    <row r="9782" spans="1:8" ht="15">
      <c r="A9782" s="95">
        <v>9774</v>
      </c>
      <c r="B9782" s="95" t="s">
        <v>3720</v>
      </c>
      <c r="C9782" s="95" t="s">
        <v>3721</v>
      </c>
      <c r="D9782" s="95" t="s">
        <v>3722</v>
      </c>
      <c r="E9782" s="95" t="s">
        <v>332</v>
      </c>
      <c r="F9782" s="95" t="s">
        <v>7499</v>
      </c>
      <c r="G9782" s="4">
        <v>312.5</v>
      </c>
      <c r="H9782" s="4">
        <v>312.5</v>
      </c>
    </row>
    <row r="9783" spans="1:8" ht="15">
      <c r="A9783" s="95">
        <v>9775</v>
      </c>
      <c r="B9783" s="95" t="s">
        <v>2663</v>
      </c>
      <c r="C9783" s="95" t="s">
        <v>3723</v>
      </c>
      <c r="D9783" s="95" t="s">
        <v>3724</v>
      </c>
      <c r="E9783" s="95" t="s">
        <v>332</v>
      </c>
      <c r="F9783" s="95" t="s">
        <v>7499</v>
      </c>
      <c r="G9783" s="4">
        <v>312.5</v>
      </c>
      <c r="H9783" s="4">
        <v>312.5</v>
      </c>
    </row>
    <row r="9784" spans="1:8" ht="15">
      <c r="A9784" s="95">
        <v>9776</v>
      </c>
      <c r="B9784" s="95" t="s">
        <v>3725</v>
      </c>
      <c r="C9784" s="95" t="s">
        <v>3726</v>
      </c>
      <c r="D9784" s="95" t="s">
        <v>3727</v>
      </c>
      <c r="E9784" s="95" t="s">
        <v>332</v>
      </c>
      <c r="F9784" s="95" t="s">
        <v>7499</v>
      </c>
      <c r="G9784" s="4">
        <v>312.5</v>
      </c>
      <c r="H9784" s="4">
        <v>312.5</v>
      </c>
    </row>
    <row r="9785" spans="1:8" ht="30">
      <c r="A9785" s="95">
        <v>9777</v>
      </c>
      <c r="B9785" s="95" t="s">
        <v>3614</v>
      </c>
      <c r="C9785" s="95" t="s">
        <v>3728</v>
      </c>
      <c r="D9785" s="95" t="s">
        <v>3729</v>
      </c>
      <c r="E9785" s="95" t="s">
        <v>332</v>
      </c>
      <c r="F9785" s="95" t="s">
        <v>7499</v>
      </c>
      <c r="G9785" s="4">
        <v>312.5</v>
      </c>
      <c r="H9785" s="4">
        <v>312.5</v>
      </c>
    </row>
    <row r="9786" spans="1:8" ht="15">
      <c r="A9786" s="95">
        <v>9778</v>
      </c>
      <c r="B9786" s="95" t="s">
        <v>3596</v>
      </c>
      <c r="C9786" s="95" t="s">
        <v>3730</v>
      </c>
      <c r="D9786" s="95" t="s">
        <v>3731</v>
      </c>
      <c r="E9786" s="95" t="s">
        <v>332</v>
      </c>
      <c r="F9786" s="95" t="s">
        <v>7499</v>
      </c>
      <c r="G9786" s="4">
        <v>312.5</v>
      </c>
      <c r="H9786" s="4">
        <v>312.5</v>
      </c>
    </row>
    <row r="9787" spans="1:8" ht="15">
      <c r="A9787" s="95">
        <v>9779</v>
      </c>
      <c r="B9787" s="95" t="s">
        <v>3732</v>
      </c>
      <c r="C9787" s="95" t="s">
        <v>3733</v>
      </c>
      <c r="D9787" s="95" t="s">
        <v>3734</v>
      </c>
      <c r="E9787" s="95" t="s">
        <v>332</v>
      </c>
      <c r="F9787" s="95" t="s">
        <v>7499</v>
      </c>
      <c r="G9787" s="4">
        <v>312.5</v>
      </c>
      <c r="H9787" s="4">
        <v>312.5</v>
      </c>
    </row>
    <row r="9788" spans="1:8" ht="15">
      <c r="A9788" s="95">
        <v>9780</v>
      </c>
      <c r="B9788" s="95" t="s">
        <v>3735</v>
      </c>
      <c r="C9788" s="95" t="s">
        <v>3736</v>
      </c>
      <c r="D9788" s="95" t="s">
        <v>3737</v>
      </c>
      <c r="E9788" s="95" t="s">
        <v>332</v>
      </c>
      <c r="F9788" s="95" t="s">
        <v>7499</v>
      </c>
      <c r="G9788" s="4">
        <v>312.5</v>
      </c>
      <c r="H9788" s="4">
        <v>312.5</v>
      </c>
    </row>
    <row r="9789" spans="1:8" ht="30">
      <c r="A9789" s="95">
        <v>9781</v>
      </c>
      <c r="B9789" s="95" t="s">
        <v>3523</v>
      </c>
      <c r="C9789" s="95" t="s">
        <v>3738</v>
      </c>
      <c r="D9789" s="95" t="s">
        <v>3739</v>
      </c>
      <c r="E9789" s="95" t="s">
        <v>332</v>
      </c>
      <c r="F9789" s="95" t="s">
        <v>7499</v>
      </c>
      <c r="G9789" s="4">
        <v>312.5</v>
      </c>
      <c r="H9789" s="4">
        <v>312.5</v>
      </c>
    </row>
    <row r="9790" spans="1:8" ht="15">
      <c r="A9790" s="95">
        <v>9782</v>
      </c>
      <c r="B9790" s="95" t="s">
        <v>3740</v>
      </c>
      <c r="C9790" s="95" t="s">
        <v>3741</v>
      </c>
      <c r="D9790" s="95" t="s">
        <v>3742</v>
      </c>
      <c r="E9790" s="95" t="s">
        <v>332</v>
      </c>
      <c r="F9790" s="95" t="s">
        <v>7499</v>
      </c>
      <c r="G9790" s="4">
        <v>312.5</v>
      </c>
      <c r="H9790" s="4">
        <v>312.5</v>
      </c>
    </row>
    <row r="9791" spans="1:8" ht="15">
      <c r="A9791" s="95">
        <v>9783</v>
      </c>
      <c r="B9791" s="95" t="s">
        <v>3668</v>
      </c>
      <c r="C9791" s="95" t="s">
        <v>3743</v>
      </c>
      <c r="D9791" s="95" t="s">
        <v>3744</v>
      </c>
      <c r="E9791" s="95" t="s">
        <v>332</v>
      </c>
      <c r="F9791" s="95" t="s">
        <v>7499</v>
      </c>
      <c r="G9791" s="4">
        <v>312.5</v>
      </c>
      <c r="H9791" s="4">
        <v>312.5</v>
      </c>
    </row>
    <row r="9792" spans="1:8" ht="15">
      <c r="A9792" s="95">
        <v>9784</v>
      </c>
      <c r="B9792" s="95" t="s">
        <v>3596</v>
      </c>
      <c r="C9792" s="95" t="s">
        <v>3745</v>
      </c>
      <c r="D9792" s="95" t="s">
        <v>3746</v>
      </c>
      <c r="E9792" s="95" t="s">
        <v>332</v>
      </c>
      <c r="F9792" s="95" t="s">
        <v>7499</v>
      </c>
      <c r="G9792" s="4">
        <v>312.5</v>
      </c>
      <c r="H9792" s="4">
        <v>312.5</v>
      </c>
    </row>
    <row r="9793" spans="1:8" ht="15">
      <c r="A9793" s="95">
        <v>9785</v>
      </c>
      <c r="B9793" s="95" t="s">
        <v>3747</v>
      </c>
      <c r="C9793" s="95" t="s">
        <v>3748</v>
      </c>
      <c r="D9793" s="95" t="s">
        <v>3749</v>
      </c>
      <c r="E9793" s="95" t="s">
        <v>332</v>
      </c>
      <c r="F9793" s="95" t="s">
        <v>7499</v>
      </c>
      <c r="G9793" s="4">
        <v>312.5</v>
      </c>
      <c r="H9793" s="4">
        <v>312.5</v>
      </c>
    </row>
    <row r="9794" spans="1:8" ht="30">
      <c r="A9794" s="95">
        <v>9786</v>
      </c>
      <c r="B9794" s="95" t="s">
        <v>3750</v>
      </c>
      <c r="C9794" s="95" t="s">
        <v>3751</v>
      </c>
      <c r="D9794" s="95" t="s">
        <v>3752</v>
      </c>
      <c r="E9794" s="95" t="s">
        <v>332</v>
      </c>
      <c r="F9794" s="95" t="s">
        <v>7499</v>
      </c>
      <c r="G9794" s="4">
        <v>312.5</v>
      </c>
      <c r="H9794" s="4">
        <v>312.5</v>
      </c>
    </row>
    <row r="9795" spans="1:8" ht="15">
      <c r="A9795" s="95">
        <v>9787</v>
      </c>
      <c r="B9795" s="95" t="s">
        <v>3753</v>
      </c>
      <c r="C9795" s="95" t="s">
        <v>3548</v>
      </c>
      <c r="D9795" s="95" t="s">
        <v>3754</v>
      </c>
      <c r="E9795" s="95" t="s">
        <v>332</v>
      </c>
      <c r="F9795" s="95" t="s">
        <v>7499</v>
      </c>
      <c r="G9795" s="4">
        <v>312.5</v>
      </c>
      <c r="H9795" s="4">
        <v>312.5</v>
      </c>
    </row>
    <row r="9796" spans="1:8" ht="15">
      <c r="A9796" s="95">
        <v>9788</v>
      </c>
      <c r="B9796" s="95" t="s">
        <v>3755</v>
      </c>
      <c r="C9796" s="95" t="s">
        <v>3756</v>
      </c>
      <c r="D9796" s="95" t="s">
        <v>3757</v>
      </c>
      <c r="E9796" s="95" t="s">
        <v>332</v>
      </c>
      <c r="F9796" s="95" t="s">
        <v>7499</v>
      </c>
      <c r="G9796" s="4">
        <v>312.5</v>
      </c>
      <c r="H9796" s="4">
        <v>312.5</v>
      </c>
    </row>
    <row r="9797" spans="1:8" ht="15">
      <c r="A9797" s="95">
        <v>9789</v>
      </c>
      <c r="B9797" s="95" t="s">
        <v>3758</v>
      </c>
      <c r="C9797" s="95" t="s">
        <v>3759</v>
      </c>
      <c r="D9797" s="95" t="s">
        <v>3760</v>
      </c>
      <c r="E9797" s="95" t="s">
        <v>332</v>
      </c>
      <c r="F9797" s="95" t="s">
        <v>7499</v>
      </c>
      <c r="G9797" s="4">
        <v>312.5</v>
      </c>
      <c r="H9797" s="4">
        <v>312.5</v>
      </c>
    </row>
    <row r="9798" spans="1:8" ht="15">
      <c r="A9798" s="95">
        <v>9790</v>
      </c>
      <c r="B9798" s="95" t="s">
        <v>3761</v>
      </c>
      <c r="C9798" s="95" t="s">
        <v>3762</v>
      </c>
      <c r="D9798" s="95" t="s">
        <v>3763</v>
      </c>
      <c r="E9798" s="95" t="s">
        <v>332</v>
      </c>
      <c r="F9798" s="95" t="s">
        <v>7499</v>
      </c>
      <c r="G9798" s="4">
        <v>312.5</v>
      </c>
      <c r="H9798" s="4">
        <v>312.5</v>
      </c>
    </row>
    <row r="9799" spans="1:8" ht="15">
      <c r="A9799" s="95">
        <v>9791</v>
      </c>
      <c r="B9799" s="95" t="s">
        <v>3668</v>
      </c>
      <c r="C9799" s="95" t="s">
        <v>3764</v>
      </c>
      <c r="D9799" s="95" t="s">
        <v>3765</v>
      </c>
      <c r="E9799" s="95" t="s">
        <v>332</v>
      </c>
      <c r="F9799" s="95" t="s">
        <v>7499</v>
      </c>
      <c r="G9799" s="4">
        <v>312.5</v>
      </c>
      <c r="H9799" s="4">
        <v>312.5</v>
      </c>
    </row>
    <row r="9800" spans="1:8" ht="15">
      <c r="A9800" s="95">
        <v>9792</v>
      </c>
      <c r="B9800" s="95" t="s">
        <v>3523</v>
      </c>
      <c r="C9800" s="95" t="s">
        <v>3766</v>
      </c>
      <c r="D9800" s="95" t="s">
        <v>3767</v>
      </c>
      <c r="E9800" s="95" t="s">
        <v>332</v>
      </c>
      <c r="F9800" s="95" t="s">
        <v>7499</v>
      </c>
      <c r="G9800" s="4">
        <v>312.5</v>
      </c>
      <c r="H9800" s="4">
        <v>312.5</v>
      </c>
    </row>
    <row r="9801" spans="1:8" ht="15">
      <c r="A9801" s="95">
        <v>9793</v>
      </c>
      <c r="B9801" s="95" t="s">
        <v>3768</v>
      </c>
      <c r="C9801" s="95" t="s">
        <v>3769</v>
      </c>
      <c r="D9801" s="95" t="s">
        <v>3770</v>
      </c>
      <c r="E9801" s="95" t="s">
        <v>332</v>
      </c>
      <c r="F9801" s="95" t="s">
        <v>7499</v>
      </c>
      <c r="G9801" s="4">
        <v>312.5</v>
      </c>
      <c r="H9801" s="4">
        <v>312.5</v>
      </c>
    </row>
    <row r="9802" spans="1:8" ht="15">
      <c r="A9802" s="95">
        <v>9794</v>
      </c>
      <c r="B9802" s="95" t="s">
        <v>3771</v>
      </c>
      <c r="C9802" s="95" t="s">
        <v>3772</v>
      </c>
      <c r="D9802" s="95" t="s">
        <v>3773</v>
      </c>
      <c r="E9802" s="95" t="s">
        <v>332</v>
      </c>
      <c r="F9802" s="95" t="s">
        <v>7499</v>
      </c>
      <c r="G9802" s="4">
        <v>312.5</v>
      </c>
      <c r="H9802" s="4">
        <v>312.5</v>
      </c>
    </row>
    <row r="9803" spans="1:8" ht="15">
      <c r="A9803" s="95">
        <v>9795</v>
      </c>
      <c r="B9803" s="95" t="s">
        <v>3774</v>
      </c>
      <c r="C9803" s="95" t="s">
        <v>3775</v>
      </c>
      <c r="D9803" s="95" t="s">
        <v>3776</v>
      </c>
      <c r="E9803" s="95" t="s">
        <v>332</v>
      </c>
      <c r="F9803" s="95" t="s">
        <v>7499</v>
      </c>
      <c r="G9803" s="4">
        <v>312.5</v>
      </c>
      <c r="H9803" s="4">
        <v>312.5</v>
      </c>
    </row>
    <row r="9804" spans="1:8" ht="30">
      <c r="A9804" s="95">
        <v>9796</v>
      </c>
      <c r="B9804" s="95" t="s">
        <v>3777</v>
      </c>
      <c r="C9804" s="95" t="s">
        <v>3778</v>
      </c>
      <c r="D9804" s="95" t="s">
        <v>3779</v>
      </c>
      <c r="E9804" s="95" t="s">
        <v>332</v>
      </c>
      <c r="F9804" s="95" t="s">
        <v>7499</v>
      </c>
      <c r="G9804" s="4">
        <v>312.5</v>
      </c>
      <c r="H9804" s="4">
        <v>312.5</v>
      </c>
    </row>
    <row r="9805" spans="1:8" ht="15">
      <c r="A9805" s="95">
        <v>9797</v>
      </c>
      <c r="B9805" s="95" t="s">
        <v>3780</v>
      </c>
      <c r="C9805" s="95" t="s">
        <v>3781</v>
      </c>
      <c r="D9805" s="95" t="s">
        <v>3782</v>
      </c>
      <c r="E9805" s="95" t="s">
        <v>332</v>
      </c>
      <c r="F9805" s="95" t="s">
        <v>7499</v>
      </c>
      <c r="G9805" s="4">
        <v>312.5</v>
      </c>
      <c r="H9805" s="4">
        <v>312.5</v>
      </c>
    </row>
    <row r="9806" spans="1:8" ht="15">
      <c r="A9806" s="95">
        <v>9798</v>
      </c>
      <c r="B9806" s="95" t="s">
        <v>3700</v>
      </c>
      <c r="C9806" s="95" t="s">
        <v>3783</v>
      </c>
      <c r="D9806" s="95" t="s">
        <v>3784</v>
      </c>
      <c r="E9806" s="95" t="s">
        <v>332</v>
      </c>
      <c r="F9806" s="95" t="s">
        <v>7499</v>
      </c>
      <c r="G9806" s="4">
        <v>312.5</v>
      </c>
      <c r="H9806" s="4">
        <v>312.5</v>
      </c>
    </row>
    <row r="9807" spans="1:8" ht="15">
      <c r="A9807" s="95">
        <v>9799</v>
      </c>
      <c r="B9807" s="95" t="s">
        <v>3671</v>
      </c>
      <c r="C9807" s="95" t="s">
        <v>3785</v>
      </c>
      <c r="D9807" s="95" t="s">
        <v>3786</v>
      </c>
      <c r="E9807" s="95" t="s">
        <v>332</v>
      </c>
      <c r="F9807" s="95" t="s">
        <v>7499</v>
      </c>
      <c r="G9807" s="4">
        <v>312.5</v>
      </c>
      <c r="H9807" s="4">
        <v>312.5</v>
      </c>
    </row>
    <row r="9808" spans="1:8" ht="15">
      <c r="A9808" s="95">
        <v>9800</v>
      </c>
      <c r="B9808" s="95" t="s">
        <v>3787</v>
      </c>
      <c r="C9808" s="95" t="s">
        <v>3788</v>
      </c>
      <c r="D9808" s="95" t="s">
        <v>3789</v>
      </c>
      <c r="E9808" s="95" t="s">
        <v>332</v>
      </c>
      <c r="F9808" s="95" t="s">
        <v>7499</v>
      </c>
      <c r="G9808" s="4">
        <v>312.5</v>
      </c>
      <c r="H9808" s="4">
        <v>312.5</v>
      </c>
    </row>
    <row r="9809" spans="1:8" ht="15">
      <c r="A9809" s="95">
        <v>9801</v>
      </c>
      <c r="B9809" s="95" t="s">
        <v>2671</v>
      </c>
      <c r="C9809" s="95" t="s">
        <v>3790</v>
      </c>
      <c r="D9809" s="95" t="s">
        <v>3791</v>
      </c>
      <c r="E9809" s="95" t="s">
        <v>332</v>
      </c>
      <c r="F9809" s="95" t="s">
        <v>7499</v>
      </c>
      <c r="G9809" s="4">
        <v>312.5</v>
      </c>
      <c r="H9809" s="4">
        <v>312.5</v>
      </c>
    </row>
    <row r="9810" spans="1:8" ht="15">
      <c r="A9810" s="95">
        <v>9802</v>
      </c>
      <c r="B9810" s="95" t="s">
        <v>3593</v>
      </c>
      <c r="C9810" s="95" t="s">
        <v>3792</v>
      </c>
      <c r="D9810" s="95" t="s">
        <v>3793</v>
      </c>
      <c r="E9810" s="95" t="s">
        <v>332</v>
      </c>
      <c r="F9810" s="95" t="s">
        <v>7499</v>
      </c>
      <c r="G9810" s="4">
        <v>312.5</v>
      </c>
      <c r="H9810" s="4">
        <v>312.5</v>
      </c>
    </row>
    <row r="9811" spans="1:8" ht="15">
      <c r="A9811" s="95">
        <v>9803</v>
      </c>
      <c r="B9811" s="95" t="s">
        <v>17587</v>
      </c>
      <c r="C9811" s="95" t="s">
        <v>4737</v>
      </c>
      <c r="D9811" s="95" t="s">
        <v>17588</v>
      </c>
      <c r="E9811" s="95" t="s">
        <v>332</v>
      </c>
      <c r="F9811" s="95" t="s">
        <v>7499</v>
      </c>
      <c r="G9811" s="4">
        <v>312.5</v>
      </c>
      <c r="H9811" s="4">
        <v>312.5</v>
      </c>
    </row>
    <row r="9812" spans="1:8" ht="15">
      <c r="A9812" s="95">
        <v>9804</v>
      </c>
      <c r="B9812" s="95" t="s">
        <v>3579</v>
      </c>
      <c r="C9812" s="95" t="s">
        <v>3796</v>
      </c>
      <c r="D9812" s="95" t="s">
        <v>3797</v>
      </c>
      <c r="E9812" s="95" t="s">
        <v>332</v>
      </c>
      <c r="F9812" s="95" t="s">
        <v>7499</v>
      </c>
      <c r="G9812" s="4">
        <v>312.5</v>
      </c>
      <c r="H9812" s="4">
        <v>312.5</v>
      </c>
    </row>
    <row r="9813" spans="1:8" ht="15">
      <c r="A9813" s="95">
        <v>9805</v>
      </c>
      <c r="B9813" s="95" t="s">
        <v>3798</v>
      </c>
      <c r="C9813" s="95" t="s">
        <v>3799</v>
      </c>
      <c r="D9813" s="95" t="s">
        <v>3800</v>
      </c>
      <c r="E9813" s="95" t="s">
        <v>332</v>
      </c>
      <c r="F9813" s="95" t="s">
        <v>7499</v>
      </c>
      <c r="G9813" s="4">
        <v>312.5</v>
      </c>
      <c r="H9813" s="4">
        <v>312.5</v>
      </c>
    </row>
    <row r="9814" spans="1:8" ht="15">
      <c r="A9814" s="95">
        <v>9806</v>
      </c>
      <c r="B9814" s="95" t="s">
        <v>3801</v>
      </c>
      <c r="C9814" s="95" t="s">
        <v>3802</v>
      </c>
      <c r="D9814" s="95" t="s">
        <v>3803</v>
      </c>
      <c r="E9814" s="95" t="s">
        <v>332</v>
      </c>
      <c r="F9814" s="95" t="s">
        <v>7499</v>
      </c>
      <c r="G9814" s="4">
        <v>312.5</v>
      </c>
      <c r="H9814" s="4">
        <v>312.5</v>
      </c>
    </row>
    <row r="9815" spans="1:8" ht="15">
      <c r="A9815" s="95">
        <v>9807</v>
      </c>
      <c r="B9815" s="95" t="s">
        <v>2663</v>
      </c>
      <c r="C9815" s="95" t="s">
        <v>3804</v>
      </c>
      <c r="D9815" s="95" t="s">
        <v>3805</v>
      </c>
      <c r="E9815" s="95" t="s">
        <v>332</v>
      </c>
      <c r="F9815" s="95" t="s">
        <v>7499</v>
      </c>
      <c r="G9815" s="4">
        <v>312.5</v>
      </c>
      <c r="H9815" s="4">
        <v>312.5</v>
      </c>
    </row>
    <row r="9816" spans="1:8" ht="15">
      <c r="A9816" s="95">
        <v>9808</v>
      </c>
      <c r="B9816" s="95" t="s">
        <v>3806</v>
      </c>
      <c r="C9816" s="95" t="s">
        <v>3807</v>
      </c>
      <c r="D9816" s="95" t="s">
        <v>3808</v>
      </c>
      <c r="E9816" s="95" t="s">
        <v>332</v>
      </c>
      <c r="F9816" s="95" t="s">
        <v>7499</v>
      </c>
      <c r="G9816" s="4">
        <v>312.5</v>
      </c>
      <c r="H9816" s="4">
        <v>312.5</v>
      </c>
    </row>
    <row r="9817" spans="1:8" ht="15">
      <c r="A9817" s="95">
        <v>9809</v>
      </c>
      <c r="B9817" s="95" t="s">
        <v>3809</v>
      </c>
      <c r="C9817" s="95" t="s">
        <v>3810</v>
      </c>
      <c r="D9817" s="95" t="s">
        <v>3811</v>
      </c>
      <c r="E9817" s="95" t="s">
        <v>332</v>
      </c>
      <c r="F9817" s="95" t="s">
        <v>7499</v>
      </c>
      <c r="G9817" s="4">
        <v>312.5</v>
      </c>
      <c r="H9817" s="4">
        <v>312.5</v>
      </c>
    </row>
    <row r="9818" spans="1:8" ht="15">
      <c r="A9818" s="95">
        <v>9810</v>
      </c>
      <c r="B9818" s="95" t="s">
        <v>3532</v>
      </c>
      <c r="C9818" s="95" t="s">
        <v>3812</v>
      </c>
      <c r="D9818" s="95" t="s">
        <v>3813</v>
      </c>
      <c r="E9818" s="95" t="s">
        <v>332</v>
      </c>
      <c r="F9818" s="95" t="s">
        <v>7499</v>
      </c>
      <c r="G9818" s="4">
        <v>312.5</v>
      </c>
      <c r="H9818" s="4">
        <v>312.5</v>
      </c>
    </row>
    <row r="9819" spans="1:8" ht="15">
      <c r="A9819" s="95">
        <v>9811</v>
      </c>
      <c r="B9819" s="95" t="s">
        <v>3761</v>
      </c>
      <c r="C9819" s="95" t="s">
        <v>3814</v>
      </c>
      <c r="D9819" s="95" t="s">
        <v>3815</v>
      </c>
      <c r="E9819" s="95" t="s">
        <v>332</v>
      </c>
      <c r="F9819" s="95" t="s">
        <v>7499</v>
      </c>
      <c r="G9819" s="4">
        <v>312.5</v>
      </c>
      <c r="H9819" s="4">
        <v>312.5</v>
      </c>
    </row>
    <row r="9820" spans="1:8" ht="15">
      <c r="A9820" s="95">
        <v>9812</v>
      </c>
      <c r="B9820" s="95" t="s">
        <v>3553</v>
      </c>
      <c r="C9820" s="95" t="s">
        <v>3816</v>
      </c>
      <c r="D9820" s="95" t="s">
        <v>3817</v>
      </c>
      <c r="E9820" s="95" t="s">
        <v>332</v>
      </c>
      <c r="F9820" s="95" t="s">
        <v>7499</v>
      </c>
      <c r="G9820" s="4">
        <v>312.5</v>
      </c>
      <c r="H9820" s="4">
        <v>312.5</v>
      </c>
    </row>
    <row r="9821" spans="1:8" ht="15">
      <c r="A9821" s="95">
        <v>9813</v>
      </c>
      <c r="B9821" s="95" t="s">
        <v>3593</v>
      </c>
      <c r="C9821" s="95" t="s">
        <v>3818</v>
      </c>
      <c r="D9821" s="95" t="s">
        <v>3819</v>
      </c>
      <c r="E9821" s="95" t="s">
        <v>332</v>
      </c>
      <c r="F9821" s="95" t="s">
        <v>7499</v>
      </c>
      <c r="G9821" s="4">
        <v>312.5</v>
      </c>
      <c r="H9821" s="4">
        <v>312.5</v>
      </c>
    </row>
    <row r="9822" spans="1:8" ht="15">
      <c r="A9822" s="95">
        <v>9814</v>
      </c>
      <c r="B9822" s="95" t="s">
        <v>3820</v>
      </c>
      <c r="C9822" s="95" t="s">
        <v>3504</v>
      </c>
      <c r="D9822" s="95" t="s">
        <v>3821</v>
      </c>
      <c r="E9822" s="95" t="s">
        <v>332</v>
      </c>
      <c r="F9822" s="95" t="s">
        <v>7499</v>
      </c>
      <c r="G9822" s="4">
        <v>312.5</v>
      </c>
      <c r="H9822" s="4">
        <v>312.5</v>
      </c>
    </row>
    <row r="9823" spans="1:8" ht="15">
      <c r="A9823" s="95">
        <v>9815</v>
      </c>
      <c r="B9823" s="95" t="s">
        <v>3822</v>
      </c>
      <c r="C9823" s="95" t="s">
        <v>3823</v>
      </c>
      <c r="D9823" s="95" t="s">
        <v>3824</v>
      </c>
      <c r="E9823" s="95" t="s">
        <v>332</v>
      </c>
      <c r="F9823" s="95" t="s">
        <v>7499</v>
      </c>
      <c r="G9823" s="4">
        <v>312.5</v>
      </c>
      <c r="H9823" s="4">
        <v>312.5</v>
      </c>
    </row>
    <row r="9824" spans="1:8" ht="15">
      <c r="A9824" s="95">
        <v>9816</v>
      </c>
      <c r="B9824" s="95" t="s">
        <v>3436</v>
      </c>
      <c r="C9824" s="95" t="s">
        <v>3825</v>
      </c>
      <c r="D9824" s="95" t="s">
        <v>3826</v>
      </c>
      <c r="E9824" s="95" t="s">
        <v>332</v>
      </c>
      <c r="F9824" s="95" t="s">
        <v>7499</v>
      </c>
      <c r="G9824" s="4">
        <v>312.5</v>
      </c>
      <c r="H9824" s="4">
        <v>312.5</v>
      </c>
    </row>
    <row r="9825" spans="1:8" ht="30">
      <c r="A9825" s="95">
        <v>9817</v>
      </c>
      <c r="B9825" s="95" t="s">
        <v>3827</v>
      </c>
      <c r="C9825" s="95" t="s">
        <v>3828</v>
      </c>
      <c r="D9825" s="95" t="s">
        <v>3829</v>
      </c>
      <c r="E9825" s="95" t="s">
        <v>332</v>
      </c>
      <c r="F9825" s="95" t="s">
        <v>7499</v>
      </c>
      <c r="G9825" s="4">
        <v>312.5</v>
      </c>
      <c r="H9825" s="4">
        <v>312.5</v>
      </c>
    </row>
    <row r="9826" spans="1:8" ht="15">
      <c r="A9826" s="95">
        <v>9818</v>
      </c>
      <c r="B9826" s="95" t="s">
        <v>3830</v>
      </c>
      <c r="C9826" s="95" t="s">
        <v>3831</v>
      </c>
      <c r="D9826" s="95" t="s">
        <v>3832</v>
      </c>
      <c r="E9826" s="95" t="s">
        <v>332</v>
      </c>
      <c r="F9826" s="95" t="s">
        <v>7499</v>
      </c>
      <c r="G9826" s="4">
        <v>312.5</v>
      </c>
      <c r="H9826" s="4">
        <v>312.5</v>
      </c>
    </row>
    <row r="9827" spans="1:8" ht="15">
      <c r="A9827" s="95">
        <v>9819</v>
      </c>
      <c r="B9827" s="95" t="s">
        <v>3833</v>
      </c>
      <c r="C9827" s="95" t="s">
        <v>3834</v>
      </c>
      <c r="D9827" s="95" t="s">
        <v>3835</v>
      </c>
      <c r="E9827" s="95" t="s">
        <v>332</v>
      </c>
      <c r="F9827" s="95" t="s">
        <v>7499</v>
      </c>
      <c r="G9827" s="4">
        <v>312.5</v>
      </c>
      <c r="H9827" s="4">
        <v>312.5</v>
      </c>
    </row>
    <row r="9828" spans="1:8" ht="15">
      <c r="A9828" s="95">
        <v>9820</v>
      </c>
      <c r="B9828" s="95" t="s">
        <v>2663</v>
      </c>
      <c r="C9828" s="95" t="s">
        <v>3836</v>
      </c>
      <c r="D9828" s="95" t="s">
        <v>3837</v>
      </c>
      <c r="E9828" s="95" t="s">
        <v>332</v>
      </c>
      <c r="F9828" s="95" t="s">
        <v>7499</v>
      </c>
      <c r="G9828" s="4">
        <v>312.5</v>
      </c>
      <c r="H9828" s="4">
        <v>312.5</v>
      </c>
    </row>
    <row r="9829" spans="1:8" ht="15">
      <c r="A9829" s="95">
        <v>9821</v>
      </c>
      <c r="B9829" s="95" t="s">
        <v>3838</v>
      </c>
      <c r="C9829" s="95" t="s">
        <v>3839</v>
      </c>
      <c r="D9829" s="95" t="s">
        <v>3840</v>
      </c>
      <c r="E9829" s="95" t="s">
        <v>332</v>
      </c>
      <c r="F9829" s="95" t="s">
        <v>7499</v>
      </c>
      <c r="G9829" s="4">
        <v>312.5</v>
      </c>
      <c r="H9829" s="4">
        <v>312.5</v>
      </c>
    </row>
    <row r="9830" spans="1:8" ht="15">
      <c r="A9830" s="95">
        <v>9822</v>
      </c>
      <c r="B9830" s="95" t="s">
        <v>3841</v>
      </c>
      <c r="C9830" s="95" t="s">
        <v>3842</v>
      </c>
      <c r="D9830" s="95" t="s">
        <v>3843</v>
      </c>
      <c r="E9830" s="95" t="s">
        <v>332</v>
      </c>
      <c r="F9830" s="95" t="s">
        <v>7499</v>
      </c>
      <c r="G9830" s="4">
        <v>312.5</v>
      </c>
      <c r="H9830" s="4">
        <v>312.5</v>
      </c>
    </row>
    <row r="9831" spans="1:8" ht="15">
      <c r="A9831" s="95">
        <v>9823</v>
      </c>
      <c r="B9831" s="95" t="s">
        <v>3526</v>
      </c>
      <c r="C9831" s="95" t="s">
        <v>3844</v>
      </c>
      <c r="D9831" s="95" t="s">
        <v>3845</v>
      </c>
      <c r="E9831" s="95" t="s">
        <v>332</v>
      </c>
      <c r="F9831" s="95" t="s">
        <v>7499</v>
      </c>
      <c r="G9831" s="4">
        <v>312.5</v>
      </c>
      <c r="H9831" s="4">
        <v>312.5</v>
      </c>
    </row>
    <row r="9832" spans="1:8" ht="15">
      <c r="A9832" s="95">
        <v>9824</v>
      </c>
      <c r="B9832" s="95" t="s">
        <v>3461</v>
      </c>
      <c r="C9832" s="95" t="s">
        <v>3846</v>
      </c>
      <c r="D9832" s="95" t="s">
        <v>3847</v>
      </c>
      <c r="E9832" s="95" t="s">
        <v>332</v>
      </c>
      <c r="F9832" s="95" t="s">
        <v>7499</v>
      </c>
      <c r="G9832" s="4">
        <v>312.5</v>
      </c>
      <c r="H9832" s="4">
        <v>312.5</v>
      </c>
    </row>
    <row r="9833" spans="1:8" ht="30">
      <c r="A9833" s="95">
        <v>9825</v>
      </c>
      <c r="B9833" s="95" t="s">
        <v>3848</v>
      </c>
      <c r="C9833" s="95" t="s">
        <v>3849</v>
      </c>
      <c r="D9833" s="95" t="s">
        <v>3850</v>
      </c>
      <c r="E9833" s="95" t="s">
        <v>332</v>
      </c>
      <c r="F9833" s="95" t="s">
        <v>7499</v>
      </c>
      <c r="G9833" s="4">
        <v>312.5</v>
      </c>
      <c r="H9833" s="4">
        <v>312.5</v>
      </c>
    </row>
    <row r="9834" spans="1:8" ht="15">
      <c r="A9834" s="95">
        <v>9826</v>
      </c>
      <c r="B9834" s="95" t="s">
        <v>3472</v>
      </c>
      <c r="C9834" s="95" t="s">
        <v>3851</v>
      </c>
      <c r="D9834" s="95" t="s">
        <v>3852</v>
      </c>
      <c r="E9834" s="95" t="s">
        <v>332</v>
      </c>
      <c r="F9834" s="95" t="s">
        <v>7499</v>
      </c>
      <c r="G9834" s="4">
        <v>312.5</v>
      </c>
      <c r="H9834" s="4">
        <v>312.5</v>
      </c>
    </row>
    <row r="9835" spans="1:8" ht="30">
      <c r="A9835" s="95">
        <v>9827</v>
      </c>
      <c r="B9835" s="95" t="s">
        <v>3853</v>
      </c>
      <c r="C9835" s="95" t="s">
        <v>3854</v>
      </c>
      <c r="D9835" s="95" t="s">
        <v>3855</v>
      </c>
      <c r="E9835" s="95" t="s">
        <v>332</v>
      </c>
      <c r="F9835" s="95" t="s">
        <v>7499</v>
      </c>
      <c r="G9835" s="4">
        <v>312.5</v>
      </c>
      <c r="H9835" s="4">
        <v>312.5</v>
      </c>
    </row>
    <row r="9836" spans="1:8" ht="15">
      <c r="A9836" s="95">
        <v>9828</v>
      </c>
      <c r="B9836" s="95" t="s">
        <v>2663</v>
      </c>
      <c r="C9836" s="95" t="s">
        <v>3856</v>
      </c>
      <c r="D9836" s="95" t="s">
        <v>3857</v>
      </c>
      <c r="E9836" s="95" t="s">
        <v>332</v>
      </c>
      <c r="F9836" s="95" t="s">
        <v>7499</v>
      </c>
      <c r="G9836" s="4">
        <v>312.5</v>
      </c>
      <c r="H9836" s="4">
        <v>312.5</v>
      </c>
    </row>
    <row r="9837" spans="1:8" ht="15">
      <c r="A9837" s="95">
        <v>9829</v>
      </c>
      <c r="B9837" s="95" t="s">
        <v>3442</v>
      </c>
      <c r="C9837" s="95" t="s">
        <v>3844</v>
      </c>
      <c r="D9837" s="95" t="s">
        <v>3858</v>
      </c>
      <c r="E9837" s="95" t="s">
        <v>332</v>
      </c>
      <c r="F9837" s="95" t="s">
        <v>7499</v>
      </c>
      <c r="G9837" s="4">
        <v>312.5</v>
      </c>
      <c r="H9837" s="4">
        <v>312.5</v>
      </c>
    </row>
    <row r="9838" spans="1:8" ht="15">
      <c r="A9838" s="95">
        <v>9830</v>
      </c>
      <c r="B9838" s="95" t="s">
        <v>3859</v>
      </c>
      <c r="C9838" s="95" t="s">
        <v>3860</v>
      </c>
      <c r="D9838" s="95" t="s">
        <v>3861</v>
      </c>
      <c r="E9838" s="95" t="s">
        <v>332</v>
      </c>
      <c r="F9838" s="95" t="s">
        <v>7499</v>
      </c>
      <c r="G9838" s="4">
        <v>312.5</v>
      </c>
      <c r="H9838" s="4">
        <v>312.5</v>
      </c>
    </row>
    <row r="9839" spans="1:8" ht="15">
      <c r="A9839" s="95">
        <v>9831</v>
      </c>
      <c r="B9839" s="95" t="s">
        <v>3432</v>
      </c>
      <c r="C9839" s="95" t="s">
        <v>3862</v>
      </c>
      <c r="D9839" s="95" t="s">
        <v>3863</v>
      </c>
      <c r="E9839" s="95" t="s">
        <v>332</v>
      </c>
      <c r="F9839" s="95" t="s">
        <v>7499</v>
      </c>
      <c r="G9839" s="4">
        <v>312.5</v>
      </c>
      <c r="H9839" s="4">
        <v>312.5</v>
      </c>
    </row>
    <row r="9840" spans="1:8" ht="15">
      <c r="A9840" s="95">
        <v>9832</v>
      </c>
      <c r="B9840" s="95" t="s">
        <v>3864</v>
      </c>
      <c r="C9840" s="95" t="s">
        <v>3825</v>
      </c>
      <c r="D9840" s="95" t="s">
        <v>3865</v>
      </c>
      <c r="E9840" s="95" t="s">
        <v>332</v>
      </c>
      <c r="F9840" s="95" t="s">
        <v>7499</v>
      </c>
      <c r="G9840" s="4">
        <v>312.5</v>
      </c>
      <c r="H9840" s="4">
        <v>312.5</v>
      </c>
    </row>
    <row r="9841" spans="1:8" ht="15">
      <c r="A9841" s="95">
        <v>9833</v>
      </c>
      <c r="B9841" s="95" t="s">
        <v>3866</v>
      </c>
      <c r="C9841" s="95" t="s">
        <v>3867</v>
      </c>
      <c r="D9841" s="95" t="s">
        <v>3868</v>
      </c>
      <c r="E9841" s="95" t="s">
        <v>332</v>
      </c>
      <c r="F9841" s="95" t="s">
        <v>7499</v>
      </c>
      <c r="G9841" s="4">
        <v>312.5</v>
      </c>
      <c r="H9841" s="4">
        <v>312.5</v>
      </c>
    </row>
    <row r="9842" spans="1:8" ht="15">
      <c r="A9842" s="95">
        <v>9834</v>
      </c>
      <c r="B9842" s="95" t="s">
        <v>3869</v>
      </c>
      <c r="C9842" s="95" t="s">
        <v>3870</v>
      </c>
      <c r="D9842" s="95" t="s">
        <v>3871</v>
      </c>
      <c r="E9842" s="95" t="s">
        <v>332</v>
      </c>
      <c r="F9842" s="95" t="s">
        <v>7499</v>
      </c>
      <c r="G9842" s="4">
        <v>312.5</v>
      </c>
      <c r="H9842" s="4">
        <v>312.5</v>
      </c>
    </row>
    <row r="9843" spans="1:8" ht="15">
      <c r="A9843" s="95">
        <v>9835</v>
      </c>
      <c r="B9843" s="95" t="s">
        <v>3671</v>
      </c>
      <c r="C9843" s="95" t="s">
        <v>3872</v>
      </c>
      <c r="D9843" s="95" t="s">
        <v>3873</v>
      </c>
      <c r="E9843" s="95" t="s">
        <v>332</v>
      </c>
      <c r="F9843" s="95" t="s">
        <v>7499</v>
      </c>
      <c r="G9843" s="4">
        <v>312.5</v>
      </c>
      <c r="H9843" s="4">
        <v>312.5</v>
      </c>
    </row>
    <row r="9844" spans="1:8" ht="45">
      <c r="A9844" s="95">
        <v>9836</v>
      </c>
      <c r="B9844" s="95" t="s">
        <v>3874</v>
      </c>
      <c r="C9844" s="95" t="s">
        <v>3875</v>
      </c>
      <c r="D9844" s="95" t="s">
        <v>3876</v>
      </c>
      <c r="E9844" s="95" t="s">
        <v>332</v>
      </c>
      <c r="F9844" s="95" t="s">
        <v>7499</v>
      </c>
      <c r="G9844" s="4">
        <v>312.5</v>
      </c>
      <c r="H9844" s="4">
        <v>312.5</v>
      </c>
    </row>
    <row r="9845" spans="1:8" ht="30">
      <c r="A9845" s="95">
        <v>9837</v>
      </c>
      <c r="B9845" s="95" t="s">
        <v>3877</v>
      </c>
      <c r="C9845" s="95" t="s">
        <v>3878</v>
      </c>
      <c r="D9845" s="95" t="s">
        <v>3879</v>
      </c>
      <c r="E9845" s="95" t="s">
        <v>332</v>
      </c>
      <c r="F9845" s="95" t="s">
        <v>7499</v>
      </c>
      <c r="G9845" s="4">
        <v>312.5</v>
      </c>
      <c r="H9845" s="4">
        <v>312.5</v>
      </c>
    </row>
    <row r="9846" spans="1:8" ht="15">
      <c r="A9846" s="95">
        <v>9838</v>
      </c>
      <c r="B9846" s="95" t="s">
        <v>3880</v>
      </c>
      <c r="C9846" s="95" t="s">
        <v>3881</v>
      </c>
      <c r="D9846" s="95" t="s">
        <v>3882</v>
      </c>
      <c r="E9846" s="95" t="s">
        <v>332</v>
      </c>
      <c r="F9846" s="95" t="s">
        <v>7499</v>
      </c>
      <c r="G9846" s="4">
        <v>312.5</v>
      </c>
      <c r="H9846" s="4">
        <v>312.5</v>
      </c>
    </row>
    <row r="9847" spans="1:8" ht="15">
      <c r="A9847" s="95">
        <v>9839</v>
      </c>
      <c r="B9847" s="95" t="s">
        <v>3668</v>
      </c>
      <c r="C9847" s="95" t="s">
        <v>3883</v>
      </c>
      <c r="D9847" s="95" t="s">
        <v>3884</v>
      </c>
      <c r="E9847" s="95" t="s">
        <v>332</v>
      </c>
      <c r="F9847" s="95" t="s">
        <v>7499</v>
      </c>
      <c r="G9847" s="4">
        <v>312.5</v>
      </c>
      <c r="H9847" s="4">
        <v>312.5</v>
      </c>
    </row>
    <row r="9848" spans="1:8" ht="15">
      <c r="A9848" s="95">
        <v>9840</v>
      </c>
      <c r="B9848" s="95" t="s">
        <v>3497</v>
      </c>
      <c r="C9848" s="95" t="s">
        <v>3510</v>
      </c>
      <c r="D9848" s="95" t="s">
        <v>3885</v>
      </c>
      <c r="E9848" s="95" t="s">
        <v>332</v>
      </c>
      <c r="F9848" s="95" t="s">
        <v>7499</v>
      </c>
      <c r="G9848" s="4">
        <v>312.5</v>
      </c>
      <c r="H9848" s="4">
        <v>312.5</v>
      </c>
    </row>
    <row r="9849" spans="1:8" ht="15">
      <c r="A9849" s="95">
        <v>9841</v>
      </c>
      <c r="B9849" s="95" t="s">
        <v>3886</v>
      </c>
      <c r="C9849" s="95" t="s">
        <v>3887</v>
      </c>
      <c r="D9849" s="95" t="s">
        <v>3888</v>
      </c>
      <c r="E9849" s="95" t="s">
        <v>332</v>
      </c>
      <c r="F9849" s="95" t="s">
        <v>7499</v>
      </c>
      <c r="G9849" s="4">
        <v>312.5</v>
      </c>
      <c r="H9849" s="4">
        <v>312.5</v>
      </c>
    </row>
    <row r="9850" spans="1:8" ht="15">
      <c r="A9850" s="95">
        <v>9842</v>
      </c>
      <c r="B9850" s="95" t="s">
        <v>3599</v>
      </c>
      <c r="C9850" s="95" t="s">
        <v>3889</v>
      </c>
      <c r="D9850" s="95" t="s">
        <v>3890</v>
      </c>
      <c r="E9850" s="95" t="s">
        <v>332</v>
      </c>
      <c r="F9850" s="95" t="s">
        <v>7499</v>
      </c>
      <c r="G9850" s="4">
        <v>312.5</v>
      </c>
      <c r="H9850" s="4">
        <v>312.5</v>
      </c>
    </row>
    <row r="9851" spans="1:8" ht="15">
      <c r="A9851" s="95">
        <v>9843</v>
      </c>
      <c r="B9851" s="95" t="s">
        <v>3891</v>
      </c>
      <c r="C9851" s="95" t="s">
        <v>3892</v>
      </c>
      <c r="D9851" s="95" t="s">
        <v>3893</v>
      </c>
      <c r="E9851" s="95" t="s">
        <v>332</v>
      </c>
      <c r="F9851" s="95" t="s">
        <v>7499</v>
      </c>
      <c r="G9851" s="4">
        <v>312.5</v>
      </c>
      <c r="H9851" s="4">
        <v>312.5</v>
      </c>
    </row>
    <row r="9852" spans="1:8" ht="15">
      <c r="A9852" s="95">
        <v>9844</v>
      </c>
      <c r="B9852" s="95" t="s">
        <v>3894</v>
      </c>
      <c r="C9852" s="95" t="s">
        <v>3895</v>
      </c>
      <c r="D9852" s="95" t="s">
        <v>3896</v>
      </c>
      <c r="E9852" s="95" t="s">
        <v>332</v>
      </c>
      <c r="F9852" s="95" t="s">
        <v>7499</v>
      </c>
      <c r="G9852" s="4">
        <v>312.5</v>
      </c>
      <c r="H9852" s="4">
        <v>312.5</v>
      </c>
    </row>
    <row r="9853" spans="1:8" ht="15">
      <c r="A9853" s="95">
        <v>9845</v>
      </c>
      <c r="B9853" s="95" t="s">
        <v>3687</v>
      </c>
      <c r="C9853" s="95" t="s">
        <v>3510</v>
      </c>
      <c r="D9853" s="95" t="s">
        <v>3897</v>
      </c>
      <c r="E9853" s="95" t="s">
        <v>332</v>
      </c>
      <c r="F9853" s="95" t="s">
        <v>7499</v>
      </c>
      <c r="G9853" s="4">
        <v>312.5</v>
      </c>
      <c r="H9853" s="4">
        <v>312.5</v>
      </c>
    </row>
    <row r="9854" spans="1:8" ht="15">
      <c r="A9854" s="95">
        <v>9846</v>
      </c>
      <c r="B9854" s="95" t="s">
        <v>3898</v>
      </c>
      <c r="C9854" s="95" t="s">
        <v>3510</v>
      </c>
      <c r="D9854" s="95" t="s">
        <v>3899</v>
      </c>
      <c r="E9854" s="95" t="s">
        <v>332</v>
      </c>
      <c r="F9854" s="95" t="s">
        <v>7499</v>
      </c>
      <c r="G9854" s="4">
        <v>312.5</v>
      </c>
      <c r="H9854" s="4">
        <v>312.5</v>
      </c>
    </row>
    <row r="9855" spans="1:8" ht="15">
      <c r="A9855" s="95">
        <v>9847</v>
      </c>
      <c r="B9855" s="95" t="s">
        <v>3705</v>
      </c>
      <c r="C9855" s="95" t="s">
        <v>3900</v>
      </c>
      <c r="D9855" s="95" t="s">
        <v>3901</v>
      </c>
      <c r="E9855" s="95" t="s">
        <v>332</v>
      </c>
      <c r="F9855" s="95" t="s">
        <v>7499</v>
      </c>
      <c r="G9855" s="4">
        <v>312.5</v>
      </c>
      <c r="H9855" s="4">
        <v>312.5</v>
      </c>
    </row>
    <row r="9856" spans="1:8" ht="15">
      <c r="A9856" s="95">
        <v>9848</v>
      </c>
      <c r="B9856" s="95" t="s">
        <v>3432</v>
      </c>
      <c r="C9856" s="95" t="s">
        <v>3902</v>
      </c>
      <c r="D9856" s="95" t="s">
        <v>3903</v>
      </c>
      <c r="E9856" s="95" t="s">
        <v>332</v>
      </c>
      <c r="F9856" s="95" t="s">
        <v>7499</v>
      </c>
      <c r="G9856" s="4">
        <v>312.5</v>
      </c>
      <c r="H9856" s="4">
        <v>312.5</v>
      </c>
    </row>
    <row r="9857" spans="1:8" ht="15">
      <c r="A9857" s="95">
        <v>9849</v>
      </c>
      <c r="B9857" s="95" t="s">
        <v>3904</v>
      </c>
      <c r="C9857" s="95" t="s">
        <v>3905</v>
      </c>
      <c r="D9857" s="95" t="s">
        <v>3906</v>
      </c>
      <c r="E9857" s="95" t="s">
        <v>332</v>
      </c>
      <c r="F9857" s="95" t="s">
        <v>7499</v>
      </c>
      <c r="G9857" s="4">
        <v>312.5</v>
      </c>
      <c r="H9857" s="4">
        <v>312.5</v>
      </c>
    </row>
    <row r="9858" spans="1:8" ht="15">
      <c r="A9858" s="95">
        <v>9850</v>
      </c>
      <c r="B9858" s="95" t="s">
        <v>3596</v>
      </c>
      <c r="C9858" s="95" t="s">
        <v>3907</v>
      </c>
      <c r="D9858" s="95" t="s">
        <v>3908</v>
      </c>
      <c r="E9858" s="95" t="s">
        <v>332</v>
      </c>
      <c r="F9858" s="95" t="s">
        <v>7499</v>
      </c>
      <c r="G9858" s="4">
        <v>312.5</v>
      </c>
      <c r="H9858" s="4">
        <v>312.5</v>
      </c>
    </row>
    <row r="9859" spans="1:8" ht="30">
      <c r="A9859" s="95">
        <v>9851</v>
      </c>
      <c r="B9859" s="95" t="s">
        <v>3684</v>
      </c>
      <c r="C9859" s="95" t="s">
        <v>3909</v>
      </c>
      <c r="D9859" s="95" t="s">
        <v>3910</v>
      </c>
      <c r="E9859" s="95" t="s">
        <v>332</v>
      </c>
      <c r="F9859" s="95" t="s">
        <v>7499</v>
      </c>
      <c r="G9859" s="4">
        <v>312.5</v>
      </c>
      <c r="H9859" s="4">
        <v>312.5</v>
      </c>
    </row>
    <row r="9860" spans="1:8" ht="15">
      <c r="A9860" s="95">
        <v>9852</v>
      </c>
      <c r="B9860" s="95" t="s">
        <v>3911</v>
      </c>
      <c r="C9860" s="95" t="s">
        <v>3912</v>
      </c>
      <c r="D9860" s="95" t="s">
        <v>3913</v>
      </c>
      <c r="E9860" s="95" t="s">
        <v>332</v>
      </c>
      <c r="F9860" s="95" t="s">
        <v>7499</v>
      </c>
      <c r="G9860" s="4">
        <v>312.5</v>
      </c>
      <c r="H9860" s="4">
        <v>312.5</v>
      </c>
    </row>
    <row r="9861" spans="1:8" ht="15">
      <c r="A9861" s="95">
        <v>9853</v>
      </c>
      <c r="B9861" s="95" t="s">
        <v>3439</v>
      </c>
      <c r="C9861" s="95" t="s">
        <v>3914</v>
      </c>
      <c r="D9861" s="95" t="s">
        <v>3915</v>
      </c>
      <c r="E9861" s="95" t="s">
        <v>332</v>
      </c>
      <c r="F9861" s="95" t="s">
        <v>7499</v>
      </c>
      <c r="G9861" s="4">
        <v>312.5</v>
      </c>
      <c r="H9861" s="4">
        <v>312.5</v>
      </c>
    </row>
    <row r="9862" spans="1:8" ht="15">
      <c r="A9862" s="95">
        <v>9854</v>
      </c>
      <c r="B9862" s="95" t="s">
        <v>3676</v>
      </c>
      <c r="C9862" s="95" t="s">
        <v>3630</v>
      </c>
      <c r="D9862" s="95" t="s">
        <v>3916</v>
      </c>
      <c r="E9862" s="95" t="s">
        <v>332</v>
      </c>
      <c r="F9862" s="95" t="s">
        <v>7499</v>
      </c>
      <c r="G9862" s="4">
        <v>312.5</v>
      </c>
      <c r="H9862" s="4">
        <v>312.5</v>
      </c>
    </row>
    <row r="9863" spans="1:8" ht="15">
      <c r="A9863" s="95">
        <v>9855</v>
      </c>
      <c r="B9863" s="95" t="s">
        <v>3676</v>
      </c>
      <c r="C9863" s="95" t="s">
        <v>3917</v>
      </c>
      <c r="D9863" s="95" t="s">
        <v>3918</v>
      </c>
      <c r="E9863" s="95" t="s">
        <v>332</v>
      </c>
      <c r="F9863" s="95" t="s">
        <v>7499</v>
      </c>
      <c r="G9863" s="4">
        <v>312.5</v>
      </c>
      <c r="H9863" s="4">
        <v>312.5</v>
      </c>
    </row>
    <row r="9864" spans="1:8" ht="30">
      <c r="A9864" s="95">
        <v>9856</v>
      </c>
      <c r="B9864" s="95" t="s">
        <v>3919</v>
      </c>
      <c r="C9864" s="95" t="s">
        <v>3920</v>
      </c>
      <c r="D9864" s="95" t="s">
        <v>3921</v>
      </c>
      <c r="E9864" s="95" t="s">
        <v>332</v>
      </c>
      <c r="F9864" s="95" t="s">
        <v>7499</v>
      </c>
      <c r="G9864" s="4">
        <v>312.5</v>
      </c>
      <c r="H9864" s="4">
        <v>312.5</v>
      </c>
    </row>
    <row r="9865" spans="1:8" ht="30">
      <c r="A9865" s="95">
        <v>9857</v>
      </c>
      <c r="B9865" s="95" t="s">
        <v>3649</v>
      </c>
      <c r="C9865" s="95" t="s">
        <v>3920</v>
      </c>
      <c r="D9865" s="95" t="s">
        <v>3922</v>
      </c>
      <c r="E9865" s="95" t="s">
        <v>332</v>
      </c>
      <c r="F9865" s="95" t="s">
        <v>7499</v>
      </c>
      <c r="G9865" s="4">
        <v>312.5</v>
      </c>
      <c r="H9865" s="4">
        <v>312.5</v>
      </c>
    </row>
    <row r="9866" spans="1:8" ht="15">
      <c r="A9866" s="95">
        <v>9858</v>
      </c>
      <c r="B9866" s="95" t="s">
        <v>3923</v>
      </c>
      <c r="C9866" s="95" t="s">
        <v>3924</v>
      </c>
      <c r="D9866" s="95" t="s">
        <v>3925</v>
      </c>
      <c r="E9866" s="95" t="s">
        <v>332</v>
      </c>
      <c r="F9866" s="95" t="s">
        <v>7499</v>
      </c>
      <c r="G9866" s="4">
        <v>312.5</v>
      </c>
      <c r="H9866" s="4">
        <v>312.5</v>
      </c>
    </row>
    <row r="9867" spans="1:8" ht="15">
      <c r="A9867" s="95">
        <v>9859</v>
      </c>
      <c r="B9867" s="95" t="s">
        <v>3926</v>
      </c>
      <c r="C9867" s="95" t="s">
        <v>3927</v>
      </c>
      <c r="D9867" s="95" t="s">
        <v>3928</v>
      </c>
      <c r="E9867" s="95" t="s">
        <v>332</v>
      </c>
      <c r="F9867" s="95" t="s">
        <v>7499</v>
      </c>
      <c r="G9867" s="4">
        <v>312.5</v>
      </c>
      <c r="H9867" s="4">
        <v>312.5</v>
      </c>
    </row>
    <row r="9868" spans="1:8" ht="15">
      <c r="A9868" s="95">
        <v>9860</v>
      </c>
      <c r="B9868" s="95" t="s">
        <v>3464</v>
      </c>
      <c r="C9868" s="95" t="s">
        <v>3929</v>
      </c>
      <c r="D9868" s="95" t="s">
        <v>3930</v>
      </c>
      <c r="E9868" s="95" t="s">
        <v>332</v>
      </c>
      <c r="F9868" s="95" t="s">
        <v>7499</v>
      </c>
      <c r="G9868" s="4">
        <v>312.5</v>
      </c>
      <c r="H9868" s="4">
        <v>312.5</v>
      </c>
    </row>
    <row r="9869" spans="1:8" ht="15">
      <c r="A9869" s="95">
        <v>9861</v>
      </c>
      <c r="B9869" s="95" t="s">
        <v>3931</v>
      </c>
      <c r="C9869" s="95" t="s">
        <v>3932</v>
      </c>
      <c r="D9869" s="95" t="s">
        <v>3933</v>
      </c>
      <c r="E9869" s="95" t="s">
        <v>332</v>
      </c>
      <c r="F9869" s="95" t="s">
        <v>7499</v>
      </c>
      <c r="G9869" s="4">
        <v>312.5</v>
      </c>
      <c r="H9869" s="4">
        <v>312.5</v>
      </c>
    </row>
    <row r="9870" spans="1:8" ht="15">
      <c r="A9870" s="95">
        <v>9862</v>
      </c>
      <c r="B9870" s="95" t="s">
        <v>3934</v>
      </c>
      <c r="C9870" s="95" t="s">
        <v>3935</v>
      </c>
      <c r="D9870" s="95">
        <v>62007013065</v>
      </c>
      <c r="E9870" s="95" t="s">
        <v>332</v>
      </c>
      <c r="F9870" s="95" t="s">
        <v>7499</v>
      </c>
      <c r="G9870" s="4">
        <v>312.5</v>
      </c>
      <c r="H9870" s="4">
        <v>312.5</v>
      </c>
    </row>
    <row r="9871" spans="1:8" ht="15">
      <c r="A9871" s="95">
        <v>9863</v>
      </c>
      <c r="B9871" s="95" t="s">
        <v>3936</v>
      </c>
      <c r="C9871" s="95" t="s">
        <v>3937</v>
      </c>
      <c r="D9871" s="95" t="s">
        <v>3938</v>
      </c>
      <c r="E9871" s="95" t="s">
        <v>332</v>
      </c>
      <c r="F9871" s="95" t="s">
        <v>7499</v>
      </c>
      <c r="G9871" s="4">
        <v>312.5</v>
      </c>
      <c r="H9871" s="4">
        <v>312.5</v>
      </c>
    </row>
    <row r="9872" spans="1:8" ht="15">
      <c r="A9872" s="95">
        <v>9864</v>
      </c>
      <c r="B9872" s="95" t="s">
        <v>3593</v>
      </c>
      <c r="C9872" s="95" t="s">
        <v>3939</v>
      </c>
      <c r="D9872" s="95" t="s">
        <v>3940</v>
      </c>
      <c r="E9872" s="95" t="s">
        <v>332</v>
      </c>
      <c r="F9872" s="95" t="s">
        <v>7499</v>
      </c>
      <c r="G9872" s="4">
        <v>312.5</v>
      </c>
      <c r="H9872" s="4">
        <v>312.5</v>
      </c>
    </row>
    <row r="9873" spans="1:8" ht="15">
      <c r="A9873" s="95">
        <v>9865</v>
      </c>
      <c r="B9873" s="95" t="s">
        <v>3886</v>
      </c>
      <c r="C9873" s="95" t="s">
        <v>3941</v>
      </c>
      <c r="D9873" s="95" t="s">
        <v>3942</v>
      </c>
      <c r="E9873" s="95" t="s">
        <v>332</v>
      </c>
      <c r="F9873" s="95" t="s">
        <v>7499</v>
      </c>
      <c r="G9873" s="4">
        <v>312.5</v>
      </c>
      <c r="H9873" s="4">
        <v>312.5</v>
      </c>
    </row>
    <row r="9874" spans="1:8" ht="15">
      <c r="A9874" s="95">
        <v>9866</v>
      </c>
      <c r="B9874" s="95" t="s">
        <v>2671</v>
      </c>
      <c r="C9874" s="95" t="s">
        <v>3943</v>
      </c>
      <c r="D9874" s="95" t="s">
        <v>3944</v>
      </c>
      <c r="E9874" s="95" t="s">
        <v>332</v>
      </c>
      <c r="F9874" s="95" t="s">
        <v>7499</v>
      </c>
      <c r="G9874" s="4">
        <v>312.5</v>
      </c>
      <c r="H9874" s="4">
        <v>312.5</v>
      </c>
    </row>
    <row r="9875" spans="1:8" ht="15">
      <c r="A9875" s="95">
        <v>9867</v>
      </c>
      <c r="B9875" s="95" t="s">
        <v>3945</v>
      </c>
      <c r="C9875" s="95" t="s">
        <v>3946</v>
      </c>
      <c r="D9875" s="95" t="s">
        <v>3947</v>
      </c>
      <c r="E9875" s="95" t="s">
        <v>332</v>
      </c>
      <c r="F9875" s="95" t="s">
        <v>7499</v>
      </c>
      <c r="G9875" s="4">
        <v>312.5</v>
      </c>
      <c r="H9875" s="4">
        <v>312.5</v>
      </c>
    </row>
    <row r="9876" spans="1:8" ht="15">
      <c r="A9876" s="95">
        <v>9868</v>
      </c>
      <c r="B9876" s="95" t="s">
        <v>3948</v>
      </c>
      <c r="C9876" s="95" t="s">
        <v>3949</v>
      </c>
      <c r="D9876" s="95" t="s">
        <v>3950</v>
      </c>
      <c r="E9876" s="95" t="s">
        <v>332</v>
      </c>
      <c r="F9876" s="95" t="s">
        <v>7499</v>
      </c>
      <c r="G9876" s="4">
        <v>312.5</v>
      </c>
      <c r="H9876" s="4">
        <v>312.5</v>
      </c>
    </row>
    <row r="9877" spans="1:8" ht="15">
      <c r="A9877" s="95">
        <v>9869</v>
      </c>
      <c r="B9877" s="95" t="s">
        <v>3948</v>
      </c>
      <c r="C9877" s="95" t="s">
        <v>3951</v>
      </c>
      <c r="D9877" s="95" t="s">
        <v>3952</v>
      </c>
      <c r="E9877" s="95" t="s">
        <v>332</v>
      </c>
      <c r="F9877" s="95" t="s">
        <v>7499</v>
      </c>
      <c r="G9877" s="4">
        <v>312.5</v>
      </c>
      <c r="H9877" s="4">
        <v>312.5</v>
      </c>
    </row>
    <row r="9878" spans="1:8" ht="15">
      <c r="A9878" s="95">
        <v>9870</v>
      </c>
      <c r="B9878" s="95" t="s">
        <v>3777</v>
      </c>
      <c r="C9878" s="95" t="s">
        <v>3953</v>
      </c>
      <c r="D9878" s="95" t="s">
        <v>3954</v>
      </c>
      <c r="E9878" s="95" t="s">
        <v>332</v>
      </c>
      <c r="F9878" s="95" t="s">
        <v>7499</v>
      </c>
      <c r="G9878" s="4">
        <v>312.5</v>
      </c>
      <c r="H9878" s="4">
        <v>312.5</v>
      </c>
    </row>
    <row r="9879" spans="1:8" ht="15">
      <c r="A9879" s="95">
        <v>9871</v>
      </c>
      <c r="B9879" s="95" t="s">
        <v>3955</v>
      </c>
      <c r="C9879" s="95" t="s">
        <v>3956</v>
      </c>
      <c r="D9879" s="95" t="s">
        <v>3957</v>
      </c>
      <c r="E9879" s="95" t="s">
        <v>332</v>
      </c>
      <c r="F9879" s="95" t="s">
        <v>7499</v>
      </c>
      <c r="G9879" s="4">
        <v>312.5</v>
      </c>
      <c r="H9879" s="4">
        <v>312.5</v>
      </c>
    </row>
    <row r="9880" spans="1:8" ht="15">
      <c r="A9880" s="95">
        <v>9872</v>
      </c>
      <c r="B9880" s="95" t="s">
        <v>3958</v>
      </c>
      <c r="C9880" s="95" t="s">
        <v>3959</v>
      </c>
      <c r="D9880" s="95" t="s">
        <v>3960</v>
      </c>
      <c r="E9880" s="95" t="s">
        <v>332</v>
      </c>
      <c r="F9880" s="95" t="s">
        <v>7499</v>
      </c>
      <c r="G9880" s="4">
        <v>312.5</v>
      </c>
      <c r="H9880" s="4">
        <v>312.5</v>
      </c>
    </row>
    <row r="9881" spans="1:8" ht="15">
      <c r="A9881" s="95">
        <v>9873</v>
      </c>
      <c r="B9881" s="95" t="s">
        <v>3771</v>
      </c>
      <c r="C9881" s="95" t="s">
        <v>3961</v>
      </c>
      <c r="D9881" s="95" t="s">
        <v>3962</v>
      </c>
      <c r="E9881" s="95" t="s">
        <v>332</v>
      </c>
      <c r="F9881" s="95" t="s">
        <v>7499</v>
      </c>
      <c r="G9881" s="4">
        <v>312.5</v>
      </c>
      <c r="H9881" s="4">
        <v>312.5</v>
      </c>
    </row>
    <row r="9882" spans="1:8" ht="15">
      <c r="A9882" s="95">
        <v>9874</v>
      </c>
      <c r="B9882" s="95" t="s">
        <v>3780</v>
      </c>
      <c r="C9882" s="95" t="s">
        <v>3963</v>
      </c>
      <c r="D9882" s="95" t="s">
        <v>3964</v>
      </c>
      <c r="E9882" s="95" t="s">
        <v>332</v>
      </c>
      <c r="F9882" s="95" t="s">
        <v>7499</v>
      </c>
      <c r="G9882" s="4">
        <v>312.5</v>
      </c>
      <c r="H9882" s="4">
        <v>312.5</v>
      </c>
    </row>
    <row r="9883" spans="1:8" ht="15">
      <c r="A9883" s="95">
        <v>9875</v>
      </c>
      <c r="B9883" s="95" t="s">
        <v>3494</v>
      </c>
      <c r="C9883" s="95" t="s">
        <v>3965</v>
      </c>
      <c r="D9883" s="95" t="s">
        <v>3966</v>
      </c>
      <c r="E9883" s="95" t="s">
        <v>332</v>
      </c>
      <c r="F9883" s="95" t="s">
        <v>7499</v>
      </c>
      <c r="G9883" s="4">
        <v>312.5</v>
      </c>
      <c r="H9883" s="4">
        <v>312.5</v>
      </c>
    </row>
    <row r="9884" spans="1:8" ht="15">
      <c r="A9884" s="95">
        <v>9876</v>
      </c>
      <c r="B9884" s="95" t="s">
        <v>3774</v>
      </c>
      <c r="C9884" s="95" t="s">
        <v>3967</v>
      </c>
      <c r="D9884" s="95" t="s">
        <v>3968</v>
      </c>
      <c r="E9884" s="95" t="s">
        <v>332</v>
      </c>
      <c r="F9884" s="95" t="s">
        <v>7499</v>
      </c>
      <c r="G9884" s="4">
        <v>312.5</v>
      </c>
      <c r="H9884" s="4">
        <v>312.5</v>
      </c>
    </row>
    <row r="9885" spans="1:8" ht="15">
      <c r="A9885" s="95">
        <v>9877</v>
      </c>
      <c r="B9885" s="95" t="s">
        <v>3550</v>
      </c>
      <c r="C9885" s="95" t="s">
        <v>3972</v>
      </c>
      <c r="D9885" s="95" t="s">
        <v>3973</v>
      </c>
      <c r="E9885" s="95" t="s">
        <v>332</v>
      </c>
      <c r="F9885" s="95" t="s">
        <v>7499</v>
      </c>
      <c r="G9885" s="4">
        <v>312.5</v>
      </c>
      <c r="H9885" s="4">
        <v>312.5</v>
      </c>
    </row>
    <row r="9886" spans="1:8" ht="30">
      <c r="A9886" s="95">
        <v>9878</v>
      </c>
      <c r="B9886" s="95" t="s">
        <v>3532</v>
      </c>
      <c r="C9886" s="95" t="s">
        <v>3974</v>
      </c>
      <c r="D9886" s="95" t="s">
        <v>3975</v>
      </c>
      <c r="E9886" s="95" t="s">
        <v>332</v>
      </c>
      <c r="F9886" s="95" t="s">
        <v>7499</v>
      </c>
      <c r="G9886" s="4">
        <v>312.5</v>
      </c>
      <c r="H9886" s="4">
        <v>312.5</v>
      </c>
    </row>
    <row r="9887" spans="1:8" ht="15">
      <c r="A9887" s="95">
        <v>9879</v>
      </c>
      <c r="B9887" s="95" t="s">
        <v>3976</v>
      </c>
      <c r="C9887" s="95" t="s">
        <v>3977</v>
      </c>
      <c r="D9887" s="95" t="s">
        <v>3978</v>
      </c>
      <c r="E9887" s="95" t="s">
        <v>332</v>
      </c>
      <c r="F9887" s="95" t="s">
        <v>7499</v>
      </c>
      <c r="G9887" s="4">
        <v>312.5</v>
      </c>
      <c r="H9887" s="4">
        <v>312.5</v>
      </c>
    </row>
    <row r="9888" spans="1:8" ht="15">
      <c r="A9888" s="95">
        <v>9880</v>
      </c>
      <c r="B9888" s="95" t="s">
        <v>3969</v>
      </c>
      <c r="C9888" s="95" t="s">
        <v>3979</v>
      </c>
      <c r="D9888" s="95" t="s">
        <v>3980</v>
      </c>
      <c r="E9888" s="95" t="s">
        <v>332</v>
      </c>
      <c r="F9888" s="95" t="s">
        <v>7499</v>
      </c>
      <c r="G9888" s="4">
        <v>312.5</v>
      </c>
      <c r="H9888" s="4">
        <v>312.5</v>
      </c>
    </row>
    <row r="9889" spans="1:8" ht="15">
      <c r="A9889" s="95">
        <v>9881</v>
      </c>
      <c r="B9889" s="95" t="s">
        <v>3676</v>
      </c>
      <c r="C9889" s="95" t="s">
        <v>3981</v>
      </c>
      <c r="D9889" s="95" t="s">
        <v>3982</v>
      </c>
      <c r="E9889" s="95" t="s">
        <v>332</v>
      </c>
      <c r="F9889" s="95" t="s">
        <v>7499</v>
      </c>
      <c r="G9889" s="4">
        <v>312.5</v>
      </c>
      <c r="H9889" s="4">
        <v>312.5</v>
      </c>
    </row>
    <row r="9890" spans="1:8" ht="15">
      <c r="A9890" s="95">
        <v>9882</v>
      </c>
      <c r="B9890" s="95" t="s">
        <v>3983</v>
      </c>
      <c r="C9890" s="95" t="s">
        <v>3984</v>
      </c>
      <c r="D9890" s="95" t="s">
        <v>3985</v>
      </c>
      <c r="E9890" s="95" t="s">
        <v>332</v>
      </c>
      <c r="F9890" s="95" t="s">
        <v>7499</v>
      </c>
      <c r="G9890" s="4">
        <v>312.5</v>
      </c>
      <c r="H9890" s="4">
        <v>312.5</v>
      </c>
    </row>
    <row r="9891" spans="1:8" ht="15">
      <c r="A9891" s="95">
        <v>9883</v>
      </c>
      <c r="B9891" s="95" t="s">
        <v>3986</v>
      </c>
      <c r="C9891" s="95" t="s">
        <v>3987</v>
      </c>
      <c r="D9891" s="95" t="s">
        <v>3988</v>
      </c>
      <c r="E9891" s="95" t="s">
        <v>332</v>
      </c>
      <c r="F9891" s="95" t="s">
        <v>7499</v>
      </c>
      <c r="G9891" s="4">
        <v>312.5</v>
      </c>
      <c r="H9891" s="4">
        <v>312.5</v>
      </c>
    </row>
    <row r="9892" spans="1:8" ht="15">
      <c r="A9892" s="95">
        <v>9884</v>
      </c>
      <c r="B9892" s="95" t="s">
        <v>3989</v>
      </c>
      <c r="C9892" s="95" t="s">
        <v>3990</v>
      </c>
      <c r="D9892" s="95" t="s">
        <v>3991</v>
      </c>
      <c r="E9892" s="95" t="s">
        <v>332</v>
      </c>
      <c r="F9892" s="95" t="s">
        <v>7499</v>
      </c>
      <c r="G9892" s="4">
        <v>312.5</v>
      </c>
      <c r="H9892" s="4">
        <v>312.5</v>
      </c>
    </row>
    <row r="9893" spans="1:8" ht="15">
      <c r="A9893" s="95">
        <v>9885</v>
      </c>
      <c r="B9893" s="95" t="s">
        <v>3436</v>
      </c>
      <c r="C9893" s="95" t="s">
        <v>3992</v>
      </c>
      <c r="D9893" s="95" t="s">
        <v>3993</v>
      </c>
      <c r="E9893" s="95" t="s">
        <v>332</v>
      </c>
      <c r="F9893" s="95" t="s">
        <v>7499</v>
      </c>
      <c r="G9893" s="4">
        <v>312.5</v>
      </c>
      <c r="H9893" s="4">
        <v>312.5</v>
      </c>
    </row>
    <row r="9894" spans="1:8" ht="15">
      <c r="A9894" s="95">
        <v>9886</v>
      </c>
      <c r="B9894" s="95" t="s">
        <v>7155</v>
      </c>
      <c r="C9894" s="95" t="s">
        <v>17589</v>
      </c>
      <c r="D9894" s="95" t="s">
        <v>17590</v>
      </c>
      <c r="E9894" s="95" t="s">
        <v>332</v>
      </c>
      <c r="F9894" s="95" t="s">
        <v>7499</v>
      </c>
      <c r="G9894" s="4">
        <v>312.5</v>
      </c>
      <c r="H9894" s="4">
        <v>312.5</v>
      </c>
    </row>
    <row r="9895" spans="1:8" ht="15">
      <c r="A9895" s="95">
        <v>9887</v>
      </c>
      <c r="B9895" s="95" t="s">
        <v>3806</v>
      </c>
      <c r="C9895" s="95" t="s">
        <v>3994</v>
      </c>
      <c r="D9895" s="95" t="s">
        <v>3995</v>
      </c>
      <c r="E9895" s="95" t="s">
        <v>332</v>
      </c>
      <c r="F9895" s="95" t="s">
        <v>7499</v>
      </c>
      <c r="G9895" s="4">
        <v>312.5</v>
      </c>
      <c r="H9895" s="4">
        <v>312.5</v>
      </c>
    </row>
    <row r="9896" spans="1:8" ht="15">
      <c r="A9896" s="95">
        <v>9888</v>
      </c>
      <c r="B9896" s="95" t="s">
        <v>3833</v>
      </c>
      <c r="C9896" s="95" t="s">
        <v>3996</v>
      </c>
      <c r="D9896" s="95" t="s">
        <v>3997</v>
      </c>
      <c r="E9896" s="95" t="s">
        <v>332</v>
      </c>
      <c r="F9896" s="95" t="s">
        <v>7499</v>
      </c>
      <c r="G9896" s="4">
        <v>312.5</v>
      </c>
      <c r="H9896" s="4">
        <v>312.5</v>
      </c>
    </row>
    <row r="9897" spans="1:8" ht="15">
      <c r="A9897" s="95">
        <v>9889</v>
      </c>
      <c r="B9897" s="95" t="s">
        <v>3668</v>
      </c>
      <c r="C9897" s="95" t="s">
        <v>3998</v>
      </c>
      <c r="D9897" s="95" t="s">
        <v>3999</v>
      </c>
      <c r="E9897" s="95" t="s">
        <v>332</v>
      </c>
      <c r="F9897" s="95" t="s">
        <v>7499</v>
      </c>
      <c r="G9897" s="4">
        <v>312.5</v>
      </c>
      <c r="H9897" s="4">
        <v>312.5</v>
      </c>
    </row>
    <row r="9898" spans="1:8" ht="15">
      <c r="A9898" s="95">
        <v>9890</v>
      </c>
      <c r="B9898" s="95" t="s">
        <v>3432</v>
      </c>
      <c r="C9898" s="95" t="s">
        <v>4000</v>
      </c>
      <c r="D9898" s="95" t="s">
        <v>4001</v>
      </c>
      <c r="E9898" s="95" t="s">
        <v>332</v>
      </c>
      <c r="F9898" s="95" t="s">
        <v>7499</v>
      </c>
      <c r="G9898" s="4">
        <v>312.5</v>
      </c>
      <c r="H9898" s="4">
        <v>312.5</v>
      </c>
    </row>
    <row r="9899" spans="1:8" ht="30">
      <c r="A9899" s="95">
        <v>9891</v>
      </c>
      <c r="B9899" s="95" t="s">
        <v>4002</v>
      </c>
      <c r="C9899" s="95" t="s">
        <v>4003</v>
      </c>
      <c r="D9899" s="95" t="s">
        <v>4004</v>
      </c>
      <c r="E9899" s="95" t="s">
        <v>332</v>
      </c>
      <c r="F9899" s="95" t="s">
        <v>7499</v>
      </c>
      <c r="G9899" s="4">
        <v>312.5</v>
      </c>
      <c r="H9899" s="4">
        <v>312.5</v>
      </c>
    </row>
    <row r="9900" spans="1:8" ht="15">
      <c r="A9900" s="95">
        <v>9892</v>
      </c>
      <c r="B9900" s="95" t="s">
        <v>3593</v>
      </c>
      <c r="C9900" s="95" t="s">
        <v>4005</v>
      </c>
      <c r="D9900" s="95" t="s">
        <v>4006</v>
      </c>
      <c r="E9900" s="95" t="s">
        <v>332</v>
      </c>
      <c r="F9900" s="95" t="s">
        <v>7499</v>
      </c>
      <c r="G9900" s="4">
        <v>312.5</v>
      </c>
      <c r="H9900" s="4">
        <v>312.5</v>
      </c>
    </row>
    <row r="9901" spans="1:8" ht="15">
      <c r="A9901" s="95">
        <v>9893</v>
      </c>
      <c r="B9901" s="95" t="s">
        <v>4007</v>
      </c>
      <c r="C9901" s="95" t="s">
        <v>4008</v>
      </c>
      <c r="D9901" s="95" t="s">
        <v>4009</v>
      </c>
      <c r="E9901" s="95" t="s">
        <v>332</v>
      </c>
      <c r="F9901" s="95" t="s">
        <v>7499</v>
      </c>
      <c r="G9901" s="4">
        <v>312.5</v>
      </c>
      <c r="H9901" s="4">
        <v>312.5</v>
      </c>
    </row>
    <row r="9902" spans="1:8" ht="30">
      <c r="A9902" s="95">
        <v>9894</v>
      </c>
      <c r="B9902" s="95" t="s">
        <v>3676</v>
      </c>
      <c r="C9902" s="95" t="s">
        <v>4010</v>
      </c>
      <c r="D9902" s="95" t="s">
        <v>4011</v>
      </c>
      <c r="E9902" s="95" t="s">
        <v>332</v>
      </c>
      <c r="F9902" s="95" t="s">
        <v>7499</v>
      </c>
      <c r="G9902" s="4">
        <v>312.5</v>
      </c>
      <c r="H9902" s="4">
        <v>312.5</v>
      </c>
    </row>
    <row r="9903" spans="1:8" ht="15">
      <c r="A9903" s="95">
        <v>9895</v>
      </c>
      <c r="B9903" s="95" t="s">
        <v>4012</v>
      </c>
      <c r="C9903" s="95" t="s">
        <v>4013</v>
      </c>
      <c r="D9903" s="95" t="s">
        <v>4014</v>
      </c>
      <c r="E9903" s="95" t="s">
        <v>332</v>
      </c>
      <c r="F9903" s="95" t="s">
        <v>7499</v>
      </c>
      <c r="G9903" s="4">
        <v>312.5</v>
      </c>
      <c r="H9903" s="4">
        <v>312.5</v>
      </c>
    </row>
    <row r="9904" spans="1:8" ht="15">
      <c r="A9904" s="95">
        <v>9896</v>
      </c>
      <c r="B9904" s="95" t="s">
        <v>3485</v>
      </c>
      <c r="C9904" s="95" t="s">
        <v>3783</v>
      </c>
      <c r="D9904" s="95" t="s">
        <v>4015</v>
      </c>
      <c r="E9904" s="95" t="s">
        <v>332</v>
      </c>
      <c r="F9904" s="95" t="s">
        <v>7499</v>
      </c>
      <c r="G9904" s="4">
        <v>312.5</v>
      </c>
      <c r="H9904" s="4">
        <v>312.5</v>
      </c>
    </row>
    <row r="9905" spans="1:8" ht="15">
      <c r="A9905" s="95">
        <v>9897</v>
      </c>
      <c r="B9905" s="95" t="s">
        <v>4012</v>
      </c>
      <c r="C9905" s="95" t="s">
        <v>4016</v>
      </c>
      <c r="D9905" s="95" t="s">
        <v>4017</v>
      </c>
      <c r="E9905" s="95" t="s">
        <v>332</v>
      </c>
      <c r="F9905" s="95" t="s">
        <v>7499</v>
      </c>
      <c r="G9905" s="4">
        <v>312.5</v>
      </c>
      <c r="H9905" s="4">
        <v>312.5</v>
      </c>
    </row>
    <row r="9906" spans="1:8" ht="15">
      <c r="A9906" s="95">
        <v>9898</v>
      </c>
      <c r="B9906" s="95" t="s">
        <v>3671</v>
      </c>
      <c r="C9906" s="95" t="s">
        <v>4018</v>
      </c>
      <c r="D9906" s="95" t="s">
        <v>4019</v>
      </c>
      <c r="E9906" s="95" t="s">
        <v>332</v>
      </c>
      <c r="F9906" s="95" t="s">
        <v>7499</v>
      </c>
      <c r="G9906" s="4">
        <v>312.5</v>
      </c>
      <c r="H9906" s="4">
        <v>312.5</v>
      </c>
    </row>
    <row r="9907" spans="1:8" ht="15">
      <c r="A9907" s="95">
        <v>9899</v>
      </c>
      <c r="B9907" s="95" t="s">
        <v>4020</v>
      </c>
      <c r="C9907" s="95" t="s">
        <v>4021</v>
      </c>
      <c r="D9907" s="95" t="s">
        <v>4022</v>
      </c>
      <c r="E9907" s="95" t="s">
        <v>332</v>
      </c>
      <c r="F9907" s="95" t="s">
        <v>7499</v>
      </c>
      <c r="G9907" s="4">
        <v>312.5</v>
      </c>
      <c r="H9907" s="4">
        <v>312.5</v>
      </c>
    </row>
    <row r="9908" spans="1:8" ht="30">
      <c r="A9908" s="95">
        <v>9900</v>
      </c>
      <c r="B9908" s="95" t="s">
        <v>4023</v>
      </c>
      <c r="C9908" s="95" t="s">
        <v>4024</v>
      </c>
      <c r="D9908" s="95" t="s">
        <v>4025</v>
      </c>
      <c r="E9908" s="95" t="s">
        <v>332</v>
      </c>
      <c r="F9908" s="95" t="s">
        <v>7499</v>
      </c>
      <c r="G9908" s="4">
        <v>312.5</v>
      </c>
      <c r="H9908" s="4">
        <v>312.5</v>
      </c>
    </row>
    <row r="9909" spans="1:8" ht="15">
      <c r="A9909" s="95">
        <v>9901</v>
      </c>
      <c r="B9909" s="95" t="s">
        <v>4026</v>
      </c>
      <c r="C9909" s="95" t="s">
        <v>4027</v>
      </c>
      <c r="D9909" s="95" t="s">
        <v>4028</v>
      </c>
      <c r="E9909" s="95" t="s">
        <v>332</v>
      </c>
      <c r="F9909" s="95" t="s">
        <v>7499</v>
      </c>
      <c r="G9909" s="4">
        <v>312.5</v>
      </c>
      <c r="H9909" s="4">
        <v>312.5</v>
      </c>
    </row>
    <row r="9910" spans="1:8" ht="15">
      <c r="A9910" s="95">
        <v>9902</v>
      </c>
      <c r="B9910" s="95" t="s">
        <v>3841</v>
      </c>
      <c r="C9910" s="95" t="s">
        <v>4029</v>
      </c>
      <c r="D9910" s="95" t="s">
        <v>4030</v>
      </c>
      <c r="E9910" s="95" t="s">
        <v>332</v>
      </c>
      <c r="F9910" s="95" t="s">
        <v>7499</v>
      </c>
      <c r="G9910" s="4">
        <v>312.5</v>
      </c>
      <c r="H9910" s="4">
        <v>312.5</v>
      </c>
    </row>
    <row r="9911" spans="1:8" ht="15">
      <c r="A9911" s="95">
        <v>9903</v>
      </c>
      <c r="B9911" s="95" t="s">
        <v>4031</v>
      </c>
      <c r="C9911" s="95" t="s">
        <v>4032</v>
      </c>
      <c r="D9911" s="95" t="s">
        <v>4033</v>
      </c>
      <c r="E9911" s="95" t="s">
        <v>332</v>
      </c>
      <c r="F9911" s="95" t="s">
        <v>7499</v>
      </c>
      <c r="G9911" s="4">
        <v>312.5</v>
      </c>
      <c r="H9911" s="4">
        <v>312.5</v>
      </c>
    </row>
    <row r="9912" spans="1:8" ht="15">
      <c r="A9912" s="95">
        <v>9904</v>
      </c>
      <c r="B9912" s="95" t="s">
        <v>4034</v>
      </c>
      <c r="C9912" s="95" t="s">
        <v>4035</v>
      </c>
      <c r="D9912" s="95" t="s">
        <v>4036</v>
      </c>
      <c r="E9912" s="95" t="s">
        <v>332</v>
      </c>
      <c r="F9912" s="95" t="s">
        <v>7499</v>
      </c>
      <c r="G9912" s="4">
        <v>312.5</v>
      </c>
      <c r="H9912" s="4">
        <v>312.5</v>
      </c>
    </row>
    <row r="9913" spans="1:8" ht="15">
      <c r="A9913" s="95">
        <v>9905</v>
      </c>
      <c r="B9913" s="95" t="s">
        <v>4037</v>
      </c>
      <c r="C9913" s="95" t="s">
        <v>4038</v>
      </c>
      <c r="D9913" s="95" t="s">
        <v>4039</v>
      </c>
      <c r="E9913" s="95" t="s">
        <v>332</v>
      </c>
      <c r="F9913" s="95" t="s">
        <v>7499</v>
      </c>
      <c r="G9913" s="4">
        <v>312.5</v>
      </c>
      <c r="H9913" s="4">
        <v>312.5</v>
      </c>
    </row>
    <row r="9914" spans="1:8" ht="15">
      <c r="A9914" s="95">
        <v>9906</v>
      </c>
      <c r="B9914" s="95" t="s">
        <v>4040</v>
      </c>
      <c r="C9914" s="95" t="s">
        <v>4041</v>
      </c>
      <c r="D9914" s="95" t="s">
        <v>4042</v>
      </c>
      <c r="E9914" s="95" t="s">
        <v>332</v>
      </c>
      <c r="F9914" s="95" t="s">
        <v>7499</v>
      </c>
      <c r="G9914" s="4">
        <v>312.5</v>
      </c>
      <c r="H9914" s="4">
        <v>312.5</v>
      </c>
    </row>
    <row r="9915" spans="1:8" ht="15">
      <c r="A9915" s="95">
        <v>9907</v>
      </c>
      <c r="B9915" s="95" t="s">
        <v>4043</v>
      </c>
      <c r="C9915" s="95" t="s">
        <v>4044</v>
      </c>
      <c r="D9915" s="95" t="s">
        <v>4045</v>
      </c>
      <c r="E9915" s="95" t="s">
        <v>332</v>
      </c>
      <c r="F9915" s="95" t="s">
        <v>7499</v>
      </c>
      <c r="G9915" s="4">
        <v>312.5</v>
      </c>
      <c r="H9915" s="4">
        <v>312.5</v>
      </c>
    </row>
    <row r="9916" spans="1:8" ht="15">
      <c r="A9916" s="95">
        <v>9908</v>
      </c>
      <c r="B9916" s="95" t="s">
        <v>4046</v>
      </c>
      <c r="C9916" s="95" t="s">
        <v>4047</v>
      </c>
      <c r="D9916" s="95" t="s">
        <v>4048</v>
      </c>
      <c r="E9916" s="95" t="s">
        <v>332</v>
      </c>
      <c r="F9916" s="95" t="s">
        <v>7499</v>
      </c>
      <c r="G9916" s="4">
        <v>312.5</v>
      </c>
      <c r="H9916" s="4">
        <v>312.5</v>
      </c>
    </row>
    <row r="9917" spans="1:8" ht="45">
      <c r="A9917" s="95">
        <v>9909</v>
      </c>
      <c r="B9917" s="95" t="s">
        <v>3472</v>
      </c>
      <c r="C9917" s="95" t="s">
        <v>4049</v>
      </c>
      <c r="D9917" s="95" t="s">
        <v>4050</v>
      </c>
      <c r="E9917" s="95" t="s">
        <v>332</v>
      </c>
      <c r="F9917" s="95" t="s">
        <v>7499</v>
      </c>
      <c r="G9917" s="4">
        <v>312.5</v>
      </c>
      <c r="H9917" s="4">
        <v>312.5</v>
      </c>
    </row>
    <row r="9918" spans="1:8" ht="15">
      <c r="A9918" s="95">
        <v>9910</v>
      </c>
      <c r="B9918" s="95" t="s">
        <v>3446</v>
      </c>
      <c r="C9918" s="95" t="s">
        <v>4051</v>
      </c>
      <c r="D9918" s="95" t="s">
        <v>4052</v>
      </c>
      <c r="E9918" s="95" t="s">
        <v>332</v>
      </c>
      <c r="F9918" s="95" t="s">
        <v>7499</v>
      </c>
      <c r="G9918" s="4">
        <v>312.5</v>
      </c>
      <c r="H9918" s="4">
        <v>312.5</v>
      </c>
    </row>
    <row r="9919" spans="1:8" ht="30">
      <c r="A9919" s="95">
        <v>9911</v>
      </c>
      <c r="B9919" s="95" t="s">
        <v>3526</v>
      </c>
      <c r="C9919" s="95" t="s">
        <v>4053</v>
      </c>
      <c r="D9919" s="95" t="s">
        <v>4054</v>
      </c>
      <c r="E9919" s="95" t="s">
        <v>332</v>
      </c>
      <c r="F9919" s="95" t="s">
        <v>7499</v>
      </c>
      <c r="G9919" s="4">
        <v>312.5</v>
      </c>
      <c r="H9919" s="4">
        <v>312.5</v>
      </c>
    </row>
    <row r="9920" spans="1:8" ht="15">
      <c r="A9920" s="95">
        <v>9912</v>
      </c>
      <c r="B9920" s="95" t="s">
        <v>4055</v>
      </c>
      <c r="C9920" s="95" t="s">
        <v>4056</v>
      </c>
      <c r="D9920" s="95" t="s">
        <v>4057</v>
      </c>
      <c r="E9920" s="95" t="s">
        <v>332</v>
      </c>
      <c r="F9920" s="95" t="s">
        <v>7499</v>
      </c>
      <c r="G9920" s="4">
        <v>312.5</v>
      </c>
      <c r="H9920" s="4">
        <v>312.5</v>
      </c>
    </row>
    <row r="9921" spans="1:8" ht="15">
      <c r="A9921" s="95">
        <v>9913</v>
      </c>
      <c r="B9921" s="95" t="s">
        <v>3629</v>
      </c>
      <c r="C9921" s="95" t="s">
        <v>4058</v>
      </c>
      <c r="D9921" s="95" t="s">
        <v>4059</v>
      </c>
      <c r="E9921" s="95" t="s">
        <v>332</v>
      </c>
      <c r="F9921" s="95" t="s">
        <v>7499</v>
      </c>
      <c r="G9921" s="4">
        <v>312.5</v>
      </c>
      <c r="H9921" s="4">
        <v>312.5</v>
      </c>
    </row>
    <row r="9922" spans="1:8" ht="15">
      <c r="A9922" s="95">
        <v>9914</v>
      </c>
      <c r="B9922" s="95" t="s">
        <v>3599</v>
      </c>
      <c r="C9922" s="95" t="s">
        <v>4060</v>
      </c>
      <c r="D9922" s="95" t="s">
        <v>4061</v>
      </c>
      <c r="E9922" s="95" t="s">
        <v>332</v>
      </c>
      <c r="F9922" s="95" t="s">
        <v>7499</v>
      </c>
      <c r="G9922" s="4">
        <v>312.5</v>
      </c>
      <c r="H9922" s="4">
        <v>312.5</v>
      </c>
    </row>
    <row r="9923" spans="1:8" ht="15">
      <c r="A9923" s="95">
        <v>9915</v>
      </c>
      <c r="B9923" s="95" t="s">
        <v>4062</v>
      </c>
      <c r="C9923" s="95" t="s">
        <v>3825</v>
      </c>
      <c r="D9923" s="95" t="s">
        <v>4063</v>
      </c>
      <c r="E9923" s="95" t="s">
        <v>332</v>
      </c>
      <c r="F9923" s="95" t="s">
        <v>7499</v>
      </c>
      <c r="G9923" s="4">
        <v>312.5</v>
      </c>
      <c r="H9923" s="4">
        <v>312.5</v>
      </c>
    </row>
    <row r="9924" spans="1:8" ht="30">
      <c r="A9924" s="95">
        <v>9916</v>
      </c>
      <c r="B9924" s="95" t="s">
        <v>4064</v>
      </c>
      <c r="C9924" s="95" t="s">
        <v>4065</v>
      </c>
      <c r="D9924" s="95" t="s">
        <v>4066</v>
      </c>
      <c r="E9924" s="95" t="s">
        <v>332</v>
      </c>
      <c r="F9924" s="95" t="s">
        <v>7499</v>
      </c>
      <c r="G9924" s="4">
        <v>312.5</v>
      </c>
      <c r="H9924" s="4">
        <v>312.5</v>
      </c>
    </row>
    <row r="9925" spans="1:8" ht="15">
      <c r="A9925" s="95">
        <v>9917</v>
      </c>
      <c r="B9925" s="95" t="s">
        <v>4067</v>
      </c>
      <c r="C9925" s="95" t="s">
        <v>3730</v>
      </c>
      <c r="D9925" s="95" t="s">
        <v>4068</v>
      </c>
      <c r="E9925" s="95" t="s">
        <v>332</v>
      </c>
      <c r="F9925" s="95" t="s">
        <v>7499</v>
      </c>
      <c r="G9925" s="4">
        <v>312.5</v>
      </c>
      <c r="H9925" s="4">
        <v>312.5</v>
      </c>
    </row>
    <row r="9926" spans="1:8" ht="15">
      <c r="A9926" s="95">
        <v>9918</v>
      </c>
      <c r="B9926" s="95" t="s">
        <v>3676</v>
      </c>
      <c r="C9926" s="95" t="s">
        <v>4069</v>
      </c>
      <c r="D9926" s="95" t="s">
        <v>4070</v>
      </c>
      <c r="E9926" s="95" t="s">
        <v>332</v>
      </c>
      <c r="F9926" s="95" t="s">
        <v>7499</v>
      </c>
      <c r="G9926" s="4">
        <v>312.5</v>
      </c>
      <c r="H9926" s="4">
        <v>312.5</v>
      </c>
    </row>
    <row r="9927" spans="1:8" ht="15">
      <c r="A9927" s="95">
        <v>9919</v>
      </c>
      <c r="B9927" s="95" t="s">
        <v>4067</v>
      </c>
      <c r="C9927" s="95" t="s">
        <v>3730</v>
      </c>
      <c r="D9927" s="95" t="s">
        <v>4071</v>
      </c>
      <c r="E9927" s="95" t="s">
        <v>332</v>
      </c>
      <c r="F9927" s="95" t="s">
        <v>7499</v>
      </c>
      <c r="G9927" s="4">
        <v>312.5</v>
      </c>
      <c r="H9927" s="4">
        <v>312.5</v>
      </c>
    </row>
    <row r="9928" spans="1:8" ht="30">
      <c r="A9928" s="95">
        <v>9920</v>
      </c>
      <c r="B9928" s="95" t="s">
        <v>3584</v>
      </c>
      <c r="C9928" s="95" t="s">
        <v>4072</v>
      </c>
      <c r="D9928" s="95" t="s">
        <v>4073</v>
      </c>
      <c r="E9928" s="95" t="s">
        <v>332</v>
      </c>
      <c r="F9928" s="95" t="s">
        <v>7499</v>
      </c>
      <c r="G9928" s="4">
        <v>312.5</v>
      </c>
      <c r="H9928" s="4">
        <v>312.5</v>
      </c>
    </row>
    <row r="9929" spans="1:8" ht="15">
      <c r="A9929" s="95">
        <v>9921</v>
      </c>
      <c r="B9929" s="95" t="s">
        <v>3596</v>
      </c>
      <c r="C9929" s="95" t="s">
        <v>4074</v>
      </c>
      <c r="D9929" s="95" t="s">
        <v>4075</v>
      </c>
      <c r="E9929" s="95" t="s">
        <v>332</v>
      </c>
      <c r="F9929" s="95" t="s">
        <v>7499</v>
      </c>
      <c r="G9929" s="4">
        <v>312.5</v>
      </c>
      <c r="H9929" s="4">
        <v>312.5</v>
      </c>
    </row>
    <row r="9930" spans="1:8" ht="15">
      <c r="A9930" s="95">
        <v>9922</v>
      </c>
      <c r="B9930" s="95" t="s">
        <v>3780</v>
      </c>
      <c r="C9930" s="95" t="s">
        <v>4076</v>
      </c>
      <c r="D9930" s="95" t="s">
        <v>4077</v>
      </c>
      <c r="E9930" s="95" t="s">
        <v>332</v>
      </c>
      <c r="F9930" s="95" t="s">
        <v>7499</v>
      </c>
      <c r="G9930" s="4">
        <v>312.5</v>
      </c>
      <c r="H9930" s="4">
        <v>312.5</v>
      </c>
    </row>
    <row r="9931" spans="1:8" ht="15">
      <c r="A9931" s="95">
        <v>9923</v>
      </c>
      <c r="B9931" s="95" t="s">
        <v>4078</v>
      </c>
      <c r="C9931" s="95" t="s">
        <v>3730</v>
      </c>
      <c r="D9931" s="95" t="s">
        <v>4079</v>
      </c>
      <c r="E9931" s="95" t="s">
        <v>332</v>
      </c>
      <c r="F9931" s="95" t="s">
        <v>7499</v>
      </c>
      <c r="G9931" s="4">
        <v>312.5</v>
      </c>
      <c r="H9931" s="4">
        <v>312.5</v>
      </c>
    </row>
    <row r="9932" spans="1:8" ht="30">
      <c r="A9932" s="95">
        <v>9924</v>
      </c>
      <c r="B9932" s="95" t="s">
        <v>3611</v>
      </c>
      <c r="C9932" s="95" t="s">
        <v>4080</v>
      </c>
      <c r="D9932" s="95" t="s">
        <v>4081</v>
      </c>
      <c r="E9932" s="95" t="s">
        <v>332</v>
      </c>
      <c r="F9932" s="95" t="s">
        <v>7499</v>
      </c>
      <c r="G9932" s="4">
        <v>312.5</v>
      </c>
      <c r="H9932" s="4">
        <v>312.5</v>
      </c>
    </row>
    <row r="9933" spans="1:8" ht="30">
      <c r="A9933" s="95">
        <v>9925</v>
      </c>
      <c r="B9933" s="95" t="s">
        <v>3593</v>
      </c>
      <c r="C9933" s="95" t="s">
        <v>4082</v>
      </c>
      <c r="D9933" s="95" t="s">
        <v>4083</v>
      </c>
      <c r="E9933" s="95" t="s">
        <v>332</v>
      </c>
      <c r="F9933" s="95" t="s">
        <v>7499</v>
      </c>
      <c r="G9933" s="4">
        <v>312.5</v>
      </c>
      <c r="H9933" s="4">
        <v>312.5</v>
      </c>
    </row>
    <row r="9934" spans="1:8" ht="15">
      <c r="A9934" s="95">
        <v>9926</v>
      </c>
      <c r="B9934" s="95" t="s">
        <v>3526</v>
      </c>
      <c r="C9934" s="95" t="s">
        <v>3825</v>
      </c>
      <c r="D9934" s="95" t="s">
        <v>4084</v>
      </c>
      <c r="E9934" s="95" t="s">
        <v>332</v>
      </c>
      <c r="F9934" s="95" t="s">
        <v>7499</v>
      </c>
      <c r="G9934" s="4">
        <v>312.5</v>
      </c>
      <c r="H9934" s="4">
        <v>312.5</v>
      </c>
    </row>
    <row r="9935" spans="1:8" ht="15">
      <c r="A9935" s="95">
        <v>9927</v>
      </c>
      <c r="B9935" s="95" t="s">
        <v>3771</v>
      </c>
      <c r="C9935" s="95" t="s">
        <v>4085</v>
      </c>
      <c r="D9935" s="95" t="s">
        <v>4086</v>
      </c>
      <c r="E9935" s="95" t="s">
        <v>332</v>
      </c>
      <c r="F9935" s="95" t="s">
        <v>7499</v>
      </c>
      <c r="G9935" s="4">
        <v>312.5</v>
      </c>
      <c r="H9935" s="4">
        <v>312.5</v>
      </c>
    </row>
    <row r="9936" spans="1:8" ht="15">
      <c r="A9936" s="95">
        <v>9928</v>
      </c>
      <c r="B9936" s="95" t="s">
        <v>4087</v>
      </c>
      <c r="C9936" s="95" t="s">
        <v>4088</v>
      </c>
      <c r="D9936" s="95" t="s">
        <v>17591</v>
      </c>
      <c r="E9936" s="95" t="s">
        <v>332</v>
      </c>
      <c r="F9936" s="95" t="s">
        <v>7499</v>
      </c>
      <c r="G9936" s="4">
        <v>312.5</v>
      </c>
      <c r="H9936" s="4">
        <v>312.5</v>
      </c>
    </row>
    <row r="9937" spans="1:8" ht="30">
      <c r="A9937" s="95">
        <v>9929</v>
      </c>
      <c r="B9937" s="95" t="s">
        <v>4090</v>
      </c>
      <c r="C9937" s="95" t="s">
        <v>4091</v>
      </c>
      <c r="D9937" s="95" t="s">
        <v>4092</v>
      </c>
      <c r="E9937" s="95" t="s">
        <v>332</v>
      </c>
      <c r="F9937" s="95" t="s">
        <v>7499</v>
      </c>
      <c r="G9937" s="4">
        <v>312.5</v>
      </c>
      <c r="H9937" s="4">
        <v>312.5</v>
      </c>
    </row>
    <row r="9938" spans="1:8" ht="30">
      <c r="A9938" s="95">
        <v>9930</v>
      </c>
      <c r="B9938" s="95" t="s">
        <v>4093</v>
      </c>
      <c r="C9938" s="95" t="s">
        <v>4094</v>
      </c>
      <c r="D9938" s="95" t="s">
        <v>4095</v>
      </c>
      <c r="E9938" s="95" t="s">
        <v>332</v>
      </c>
      <c r="F9938" s="95" t="s">
        <v>7499</v>
      </c>
      <c r="G9938" s="4">
        <v>312.5</v>
      </c>
      <c r="H9938" s="4">
        <v>312.5</v>
      </c>
    </row>
    <row r="9939" spans="1:8" ht="15">
      <c r="A9939" s="95">
        <v>9931</v>
      </c>
      <c r="B9939" s="95" t="s">
        <v>4096</v>
      </c>
      <c r="C9939" s="95" t="s">
        <v>3836</v>
      </c>
      <c r="D9939" s="95" t="s">
        <v>4097</v>
      </c>
      <c r="E9939" s="95" t="s">
        <v>332</v>
      </c>
      <c r="F9939" s="95" t="s">
        <v>7499</v>
      </c>
      <c r="G9939" s="4">
        <v>312.5</v>
      </c>
      <c r="H9939" s="4">
        <v>312.5</v>
      </c>
    </row>
    <row r="9940" spans="1:8" ht="15">
      <c r="A9940" s="95">
        <v>9932</v>
      </c>
      <c r="B9940" s="95" t="s">
        <v>4098</v>
      </c>
      <c r="C9940" s="95" t="s">
        <v>3647</v>
      </c>
      <c r="D9940" s="95" t="s">
        <v>4099</v>
      </c>
      <c r="E9940" s="95" t="s">
        <v>332</v>
      </c>
      <c r="F9940" s="95" t="s">
        <v>7499</v>
      </c>
      <c r="G9940" s="4">
        <v>312.5</v>
      </c>
      <c r="H9940" s="4">
        <v>312.5</v>
      </c>
    </row>
    <row r="9941" spans="1:8" ht="15">
      <c r="A9941" s="95">
        <v>9933</v>
      </c>
      <c r="B9941" s="95" t="s">
        <v>3663</v>
      </c>
      <c r="C9941" s="95" t="s">
        <v>4100</v>
      </c>
      <c r="D9941" s="95" t="s">
        <v>4101</v>
      </c>
      <c r="E9941" s="95" t="s">
        <v>332</v>
      </c>
      <c r="F9941" s="95" t="s">
        <v>7499</v>
      </c>
      <c r="G9941" s="4">
        <v>312.5</v>
      </c>
      <c r="H9941" s="4">
        <v>312.5</v>
      </c>
    </row>
    <row r="9942" spans="1:8" ht="15">
      <c r="A9942" s="95">
        <v>9934</v>
      </c>
      <c r="B9942" s="95" t="s">
        <v>3671</v>
      </c>
      <c r="C9942" s="95" t="s">
        <v>4102</v>
      </c>
      <c r="D9942" s="95" t="s">
        <v>4103</v>
      </c>
      <c r="E9942" s="95" t="s">
        <v>332</v>
      </c>
      <c r="F9942" s="95" t="s">
        <v>7499</v>
      </c>
      <c r="G9942" s="4">
        <v>312.5</v>
      </c>
      <c r="H9942" s="4">
        <v>312.5</v>
      </c>
    </row>
    <row r="9943" spans="1:8" ht="15">
      <c r="A9943" s="95">
        <v>9935</v>
      </c>
      <c r="B9943" s="95" t="s">
        <v>4104</v>
      </c>
      <c r="C9943" s="95" t="s">
        <v>4105</v>
      </c>
      <c r="D9943" s="95" t="s">
        <v>4106</v>
      </c>
      <c r="E9943" s="95" t="s">
        <v>332</v>
      </c>
      <c r="F9943" s="95" t="s">
        <v>7499</v>
      </c>
      <c r="G9943" s="4">
        <v>312.5</v>
      </c>
      <c r="H9943" s="4">
        <v>312.5</v>
      </c>
    </row>
    <row r="9944" spans="1:8" ht="15">
      <c r="A9944" s="95">
        <v>9936</v>
      </c>
      <c r="B9944" s="95" t="s">
        <v>3676</v>
      </c>
      <c r="C9944" s="95" t="s">
        <v>4107</v>
      </c>
      <c r="D9944" s="95" t="s">
        <v>4108</v>
      </c>
      <c r="E9944" s="95" t="s">
        <v>332</v>
      </c>
      <c r="F9944" s="95" t="s">
        <v>7499</v>
      </c>
      <c r="G9944" s="4">
        <v>312.5</v>
      </c>
      <c r="H9944" s="4">
        <v>312.5</v>
      </c>
    </row>
    <row r="9945" spans="1:8" ht="15">
      <c r="A9945" s="95">
        <v>9937</v>
      </c>
      <c r="B9945" s="95" t="s">
        <v>3512</v>
      </c>
      <c r="C9945" s="95" t="s">
        <v>3440</v>
      </c>
      <c r="D9945" s="95">
        <v>54001009621</v>
      </c>
      <c r="E9945" s="95" t="s">
        <v>332</v>
      </c>
      <c r="F9945" s="95" t="s">
        <v>7499</v>
      </c>
      <c r="G9945" s="4">
        <v>312.5</v>
      </c>
      <c r="H9945" s="4">
        <v>312.5</v>
      </c>
    </row>
    <row r="9946" spans="1:8" ht="15">
      <c r="A9946" s="95">
        <v>9938</v>
      </c>
      <c r="B9946" s="95" t="s">
        <v>3629</v>
      </c>
      <c r="C9946" s="95" t="s">
        <v>4109</v>
      </c>
      <c r="D9946" s="95" t="s">
        <v>4110</v>
      </c>
      <c r="E9946" s="95" t="s">
        <v>332</v>
      </c>
      <c r="F9946" s="95" t="s">
        <v>7499</v>
      </c>
      <c r="G9946" s="4">
        <v>312.5</v>
      </c>
      <c r="H9946" s="4">
        <v>312.5</v>
      </c>
    </row>
    <row r="9947" spans="1:8" ht="15">
      <c r="A9947" s="95">
        <v>9939</v>
      </c>
      <c r="B9947" s="95" t="s">
        <v>3676</v>
      </c>
      <c r="C9947" s="95" t="s">
        <v>4111</v>
      </c>
      <c r="D9947" s="95" t="s">
        <v>4112</v>
      </c>
      <c r="E9947" s="95" t="s">
        <v>332</v>
      </c>
      <c r="F9947" s="95" t="s">
        <v>7499</v>
      </c>
      <c r="G9947" s="4">
        <v>312.5</v>
      </c>
      <c r="H9947" s="4">
        <v>312.5</v>
      </c>
    </row>
    <row r="9948" spans="1:8" ht="15">
      <c r="A9948" s="95">
        <v>9940</v>
      </c>
      <c r="B9948" s="95" t="s">
        <v>3432</v>
      </c>
      <c r="C9948" s="95" t="s">
        <v>3632</v>
      </c>
      <c r="D9948" s="95" t="s">
        <v>4113</v>
      </c>
      <c r="E9948" s="95" t="s">
        <v>332</v>
      </c>
      <c r="F9948" s="95" t="s">
        <v>7499</v>
      </c>
      <c r="G9948" s="4">
        <v>312.5</v>
      </c>
      <c r="H9948" s="4">
        <v>312.5</v>
      </c>
    </row>
    <row r="9949" spans="1:8" ht="15">
      <c r="A9949" s="95">
        <v>9941</v>
      </c>
      <c r="B9949" s="95" t="s">
        <v>4114</v>
      </c>
      <c r="C9949" s="95" t="s">
        <v>4115</v>
      </c>
      <c r="D9949" s="95" t="s">
        <v>4116</v>
      </c>
      <c r="E9949" s="95" t="s">
        <v>332</v>
      </c>
      <c r="F9949" s="95" t="s">
        <v>7499</v>
      </c>
      <c r="G9949" s="4">
        <v>312.5</v>
      </c>
      <c r="H9949" s="4">
        <v>312.5</v>
      </c>
    </row>
    <row r="9950" spans="1:8" ht="15">
      <c r="A9950" s="95">
        <v>9942</v>
      </c>
      <c r="B9950" s="95" t="s">
        <v>3955</v>
      </c>
      <c r="C9950" s="95" t="s">
        <v>4117</v>
      </c>
      <c r="D9950" s="95" t="s">
        <v>4118</v>
      </c>
      <c r="E9950" s="95" t="s">
        <v>332</v>
      </c>
      <c r="F9950" s="95" t="s">
        <v>7499</v>
      </c>
      <c r="G9950" s="4">
        <v>312.5</v>
      </c>
      <c r="H9950" s="4">
        <v>312.5</v>
      </c>
    </row>
    <row r="9951" spans="1:8" ht="30">
      <c r="A9951" s="95">
        <v>9943</v>
      </c>
      <c r="B9951" s="95" t="s">
        <v>4119</v>
      </c>
      <c r="C9951" s="95" t="s">
        <v>4120</v>
      </c>
      <c r="D9951" s="95" t="s">
        <v>4121</v>
      </c>
      <c r="E9951" s="95" t="s">
        <v>332</v>
      </c>
      <c r="F9951" s="95" t="s">
        <v>7499</v>
      </c>
      <c r="G9951" s="4">
        <v>312.5</v>
      </c>
      <c r="H9951" s="4">
        <v>312.5</v>
      </c>
    </row>
    <row r="9952" spans="1:8" ht="15">
      <c r="A9952" s="95">
        <v>9944</v>
      </c>
      <c r="B9952" s="95" t="s">
        <v>3472</v>
      </c>
      <c r="C9952" s="95" t="s">
        <v>4122</v>
      </c>
      <c r="D9952" s="95" t="s">
        <v>4123</v>
      </c>
      <c r="E9952" s="95" t="s">
        <v>332</v>
      </c>
      <c r="F9952" s="95" t="s">
        <v>7499</v>
      </c>
      <c r="G9952" s="4">
        <v>312.5</v>
      </c>
      <c r="H9952" s="4">
        <v>312.5</v>
      </c>
    </row>
    <row r="9953" spans="1:8" ht="15">
      <c r="A9953" s="95">
        <v>9945</v>
      </c>
      <c r="B9953" s="95" t="s">
        <v>2663</v>
      </c>
      <c r="C9953" s="95" t="s">
        <v>4124</v>
      </c>
      <c r="D9953" s="95" t="s">
        <v>4125</v>
      </c>
      <c r="E9953" s="95" t="s">
        <v>332</v>
      </c>
      <c r="F9953" s="95" t="s">
        <v>7499</v>
      </c>
      <c r="G9953" s="4">
        <v>312.5</v>
      </c>
      <c r="H9953" s="4">
        <v>312.5</v>
      </c>
    </row>
    <row r="9954" spans="1:8" ht="30">
      <c r="A9954" s="95">
        <v>9946</v>
      </c>
      <c r="B9954" s="95" t="s">
        <v>3671</v>
      </c>
      <c r="C9954" s="95" t="s">
        <v>4128</v>
      </c>
      <c r="D9954" s="95" t="s">
        <v>4129</v>
      </c>
      <c r="E9954" s="95" t="s">
        <v>332</v>
      </c>
      <c r="F9954" s="95" t="s">
        <v>7499</v>
      </c>
      <c r="G9954" s="4">
        <v>312.5</v>
      </c>
      <c r="H9954" s="4">
        <v>312.5</v>
      </c>
    </row>
    <row r="9955" spans="1:8" ht="15">
      <c r="A9955" s="95">
        <v>9947</v>
      </c>
      <c r="B9955" s="95" t="s">
        <v>4012</v>
      </c>
      <c r="C9955" s="95" t="s">
        <v>4130</v>
      </c>
      <c r="D9955" s="95" t="s">
        <v>4131</v>
      </c>
      <c r="E9955" s="95" t="s">
        <v>332</v>
      </c>
      <c r="F9955" s="95" t="s">
        <v>7499</v>
      </c>
      <c r="G9955" s="4">
        <v>312.5</v>
      </c>
      <c r="H9955" s="4">
        <v>312.5</v>
      </c>
    </row>
    <row r="9956" spans="1:8" ht="15">
      <c r="A9956" s="95">
        <v>9948</v>
      </c>
      <c r="B9956" s="95" t="s">
        <v>3526</v>
      </c>
      <c r="C9956" s="95" t="s">
        <v>4132</v>
      </c>
      <c r="D9956" s="95" t="s">
        <v>4133</v>
      </c>
      <c r="E9956" s="95" t="s">
        <v>332</v>
      </c>
      <c r="F9956" s="95" t="s">
        <v>7499</v>
      </c>
      <c r="G9956" s="4">
        <v>312.5</v>
      </c>
      <c r="H9956" s="4">
        <v>312.5</v>
      </c>
    </row>
    <row r="9957" spans="1:8" ht="15">
      <c r="A9957" s="95">
        <v>9949</v>
      </c>
      <c r="B9957" s="95" t="s">
        <v>4134</v>
      </c>
      <c r="C9957" s="95" t="s">
        <v>4109</v>
      </c>
      <c r="D9957" s="95" t="s">
        <v>4135</v>
      </c>
      <c r="E9957" s="95" t="s">
        <v>332</v>
      </c>
      <c r="F9957" s="95" t="s">
        <v>7499</v>
      </c>
      <c r="G9957" s="4">
        <v>312.5</v>
      </c>
      <c r="H9957" s="4">
        <v>312.5</v>
      </c>
    </row>
    <row r="9958" spans="1:8" ht="15">
      <c r="A9958" s="95">
        <v>9950</v>
      </c>
      <c r="B9958" s="95" t="s">
        <v>3687</v>
      </c>
      <c r="C9958" s="95" t="s">
        <v>4136</v>
      </c>
      <c r="D9958" s="95" t="s">
        <v>4137</v>
      </c>
      <c r="E9958" s="95" t="s">
        <v>332</v>
      </c>
      <c r="F9958" s="95" t="s">
        <v>7499</v>
      </c>
      <c r="G9958" s="4">
        <v>312.5</v>
      </c>
      <c r="H9958" s="4">
        <v>312.5</v>
      </c>
    </row>
    <row r="9959" spans="1:8" ht="15">
      <c r="A9959" s="95">
        <v>9951</v>
      </c>
      <c r="B9959" s="95" t="s">
        <v>3894</v>
      </c>
      <c r="C9959" s="95" t="s">
        <v>4138</v>
      </c>
      <c r="D9959" s="95" t="s">
        <v>4139</v>
      </c>
      <c r="E9959" s="95" t="s">
        <v>332</v>
      </c>
      <c r="F9959" s="95" t="s">
        <v>7499</v>
      </c>
      <c r="G9959" s="4">
        <v>312.5</v>
      </c>
      <c r="H9959" s="4">
        <v>312.5</v>
      </c>
    </row>
    <row r="9960" spans="1:8" ht="15">
      <c r="A9960" s="95">
        <v>9952</v>
      </c>
      <c r="B9960" s="95" t="s">
        <v>4140</v>
      </c>
      <c r="C9960" s="95" t="s">
        <v>4141</v>
      </c>
      <c r="D9960" s="95" t="s">
        <v>4142</v>
      </c>
      <c r="E9960" s="95" t="s">
        <v>332</v>
      </c>
      <c r="F9960" s="95" t="s">
        <v>7499</v>
      </c>
      <c r="G9960" s="4">
        <v>312.5</v>
      </c>
      <c r="H9960" s="4">
        <v>312.5</v>
      </c>
    </row>
    <row r="9961" spans="1:8" ht="15">
      <c r="A9961" s="95">
        <v>9953</v>
      </c>
      <c r="B9961" s="95" t="s">
        <v>3442</v>
      </c>
      <c r="C9961" s="95" t="s">
        <v>4143</v>
      </c>
      <c r="D9961" s="95" t="s">
        <v>4144</v>
      </c>
      <c r="E9961" s="95" t="s">
        <v>332</v>
      </c>
      <c r="F9961" s="95" t="s">
        <v>7499</v>
      </c>
      <c r="G9961" s="4">
        <v>312.5</v>
      </c>
      <c r="H9961" s="4">
        <v>312.5</v>
      </c>
    </row>
    <row r="9962" spans="1:8" ht="15">
      <c r="A9962" s="95">
        <v>9954</v>
      </c>
      <c r="B9962" s="95" t="s">
        <v>4145</v>
      </c>
      <c r="C9962" s="95" t="s">
        <v>4146</v>
      </c>
      <c r="D9962" s="95" t="s">
        <v>4147</v>
      </c>
      <c r="E9962" s="95" t="s">
        <v>332</v>
      </c>
      <c r="F9962" s="95" t="s">
        <v>7499</v>
      </c>
      <c r="G9962" s="4">
        <v>312.5</v>
      </c>
      <c r="H9962" s="4">
        <v>312.5</v>
      </c>
    </row>
    <row r="9963" spans="1:8" ht="15">
      <c r="A9963" s="95">
        <v>9955</v>
      </c>
      <c r="B9963" s="95" t="s">
        <v>4148</v>
      </c>
      <c r="C9963" s="95" t="s">
        <v>4149</v>
      </c>
      <c r="D9963" s="95" t="s">
        <v>17592</v>
      </c>
      <c r="E9963" s="95" t="s">
        <v>332</v>
      </c>
      <c r="F9963" s="95" t="s">
        <v>7499</v>
      </c>
      <c r="G9963" s="4">
        <v>312.5</v>
      </c>
      <c r="H9963" s="4">
        <v>312.5</v>
      </c>
    </row>
    <row r="9964" spans="1:8" ht="15">
      <c r="A9964" s="95">
        <v>9956</v>
      </c>
      <c r="B9964" s="95" t="s">
        <v>3558</v>
      </c>
      <c r="C9964" s="95" t="s">
        <v>3825</v>
      </c>
      <c r="D9964" s="95" t="s">
        <v>4151</v>
      </c>
      <c r="E9964" s="95" t="s">
        <v>332</v>
      </c>
      <c r="F9964" s="95" t="s">
        <v>7499</v>
      </c>
      <c r="G9964" s="4">
        <v>312.5</v>
      </c>
      <c r="H9964" s="4">
        <v>312.5</v>
      </c>
    </row>
    <row r="9965" spans="1:8" ht="15">
      <c r="A9965" s="95">
        <v>9957</v>
      </c>
      <c r="B9965" s="95" t="s">
        <v>3494</v>
      </c>
      <c r="C9965" s="95" t="s">
        <v>4152</v>
      </c>
      <c r="D9965" s="95" t="s">
        <v>4153</v>
      </c>
      <c r="E9965" s="95" t="s">
        <v>332</v>
      </c>
      <c r="F9965" s="95" t="s">
        <v>7499</v>
      </c>
      <c r="G9965" s="4">
        <v>312.5</v>
      </c>
      <c r="H9965" s="4">
        <v>312.5</v>
      </c>
    </row>
    <row r="9966" spans="1:8" ht="15">
      <c r="A9966" s="95">
        <v>9958</v>
      </c>
      <c r="B9966" s="95" t="s">
        <v>4114</v>
      </c>
      <c r="C9966" s="95" t="s">
        <v>4154</v>
      </c>
      <c r="D9966" s="95" t="s">
        <v>4155</v>
      </c>
      <c r="E9966" s="95" t="s">
        <v>332</v>
      </c>
      <c r="F9966" s="95" t="s">
        <v>7499</v>
      </c>
      <c r="G9966" s="4">
        <v>312.5</v>
      </c>
      <c r="H9966" s="4">
        <v>312.5</v>
      </c>
    </row>
    <row r="9967" spans="1:8" ht="30">
      <c r="A9967" s="95">
        <v>9959</v>
      </c>
      <c r="B9967" s="95" t="s">
        <v>3955</v>
      </c>
      <c r="C9967" s="95" t="s">
        <v>4156</v>
      </c>
      <c r="D9967" s="95" t="s">
        <v>4157</v>
      </c>
      <c r="E9967" s="95" t="s">
        <v>332</v>
      </c>
      <c r="F9967" s="95" t="s">
        <v>7499</v>
      </c>
      <c r="G9967" s="4">
        <v>312.5</v>
      </c>
      <c r="H9967" s="4">
        <v>312.5</v>
      </c>
    </row>
    <row r="9968" spans="1:8" ht="15">
      <c r="A9968" s="95">
        <v>9960</v>
      </c>
      <c r="B9968" s="95" t="s">
        <v>3668</v>
      </c>
      <c r="C9968" s="95" t="s">
        <v>4158</v>
      </c>
      <c r="D9968" s="95" t="s">
        <v>4159</v>
      </c>
      <c r="E9968" s="95" t="s">
        <v>332</v>
      </c>
      <c r="F9968" s="95" t="s">
        <v>7499</v>
      </c>
      <c r="G9968" s="4">
        <v>312.5</v>
      </c>
      <c r="H9968" s="4">
        <v>312.5</v>
      </c>
    </row>
    <row r="9969" spans="1:8" ht="15">
      <c r="A9969" s="95">
        <v>9961</v>
      </c>
      <c r="B9969" s="95" t="s">
        <v>4160</v>
      </c>
      <c r="C9969" s="95" t="s">
        <v>4161</v>
      </c>
      <c r="D9969" s="95" t="s">
        <v>4162</v>
      </c>
      <c r="E9969" s="95" t="s">
        <v>332</v>
      </c>
      <c r="F9969" s="95" t="s">
        <v>7499</v>
      </c>
      <c r="G9969" s="4">
        <v>312.5</v>
      </c>
      <c r="H9969" s="4">
        <v>312.5</v>
      </c>
    </row>
    <row r="9970" spans="1:8" ht="15">
      <c r="A9970" s="95">
        <v>9962</v>
      </c>
      <c r="B9970" s="95" t="s">
        <v>3503</v>
      </c>
      <c r="C9970" s="95" t="s">
        <v>4163</v>
      </c>
      <c r="D9970" s="95" t="s">
        <v>4164</v>
      </c>
      <c r="E9970" s="95" t="s">
        <v>332</v>
      </c>
      <c r="F9970" s="95" t="s">
        <v>7499</v>
      </c>
      <c r="G9970" s="4">
        <v>312.5</v>
      </c>
      <c r="H9970" s="4">
        <v>312.5</v>
      </c>
    </row>
    <row r="9971" spans="1:8" ht="15">
      <c r="A9971" s="95">
        <v>9963</v>
      </c>
      <c r="B9971" s="95" t="s">
        <v>4165</v>
      </c>
      <c r="C9971" s="95" t="s">
        <v>4166</v>
      </c>
      <c r="D9971" s="95" t="s">
        <v>4167</v>
      </c>
      <c r="E9971" s="95" t="s">
        <v>332</v>
      </c>
      <c r="F9971" s="95" t="s">
        <v>7499</v>
      </c>
      <c r="G9971" s="4">
        <v>312.5</v>
      </c>
      <c r="H9971" s="4">
        <v>312.5</v>
      </c>
    </row>
    <row r="9972" spans="1:8" ht="15">
      <c r="A9972" s="95">
        <v>9964</v>
      </c>
      <c r="B9972" s="95" t="s">
        <v>3761</v>
      </c>
      <c r="C9972" s="95" t="s">
        <v>4168</v>
      </c>
      <c r="D9972" s="95" t="s">
        <v>17593</v>
      </c>
      <c r="E9972" s="95" t="s">
        <v>332</v>
      </c>
      <c r="F9972" s="95" t="s">
        <v>7499</v>
      </c>
      <c r="G9972" s="4">
        <v>312.5</v>
      </c>
      <c r="H9972" s="4">
        <v>312.5</v>
      </c>
    </row>
    <row r="9973" spans="1:8" ht="15">
      <c r="A9973" s="95">
        <v>9965</v>
      </c>
      <c r="B9973" s="95" t="s">
        <v>4170</v>
      </c>
      <c r="C9973" s="95" t="s">
        <v>3447</v>
      </c>
      <c r="D9973" s="95" t="s">
        <v>4171</v>
      </c>
      <c r="E9973" s="95" t="s">
        <v>332</v>
      </c>
      <c r="F9973" s="95" t="s">
        <v>7499</v>
      </c>
      <c r="G9973" s="4">
        <v>312.5</v>
      </c>
      <c r="H9973" s="4">
        <v>312.5</v>
      </c>
    </row>
    <row r="9974" spans="1:8" ht="15">
      <c r="A9974" s="95">
        <v>9966</v>
      </c>
      <c r="B9974" s="95" t="s">
        <v>3593</v>
      </c>
      <c r="C9974" s="95" t="s">
        <v>4172</v>
      </c>
      <c r="D9974" s="95" t="s">
        <v>4173</v>
      </c>
      <c r="E9974" s="95" t="s">
        <v>332</v>
      </c>
      <c r="F9974" s="95" t="s">
        <v>7499</v>
      </c>
      <c r="G9974" s="4">
        <v>312.5</v>
      </c>
      <c r="H9974" s="4">
        <v>312.5</v>
      </c>
    </row>
    <row r="9975" spans="1:8" ht="15">
      <c r="A9975" s="95">
        <v>9967</v>
      </c>
      <c r="B9975" s="95" t="s">
        <v>3584</v>
      </c>
      <c r="C9975" s="95" t="s">
        <v>4174</v>
      </c>
      <c r="D9975" s="95" t="s">
        <v>4175</v>
      </c>
      <c r="E9975" s="95" t="s">
        <v>332</v>
      </c>
      <c r="F9975" s="95" t="s">
        <v>7499</v>
      </c>
      <c r="G9975" s="4">
        <v>312.5</v>
      </c>
      <c r="H9975" s="4">
        <v>312.5</v>
      </c>
    </row>
    <row r="9976" spans="1:8" ht="15">
      <c r="A9976" s="95">
        <v>9968</v>
      </c>
      <c r="B9976" s="95" t="s">
        <v>4176</v>
      </c>
      <c r="C9976" s="95" t="s">
        <v>4177</v>
      </c>
      <c r="D9976" s="95" t="s">
        <v>17594</v>
      </c>
      <c r="E9976" s="95" t="s">
        <v>332</v>
      </c>
      <c r="F9976" s="95" t="s">
        <v>7499</v>
      </c>
      <c r="G9976" s="4">
        <v>312.5</v>
      </c>
      <c r="H9976" s="4">
        <v>312.5</v>
      </c>
    </row>
    <row r="9977" spans="1:8" ht="15">
      <c r="A9977" s="95">
        <v>9969</v>
      </c>
      <c r="B9977" s="95" t="s">
        <v>4179</v>
      </c>
      <c r="C9977" s="95" t="s">
        <v>4180</v>
      </c>
      <c r="D9977" s="95" t="s">
        <v>4181</v>
      </c>
      <c r="E9977" s="95" t="s">
        <v>332</v>
      </c>
      <c r="F9977" s="95" t="s">
        <v>7499</v>
      </c>
      <c r="G9977" s="4">
        <v>312.5</v>
      </c>
      <c r="H9977" s="4">
        <v>312.5</v>
      </c>
    </row>
    <row r="9978" spans="1:8" ht="30">
      <c r="A9978" s="95">
        <v>9970</v>
      </c>
      <c r="B9978" s="95" t="s">
        <v>3442</v>
      </c>
      <c r="C9978" s="95" t="s">
        <v>4182</v>
      </c>
      <c r="D9978" s="95" t="s">
        <v>4183</v>
      </c>
      <c r="E9978" s="95" t="s">
        <v>332</v>
      </c>
      <c r="F9978" s="95" t="s">
        <v>7499</v>
      </c>
      <c r="G9978" s="4">
        <v>312.5</v>
      </c>
      <c r="H9978" s="4">
        <v>312.5</v>
      </c>
    </row>
    <row r="9979" spans="1:8" ht="15">
      <c r="A9979" s="95">
        <v>9971</v>
      </c>
      <c r="B9979" s="95" t="s">
        <v>3494</v>
      </c>
      <c r="C9979" s="95" t="s">
        <v>4184</v>
      </c>
      <c r="D9979" s="95" t="s">
        <v>4185</v>
      </c>
      <c r="E9979" s="95" t="s">
        <v>332</v>
      </c>
      <c r="F9979" s="95" t="s">
        <v>7499</v>
      </c>
      <c r="G9979" s="4">
        <v>312.5</v>
      </c>
      <c r="H9979" s="4">
        <v>312.5</v>
      </c>
    </row>
    <row r="9980" spans="1:8" ht="15">
      <c r="A9980" s="95">
        <v>9972</v>
      </c>
      <c r="B9980" s="95" t="s">
        <v>3668</v>
      </c>
      <c r="C9980" s="95" t="s">
        <v>4186</v>
      </c>
      <c r="D9980" s="95" t="s">
        <v>4187</v>
      </c>
      <c r="E9980" s="95" t="s">
        <v>332</v>
      </c>
      <c r="F9980" s="95" t="s">
        <v>7499</v>
      </c>
      <c r="G9980" s="4">
        <v>312.5</v>
      </c>
      <c r="H9980" s="4">
        <v>312.5</v>
      </c>
    </row>
    <row r="9981" spans="1:8" ht="15">
      <c r="A9981" s="95">
        <v>9973</v>
      </c>
      <c r="B9981" s="95" t="s">
        <v>4188</v>
      </c>
      <c r="C9981" s="95" t="s">
        <v>4189</v>
      </c>
      <c r="D9981" s="95" t="s">
        <v>4190</v>
      </c>
      <c r="E9981" s="95" t="s">
        <v>332</v>
      </c>
      <c r="F9981" s="95" t="s">
        <v>7499</v>
      </c>
      <c r="G9981" s="4">
        <v>312.5</v>
      </c>
      <c r="H9981" s="4">
        <v>312.5</v>
      </c>
    </row>
    <row r="9982" spans="1:8" ht="15">
      <c r="A9982" s="95">
        <v>9974</v>
      </c>
      <c r="B9982" s="95" t="s">
        <v>4165</v>
      </c>
      <c r="C9982" s="95" t="s">
        <v>4191</v>
      </c>
      <c r="D9982" s="95" t="s">
        <v>4192</v>
      </c>
      <c r="E9982" s="95" t="s">
        <v>332</v>
      </c>
      <c r="F9982" s="95" t="s">
        <v>7499</v>
      </c>
      <c r="G9982" s="4">
        <v>312.5</v>
      </c>
      <c r="H9982" s="4">
        <v>312.5</v>
      </c>
    </row>
    <row r="9983" spans="1:8" ht="15">
      <c r="A9983" s="95">
        <v>9975</v>
      </c>
      <c r="B9983" s="95" t="s">
        <v>4193</v>
      </c>
      <c r="C9983" s="95" t="s">
        <v>4194</v>
      </c>
      <c r="D9983" s="95" t="s">
        <v>4195</v>
      </c>
      <c r="E9983" s="95" t="s">
        <v>332</v>
      </c>
      <c r="F9983" s="95" t="s">
        <v>7499</v>
      </c>
      <c r="G9983" s="4">
        <v>312.5</v>
      </c>
      <c r="H9983" s="4">
        <v>312.5</v>
      </c>
    </row>
    <row r="9984" spans="1:8" ht="15">
      <c r="A9984" s="95">
        <v>9976</v>
      </c>
      <c r="B9984" s="95" t="s">
        <v>3629</v>
      </c>
      <c r="C9984" s="95" t="s">
        <v>4196</v>
      </c>
      <c r="D9984" s="95" t="s">
        <v>4197</v>
      </c>
      <c r="E9984" s="95" t="s">
        <v>332</v>
      </c>
      <c r="F9984" s="95" t="s">
        <v>7499</v>
      </c>
      <c r="G9984" s="4">
        <v>312.5</v>
      </c>
      <c r="H9984" s="4">
        <v>312.5</v>
      </c>
    </row>
    <row r="9985" spans="1:8" ht="15">
      <c r="A9985" s="95">
        <v>9977</v>
      </c>
      <c r="B9985" s="95" t="s">
        <v>4198</v>
      </c>
      <c r="C9985" s="95" t="s">
        <v>3862</v>
      </c>
      <c r="D9985" s="95" t="s">
        <v>4199</v>
      </c>
      <c r="E9985" s="95" t="s">
        <v>332</v>
      </c>
      <c r="F9985" s="95" t="s">
        <v>7499</v>
      </c>
      <c r="G9985" s="4">
        <v>312.5</v>
      </c>
      <c r="H9985" s="4">
        <v>312.5</v>
      </c>
    </row>
    <row r="9986" spans="1:8" ht="30">
      <c r="A9986" s="95">
        <v>9978</v>
      </c>
      <c r="B9986" s="95" t="s">
        <v>3517</v>
      </c>
      <c r="C9986" s="95" t="s">
        <v>4200</v>
      </c>
      <c r="D9986" s="95" t="s">
        <v>4201</v>
      </c>
      <c r="E9986" s="95" t="s">
        <v>332</v>
      </c>
      <c r="F9986" s="95" t="s">
        <v>7499</v>
      </c>
      <c r="G9986" s="4">
        <v>312.5</v>
      </c>
      <c r="H9986" s="4">
        <v>312.5</v>
      </c>
    </row>
    <row r="9987" spans="1:8" ht="15">
      <c r="A9987" s="95">
        <v>9979</v>
      </c>
      <c r="B9987" s="95" t="s">
        <v>4098</v>
      </c>
      <c r="C9987" s="95" t="s">
        <v>3781</v>
      </c>
      <c r="D9987" s="95" t="s">
        <v>4202</v>
      </c>
      <c r="E9987" s="95" t="s">
        <v>332</v>
      </c>
      <c r="F9987" s="95" t="s">
        <v>7499</v>
      </c>
      <c r="G9987" s="4">
        <v>312.5</v>
      </c>
      <c r="H9987" s="4">
        <v>312.5</v>
      </c>
    </row>
    <row r="9988" spans="1:8" ht="30">
      <c r="A9988" s="95">
        <v>9980</v>
      </c>
      <c r="B9988" s="95" t="s">
        <v>3668</v>
      </c>
      <c r="C9988" s="95" t="s">
        <v>4203</v>
      </c>
      <c r="D9988" s="95" t="s">
        <v>4204</v>
      </c>
      <c r="E9988" s="95" t="s">
        <v>332</v>
      </c>
      <c r="F9988" s="95" t="s">
        <v>7499</v>
      </c>
      <c r="G9988" s="4">
        <v>312.5</v>
      </c>
      <c r="H9988" s="4">
        <v>312.5</v>
      </c>
    </row>
    <row r="9989" spans="1:8" ht="15">
      <c r="A9989" s="95">
        <v>9981</v>
      </c>
      <c r="B9989" s="95" t="s">
        <v>4205</v>
      </c>
      <c r="C9989" s="95" t="s">
        <v>4206</v>
      </c>
      <c r="D9989" s="95" t="s">
        <v>17595</v>
      </c>
      <c r="E9989" s="95" t="s">
        <v>332</v>
      </c>
      <c r="F9989" s="95" t="s">
        <v>7499</v>
      </c>
      <c r="G9989" s="4">
        <v>312.5</v>
      </c>
      <c r="H9989" s="4">
        <v>312.5</v>
      </c>
    </row>
    <row r="9990" spans="1:8" ht="30">
      <c r="A9990" s="95">
        <v>9982</v>
      </c>
      <c r="B9990" s="95" t="s">
        <v>3586</v>
      </c>
      <c r="C9990" s="95" t="s">
        <v>4208</v>
      </c>
      <c r="D9990" s="95" t="s">
        <v>4209</v>
      </c>
      <c r="E9990" s="95" t="s">
        <v>332</v>
      </c>
      <c r="F9990" s="95" t="s">
        <v>7499</v>
      </c>
      <c r="G9990" s="4">
        <v>312.5</v>
      </c>
      <c r="H9990" s="4">
        <v>312.5</v>
      </c>
    </row>
    <row r="9991" spans="1:8" ht="15">
      <c r="A9991" s="95">
        <v>9983</v>
      </c>
      <c r="B9991" s="95" t="s">
        <v>4160</v>
      </c>
      <c r="C9991" s="95" t="s">
        <v>3825</v>
      </c>
      <c r="D9991" s="95" t="s">
        <v>4210</v>
      </c>
      <c r="E9991" s="95" t="s">
        <v>332</v>
      </c>
      <c r="F9991" s="95" t="s">
        <v>7499</v>
      </c>
      <c r="G9991" s="4">
        <v>312.5</v>
      </c>
      <c r="H9991" s="4">
        <v>312.5</v>
      </c>
    </row>
    <row r="9992" spans="1:8" ht="15">
      <c r="A9992" s="95">
        <v>9984</v>
      </c>
      <c r="B9992" s="95" t="s">
        <v>3700</v>
      </c>
      <c r="C9992" s="95" t="s">
        <v>4211</v>
      </c>
      <c r="D9992" s="95" t="s">
        <v>4212</v>
      </c>
      <c r="E9992" s="95" t="s">
        <v>332</v>
      </c>
      <c r="F9992" s="95" t="s">
        <v>7499</v>
      </c>
      <c r="G9992" s="4">
        <v>312.5</v>
      </c>
      <c r="H9992" s="4">
        <v>312.5</v>
      </c>
    </row>
    <row r="9993" spans="1:8" ht="15">
      <c r="A9993" s="95">
        <v>9985</v>
      </c>
      <c r="B9993" s="95" t="s">
        <v>4213</v>
      </c>
      <c r="C9993" s="95" t="s">
        <v>4214</v>
      </c>
      <c r="D9993" s="95" t="s">
        <v>4215</v>
      </c>
      <c r="E9993" s="95" t="s">
        <v>332</v>
      </c>
      <c r="F9993" s="95" t="s">
        <v>7499</v>
      </c>
      <c r="G9993" s="4">
        <v>312.5</v>
      </c>
      <c r="H9993" s="4">
        <v>312.5</v>
      </c>
    </row>
    <row r="9994" spans="1:8" ht="15">
      <c r="A9994" s="95">
        <v>9986</v>
      </c>
      <c r="B9994" s="95" t="s">
        <v>4216</v>
      </c>
      <c r="C9994" s="95" t="s">
        <v>4217</v>
      </c>
      <c r="D9994" s="95" t="s">
        <v>4218</v>
      </c>
      <c r="E9994" s="95" t="s">
        <v>332</v>
      </c>
      <c r="F9994" s="95" t="s">
        <v>7499</v>
      </c>
      <c r="G9994" s="4">
        <v>312.5</v>
      </c>
      <c r="H9994" s="4">
        <v>312.5</v>
      </c>
    </row>
    <row r="9995" spans="1:8" ht="15">
      <c r="A9995" s="95">
        <v>9987</v>
      </c>
      <c r="B9995" s="95" t="s">
        <v>3777</v>
      </c>
      <c r="C9995" s="95" t="s">
        <v>4219</v>
      </c>
      <c r="D9995" s="95" t="s">
        <v>4220</v>
      </c>
      <c r="E9995" s="95" t="s">
        <v>332</v>
      </c>
      <c r="F9995" s="95" t="s">
        <v>7499</v>
      </c>
      <c r="G9995" s="4">
        <v>312.5</v>
      </c>
      <c r="H9995" s="4">
        <v>312.5</v>
      </c>
    </row>
    <row r="9996" spans="1:8" ht="15">
      <c r="A9996" s="95">
        <v>9988</v>
      </c>
      <c r="B9996" s="95" t="s">
        <v>3586</v>
      </c>
      <c r="C9996" s="95" t="s">
        <v>3429</v>
      </c>
      <c r="D9996" s="95" t="s">
        <v>4221</v>
      </c>
      <c r="E9996" s="95" t="s">
        <v>332</v>
      </c>
      <c r="F9996" s="95" t="s">
        <v>7499</v>
      </c>
      <c r="G9996" s="4">
        <v>312.5</v>
      </c>
      <c r="H9996" s="4">
        <v>312.5</v>
      </c>
    </row>
    <row r="9997" spans="1:8" ht="15">
      <c r="A9997" s="95">
        <v>9989</v>
      </c>
      <c r="B9997" s="95" t="s">
        <v>4222</v>
      </c>
      <c r="C9997" s="95" t="s">
        <v>4223</v>
      </c>
      <c r="D9997" s="95" t="s">
        <v>4224</v>
      </c>
      <c r="E9997" s="95" t="s">
        <v>332</v>
      </c>
      <c r="F9997" s="95" t="s">
        <v>7499</v>
      </c>
      <c r="G9997" s="4">
        <v>312.5</v>
      </c>
      <c r="H9997" s="4">
        <v>312.5</v>
      </c>
    </row>
    <row r="9998" spans="1:8" ht="15">
      <c r="A9998" s="95">
        <v>9990</v>
      </c>
      <c r="B9998" s="95" t="s">
        <v>3750</v>
      </c>
      <c r="C9998" s="95" t="s">
        <v>4038</v>
      </c>
      <c r="D9998" s="95" t="s">
        <v>4225</v>
      </c>
      <c r="E9998" s="95" t="s">
        <v>332</v>
      </c>
      <c r="F9998" s="95" t="s">
        <v>7499</v>
      </c>
      <c r="G9998" s="4">
        <v>312.5</v>
      </c>
      <c r="H9998" s="4">
        <v>312.5</v>
      </c>
    </row>
    <row r="9999" spans="1:8" ht="15">
      <c r="A9999" s="95">
        <v>9991</v>
      </c>
      <c r="B9999" s="95" t="s">
        <v>4226</v>
      </c>
      <c r="C9999" s="95" t="s">
        <v>4227</v>
      </c>
      <c r="D9999" s="95" t="s">
        <v>4228</v>
      </c>
      <c r="E9999" s="95" t="s">
        <v>332</v>
      </c>
      <c r="F9999" s="95" t="s">
        <v>7499</v>
      </c>
      <c r="G9999" s="4">
        <v>312.5</v>
      </c>
      <c r="H9999" s="4">
        <v>312.5</v>
      </c>
    </row>
    <row r="10000" spans="1:8" ht="15">
      <c r="A10000" s="95">
        <v>9992</v>
      </c>
      <c r="B10000" s="95" t="s">
        <v>3593</v>
      </c>
      <c r="C10000" s="95" t="s">
        <v>3488</v>
      </c>
      <c r="D10000" s="95" t="s">
        <v>4229</v>
      </c>
      <c r="E10000" s="95" t="s">
        <v>332</v>
      </c>
      <c r="F10000" s="95" t="s">
        <v>7499</v>
      </c>
      <c r="G10000" s="4">
        <v>312.5</v>
      </c>
      <c r="H10000" s="4">
        <v>312.5</v>
      </c>
    </row>
    <row r="10001" spans="1:8" ht="30">
      <c r="A10001" s="95">
        <v>9993</v>
      </c>
      <c r="B10001" s="95" t="s">
        <v>3777</v>
      </c>
      <c r="C10001" s="95" t="s">
        <v>4230</v>
      </c>
      <c r="D10001" s="95" t="s">
        <v>4231</v>
      </c>
      <c r="E10001" s="95" t="s">
        <v>332</v>
      </c>
      <c r="F10001" s="95" t="s">
        <v>7499</v>
      </c>
      <c r="G10001" s="4">
        <v>312.5</v>
      </c>
      <c r="H10001" s="4">
        <v>312.5</v>
      </c>
    </row>
    <row r="10002" spans="1:8" ht="15">
      <c r="A10002" s="95">
        <v>9994</v>
      </c>
      <c r="B10002" s="95" t="s">
        <v>4007</v>
      </c>
      <c r="C10002" s="95" t="s">
        <v>4232</v>
      </c>
      <c r="D10002" s="95" t="s">
        <v>4233</v>
      </c>
      <c r="E10002" s="95" t="s">
        <v>332</v>
      </c>
      <c r="F10002" s="95" t="s">
        <v>7499</v>
      </c>
      <c r="G10002" s="4">
        <v>312.5</v>
      </c>
      <c r="H10002" s="4">
        <v>312.5</v>
      </c>
    </row>
    <row r="10003" spans="1:8" ht="15">
      <c r="A10003" s="95">
        <v>9995</v>
      </c>
      <c r="B10003" s="95" t="s">
        <v>2671</v>
      </c>
      <c r="C10003" s="95" t="s">
        <v>3600</v>
      </c>
      <c r="D10003" s="95" t="s">
        <v>4234</v>
      </c>
      <c r="E10003" s="95" t="s">
        <v>332</v>
      </c>
      <c r="F10003" s="95" t="s">
        <v>7499</v>
      </c>
      <c r="G10003" s="4">
        <v>312.5</v>
      </c>
      <c r="H10003" s="4">
        <v>312.5</v>
      </c>
    </row>
    <row r="10004" spans="1:8" ht="15">
      <c r="A10004" s="95">
        <v>9996</v>
      </c>
      <c r="B10004" s="95" t="s">
        <v>3596</v>
      </c>
      <c r="C10004" s="95" t="s">
        <v>4235</v>
      </c>
      <c r="D10004" s="95" t="s">
        <v>4236</v>
      </c>
      <c r="E10004" s="95" t="s">
        <v>332</v>
      </c>
      <c r="F10004" s="95" t="s">
        <v>7499</v>
      </c>
      <c r="G10004" s="4">
        <v>312.5</v>
      </c>
      <c r="H10004" s="4">
        <v>312.5</v>
      </c>
    </row>
    <row r="10005" spans="1:8" ht="15">
      <c r="A10005" s="95">
        <v>9997</v>
      </c>
      <c r="B10005" s="95" t="s">
        <v>3891</v>
      </c>
      <c r="C10005" s="95" t="s">
        <v>4237</v>
      </c>
      <c r="D10005" s="95" t="s">
        <v>17596</v>
      </c>
      <c r="E10005" s="95" t="s">
        <v>332</v>
      </c>
      <c r="F10005" s="95" t="s">
        <v>7499</v>
      </c>
      <c r="G10005" s="4">
        <v>312.5</v>
      </c>
      <c r="H10005" s="4">
        <v>312.5</v>
      </c>
    </row>
    <row r="10006" spans="1:8" ht="15">
      <c r="A10006" s="95">
        <v>9998</v>
      </c>
      <c r="B10006" s="95" t="s">
        <v>4239</v>
      </c>
      <c r="C10006" s="95" t="s">
        <v>4240</v>
      </c>
      <c r="D10006" s="95" t="s">
        <v>4241</v>
      </c>
      <c r="E10006" s="95" t="s">
        <v>332</v>
      </c>
      <c r="F10006" s="95" t="s">
        <v>7499</v>
      </c>
      <c r="G10006" s="4">
        <v>312.5</v>
      </c>
      <c r="H10006" s="4">
        <v>312.5</v>
      </c>
    </row>
    <row r="10007" spans="1:8" ht="15">
      <c r="A10007" s="95">
        <v>9999</v>
      </c>
      <c r="B10007" s="95" t="s">
        <v>3668</v>
      </c>
      <c r="C10007" s="95" t="s">
        <v>3554</v>
      </c>
      <c r="D10007" s="95" t="s">
        <v>4242</v>
      </c>
      <c r="E10007" s="95" t="s">
        <v>332</v>
      </c>
      <c r="F10007" s="95" t="s">
        <v>7499</v>
      </c>
      <c r="G10007" s="4">
        <v>312.5</v>
      </c>
      <c r="H10007" s="4">
        <v>312.5</v>
      </c>
    </row>
    <row r="10008" spans="1:8" ht="15">
      <c r="A10008" s="95">
        <v>10000</v>
      </c>
      <c r="B10008" s="95" t="s">
        <v>3599</v>
      </c>
      <c r="C10008" s="95" t="s">
        <v>4243</v>
      </c>
      <c r="D10008" s="95" t="s">
        <v>4244</v>
      </c>
      <c r="E10008" s="95" t="s">
        <v>332</v>
      </c>
      <c r="F10008" s="95" t="s">
        <v>7499</v>
      </c>
      <c r="G10008" s="4">
        <v>312.5</v>
      </c>
      <c r="H10008" s="4">
        <v>312.5</v>
      </c>
    </row>
    <row r="10009" spans="1:8" ht="15">
      <c r="A10009" s="95">
        <v>10001</v>
      </c>
      <c r="B10009" s="95" t="s">
        <v>3436</v>
      </c>
      <c r="C10009" s="95" t="s">
        <v>4245</v>
      </c>
      <c r="D10009" s="95" t="s">
        <v>4246</v>
      </c>
      <c r="E10009" s="95" t="s">
        <v>332</v>
      </c>
      <c r="F10009" s="95" t="s">
        <v>7499</v>
      </c>
      <c r="G10009" s="4">
        <v>312.5</v>
      </c>
      <c r="H10009" s="4">
        <v>312.5</v>
      </c>
    </row>
    <row r="10010" spans="1:8" ht="15">
      <c r="A10010" s="95">
        <v>10002</v>
      </c>
      <c r="B10010" s="95" t="s">
        <v>3668</v>
      </c>
      <c r="C10010" s="95" t="s">
        <v>4247</v>
      </c>
      <c r="D10010" s="95" t="s">
        <v>4248</v>
      </c>
      <c r="E10010" s="95" t="s">
        <v>332</v>
      </c>
      <c r="F10010" s="95" t="s">
        <v>7499</v>
      </c>
      <c r="G10010" s="4">
        <v>312.5</v>
      </c>
      <c r="H10010" s="4">
        <v>312.5</v>
      </c>
    </row>
    <row r="10011" spans="1:8" ht="15">
      <c r="A10011" s="95">
        <v>10003</v>
      </c>
      <c r="B10011" s="95" t="s">
        <v>4165</v>
      </c>
      <c r="C10011" s="95" t="s">
        <v>4249</v>
      </c>
      <c r="D10011" s="95" t="s">
        <v>4250</v>
      </c>
      <c r="E10011" s="95" t="s">
        <v>332</v>
      </c>
      <c r="F10011" s="95" t="s">
        <v>7499</v>
      </c>
      <c r="G10011" s="4">
        <v>312.5</v>
      </c>
      <c r="H10011" s="4">
        <v>312.5</v>
      </c>
    </row>
    <row r="10012" spans="1:8" ht="30">
      <c r="A10012" s="95">
        <v>10004</v>
      </c>
      <c r="B10012" s="95" t="s">
        <v>3629</v>
      </c>
      <c r="C10012" s="95" t="s">
        <v>4251</v>
      </c>
      <c r="D10012" s="95" t="s">
        <v>4252</v>
      </c>
      <c r="E10012" s="95" t="s">
        <v>332</v>
      </c>
      <c r="F10012" s="95" t="s">
        <v>7499</v>
      </c>
      <c r="G10012" s="4">
        <v>312.5</v>
      </c>
      <c r="H10012" s="4">
        <v>312.5</v>
      </c>
    </row>
    <row r="10013" spans="1:8" ht="15">
      <c r="A10013" s="95">
        <v>10005</v>
      </c>
      <c r="B10013" s="95" t="s">
        <v>3442</v>
      </c>
      <c r="C10013" s="95" t="s">
        <v>6608</v>
      </c>
      <c r="D10013" s="95" t="s">
        <v>17597</v>
      </c>
      <c r="E10013" s="95" t="s">
        <v>332</v>
      </c>
      <c r="F10013" s="95" t="s">
        <v>7499</v>
      </c>
      <c r="G10013" s="4">
        <v>312.5</v>
      </c>
      <c r="H10013" s="4">
        <v>312.5</v>
      </c>
    </row>
    <row r="10014" spans="1:8" ht="15">
      <c r="A10014" s="95">
        <v>10006</v>
      </c>
      <c r="B10014" s="95" t="s">
        <v>4255</v>
      </c>
      <c r="C10014" s="95" t="s">
        <v>4256</v>
      </c>
      <c r="D10014" s="95" t="s">
        <v>4257</v>
      </c>
      <c r="E10014" s="95" t="s">
        <v>332</v>
      </c>
      <c r="F10014" s="95" t="s">
        <v>7499</v>
      </c>
      <c r="G10014" s="4">
        <v>312.5</v>
      </c>
      <c r="H10014" s="4">
        <v>312.5</v>
      </c>
    </row>
    <row r="10015" spans="1:8" ht="15">
      <c r="A10015" s="95">
        <v>10007</v>
      </c>
      <c r="B10015" s="95" t="s">
        <v>3684</v>
      </c>
      <c r="C10015" s="95" t="s">
        <v>4189</v>
      </c>
      <c r="D10015" s="95" t="s">
        <v>4258</v>
      </c>
      <c r="E10015" s="95" t="s">
        <v>332</v>
      </c>
      <c r="F10015" s="95" t="s">
        <v>7499</v>
      </c>
      <c r="G10015" s="4">
        <v>312.5</v>
      </c>
      <c r="H10015" s="4">
        <v>312.5</v>
      </c>
    </row>
    <row r="10016" spans="1:8" ht="30">
      <c r="A10016" s="95">
        <v>10008</v>
      </c>
      <c r="B10016" s="95" t="s">
        <v>3593</v>
      </c>
      <c r="C10016" s="95" t="s">
        <v>7561</v>
      </c>
      <c r="D10016" s="95" t="s">
        <v>4260</v>
      </c>
      <c r="E10016" s="95" t="s">
        <v>332</v>
      </c>
      <c r="F10016" s="95" t="s">
        <v>7499</v>
      </c>
      <c r="G10016" s="4">
        <v>312.5</v>
      </c>
      <c r="H10016" s="4">
        <v>312.5</v>
      </c>
    </row>
    <row r="10017" spans="1:8" ht="15">
      <c r="A10017" s="95">
        <v>10009</v>
      </c>
      <c r="B10017" s="95" t="s">
        <v>3472</v>
      </c>
      <c r="C10017" s="95" t="s">
        <v>4261</v>
      </c>
      <c r="D10017" s="95">
        <v>21001001079</v>
      </c>
      <c r="E10017" s="95" t="s">
        <v>332</v>
      </c>
      <c r="F10017" s="95" t="s">
        <v>7499</v>
      </c>
      <c r="G10017" s="4">
        <v>312.5</v>
      </c>
      <c r="H10017" s="4">
        <v>312.5</v>
      </c>
    </row>
    <row r="10018" spans="1:8" ht="15">
      <c r="A10018" s="95">
        <v>10010</v>
      </c>
      <c r="B10018" s="95" t="s">
        <v>2675</v>
      </c>
      <c r="C10018" s="95" t="s">
        <v>4262</v>
      </c>
      <c r="D10018" s="95" t="s">
        <v>4263</v>
      </c>
      <c r="E10018" s="95" t="s">
        <v>332</v>
      </c>
      <c r="F10018" s="95" t="s">
        <v>7499</v>
      </c>
      <c r="G10018" s="4">
        <v>312.5</v>
      </c>
      <c r="H10018" s="4">
        <v>312.5</v>
      </c>
    </row>
    <row r="10019" spans="1:8" ht="30">
      <c r="A10019" s="95">
        <v>10011</v>
      </c>
      <c r="B10019" s="95" t="s">
        <v>3472</v>
      </c>
      <c r="C10019" s="95" t="s">
        <v>4264</v>
      </c>
      <c r="D10019" s="95" t="s">
        <v>4265</v>
      </c>
      <c r="E10019" s="95" t="s">
        <v>332</v>
      </c>
      <c r="F10019" s="95" t="s">
        <v>7499</v>
      </c>
      <c r="G10019" s="4">
        <v>312.5</v>
      </c>
      <c r="H10019" s="4">
        <v>312.5</v>
      </c>
    </row>
    <row r="10020" spans="1:8" ht="30">
      <c r="A10020" s="95">
        <v>10012</v>
      </c>
      <c r="B10020" s="95" t="s">
        <v>3593</v>
      </c>
      <c r="C10020" s="95" t="s">
        <v>4266</v>
      </c>
      <c r="D10020" s="95" t="s">
        <v>4267</v>
      </c>
      <c r="E10020" s="95" t="s">
        <v>332</v>
      </c>
      <c r="F10020" s="95" t="s">
        <v>7499</v>
      </c>
      <c r="G10020" s="4">
        <v>312.5</v>
      </c>
      <c r="H10020" s="4">
        <v>312.5</v>
      </c>
    </row>
    <row r="10021" spans="1:8" ht="30">
      <c r="A10021" s="95">
        <v>10013</v>
      </c>
      <c r="B10021" s="95" t="s">
        <v>3526</v>
      </c>
      <c r="C10021" s="95" t="s">
        <v>4268</v>
      </c>
      <c r="D10021" s="95" t="s">
        <v>4269</v>
      </c>
      <c r="E10021" s="95" t="s">
        <v>332</v>
      </c>
      <c r="F10021" s="95" t="s">
        <v>7499</v>
      </c>
      <c r="G10021" s="4">
        <v>312.5</v>
      </c>
      <c r="H10021" s="4">
        <v>312.5</v>
      </c>
    </row>
    <row r="10022" spans="1:8" ht="30">
      <c r="A10022" s="95">
        <v>10014</v>
      </c>
      <c r="B10022" s="95" t="s">
        <v>3446</v>
      </c>
      <c r="C10022" s="95" t="s">
        <v>4270</v>
      </c>
      <c r="D10022" s="95">
        <v>36001001405</v>
      </c>
      <c r="E10022" s="95" t="s">
        <v>332</v>
      </c>
      <c r="F10022" s="95" t="s">
        <v>7499</v>
      </c>
      <c r="G10022" s="4">
        <v>312.5</v>
      </c>
      <c r="H10022" s="4">
        <v>312.5</v>
      </c>
    </row>
    <row r="10023" spans="1:8" ht="15">
      <c r="A10023" s="95">
        <v>10015</v>
      </c>
      <c r="B10023" s="95" t="s">
        <v>4271</v>
      </c>
      <c r="C10023" s="95" t="s">
        <v>4111</v>
      </c>
      <c r="D10023" s="95">
        <v>36001002394</v>
      </c>
      <c r="E10023" s="95" t="s">
        <v>332</v>
      </c>
      <c r="F10023" s="95" t="s">
        <v>7499</v>
      </c>
      <c r="G10023" s="4">
        <v>312.5</v>
      </c>
      <c r="H10023" s="4">
        <v>312.5</v>
      </c>
    </row>
    <row r="10024" spans="1:8" ht="15">
      <c r="A10024" s="95">
        <v>10016</v>
      </c>
      <c r="B10024" s="95" t="s">
        <v>3676</v>
      </c>
      <c r="C10024" s="95" t="s">
        <v>4272</v>
      </c>
      <c r="D10024" s="95" t="s">
        <v>4273</v>
      </c>
      <c r="E10024" s="95" t="s">
        <v>332</v>
      </c>
      <c r="F10024" s="95" t="s">
        <v>7499</v>
      </c>
      <c r="G10024" s="4">
        <v>312.5</v>
      </c>
      <c r="H10024" s="4">
        <v>312.5</v>
      </c>
    </row>
    <row r="10025" spans="1:8" ht="15">
      <c r="A10025" s="95">
        <v>10017</v>
      </c>
      <c r="B10025" s="95" t="s">
        <v>2663</v>
      </c>
      <c r="C10025" s="95" t="s">
        <v>4274</v>
      </c>
      <c r="D10025" s="95" t="s">
        <v>4275</v>
      </c>
      <c r="E10025" s="95" t="s">
        <v>332</v>
      </c>
      <c r="F10025" s="95" t="s">
        <v>7499</v>
      </c>
      <c r="G10025" s="4">
        <v>312.5</v>
      </c>
      <c r="H10025" s="4">
        <v>312.5</v>
      </c>
    </row>
    <row r="10026" spans="1:8" ht="15">
      <c r="A10026" s="95">
        <v>10018</v>
      </c>
      <c r="B10026" s="95" t="s">
        <v>4276</v>
      </c>
      <c r="C10026" s="95" t="s">
        <v>3730</v>
      </c>
      <c r="D10026" s="95">
        <v>36001002640</v>
      </c>
      <c r="E10026" s="95" t="s">
        <v>332</v>
      </c>
      <c r="F10026" s="95" t="s">
        <v>7499</v>
      </c>
      <c r="G10026" s="4">
        <v>312.5</v>
      </c>
      <c r="H10026" s="4">
        <v>312.5</v>
      </c>
    </row>
    <row r="10027" spans="1:8" ht="15">
      <c r="A10027" s="95">
        <v>10019</v>
      </c>
      <c r="B10027" s="95" t="s">
        <v>3700</v>
      </c>
      <c r="C10027" s="95" t="s">
        <v>4277</v>
      </c>
      <c r="D10027" s="95">
        <v>36001022867</v>
      </c>
      <c r="E10027" s="95" t="s">
        <v>332</v>
      </c>
      <c r="F10027" s="95" t="s">
        <v>7499</v>
      </c>
      <c r="G10027" s="4">
        <v>312.5</v>
      </c>
      <c r="H10027" s="4">
        <v>312.5</v>
      </c>
    </row>
    <row r="10028" spans="1:8" ht="15">
      <c r="A10028" s="95">
        <v>10020</v>
      </c>
      <c r="B10028" s="95" t="s">
        <v>3833</v>
      </c>
      <c r="C10028" s="95" t="s">
        <v>4278</v>
      </c>
      <c r="D10028" s="95">
        <v>36001041639</v>
      </c>
      <c r="E10028" s="95" t="s">
        <v>332</v>
      </c>
      <c r="F10028" s="95" t="s">
        <v>7499</v>
      </c>
      <c r="G10028" s="4">
        <v>312.5</v>
      </c>
      <c r="H10028" s="4">
        <v>312.5</v>
      </c>
    </row>
    <row r="10029" spans="1:8" ht="15">
      <c r="A10029" s="95">
        <v>10021</v>
      </c>
      <c r="B10029" s="95" t="s">
        <v>4279</v>
      </c>
      <c r="C10029" s="95" t="s">
        <v>4280</v>
      </c>
      <c r="D10029" s="95">
        <v>36001020283</v>
      </c>
      <c r="E10029" s="95" t="s">
        <v>332</v>
      </c>
      <c r="F10029" s="95" t="s">
        <v>7499</v>
      </c>
      <c r="G10029" s="4">
        <v>312.5</v>
      </c>
      <c r="H10029" s="4">
        <v>312.5</v>
      </c>
    </row>
    <row r="10030" spans="1:8" ht="30">
      <c r="A10030" s="95">
        <v>10022</v>
      </c>
      <c r="B10030" s="95" t="s">
        <v>3668</v>
      </c>
      <c r="C10030" s="95" t="s">
        <v>4281</v>
      </c>
      <c r="D10030" s="95" t="s">
        <v>4282</v>
      </c>
      <c r="E10030" s="95" t="s">
        <v>332</v>
      </c>
      <c r="F10030" s="95" t="s">
        <v>7499</v>
      </c>
      <c r="G10030" s="4">
        <v>312.5</v>
      </c>
      <c r="H10030" s="4">
        <v>312.5</v>
      </c>
    </row>
    <row r="10031" spans="1:8" ht="15">
      <c r="A10031" s="95">
        <v>10023</v>
      </c>
      <c r="B10031" s="95" t="s">
        <v>3643</v>
      </c>
      <c r="C10031" s="95" t="s">
        <v>4283</v>
      </c>
      <c r="D10031" s="95">
        <v>36001029222</v>
      </c>
      <c r="E10031" s="95" t="s">
        <v>332</v>
      </c>
      <c r="F10031" s="95" t="s">
        <v>7499</v>
      </c>
      <c r="G10031" s="4">
        <v>312.5</v>
      </c>
      <c r="H10031" s="4">
        <v>312.5</v>
      </c>
    </row>
    <row r="10032" spans="1:8" ht="30">
      <c r="A10032" s="95">
        <v>10024</v>
      </c>
      <c r="B10032" s="95" t="s">
        <v>4067</v>
      </c>
      <c r="C10032" s="95" t="s">
        <v>4284</v>
      </c>
      <c r="D10032" s="95" t="s">
        <v>4285</v>
      </c>
      <c r="E10032" s="95" t="s">
        <v>332</v>
      </c>
      <c r="F10032" s="95" t="s">
        <v>7499</v>
      </c>
      <c r="G10032" s="4">
        <v>312.5</v>
      </c>
      <c r="H10032" s="4">
        <v>312.5</v>
      </c>
    </row>
    <row r="10033" spans="1:8" ht="15">
      <c r="A10033" s="95">
        <v>10025</v>
      </c>
      <c r="B10033" s="95" t="s">
        <v>3671</v>
      </c>
      <c r="C10033" s="95" t="s">
        <v>4286</v>
      </c>
      <c r="D10033" s="95" t="s">
        <v>4287</v>
      </c>
      <c r="E10033" s="95" t="s">
        <v>332</v>
      </c>
      <c r="F10033" s="95" t="s">
        <v>7499</v>
      </c>
      <c r="G10033" s="4">
        <v>312.5</v>
      </c>
      <c r="H10033" s="4">
        <v>312.5</v>
      </c>
    </row>
    <row r="10034" spans="1:8" ht="15">
      <c r="A10034" s="95">
        <v>10026</v>
      </c>
      <c r="B10034" s="95" t="s">
        <v>3771</v>
      </c>
      <c r="C10034" s="95" t="s">
        <v>4288</v>
      </c>
      <c r="D10034" s="95">
        <v>36001041946</v>
      </c>
      <c r="E10034" s="95" t="s">
        <v>332</v>
      </c>
      <c r="F10034" s="95" t="s">
        <v>7499</v>
      </c>
      <c r="G10034" s="4">
        <v>312.5</v>
      </c>
      <c r="H10034" s="4">
        <v>312.5</v>
      </c>
    </row>
    <row r="10035" spans="1:8" ht="30">
      <c r="A10035" s="95">
        <v>10027</v>
      </c>
      <c r="B10035" s="95" t="s">
        <v>4289</v>
      </c>
      <c r="C10035" s="95" t="s">
        <v>4290</v>
      </c>
      <c r="D10035" s="95">
        <v>36001032942</v>
      </c>
      <c r="E10035" s="95" t="s">
        <v>332</v>
      </c>
      <c r="F10035" s="95" t="s">
        <v>7499</v>
      </c>
      <c r="G10035" s="4">
        <v>312.5</v>
      </c>
      <c r="H10035" s="4">
        <v>312.5</v>
      </c>
    </row>
    <row r="10036" spans="1:8" ht="15">
      <c r="A10036" s="95">
        <v>10028</v>
      </c>
      <c r="B10036" s="95" t="s">
        <v>4291</v>
      </c>
      <c r="C10036" s="95" t="s">
        <v>4292</v>
      </c>
      <c r="D10036" s="95" t="s">
        <v>4293</v>
      </c>
      <c r="E10036" s="95" t="s">
        <v>332</v>
      </c>
      <c r="F10036" s="95" t="s">
        <v>7499</v>
      </c>
      <c r="G10036" s="4">
        <v>312.5</v>
      </c>
      <c r="H10036" s="4">
        <v>312.5</v>
      </c>
    </row>
    <row r="10037" spans="1:8" ht="30">
      <c r="A10037" s="95">
        <v>10029</v>
      </c>
      <c r="B10037" s="95" t="s">
        <v>4012</v>
      </c>
      <c r="C10037" s="95" t="s">
        <v>4294</v>
      </c>
      <c r="D10037" s="95" t="s">
        <v>4295</v>
      </c>
      <c r="E10037" s="95" t="s">
        <v>332</v>
      </c>
      <c r="F10037" s="95" t="s">
        <v>7499</v>
      </c>
      <c r="G10037" s="4">
        <v>312.5</v>
      </c>
      <c r="H10037" s="4">
        <v>312.5</v>
      </c>
    </row>
    <row r="10038" spans="1:8" ht="15">
      <c r="A10038" s="95">
        <v>10030</v>
      </c>
      <c r="B10038" s="95" t="s">
        <v>4255</v>
      </c>
      <c r="C10038" s="95" t="s">
        <v>4296</v>
      </c>
      <c r="D10038" s="95">
        <v>36101055898</v>
      </c>
      <c r="E10038" s="95" t="s">
        <v>332</v>
      </c>
      <c r="F10038" s="95" t="s">
        <v>7499</v>
      </c>
      <c r="G10038" s="4">
        <v>312.5</v>
      </c>
      <c r="H10038" s="4">
        <v>312.5</v>
      </c>
    </row>
    <row r="10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>
      <c r="E10039" s="95" t="s">
        <v>332</v>
      </c>
      <c r="F10039" s="95" t="s">
        <v>7499</v>
      </c>
      <c r="G10039" s="4">
        <v>312.5</v>
      </c>
      <c r="H10039" s="4">
        <v>312.5</v>
      </c>
    </row>
    <row r="10040" spans="1:8" ht="30">
      <c r="A10040" s="95">
        <v>10032</v>
      </c>
      <c r="B10040" s="95" t="s">
        <v>4299</v>
      </c>
      <c r="C10040" s="95" t="s">
        <v>4300</v>
      </c>
      <c r="D10040" s="95" t="s">
        <v>4301</v>
      </c>
      <c r="E10040" s="95" t="s">
        <v>332</v>
      </c>
      <c r="F10040" s="95" t="s">
        <v>7499</v>
      </c>
      <c r="G10040" s="4">
        <v>312.5</v>
      </c>
      <c r="H10040" s="4">
        <v>312.5</v>
      </c>
    </row>
    <row r="10041" spans="1:8" ht="15">
      <c r="A10041" s="95">
        <v>10033</v>
      </c>
      <c r="B10041" s="95" t="s">
        <v>2663</v>
      </c>
      <c r="C10041" s="95" t="s">
        <v>4302</v>
      </c>
      <c r="D10041" s="95">
        <v>36001001961</v>
      </c>
      <c r="E10041" s="95" t="s">
        <v>332</v>
      </c>
      <c r="F10041" s="95" t="s">
        <v>7499</v>
      </c>
      <c r="G10041" s="4">
        <v>312.5</v>
      </c>
      <c r="H10041" s="4">
        <v>312.5</v>
      </c>
    </row>
    <row r="10042" spans="1:8" ht="15">
      <c r="A10042" s="95">
        <v>10034</v>
      </c>
      <c r="B10042" s="95" t="s">
        <v>3450</v>
      </c>
      <c r="C10042" s="95" t="s">
        <v>4303</v>
      </c>
      <c r="D10042" s="95" t="s">
        <v>4304</v>
      </c>
      <c r="E10042" s="95" t="s">
        <v>332</v>
      </c>
      <c r="F10042" s="95" t="s">
        <v>7499</v>
      </c>
      <c r="G10042" s="4">
        <v>312.5</v>
      </c>
      <c r="H10042" s="4">
        <v>312.5</v>
      </c>
    </row>
    <row r="10043" spans="1:8" ht="15">
      <c r="A10043" s="95">
        <v>10035</v>
      </c>
      <c r="B10043" s="95" t="s">
        <v>4096</v>
      </c>
      <c r="C10043" s="95" t="s">
        <v>4305</v>
      </c>
      <c r="D10043" s="95">
        <v>36001032460</v>
      </c>
      <c r="E10043" s="95" t="s">
        <v>332</v>
      </c>
      <c r="F10043" s="95" t="s">
        <v>7499</v>
      </c>
      <c r="G10043" s="4">
        <v>312.5</v>
      </c>
      <c r="H10043" s="4">
        <v>312.5</v>
      </c>
    </row>
    <row r="10044" spans="1:8" ht="15">
      <c r="A10044" s="95">
        <v>10036</v>
      </c>
      <c r="B10044" s="95" t="s">
        <v>3671</v>
      </c>
      <c r="C10044" s="95" t="s">
        <v>3730</v>
      </c>
      <c r="D10044" s="95" t="s">
        <v>4307</v>
      </c>
      <c r="E10044" s="95" t="s">
        <v>332</v>
      </c>
      <c r="F10044" s="95" t="s">
        <v>7499</v>
      </c>
      <c r="G10044" s="4">
        <v>312.5</v>
      </c>
      <c r="H10044" s="4">
        <v>312.5</v>
      </c>
    </row>
    <row r="10045" spans="1:8" ht="15">
      <c r="A10045" s="95">
        <v>10037</v>
      </c>
      <c r="B10045" s="95" t="s">
        <v>3497</v>
      </c>
      <c r="C10045" s="95" t="s">
        <v>4308</v>
      </c>
      <c r="D10045" s="95" t="s">
        <v>4309</v>
      </c>
      <c r="E10045" s="95" t="s">
        <v>332</v>
      </c>
      <c r="F10045" s="95" t="s">
        <v>7499</v>
      </c>
      <c r="G10045" s="4">
        <v>312.5</v>
      </c>
      <c r="H10045" s="4">
        <v>312.5</v>
      </c>
    </row>
    <row r="10046" spans="1:8" ht="30">
      <c r="A10046" s="95">
        <v>10038</v>
      </c>
      <c r="B10046" s="95" t="s">
        <v>4310</v>
      </c>
      <c r="C10046" s="95" t="s">
        <v>4311</v>
      </c>
      <c r="D10046" s="95">
        <v>36001002619</v>
      </c>
      <c r="E10046" s="95" t="s">
        <v>332</v>
      </c>
      <c r="F10046" s="95" t="s">
        <v>7499</v>
      </c>
      <c r="G10046" s="4">
        <v>312.5</v>
      </c>
      <c r="H10046" s="4">
        <v>312.5</v>
      </c>
    </row>
    <row r="10047" spans="1:8" ht="15">
      <c r="A10047" s="95">
        <v>10039</v>
      </c>
      <c r="B10047" s="95" t="s">
        <v>4096</v>
      </c>
      <c r="C10047" s="95" t="s">
        <v>4312</v>
      </c>
      <c r="D10047" s="95" t="s">
        <v>4313</v>
      </c>
      <c r="E10047" s="95" t="s">
        <v>332</v>
      </c>
      <c r="F10047" s="95" t="s">
        <v>7499</v>
      </c>
      <c r="G10047" s="4">
        <v>312.5</v>
      </c>
      <c r="H10047" s="4">
        <v>312.5</v>
      </c>
    </row>
    <row r="10048" spans="1:8" ht="30">
      <c r="A10048" s="95">
        <v>10040</v>
      </c>
      <c r="B10048" s="95" t="s">
        <v>3780</v>
      </c>
      <c r="C10048" s="95" t="s">
        <v>4314</v>
      </c>
      <c r="D10048" s="95" t="s">
        <v>4315</v>
      </c>
      <c r="E10048" s="95" t="s">
        <v>332</v>
      </c>
      <c r="F10048" s="95" t="s">
        <v>7499</v>
      </c>
      <c r="G10048" s="4">
        <v>312.5</v>
      </c>
      <c r="H10048" s="4">
        <v>312.5</v>
      </c>
    </row>
    <row r="10049" spans="1:8" ht="30">
      <c r="A10049" s="95">
        <v>10041</v>
      </c>
      <c r="B10049" s="95" t="s">
        <v>4316</v>
      </c>
      <c r="C10049" s="95" t="s">
        <v>3878</v>
      </c>
      <c r="D10049" s="95" t="s">
        <v>4317</v>
      </c>
      <c r="E10049" s="95" t="s">
        <v>332</v>
      </c>
      <c r="F10049" s="95" t="s">
        <v>7499</v>
      </c>
      <c r="G10049" s="4">
        <v>312.5</v>
      </c>
      <c r="H10049" s="4">
        <v>312.5</v>
      </c>
    </row>
    <row r="10050" spans="1:8" ht="30">
      <c r="A10050" s="95">
        <v>10042</v>
      </c>
      <c r="B10050" s="95" t="s">
        <v>3671</v>
      </c>
      <c r="C10050" s="95" t="s">
        <v>4318</v>
      </c>
      <c r="D10050" s="95" t="s">
        <v>4319</v>
      </c>
      <c r="E10050" s="95" t="s">
        <v>332</v>
      </c>
      <c r="F10050" s="95" t="s">
        <v>7499</v>
      </c>
      <c r="G10050" s="4">
        <v>312.5</v>
      </c>
      <c r="H10050" s="4">
        <v>312.5</v>
      </c>
    </row>
    <row r="10051" spans="1:8" ht="15">
      <c r="A10051" s="95">
        <v>10043</v>
      </c>
      <c r="B10051" s="95" t="s">
        <v>3461</v>
      </c>
      <c r="C10051" s="95" t="s">
        <v>4320</v>
      </c>
      <c r="D10051" s="95" t="s">
        <v>4321</v>
      </c>
      <c r="E10051" s="95" t="s">
        <v>332</v>
      </c>
      <c r="F10051" s="95" t="s">
        <v>7499</v>
      </c>
      <c r="G10051" s="4">
        <v>312.5</v>
      </c>
      <c r="H10051" s="4">
        <v>312.5</v>
      </c>
    </row>
    <row r="10052" spans="1:8" ht="15">
      <c r="A10052" s="95">
        <v>10044</v>
      </c>
      <c r="B10052" s="95" t="s">
        <v>4322</v>
      </c>
      <c r="C10052" s="95" t="s">
        <v>4323</v>
      </c>
      <c r="D10052" s="95">
        <v>36001037694</v>
      </c>
      <c r="E10052" s="95" t="s">
        <v>332</v>
      </c>
      <c r="F10052" s="95" t="s">
        <v>7499</v>
      </c>
      <c r="G10052" s="4">
        <v>312.5</v>
      </c>
      <c r="H10052" s="4">
        <v>312.5</v>
      </c>
    </row>
    <row r="10053" spans="1:8" ht="15">
      <c r="A10053" s="95">
        <v>10045</v>
      </c>
      <c r="B10053" s="95" t="s">
        <v>3461</v>
      </c>
      <c r="C10053" s="95" t="s">
        <v>4324</v>
      </c>
      <c r="D10053" s="95">
        <v>36001027780</v>
      </c>
      <c r="E10053" s="95" t="s">
        <v>332</v>
      </c>
      <c r="F10053" s="95" t="s">
        <v>7499</v>
      </c>
      <c r="G10053" s="4">
        <v>312.5</v>
      </c>
      <c r="H10053" s="4">
        <v>312.5</v>
      </c>
    </row>
    <row r="10054" spans="1:8" ht="15">
      <c r="A10054" s="95">
        <v>10046</v>
      </c>
      <c r="B10054" s="95" t="s">
        <v>3485</v>
      </c>
      <c r="C10054" s="95" t="s">
        <v>3703</v>
      </c>
      <c r="D10054" s="95" t="s">
        <v>4325</v>
      </c>
      <c r="E10054" s="95" t="s">
        <v>332</v>
      </c>
      <c r="F10054" s="95" t="s">
        <v>7499</v>
      </c>
      <c r="G10054" s="4">
        <v>312.5</v>
      </c>
      <c r="H10054" s="4">
        <v>312.5</v>
      </c>
    </row>
    <row r="10055" spans="1:8" ht="30">
      <c r="A10055" s="95">
        <v>10047</v>
      </c>
      <c r="B10055" s="95" t="s">
        <v>4326</v>
      </c>
      <c r="C10055" s="95" t="s">
        <v>4327</v>
      </c>
      <c r="D10055" s="95" t="s">
        <v>4328</v>
      </c>
      <c r="E10055" s="95" t="s">
        <v>332</v>
      </c>
      <c r="F10055" s="95" t="s">
        <v>7499</v>
      </c>
      <c r="G10055" s="4">
        <v>312.5</v>
      </c>
      <c r="H10055" s="4">
        <v>312.5</v>
      </c>
    </row>
    <row r="10056" spans="1:8" ht="15">
      <c r="A10056" s="95">
        <v>10048</v>
      </c>
      <c r="B10056" s="95" t="s">
        <v>4329</v>
      </c>
      <c r="C10056" s="95" t="s">
        <v>4330</v>
      </c>
      <c r="D10056" s="95">
        <v>36001008751</v>
      </c>
      <c r="E10056" s="95" t="s">
        <v>332</v>
      </c>
      <c r="F10056" s="95" t="s">
        <v>7499</v>
      </c>
      <c r="G10056" s="4">
        <v>312.5</v>
      </c>
      <c r="H10056" s="4">
        <v>312.5</v>
      </c>
    </row>
    <row r="10057" spans="1:8" ht="15">
      <c r="A10057" s="95">
        <v>10049</v>
      </c>
      <c r="B10057" s="95" t="s">
        <v>4331</v>
      </c>
      <c r="C10057" s="95" t="s">
        <v>3788</v>
      </c>
      <c r="D10057" s="95" t="s">
        <v>4332</v>
      </c>
      <c r="E10057" s="95" t="s">
        <v>332</v>
      </c>
      <c r="F10057" s="95" t="s">
        <v>7499</v>
      </c>
      <c r="G10057" s="4">
        <v>312.5</v>
      </c>
      <c r="H10057" s="4">
        <v>312.5</v>
      </c>
    </row>
    <row r="10058" spans="1:8" ht="15">
      <c r="A10058" s="95">
        <v>10050</v>
      </c>
      <c r="B10058" s="95" t="s">
        <v>4333</v>
      </c>
      <c r="C10058" s="95" t="s">
        <v>4334</v>
      </c>
      <c r="D10058" s="95" t="s">
        <v>4335</v>
      </c>
      <c r="E10058" s="95" t="s">
        <v>332</v>
      </c>
      <c r="F10058" s="95" t="s">
        <v>7499</v>
      </c>
      <c r="G10058" s="4">
        <v>312.5</v>
      </c>
      <c r="H10058" s="4">
        <v>312.5</v>
      </c>
    </row>
    <row r="10059" spans="1:8" ht="15">
      <c r="A10059" s="95">
        <v>10051</v>
      </c>
      <c r="B10059" s="95" t="s">
        <v>4336</v>
      </c>
      <c r="C10059" s="95" t="s">
        <v>4337</v>
      </c>
      <c r="D10059" s="95" t="s">
        <v>4338</v>
      </c>
      <c r="E10059" s="95" t="s">
        <v>332</v>
      </c>
      <c r="F10059" s="95" t="s">
        <v>7499</v>
      </c>
      <c r="G10059" s="4">
        <v>312.5</v>
      </c>
      <c r="H10059" s="4">
        <v>312.5</v>
      </c>
    </row>
    <row r="10060" spans="1:8" ht="15">
      <c r="A10060" s="95">
        <v>10052</v>
      </c>
      <c r="B10060" s="95" t="s">
        <v>4339</v>
      </c>
      <c r="C10060" s="95" t="s">
        <v>4340</v>
      </c>
      <c r="D10060" s="95" t="s">
        <v>4341</v>
      </c>
      <c r="E10060" s="95" t="s">
        <v>332</v>
      </c>
      <c r="F10060" s="95" t="s">
        <v>7499</v>
      </c>
      <c r="G10060" s="4">
        <v>312.5</v>
      </c>
      <c r="H10060" s="4">
        <v>312.5</v>
      </c>
    </row>
    <row r="10061" spans="1:8" ht="15">
      <c r="A10061" s="95">
        <v>10053</v>
      </c>
      <c r="B10061" s="95" t="s">
        <v>4342</v>
      </c>
      <c r="C10061" s="95" t="s">
        <v>4343</v>
      </c>
      <c r="D10061" s="95" t="s">
        <v>4344</v>
      </c>
      <c r="E10061" s="95" t="s">
        <v>332</v>
      </c>
      <c r="F10061" s="95" t="s">
        <v>7499</v>
      </c>
      <c r="G10061" s="4">
        <v>312.5</v>
      </c>
      <c r="H10061" s="4">
        <v>312.5</v>
      </c>
    </row>
    <row r="10062" spans="1:8" ht="30">
      <c r="A10062" s="95">
        <v>10054</v>
      </c>
      <c r="B10062" s="95" t="s">
        <v>4345</v>
      </c>
      <c r="C10062" s="95" t="s">
        <v>4346</v>
      </c>
      <c r="D10062" s="95" t="s">
        <v>4347</v>
      </c>
      <c r="E10062" s="95" t="s">
        <v>332</v>
      </c>
      <c r="F10062" s="95" t="s">
        <v>7499</v>
      </c>
      <c r="G10062" s="4">
        <v>312.5</v>
      </c>
      <c r="H10062" s="4">
        <v>312.5</v>
      </c>
    </row>
    <row r="10063" spans="1:8" ht="15">
      <c r="A10063" s="95">
        <v>10055</v>
      </c>
      <c r="B10063" s="95" t="s">
        <v>4348</v>
      </c>
      <c r="C10063" s="95" t="s">
        <v>4349</v>
      </c>
      <c r="D10063" s="95" t="s">
        <v>4350</v>
      </c>
      <c r="E10063" s="95" t="s">
        <v>332</v>
      </c>
      <c r="F10063" s="95" t="s">
        <v>7499</v>
      </c>
      <c r="G10063" s="4">
        <v>312.5</v>
      </c>
      <c r="H10063" s="4">
        <v>312.5</v>
      </c>
    </row>
    <row r="10064" spans="1:8" ht="15">
      <c r="A10064" s="95">
        <v>10056</v>
      </c>
      <c r="B10064" s="95" t="s">
        <v>4351</v>
      </c>
      <c r="C10064" s="95" t="s">
        <v>4352</v>
      </c>
      <c r="D10064" s="95" t="s">
        <v>4353</v>
      </c>
      <c r="E10064" s="95" t="s">
        <v>332</v>
      </c>
      <c r="F10064" s="95" t="s">
        <v>7499</v>
      </c>
      <c r="G10064" s="4">
        <v>312.5</v>
      </c>
      <c r="H10064" s="4">
        <v>312.5</v>
      </c>
    </row>
    <row r="10065" spans="1:8" ht="15">
      <c r="A10065" s="95">
        <v>10057</v>
      </c>
      <c r="B10065" s="95" t="s">
        <v>4336</v>
      </c>
      <c r="C10065" s="95" t="s">
        <v>4354</v>
      </c>
      <c r="D10065" s="95" t="s">
        <v>4355</v>
      </c>
      <c r="E10065" s="95" t="s">
        <v>332</v>
      </c>
      <c r="F10065" s="95" t="s">
        <v>7499</v>
      </c>
      <c r="G10065" s="4">
        <v>312.5</v>
      </c>
      <c r="H10065" s="4">
        <v>312.5</v>
      </c>
    </row>
    <row r="10066" spans="1:8" ht="15">
      <c r="A10066" s="95">
        <v>10058</v>
      </c>
      <c r="B10066" s="95" t="s">
        <v>4356</v>
      </c>
      <c r="C10066" s="95" t="s">
        <v>4357</v>
      </c>
      <c r="D10066" s="95">
        <v>36001007462</v>
      </c>
      <c r="E10066" s="95" t="s">
        <v>332</v>
      </c>
      <c r="F10066" s="95" t="s">
        <v>7499</v>
      </c>
      <c r="G10066" s="4">
        <v>312.5</v>
      </c>
      <c r="H10066" s="4">
        <v>312.5</v>
      </c>
    </row>
    <row r="10067" spans="1:8" ht="15">
      <c r="A10067" s="95">
        <v>10059</v>
      </c>
      <c r="B10067" s="95" t="s">
        <v>4358</v>
      </c>
      <c r="C10067" s="95" t="s">
        <v>4359</v>
      </c>
      <c r="D10067" s="95">
        <v>36001011160</v>
      </c>
      <c r="E10067" s="95" t="s">
        <v>332</v>
      </c>
      <c r="F10067" s="95" t="s">
        <v>7499</v>
      </c>
      <c r="G10067" s="4">
        <v>312.5</v>
      </c>
      <c r="H10067" s="4">
        <v>312.5</v>
      </c>
    </row>
    <row r="10068" spans="1:8" ht="15">
      <c r="A10068" s="95">
        <v>10060</v>
      </c>
      <c r="B10068" s="95" t="s">
        <v>4360</v>
      </c>
      <c r="C10068" s="95" t="s">
        <v>4340</v>
      </c>
      <c r="D10068" s="95">
        <v>36001053102</v>
      </c>
      <c r="E10068" s="95" t="s">
        <v>332</v>
      </c>
      <c r="F10068" s="95" t="s">
        <v>7499</v>
      </c>
      <c r="G10068" s="4">
        <v>312.5</v>
      </c>
      <c r="H10068" s="4">
        <v>312.5</v>
      </c>
    </row>
    <row r="10069" spans="1:8" ht="15">
      <c r="A10069" s="95">
        <v>10061</v>
      </c>
      <c r="B10069" s="95" t="s">
        <v>4361</v>
      </c>
      <c r="C10069" s="95" t="s">
        <v>4362</v>
      </c>
      <c r="D10069" s="95" t="s">
        <v>4363</v>
      </c>
      <c r="E10069" s="95" t="s">
        <v>332</v>
      </c>
      <c r="F10069" s="95" t="s">
        <v>7499</v>
      </c>
      <c r="G10069" s="4">
        <v>312.5</v>
      </c>
      <c r="H10069" s="4">
        <v>312.5</v>
      </c>
    </row>
    <row r="10070" spans="1:8" ht="15">
      <c r="A10070" s="95">
        <v>10062</v>
      </c>
      <c r="B10070" s="95" t="s">
        <v>4093</v>
      </c>
      <c r="C10070" s="95" t="s">
        <v>4085</v>
      </c>
      <c r="D10070" s="95" t="s">
        <v>4364</v>
      </c>
      <c r="E10070" s="95" t="s">
        <v>332</v>
      </c>
      <c r="F10070" s="95" t="s">
        <v>7499</v>
      </c>
      <c r="G10070" s="4">
        <v>312.5</v>
      </c>
      <c r="H10070" s="4">
        <v>312.5</v>
      </c>
    </row>
    <row r="10071" spans="1:8" ht="15">
      <c r="A10071" s="95">
        <v>10063</v>
      </c>
      <c r="B10071" s="95" t="s">
        <v>3684</v>
      </c>
      <c r="C10071" s="95" t="s">
        <v>4365</v>
      </c>
      <c r="D10071" s="95" t="s">
        <v>4366</v>
      </c>
      <c r="E10071" s="95" t="s">
        <v>332</v>
      </c>
      <c r="F10071" s="95" t="s">
        <v>7499</v>
      </c>
      <c r="G10071" s="4">
        <v>312.5</v>
      </c>
      <c r="H10071" s="4">
        <v>312.5</v>
      </c>
    </row>
    <row r="10072" spans="1:8" ht="15">
      <c r="A10072" s="95">
        <v>10064</v>
      </c>
      <c r="B10072" s="95" t="s">
        <v>3705</v>
      </c>
      <c r="C10072" s="95" t="s">
        <v>4367</v>
      </c>
      <c r="D10072" s="95" t="s">
        <v>4368</v>
      </c>
      <c r="E10072" s="95" t="s">
        <v>332</v>
      </c>
      <c r="F10072" s="95" t="s">
        <v>7499</v>
      </c>
      <c r="G10072" s="4">
        <v>312.5</v>
      </c>
      <c r="H10072" s="4">
        <v>312.5</v>
      </c>
    </row>
    <row r="10073" spans="1:8" ht="15">
      <c r="A10073" s="95">
        <v>10065</v>
      </c>
      <c r="B10073" s="95" t="s">
        <v>4369</v>
      </c>
      <c r="C10073" s="95" t="s">
        <v>4370</v>
      </c>
      <c r="D10073" s="95" t="s">
        <v>4371</v>
      </c>
      <c r="E10073" s="95" t="s">
        <v>332</v>
      </c>
      <c r="F10073" s="95" t="s">
        <v>7499</v>
      </c>
      <c r="G10073" s="4">
        <v>312.5</v>
      </c>
      <c r="H10073" s="4">
        <v>312.5</v>
      </c>
    </row>
    <row r="10074" spans="1:8" ht="30">
      <c r="A10074" s="95">
        <v>10066</v>
      </c>
      <c r="B10074" s="95" t="s">
        <v>4372</v>
      </c>
      <c r="C10074" s="95" t="s">
        <v>4373</v>
      </c>
      <c r="D10074" s="95" t="s">
        <v>4374</v>
      </c>
      <c r="E10074" s="95" t="s">
        <v>332</v>
      </c>
      <c r="F10074" s="95" t="s">
        <v>7499</v>
      </c>
      <c r="G10074" s="4">
        <v>312.5</v>
      </c>
      <c r="H10074" s="4">
        <v>312.5</v>
      </c>
    </row>
    <row r="10075" spans="1:8" ht="15">
      <c r="A10075" s="95">
        <v>10067</v>
      </c>
      <c r="B10075" s="95" t="s">
        <v>4375</v>
      </c>
      <c r="C10075" s="95" t="s">
        <v>4376</v>
      </c>
      <c r="D10075" s="95" t="s">
        <v>4377</v>
      </c>
      <c r="E10075" s="95" t="s">
        <v>332</v>
      </c>
      <c r="F10075" s="95" t="s">
        <v>7499</v>
      </c>
      <c r="G10075" s="4">
        <v>312.5</v>
      </c>
      <c r="H10075" s="4">
        <v>312.5</v>
      </c>
    </row>
    <row r="10076" spans="1:8" ht="30">
      <c r="A10076" s="95">
        <v>10068</v>
      </c>
      <c r="B10076" s="95" t="s">
        <v>4067</v>
      </c>
      <c r="C10076" s="95" t="s">
        <v>4378</v>
      </c>
      <c r="D10076" s="95" t="s">
        <v>4379</v>
      </c>
      <c r="E10076" s="95" t="s">
        <v>332</v>
      </c>
      <c r="F10076" s="95" t="s">
        <v>7499</v>
      </c>
      <c r="G10076" s="4">
        <v>312.5</v>
      </c>
      <c r="H10076" s="4">
        <v>312.5</v>
      </c>
    </row>
    <row r="10077" spans="1:8" ht="15">
      <c r="A10077" s="95">
        <v>10069</v>
      </c>
      <c r="B10077" s="95" t="s">
        <v>4380</v>
      </c>
      <c r="C10077" s="95" t="s">
        <v>4381</v>
      </c>
      <c r="D10077" s="95" t="s">
        <v>4382</v>
      </c>
      <c r="E10077" s="95" t="s">
        <v>332</v>
      </c>
      <c r="F10077" s="95" t="s">
        <v>7499</v>
      </c>
      <c r="G10077" s="4">
        <v>312.5</v>
      </c>
      <c r="H10077" s="4">
        <v>312.5</v>
      </c>
    </row>
    <row r="10078" spans="1:8" ht="15">
      <c r="A10078" s="95">
        <v>10070</v>
      </c>
      <c r="B10078" s="95" t="s">
        <v>4383</v>
      </c>
      <c r="C10078" s="95" t="s">
        <v>4384</v>
      </c>
      <c r="D10078" s="95" t="s">
        <v>4385</v>
      </c>
      <c r="E10078" s="95" t="s">
        <v>332</v>
      </c>
      <c r="F10078" s="95" t="s">
        <v>7499</v>
      </c>
      <c r="G10078" s="4">
        <v>312.5</v>
      </c>
      <c r="H10078" s="4">
        <v>312.5</v>
      </c>
    </row>
    <row r="10079" spans="1:8" ht="15">
      <c r="A10079" s="95">
        <v>10071</v>
      </c>
      <c r="B10079" s="95" t="s">
        <v>4078</v>
      </c>
      <c r="C10079" s="95" t="s">
        <v>4143</v>
      </c>
      <c r="D10079" s="95" t="s">
        <v>4386</v>
      </c>
      <c r="E10079" s="95" t="s">
        <v>332</v>
      </c>
      <c r="F10079" s="95" t="s">
        <v>7499</v>
      </c>
      <c r="G10079" s="4">
        <v>312.5</v>
      </c>
      <c r="H10079" s="4">
        <v>312.5</v>
      </c>
    </row>
    <row r="10080" spans="1:8" ht="60">
      <c r="A10080" s="95">
        <v>10072</v>
      </c>
      <c r="B10080" s="95" t="s">
        <v>3517</v>
      </c>
      <c r="C10080" s="95" t="s">
        <v>4387</v>
      </c>
      <c r="D10080" s="95" t="s">
        <v>4388</v>
      </c>
      <c r="E10080" s="95" t="s">
        <v>332</v>
      </c>
      <c r="F10080" s="95" t="s">
        <v>7499</v>
      </c>
      <c r="G10080" s="4">
        <v>312.5</v>
      </c>
      <c r="H10080" s="4">
        <v>312.5</v>
      </c>
    </row>
    <row r="10081" spans="1:8" ht="15">
      <c r="A10081" s="95">
        <v>10073</v>
      </c>
      <c r="B10081" s="95" t="s">
        <v>3593</v>
      </c>
      <c r="C10081" s="95" t="s">
        <v>4389</v>
      </c>
      <c r="D10081" s="95" t="s">
        <v>4390</v>
      </c>
      <c r="E10081" s="95" t="s">
        <v>332</v>
      </c>
      <c r="F10081" s="95" t="s">
        <v>7499</v>
      </c>
      <c r="G10081" s="4">
        <v>312.5</v>
      </c>
      <c r="H10081" s="4">
        <v>312.5</v>
      </c>
    </row>
    <row r="10082" spans="1:8" ht="15">
      <c r="A10082" s="95">
        <v>10074</v>
      </c>
      <c r="B10082" s="95" t="s">
        <v>4062</v>
      </c>
      <c r="C10082" s="95" t="s">
        <v>4391</v>
      </c>
      <c r="D10082" s="95" t="s">
        <v>17598</v>
      </c>
      <c r="E10082" s="95" t="s">
        <v>332</v>
      </c>
      <c r="F10082" s="95" t="s">
        <v>7499</v>
      </c>
      <c r="G10082" s="4">
        <v>312.5</v>
      </c>
      <c r="H10082" s="4">
        <v>312.5</v>
      </c>
    </row>
    <row r="10083" spans="1:8" ht="30">
      <c r="A10083" s="95">
        <v>10075</v>
      </c>
      <c r="B10083" s="95" t="s">
        <v>3485</v>
      </c>
      <c r="C10083" s="95" t="s">
        <v>4393</v>
      </c>
      <c r="D10083" s="95" t="s">
        <v>4394</v>
      </c>
      <c r="E10083" s="95" t="s">
        <v>332</v>
      </c>
      <c r="F10083" s="95" t="s">
        <v>7499</v>
      </c>
      <c r="G10083" s="4">
        <v>312.5</v>
      </c>
      <c r="H10083" s="4">
        <v>312.5</v>
      </c>
    </row>
    <row r="10084" spans="1:8" ht="30">
      <c r="A10084" s="95">
        <v>10076</v>
      </c>
      <c r="B10084" s="95" t="s">
        <v>4395</v>
      </c>
      <c r="C10084" s="95" t="s">
        <v>4396</v>
      </c>
      <c r="D10084" s="95" t="s">
        <v>17599</v>
      </c>
      <c r="E10084" s="95" t="s">
        <v>332</v>
      </c>
      <c r="F10084" s="95" t="s">
        <v>7499</v>
      </c>
      <c r="G10084" s="4">
        <v>312.5</v>
      </c>
      <c r="H10084" s="4">
        <v>312.5</v>
      </c>
    </row>
    <row r="10085" spans="1:8" ht="30">
      <c r="A10085" s="95">
        <v>10077</v>
      </c>
      <c r="B10085" s="95" t="s">
        <v>3509</v>
      </c>
      <c r="C10085" s="95" t="s">
        <v>4398</v>
      </c>
      <c r="D10085" s="95" t="s">
        <v>4399</v>
      </c>
      <c r="E10085" s="95" t="s">
        <v>332</v>
      </c>
      <c r="F10085" s="95" t="s">
        <v>7499</v>
      </c>
      <c r="G10085" s="4">
        <v>312.5</v>
      </c>
      <c r="H10085" s="4">
        <v>312.5</v>
      </c>
    </row>
    <row r="10086" spans="1:8" ht="15">
      <c r="A10086" s="95">
        <v>10078</v>
      </c>
      <c r="B10086" s="95" t="s">
        <v>4400</v>
      </c>
      <c r="C10086" s="95" t="s">
        <v>3992</v>
      </c>
      <c r="D10086" s="95" t="s">
        <v>4401</v>
      </c>
      <c r="E10086" s="95" t="s">
        <v>332</v>
      </c>
      <c r="F10086" s="95" t="s">
        <v>7499</v>
      </c>
      <c r="G10086" s="4">
        <v>312.5</v>
      </c>
      <c r="H10086" s="4">
        <v>312.5</v>
      </c>
    </row>
    <row r="10087" spans="1:8" ht="15">
      <c r="A10087" s="95">
        <v>10079</v>
      </c>
      <c r="B10087" s="95" t="s">
        <v>4402</v>
      </c>
      <c r="C10087" s="95" t="s">
        <v>4312</v>
      </c>
      <c r="D10087" s="95" t="s">
        <v>4403</v>
      </c>
      <c r="E10087" s="95" t="s">
        <v>332</v>
      </c>
      <c r="F10087" s="95" t="s">
        <v>7499</v>
      </c>
      <c r="G10087" s="4">
        <v>312.5</v>
      </c>
      <c r="H10087" s="4">
        <v>312.5</v>
      </c>
    </row>
    <row r="10088" spans="1:8" ht="15">
      <c r="A10088" s="95">
        <v>10080</v>
      </c>
      <c r="B10088" s="95" t="s">
        <v>3611</v>
      </c>
      <c r="C10088" s="95" t="s">
        <v>17600</v>
      </c>
      <c r="D10088" s="95" t="s">
        <v>17601</v>
      </c>
      <c r="E10088" s="95" t="s">
        <v>332</v>
      </c>
      <c r="F10088" s="95" t="s">
        <v>7499</v>
      </c>
      <c r="G10088" s="4">
        <v>312.5</v>
      </c>
      <c r="H10088" s="4">
        <v>312.5</v>
      </c>
    </row>
    <row r="10089" spans="1:8" ht="30">
      <c r="A10089" s="95">
        <v>10081</v>
      </c>
      <c r="B10089" s="95" t="s">
        <v>4096</v>
      </c>
      <c r="C10089" s="95" t="s">
        <v>4407</v>
      </c>
      <c r="D10089" s="95" t="s">
        <v>4408</v>
      </c>
      <c r="E10089" s="95" t="s">
        <v>332</v>
      </c>
      <c r="F10089" s="95" t="s">
        <v>7499</v>
      </c>
      <c r="G10089" s="4">
        <v>312.5</v>
      </c>
      <c r="H10089" s="4">
        <v>312.5</v>
      </c>
    </row>
    <row r="10090" spans="1:8" ht="15">
      <c r="A10090" s="95">
        <v>10082</v>
      </c>
      <c r="B10090" s="95" t="s">
        <v>17602</v>
      </c>
      <c r="C10090" s="95" t="s">
        <v>17603</v>
      </c>
      <c r="D10090" s="95">
        <v>40001006182</v>
      </c>
      <c r="E10090" s="95" t="s">
        <v>332</v>
      </c>
      <c r="F10090" s="95" t="s">
        <v>7499</v>
      </c>
      <c r="G10090" s="4">
        <v>312.5</v>
      </c>
      <c r="H10090" s="4">
        <v>312.5</v>
      </c>
    </row>
    <row r="10091" spans="1:8" ht="15">
      <c r="A10091" s="95">
        <v>10083</v>
      </c>
      <c r="B10091" s="95" t="s">
        <v>3523</v>
      </c>
      <c r="C10091" s="95" t="s">
        <v>17604</v>
      </c>
      <c r="D10091" s="95">
        <v>40001007665</v>
      </c>
      <c r="E10091" s="95" t="s">
        <v>332</v>
      </c>
      <c r="F10091" s="95" t="s">
        <v>7499</v>
      </c>
      <c r="G10091" s="4">
        <v>312.5</v>
      </c>
      <c r="H10091" s="4">
        <v>312.5</v>
      </c>
    </row>
    <row r="10092" spans="1:8" ht="15">
      <c r="A10092" s="95">
        <v>10084</v>
      </c>
      <c r="B10092" s="95" t="s">
        <v>3523</v>
      </c>
      <c r="C10092" s="95" t="s">
        <v>11601</v>
      </c>
      <c r="D10092" s="95">
        <v>40001009630</v>
      </c>
      <c r="E10092" s="95" t="s">
        <v>332</v>
      </c>
      <c r="F10092" s="95" t="s">
        <v>7499</v>
      </c>
      <c r="G10092" s="4">
        <v>312.5</v>
      </c>
      <c r="H10092" s="4">
        <v>312.5</v>
      </c>
    </row>
    <row r="10093" spans="1:8" ht="30">
      <c r="A10093" s="95">
        <v>10085</v>
      </c>
      <c r="B10093" s="95" t="s">
        <v>3461</v>
      </c>
      <c r="C10093" s="95" t="s">
        <v>17605</v>
      </c>
      <c r="D10093" s="95">
        <v>40001038017</v>
      </c>
      <c r="E10093" s="95" t="s">
        <v>332</v>
      </c>
      <c r="F10093" s="95" t="s">
        <v>7499</v>
      </c>
      <c r="G10093" s="4">
        <v>312.5</v>
      </c>
      <c r="H10093" s="4">
        <v>312.5</v>
      </c>
    </row>
    <row r="10094" spans="1:8" ht="15">
      <c r="A10094" s="95">
        <v>10086</v>
      </c>
      <c r="B10094" s="95" t="s">
        <v>4409</v>
      </c>
      <c r="C10094" s="95" t="s">
        <v>4410</v>
      </c>
      <c r="D10094" s="95">
        <v>14001005568</v>
      </c>
      <c r="E10094" s="95" t="s">
        <v>332</v>
      </c>
      <c r="F10094" s="95" t="s">
        <v>7499</v>
      </c>
      <c r="G10094" s="4">
        <v>312.5</v>
      </c>
      <c r="H10094" s="4">
        <v>312.5</v>
      </c>
    </row>
    <row r="10095" spans="1:8" ht="15">
      <c r="A10095" s="95">
        <v>10087</v>
      </c>
      <c r="B10095" s="95" t="s">
        <v>2663</v>
      </c>
      <c r="C10095" s="95" t="s">
        <v>4411</v>
      </c>
      <c r="D10095" s="95">
        <v>14001014820</v>
      </c>
      <c r="E10095" s="95" t="s">
        <v>332</v>
      </c>
      <c r="F10095" s="95" t="s">
        <v>7499</v>
      </c>
      <c r="G10095" s="4">
        <v>312.5</v>
      </c>
      <c r="H10095" s="4">
        <v>312.5</v>
      </c>
    </row>
    <row r="10096" spans="1:8" ht="15">
      <c r="A10096" s="95">
        <v>10088</v>
      </c>
      <c r="B10096" s="95" t="s">
        <v>4412</v>
      </c>
      <c r="C10096" s="95" t="s">
        <v>4413</v>
      </c>
      <c r="D10096" s="95">
        <v>14001005341</v>
      </c>
      <c r="E10096" s="95" t="s">
        <v>332</v>
      </c>
      <c r="F10096" s="95" t="s">
        <v>7499</v>
      </c>
      <c r="G10096" s="4">
        <v>312.5</v>
      </c>
      <c r="H10096" s="4">
        <v>312.5</v>
      </c>
    </row>
    <row r="10097" spans="1:8" ht="15">
      <c r="A10097" s="95">
        <v>10089</v>
      </c>
      <c r="B10097" s="95" t="s">
        <v>2663</v>
      </c>
      <c r="C10097" s="95" t="s">
        <v>4414</v>
      </c>
      <c r="D10097" s="95">
        <v>14001003063</v>
      </c>
      <c r="E10097" s="95" t="s">
        <v>332</v>
      </c>
      <c r="F10097" s="95" t="s">
        <v>7499</v>
      </c>
      <c r="G10097" s="4">
        <v>312.5</v>
      </c>
      <c r="H10097" s="4">
        <v>312.5</v>
      </c>
    </row>
    <row r="10098" spans="1:8" ht="15">
      <c r="A10098" s="95">
        <v>10090</v>
      </c>
      <c r="B10098" s="95" t="s">
        <v>4400</v>
      </c>
      <c r="C10098" s="95" t="s">
        <v>4415</v>
      </c>
      <c r="D10098" s="95">
        <v>14001019085</v>
      </c>
      <c r="E10098" s="95" t="s">
        <v>332</v>
      </c>
      <c r="F10098" s="95" t="s">
        <v>7499</v>
      </c>
      <c r="G10098" s="4">
        <v>312.5</v>
      </c>
      <c r="H10098" s="4">
        <v>312.5</v>
      </c>
    </row>
    <row r="10099" spans="1:8" ht="15">
      <c r="A10099" s="95">
        <v>10091</v>
      </c>
      <c r="B10099" s="95" t="s">
        <v>4416</v>
      </c>
      <c r="C10099" s="95" t="s">
        <v>4411</v>
      </c>
      <c r="D10099" s="95">
        <v>14001005591</v>
      </c>
      <c r="E10099" s="95" t="s">
        <v>332</v>
      </c>
      <c r="F10099" s="95" t="s">
        <v>7499</v>
      </c>
      <c r="G10099" s="4">
        <v>312.5</v>
      </c>
      <c r="H10099" s="4">
        <v>312.5</v>
      </c>
    </row>
    <row r="10100" spans="1:8" ht="15">
      <c r="A10100" s="95">
        <v>10092</v>
      </c>
      <c r="B10100" s="95" t="s">
        <v>3747</v>
      </c>
      <c r="C10100" s="95" t="s">
        <v>4417</v>
      </c>
      <c r="D10100" s="95">
        <v>14001003312</v>
      </c>
      <c r="E10100" s="95" t="s">
        <v>332</v>
      </c>
      <c r="F10100" s="95" t="s">
        <v>7499</v>
      </c>
      <c r="G10100" s="4">
        <v>312.5</v>
      </c>
      <c r="H10100" s="4">
        <v>312.5</v>
      </c>
    </row>
    <row r="10101" spans="1:8" ht="15">
      <c r="A10101" s="95">
        <v>10093</v>
      </c>
      <c r="B10101" s="95" t="s">
        <v>4418</v>
      </c>
      <c r="C10101" s="95" t="s">
        <v>4419</v>
      </c>
      <c r="D10101" s="95">
        <v>14001009466</v>
      </c>
      <c r="E10101" s="95" t="s">
        <v>332</v>
      </c>
      <c r="F10101" s="95" t="s">
        <v>7499</v>
      </c>
      <c r="G10101" s="4">
        <v>312.5</v>
      </c>
      <c r="H10101" s="4">
        <v>312.5</v>
      </c>
    </row>
    <row r="10102" spans="1:8" ht="30">
      <c r="A10102" s="95">
        <v>10094</v>
      </c>
      <c r="B10102" s="95" t="s">
        <v>4420</v>
      </c>
      <c r="C10102" s="95" t="s">
        <v>3666</v>
      </c>
      <c r="D10102" s="95">
        <v>14001017445</v>
      </c>
      <c r="E10102" s="95" t="s">
        <v>332</v>
      </c>
      <c r="F10102" s="95" t="s">
        <v>7499</v>
      </c>
      <c r="G10102" s="4">
        <v>312.5</v>
      </c>
      <c r="H10102" s="4">
        <v>312.5</v>
      </c>
    </row>
    <row r="10103" spans="1:8" ht="15">
      <c r="A10103" s="95">
        <v>10095</v>
      </c>
      <c r="B10103" s="95" t="s">
        <v>4425</v>
      </c>
      <c r="C10103" s="95" t="s">
        <v>4426</v>
      </c>
      <c r="D10103" s="95">
        <v>45001018969</v>
      </c>
      <c r="E10103" s="95" t="s">
        <v>332</v>
      </c>
      <c r="F10103" s="95" t="s">
        <v>7499</v>
      </c>
      <c r="G10103" s="4">
        <v>312.5</v>
      </c>
      <c r="H10103" s="4">
        <v>312.5</v>
      </c>
    </row>
    <row r="10104" spans="1:8" ht="15">
      <c r="A10104" s="95">
        <v>10096</v>
      </c>
      <c r="B10104" s="95" t="s">
        <v>4226</v>
      </c>
      <c r="C10104" s="95" t="s">
        <v>4446</v>
      </c>
      <c r="D10104" s="95">
        <v>45001001087</v>
      </c>
      <c r="E10104" s="95" t="s">
        <v>332</v>
      </c>
      <c r="F10104" s="95" t="s">
        <v>7499</v>
      </c>
      <c r="G10104" s="4">
        <v>312.5</v>
      </c>
      <c r="H10104" s="4">
        <v>312.5</v>
      </c>
    </row>
    <row r="10105" spans="1:8" ht="15">
      <c r="A10105" s="95">
        <v>10097</v>
      </c>
      <c r="B10105" s="95" t="s">
        <v>4447</v>
      </c>
      <c r="C10105" s="95" t="s">
        <v>4448</v>
      </c>
      <c r="D10105" s="95">
        <v>45001025467</v>
      </c>
      <c r="E10105" s="95" t="s">
        <v>332</v>
      </c>
      <c r="F10105" s="95" t="s">
        <v>7499</v>
      </c>
      <c r="G10105" s="4">
        <v>312.5</v>
      </c>
      <c r="H10105" s="4">
        <v>312.5</v>
      </c>
    </row>
    <row r="10106" spans="1:8" ht="15">
      <c r="A10106" s="95">
        <v>10098</v>
      </c>
      <c r="B10106" s="95" t="s">
        <v>4452</v>
      </c>
      <c r="C10106" s="95" t="s">
        <v>4453</v>
      </c>
      <c r="D10106" s="95">
        <v>45001030377</v>
      </c>
      <c r="E10106" s="95" t="s">
        <v>332</v>
      </c>
      <c r="F10106" s="95" t="s">
        <v>7499</v>
      </c>
      <c r="G10106" s="4">
        <v>312.5</v>
      </c>
      <c r="H10106" s="4">
        <v>312.5</v>
      </c>
    </row>
    <row r="10107" spans="1:8" ht="15">
      <c r="A10107" s="95">
        <v>10099</v>
      </c>
      <c r="B10107" s="95" t="s">
        <v>3494</v>
      </c>
      <c r="C10107" s="95" t="s">
        <v>4460</v>
      </c>
      <c r="D10107" s="95">
        <v>20001019212</v>
      </c>
      <c r="E10107" s="95" t="s">
        <v>332</v>
      </c>
      <c r="F10107" s="95" t="s">
        <v>7499</v>
      </c>
      <c r="G10107" s="4">
        <v>312.5</v>
      </c>
      <c r="H10107" s="4">
        <v>312.5</v>
      </c>
    </row>
    <row r="10108" spans="1:8" ht="15">
      <c r="A10108" s="95">
        <v>10100</v>
      </c>
      <c r="B10108" s="95" t="s">
        <v>3432</v>
      </c>
      <c r="C10108" s="95" t="s">
        <v>4461</v>
      </c>
      <c r="D10108" s="95">
        <v>20001006376</v>
      </c>
      <c r="E10108" s="95" t="s">
        <v>332</v>
      </c>
      <c r="F10108" s="95" t="s">
        <v>7499</v>
      </c>
      <c r="G10108" s="4">
        <v>312.5</v>
      </c>
      <c r="H10108" s="4">
        <v>312.5</v>
      </c>
    </row>
    <row r="10109" spans="1:8" ht="15">
      <c r="A10109" s="95">
        <v>10101</v>
      </c>
      <c r="B10109" s="95" t="s">
        <v>4462</v>
      </c>
      <c r="C10109" s="95" t="s">
        <v>4463</v>
      </c>
      <c r="D10109" s="95" t="s">
        <v>4464</v>
      </c>
      <c r="E10109" s="95" t="s">
        <v>332</v>
      </c>
      <c r="F10109" s="95" t="s">
        <v>7499</v>
      </c>
      <c r="G10109" s="4">
        <v>312.5</v>
      </c>
      <c r="H10109" s="4">
        <v>312.5</v>
      </c>
    </row>
    <row r="10110" spans="1:8" ht="15">
      <c r="A10110" s="95">
        <v>10102</v>
      </c>
      <c r="B10110" s="95" t="s">
        <v>4429</v>
      </c>
      <c r="C10110" s="95" t="s">
        <v>4465</v>
      </c>
      <c r="D10110" s="95" t="s">
        <v>4466</v>
      </c>
      <c r="E10110" s="95" t="s">
        <v>332</v>
      </c>
      <c r="F10110" s="95" t="s">
        <v>7499</v>
      </c>
      <c r="G10110" s="4">
        <v>312.5</v>
      </c>
      <c r="H10110" s="4">
        <v>312.5</v>
      </c>
    </row>
    <row r="10111" spans="1:8" ht="15">
      <c r="A10111" s="95">
        <v>10103</v>
      </c>
      <c r="B10111" s="95" t="s">
        <v>3584</v>
      </c>
      <c r="C10111" s="95" t="s">
        <v>3730</v>
      </c>
      <c r="D10111" s="95" t="s">
        <v>4467</v>
      </c>
      <c r="E10111" s="95" t="s">
        <v>332</v>
      </c>
      <c r="F10111" s="95" t="s">
        <v>7499</v>
      </c>
      <c r="G10111" s="4">
        <v>312.5</v>
      </c>
      <c r="H10111" s="4">
        <v>312.5</v>
      </c>
    </row>
    <row r="10112" spans="1:8" ht="15">
      <c r="A10112" s="95">
        <v>10104</v>
      </c>
      <c r="B10112" s="95" t="s">
        <v>3450</v>
      </c>
      <c r="C10112" s="95" t="s">
        <v>4468</v>
      </c>
      <c r="D10112" s="95" t="s">
        <v>4469</v>
      </c>
      <c r="E10112" s="95" t="s">
        <v>332</v>
      </c>
      <c r="F10112" s="95" t="s">
        <v>7499</v>
      </c>
      <c r="G10112" s="4">
        <v>312.5</v>
      </c>
      <c r="H10112" s="4">
        <v>312.5</v>
      </c>
    </row>
    <row r="10113" spans="1:8" ht="15">
      <c r="A10113" s="95">
        <v>10105</v>
      </c>
      <c r="B10113" s="95" t="s">
        <v>3432</v>
      </c>
      <c r="C10113" s="95" t="s">
        <v>4470</v>
      </c>
      <c r="D10113" s="95" t="s">
        <v>4471</v>
      </c>
      <c r="E10113" s="95" t="s">
        <v>332</v>
      </c>
      <c r="F10113" s="95" t="s">
        <v>7499</v>
      </c>
      <c r="G10113" s="4">
        <v>312.5</v>
      </c>
      <c r="H10113" s="4">
        <v>312.5</v>
      </c>
    </row>
    <row r="10114" spans="1:8" ht="15">
      <c r="A10114" s="95">
        <v>10106</v>
      </c>
      <c r="B10114" s="95" t="s">
        <v>3476</v>
      </c>
      <c r="C10114" s="95" t="s">
        <v>4472</v>
      </c>
      <c r="D10114" s="95" t="s">
        <v>4473</v>
      </c>
      <c r="E10114" s="95" t="s">
        <v>332</v>
      </c>
      <c r="F10114" s="95" t="s">
        <v>7499</v>
      </c>
      <c r="G10114" s="4">
        <v>312.5</v>
      </c>
      <c r="H10114" s="4">
        <v>312.5</v>
      </c>
    </row>
    <row r="10115" spans="1:8" ht="15">
      <c r="A10115" s="95">
        <v>10107</v>
      </c>
      <c r="B10115" s="95" t="s">
        <v>3439</v>
      </c>
      <c r="C10115" s="95" t="s">
        <v>4051</v>
      </c>
      <c r="D10115" s="95" t="s">
        <v>4474</v>
      </c>
      <c r="E10115" s="95" t="s">
        <v>332</v>
      </c>
      <c r="F10115" s="95" t="s">
        <v>7499</v>
      </c>
      <c r="G10115" s="4">
        <v>312.5</v>
      </c>
      <c r="H10115" s="4">
        <v>312.5</v>
      </c>
    </row>
    <row r="10116" spans="1:8" ht="30">
      <c r="A10116" s="95">
        <v>10108</v>
      </c>
      <c r="B10116" s="95" t="s">
        <v>4475</v>
      </c>
      <c r="C10116" s="95" t="s">
        <v>4476</v>
      </c>
      <c r="D10116" s="95" t="s">
        <v>4477</v>
      </c>
      <c r="E10116" s="95" t="s">
        <v>332</v>
      </c>
      <c r="F10116" s="95" t="s">
        <v>7499</v>
      </c>
      <c r="G10116" s="4">
        <v>312.5</v>
      </c>
      <c r="H10116" s="4">
        <v>312.5</v>
      </c>
    </row>
    <row r="10117" spans="1:8" ht="15">
      <c r="A10117" s="95">
        <v>10109</v>
      </c>
      <c r="B10117" s="95" t="s">
        <v>3668</v>
      </c>
      <c r="C10117" s="95" t="s">
        <v>3943</v>
      </c>
      <c r="D10117" s="95" t="s">
        <v>4478</v>
      </c>
      <c r="E10117" s="95" t="s">
        <v>332</v>
      </c>
      <c r="F10117" s="95" t="s">
        <v>7499</v>
      </c>
      <c r="G10117" s="4">
        <v>312.5</v>
      </c>
      <c r="H10117" s="4">
        <v>312.5</v>
      </c>
    </row>
    <row r="10118" spans="1:8" ht="15">
      <c r="A10118" s="95">
        <v>10110</v>
      </c>
      <c r="B10118" s="95" t="s">
        <v>4479</v>
      </c>
      <c r="C10118" s="95" t="s">
        <v>4480</v>
      </c>
      <c r="D10118" s="95" t="s">
        <v>4481</v>
      </c>
      <c r="E10118" s="95" t="s">
        <v>332</v>
      </c>
      <c r="F10118" s="95" t="s">
        <v>7499</v>
      </c>
      <c r="G10118" s="4">
        <v>312.5</v>
      </c>
      <c r="H10118" s="4">
        <v>312.5</v>
      </c>
    </row>
    <row r="10119" spans="1:8" ht="15">
      <c r="A10119" s="95">
        <v>10111</v>
      </c>
      <c r="B10119" s="95" t="s">
        <v>3771</v>
      </c>
      <c r="C10119" s="95" t="s">
        <v>4482</v>
      </c>
      <c r="D10119" s="95" t="s">
        <v>4483</v>
      </c>
      <c r="E10119" s="95" t="s">
        <v>332</v>
      </c>
      <c r="F10119" s="95" t="s">
        <v>7499</v>
      </c>
      <c r="G10119" s="4">
        <v>312.5</v>
      </c>
      <c r="H10119" s="4">
        <v>312.5</v>
      </c>
    </row>
    <row r="10120" spans="1:8" ht="15">
      <c r="A10120" s="95">
        <v>10112</v>
      </c>
      <c r="B10120" s="95" t="s">
        <v>4484</v>
      </c>
      <c r="C10120" s="95" t="s">
        <v>4485</v>
      </c>
      <c r="D10120" s="95" t="s">
        <v>4486</v>
      </c>
      <c r="E10120" s="95" t="s">
        <v>332</v>
      </c>
      <c r="F10120" s="95" t="s">
        <v>7499</v>
      </c>
      <c r="G10120" s="4">
        <v>312.5</v>
      </c>
      <c r="H10120" s="4">
        <v>312.5</v>
      </c>
    </row>
    <row r="10121" spans="1:8" ht="15">
      <c r="A10121" s="95">
        <v>10113</v>
      </c>
      <c r="B10121" s="95" t="s">
        <v>4487</v>
      </c>
      <c r="C10121" s="95" t="s">
        <v>4468</v>
      </c>
      <c r="D10121" s="95" t="s">
        <v>4488</v>
      </c>
      <c r="E10121" s="95" t="s">
        <v>332</v>
      </c>
      <c r="F10121" s="95" t="s">
        <v>7499</v>
      </c>
      <c r="G10121" s="4">
        <v>312.5</v>
      </c>
      <c r="H10121" s="4">
        <v>312.5</v>
      </c>
    </row>
    <row r="10122" spans="1:8" ht="15">
      <c r="A10122" s="95">
        <v>10114</v>
      </c>
      <c r="B10122" s="95" t="s">
        <v>3629</v>
      </c>
      <c r="C10122" s="95" t="s">
        <v>4489</v>
      </c>
      <c r="D10122" s="95" t="s">
        <v>4490</v>
      </c>
      <c r="E10122" s="95" t="s">
        <v>332</v>
      </c>
      <c r="F10122" s="95" t="s">
        <v>7499</v>
      </c>
      <c r="G10122" s="4">
        <v>312.5</v>
      </c>
      <c r="H10122" s="4">
        <v>312.5</v>
      </c>
    </row>
    <row r="10123" spans="1:8" ht="15">
      <c r="A10123" s="95">
        <v>10115</v>
      </c>
      <c r="B10123" s="95" t="s">
        <v>3561</v>
      </c>
      <c r="C10123" s="95" t="s">
        <v>3691</v>
      </c>
      <c r="D10123" s="95" t="s">
        <v>4491</v>
      </c>
      <c r="E10123" s="95" t="s">
        <v>332</v>
      </c>
      <c r="F10123" s="95" t="s">
        <v>7499</v>
      </c>
      <c r="G10123" s="4">
        <v>312.5</v>
      </c>
      <c r="H10123" s="4">
        <v>312.5</v>
      </c>
    </row>
    <row r="10124" spans="1:8" ht="15">
      <c r="A10124" s="95">
        <v>10116</v>
      </c>
      <c r="B10124" s="95" t="s">
        <v>4492</v>
      </c>
      <c r="C10124" s="95" t="s">
        <v>3510</v>
      </c>
      <c r="D10124" s="95" t="s">
        <v>4493</v>
      </c>
      <c r="E10124" s="95" t="s">
        <v>332</v>
      </c>
      <c r="F10124" s="95" t="s">
        <v>7499</v>
      </c>
      <c r="G10124" s="4">
        <v>312.5</v>
      </c>
      <c r="H10124" s="4">
        <v>312.5</v>
      </c>
    </row>
    <row r="10125" spans="1:8" ht="30">
      <c r="A10125" s="95">
        <v>10117</v>
      </c>
      <c r="B10125" s="95" t="s">
        <v>3593</v>
      </c>
      <c r="C10125" s="95" t="s">
        <v>4494</v>
      </c>
      <c r="D10125" s="95" t="s">
        <v>4495</v>
      </c>
      <c r="E10125" s="95" t="s">
        <v>332</v>
      </c>
      <c r="F10125" s="95" t="s">
        <v>7499</v>
      </c>
      <c r="G10125" s="4">
        <v>312.5</v>
      </c>
      <c r="H10125" s="4">
        <v>312.5</v>
      </c>
    </row>
    <row r="10126" spans="1:8" ht="15">
      <c r="A10126" s="95">
        <v>10118</v>
      </c>
      <c r="B10126" s="95" t="s">
        <v>4496</v>
      </c>
      <c r="C10126" s="95" t="s">
        <v>4497</v>
      </c>
      <c r="D10126" s="95" t="s">
        <v>4498</v>
      </c>
      <c r="E10126" s="95" t="s">
        <v>332</v>
      </c>
      <c r="F10126" s="95" t="s">
        <v>7499</v>
      </c>
      <c r="G10126" s="4">
        <v>312.5</v>
      </c>
      <c r="H10126" s="4">
        <v>312.5</v>
      </c>
    </row>
    <row r="10127" spans="1:8" ht="15">
      <c r="A10127" s="95">
        <v>10119</v>
      </c>
      <c r="B10127" s="95" t="s">
        <v>4499</v>
      </c>
      <c r="C10127" s="95" t="s">
        <v>3641</v>
      </c>
      <c r="D10127" s="95" t="s">
        <v>4500</v>
      </c>
      <c r="E10127" s="95" t="s">
        <v>332</v>
      </c>
      <c r="F10127" s="95" t="s">
        <v>7499</v>
      </c>
      <c r="G10127" s="4">
        <v>312.5</v>
      </c>
      <c r="H10127" s="4">
        <v>312.5</v>
      </c>
    </row>
    <row r="10128" spans="1:8" ht="15">
      <c r="A10128" s="95">
        <v>10120</v>
      </c>
      <c r="B10128" s="95" t="s">
        <v>4007</v>
      </c>
      <c r="C10128" s="95" t="s">
        <v>4501</v>
      </c>
      <c r="D10128" s="95" t="s">
        <v>4502</v>
      </c>
      <c r="E10128" s="95" t="s">
        <v>332</v>
      </c>
      <c r="F10128" s="95" t="s">
        <v>7499</v>
      </c>
      <c r="G10128" s="4">
        <v>312.5</v>
      </c>
      <c r="H10128" s="4">
        <v>312.5</v>
      </c>
    </row>
    <row r="10129" spans="1:8" ht="30">
      <c r="A10129" s="95">
        <v>10121</v>
      </c>
      <c r="B10129" s="95" t="s">
        <v>3690</v>
      </c>
      <c r="C10129" s="95" t="s">
        <v>3625</v>
      </c>
      <c r="D10129" s="95">
        <v>20001050987</v>
      </c>
      <c r="E10129" s="95" t="s">
        <v>332</v>
      </c>
      <c r="F10129" s="95" t="s">
        <v>7499</v>
      </c>
      <c r="G10129" s="4">
        <v>312.5</v>
      </c>
      <c r="H10129" s="4">
        <v>312.5</v>
      </c>
    </row>
    <row r="10130" spans="1:8" ht="15">
      <c r="A10130" s="95">
        <v>10122</v>
      </c>
      <c r="B10130" s="95" t="s">
        <v>4503</v>
      </c>
      <c r="C10130" s="95" t="s">
        <v>4504</v>
      </c>
      <c r="D10130" s="95" t="s">
        <v>4505</v>
      </c>
      <c r="E10130" s="95" t="s">
        <v>332</v>
      </c>
      <c r="F10130" s="95" t="s">
        <v>7499</v>
      </c>
      <c r="G10130" s="4">
        <v>312.5</v>
      </c>
      <c r="H10130" s="4">
        <v>312.5</v>
      </c>
    </row>
    <row r="10131" spans="1:8" ht="15">
      <c r="A10131" s="95">
        <v>10123</v>
      </c>
      <c r="B10131" s="95" t="s">
        <v>4506</v>
      </c>
      <c r="C10131" s="95" t="s">
        <v>4507</v>
      </c>
      <c r="D10131" s="95" t="s">
        <v>4508</v>
      </c>
      <c r="E10131" s="95" t="s">
        <v>332</v>
      </c>
      <c r="F10131" s="95" t="s">
        <v>7499</v>
      </c>
      <c r="G10131" s="4">
        <v>312.5</v>
      </c>
      <c r="H10131" s="4">
        <v>312.5</v>
      </c>
    </row>
    <row r="10132" spans="1:8" ht="15">
      <c r="A10132" s="95">
        <v>10124</v>
      </c>
      <c r="B10132" s="95" t="s">
        <v>4509</v>
      </c>
      <c r="C10132" s="95" t="s">
        <v>4510</v>
      </c>
      <c r="D10132" s="95" t="s">
        <v>4511</v>
      </c>
      <c r="E10132" s="95" t="s">
        <v>332</v>
      </c>
      <c r="F10132" s="95" t="s">
        <v>7499</v>
      </c>
      <c r="G10132" s="4">
        <v>312.5</v>
      </c>
      <c r="H10132" s="4">
        <v>312.5</v>
      </c>
    </row>
    <row r="10133" spans="1:8" ht="15">
      <c r="A10133" s="95">
        <v>10125</v>
      </c>
      <c r="B10133" s="95" t="s">
        <v>4512</v>
      </c>
      <c r="C10133" s="95" t="s">
        <v>4232</v>
      </c>
      <c r="D10133" s="95" t="s">
        <v>4513</v>
      </c>
      <c r="E10133" s="95" t="s">
        <v>332</v>
      </c>
      <c r="F10133" s="95" t="s">
        <v>7499</v>
      </c>
      <c r="G10133" s="4">
        <v>312.5</v>
      </c>
      <c r="H10133" s="4">
        <v>312.5</v>
      </c>
    </row>
    <row r="10134" spans="1:8" ht="15">
      <c r="A10134" s="95">
        <v>10126</v>
      </c>
      <c r="B10134" s="95" t="s">
        <v>3668</v>
      </c>
      <c r="C10134" s="95" t="s">
        <v>4515</v>
      </c>
      <c r="D10134" s="95">
        <v>20001001345</v>
      </c>
      <c r="E10134" s="95" t="s">
        <v>332</v>
      </c>
      <c r="F10134" s="95" t="s">
        <v>7499</v>
      </c>
      <c r="G10134" s="4">
        <v>312.5</v>
      </c>
      <c r="H10134" s="4">
        <v>312.5</v>
      </c>
    </row>
    <row r="10135" spans="1:8" ht="30">
      <c r="A10135" s="95">
        <v>10127</v>
      </c>
      <c r="B10135" s="95" t="s">
        <v>3780</v>
      </c>
      <c r="C10135" s="95" t="s">
        <v>4516</v>
      </c>
      <c r="D10135" s="95">
        <v>20001010419</v>
      </c>
      <c r="E10135" s="95" t="s">
        <v>332</v>
      </c>
      <c r="F10135" s="95" t="s">
        <v>7499</v>
      </c>
      <c r="G10135" s="4">
        <v>312.5</v>
      </c>
      <c r="H10135" s="4">
        <v>312.5</v>
      </c>
    </row>
    <row r="10136" spans="1:8" ht="15">
      <c r="A10136" s="95">
        <v>10128</v>
      </c>
      <c r="B10136" s="95" t="s">
        <v>3955</v>
      </c>
      <c r="C10136" s="95" t="s">
        <v>2676</v>
      </c>
      <c r="D10136" s="95" t="s">
        <v>4517</v>
      </c>
      <c r="E10136" s="95" t="s">
        <v>332</v>
      </c>
      <c r="F10136" s="95" t="s">
        <v>7499</v>
      </c>
      <c r="G10136" s="4">
        <v>312.5</v>
      </c>
      <c r="H10136" s="4">
        <v>312.5</v>
      </c>
    </row>
    <row r="10137" spans="1:8" ht="15">
      <c r="A10137" s="95">
        <v>10129</v>
      </c>
      <c r="B10137" s="95" t="s">
        <v>3671</v>
      </c>
      <c r="C10137" s="95" t="s">
        <v>4518</v>
      </c>
      <c r="D10137" s="95" t="s">
        <v>4519</v>
      </c>
      <c r="E10137" s="95" t="s">
        <v>332</v>
      </c>
      <c r="F10137" s="95" t="s">
        <v>7499</v>
      </c>
      <c r="G10137" s="4">
        <v>312.5</v>
      </c>
      <c r="H10137" s="4">
        <v>312.5</v>
      </c>
    </row>
    <row r="10138" spans="1:8" ht="15">
      <c r="A10138" s="95">
        <v>10130</v>
      </c>
      <c r="B10138" s="95" t="s">
        <v>3593</v>
      </c>
      <c r="C10138" s="95" t="s">
        <v>4520</v>
      </c>
      <c r="D10138" s="95" t="s">
        <v>4521</v>
      </c>
      <c r="E10138" s="95" t="s">
        <v>332</v>
      </c>
      <c r="F10138" s="95" t="s">
        <v>7499</v>
      </c>
      <c r="G10138" s="4">
        <v>312.5</v>
      </c>
      <c r="H10138" s="4">
        <v>312.5</v>
      </c>
    </row>
    <row r="10139" spans="1:8" ht="30">
      <c r="A10139" s="95">
        <v>10131</v>
      </c>
      <c r="B10139" s="95" t="s">
        <v>2663</v>
      </c>
      <c r="C10139" s="95" t="s">
        <v>4522</v>
      </c>
      <c r="D10139" s="95" t="s">
        <v>4523</v>
      </c>
      <c r="E10139" s="95" t="s">
        <v>332</v>
      </c>
      <c r="F10139" s="95" t="s">
        <v>7499</v>
      </c>
      <c r="G10139" s="4">
        <v>312.5</v>
      </c>
      <c r="H10139" s="4">
        <v>312.5</v>
      </c>
    </row>
    <row r="10140" spans="1:8" ht="15">
      <c r="A10140" s="95">
        <v>10132</v>
      </c>
      <c r="B10140" s="95" t="s">
        <v>4078</v>
      </c>
      <c r="C10140" s="95" t="s">
        <v>4524</v>
      </c>
      <c r="D10140" s="95" t="s">
        <v>4525</v>
      </c>
      <c r="E10140" s="95" t="s">
        <v>332</v>
      </c>
      <c r="F10140" s="95" t="s">
        <v>7499</v>
      </c>
      <c r="G10140" s="4">
        <v>312.5</v>
      </c>
      <c r="H10140" s="4">
        <v>312.5</v>
      </c>
    </row>
    <row r="10141" spans="1:8" ht="15">
      <c r="A10141" s="95">
        <v>10133</v>
      </c>
      <c r="B10141" s="95" t="s">
        <v>3668</v>
      </c>
      <c r="C10141" s="95" t="s">
        <v>4526</v>
      </c>
      <c r="D10141" s="95">
        <v>20001060776</v>
      </c>
      <c r="E10141" s="95" t="s">
        <v>332</v>
      </c>
      <c r="F10141" s="95" t="s">
        <v>7499</v>
      </c>
      <c r="G10141" s="4">
        <v>312.5</v>
      </c>
      <c r="H10141" s="4">
        <v>312.5</v>
      </c>
    </row>
    <row r="10142" spans="1:8" ht="15">
      <c r="A10142" s="95">
        <v>10134</v>
      </c>
      <c r="B10142" s="95" t="s">
        <v>4527</v>
      </c>
      <c r="C10142" s="95" t="s">
        <v>2676</v>
      </c>
      <c r="D10142" s="95" t="s">
        <v>4528</v>
      </c>
      <c r="E10142" s="95" t="s">
        <v>332</v>
      </c>
      <c r="F10142" s="95" t="s">
        <v>7499</v>
      </c>
      <c r="G10142" s="4">
        <v>312.5</v>
      </c>
      <c r="H10142" s="4">
        <v>312.5</v>
      </c>
    </row>
    <row r="10143" spans="1:8" ht="15">
      <c r="A10143" s="95">
        <v>10135</v>
      </c>
      <c r="B10143" s="95" t="s">
        <v>4529</v>
      </c>
      <c r="C10143" s="95" t="s">
        <v>4530</v>
      </c>
      <c r="D10143" s="95" t="s">
        <v>4531</v>
      </c>
      <c r="E10143" s="95" t="s">
        <v>332</v>
      </c>
      <c r="F10143" s="95" t="s">
        <v>7499</v>
      </c>
      <c r="G10143" s="4">
        <v>312.5</v>
      </c>
      <c r="H10143" s="4">
        <v>312.5</v>
      </c>
    </row>
    <row r="10144" spans="1:8" ht="30">
      <c r="A10144" s="95">
        <v>10136</v>
      </c>
      <c r="B10144" s="95" t="s">
        <v>2667</v>
      </c>
      <c r="C10144" s="95" t="s">
        <v>4532</v>
      </c>
      <c r="D10144" s="95" t="s">
        <v>4533</v>
      </c>
      <c r="E10144" s="95" t="s">
        <v>332</v>
      </c>
      <c r="F10144" s="95" t="s">
        <v>7499</v>
      </c>
      <c r="G10144" s="4">
        <v>312.5</v>
      </c>
      <c r="H10144" s="4">
        <v>312.5</v>
      </c>
    </row>
    <row r="10145" spans="1:8" ht="15">
      <c r="A10145" s="95">
        <v>10137</v>
      </c>
      <c r="B10145" s="95" t="s">
        <v>2663</v>
      </c>
      <c r="C10145" s="95" t="s">
        <v>4534</v>
      </c>
      <c r="D10145" s="95" t="s">
        <v>4535</v>
      </c>
      <c r="E10145" s="95" t="s">
        <v>332</v>
      </c>
      <c r="F10145" s="95" t="s">
        <v>7499</v>
      </c>
      <c r="G10145" s="4">
        <v>312.5</v>
      </c>
      <c r="H10145" s="4">
        <v>312.5</v>
      </c>
    </row>
    <row r="10146" spans="1:8" ht="15">
      <c r="A10146" s="95">
        <v>10138</v>
      </c>
      <c r="B10146" s="95" t="s">
        <v>3593</v>
      </c>
      <c r="C10146" s="95" t="s">
        <v>4536</v>
      </c>
      <c r="D10146" s="95" t="s">
        <v>4537</v>
      </c>
      <c r="E10146" s="95" t="s">
        <v>332</v>
      </c>
      <c r="F10146" s="95" t="s">
        <v>7499</v>
      </c>
      <c r="G10146" s="4">
        <v>312.5</v>
      </c>
      <c r="H10146" s="4">
        <v>312.5</v>
      </c>
    </row>
    <row r="10147" spans="1:8" ht="30">
      <c r="A10147" s="95">
        <v>10139</v>
      </c>
      <c r="B10147" s="95" t="s">
        <v>4454</v>
      </c>
      <c r="C10147" s="95" t="s">
        <v>4538</v>
      </c>
      <c r="D10147" s="95" t="s">
        <v>4539</v>
      </c>
      <c r="E10147" s="95" t="s">
        <v>332</v>
      </c>
      <c r="F10147" s="95" t="s">
        <v>7499</v>
      </c>
      <c r="G10147" s="4">
        <v>312.5</v>
      </c>
      <c r="H10147" s="4">
        <v>312.5</v>
      </c>
    </row>
    <row r="10148" spans="1:8" ht="15">
      <c r="A10148" s="95">
        <v>10140</v>
      </c>
      <c r="B10148" s="95" t="s">
        <v>4226</v>
      </c>
      <c r="C10148" s="95" t="s">
        <v>4540</v>
      </c>
      <c r="D10148" s="95" t="s">
        <v>4541</v>
      </c>
      <c r="E10148" s="95" t="s">
        <v>332</v>
      </c>
      <c r="F10148" s="95" t="s">
        <v>7499</v>
      </c>
      <c r="G10148" s="4">
        <v>312.5</v>
      </c>
      <c r="H10148" s="4">
        <v>312.5</v>
      </c>
    </row>
    <row r="10149" spans="1:8" ht="15">
      <c r="A10149" s="95">
        <v>10141</v>
      </c>
      <c r="B10149" s="95" t="s">
        <v>3649</v>
      </c>
      <c r="C10149" s="95" t="s">
        <v>4542</v>
      </c>
      <c r="D10149" s="95" t="s">
        <v>4543</v>
      </c>
      <c r="E10149" s="95" t="s">
        <v>332</v>
      </c>
      <c r="F10149" s="95" t="s">
        <v>7499</v>
      </c>
      <c r="G10149" s="4">
        <v>312.5</v>
      </c>
      <c r="H10149" s="4">
        <v>312.5</v>
      </c>
    </row>
    <row r="10150" spans="1:8" ht="15">
      <c r="A10150" s="95">
        <v>10142</v>
      </c>
      <c r="B10150" s="95" t="s">
        <v>3676</v>
      </c>
      <c r="C10150" s="95" t="s">
        <v>4544</v>
      </c>
      <c r="D10150" s="95" t="s">
        <v>4545</v>
      </c>
      <c r="E10150" s="95" t="s">
        <v>332</v>
      </c>
      <c r="F10150" s="95" t="s">
        <v>7499</v>
      </c>
      <c r="G10150" s="4">
        <v>312.5</v>
      </c>
      <c r="H10150" s="4">
        <v>312.5</v>
      </c>
    </row>
    <row r="10151" spans="1:8" ht="15">
      <c r="A10151" s="95">
        <v>10143</v>
      </c>
      <c r="B10151" s="95" t="s">
        <v>3593</v>
      </c>
      <c r="C10151" s="95" t="s">
        <v>4546</v>
      </c>
      <c r="D10151" s="95" t="s">
        <v>4547</v>
      </c>
      <c r="E10151" s="95" t="s">
        <v>332</v>
      </c>
      <c r="F10151" s="95" t="s">
        <v>7499</v>
      </c>
      <c r="G10151" s="4">
        <v>312.5</v>
      </c>
      <c r="H10151" s="4">
        <v>312.5</v>
      </c>
    </row>
    <row r="10152" spans="1:8" ht="30">
      <c r="A10152" s="95">
        <v>10144</v>
      </c>
      <c r="B10152" s="95" t="s">
        <v>4548</v>
      </c>
      <c r="C10152" s="95" t="s">
        <v>4549</v>
      </c>
      <c r="D10152" s="95" t="s">
        <v>4550</v>
      </c>
      <c r="E10152" s="95" t="s">
        <v>332</v>
      </c>
      <c r="F10152" s="95" t="s">
        <v>7499</v>
      </c>
      <c r="G10152" s="4">
        <v>312.5</v>
      </c>
      <c r="H10152" s="4">
        <v>312.5</v>
      </c>
    </row>
    <row r="10153" spans="1:8" ht="30">
      <c r="A10153" s="95">
        <v>10145</v>
      </c>
      <c r="B10153" s="95" t="s">
        <v>3482</v>
      </c>
      <c r="C10153" s="95" t="s">
        <v>4551</v>
      </c>
      <c r="D10153" s="95" t="s">
        <v>4552</v>
      </c>
      <c r="E10153" s="95" t="s">
        <v>332</v>
      </c>
      <c r="F10153" s="95" t="s">
        <v>7499</v>
      </c>
      <c r="G10153" s="4">
        <v>312.5</v>
      </c>
      <c r="H10153" s="4">
        <v>312.5</v>
      </c>
    </row>
    <row r="10154" spans="1:8" ht="15">
      <c r="A10154" s="95">
        <v>10146</v>
      </c>
      <c r="B10154" s="95" t="s">
        <v>4553</v>
      </c>
      <c r="C10154" s="95" t="s">
        <v>4554</v>
      </c>
      <c r="D10154" s="95" t="s">
        <v>4555</v>
      </c>
      <c r="E10154" s="95" t="s">
        <v>332</v>
      </c>
      <c r="F10154" s="95" t="s">
        <v>7499</v>
      </c>
      <c r="G10154" s="4">
        <v>312.5</v>
      </c>
      <c r="H10154" s="4">
        <v>312.5</v>
      </c>
    </row>
    <row r="10155" spans="1:8" ht="15">
      <c r="A10155" s="95">
        <v>10147</v>
      </c>
      <c r="B10155" s="95" t="s">
        <v>3833</v>
      </c>
      <c r="C10155" s="95" t="s">
        <v>4556</v>
      </c>
      <c r="D10155" s="95" t="s">
        <v>4557</v>
      </c>
      <c r="E10155" s="95" t="s">
        <v>332</v>
      </c>
      <c r="F10155" s="95" t="s">
        <v>7499</v>
      </c>
      <c r="G10155" s="4">
        <v>312.5</v>
      </c>
      <c r="H10155" s="4">
        <v>312.5</v>
      </c>
    </row>
    <row r="10156" spans="1:8" ht="15">
      <c r="A10156" s="95">
        <v>10148</v>
      </c>
      <c r="B10156" s="95" t="s">
        <v>3482</v>
      </c>
      <c r="C10156" s="95" t="s">
        <v>4088</v>
      </c>
      <c r="D10156" s="95" t="s">
        <v>4558</v>
      </c>
      <c r="E10156" s="95" t="s">
        <v>332</v>
      </c>
      <c r="F10156" s="95" t="s">
        <v>7499</v>
      </c>
      <c r="G10156" s="4">
        <v>312.5</v>
      </c>
      <c r="H10156" s="4">
        <v>312.5</v>
      </c>
    </row>
    <row r="10157" spans="1:8" ht="15">
      <c r="A10157" s="95">
        <v>10149</v>
      </c>
      <c r="B10157" s="95" t="s">
        <v>3649</v>
      </c>
      <c r="C10157" s="95" t="s">
        <v>4559</v>
      </c>
      <c r="D10157" s="95" t="s">
        <v>4560</v>
      </c>
      <c r="E10157" s="95" t="s">
        <v>332</v>
      </c>
      <c r="F10157" s="95" t="s">
        <v>7499</v>
      </c>
      <c r="G10157" s="4">
        <v>312.5</v>
      </c>
      <c r="H10157" s="4">
        <v>312.5</v>
      </c>
    </row>
    <row r="10158" spans="1:8" ht="15">
      <c r="A10158" s="95">
        <v>10150</v>
      </c>
      <c r="B10158" s="95" t="s">
        <v>4561</v>
      </c>
      <c r="C10158" s="95" t="s">
        <v>4146</v>
      </c>
      <c r="D10158" s="95" t="s">
        <v>4562</v>
      </c>
      <c r="E10158" s="95" t="s">
        <v>332</v>
      </c>
      <c r="F10158" s="95" t="s">
        <v>7499</v>
      </c>
      <c r="G10158" s="4">
        <v>312.5</v>
      </c>
      <c r="H10158" s="4">
        <v>312.5</v>
      </c>
    </row>
    <row r="10159" spans="1:8" ht="15">
      <c r="A10159" s="95">
        <v>10151</v>
      </c>
      <c r="B10159" s="95" t="s">
        <v>4492</v>
      </c>
      <c r="C10159" s="95" t="s">
        <v>4563</v>
      </c>
      <c r="D10159" s="95" t="s">
        <v>4564</v>
      </c>
      <c r="E10159" s="95" t="s">
        <v>332</v>
      </c>
      <c r="F10159" s="95" t="s">
        <v>7499</v>
      </c>
      <c r="G10159" s="4">
        <v>312.5</v>
      </c>
      <c r="H10159" s="4">
        <v>312.5</v>
      </c>
    </row>
    <row r="10160" spans="1:8" ht="30">
      <c r="A10160" s="95">
        <v>10152</v>
      </c>
      <c r="B10160" s="95" t="s">
        <v>3919</v>
      </c>
      <c r="C10160" s="95" t="s">
        <v>4565</v>
      </c>
      <c r="D10160" s="95" t="s">
        <v>4566</v>
      </c>
      <c r="E10160" s="95" t="s">
        <v>332</v>
      </c>
      <c r="F10160" s="95" t="s">
        <v>7499</v>
      </c>
      <c r="G10160" s="4">
        <v>312.5</v>
      </c>
      <c r="H10160" s="4">
        <v>312.5</v>
      </c>
    </row>
    <row r="10161" spans="1:8" ht="15">
      <c r="A10161" s="95">
        <v>10153</v>
      </c>
      <c r="B10161" s="95" t="s">
        <v>4567</v>
      </c>
      <c r="C10161" s="95" t="s">
        <v>4568</v>
      </c>
      <c r="D10161" s="95" t="s">
        <v>4569</v>
      </c>
      <c r="E10161" s="95" t="s">
        <v>332</v>
      </c>
      <c r="F10161" s="95" t="s">
        <v>7499</v>
      </c>
      <c r="G10161" s="4">
        <v>312.5</v>
      </c>
      <c r="H10161" s="4">
        <v>312.5</v>
      </c>
    </row>
    <row r="10162" spans="1:8" ht="15">
      <c r="A10162" s="95">
        <v>10154</v>
      </c>
      <c r="B10162" s="95" t="s">
        <v>4104</v>
      </c>
      <c r="C10162" s="95" t="s">
        <v>4570</v>
      </c>
      <c r="D10162" s="95" t="s">
        <v>4571</v>
      </c>
      <c r="E10162" s="95" t="s">
        <v>332</v>
      </c>
      <c r="F10162" s="95" t="s">
        <v>7499</v>
      </c>
      <c r="G10162" s="4">
        <v>312.5</v>
      </c>
      <c r="H10162" s="4">
        <v>312.5</v>
      </c>
    </row>
    <row r="10163" spans="1:8" ht="15">
      <c r="A10163" s="95">
        <v>10155</v>
      </c>
      <c r="B10163" s="95" t="s">
        <v>3482</v>
      </c>
      <c r="C10163" s="95" t="s">
        <v>4572</v>
      </c>
      <c r="D10163" s="95" t="s">
        <v>4573</v>
      </c>
      <c r="E10163" s="95" t="s">
        <v>332</v>
      </c>
      <c r="F10163" s="95" t="s">
        <v>7499</v>
      </c>
      <c r="G10163" s="4">
        <v>312.5</v>
      </c>
      <c r="H10163" s="4">
        <v>312.5</v>
      </c>
    </row>
    <row r="10164" spans="1:8" ht="30">
      <c r="A10164" s="95">
        <v>10156</v>
      </c>
      <c r="B10164" s="95" t="s">
        <v>4096</v>
      </c>
      <c r="C10164" s="95" t="s">
        <v>3854</v>
      </c>
      <c r="D10164" s="95" t="s">
        <v>4574</v>
      </c>
      <c r="E10164" s="95" t="s">
        <v>332</v>
      </c>
      <c r="F10164" s="95" t="s">
        <v>7499</v>
      </c>
      <c r="G10164" s="4">
        <v>312.5</v>
      </c>
      <c r="H10164" s="4">
        <v>312.5</v>
      </c>
    </row>
    <row r="10165" spans="1:8" ht="15">
      <c r="A10165" s="95">
        <v>10157</v>
      </c>
      <c r="B10165" s="95" t="s">
        <v>4575</v>
      </c>
      <c r="C10165" s="95" t="s">
        <v>4568</v>
      </c>
      <c r="D10165" s="95" t="s">
        <v>4576</v>
      </c>
      <c r="E10165" s="95" t="s">
        <v>332</v>
      </c>
      <c r="F10165" s="95" t="s">
        <v>7499</v>
      </c>
      <c r="G10165" s="4">
        <v>312.5</v>
      </c>
      <c r="H10165" s="4">
        <v>312.5</v>
      </c>
    </row>
    <row r="10166" spans="1:8" ht="15">
      <c r="A10166" s="95">
        <v>10158</v>
      </c>
      <c r="B10166" s="95" t="s">
        <v>4577</v>
      </c>
      <c r="C10166" s="95" t="s">
        <v>4578</v>
      </c>
      <c r="D10166" s="95" t="s">
        <v>4579</v>
      </c>
      <c r="E10166" s="95" t="s">
        <v>332</v>
      </c>
      <c r="F10166" s="95" t="s">
        <v>7499</v>
      </c>
      <c r="G10166" s="4">
        <v>312.5</v>
      </c>
      <c r="H10166" s="4">
        <v>312.5</v>
      </c>
    </row>
    <row r="10167" spans="1:8" ht="15">
      <c r="A10167" s="95">
        <v>10159</v>
      </c>
      <c r="B10167" s="95" t="s">
        <v>4580</v>
      </c>
      <c r="C10167" s="95" t="s">
        <v>4581</v>
      </c>
      <c r="D10167" s="95" t="s">
        <v>4582</v>
      </c>
      <c r="E10167" s="95" t="s">
        <v>332</v>
      </c>
      <c r="F10167" s="95" t="s">
        <v>7499</v>
      </c>
      <c r="G10167" s="4">
        <v>312.5</v>
      </c>
      <c r="H10167" s="4">
        <v>312.5</v>
      </c>
    </row>
    <row r="10168" spans="1:8" ht="15">
      <c r="A10168" s="95">
        <v>10160</v>
      </c>
      <c r="B10168" s="95" t="s">
        <v>4583</v>
      </c>
      <c r="C10168" s="95" t="s">
        <v>4584</v>
      </c>
      <c r="D10168" s="95" t="s">
        <v>4585</v>
      </c>
      <c r="E10168" s="95" t="s">
        <v>332</v>
      </c>
      <c r="F10168" s="95" t="s">
        <v>7499</v>
      </c>
      <c r="G10168" s="4">
        <v>312.5</v>
      </c>
      <c r="H10168" s="4">
        <v>312.5</v>
      </c>
    </row>
    <row r="10169" spans="1:8" ht="30">
      <c r="A10169" s="95">
        <v>10161</v>
      </c>
      <c r="B10169" s="95" t="s">
        <v>4575</v>
      </c>
      <c r="C10169" s="95" t="s">
        <v>4586</v>
      </c>
      <c r="D10169" s="95" t="s">
        <v>4587</v>
      </c>
      <c r="E10169" s="95" t="s">
        <v>332</v>
      </c>
      <c r="F10169" s="95" t="s">
        <v>7499</v>
      </c>
      <c r="G10169" s="4">
        <v>312.5</v>
      </c>
      <c r="H10169" s="4">
        <v>312.5</v>
      </c>
    </row>
    <row r="10170" spans="1:8" ht="15">
      <c r="A10170" s="95">
        <v>10162</v>
      </c>
      <c r="B10170" s="95" t="s">
        <v>3643</v>
      </c>
      <c r="C10170" s="95" t="s">
        <v>4588</v>
      </c>
      <c r="D10170" s="95" t="s">
        <v>4589</v>
      </c>
      <c r="E10170" s="95" t="s">
        <v>332</v>
      </c>
      <c r="F10170" s="95" t="s">
        <v>7499</v>
      </c>
      <c r="G10170" s="4">
        <v>312.5</v>
      </c>
      <c r="H10170" s="4">
        <v>312.5</v>
      </c>
    </row>
    <row r="10171" spans="1:8" ht="30">
      <c r="A10171" s="95">
        <v>10163</v>
      </c>
      <c r="B10171" s="95" t="s">
        <v>3596</v>
      </c>
      <c r="C10171" s="95" t="s">
        <v>4590</v>
      </c>
      <c r="D10171" s="95" t="s">
        <v>4591</v>
      </c>
      <c r="E10171" s="95" t="s">
        <v>332</v>
      </c>
      <c r="F10171" s="95" t="s">
        <v>7499</v>
      </c>
      <c r="G10171" s="4">
        <v>312.5</v>
      </c>
      <c r="H10171" s="4">
        <v>312.5</v>
      </c>
    </row>
    <row r="10172" spans="1:8" ht="15">
      <c r="A10172" s="95">
        <v>10164</v>
      </c>
      <c r="B10172" s="95" t="s">
        <v>3649</v>
      </c>
      <c r="C10172" s="95" t="s">
        <v>4559</v>
      </c>
      <c r="D10172" s="95" t="s">
        <v>4560</v>
      </c>
      <c r="E10172" s="95" t="s">
        <v>332</v>
      </c>
      <c r="F10172" s="95" t="s">
        <v>7499</v>
      </c>
      <c r="G10172" s="4">
        <v>312.5</v>
      </c>
      <c r="H10172" s="4">
        <v>312.5</v>
      </c>
    </row>
    <row r="10173" spans="1:8" ht="15">
      <c r="A10173" s="95">
        <v>10165</v>
      </c>
      <c r="B10173" s="95" t="s">
        <v>4096</v>
      </c>
      <c r="C10173" s="95" t="s">
        <v>4592</v>
      </c>
      <c r="D10173" s="95">
        <v>35001039132</v>
      </c>
      <c r="E10173" s="95" t="s">
        <v>332</v>
      </c>
      <c r="F10173" s="95" t="s">
        <v>7499</v>
      </c>
      <c r="G10173" s="4">
        <v>312.5</v>
      </c>
      <c r="H10173" s="4">
        <v>312.5</v>
      </c>
    </row>
    <row r="10174" spans="1:8" ht="30">
      <c r="A10174" s="95">
        <v>10166</v>
      </c>
      <c r="B10174" s="95" t="s">
        <v>4593</v>
      </c>
      <c r="C10174" s="95" t="s">
        <v>4594</v>
      </c>
      <c r="D10174" s="95" t="s">
        <v>17606</v>
      </c>
      <c r="E10174" s="95" t="s">
        <v>332</v>
      </c>
      <c r="F10174" s="95" t="s">
        <v>7499</v>
      </c>
      <c r="G10174" s="4">
        <v>312.5</v>
      </c>
      <c r="H10174" s="4">
        <v>312.5</v>
      </c>
    </row>
    <row r="10175" spans="1:8" ht="15">
      <c r="A10175" s="95">
        <v>10167</v>
      </c>
      <c r="B10175" s="95" t="s">
        <v>4596</v>
      </c>
      <c r="C10175" s="95" t="s">
        <v>4058</v>
      </c>
      <c r="D10175" s="95">
        <v>12001039328</v>
      </c>
      <c r="E10175" s="95" t="s">
        <v>332</v>
      </c>
      <c r="F10175" s="95" t="s">
        <v>7499</v>
      </c>
      <c r="G10175" s="4">
        <v>312.5</v>
      </c>
      <c r="H10175" s="4">
        <v>312.5</v>
      </c>
    </row>
    <row r="10176" spans="1:8" ht="15">
      <c r="A10176" s="95">
        <v>10168</v>
      </c>
      <c r="B10176" s="95" t="s">
        <v>3497</v>
      </c>
      <c r="C10176" s="95" t="s">
        <v>4597</v>
      </c>
      <c r="D10176" s="95" t="s">
        <v>4598</v>
      </c>
      <c r="E10176" s="95" t="s">
        <v>332</v>
      </c>
      <c r="F10176" s="95" t="s">
        <v>7499</v>
      </c>
      <c r="G10176" s="4">
        <v>312.5</v>
      </c>
      <c r="H10176" s="4">
        <v>312.5</v>
      </c>
    </row>
    <row r="10177" spans="1:8" ht="15">
      <c r="A10177" s="95">
        <v>10169</v>
      </c>
      <c r="B10177" s="95" t="s">
        <v>4020</v>
      </c>
      <c r="C10177" s="95" t="s">
        <v>4599</v>
      </c>
      <c r="D10177" s="95">
        <v>35001098024</v>
      </c>
      <c r="E10177" s="95" t="s">
        <v>332</v>
      </c>
      <c r="F10177" s="95" t="s">
        <v>7499</v>
      </c>
      <c r="G10177" s="4">
        <v>312.5</v>
      </c>
      <c r="H10177" s="4">
        <v>312.5</v>
      </c>
    </row>
    <row r="10178" spans="1:8" ht="15">
      <c r="A10178" s="95">
        <v>10170</v>
      </c>
      <c r="B10178" s="95" t="s">
        <v>3553</v>
      </c>
      <c r="C10178" s="95" t="s">
        <v>4600</v>
      </c>
      <c r="D10178" s="95">
        <v>14001000817</v>
      </c>
      <c r="E10178" s="95" t="s">
        <v>332</v>
      </c>
      <c r="F10178" s="95" t="s">
        <v>7499</v>
      </c>
      <c r="G10178" s="4">
        <v>312.5</v>
      </c>
      <c r="H10178" s="4">
        <v>312.5</v>
      </c>
    </row>
    <row r="10179" spans="1:8" ht="15">
      <c r="A10179" s="95">
        <v>10171</v>
      </c>
      <c r="B10179" s="95" t="s">
        <v>3806</v>
      </c>
      <c r="C10179" s="95" t="s">
        <v>4601</v>
      </c>
      <c r="D10179" s="95">
        <v>35001025600</v>
      </c>
      <c r="E10179" s="95" t="s">
        <v>332</v>
      </c>
      <c r="F10179" s="95" t="s">
        <v>7499</v>
      </c>
      <c r="G10179" s="4">
        <v>312.5</v>
      </c>
      <c r="H10179" s="4">
        <v>312.5</v>
      </c>
    </row>
    <row r="10180" spans="1:8" ht="15">
      <c r="A10180" s="95">
        <v>10172</v>
      </c>
      <c r="B10180" s="95" t="s">
        <v>3567</v>
      </c>
      <c r="C10180" s="95" t="s">
        <v>3721</v>
      </c>
      <c r="D10180" s="95">
        <v>35501138517</v>
      </c>
      <c r="E10180" s="95" t="s">
        <v>332</v>
      </c>
      <c r="F10180" s="95" t="s">
        <v>7499</v>
      </c>
      <c r="G10180" s="4">
        <v>312.5</v>
      </c>
      <c r="H10180" s="4">
        <v>312.5</v>
      </c>
    </row>
    <row r="10181" spans="1:8" ht="15">
      <c r="A10181" s="95">
        <v>10173</v>
      </c>
      <c r="B10181" s="95" t="s">
        <v>3596</v>
      </c>
      <c r="C10181" s="95" t="s">
        <v>4602</v>
      </c>
      <c r="D10181" s="95">
        <v>35001055121</v>
      </c>
      <c r="E10181" s="95" t="s">
        <v>332</v>
      </c>
      <c r="F10181" s="95" t="s">
        <v>7499</v>
      </c>
      <c r="G10181" s="4">
        <v>312.5</v>
      </c>
      <c r="H10181" s="4">
        <v>312.5</v>
      </c>
    </row>
    <row r="10182" spans="1:8" ht="15">
      <c r="A10182" s="95">
        <v>10174</v>
      </c>
      <c r="B10182" s="95" t="s">
        <v>4603</v>
      </c>
      <c r="C10182" s="95" t="s">
        <v>4604</v>
      </c>
      <c r="D10182" s="95">
        <v>14001002677</v>
      </c>
      <c r="E10182" s="95" t="s">
        <v>332</v>
      </c>
      <c r="F10182" s="95" t="s">
        <v>7499</v>
      </c>
      <c r="G10182" s="4">
        <v>312.5</v>
      </c>
      <c r="H10182" s="4">
        <v>312.5</v>
      </c>
    </row>
    <row r="10183" spans="1:8" ht="15">
      <c r="A10183" s="95">
        <v>10175</v>
      </c>
      <c r="B10183" s="95" t="s">
        <v>3911</v>
      </c>
      <c r="C10183" s="95" t="s">
        <v>4172</v>
      </c>
      <c r="D10183" s="95">
        <v>35001041806</v>
      </c>
      <c r="E10183" s="95" t="s">
        <v>332</v>
      </c>
      <c r="F10183" s="95" t="s">
        <v>7499</v>
      </c>
      <c r="G10183" s="4">
        <v>312.5</v>
      </c>
      <c r="H10183" s="4">
        <v>312.5</v>
      </c>
    </row>
    <row r="10184" spans="1:8" ht="15">
      <c r="A10184" s="95">
        <v>10176</v>
      </c>
      <c r="B10184" s="95" t="s">
        <v>4605</v>
      </c>
      <c r="C10184" s="95" t="s">
        <v>4606</v>
      </c>
      <c r="D10184" s="95">
        <v>35001096150</v>
      </c>
      <c r="E10184" s="95" t="s">
        <v>332</v>
      </c>
      <c r="F10184" s="95" t="s">
        <v>7499</v>
      </c>
      <c r="G10184" s="4">
        <v>312.5</v>
      </c>
      <c r="H10184" s="4">
        <v>312.5</v>
      </c>
    </row>
    <row r="10185" spans="1:8" ht="30">
      <c r="A10185" s="95">
        <v>10177</v>
      </c>
      <c r="B10185" s="95" t="s">
        <v>4607</v>
      </c>
      <c r="C10185" s="95" t="s">
        <v>4608</v>
      </c>
      <c r="D10185" s="95">
        <v>35001038804</v>
      </c>
      <c r="E10185" s="95" t="s">
        <v>332</v>
      </c>
      <c r="F10185" s="95" t="s">
        <v>7499</v>
      </c>
      <c r="G10185" s="4">
        <v>312.5</v>
      </c>
      <c r="H10185" s="4">
        <v>312.5</v>
      </c>
    </row>
    <row r="10186" spans="1:8" ht="30">
      <c r="A10186" s="95">
        <v>10178</v>
      </c>
      <c r="B10186" s="95" t="s">
        <v>3671</v>
      </c>
      <c r="C10186" s="95" t="s">
        <v>4609</v>
      </c>
      <c r="D10186" s="95">
        <v>57001010437</v>
      </c>
      <c r="E10186" s="95" t="s">
        <v>332</v>
      </c>
      <c r="F10186" s="95" t="s">
        <v>7499</v>
      </c>
      <c r="G10186" s="4">
        <v>312.5</v>
      </c>
      <c r="H10186" s="4">
        <v>312.5</v>
      </c>
    </row>
    <row r="10187" spans="1:8" ht="15">
      <c r="A10187" s="95">
        <v>10179</v>
      </c>
      <c r="B10187" s="95" t="s">
        <v>3506</v>
      </c>
      <c r="C10187" s="95" t="s">
        <v>4610</v>
      </c>
      <c r="D10187" s="95">
        <v>35001056029</v>
      </c>
      <c r="E10187" s="95" t="s">
        <v>332</v>
      </c>
      <c r="F10187" s="95" t="s">
        <v>7499</v>
      </c>
      <c r="G10187" s="4">
        <v>312.5</v>
      </c>
      <c r="H10187" s="4">
        <v>312.5</v>
      </c>
    </row>
    <row r="10188" spans="1:8" ht="15">
      <c r="A10188" s="95">
        <v>10180</v>
      </c>
      <c r="B10188" s="95" t="s">
        <v>3955</v>
      </c>
      <c r="C10188" s="95" t="s">
        <v>4611</v>
      </c>
      <c r="D10188" s="95">
        <v>35001093842</v>
      </c>
      <c r="E10188" s="95" t="s">
        <v>332</v>
      </c>
      <c r="F10188" s="95" t="s">
        <v>7499</v>
      </c>
      <c r="G10188" s="4">
        <v>312.5</v>
      </c>
      <c r="H10188" s="4">
        <v>312.5</v>
      </c>
    </row>
    <row r="10189" spans="1:8" ht="15">
      <c r="A10189" s="95">
        <v>10181</v>
      </c>
      <c r="B10189" s="95" t="s">
        <v>3614</v>
      </c>
      <c r="C10189" s="95" t="s">
        <v>3721</v>
      </c>
      <c r="D10189" s="95">
        <v>35001052708</v>
      </c>
      <c r="E10189" s="95" t="s">
        <v>332</v>
      </c>
      <c r="F10189" s="95" t="s">
        <v>7499</v>
      </c>
      <c r="G10189" s="4">
        <v>312.5</v>
      </c>
      <c r="H10189" s="4">
        <v>312.5</v>
      </c>
    </row>
    <row r="10190" spans="1:8" ht="15">
      <c r="A10190" s="95">
        <v>10182</v>
      </c>
      <c r="B10190" s="95" t="s">
        <v>4612</v>
      </c>
      <c r="C10190" s="95" t="s">
        <v>4613</v>
      </c>
      <c r="D10190" s="95">
        <v>35001020505</v>
      </c>
      <c r="E10190" s="95" t="s">
        <v>332</v>
      </c>
      <c r="F10190" s="95" t="s">
        <v>7499</v>
      </c>
      <c r="G10190" s="4">
        <v>312.5</v>
      </c>
      <c r="H10190" s="4">
        <v>312.5</v>
      </c>
    </row>
    <row r="10191" spans="1:8" ht="15">
      <c r="A10191" s="95">
        <v>10183</v>
      </c>
      <c r="B10191" s="95" t="s">
        <v>3761</v>
      </c>
      <c r="C10191" s="95" t="s">
        <v>4614</v>
      </c>
      <c r="D10191" s="95">
        <v>35001059502</v>
      </c>
      <c r="E10191" s="95" t="s">
        <v>332</v>
      </c>
      <c r="F10191" s="95" t="s">
        <v>7499</v>
      </c>
      <c r="G10191" s="4">
        <v>312.5</v>
      </c>
      <c r="H10191" s="4">
        <v>312.5</v>
      </c>
    </row>
    <row r="10192" spans="1:8" ht="15">
      <c r="A10192" s="95">
        <v>10184</v>
      </c>
      <c r="B10192" s="95" t="s">
        <v>3436</v>
      </c>
      <c r="C10192" s="95" t="s">
        <v>4615</v>
      </c>
      <c r="D10192" s="95">
        <v>35001013432</v>
      </c>
      <c r="E10192" s="95" t="s">
        <v>332</v>
      </c>
      <c r="F10192" s="95" t="s">
        <v>7499</v>
      </c>
      <c r="G10192" s="4">
        <v>312.5</v>
      </c>
      <c r="H10192" s="4">
        <v>312.5</v>
      </c>
    </row>
    <row r="10193" spans="1:8" ht="30">
      <c r="A10193" s="95">
        <v>10185</v>
      </c>
      <c r="B10193" s="95" t="s">
        <v>3468</v>
      </c>
      <c r="C10193" s="95" t="s">
        <v>4616</v>
      </c>
      <c r="D10193" s="95">
        <v>40001022464</v>
      </c>
      <c r="E10193" s="95" t="s">
        <v>332</v>
      </c>
      <c r="F10193" s="95" t="s">
        <v>7499</v>
      </c>
      <c r="G10193" s="4">
        <v>312.5</v>
      </c>
      <c r="H10193" s="4">
        <v>312.5</v>
      </c>
    </row>
    <row r="10194" spans="1:8" ht="15">
      <c r="A10194" s="95">
        <v>10186</v>
      </c>
      <c r="B10194" s="95" t="s">
        <v>4617</v>
      </c>
      <c r="C10194" s="95" t="s">
        <v>4058</v>
      </c>
      <c r="D10194" s="95">
        <v>35001059095</v>
      </c>
      <c r="E10194" s="95" t="s">
        <v>332</v>
      </c>
      <c r="F10194" s="95" t="s">
        <v>7499</v>
      </c>
      <c r="G10194" s="4">
        <v>312.5</v>
      </c>
      <c r="H10194" s="4">
        <v>312.5</v>
      </c>
    </row>
    <row r="10195" spans="1:8" ht="15">
      <c r="A10195" s="95">
        <v>10187</v>
      </c>
      <c r="B10195" s="95" t="s">
        <v>3663</v>
      </c>
      <c r="C10195" s="95" t="s">
        <v>4365</v>
      </c>
      <c r="D10195" s="95">
        <v>31001048272</v>
      </c>
      <c r="E10195" s="95" t="s">
        <v>332</v>
      </c>
      <c r="F10195" s="95" t="s">
        <v>7499</v>
      </c>
      <c r="G10195" s="4">
        <v>312.5</v>
      </c>
      <c r="H10195" s="4">
        <v>312.5</v>
      </c>
    </row>
    <row r="10196" spans="1:8" ht="15">
      <c r="A10196" s="95">
        <v>10188</v>
      </c>
      <c r="B10196" s="95" t="s">
        <v>4093</v>
      </c>
      <c r="C10196" s="95" t="s">
        <v>4618</v>
      </c>
      <c r="D10196" s="95">
        <v>35001016991</v>
      </c>
      <c r="E10196" s="95" t="s">
        <v>332</v>
      </c>
      <c r="F10196" s="95" t="s">
        <v>7499</v>
      </c>
      <c r="G10196" s="4">
        <v>312.5</v>
      </c>
      <c r="H10196" s="4">
        <v>312.5</v>
      </c>
    </row>
    <row r="10197" spans="1:8" ht="15">
      <c r="A10197" s="95">
        <v>10189</v>
      </c>
      <c r="B10197" s="95" t="s">
        <v>4619</v>
      </c>
      <c r="C10197" s="95" t="s">
        <v>4088</v>
      </c>
      <c r="D10197" s="95">
        <v>35001057869</v>
      </c>
      <c r="E10197" s="95" t="s">
        <v>332</v>
      </c>
      <c r="F10197" s="95" t="s">
        <v>7499</v>
      </c>
      <c r="G10197" s="4">
        <v>312.5</v>
      </c>
      <c r="H10197" s="4">
        <v>312.5</v>
      </c>
    </row>
    <row r="10198" spans="1:8" ht="15">
      <c r="A10198" s="95">
        <v>10190</v>
      </c>
      <c r="B10198" s="95" t="s">
        <v>3547</v>
      </c>
      <c r="C10198" s="95" t="s">
        <v>4620</v>
      </c>
      <c r="D10198" s="95">
        <v>54001019240</v>
      </c>
      <c r="E10198" s="95" t="s">
        <v>332</v>
      </c>
      <c r="F10198" s="95" t="s">
        <v>7499</v>
      </c>
      <c r="G10198" s="4">
        <v>312.5</v>
      </c>
      <c r="H10198" s="4">
        <v>312.5</v>
      </c>
    </row>
    <row r="10199" spans="1:8" ht="45">
      <c r="A10199" s="95">
        <v>10191</v>
      </c>
      <c r="B10199" s="95" t="s">
        <v>3948</v>
      </c>
      <c r="C10199" s="95" t="s">
        <v>4621</v>
      </c>
      <c r="D10199" s="95">
        <v>34001006630</v>
      </c>
      <c r="E10199" s="95" t="s">
        <v>332</v>
      </c>
      <c r="F10199" s="95" t="s">
        <v>7499</v>
      </c>
      <c r="G10199" s="4">
        <v>312.5</v>
      </c>
      <c r="H10199" s="4">
        <v>312.5</v>
      </c>
    </row>
    <row r="10200" spans="1:8" ht="15">
      <c r="A10200" s="95">
        <v>10192</v>
      </c>
      <c r="B10200" s="95" t="s">
        <v>4622</v>
      </c>
      <c r="C10200" s="95" t="s">
        <v>4518</v>
      </c>
      <c r="D10200" s="95">
        <v>35001026892</v>
      </c>
      <c r="E10200" s="95" t="s">
        <v>332</v>
      </c>
      <c r="F10200" s="95" t="s">
        <v>7499</v>
      </c>
      <c r="G10200" s="4">
        <v>312.5</v>
      </c>
      <c r="H10200" s="4">
        <v>312.5</v>
      </c>
    </row>
    <row r="10201" spans="1:8" ht="15">
      <c r="A10201" s="95">
        <v>10193</v>
      </c>
      <c r="B10201" s="95" t="s">
        <v>3432</v>
      </c>
      <c r="C10201" s="95" t="s">
        <v>4426</v>
      </c>
      <c r="D10201" s="95">
        <v>35001057410</v>
      </c>
      <c r="E10201" s="95" t="s">
        <v>332</v>
      </c>
      <c r="F10201" s="95" t="s">
        <v>7499</v>
      </c>
      <c r="G10201" s="4">
        <v>312.5</v>
      </c>
      <c r="H10201" s="4">
        <v>312.5</v>
      </c>
    </row>
    <row r="10202" spans="1:8" ht="15">
      <c r="A10202" s="95">
        <v>10194</v>
      </c>
      <c r="B10202" s="95" t="s">
        <v>4623</v>
      </c>
      <c r="C10202" s="95" t="s">
        <v>4624</v>
      </c>
      <c r="D10202" s="95">
        <v>35001018644</v>
      </c>
      <c r="E10202" s="95" t="s">
        <v>332</v>
      </c>
      <c r="F10202" s="95" t="s">
        <v>7499</v>
      </c>
      <c r="G10202" s="4">
        <v>312.5</v>
      </c>
      <c r="H10202" s="4">
        <v>312.5</v>
      </c>
    </row>
    <row r="10203" spans="1:8" ht="30">
      <c r="A10203" s="95">
        <v>10195</v>
      </c>
      <c r="B10203" s="95" t="s">
        <v>4625</v>
      </c>
      <c r="C10203" s="95" t="s">
        <v>4626</v>
      </c>
      <c r="D10203" s="95" t="s">
        <v>4627</v>
      </c>
      <c r="E10203" s="95" t="s">
        <v>332</v>
      </c>
      <c r="F10203" s="95" t="s">
        <v>7499</v>
      </c>
      <c r="G10203" s="4">
        <v>312.5</v>
      </c>
      <c r="H10203" s="4">
        <v>312.5</v>
      </c>
    </row>
    <row r="10204" spans="1:8" ht="30">
      <c r="A10204" s="95">
        <v>10196</v>
      </c>
      <c r="B10204" s="95" t="s">
        <v>4628</v>
      </c>
      <c r="C10204" s="95" t="s">
        <v>4629</v>
      </c>
      <c r="D10204" s="95">
        <v>35001043523</v>
      </c>
      <c r="E10204" s="95" t="s">
        <v>332</v>
      </c>
      <c r="F10204" s="95" t="s">
        <v>7499</v>
      </c>
      <c r="G10204" s="4">
        <v>312.5</v>
      </c>
      <c r="H10204" s="4">
        <v>312.5</v>
      </c>
    </row>
    <row r="10205" spans="1:8" ht="15">
      <c r="A10205" s="95">
        <v>10197</v>
      </c>
      <c r="B10205" s="95" t="s">
        <v>3530</v>
      </c>
      <c r="C10205" s="95" t="s">
        <v>4630</v>
      </c>
      <c r="D10205" s="95">
        <v>35001071768</v>
      </c>
      <c r="E10205" s="95" t="s">
        <v>332</v>
      </c>
      <c r="F10205" s="95" t="s">
        <v>7499</v>
      </c>
      <c r="G10205" s="4">
        <v>312.5</v>
      </c>
      <c r="H10205" s="4">
        <v>312.5</v>
      </c>
    </row>
    <row r="10206" spans="1:8" ht="15">
      <c r="A10206" s="95">
        <v>10198</v>
      </c>
      <c r="B10206" s="95" t="s">
        <v>3436</v>
      </c>
      <c r="C10206" s="95" t="s">
        <v>4631</v>
      </c>
      <c r="D10206" s="95">
        <v>35001075297</v>
      </c>
      <c r="E10206" s="95" t="s">
        <v>332</v>
      </c>
      <c r="F10206" s="95" t="s">
        <v>7499</v>
      </c>
      <c r="G10206" s="4">
        <v>312.5</v>
      </c>
      <c r="H10206" s="4">
        <v>312.5</v>
      </c>
    </row>
    <row r="10207" spans="1:8" ht="30">
      <c r="A10207" s="95">
        <v>10199</v>
      </c>
      <c r="B10207" s="95" t="s">
        <v>3461</v>
      </c>
      <c r="C10207" s="95" t="s">
        <v>4632</v>
      </c>
      <c r="D10207" s="95">
        <v>35001065337</v>
      </c>
      <c r="E10207" s="95" t="s">
        <v>332</v>
      </c>
      <c r="F10207" s="95" t="s">
        <v>7499</v>
      </c>
      <c r="G10207" s="4">
        <v>312.5</v>
      </c>
      <c r="H10207" s="4">
        <v>312.5</v>
      </c>
    </row>
    <row r="10208" spans="1:8" ht="30">
      <c r="A10208" s="95">
        <v>10200</v>
      </c>
      <c r="B10208" s="95" t="s">
        <v>3869</v>
      </c>
      <c r="C10208" s="95" t="s">
        <v>4633</v>
      </c>
      <c r="D10208" s="95">
        <v>35001029346</v>
      </c>
      <c r="E10208" s="95" t="s">
        <v>332</v>
      </c>
      <c r="F10208" s="95" t="s">
        <v>7499</v>
      </c>
      <c r="G10208" s="4">
        <v>312.5</v>
      </c>
      <c r="H10208" s="4">
        <v>312.5</v>
      </c>
    </row>
    <row r="10209" spans="1:8" ht="30">
      <c r="A10209" s="95">
        <v>10201</v>
      </c>
      <c r="B10209" s="95" t="s">
        <v>3747</v>
      </c>
      <c r="C10209" s="95" t="s">
        <v>4634</v>
      </c>
      <c r="D10209" s="95">
        <v>35001019079</v>
      </c>
      <c r="E10209" s="95" t="s">
        <v>332</v>
      </c>
      <c r="F10209" s="95" t="s">
        <v>7499</v>
      </c>
      <c r="G10209" s="4">
        <v>312.5</v>
      </c>
      <c r="H10209" s="4">
        <v>312.5</v>
      </c>
    </row>
    <row r="10210" spans="1:8" ht="15">
      <c r="A10210" s="95">
        <v>10202</v>
      </c>
      <c r="B10210" s="95" t="s">
        <v>17607</v>
      </c>
      <c r="C10210" s="95" t="s">
        <v>3948</v>
      </c>
      <c r="D10210" s="95">
        <v>62005020885</v>
      </c>
      <c r="E10210" s="95" t="s">
        <v>332</v>
      </c>
      <c r="F10210" s="95" t="s">
        <v>7499</v>
      </c>
      <c r="G10210" s="4">
        <v>312.5</v>
      </c>
      <c r="H10210" s="4">
        <v>312.5</v>
      </c>
    </row>
    <row r="10211" spans="1:8" ht="15">
      <c r="A10211" s="95">
        <v>10203</v>
      </c>
      <c r="B10211" s="95" t="s">
        <v>17607</v>
      </c>
      <c r="C10211" s="95" t="s">
        <v>3898</v>
      </c>
      <c r="D10211" s="95">
        <v>35001093245</v>
      </c>
      <c r="E10211" s="95" t="s">
        <v>332</v>
      </c>
      <c r="F10211" s="95" t="s">
        <v>7499</v>
      </c>
      <c r="G10211" s="4">
        <v>312.5</v>
      </c>
      <c r="H10211" s="4">
        <v>312.5</v>
      </c>
    </row>
    <row r="10212" spans="1:8" ht="15">
      <c r="A10212" s="95">
        <v>10204</v>
      </c>
      <c r="B10212" s="95" t="s">
        <v>17607</v>
      </c>
      <c r="C10212" s="95" t="s">
        <v>3446</v>
      </c>
      <c r="D10212" s="95">
        <v>13001058111</v>
      </c>
      <c r="E10212" s="95" t="s">
        <v>332</v>
      </c>
      <c r="F10212" s="95" t="s">
        <v>7499</v>
      </c>
      <c r="G10212" s="4">
        <v>312.5</v>
      </c>
      <c r="H10212" s="4">
        <v>312.5</v>
      </c>
    </row>
    <row r="10213" spans="1:8" ht="15">
      <c r="A10213" s="95">
        <v>10205</v>
      </c>
      <c r="B10213" s="95" t="s">
        <v>17607</v>
      </c>
      <c r="C10213" s="95" t="s">
        <v>3553</v>
      </c>
      <c r="D10213" s="95">
        <v>54001034836</v>
      </c>
      <c r="E10213" s="95" t="s">
        <v>332</v>
      </c>
      <c r="F10213" s="95" t="s">
        <v>7499</v>
      </c>
      <c r="G10213" s="4">
        <v>312.5</v>
      </c>
      <c r="H10213" s="4">
        <v>312.5</v>
      </c>
    </row>
    <row r="10214" spans="1:8" ht="15">
      <c r="A10214" s="95">
        <v>10206</v>
      </c>
      <c r="B10214" s="95" t="s">
        <v>17607</v>
      </c>
      <c r="C10214" s="95" t="s">
        <v>4400</v>
      </c>
      <c r="D10214" s="95">
        <v>35001057357</v>
      </c>
      <c r="E10214" s="95" t="s">
        <v>332</v>
      </c>
      <c r="F10214" s="95" t="s">
        <v>7499</v>
      </c>
      <c r="G10214" s="4">
        <v>312.5</v>
      </c>
      <c r="H10214" s="4">
        <v>312.5</v>
      </c>
    </row>
    <row r="10215" spans="1:8" ht="15">
      <c r="A10215" s="95">
        <v>10207</v>
      </c>
      <c r="B10215" s="95" t="s">
        <v>17607</v>
      </c>
      <c r="C10215" s="95" t="s">
        <v>3700</v>
      </c>
      <c r="D10215" s="95">
        <v>35001118159</v>
      </c>
      <c r="E10215" s="95" t="s">
        <v>332</v>
      </c>
      <c r="F10215" s="95" t="s">
        <v>7499</v>
      </c>
      <c r="G10215" s="4">
        <v>312.5</v>
      </c>
      <c r="H10215" s="4">
        <v>312.5</v>
      </c>
    </row>
    <row r="10216" spans="1:8" ht="15">
      <c r="A10216" s="95">
        <v>10208</v>
      </c>
      <c r="B10216" s="95" t="s">
        <v>17607</v>
      </c>
      <c r="C10216" s="95" t="s">
        <v>4104</v>
      </c>
      <c r="D10216" s="95">
        <v>59001057973</v>
      </c>
      <c r="E10216" s="95" t="s">
        <v>332</v>
      </c>
      <c r="F10216" s="95" t="s">
        <v>7499</v>
      </c>
      <c r="G10216" s="4">
        <v>312.5</v>
      </c>
      <c r="H10216" s="4">
        <v>312.5</v>
      </c>
    </row>
    <row r="10217" spans="1:8" ht="15">
      <c r="A10217" s="95">
        <v>10209</v>
      </c>
      <c r="B10217" s="95" t="s">
        <v>17607</v>
      </c>
      <c r="C10217" s="95" t="s">
        <v>4635</v>
      </c>
      <c r="D10217" s="95">
        <v>35001042864</v>
      </c>
      <c r="E10217" s="95" t="s">
        <v>332</v>
      </c>
      <c r="F10217" s="95" t="s">
        <v>7499</v>
      </c>
      <c r="G10217" s="4">
        <v>312.5</v>
      </c>
      <c r="H10217" s="4">
        <v>312.5</v>
      </c>
    </row>
    <row r="10218" spans="1:8" ht="15">
      <c r="A10218" s="95">
        <v>10210</v>
      </c>
      <c r="B10218" s="95" t="s">
        <v>17607</v>
      </c>
      <c r="C10218" s="95" t="s">
        <v>4636</v>
      </c>
      <c r="D10218" s="95">
        <v>12001020915</v>
      </c>
      <c r="E10218" s="95" t="s">
        <v>332</v>
      </c>
      <c r="F10218" s="95" t="s">
        <v>7499</v>
      </c>
      <c r="G10218" s="4">
        <v>312.5</v>
      </c>
      <c r="H10218" s="4">
        <v>312.5</v>
      </c>
    </row>
    <row r="10219" spans="1:8" ht="15">
      <c r="A10219" s="95">
        <v>10211</v>
      </c>
      <c r="B10219" s="95" t="s">
        <v>4637</v>
      </c>
      <c r="C10219" s="95" t="s">
        <v>4638</v>
      </c>
      <c r="D10219" s="95">
        <v>35001026555</v>
      </c>
      <c r="E10219" s="95" t="s">
        <v>332</v>
      </c>
      <c r="F10219" s="95" t="s">
        <v>7499</v>
      </c>
      <c r="G10219" s="4">
        <v>312.5</v>
      </c>
      <c r="H10219" s="4">
        <v>312.5</v>
      </c>
    </row>
    <row r="10220" spans="1:8" ht="15">
      <c r="A10220" s="95">
        <v>10212</v>
      </c>
      <c r="B10220" s="95" t="s">
        <v>3806</v>
      </c>
      <c r="C10220" s="95" t="s">
        <v>4518</v>
      </c>
      <c r="D10220" s="95" t="s">
        <v>4639</v>
      </c>
      <c r="E10220" s="95" t="s">
        <v>332</v>
      </c>
      <c r="F10220" s="95" t="s">
        <v>7499</v>
      </c>
      <c r="G10220" s="4">
        <v>312.5</v>
      </c>
      <c r="H10220" s="4">
        <v>312.5</v>
      </c>
    </row>
    <row r="10221" spans="1:8" ht="15">
      <c r="A10221" s="95">
        <v>10213</v>
      </c>
      <c r="B10221" s="95" t="s">
        <v>3596</v>
      </c>
      <c r="C10221" s="95" t="s">
        <v>4640</v>
      </c>
      <c r="D10221" s="95">
        <v>35001068861</v>
      </c>
      <c r="E10221" s="95" t="s">
        <v>332</v>
      </c>
      <c r="F10221" s="95" t="s">
        <v>7499</v>
      </c>
      <c r="G10221" s="4">
        <v>312.5</v>
      </c>
      <c r="H10221" s="4">
        <v>312.5</v>
      </c>
    </row>
    <row r="10222" spans="1:8" ht="30">
      <c r="A10222" s="95">
        <v>10214</v>
      </c>
      <c r="B10222" s="95" t="s">
        <v>4322</v>
      </c>
      <c r="C10222" s="95" t="s">
        <v>4641</v>
      </c>
      <c r="D10222" s="95">
        <v>35001093291</v>
      </c>
      <c r="E10222" s="95" t="s">
        <v>332</v>
      </c>
      <c r="F10222" s="95" t="s">
        <v>7499</v>
      </c>
      <c r="G10222" s="4">
        <v>312.5</v>
      </c>
      <c r="H10222" s="4">
        <v>312.5</v>
      </c>
    </row>
    <row r="10223" spans="1:8" ht="15">
      <c r="A10223" s="95">
        <v>10215</v>
      </c>
      <c r="B10223" s="95" t="s">
        <v>3596</v>
      </c>
      <c r="C10223" s="95" t="s">
        <v>4642</v>
      </c>
      <c r="D10223" s="95">
        <v>35001054109</v>
      </c>
      <c r="E10223" s="95" t="s">
        <v>332</v>
      </c>
      <c r="F10223" s="95" t="s">
        <v>7499</v>
      </c>
      <c r="G10223" s="4">
        <v>312.5</v>
      </c>
      <c r="H10223" s="4">
        <v>312.5</v>
      </c>
    </row>
    <row r="10224" spans="1:8" ht="15">
      <c r="A10224" s="95">
        <v>10216</v>
      </c>
      <c r="B10224" s="95" t="s">
        <v>4643</v>
      </c>
      <c r="C10224" s="95" t="s">
        <v>4100</v>
      </c>
      <c r="D10224" s="95">
        <v>60002002568</v>
      </c>
      <c r="E10224" s="95" t="s">
        <v>332</v>
      </c>
      <c r="F10224" s="95" t="s">
        <v>7499</v>
      </c>
      <c r="G10224" s="4">
        <v>312.5</v>
      </c>
      <c r="H10224" s="4">
        <v>312.5</v>
      </c>
    </row>
    <row r="10225" spans="1:8" ht="15">
      <c r="A10225" s="95">
        <v>10217</v>
      </c>
      <c r="B10225" s="95" t="s">
        <v>3624</v>
      </c>
      <c r="C10225" s="95" t="s">
        <v>4644</v>
      </c>
      <c r="D10225" s="95">
        <v>35501130935</v>
      </c>
      <c r="E10225" s="95" t="s">
        <v>332</v>
      </c>
      <c r="F10225" s="95" t="s">
        <v>7499</v>
      </c>
      <c r="G10225" s="4">
        <v>312.5</v>
      </c>
      <c r="H10225" s="4">
        <v>312.5</v>
      </c>
    </row>
    <row r="10226" spans="1:8" ht="15">
      <c r="A10226" s="95">
        <v>10218</v>
      </c>
      <c r="B10226" s="95" t="s">
        <v>3955</v>
      </c>
      <c r="C10226" s="95" t="s">
        <v>4645</v>
      </c>
      <c r="D10226" s="95">
        <v>35001092685</v>
      </c>
      <c r="E10226" s="95" t="s">
        <v>332</v>
      </c>
      <c r="F10226" s="95" t="s">
        <v>7499</v>
      </c>
      <c r="G10226" s="4">
        <v>312.5</v>
      </c>
      <c r="H10226" s="4">
        <v>312.5</v>
      </c>
    </row>
    <row r="10227" spans="1:8" ht="15">
      <c r="A10227" s="95">
        <v>10219</v>
      </c>
      <c r="B10227" s="95" t="s">
        <v>4078</v>
      </c>
      <c r="C10227" s="95" t="s">
        <v>4646</v>
      </c>
      <c r="D10227" s="95">
        <v>35001044826</v>
      </c>
      <c r="E10227" s="95" t="s">
        <v>332</v>
      </c>
      <c r="F10227" s="95" t="s">
        <v>7499</v>
      </c>
      <c r="G10227" s="4">
        <v>312.5</v>
      </c>
      <c r="H10227" s="4">
        <v>312.5</v>
      </c>
    </row>
    <row r="10228" spans="1:8" ht="15">
      <c r="A10228" s="95">
        <v>10220</v>
      </c>
      <c r="B10228" s="95" t="s">
        <v>3668</v>
      </c>
      <c r="C10228" s="95" t="s">
        <v>4647</v>
      </c>
      <c r="D10228" s="95">
        <v>35001099396</v>
      </c>
      <c r="E10228" s="95" t="s">
        <v>332</v>
      </c>
      <c r="F10228" s="95" t="s">
        <v>7499</v>
      </c>
      <c r="G10228" s="4">
        <v>312.5</v>
      </c>
      <c r="H10228" s="4">
        <v>312.5</v>
      </c>
    </row>
    <row r="10229" spans="1:8" ht="15">
      <c r="A10229" s="95">
        <v>10221</v>
      </c>
      <c r="B10229" s="95" t="s">
        <v>4648</v>
      </c>
      <c r="C10229" s="95" t="s">
        <v>4649</v>
      </c>
      <c r="D10229" s="95">
        <v>35001091070</v>
      </c>
      <c r="E10229" s="95" t="s">
        <v>332</v>
      </c>
      <c r="F10229" s="95" t="s">
        <v>7499</v>
      </c>
      <c r="G10229" s="4">
        <v>312.5</v>
      </c>
      <c r="H10229" s="4">
        <v>312.5</v>
      </c>
    </row>
    <row r="10230" spans="1:8" ht="30">
      <c r="A10230" s="95">
        <v>10222</v>
      </c>
      <c r="B10230" s="95" t="s">
        <v>3432</v>
      </c>
      <c r="C10230" s="95" t="s">
        <v>4650</v>
      </c>
      <c r="D10230" s="95">
        <v>35001020981</v>
      </c>
      <c r="E10230" s="95" t="s">
        <v>332</v>
      </c>
      <c r="F10230" s="95" t="s">
        <v>7499</v>
      </c>
      <c r="G10230" s="4">
        <v>312.5</v>
      </c>
      <c r="H10230" s="4">
        <v>312.5</v>
      </c>
    </row>
    <row r="10231" spans="1:8" ht="15">
      <c r="A10231" s="95">
        <v>10223</v>
      </c>
      <c r="B10231" s="95" t="s">
        <v>4447</v>
      </c>
      <c r="C10231" s="95" t="s">
        <v>4651</v>
      </c>
      <c r="D10231" s="95">
        <v>35001008073</v>
      </c>
      <c r="E10231" s="95" t="s">
        <v>332</v>
      </c>
      <c r="F10231" s="95" t="s">
        <v>7499</v>
      </c>
      <c r="G10231" s="4">
        <v>312.5</v>
      </c>
      <c r="H10231" s="4">
        <v>312.5</v>
      </c>
    </row>
    <row r="10232" spans="1:8" ht="15">
      <c r="A10232" s="95">
        <v>10224</v>
      </c>
      <c r="B10232" s="95" t="s">
        <v>3643</v>
      </c>
      <c r="C10232" s="95" t="s">
        <v>3721</v>
      </c>
      <c r="D10232" s="95">
        <v>35001016400</v>
      </c>
      <c r="E10232" s="95" t="s">
        <v>332</v>
      </c>
      <c r="F10232" s="95" t="s">
        <v>7499</v>
      </c>
      <c r="G10232" s="4">
        <v>312.5</v>
      </c>
      <c r="H10232" s="4">
        <v>312.5</v>
      </c>
    </row>
    <row r="10233" spans="1:8" ht="15">
      <c r="A10233" s="95">
        <v>10225</v>
      </c>
      <c r="B10233" s="95" t="s">
        <v>4652</v>
      </c>
      <c r="C10233" s="95" t="s">
        <v>3518</v>
      </c>
      <c r="D10233" s="95">
        <v>35001063364</v>
      </c>
      <c r="E10233" s="95" t="s">
        <v>332</v>
      </c>
      <c r="F10233" s="95" t="s">
        <v>7499</v>
      </c>
      <c r="G10233" s="4">
        <v>312.5</v>
      </c>
      <c r="H10233" s="4">
        <v>312.5</v>
      </c>
    </row>
    <row r="10234" spans="1:8" ht="15">
      <c r="A10234" s="95">
        <v>10226</v>
      </c>
      <c r="B10234" s="95" t="s">
        <v>3593</v>
      </c>
      <c r="C10234" s="95" t="s">
        <v>4426</v>
      </c>
      <c r="D10234" s="95">
        <v>35001098873</v>
      </c>
      <c r="E10234" s="95" t="s">
        <v>332</v>
      </c>
      <c r="F10234" s="95" t="s">
        <v>7499</v>
      </c>
      <c r="G10234" s="4">
        <v>312.5</v>
      </c>
      <c r="H10234" s="4">
        <v>312.5</v>
      </c>
    </row>
    <row r="10235" spans="1:8" ht="30">
      <c r="A10235" s="95">
        <v>10227</v>
      </c>
      <c r="B10235" s="95" t="s">
        <v>3468</v>
      </c>
      <c r="C10235" s="95" t="s">
        <v>4653</v>
      </c>
      <c r="D10235" s="95">
        <v>35001045090</v>
      </c>
      <c r="E10235" s="95" t="s">
        <v>332</v>
      </c>
      <c r="F10235" s="95" t="s">
        <v>7499</v>
      </c>
      <c r="G10235" s="4">
        <v>312.5</v>
      </c>
      <c r="H10235" s="4">
        <v>312.5</v>
      </c>
    </row>
    <row r="10236" spans="1:8" ht="30">
      <c r="A10236" s="95">
        <v>10228</v>
      </c>
      <c r="B10236" s="95" t="s">
        <v>3586</v>
      </c>
      <c r="C10236" s="95" t="s">
        <v>4128</v>
      </c>
      <c r="D10236" s="95">
        <v>35001053629</v>
      </c>
      <c r="E10236" s="95" t="s">
        <v>332</v>
      </c>
      <c r="F10236" s="95" t="s">
        <v>7499</v>
      </c>
      <c r="G10236" s="4">
        <v>312.5</v>
      </c>
      <c r="H10236" s="4">
        <v>312.5</v>
      </c>
    </row>
    <row r="10237" spans="1:8" ht="15">
      <c r="A10237" s="95">
        <v>10229</v>
      </c>
      <c r="B10237" s="95" t="s">
        <v>4431</v>
      </c>
      <c r="C10237" s="95" t="s">
        <v>4446</v>
      </c>
      <c r="D10237" s="95">
        <v>35001021340</v>
      </c>
      <c r="E10237" s="95" t="s">
        <v>332</v>
      </c>
      <c r="F10237" s="95" t="s">
        <v>7499</v>
      </c>
      <c r="G10237" s="4">
        <v>312.5</v>
      </c>
      <c r="H10237" s="4">
        <v>312.5</v>
      </c>
    </row>
    <row r="10238" spans="1:8" ht="15">
      <c r="A10238" s="95">
        <v>10230</v>
      </c>
      <c r="B10238" s="95" t="s">
        <v>3679</v>
      </c>
      <c r="C10238" s="95" t="s">
        <v>4630</v>
      </c>
      <c r="D10238" s="95">
        <v>38001036983</v>
      </c>
      <c r="E10238" s="95" t="s">
        <v>332</v>
      </c>
      <c r="F10238" s="95" t="s">
        <v>7499</v>
      </c>
      <c r="G10238" s="4">
        <v>312.5</v>
      </c>
      <c r="H10238" s="4">
        <v>312.5</v>
      </c>
    </row>
    <row r="10239" spans="1:8" ht="15">
      <c r="A10239" s="95">
        <v>10231</v>
      </c>
      <c r="B10239" s="95" t="s">
        <v>4575</v>
      </c>
      <c r="C10239" s="95" t="s">
        <v>4038</v>
      </c>
      <c r="D10239" s="95">
        <v>35001049374</v>
      </c>
      <c r="E10239" s="95" t="s">
        <v>332</v>
      </c>
      <c r="F10239" s="95" t="s">
        <v>7499</v>
      </c>
      <c r="G10239" s="4">
        <v>312.5</v>
      </c>
      <c r="H10239" s="4">
        <v>312.5</v>
      </c>
    </row>
    <row r="10240" spans="1:8" ht="15">
      <c r="A10240" s="95">
        <v>10232</v>
      </c>
      <c r="B10240" s="95" t="s">
        <v>3771</v>
      </c>
      <c r="C10240" s="95" t="s">
        <v>4654</v>
      </c>
      <c r="D10240" s="95">
        <v>35001025663</v>
      </c>
      <c r="E10240" s="95" t="s">
        <v>332</v>
      </c>
      <c r="F10240" s="95" t="s">
        <v>7499</v>
      </c>
      <c r="G10240" s="4">
        <v>312.5</v>
      </c>
      <c r="H10240" s="4">
        <v>312.5</v>
      </c>
    </row>
    <row r="10241" spans="1:8" ht="15">
      <c r="A10241" s="95">
        <v>10233</v>
      </c>
      <c r="B10241" s="95" t="s">
        <v>3780</v>
      </c>
      <c r="C10241" s="95" t="s">
        <v>4655</v>
      </c>
      <c r="D10241" s="95">
        <v>35001053939</v>
      </c>
      <c r="E10241" s="95" t="s">
        <v>332</v>
      </c>
      <c r="F10241" s="95" t="s">
        <v>7499</v>
      </c>
      <c r="G10241" s="4">
        <v>312.5</v>
      </c>
      <c r="H10241" s="4">
        <v>312.5</v>
      </c>
    </row>
    <row r="10242" spans="1:8" ht="15">
      <c r="A10242" s="95">
        <v>10234</v>
      </c>
      <c r="B10242" s="95" t="s">
        <v>3668</v>
      </c>
      <c r="C10242" s="95" t="s">
        <v>4656</v>
      </c>
      <c r="D10242" s="95">
        <v>35001011960</v>
      </c>
      <c r="E10242" s="95" t="s">
        <v>332</v>
      </c>
      <c r="F10242" s="95" t="s">
        <v>7499</v>
      </c>
      <c r="G10242" s="4">
        <v>312.5</v>
      </c>
      <c r="H10242" s="4">
        <v>312.5</v>
      </c>
    </row>
    <row r="10243" spans="1:8" ht="15">
      <c r="A10243" s="95">
        <v>10235</v>
      </c>
      <c r="B10243" s="95" t="s">
        <v>4657</v>
      </c>
      <c r="C10243" s="95" t="s">
        <v>4340</v>
      </c>
      <c r="D10243" s="95" t="s">
        <v>4658</v>
      </c>
      <c r="E10243" s="95" t="s">
        <v>332</v>
      </c>
      <c r="F10243" s="95" t="s">
        <v>7499</v>
      </c>
      <c r="G10243" s="4">
        <v>312.5</v>
      </c>
      <c r="H10243" s="4">
        <v>312.5</v>
      </c>
    </row>
    <row r="10244" spans="1:8" ht="15">
      <c r="A10244" s="95">
        <v>10236</v>
      </c>
      <c r="B10244" s="95" t="s">
        <v>4659</v>
      </c>
      <c r="C10244" s="95" t="s">
        <v>4660</v>
      </c>
      <c r="D10244" s="95" t="s">
        <v>4661</v>
      </c>
      <c r="E10244" s="95" t="s">
        <v>332</v>
      </c>
      <c r="F10244" s="95" t="s">
        <v>7499</v>
      </c>
      <c r="G10244" s="4">
        <v>312.5</v>
      </c>
      <c r="H10244" s="4">
        <v>312.5</v>
      </c>
    </row>
    <row r="10245" spans="1:8" ht="15">
      <c r="A10245" s="95">
        <v>10237</v>
      </c>
      <c r="B10245" s="95" t="s">
        <v>4659</v>
      </c>
      <c r="C10245" s="95" t="s">
        <v>4337</v>
      </c>
      <c r="D10245" s="95" t="s">
        <v>4662</v>
      </c>
      <c r="E10245" s="95" t="s">
        <v>332</v>
      </c>
      <c r="F10245" s="95" t="s">
        <v>7499</v>
      </c>
      <c r="G10245" s="4">
        <v>312.5</v>
      </c>
      <c r="H10245" s="4">
        <v>312.5</v>
      </c>
    </row>
    <row r="10246" spans="1:8" ht="15">
      <c r="A10246" s="95">
        <v>10238</v>
      </c>
      <c r="B10246" s="95" t="s">
        <v>4663</v>
      </c>
      <c r="C10246" s="95" t="s">
        <v>4664</v>
      </c>
      <c r="D10246" s="95" t="s">
        <v>4665</v>
      </c>
      <c r="E10246" s="95" t="s">
        <v>332</v>
      </c>
      <c r="F10246" s="95" t="s">
        <v>7499</v>
      </c>
      <c r="G10246" s="4">
        <v>312.5</v>
      </c>
      <c r="H10246" s="4">
        <v>312.5</v>
      </c>
    </row>
    <row r="10247" spans="1:8" ht="30">
      <c r="A10247" s="95">
        <v>10239</v>
      </c>
      <c r="B10247" s="95" t="s">
        <v>2687</v>
      </c>
      <c r="C10247" s="95" t="s">
        <v>4666</v>
      </c>
      <c r="D10247" s="95" t="s">
        <v>4667</v>
      </c>
      <c r="E10247" s="95" t="s">
        <v>332</v>
      </c>
      <c r="F10247" s="95" t="s">
        <v>7499</v>
      </c>
      <c r="G10247" s="4">
        <v>312.5</v>
      </c>
      <c r="H10247" s="4">
        <v>312.5</v>
      </c>
    </row>
    <row r="10248" spans="1:8" ht="15">
      <c r="A10248" s="95">
        <v>10240</v>
      </c>
      <c r="B10248" s="95" t="s">
        <v>4668</v>
      </c>
      <c r="C10248" s="95" t="s">
        <v>4669</v>
      </c>
      <c r="D10248" s="95" t="s">
        <v>4670</v>
      </c>
      <c r="E10248" s="95" t="s">
        <v>332</v>
      </c>
      <c r="F10248" s="95" t="s">
        <v>7499</v>
      </c>
      <c r="G10248" s="4">
        <v>312.5</v>
      </c>
      <c r="H10248" s="4">
        <v>312.5</v>
      </c>
    </row>
    <row r="10249" spans="1:8" ht="30">
      <c r="A10249" s="95">
        <v>10241</v>
      </c>
      <c r="B10249" s="95" t="s">
        <v>4040</v>
      </c>
      <c r="C10249" s="95" t="s">
        <v>4671</v>
      </c>
      <c r="D10249" s="95" t="s">
        <v>4672</v>
      </c>
      <c r="E10249" s="95" t="s">
        <v>332</v>
      </c>
      <c r="F10249" s="95" t="s">
        <v>7499</v>
      </c>
      <c r="G10249" s="4">
        <v>312.5</v>
      </c>
      <c r="H10249" s="4">
        <v>312.5</v>
      </c>
    </row>
    <row r="10250" spans="1:8" ht="15">
      <c r="A10250" s="95">
        <v>10242</v>
      </c>
      <c r="B10250" s="95" t="s">
        <v>4673</v>
      </c>
      <c r="C10250" s="95" t="s">
        <v>4674</v>
      </c>
      <c r="D10250" s="95" t="s">
        <v>4675</v>
      </c>
      <c r="E10250" s="95" t="s">
        <v>332</v>
      </c>
      <c r="F10250" s="95" t="s">
        <v>7499</v>
      </c>
      <c r="G10250" s="4">
        <v>312.5</v>
      </c>
      <c r="H10250" s="4">
        <v>312.5</v>
      </c>
    </row>
    <row r="10251" spans="1:8" ht="15">
      <c r="A10251" s="95">
        <v>10243</v>
      </c>
      <c r="B10251" s="95" t="s">
        <v>4676</v>
      </c>
      <c r="C10251" s="95" t="s">
        <v>4677</v>
      </c>
      <c r="D10251" s="95" t="s">
        <v>4678</v>
      </c>
      <c r="E10251" s="95" t="s">
        <v>332</v>
      </c>
      <c r="F10251" s="95" t="s">
        <v>7499</v>
      </c>
      <c r="G10251" s="4">
        <v>312.5</v>
      </c>
      <c r="H10251" s="4">
        <v>312.5</v>
      </c>
    </row>
    <row r="10252" spans="1:8" ht="15">
      <c r="A10252" s="95">
        <v>10244</v>
      </c>
      <c r="B10252" s="95" t="s">
        <v>4679</v>
      </c>
      <c r="C10252" s="95" t="s">
        <v>4660</v>
      </c>
      <c r="D10252" s="95" t="s">
        <v>4680</v>
      </c>
      <c r="E10252" s="95" t="s">
        <v>332</v>
      </c>
      <c r="F10252" s="95" t="s">
        <v>7499</v>
      </c>
      <c r="G10252" s="4">
        <v>312.5</v>
      </c>
      <c r="H10252" s="4">
        <v>312.5</v>
      </c>
    </row>
    <row r="10253" spans="1:8" ht="15">
      <c r="A10253" s="95">
        <v>10245</v>
      </c>
      <c r="B10253" s="95" t="s">
        <v>4681</v>
      </c>
      <c r="C10253" s="95" t="s">
        <v>4682</v>
      </c>
      <c r="D10253" s="95" t="s">
        <v>4683</v>
      </c>
      <c r="E10253" s="95" t="s">
        <v>332</v>
      </c>
      <c r="F10253" s="95" t="s">
        <v>7499</v>
      </c>
      <c r="G10253" s="4">
        <v>312.5</v>
      </c>
      <c r="H10253" s="4">
        <v>312.5</v>
      </c>
    </row>
    <row r="10254" spans="1:8" ht="15">
      <c r="A10254" s="95">
        <v>10246</v>
      </c>
      <c r="B10254" s="95" t="s">
        <v>2663</v>
      </c>
      <c r="C10254" s="95" t="s">
        <v>4684</v>
      </c>
      <c r="D10254" s="95" t="s">
        <v>4685</v>
      </c>
      <c r="E10254" s="95" t="s">
        <v>332</v>
      </c>
      <c r="F10254" s="95" t="s">
        <v>7499</v>
      </c>
      <c r="G10254" s="4">
        <v>312.5</v>
      </c>
      <c r="H10254" s="4">
        <v>312.5</v>
      </c>
    </row>
    <row r="10255" spans="1:8" ht="15">
      <c r="A10255" s="95">
        <v>10247</v>
      </c>
      <c r="B10255" s="95" t="s">
        <v>3750</v>
      </c>
      <c r="C10255" s="95" t="s">
        <v>3587</v>
      </c>
      <c r="D10255" s="95" t="s">
        <v>4686</v>
      </c>
      <c r="E10255" s="95" t="s">
        <v>332</v>
      </c>
      <c r="F10255" s="95" t="s">
        <v>7499</v>
      </c>
      <c r="G10255" s="4">
        <v>312.5</v>
      </c>
      <c r="H10255" s="4">
        <v>312.5</v>
      </c>
    </row>
    <row r="10256" spans="1:8" ht="15">
      <c r="A10256" s="95">
        <v>10248</v>
      </c>
      <c r="B10256" s="95" t="s">
        <v>4687</v>
      </c>
      <c r="C10256" s="95" t="s">
        <v>3627</v>
      </c>
      <c r="D10256" s="95" t="s">
        <v>4688</v>
      </c>
      <c r="E10256" s="95" t="s">
        <v>332</v>
      </c>
      <c r="F10256" s="95" t="s">
        <v>7499</v>
      </c>
      <c r="G10256" s="4">
        <v>312.5</v>
      </c>
      <c r="H10256" s="4">
        <v>312.5</v>
      </c>
    </row>
    <row r="10257" spans="1:8" ht="15">
      <c r="A10257" s="95">
        <v>10249</v>
      </c>
      <c r="B10257" s="95" t="s">
        <v>4689</v>
      </c>
      <c r="C10257" s="95" t="s">
        <v>4690</v>
      </c>
      <c r="D10257" s="95" t="s">
        <v>4691</v>
      </c>
      <c r="E10257" s="95" t="s">
        <v>332</v>
      </c>
      <c r="F10257" s="95" t="s">
        <v>7499</v>
      </c>
      <c r="G10257" s="4">
        <v>312.5</v>
      </c>
      <c r="H10257" s="4">
        <v>312.5</v>
      </c>
    </row>
    <row r="10258" spans="1:8" ht="30">
      <c r="A10258" s="95">
        <v>10250</v>
      </c>
      <c r="B10258" s="95" t="s">
        <v>3561</v>
      </c>
      <c r="C10258" s="95" t="s">
        <v>4692</v>
      </c>
      <c r="D10258" s="95" t="s">
        <v>4693</v>
      </c>
      <c r="E10258" s="95" t="s">
        <v>332</v>
      </c>
      <c r="F10258" s="95" t="s">
        <v>7499</v>
      </c>
      <c r="G10258" s="4">
        <v>312.5</v>
      </c>
      <c r="H10258" s="4">
        <v>312.5</v>
      </c>
    </row>
    <row r="10259" spans="1:8" ht="30">
      <c r="A10259" s="95">
        <v>10251</v>
      </c>
      <c r="B10259" s="95" t="s">
        <v>3450</v>
      </c>
      <c r="C10259" s="95" t="s">
        <v>3878</v>
      </c>
      <c r="D10259" s="95" t="s">
        <v>4694</v>
      </c>
      <c r="E10259" s="95" t="s">
        <v>332</v>
      </c>
      <c r="F10259" s="95" t="s">
        <v>7499</v>
      </c>
      <c r="G10259" s="4">
        <v>312.5</v>
      </c>
      <c r="H10259" s="4">
        <v>312.5</v>
      </c>
    </row>
    <row r="10260" spans="1:8" ht="15">
      <c r="A10260" s="95">
        <v>10252</v>
      </c>
      <c r="B10260" s="95" t="s">
        <v>4695</v>
      </c>
      <c r="C10260" s="95" t="s">
        <v>4196</v>
      </c>
      <c r="D10260" s="95" t="s">
        <v>4696</v>
      </c>
      <c r="E10260" s="95" t="s">
        <v>332</v>
      </c>
      <c r="F10260" s="95" t="s">
        <v>7499</v>
      </c>
      <c r="G10260" s="4">
        <v>312.5</v>
      </c>
      <c r="H10260" s="4">
        <v>312.5</v>
      </c>
    </row>
    <row r="10261" spans="1:8" ht="30">
      <c r="A10261" s="95">
        <v>10253</v>
      </c>
      <c r="B10261" s="95" t="s">
        <v>4697</v>
      </c>
      <c r="C10261" s="95" t="s">
        <v>4698</v>
      </c>
      <c r="D10261" s="95" t="s">
        <v>4699</v>
      </c>
      <c r="E10261" s="95" t="s">
        <v>332</v>
      </c>
      <c r="F10261" s="95" t="s">
        <v>7499</v>
      </c>
      <c r="G10261" s="4">
        <v>312.5</v>
      </c>
      <c r="H10261" s="4">
        <v>312.5</v>
      </c>
    </row>
    <row r="10262" spans="1:8" ht="15">
      <c r="A10262" s="95">
        <v>10254</v>
      </c>
      <c r="B10262" s="95" t="s">
        <v>3461</v>
      </c>
      <c r="C10262" s="95" t="s">
        <v>4256</v>
      </c>
      <c r="D10262" s="95" t="s">
        <v>4700</v>
      </c>
      <c r="E10262" s="95" t="s">
        <v>332</v>
      </c>
      <c r="F10262" s="95" t="s">
        <v>7499</v>
      </c>
      <c r="G10262" s="4">
        <v>312.5</v>
      </c>
      <c r="H10262" s="4">
        <v>312.5</v>
      </c>
    </row>
    <row r="10263" spans="1:8" ht="15">
      <c r="A10263" s="95">
        <v>10255</v>
      </c>
      <c r="B10263" s="95" t="s">
        <v>2667</v>
      </c>
      <c r="C10263" s="95" t="s">
        <v>4701</v>
      </c>
      <c r="D10263" s="95" t="s">
        <v>4702</v>
      </c>
      <c r="E10263" s="95" t="s">
        <v>332</v>
      </c>
      <c r="F10263" s="95" t="s">
        <v>7499</v>
      </c>
      <c r="G10263" s="4">
        <v>312.5</v>
      </c>
      <c r="H10263" s="4">
        <v>312.5</v>
      </c>
    </row>
    <row r="10264" spans="1:8" ht="15">
      <c r="A10264" s="95">
        <v>10256</v>
      </c>
      <c r="B10264" s="95" t="s">
        <v>4703</v>
      </c>
      <c r="C10264" s="95" t="s">
        <v>4704</v>
      </c>
      <c r="D10264" s="95" t="s">
        <v>4705</v>
      </c>
      <c r="E10264" s="95" t="s">
        <v>332</v>
      </c>
      <c r="F10264" s="95" t="s">
        <v>7499</v>
      </c>
      <c r="G10264" s="4">
        <v>312.5</v>
      </c>
      <c r="H10264" s="4">
        <v>312.5</v>
      </c>
    </row>
    <row r="10265" spans="1:8" ht="15">
      <c r="A10265" s="95">
        <v>10257</v>
      </c>
      <c r="B10265" s="95" t="s">
        <v>3558</v>
      </c>
      <c r="C10265" s="95" t="s">
        <v>4706</v>
      </c>
      <c r="D10265" s="95" t="s">
        <v>4707</v>
      </c>
      <c r="E10265" s="95" t="s">
        <v>332</v>
      </c>
      <c r="F10265" s="95" t="s">
        <v>7499</v>
      </c>
      <c r="G10265" s="4">
        <v>312.5</v>
      </c>
      <c r="H10265" s="4">
        <v>312.5</v>
      </c>
    </row>
    <row r="10266" spans="1:8" ht="15">
      <c r="A10266" s="95">
        <v>10258</v>
      </c>
      <c r="B10266" s="95" t="s">
        <v>4423</v>
      </c>
      <c r="C10266" s="95" t="s">
        <v>4058</v>
      </c>
      <c r="D10266" s="95" t="s">
        <v>4708</v>
      </c>
      <c r="E10266" s="95" t="s">
        <v>332</v>
      </c>
      <c r="F10266" s="95" t="s">
        <v>7499</v>
      </c>
      <c r="G10266" s="4">
        <v>312.5</v>
      </c>
      <c r="H10266" s="4">
        <v>312.5</v>
      </c>
    </row>
    <row r="10267" spans="1:8" ht="15">
      <c r="A10267" s="95">
        <v>10259</v>
      </c>
      <c r="B10267" s="95" t="s">
        <v>4709</v>
      </c>
      <c r="C10267" s="95" t="s">
        <v>4710</v>
      </c>
      <c r="D10267" s="95" t="s">
        <v>4711</v>
      </c>
      <c r="E10267" s="95" t="s">
        <v>332</v>
      </c>
      <c r="F10267" s="95" t="s">
        <v>7499</v>
      </c>
      <c r="G10267" s="4">
        <v>312.5</v>
      </c>
      <c r="H10267" s="4">
        <v>312.5</v>
      </c>
    </row>
    <row r="10268" spans="1:8" ht="15">
      <c r="A10268" s="95">
        <v>10260</v>
      </c>
      <c r="B10268" s="95" t="s">
        <v>3629</v>
      </c>
      <c r="C10268" s="95" t="s">
        <v>4712</v>
      </c>
      <c r="D10268" s="95" t="s">
        <v>4713</v>
      </c>
      <c r="E10268" s="95" t="s">
        <v>332</v>
      </c>
      <c r="F10268" s="95" t="s">
        <v>7499</v>
      </c>
      <c r="G10268" s="4">
        <v>312.5</v>
      </c>
      <c r="H10268" s="4">
        <v>312.5</v>
      </c>
    </row>
    <row r="10269" spans="1:8" ht="15">
      <c r="A10269" s="95">
        <v>10261</v>
      </c>
      <c r="B10269" s="95" t="s">
        <v>4714</v>
      </c>
      <c r="C10269" s="95" t="s">
        <v>4715</v>
      </c>
      <c r="D10269" s="95" t="s">
        <v>4716</v>
      </c>
      <c r="E10269" s="95" t="s">
        <v>332</v>
      </c>
      <c r="F10269" s="95" t="s">
        <v>7499</v>
      </c>
      <c r="G10269" s="4">
        <v>312.5</v>
      </c>
      <c r="H10269" s="4">
        <v>312.5</v>
      </c>
    </row>
    <row r="10270" spans="1:8" ht="15">
      <c r="A10270" s="95">
        <v>10262</v>
      </c>
      <c r="B10270" s="95" t="s">
        <v>4717</v>
      </c>
      <c r="C10270" s="95" t="s">
        <v>4718</v>
      </c>
      <c r="D10270" s="95" t="s">
        <v>4719</v>
      </c>
      <c r="E10270" s="95" t="s">
        <v>332</v>
      </c>
      <c r="F10270" s="95" t="s">
        <v>7499</v>
      </c>
      <c r="G10270" s="4">
        <v>312.5</v>
      </c>
      <c r="H10270" s="4">
        <v>312.5</v>
      </c>
    </row>
    <row r="10271" spans="1:8" ht="15">
      <c r="A10271" s="95">
        <v>10263</v>
      </c>
      <c r="B10271" s="95" t="s">
        <v>4720</v>
      </c>
      <c r="C10271" s="95" t="s">
        <v>4660</v>
      </c>
      <c r="D10271" s="95" t="s">
        <v>4721</v>
      </c>
      <c r="E10271" s="95" t="s">
        <v>332</v>
      </c>
      <c r="F10271" s="95" t="s">
        <v>7499</v>
      </c>
      <c r="G10271" s="4">
        <v>312.5</v>
      </c>
      <c r="H10271" s="4">
        <v>312.5</v>
      </c>
    </row>
    <row r="10272" spans="1:8" ht="15">
      <c r="A10272" s="95">
        <v>10264</v>
      </c>
      <c r="B10272" s="95" t="s">
        <v>4722</v>
      </c>
      <c r="C10272" s="95" t="s">
        <v>4723</v>
      </c>
      <c r="D10272" s="95" t="s">
        <v>4724</v>
      </c>
      <c r="E10272" s="95" t="s">
        <v>332</v>
      </c>
      <c r="F10272" s="95" t="s">
        <v>7499</v>
      </c>
      <c r="G10272" s="4">
        <v>312.5</v>
      </c>
      <c r="H10272" s="4">
        <v>312.5</v>
      </c>
    </row>
    <row r="10273" spans="1:8" ht="15">
      <c r="A10273" s="95">
        <v>10265</v>
      </c>
      <c r="B10273" s="95" t="s">
        <v>3468</v>
      </c>
      <c r="C10273" s="95" t="s">
        <v>4725</v>
      </c>
      <c r="D10273" s="95" t="s">
        <v>4726</v>
      </c>
      <c r="E10273" s="95" t="s">
        <v>332</v>
      </c>
      <c r="F10273" s="95" t="s">
        <v>7499</v>
      </c>
      <c r="G10273" s="4">
        <v>312.5</v>
      </c>
      <c r="H10273" s="4">
        <v>312.5</v>
      </c>
    </row>
    <row r="10274" spans="1:8" ht="15">
      <c r="A10274" s="95">
        <v>10266</v>
      </c>
      <c r="B10274" s="95" t="s">
        <v>4851</v>
      </c>
      <c r="C10274" s="95" t="s">
        <v>9926</v>
      </c>
      <c r="D10274" s="95">
        <v>28001003719</v>
      </c>
      <c r="E10274" s="95" t="s">
        <v>332</v>
      </c>
      <c r="F10274" s="95" t="s">
        <v>7499</v>
      </c>
      <c r="G10274" s="4">
        <v>312.5</v>
      </c>
      <c r="H10274" s="4">
        <v>312.5</v>
      </c>
    </row>
    <row r="10275" spans="1:8" ht="15">
      <c r="A10275" s="95">
        <v>10267</v>
      </c>
      <c r="B10275" s="95" t="s">
        <v>4729</v>
      </c>
      <c r="C10275" s="95" t="s">
        <v>4730</v>
      </c>
      <c r="D10275" s="95">
        <v>28001018655</v>
      </c>
      <c r="E10275" s="95" t="s">
        <v>332</v>
      </c>
      <c r="F10275" s="95" t="s">
        <v>7499</v>
      </c>
      <c r="G10275" s="4">
        <v>312.5</v>
      </c>
      <c r="H10275" s="4">
        <v>312.5</v>
      </c>
    </row>
    <row r="10276" spans="1:8" ht="15">
      <c r="A10276" s="95">
        <v>10268</v>
      </c>
      <c r="B10276" s="95" t="s">
        <v>3482</v>
      </c>
      <c r="C10276" s="95" t="s">
        <v>4618</v>
      </c>
      <c r="D10276" s="95">
        <v>28001027375</v>
      </c>
      <c r="E10276" s="95" t="s">
        <v>332</v>
      </c>
      <c r="F10276" s="95" t="s">
        <v>7499</v>
      </c>
      <c r="G10276" s="4">
        <v>312.5</v>
      </c>
      <c r="H10276" s="4">
        <v>312.5</v>
      </c>
    </row>
    <row r="10277" spans="1:8" ht="15">
      <c r="A10277" s="95">
        <v>10269</v>
      </c>
      <c r="B10277" s="95" t="s">
        <v>4731</v>
      </c>
      <c r="C10277" s="95" t="s">
        <v>3788</v>
      </c>
      <c r="D10277" s="95">
        <v>28001009878</v>
      </c>
      <c r="E10277" s="95" t="s">
        <v>332</v>
      </c>
      <c r="F10277" s="95" t="s">
        <v>7499</v>
      </c>
      <c r="G10277" s="4">
        <v>312.5</v>
      </c>
      <c r="H10277" s="4">
        <v>312.5</v>
      </c>
    </row>
    <row r="10278" spans="1:8" ht="15">
      <c r="A10278" s="95">
        <v>10270</v>
      </c>
      <c r="B10278" s="95" t="s">
        <v>4452</v>
      </c>
      <c r="C10278" s="95" t="s">
        <v>4732</v>
      </c>
      <c r="D10278" s="95" t="s">
        <v>4733</v>
      </c>
      <c r="E10278" s="95" t="s">
        <v>332</v>
      </c>
      <c r="F10278" s="95" t="s">
        <v>7499</v>
      </c>
      <c r="G10278" s="4">
        <v>312.5</v>
      </c>
      <c r="H10278" s="4">
        <v>312.5</v>
      </c>
    </row>
    <row r="10279" spans="1:8" ht="15">
      <c r="A10279" s="95">
        <v>10271</v>
      </c>
      <c r="B10279" s="95" t="s">
        <v>4734</v>
      </c>
      <c r="C10279" s="95" t="s">
        <v>4735</v>
      </c>
      <c r="D10279" s="95">
        <v>2001005996</v>
      </c>
      <c r="E10279" s="95" t="s">
        <v>332</v>
      </c>
      <c r="F10279" s="95" t="s">
        <v>7499</v>
      </c>
      <c r="G10279" s="4">
        <v>312.5</v>
      </c>
      <c r="H10279" s="4">
        <v>312.5</v>
      </c>
    </row>
    <row r="10280" spans="1:8" ht="15">
      <c r="A10280" s="95">
        <v>10272</v>
      </c>
      <c r="B10280" s="95" t="s">
        <v>4736</v>
      </c>
      <c r="C10280" s="95" t="s">
        <v>4737</v>
      </c>
      <c r="D10280" s="95">
        <v>28001064687</v>
      </c>
      <c r="E10280" s="95" t="s">
        <v>332</v>
      </c>
      <c r="F10280" s="95" t="s">
        <v>7499</v>
      </c>
      <c r="G10280" s="4">
        <v>312.5</v>
      </c>
      <c r="H10280" s="4">
        <v>312.5</v>
      </c>
    </row>
    <row r="10281" spans="1:8" ht="15">
      <c r="A10281" s="95">
        <v>10273</v>
      </c>
      <c r="B10281" s="95" t="s">
        <v>4623</v>
      </c>
      <c r="C10281" s="95" t="s">
        <v>4738</v>
      </c>
      <c r="D10281" s="95">
        <v>28001052961</v>
      </c>
      <c r="E10281" s="95" t="s">
        <v>332</v>
      </c>
      <c r="F10281" s="95" t="s">
        <v>7499</v>
      </c>
      <c r="G10281" s="4">
        <v>312.5</v>
      </c>
      <c r="H10281" s="4">
        <v>312.5</v>
      </c>
    </row>
    <row r="10282" spans="1:8" ht="15">
      <c r="A10282" s="95">
        <v>10274</v>
      </c>
      <c r="B10282" s="95" t="s">
        <v>4739</v>
      </c>
      <c r="C10282" s="95" t="s">
        <v>3688</v>
      </c>
      <c r="D10282" s="95">
        <v>28001011247</v>
      </c>
      <c r="E10282" s="95" t="s">
        <v>332</v>
      </c>
      <c r="F10282" s="95" t="s">
        <v>7499</v>
      </c>
      <c r="G10282" s="4">
        <v>312.5</v>
      </c>
      <c r="H10282" s="4">
        <v>312.5</v>
      </c>
    </row>
    <row r="10283" spans="1:8" ht="15">
      <c r="A10283" s="95">
        <v>10275</v>
      </c>
      <c r="B10283" s="95" t="s">
        <v>4740</v>
      </c>
      <c r="C10283" s="95" t="s">
        <v>4741</v>
      </c>
      <c r="D10283" s="95">
        <v>28001001626</v>
      </c>
      <c r="E10283" s="95" t="s">
        <v>332</v>
      </c>
      <c r="F10283" s="95" t="s">
        <v>7499</v>
      </c>
      <c r="G10283" s="4">
        <v>312.5</v>
      </c>
      <c r="H10283" s="4">
        <v>312.5</v>
      </c>
    </row>
    <row r="10284" spans="1:8" ht="15">
      <c r="A10284" s="95">
        <v>10276</v>
      </c>
      <c r="B10284" s="95" t="s">
        <v>4742</v>
      </c>
      <c r="C10284" s="95" t="s">
        <v>4340</v>
      </c>
      <c r="D10284" s="95">
        <v>28001012884</v>
      </c>
      <c r="E10284" s="95" t="s">
        <v>332</v>
      </c>
      <c r="F10284" s="95" t="s">
        <v>7499</v>
      </c>
      <c r="G10284" s="4">
        <v>312.5</v>
      </c>
      <c r="H10284" s="4">
        <v>312.5</v>
      </c>
    </row>
    <row r="10285" spans="1:8" ht="15">
      <c r="A10285" s="95">
        <v>10277</v>
      </c>
      <c r="B10285" s="95" t="s">
        <v>4743</v>
      </c>
      <c r="C10285" s="95" t="s">
        <v>4744</v>
      </c>
      <c r="D10285" s="95">
        <v>28001073155</v>
      </c>
      <c r="E10285" s="95" t="s">
        <v>332</v>
      </c>
      <c r="F10285" s="95" t="s">
        <v>7499</v>
      </c>
      <c r="G10285" s="4">
        <v>312.5</v>
      </c>
      <c r="H10285" s="4">
        <v>312.5</v>
      </c>
    </row>
    <row r="10286" spans="1:8" ht="15">
      <c r="A10286" s="95">
        <v>10278</v>
      </c>
      <c r="B10286" s="95" t="s">
        <v>4745</v>
      </c>
      <c r="C10286" s="95" t="s">
        <v>4660</v>
      </c>
      <c r="D10286" s="95">
        <v>28001038061</v>
      </c>
      <c r="E10286" s="95" t="s">
        <v>332</v>
      </c>
      <c r="F10286" s="95" t="s">
        <v>7499</v>
      </c>
      <c r="G10286" s="4">
        <v>312.5</v>
      </c>
      <c r="H10286" s="4">
        <v>312.5</v>
      </c>
    </row>
    <row r="10287" spans="1:8" ht="15">
      <c r="A10287" s="95">
        <v>10279</v>
      </c>
      <c r="B10287" s="95" t="s">
        <v>4746</v>
      </c>
      <c r="C10287" s="95" t="s">
        <v>4730</v>
      </c>
      <c r="D10287" s="95">
        <v>28001009008</v>
      </c>
      <c r="E10287" s="95" t="s">
        <v>332</v>
      </c>
      <c r="F10287" s="95" t="s">
        <v>7499</v>
      </c>
      <c r="G10287" s="4">
        <v>312.5</v>
      </c>
      <c r="H10287" s="4">
        <v>312.5</v>
      </c>
    </row>
    <row r="10288" spans="1:8" ht="15">
      <c r="A10288" s="95">
        <v>10280</v>
      </c>
      <c r="B10288" s="95" t="s">
        <v>4747</v>
      </c>
      <c r="C10288" s="95" t="s">
        <v>4748</v>
      </c>
      <c r="D10288" s="95">
        <v>28001030685</v>
      </c>
      <c r="E10288" s="95" t="s">
        <v>332</v>
      </c>
      <c r="F10288" s="95" t="s">
        <v>7499</v>
      </c>
      <c r="G10288" s="4">
        <v>312.5</v>
      </c>
      <c r="H10288" s="4">
        <v>312.5</v>
      </c>
    </row>
    <row r="10289" spans="1:8" ht="15">
      <c r="A10289" s="95">
        <v>10281</v>
      </c>
      <c r="B10289" s="95" t="s">
        <v>4749</v>
      </c>
      <c r="C10289" s="95" t="s">
        <v>4611</v>
      </c>
      <c r="D10289" s="95">
        <v>28001059821</v>
      </c>
      <c r="E10289" s="95" t="s">
        <v>332</v>
      </c>
      <c r="F10289" s="95" t="s">
        <v>7499</v>
      </c>
      <c r="G10289" s="4">
        <v>312.5</v>
      </c>
      <c r="H10289" s="4">
        <v>312.5</v>
      </c>
    </row>
    <row r="10290" spans="1:8" ht="15">
      <c r="A10290" s="95">
        <v>10282</v>
      </c>
      <c r="B10290" s="95" t="s">
        <v>4096</v>
      </c>
      <c r="C10290" s="95" t="s">
        <v>3647</v>
      </c>
      <c r="D10290" s="95">
        <v>28001004222</v>
      </c>
      <c r="E10290" s="95" t="s">
        <v>332</v>
      </c>
      <c r="F10290" s="95" t="s">
        <v>7499</v>
      </c>
      <c r="G10290" s="4">
        <v>312.5</v>
      </c>
      <c r="H10290" s="4">
        <v>312.5</v>
      </c>
    </row>
    <row r="10291" spans="1:8" ht="30">
      <c r="A10291" s="95">
        <v>10283</v>
      </c>
      <c r="B10291" s="95" t="s">
        <v>4902</v>
      </c>
      <c r="C10291" s="95" t="s">
        <v>17608</v>
      </c>
      <c r="D10291" s="95">
        <v>28001032114</v>
      </c>
      <c r="E10291" s="95" t="s">
        <v>332</v>
      </c>
      <c r="F10291" s="95" t="s">
        <v>7499</v>
      </c>
      <c r="G10291" s="4">
        <v>312.5</v>
      </c>
      <c r="H10291" s="4">
        <v>312.5</v>
      </c>
    </row>
    <row r="10292" spans="1:8" ht="15">
      <c r="A10292" s="95">
        <v>10284</v>
      </c>
      <c r="B10292" s="95" t="s">
        <v>4752</v>
      </c>
      <c r="C10292" s="95" t="s">
        <v>4753</v>
      </c>
      <c r="D10292" s="95">
        <v>28001007102</v>
      </c>
      <c r="E10292" s="95" t="s">
        <v>332</v>
      </c>
      <c r="F10292" s="95" t="s">
        <v>7499</v>
      </c>
      <c r="G10292" s="4">
        <v>312.5</v>
      </c>
      <c r="H10292" s="4">
        <v>312.5</v>
      </c>
    </row>
    <row r="10293" spans="1:8" ht="15">
      <c r="A10293" s="95">
        <v>10285</v>
      </c>
      <c r="B10293" s="95" t="s">
        <v>4575</v>
      </c>
      <c r="C10293" s="95" t="s">
        <v>4754</v>
      </c>
      <c r="D10293" s="95" t="s">
        <v>4755</v>
      </c>
      <c r="E10293" s="95" t="s">
        <v>332</v>
      </c>
      <c r="F10293" s="95" t="s">
        <v>7499</v>
      </c>
      <c r="G10293" s="4">
        <v>312.5</v>
      </c>
      <c r="H10293" s="4">
        <v>312.5</v>
      </c>
    </row>
    <row r="10294" spans="1:8" ht="15">
      <c r="A10294" s="95">
        <v>10286</v>
      </c>
      <c r="B10294" s="95" t="s">
        <v>4756</v>
      </c>
      <c r="C10294" s="95" t="s">
        <v>4757</v>
      </c>
      <c r="D10294" s="95">
        <v>28001009728</v>
      </c>
      <c r="E10294" s="95" t="s">
        <v>332</v>
      </c>
      <c r="F10294" s="95" t="s">
        <v>7499</v>
      </c>
      <c r="G10294" s="4">
        <v>312.5</v>
      </c>
      <c r="H10294" s="4">
        <v>312.5</v>
      </c>
    </row>
    <row r="10295" spans="1:8" ht="15">
      <c r="A10295" s="95">
        <v>10287</v>
      </c>
      <c r="B10295" s="95" t="s">
        <v>4758</v>
      </c>
      <c r="C10295" s="95" t="s">
        <v>17609</v>
      </c>
      <c r="D10295" s="95">
        <v>28001061585</v>
      </c>
      <c r="E10295" s="95" t="s">
        <v>332</v>
      </c>
      <c r="F10295" s="95" t="s">
        <v>7499</v>
      </c>
      <c r="G10295" s="4">
        <v>312.5</v>
      </c>
      <c r="H10295" s="4">
        <v>312.5</v>
      </c>
    </row>
    <row r="10296" spans="1:8" ht="15">
      <c r="A10296" s="95">
        <v>10288</v>
      </c>
      <c r="B10296" s="95" t="s">
        <v>4760</v>
      </c>
      <c r="C10296" s="95" t="s">
        <v>4761</v>
      </c>
      <c r="D10296" s="95">
        <v>28001019405</v>
      </c>
      <c r="E10296" s="95" t="s">
        <v>332</v>
      </c>
      <c r="F10296" s="95" t="s">
        <v>7499</v>
      </c>
      <c r="G10296" s="4">
        <v>312.5</v>
      </c>
      <c r="H10296" s="4">
        <v>312.5</v>
      </c>
    </row>
    <row r="10297" spans="1:8" ht="15">
      <c r="A10297" s="95">
        <v>10289</v>
      </c>
      <c r="B10297" s="95" t="s">
        <v>4762</v>
      </c>
      <c r="C10297" s="95" t="s">
        <v>4677</v>
      </c>
      <c r="D10297" s="95">
        <v>28001027691</v>
      </c>
      <c r="E10297" s="95" t="s">
        <v>332</v>
      </c>
      <c r="F10297" s="95" t="s">
        <v>7499</v>
      </c>
      <c r="G10297" s="4">
        <v>312.5</v>
      </c>
      <c r="H10297" s="4">
        <v>312.5</v>
      </c>
    </row>
    <row r="10298" spans="1:8" ht="15">
      <c r="A10298" s="95">
        <v>10290</v>
      </c>
      <c r="B10298" s="95" t="s">
        <v>4763</v>
      </c>
      <c r="C10298" s="95" t="s">
        <v>4764</v>
      </c>
      <c r="D10298" s="95">
        <v>28001054220</v>
      </c>
      <c r="E10298" s="95" t="s">
        <v>332</v>
      </c>
      <c r="F10298" s="95" t="s">
        <v>7499</v>
      </c>
      <c r="G10298" s="4">
        <v>312.5</v>
      </c>
      <c r="H10298" s="4">
        <v>312.5</v>
      </c>
    </row>
    <row r="10299" spans="1:8" ht="15">
      <c r="A10299" s="95">
        <v>10291</v>
      </c>
      <c r="B10299" s="95" t="s">
        <v>4765</v>
      </c>
      <c r="C10299" s="95" t="s">
        <v>4766</v>
      </c>
      <c r="D10299" s="95">
        <v>28001010823</v>
      </c>
      <c r="E10299" s="95" t="s">
        <v>332</v>
      </c>
      <c r="F10299" s="95" t="s">
        <v>7499</v>
      </c>
      <c r="G10299" s="4">
        <v>312.5</v>
      </c>
      <c r="H10299" s="4">
        <v>312.5</v>
      </c>
    </row>
    <row r="10300" spans="1:8" ht="15">
      <c r="A10300" s="95">
        <v>10292</v>
      </c>
      <c r="B10300" s="95" t="s">
        <v>4767</v>
      </c>
      <c r="C10300" s="95" t="s">
        <v>4337</v>
      </c>
      <c r="D10300" s="95">
        <v>28001020707</v>
      </c>
      <c r="E10300" s="95" t="s">
        <v>332</v>
      </c>
      <c r="F10300" s="95" t="s">
        <v>7499</v>
      </c>
      <c r="G10300" s="4">
        <v>312.5</v>
      </c>
      <c r="H10300" s="4">
        <v>312.5</v>
      </c>
    </row>
    <row r="10301" spans="1:8" ht="15">
      <c r="A10301" s="95">
        <v>10293</v>
      </c>
      <c r="B10301" s="95" t="s">
        <v>4768</v>
      </c>
      <c r="C10301" s="95" t="s">
        <v>4769</v>
      </c>
      <c r="D10301" s="95">
        <v>28001037663</v>
      </c>
      <c r="E10301" s="95" t="s">
        <v>332</v>
      </c>
      <c r="F10301" s="95" t="s">
        <v>7499</v>
      </c>
      <c r="G10301" s="4">
        <v>312.5</v>
      </c>
      <c r="H10301" s="4">
        <v>312.5</v>
      </c>
    </row>
    <row r="10302" spans="1:8" ht="15">
      <c r="A10302" s="95">
        <v>10294</v>
      </c>
      <c r="B10302" s="95" t="s">
        <v>4770</v>
      </c>
      <c r="C10302" s="95" t="s">
        <v>4771</v>
      </c>
      <c r="D10302" s="95">
        <v>28001042926</v>
      </c>
      <c r="E10302" s="95" t="s">
        <v>332</v>
      </c>
      <c r="F10302" s="95" t="s">
        <v>7499</v>
      </c>
      <c r="G10302" s="4">
        <v>312.5</v>
      </c>
      <c r="H10302" s="4">
        <v>312.5</v>
      </c>
    </row>
    <row r="10303" spans="1:8" ht="15">
      <c r="A10303" s="95">
        <v>10295</v>
      </c>
      <c r="B10303" s="95" t="s">
        <v>3491</v>
      </c>
      <c r="C10303" s="95" t="s">
        <v>4772</v>
      </c>
      <c r="D10303" s="95">
        <v>28001054606</v>
      </c>
      <c r="E10303" s="95" t="s">
        <v>332</v>
      </c>
      <c r="F10303" s="95" t="s">
        <v>7499</v>
      </c>
      <c r="G10303" s="4">
        <v>312.5</v>
      </c>
      <c r="H10303" s="4">
        <v>312.5</v>
      </c>
    </row>
    <row r="10304" spans="1:8" ht="15">
      <c r="A10304" s="95">
        <v>10296</v>
      </c>
      <c r="B10304" s="95" t="s">
        <v>4773</v>
      </c>
      <c r="C10304" s="95" t="s">
        <v>4774</v>
      </c>
      <c r="D10304" s="95">
        <v>28001023875</v>
      </c>
      <c r="E10304" s="95" t="s">
        <v>332</v>
      </c>
      <c r="F10304" s="95" t="s">
        <v>7499</v>
      </c>
      <c r="G10304" s="4">
        <v>312.5</v>
      </c>
      <c r="H10304" s="4">
        <v>312.5</v>
      </c>
    </row>
    <row r="10305" spans="1:8" ht="30">
      <c r="A10305" s="95">
        <v>10297</v>
      </c>
      <c r="B10305" s="95" t="s">
        <v>4775</v>
      </c>
      <c r="C10305" s="95" t="s">
        <v>4776</v>
      </c>
      <c r="D10305" s="95">
        <v>28001004612</v>
      </c>
      <c r="E10305" s="95" t="s">
        <v>332</v>
      </c>
      <c r="F10305" s="95" t="s">
        <v>7499</v>
      </c>
      <c r="G10305" s="4">
        <v>312.5</v>
      </c>
      <c r="H10305" s="4">
        <v>312.5</v>
      </c>
    </row>
    <row r="10306" spans="1:8" ht="15">
      <c r="A10306" s="95">
        <v>10298</v>
      </c>
      <c r="B10306" s="95" t="s">
        <v>4777</v>
      </c>
      <c r="C10306" s="95" t="s">
        <v>4778</v>
      </c>
      <c r="D10306" s="95">
        <v>28001040348</v>
      </c>
      <c r="E10306" s="95" t="s">
        <v>332</v>
      </c>
      <c r="F10306" s="95" t="s">
        <v>7499</v>
      </c>
      <c r="G10306" s="4">
        <v>312.5</v>
      </c>
      <c r="H10306" s="4">
        <v>312.5</v>
      </c>
    </row>
    <row r="10307" spans="1:8" ht="15">
      <c r="A10307" s="95">
        <v>10299</v>
      </c>
      <c r="B10307" s="95" t="s">
        <v>4746</v>
      </c>
      <c r="C10307" s="95" t="s">
        <v>4779</v>
      </c>
      <c r="D10307" s="95">
        <v>28001014108</v>
      </c>
      <c r="E10307" s="95" t="s">
        <v>332</v>
      </c>
      <c r="F10307" s="95" t="s">
        <v>7499</v>
      </c>
      <c r="G10307" s="4">
        <v>312.5</v>
      </c>
      <c r="H10307" s="4">
        <v>312.5</v>
      </c>
    </row>
    <row r="10308" spans="1:8" ht="15">
      <c r="A10308" s="95">
        <v>10300</v>
      </c>
      <c r="B10308" s="95" t="s">
        <v>4780</v>
      </c>
      <c r="C10308" s="95" t="s">
        <v>4781</v>
      </c>
      <c r="D10308" s="95">
        <v>28001031515</v>
      </c>
      <c r="E10308" s="95" t="s">
        <v>332</v>
      </c>
      <c r="F10308" s="95" t="s">
        <v>7499</v>
      </c>
      <c r="G10308" s="4">
        <v>312.5</v>
      </c>
      <c r="H10308" s="4">
        <v>312.5</v>
      </c>
    </row>
    <row r="10309" spans="1:8" ht="15">
      <c r="A10309" s="95">
        <v>10301</v>
      </c>
      <c r="B10309" s="95" t="s">
        <v>4782</v>
      </c>
      <c r="C10309" s="95" t="s">
        <v>4783</v>
      </c>
      <c r="D10309" s="95">
        <v>28001005792</v>
      </c>
      <c r="E10309" s="95" t="s">
        <v>332</v>
      </c>
      <c r="F10309" s="95" t="s">
        <v>7499</v>
      </c>
      <c r="G10309" s="4">
        <v>312.5</v>
      </c>
      <c r="H10309" s="4">
        <v>312.5</v>
      </c>
    </row>
    <row r="10310" spans="1:8" ht="15">
      <c r="A10310" s="95">
        <v>10302</v>
      </c>
      <c r="B10310" s="95" t="s">
        <v>4784</v>
      </c>
      <c r="C10310" s="95" t="s">
        <v>4785</v>
      </c>
      <c r="D10310" s="95">
        <v>28001021732</v>
      </c>
      <c r="E10310" s="95" t="s">
        <v>332</v>
      </c>
      <c r="F10310" s="95" t="s">
        <v>7499</v>
      </c>
      <c r="G10310" s="4">
        <v>312.5</v>
      </c>
      <c r="H10310" s="4">
        <v>312.5</v>
      </c>
    </row>
    <row r="10311" spans="1:8" ht="15">
      <c r="A10311" s="95">
        <v>10303</v>
      </c>
      <c r="B10311" s="95" t="s">
        <v>4786</v>
      </c>
      <c r="C10311" s="95" t="s">
        <v>4787</v>
      </c>
      <c r="D10311" s="95">
        <v>28001049599</v>
      </c>
      <c r="E10311" s="95" t="s">
        <v>332</v>
      </c>
      <c r="F10311" s="95" t="s">
        <v>7499</v>
      </c>
      <c r="G10311" s="4">
        <v>312.5</v>
      </c>
      <c r="H10311" s="4">
        <v>312.5</v>
      </c>
    </row>
    <row r="10312" spans="1:8" ht="15">
      <c r="A10312" s="95">
        <v>10304</v>
      </c>
      <c r="B10312" s="95" t="s">
        <v>4788</v>
      </c>
      <c r="C10312" s="95" t="s">
        <v>4789</v>
      </c>
      <c r="D10312" s="95">
        <v>28001035545</v>
      </c>
      <c r="E10312" s="95" t="s">
        <v>332</v>
      </c>
      <c r="F10312" s="95" t="s">
        <v>7499</v>
      </c>
      <c r="G10312" s="4">
        <v>312.5</v>
      </c>
      <c r="H10312" s="4">
        <v>312.5</v>
      </c>
    </row>
    <row r="10313" spans="1:8" ht="15">
      <c r="A10313" s="95">
        <v>10305</v>
      </c>
      <c r="B10313" s="95" t="s">
        <v>4790</v>
      </c>
      <c r="C10313" s="95" t="s">
        <v>4660</v>
      </c>
      <c r="D10313" s="95">
        <v>28001005922</v>
      </c>
      <c r="E10313" s="95" t="s">
        <v>332</v>
      </c>
      <c r="F10313" s="95" t="s">
        <v>7499</v>
      </c>
      <c r="G10313" s="4">
        <v>312.5</v>
      </c>
      <c r="H10313" s="4">
        <v>312.5</v>
      </c>
    </row>
    <row r="10314" spans="1:8" ht="15">
      <c r="A10314" s="95">
        <v>10306</v>
      </c>
      <c r="B10314" s="95" t="s">
        <v>4791</v>
      </c>
      <c r="C10314" s="95" t="s">
        <v>4340</v>
      </c>
      <c r="D10314" s="95">
        <v>28001047745</v>
      </c>
      <c r="E10314" s="95" t="s">
        <v>332</v>
      </c>
      <c r="F10314" s="95" t="s">
        <v>7499</v>
      </c>
      <c r="G10314" s="4">
        <v>312.5</v>
      </c>
      <c r="H10314" s="4">
        <v>312.5</v>
      </c>
    </row>
    <row r="10315" spans="1:8" ht="15">
      <c r="A10315" s="95">
        <v>10307</v>
      </c>
      <c r="B10315" s="95" t="s">
        <v>4792</v>
      </c>
      <c r="C10315" s="95" t="s">
        <v>4793</v>
      </c>
      <c r="D10315" s="95">
        <v>28001015723</v>
      </c>
      <c r="E10315" s="95" t="s">
        <v>332</v>
      </c>
      <c r="F10315" s="95" t="s">
        <v>7499</v>
      </c>
      <c r="G10315" s="4">
        <v>312.5</v>
      </c>
      <c r="H10315" s="4">
        <v>312.5</v>
      </c>
    </row>
    <row r="10316" spans="1:8" ht="15">
      <c r="A10316" s="95">
        <v>10308</v>
      </c>
      <c r="B10316" s="95" t="s">
        <v>4788</v>
      </c>
      <c r="C10316" s="95" t="s">
        <v>17610</v>
      </c>
      <c r="D10316" s="95">
        <v>28001028467</v>
      </c>
      <c r="E10316" s="95" t="s">
        <v>332</v>
      </c>
      <c r="F10316" s="95" t="s">
        <v>7499</v>
      </c>
      <c r="G10316" s="4">
        <v>312.5</v>
      </c>
      <c r="H10316" s="4">
        <v>312.5</v>
      </c>
    </row>
    <row r="10317" spans="1:8" ht="15">
      <c r="A10317" s="95">
        <v>10309</v>
      </c>
      <c r="B10317" s="95" t="s">
        <v>4794</v>
      </c>
      <c r="C10317" s="95" t="s">
        <v>4340</v>
      </c>
      <c r="D10317" s="95">
        <v>28001016960</v>
      </c>
      <c r="E10317" s="95" t="s">
        <v>332</v>
      </c>
      <c r="F10317" s="95" t="s">
        <v>7499</v>
      </c>
      <c r="G10317" s="4">
        <v>312.5</v>
      </c>
      <c r="H10317" s="4">
        <v>312.5</v>
      </c>
    </row>
    <row r="10318" spans="1:8" ht="15">
      <c r="A10318" s="95">
        <v>10310</v>
      </c>
      <c r="B10318" s="95" t="s">
        <v>17611</v>
      </c>
      <c r="C10318" s="95" t="s">
        <v>11354</v>
      </c>
      <c r="D10318" s="95">
        <v>28001017528</v>
      </c>
      <c r="E10318" s="95" t="s">
        <v>332</v>
      </c>
      <c r="F10318" s="95" t="s">
        <v>7499</v>
      </c>
      <c r="G10318" s="4">
        <v>312.5</v>
      </c>
      <c r="H10318" s="4">
        <v>312.5</v>
      </c>
    </row>
    <row r="10319" spans="1:8" ht="15">
      <c r="A10319" s="95">
        <v>10311</v>
      </c>
      <c r="B10319" s="95" t="s">
        <v>4331</v>
      </c>
      <c r="C10319" s="95" t="s">
        <v>4677</v>
      </c>
      <c r="D10319" s="95">
        <v>28001021524</v>
      </c>
      <c r="E10319" s="95" t="s">
        <v>332</v>
      </c>
      <c r="F10319" s="95" t="s">
        <v>7499</v>
      </c>
      <c r="G10319" s="4">
        <v>312.5</v>
      </c>
      <c r="H10319" s="4">
        <v>312.5</v>
      </c>
    </row>
    <row r="10320" spans="1:8" ht="15">
      <c r="A10320" s="95">
        <v>10312</v>
      </c>
      <c r="B10320" s="95" t="s">
        <v>4796</v>
      </c>
      <c r="C10320" s="95" t="s">
        <v>4340</v>
      </c>
      <c r="D10320" s="95">
        <v>28001079364</v>
      </c>
      <c r="E10320" s="95" t="s">
        <v>332</v>
      </c>
      <c r="F10320" s="95" t="s">
        <v>7499</v>
      </c>
      <c r="G10320" s="4">
        <v>312.5</v>
      </c>
      <c r="H10320" s="4">
        <v>312.5</v>
      </c>
    </row>
    <row r="10321" spans="1:8" ht="15">
      <c r="A10321" s="95">
        <v>10313</v>
      </c>
      <c r="B10321" s="95" t="s">
        <v>4797</v>
      </c>
      <c r="C10321" s="95" t="s">
        <v>3688</v>
      </c>
      <c r="D10321" s="95" t="s">
        <v>4798</v>
      </c>
      <c r="E10321" s="95" t="s">
        <v>332</v>
      </c>
      <c r="F10321" s="95" t="s">
        <v>7499</v>
      </c>
      <c r="G10321" s="4">
        <v>312.5</v>
      </c>
      <c r="H10321" s="4">
        <v>312.5</v>
      </c>
    </row>
    <row r="10322" spans="1:8" ht="15">
      <c r="A10322" s="95">
        <v>10314</v>
      </c>
      <c r="B10322" s="95" t="s">
        <v>4799</v>
      </c>
      <c r="C10322" s="95" t="s">
        <v>4800</v>
      </c>
      <c r="D10322" s="95">
        <v>28001025111</v>
      </c>
      <c r="E10322" s="95" t="s">
        <v>332</v>
      </c>
      <c r="F10322" s="95" t="s">
        <v>7499</v>
      </c>
      <c r="G10322" s="4">
        <v>312.5</v>
      </c>
      <c r="H10322" s="4">
        <v>312.5</v>
      </c>
    </row>
    <row r="10323" spans="1:8" ht="15">
      <c r="A10323" s="95">
        <v>10315</v>
      </c>
      <c r="B10323" s="95" t="s">
        <v>4768</v>
      </c>
      <c r="C10323" s="95" t="s">
        <v>4340</v>
      </c>
      <c r="D10323" s="95">
        <v>28001039033</v>
      </c>
      <c r="E10323" s="95" t="s">
        <v>332</v>
      </c>
      <c r="F10323" s="95" t="s">
        <v>7499</v>
      </c>
      <c r="G10323" s="4">
        <v>312.5</v>
      </c>
      <c r="H10323" s="4">
        <v>312.5</v>
      </c>
    </row>
    <row r="10324" spans="1:8" ht="15">
      <c r="A10324" s="95">
        <v>10316</v>
      </c>
      <c r="B10324" s="95" t="s">
        <v>4801</v>
      </c>
      <c r="C10324" s="95" t="s">
        <v>4774</v>
      </c>
      <c r="D10324" s="95">
        <v>28001008954</v>
      </c>
      <c r="E10324" s="95" t="s">
        <v>332</v>
      </c>
      <c r="F10324" s="95" t="s">
        <v>7499</v>
      </c>
      <c r="G10324" s="4">
        <v>312.5</v>
      </c>
      <c r="H10324" s="4">
        <v>312.5</v>
      </c>
    </row>
    <row r="10325" spans="1:8" ht="15">
      <c r="A10325" s="95">
        <v>10317</v>
      </c>
      <c r="B10325" s="95" t="s">
        <v>4802</v>
      </c>
      <c r="C10325" s="95" t="s">
        <v>4803</v>
      </c>
      <c r="D10325" s="95">
        <v>28001022141</v>
      </c>
      <c r="E10325" s="95" t="s">
        <v>332</v>
      </c>
      <c r="F10325" s="95" t="s">
        <v>7499</v>
      </c>
      <c r="G10325" s="4">
        <v>312.5</v>
      </c>
      <c r="H10325" s="4">
        <v>312.5</v>
      </c>
    </row>
    <row r="10326" spans="1:8" ht="15">
      <c r="A10326" s="95">
        <v>10318</v>
      </c>
      <c r="B10326" s="95" t="s">
        <v>4804</v>
      </c>
      <c r="C10326" s="95" t="s">
        <v>4805</v>
      </c>
      <c r="D10326" s="95">
        <v>28001012542</v>
      </c>
      <c r="E10326" s="95" t="s">
        <v>332</v>
      </c>
      <c r="F10326" s="95" t="s">
        <v>7499</v>
      </c>
      <c r="G10326" s="4">
        <v>312.5</v>
      </c>
      <c r="H10326" s="4">
        <v>312.5</v>
      </c>
    </row>
    <row r="10327" spans="1:8" ht="15">
      <c r="A10327" s="95">
        <v>10319</v>
      </c>
      <c r="B10327" s="95" t="s">
        <v>4806</v>
      </c>
      <c r="C10327" s="95" t="s">
        <v>4751</v>
      </c>
      <c r="D10327" s="95">
        <v>28001090562</v>
      </c>
      <c r="E10327" s="95" t="s">
        <v>332</v>
      </c>
      <c r="F10327" s="95" t="s">
        <v>7499</v>
      </c>
      <c r="G10327" s="4">
        <v>312.5</v>
      </c>
      <c r="H10327" s="4">
        <v>312.5</v>
      </c>
    </row>
    <row r="10328" spans="1:8" ht="15">
      <c r="A10328" s="95">
        <v>10320</v>
      </c>
      <c r="B10328" s="95" t="s">
        <v>4807</v>
      </c>
      <c r="C10328" s="95" t="s">
        <v>4737</v>
      </c>
      <c r="D10328" s="95">
        <v>28001026815</v>
      </c>
      <c r="E10328" s="95" t="s">
        <v>332</v>
      </c>
      <c r="F10328" s="95" t="s">
        <v>7499</v>
      </c>
      <c r="G10328" s="4">
        <v>312.5</v>
      </c>
      <c r="H10328" s="4">
        <v>312.5</v>
      </c>
    </row>
    <row r="10329" spans="1:8" ht="15">
      <c r="A10329" s="95">
        <v>10321</v>
      </c>
      <c r="B10329" s="95" t="s">
        <v>4808</v>
      </c>
      <c r="C10329" s="95" t="s">
        <v>4769</v>
      </c>
      <c r="D10329" s="95">
        <v>28001026633</v>
      </c>
      <c r="E10329" s="95" t="s">
        <v>332</v>
      </c>
      <c r="F10329" s="95" t="s">
        <v>7499</v>
      </c>
      <c r="G10329" s="4">
        <v>312.5</v>
      </c>
      <c r="H10329" s="4">
        <v>312.5</v>
      </c>
    </row>
    <row r="10330" spans="1:8" ht="15">
      <c r="A10330" s="95">
        <v>10322</v>
      </c>
      <c r="B10330" s="95" t="s">
        <v>4809</v>
      </c>
      <c r="C10330" s="95" t="s">
        <v>4779</v>
      </c>
      <c r="D10330" s="95">
        <v>28001031122</v>
      </c>
      <c r="E10330" s="95" t="s">
        <v>332</v>
      </c>
      <c r="F10330" s="95" t="s">
        <v>7499</v>
      </c>
      <c r="G10330" s="4">
        <v>312.5</v>
      </c>
      <c r="H10330" s="4">
        <v>312.5</v>
      </c>
    </row>
    <row r="10331" spans="1:8" ht="15">
      <c r="A10331" s="95">
        <v>10323</v>
      </c>
      <c r="B10331" s="95" t="s">
        <v>4810</v>
      </c>
      <c r="C10331" s="95" t="s">
        <v>4811</v>
      </c>
      <c r="D10331" s="95">
        <v>28001023186</v>
      </c>
      <c r="E10331" s="95" t="s">
        <v>332</v>
      </c>
      <c r="F10331" s="95" t="s">
        <v>7499</v>
      </c>
      <c r="G10331" s="4">
        <v>312.5</v>
      </c>
      <c r="H10331" s="4">
        <v>312.5</v>
      </c>
    </row>
    <row r="10332" spans="1:8" ht="15">
      <c r="A10332" s="95">
        <v>10324</v>
      </c>
      <c r="B10332" s="95" t="s">
        <v>4812</v>
      </c>
      <c r="C10332" s="95" t="s">
        <v>4340</v>
      </c>
      <c r="D10332" s="95">
        <v>28001039112</v>
      </c>
      <c r="E10332" s="95" t="s">
        <v>332</v>
      </c>
      <c r="F10332" s="95" t="s">
        <v>7499</v>
      </c>
      <c r="G10332" s="4">
        <v>312.5</v>
      </c>
      <c r="H10332" s="4">
        <v>312.5</v>
      </c>
    </row>
    <row r="10333" spans="1:8" ht="15">
      <c r="A10333" s="95">
        <v>10325</v>
      </c>
      <c r="B10333" s="95" t="s">
        <v>4813</v>
      </c>
      <c r="C10333" s="95" t="s">
        <v>4814</v>
      </c>
      <c r="D10333" s="95">
        <v>28001017999</v>
      </c>
      <c r="E10333" s="95" t="s">
        <v>332</v>
      </c>
      <c r="F10333" s="95" t="s">
        <v>7499</v>
      </c>
      <c r="G10333" s="4">
        <v>312.5</v>
      </c>
      <c r="H10333" s="4">
        <v>312.5</v>
      </c>
    </row>
    <row r="10334" spans="1:8" ht="15">
      <c r="A10334" s="95">
        <v>10326</v>
      </c>
      <c r="B10334" s="95" t="s">
        <v>4807</v>
      </c>
      <c r="C10334" s="95" t="s">
        <v>4815</v>
      </c>
      <c r="D10334" s="95">
        <v>28001112324</v>
      </c>
      <c r="E10334" s="95" t="s">
        <v>332</v>
      </c>
      <c r="F10334" s="95" t="s">
        <v>7499</v>
      </c>
      <c r="G10334" s="4">
        <v>312.5</v>
      </c>
      <c r="H10334" s="4">
        <v>312.5</v>
      </c>
    </row>
    <row r="10335" spans="1:8" ht="15">
      <c r="A10335" s="95">
        <v>10327</v>
      </c>
      <c r="B10335" s="95" t="s">
        <v>4816</v>
      </c>
      <c r="C10335" s="95" t="s">
        <v>4817</v>
      </c>
      <c r="D10335" s="95">
        <v>28001014294</v>
      </c>
      <c r="E10335" s="95" t="s">
        <v>332</v>
      </c>
      <c r="F10335" s="95" t="s">
        <v>7499</v>
      </c>
      <c r="G10335" s="4">
        <v>312.5</v>
      </c>
      <c r="H10335" s="4">
        <v>312.5</v>
      </c>
    </row>
    <row r="10336" spans="1:8" ht="15">
      <c r="A10336" s="95">
        <v>10328</v>
      </c>
      <c r="B10336" s="95" t="s">
        <v>4818</v>
      </c>
      <c r="C10336" s="95" t="s">
        <v>4819</v>
      </c>
      <c r="D10336" s="95">
        <v>28001018282</v>
      </c>
      <c r="E10336" s="95" t="s">
        <v>332</v>
      </c>
      <c r="F10336" s="95" t="s">
        <v>7499</v>
      </c>
      <c r="G10336" s="4">
        <v>312.5</v>
      </c>
      <c r="H10336" s="4">
        <v>312.5</v>
      </c>
    </row>
    <row r="10337" spans="1:8" ht="15">
      <c r="A10337" s="95">
        <v>10329</v>
      </c>
      <c r="B10337" s="95" t="s">
        <v>4820</v>
      </c>
      <c r="C10337" s="95" t="s">
        <v>4821</v>
      </c>
      <c r="D10337" s="95">
        <v>28001065574</v>
      </c>
      <c r="E10337" s="95" t="s">
        <v>332</v>
      </c>
      <c r="F10337" s="95" t="s">
        <v>7499</v>
      </c>
      <c r="G10337" s="4">
        <v>312.5</v>
      </c>
      <c r="H10337" s="4">
        <v>312.5</v>
      </c>
    </row>
    <row r="10338" spans="1:8" ht="15">
      <c r="A10338" s="95">
        <v>10330</v>
      </c>
      <c r="B10338" s="95" t="s">
        <v>2663</v>
      </c>
      <c r="C10338" s="95" t="s">
        <v>3483</v>
      </c>
      <c r="D10338" s="95">
        <v>59003000143</v>
      </c>
      <c r="E10338" s="95" t="s">
        <v>332</v>
      </c>
      <c r="F10338" s="95" t="s">
        <v>7499</v>
      </c>
      <c r="G10338" s="4">
        <v>312.5</v>
      </c>
      <c r="H10338" s="4">
        <v>312.5</v>
      </c>
    </row>
    <row r="10339" spans="1:8" ht="15">
      <c r="A10339" s="95">
        <v>10331</v>
      </c>
      <c r="B10339" s="95" t="s">
        <v>4822</v>
      </c>
      <c r="C10339" s="95" t="s">
        <v>4823</v>
      </c>
      <c r="D10339" s="95">
        <v>28001053819</v>
      </c>
      <c r="E10339" s="95" t="s">
        <v>332</v>
      </c>
      <c r="F10339" s="95" t="s">
        <v>7499</v>
      </c>
      <c r="G10339" s="4">
        <v>312.5</v>
      </c>
      <c r="H10339" s="4">
        <v>312.5</v>
      </c>
    </row>
    <row r="10340" spans="1:8" ht="15">
      <c r="A10340" s="95">
        <v>10332</v>
      </c>
      <c r="B10340" s="95" t="s">
        <v>4824</v>
      </c>
      <c r="C10340" s="95" t="s">
        <v>4825</v>
      </c>
      <c r="D10340" s="95">
        <v>28791000041</v>
      </c>
      <c r="E10340" s="95" t="s">
        <v>332</v>
      </c>
      <c r="F10340" s="95" t="s">
        <v>7499</v>
      </c>
      <c r="G10340" s="4">
        <v>312.5</v>
      </c>
      <c r="H10340" s="4">
        <v>312.5</v>
      </c>
    </row>
    <row r="10341" spans="1:8" ht="30">
      <c r="A10341" s="95">
        <v>10333</v>
      </c>
      <c r="B10341" s="95" t="s">
        <v>3750</v>
      </c>
      <c r="C10341" s="95" t="s">
        <v>4826</v>
      </c>
      <c r="D10341" s="95">
        <v>28001038817</v>
      </c>
      <c r="E10341" s="95" t="s">
        <v>332</v>
      </c>
      <c r="F10341" s="95" t="s">
        <v>7499</v>
      </c>
      <c r="G10341" s="4">
        <v>312.5</v>
      </c>
      <c r="H10341" s="4">
        <v>312.5</v>
      </c>
    </row>
    <row r="10342" spans="1:8" ht="15">
      <c r="A10342" s="95">
        <v>10334</v>
      </c>
      <c r="B10342" s="95" t="s">
        <v>3491</v>
      </c>
      <c r="C10342" s="95" t="s">
        <v>4827</v>
      </c>
      <c r="D10342" s="95">
        <v>28001079566</v>
      </c>
      <c r="E10342" s="95" t="s">
        <v>332</v>
      </c>
      <c r="F10342" s="95" t="s">
        <v>7499</v>
      </c>
      <c r="G10342" s="4">
        <v>312.5</v>
      </c>
      <c r="H10342" s="4">
        <v>312.5</v>
      </c>
    </row>
    <row r="10343" spans="1:8" ht="15">
      <c r="A10343" s="95">
        <v>10335</v>
      </c>
      <c r="B10343" s="95" t="s">
        <v>3491</v>
      </c>
      <c r="C10343" s="95" t="s">
        <v>4828</v>
      </c>
      <c r="D10343" s="95">
        <v>28001084207</v>
      </c>
      <c r="E10343" s="95" t="s">
        <v>332</v>
      </c>
      <c r="F10343" s="95" t="s">
        <v>7499</v>
      </c>
      <c r="G10343" s="4">
        <v>312.5</v>
      </c>
      <c r="H10343" s="4">
        <v>312.5</v>
      </c>
    </row>
    <row r="10344" spans="1:8" ht="15">
      <c r="A10344" s="95">
        <v>10336</v>
      </c>
      <c r="B10344" s="95" t="s">
        <v>4829</v>
      </c>
      <c r="C10344" s="95" t="s">
        <v>4830</v>
      </c>
      <c r="D10344" s="95">
        <v>28001084210</v>
      </c>
      <c r="E10344" s="95" t="s">
        <v>332</v>
      </c>
      <c r="F10344" s="95" t="s">
        <v>7499</v>
      </c>
      <c r="G10344" s="4">
        <v>312.5</v>
      </c>
      <c r="H10344" s="4">
        <v>312.5</v>
      </c>
    </row>
    <row r="10345" spans="1:8" ht="15">
      <c r="A10345" s="95">
        <v>10337</v>
      </c>
      <c r="B10345" s="95" t="s">
        <v>4831</v>
      </c>
      <c r="C10345" s="95" t="s">
        <v>4832</v>
      </c>
      <c r="D10345" s="95">
        <v>28001012352</v>
      </c>
      <c r="E10345" s="95" t="s">
        <v>332</v>
      </c>
      <c r="F10345" s="95" t="s">
        <v>7499</v>
      </c>
      <c r="G10345" s="4">
        <v>312.5</v>
      </c>
      <c r="H10345" s="4">
        <v>312.5</v>
      </c>
    </row>
    <row r="10346" spans="1:8" ht="15">
      <c r="A10346" s="95">
        <v>10338</v>
      </c>
      <c r="B10346" s="95" t="s">
        <v>4833</v>
      </c>
      <c r="C10346" s="95" t="s">
        <v>4834</v>
      </c>
      <c r="D10346" s="95">
        <v>28001045882</v>
      </c>
      <c r="E10346" s="95" t="s">
        <v>332</v>
      </c>
      <c r="F10346" s="95" t="s">
        <v>7499</v>
      </c>
      <c r="G10346" s="4">
        <v>312.5</v>
      </c>
      <c r="H10346" s="4">
        <v>312.5</v>
      </c>
    </row>
    <row r="10347" spans="1:8" ht="15">
      <c r="A10347" s="95">
        <v>10339</v>
      </c>
      <c r="B10347" s="95" t="s">
        <v>4835</v>
      </c>
      <c r="C10347" s="95" t="s">
        <v>4660</v>
      </c>
      <c r="D10347" s="95">
        <v>28001060324</v>
      </c>
      <c r="E10347" s="95" t="s">
        <v>332</v>
      </c>
      <c r="F10347" s="95" t="s">
        <v>7499</v>
      </c>
      <c r="G10347" s="4">
        <v>312.5</v>
      </c>
      <c r="H10347" s="4">
        <v>312.5</v>
      </c>
    </row>
    <row r="10348" spans="1:8" ht="15">
      <c r="A10348" s="95">
        <v>10340</v>
      </c>
      <c r="B10348" s="95" t="s">
        <v>4836</v>
      </c>
      <c r="C10348" s="95" t="s">
        <v>4837</v>
      </c>
      <c r="D10348" s="95">
        <v>28001012236</v>
      </c>
      <c r="E10348" s="95" t="s">
        <v>332</v>
      </c>
      <c r="F10348" s="95" t="s">
        <v>7499</v>
      </c>
      <c r="G10348" s="4">
        <v>312.5</v>
      </c>
      <c r="H10348" s="4">
        <v>312.5</v>
      </c>
    </row>
    <row r="10349" spans="1:8" ht="30">
      <c r="A10349" s="95">
        <v>10341</v>
      </c>
      <c r="B10349" s="95" t="s">
        <v>4838</v>
      </c>
      <c r="C10349" s="95" t="s">
        <v>4839</v>
      </c>
      <c r="D10349" s="95">
        <v>28001039019</v>
      </c>
      <c r="E10349" s="95" t="s">
        <v>332</v>
      </c>
      <c r="F10349" s="95" t="s">
        <v>7499</v>
      </c>
      <c r="G10349" s="4">
        <v>312.5</v>
      </c>
      <c r="H10349" s="4">
        <v>312.5</v>
      </c>
    </row>
    <row r="10350" spans="1:8" ht="15">
      <c r="A10350" s="95">
        <v>10342</v>
      </c>
      <c r="B10350" s="95" t="s">
        <v>4840</v>
      </c>
      <c r="C10350" s="95" t="s">
        <v>4744</v>
      </c>
      <c r="D10350" s="95">
        <v>28001017026</v>
      </c>
      <c r="E10350" s="95" t="s">
        <v>332</v>
      </c>
      <c r="F10350" s="95" t="s">
        <v>7499</v>
      </c>
      <c r="G10350" s="4">
        <v>312.5</v>
      </c>
      <c r="H10350" s="4">
        <v>312.5</v>
      </c>
    </row>
    <row r="10351" spans="1:8" ht="15">
      <c r="A10351" s="95">
        <v>10343</v>
      </c>
      <c r="B10351" s="95" t="s">
        <v>4792</v>
      </c>
      <c r="C10351" s="95" t="s">
        <v>4510</v>
      </c>
      <c r="D10351" s="95">
        <v>28001023992</v>
      </c>
      <c r="E10351" s="95" t="s">
        <v>332</v>
      </c>
      <c r="F10351" s="95" t="s">
        <v>7499</v>
      </c>
      <c r="G10351" s="4">
        <v>312.5</v>
      </c>
      <c r="H10351" s="4">
        <v>312.5</v>
      </c>
    </row>
    <row r="10352" spans="1:8" ht="15">
      <c r="A10352" s="95">
        <v>10344</v>
      </c>
      <c r="B10352" s="95" t="s">
        <v>4841</v>
      </c>
      <c r="C10352" s="95" t="s">
        <v>4839</v>
      </c>
      <c r="D10352" s="95">
        <v>28001024442</v>
      </c>
      <c r="E10352" s="95" t="s">
        <v>332</v>
      </c>
      <c r="F10352" s="95" t="s">
        <v>7499</v>
      </c>
      <c r="G10352" s="4">
        <v>312.5</v>
      </c>
      <c r="H10352" s="4">
        <v>312.5</v>
      </c>
    </row>
    <row r="10353" spans="1:8" ht="15">
      <c r="A10353" s="95">
        <v>10345</v>
      </c>
      <c r="B10353" s="95" t="s">
        <v>4842</v>
      </c>
      <c r="C10353" s="95" t="s">
        <v>4843</v>
      </c>
      <c r="D10353" s="95">
        <v>28001022678</v>
      </c>
      <c r="E10353" s="95" t="s">
        <v>332</v>
      </c>
      <c r="F10353" s="95" t="s">
        <v>7499</v>
      </c>
      <c r="G10353" s="4">
        <v>312.5</v>
      </c>
      <c r="H10353" s="4">
        <v>312.5</v>
      </c>
    </row>
    <row r="10354" spans="1:8" ht="15">
      <c r="A10354" s="95">
        <v>10346</v>
      </c>
      <c r="B10354" s="95" t="s">
        <v>4509</v>
      </c>
      <c r="C10354" s="95" t="s">
        <v>4844</v>
      </c>
      <c r="D10354" s="95">
        <v>28001025537</v>
      </c>
      <c r="E10354" s="95" t="s">
        <v>332</v>
      </c>
      <c r="F10354" s="95" t="s">
        <v>7499</v>
      </c>
      <c r="G10354" s="4">
        <v>312.5</v>
      </c>
      <c r="H10354" s="4">
        <v>312.5</v>
      </c>
    </row>
    <row r="10355" spans="1:8" ht="15">
      <c r="A10355" s="95">
        <v>10347</v>
      </c>
      <c r="B10355" s="95" t="s">
        <v>4845</v>
      </c>
      <c r="C10355" s="95" t="s">
        <v>4846</v>
      </c>
      <c r="D10355" s="95">
        <v>28001016585</v>
      </c>
      <c r="E10355" s="95" t="s">
        <v>332</v>
      </c>
      <c r="F10355" s="95" t="s">
        <v>7499</v>
      </c>
      <c r="G10355" s="4">
        <v>312.5</v>
      </c>
      <c r="H10355" s="4">
        <v>312.5</v>
      </c>
    </row>
    <row r="10356" spans="1:8" ht="15">
      <c r="A10356" s="95">
        <v>10348</v>
      </c>
      <c r="B10356" s="95" t="s">
        <v>4331</v>
      </c>
      <c r="C10356" s="95" t="s">
        <v>4847</v>
      </c>
      <c r="D10356" s="95">
        <v>28001034966</v>
      </c>
      <c r="E10356" s="95" t="s">
        <v>332</v>
      </c>
      <c r="F10356" s="95" t="s">
        <v>7499</v>
      </c>
      <c r="G10356" s="4">
        <v>312.5</v>
      </c>
      <c r="H10356" s="4">
        <v>312.5</v>
      </c>
    </row>
    <row r="10357" spans="1:8" ht="15">
      <c r="A10357" s="95">
        <v>10349</v>
      </c>
      <c r="B10357" s="95" t="s">
        <v>3725</v>
      </c>
      <c r="C10357" s="95" t="s">
        <v>4723</v>
      </c>
      <c r="D10357" s="95">
        <v>28001069241</v>
      </c>
      <c r="E10357" s="95" t="s">
        <v>332</v>
      </c>
      <c r="F10357" s="95" t="s">
        <v>7499</v>
      </c>
      <c r="G10357" s="4">
        <v>312.5</v>
      </c>
      <c r="H10357" s="4">
        <v>312.5</v>
      </c>
    </row>
    <row r="10358" spans="1:8" ht="15">
      <c r="A10358" s="95">
        <v>10350</v>
      </c>
      <c r="B10358" s="95" t="s">
        <v>17612</v>
      </c>
      <c r="C10358" s="95" t="s">
        <v>17613</v>
      </c>
      <c r="D10358" s="95">
        <v>28001028488</v>
      </c>
      <c r="E10358" s="95" t="s">
        <v>332</v>
      </c>
      <c r="F10358" s="95" t="s">
        <v>7499</v>
      </c>
      <c r="G10358" s="4">
        <v>312.5</v>
      </c>
      <c r="H10358" s="4">
        <v>312.5</v>
      </c>
    </row>
    <row r="10359" spans="1:8" ht="15">
      <c r="A10359" s="95">
        <v>10351</v>
      </c>
      <c r="B10359" s="95" t="s">
        <v>4792</v>
      </c>
      <c r="C10359" s="95" t="s">
        <v>4744</v>
      </c>
      <c r="D10359" s="95">
        <v>28001049987</v>
      </c>
      <c r="E10359" s="95" t="s">
        <v>332</v>
      </c>
      <c r="F10359" s="95" t="s">
        <v>7499</v>
      </c>
      <c r="G10359" s="4">
        <v>312.5</v>
      </c>
      <c r="H10359" s="4">
        <v>312.5</v>
      </c>
    </row>
    <row r="10360" spans="1:8" ht="30">
      <c r="A10360" s="95">
        <v>10352</v>
      </c>
      <c r="B10360" s="95" t="s">
        <v>4849</v>
      </c>
      <c r="C10360" s="95" t="s">
        <v>4850</v>
      </c>
      <c r="D10360" s="95">
        <v>28001037950</v>
      </c>
      <c r="E10360" s="95" t="s">
        <v>332</v>
      </c>
      <c r="F10360" s="95" t="s">
        <v>7499</v>
      </c>
      <c r="G10360" s="4">
        <v>312.5</v>
      </c>
      <c r="H10360" s="4">
        <v>312.5</v>
      </c>
    </row>
    <row r="10361" spans="1:8" ht="15">
      <c r="A10361" s="95">
        <v>10353</v>
      </c>
      <c r="B10361" s="95" t="s">
        <v>4767</v>
      </c>
      <c r="C10361" s="95" t="s">
        <v>4340</v>
      </c>
      <c r="D10361" s="95">
        <v>28001071633</v>
      </c>
      <c r="E10361" s="95" t="s">
        <v>332</v>
      </c>
      <c r="F10361" s="95" t="s">
        <v>7499</v>
      </c>
      <c r="G10361" s="4">
        <v>312.5</v>
      </c>
      <c r="H10361" s="4">
        <v>312.5</v>
      </c>
    </row>
    <row r="10362" spans="1:8" ht="15">
      <c r="A10362" s="95">
        <v>10354</v>
      </c>
      <c r="B10362" s="95" t="s">
        <v>4851</v>
      </c>
      <c r="C10362" s="95" t="s">
        <v>4793</v>
      </c>
      <c r="D10362" s="95">
        <v>28001010154</v>
      </c>
      <c r="E10362" s="95" t="s">
        <v>332</v>
      </c>
      <c r="F10362" s="95" t="s">
        <v>7499</v>
      </c>
      <c r="G10362" s="4">
        <v>312.5</v>
      </c>
      <c r="H10362" s="4">
        <v>312.5</v>
      </c>
    </row>
    <row r="10363" spans="1:8" ht="15">
      <c r="A10363" s="95">
        <v>10355</v>
      </c>
      <c r="B10363" s="95" t="s">
        <v>4198</v>
      </c>
      <c r="C10363" s="95" t="s">
        <v>4852</v>
      </c>
      <c r="D10363" s="95" t="s">
        <v>4853</v>
      </c>
      <c r="E10363" s="95" t="s">
        <v>332</v>
      </c>
      <c r="F10363" s="95" t="s">
        <v>7499</v>
      </c>
      <c r="G10363" s="4">
        <v>312.5</v>
      </c>
      <c r="H10363" s="4">
        <v>312.5</v>
      </c>
    </row>
    <row r="10364" spans="1:8" ht="15">
      <c r="A10364" s="95">
        <v>10356</v>
      </c>
      <c r="B10364" s="95" t="s">
        <v>3593</v>
      </c>
      <c r="C10364" s="95" t="s">
        <v>4044</v>
      </c>
      <c r="D10364" s="95" t="s">
        <v>4854</v>
      </c>
      <c r="E10364" s="95" t="s">
        <v>332</v>
      </c>
      <c r="F10364" s="95" t="s">
        <v>7499</v>
      </c>
      <c r="G10364" s="4">
        <v>312.5</v>
      </c>
      <c r="H10364" s="4">
        <v>312.5</v>
      </c>
    </row>
    <row r="10365" spans="1:8" ht="15">
      <c r="A10365" s="95">
        <v>10357</v>
      </c>
      <c r="B10365" s="95" t="s">
        <v>3923</v>
      </c>
      <c r="C10365" s="95" t="s">
        <v>4597</v>
      </c>
      <c r="D10365" s="95" t="s">
        <v>4856</v>
      </c>
      <c r="E10365" s="95" t="s">
        <v>332</v>
      </c>
      <c r="F10365" s="95" t="s">
        <v>7499</v>
      </c>
      <c r="G10365" s="4">
        <v>312.5</v>
      </c>
      <c r="H10365" s="4">
        <v>312.5</v>
      </c>
    </row>
    <row r="10366" spans="1:8" ht="15">
      <c r="A10366" s="95">
        <v>10358</v>
      </c>
      <c r="B10366" s="95" t="s">
        <v>4603</v>
      </c>
      <c r="C10366" s="95" t="s">
        <v>3783</v>
      </c>
      <c r="D10366" s="95" t="s">
        <v>4857</v>
      </c>
      <c r="E10366" s="95" t="s">
        <v>332</v>
      </c>
      <c r="F10366" s="95" t="s">
        <v>7499</v>
      </c>
      <c r="G10366" s="4">
        <v>312.5</v>
      </c>
      <c r="H10366" s="4">
        <v>312.5</v>
      </c>
    </row>
    <row r="10367" spans="1:8" ht="30">
      <c r="A10367" s="95">
        <v>10359</v>
      </c>
      <c r="B10367" s="95" t="s">
        <v>2663</v>
      </c>
      <c r="C10367" s="95" t="s">
        <v>4858</v>
      </c>
      <c r="D10367" s="95" t="s">
        <v>4859</v>
      </c>
      <c r="E10367" s="95" t="s">
        <v>332</v>
      </c>
      <c r="F10367" s="95" t="s">
        <v>7499</v>
      </c>
      <c r="G10367" s="4">
        <v>312.5</v>
      </c>
      <c r="H10367" s="4">
        <v>312.5</v>
      </c>
    </row>
    <row r="10368" spans="1:8" ht="15">
      <c r="A10368" s="95">
        <v>10360</v>
      </c>
      <c r="B10368" s="95" t="s">
        <v>3923</v>
      </c>
      <c r="C10368" s="95" t="s">
        <v>3781</v>
      </c>
      <c r="D10368" s="95" t="s">
        <v>4860</v>
      </c>
      <c r="E10368" s="95" t="s">
        <v>332</v>
      </c>
      <c r="F10368" s="95" t="s">
        <v>7499</v>
      </c>
      <c r="G10368" s="4">
        <v>312.5</v>
      </c>
      <c r="H10368" s="4">
        <v>312.5</v>
      </c>
    </row>
    <row r="10369" spans="1:8" ht="15">
      <c r="A10369" s="95">
        <v>10361</v>
      </c>
      <c r="B10369" s="95" t="s">
        <v>4861</v>
      </c>
      <c r="C10369" s="95" t="s">
        <v>4862</v>
      </c>
      <c r="D10369" s="95" t="s">
        <v>4863</v>
      </c>
      <c r="E10369" s="95" t="s">
        <v>332</v>
      </c>
      <c r="F10369" s="95" t="s">
        <v>7499</v>
      </c>
      <c r="G10369" s="4">
        <v>312.5</v>
      </c>
      <c r="H10369" s="4">
        <v>312.5</v>
      </c>
    </row>
    <row r="10370" spans="1:8" ht="15">
      <c r="A10370" s="95">
        <v>10362</v>
      </c>
      <c r="B10370" s="95" t="s">
        <v>4864</v>
      </c>
      <c r="C10370" s="95" t="s">
        <v>4865</v>
      </c>
      <c r="D10370" s="95" t="s">
        <v>4866</v>
      </c>
      <c r="E10370" s="95" t="s">
        <v>332</v>
      </c>
      <c r="F10370" s="95" t="s">
        <v>7499</v>
      </c>
      <c r="G10370" s="4">
        <v>312.5</v>
      </c>
      <c r="H10370" s="4">
        <v>312.5</v>
      </c>
    </row>
    <row r="10371" spans="1:8" ht="15">
      <c r="A10371" s="95">
        <v>10363</v>
      </c>
      <c r="B10371" s="95" t="s">
        <v>4351</v>
      </c>
      <c r="C10371" s="95" t="s">
        <v>4867</v>
      </c>
      <c r="D10371" s="95" t="s">
        <v>4868</v>
      </c>
      <c r="E10371" s="95" t="s">
        <v>332</v>
      </c>
      <c r="F10371" s="95" t="s">
        <v>7499</v>
      </c>
      <c r="G10371" s="4">
        <v>312.5</v>
      </c>
      <c r="H10371" s="4">
        <v>312.5</v>
      </c>
    </row>
    <row r="10372" spans="1:8" ht="30">
      <c r="A10372" s="95">
        <v>10364</v>
      </c>
      <c r="B10372" s="95" t="s">
        <v>4869</v>
      </c>
      <c r="C10372" s="95" t="s">
        <v>4870</v>
      </c>
      <c r="D10372" s="95" t="s">
        <v>4871</v>
      </c>
      <c r="E10372" s="95" t="s">
        <v>332</v>
      </c>
      <c r="F10372" s="95" t="s">
        <v>7499</v>
      </c>
      <c r="G10372" s="4">
        <v>312.5</v>
      </c>
      <c r="H10372" s="4">
        <v>312.5</v>
      </c>
    </row>
    <row r="10373" spans="1:8" ht="15">
      <c r="A10373" s="95">
        <v>10365</v>
      </c>
      <c r="B10373" s="95" t="s">
        <v>2663</v>
      </c>
      <c r="C10373" s="95" t="s">
        <v>4872</v>
      </c>
      <c r="D10373" s="95" t="s">
        <v>4873</v>
      </c>
      <c r="E10373" s="95" t="s">
        <v>332</v>
      </c>
      <c r="F10373" s="95" t="s">
        <v>7499</v>
      </c>
      <c r="G10373" s="4">
        <v>312.5</v>
      </c>
      <c r="H10373" s="4">
        <v>312.5</v>
      </c>
    </row>
    <row r="10374" spans="1:8" ht="15">
      <c r="A10374" s="95">
        <v>10366</v>
      </c>
      <c r="B10374" s="95" t="s">
        <v>4874</v>
      </c>
      <c r="C10374" s="95" t="s">
        <v>4875</v>
      </c>
      <c r="D10374" s="95" t="s">
        <v>4876</v>
      </c>
      <c r="E10374" s="95" t="s">
        <v>332</v>
      </c>
      <c r="F10374" s="95" t="s">
        <v>7499</v>
      </c>
      <c r="G10374" s="4">
        <v>312.5</v>
      </c>
      <c r="H10374" s="4">
        <v>312.5</v>
      </c>
    </row>
    <row r="10375" spans="1:8" ht="30">
      <c r="A10375" s="95">
        <v>10367</v>
      </c>
      <c r="B10375" s="95" t="s">
        <v>3461</v>
      </c>
      <c r="C10375" s="95" t="s">
        <v>4877</v>
      </c>
      <c r="D10375" s="95" t="s">
        <v>4878</v>
      </c>
      <c r="E10375" s="95" t="s">
        <v>332</v>
      </c>
      <c r="F10375" s="95" t="s">
        <v>7499</v>
      </c>
      <c r="G10375" s="4">
        <v>312.5</v>
      </c>
      <c r="H10375" s="4">
        <v>312.5</v>
      </c>
    </row>
    <row r="10376" spans="1:8" ht="15">
      <c r="A10376" s="95">
        <v>10368</v>
      </c>
      <c r="B10376" s="95" t="s">
        <v>4879</v>
      </c>
      <c r="C10376" s="95" t="s">
        <v>4880</v>
      </c>
      <c r="D10376" s="95" t="s">
        <v>4881</v>
      </c>
      <c r="E10376" s="95" t="s">
        <v>332</v>
      </c>
      <c r="F10376" s="95" t="s">
        <v>7499</v>
      </c>
      <c r="G10376" s="4">
        <v>312.5</v>
      </c>
      <c r="H10376" s="4">
        <v>312.5</v>
      </c>
    </row>
    <row r="10377" spans="1:8" ht="15">
      <c r="A10377" s="95">
        <v>10369</v>
      </c>
      <c r="B10377" s="95" t="s">
        <v>4882</v>
      </c>
      <c r="C10377" s="95" t="s">
        <v>4883</v>
      </c>
      <c r="D10377" s="95" t="s">
        <v>4884</v>
      </c>
      <c r="E10377" s="95" t="s">
        <v>332</v>
      </c>
      <c r="F10377" s="95" t="s">
        <v>7499</v>
      </c>
      <c r="G10377" s="4">
        <v>312.5</v>
      </c>
      <c r="H10377" s="4">
        <v>312.5</v>
      </c>
    </row>
    <row r="10378" spans="1:8" ht="30">
      <c r="A10378" s="95">
        <v>10370</v>
      </c>
      <c r="B10378" s="95" t="s">
        <v>4885</v>
      </c>
      <c r="C10378" s="95" t="s">
        <v>4886</v>
      </c>
      <c r="D10378" s="95" t="s">
        <v>4887</v>
      </c>
      <c r="E10378" s="95" t="s">
        <v>332</v>
      </c>
      <c r="F10378" s="95" t="s">
        <v>7499</v>
      </c>
      <c r="G10378" s="4">
        <v>312.5</v>
      </c>
      <c r="H10378" s="4">
        <v>312.5</v>
      </c>
    </row>
    <row r="10379" spans="1:8" ht="30">
      <c r="A10379" s="95">
        <v>10371</v>
      </c>
      <c r="B10379" s="95" t="s">
        <v>4888</v>
      </c>
      <c r="C10379" s="95" t="s">
        <v>4889</v>
      </c>
      <c r="D10379" s="95" t="s">
        <v>4890</v>
      </c>
      <c r="E10379" s="95" t="s">
        <v>332</v>
      </c>
      <c r="F10379" s="95" t="s">
        <v>7499</v>
      </c>
      <c r="G10379" s="4">
        <v>312.5</v>
      </c>
      <c r="H10379" s="4">
        <v>312.5</v>
      </c>
    </row>
    <row r="10380" spans="1:8" ht="15">
      <c r="A10380" s="95">
        <v>10372</v>
      </c>
      <c r="B10380" s="95" t="s">
        <v>4114</v>
      </c>
      <c r="C10380" s="95" t="s">
        <v>4891</v>
      </c>
      <c r="D10380" s="95" t="s">
        <v>4892</v>
      </c>
      <c r="E10380" s="95" t="s">
        <v>332</v>
      </c>
      <c r="F10380" s="95" t="s">
        <v>7499</v>
      </c>
      <c r="G10380" s="4">
        <v>312.5</v>
      </c>
      <c r="H10380" s="4">
        <v>312.5</v>
      </c>
    </row>
    <row r="10381" spans="1:8" ht="15">
      <c r="A10381" s="95">
        <v>10373</v>
      </c>
      <c r="B10381" s="95" t="s">
        <v>3461</v>
      </c>
      <c r="C10381" s="95" t="s">
        <v>4893</v>
      </c>
      <c r="D10381" s="95" t="s">
        <v>4894</v>
      </c>
      <c r="E10381" s="95" t="s">
        <v>332</v>
      </c>
      <c r="F10381" s="95" t="s">
        <v>7499</v>
      </c>
      <c r="G10381" s="4">
        <v>312.5</v>
      </c>
      <c r="H10381" s="4">
        <v>312.5</v>
      </c>
    </row>
    <row r="10382" spans="1:8" ht="15">
      <c r="A10382" s="95">
        <v>10374</v>
      </c>
      <c r="B10382" s="95" t="s">
        <v>4895</v>
      </c>
      <c r="C10382" s="95" t="s">
        <v>4896</v>
      </c>
      <c r="D10382" s="95" t="s">
        <v>4897</v>
      </c>
      <c r="E10382" s="95" t="s">
        <v>332</v>
      </c>
      <c r="F10382" s="95" t="s">
        <v>7499</v>
      </c>
      <c r="G10382" s="4">
        <v>312.5</v>
      </c>
      <c r="H10382" s="4">
        <v>312.5</v>
      </c>
    </row>
    <row r="10383" spans="1:8" ht="15">
      <c r="A10383" s="95">
        <v>10375</v>
      </c>
      <c r="B10383" s="95" t="s">
        <v>4898</v>
      </c>
      <c r="C10383" s="95" t="s">
        <v>4744</v>
      </c>
      <c r="D10383" s="95" t="s">
        <v>4899</v>
      </c>
      <c r="E10383" s="95" t="s">
        <v>332</v>
      </c>
      <c r="F10383" s="95" t="s">
        <v>7499</v>
      </c>
      <c r="G10383" s="4">
        <v>312.5</v>
      </c>
      <c r="H10383" s="4">
        <v>312.5</v>
      </c>
    </row>
    <row r="10384" spans="1:8" ht="15">
      <c r="A10384" s="95">
        <v>10376</v>
      </c>
      <c r="B10384" s="95" t="s">
        <v>4900</v>
      </c>
      <c r="C10384" s="95" t="s">
        <v>4793</v>
      </c>
      <c r="D10384" s="95" t="s">
        <v>4901</v>
      </c>
      <c r="E10384" s="95" t="s">
        <v>332</v>
      </c>
      <c r="F10384" s="95" t="s">
        <v>7499</v>
      </c>
      <c r="G10384" s="4">
        <v>312.5</v>
      </c>
      <c r="H10384" s="4">
        <v>312.5</v>
      </c>
    </row>
    <row r="10385" spans="1:8" ht="15">
      <c r="A10385" s="95">
        <v>10377</v>
      </c>
      <c r="B10385" s="95" t="s">
        <v>4902</v>
      </c>
      <c r="C10385" s="95" t="s">
        <v>4660</v>
      </c>
      <c r="D10385" s="95" t="s">
        <v>4903</v>
      </c>
      <c r="E10385" s="95" t="s">
        <v>332</v>
      </c>
      <c r="F10385" s="95" t="s">
        <v>7499</v>
      </c>
      <c r="G10385" s="4">
        <v>312.5</v>
      </c>
      <c r="H10385" s="4">
        <v>312.5</v>
      </c>
    </row>
    <row r="10386" spans="1:8" ht="15">
      <c r="A10386" s="95">
        <v>10378</v>
      </c>
      <c r="B10386" s="95" t="s">
        <v>4904</v>
      </c>
      <c r="C10386" s="95" t="s">
        <v>4905</v>
      </c>
      <c r="D10386" s="95" t="s">
        <v>4906</v>
      </c>
      <c r="E10386" s="95" t="s">
        <v>332</v>
      </c>
      <c r="F10386" s="95" t="s">
        <v>7499</v>
      </c>
      <c r="G10386" s="4">
        <v>312.5</v>
      </c>
      <c r="H10386" s="4">
        <v>312.5</v>
      </c>
    </row>
    <row r="10387" spans="1:8" ht="15">
      <c r="A10387" s="95">
        <v>10379</v>
      </c>
      <c r="B10387" s="95" t="s">
        <v>4907</v>
      </c>
      <c r="C10387" s="95" t="s">
        <v>4908</v>
      </c>
      <c r="D10387" s="95" t="s">
        <v>4909</v>
      </c>
      <c r="E10387" s="95" t="s">
        <v>332</v>
      </c>
      <c r="F10387" s="95" t="s">
        <v>7499</v>
      </c>
      <c r="G10387" s="4">
        <v>312.5</v>
      </c>
      <c r="H10387" s="4">
        <v>312.5</v>
      </c>
    </row>
    <row r="10388" spans="1:8" ht="15">
      <c r="A10388" s="95">
        <v>10380</v>
      </c>
      <c r="B10388" s="95" t="s">
        <v>4910</v>
      </c>
      <c r="C10388" s="95" t="s">
        <v>4660</v>
      </c>
      <c r="D10388" s="95" t="s">
        <v>4911</v>
      </c>
      <c r="E10388" s="95" t="s">
        <v>332</v>
      </c>
      <c r="F10388" s="95" t="s">
        <v>7499</v>
      </c>
      <c r="G10388" s="4">
        <v>312.5</v>
      </c>
      <c r="H10388" s="4">
        <v>312.5</v>
      </c>
    </row>
    <row r="10389" spans="1:8" ht="15">
      <c r="A10389" s="95">
        <v>10381</v>
      </c>
      <c r="B10389" s="95" t="s">
        <v>4912</v>
      </c>
      <c r="C10389" s="95" t="s">
        <v>4913</v>
      </c>
      <c r="D10389" s="95" t="s">
        <v>4914</v>
      </c>
      <c r="E10389" s="95" t="s">
        <v>332</v>
      </c>
      <c r="F10389" s="95" t="s">
        <v>7499</v>
      </c>
      <c r="G10389" s="4">
        <v>312.5</v>
      </c>
      <c r="H10389" s="4">
        <v>312.5</v>
      </c>
    </row>
    <row r="10390" spans="1:8" ht="15">
      <c r="A10390" s="95">
        <v>10382</v>
      </c>
      <c r="B10390" s="95" t="s">
        <v>4915</v>
      </c>
      <c r="C10390" s="95" t="s">
        <v>11347</v>
      </c>
      <c r="D10390" s="95" t="s">
        <v>4917</v>
      </c>
      <c r="E10390" s="95" t="s">
        <v>332</v>
      </c>
      <c r="F10390" s="95" t="s">
        <v>7499</v>
      </c>
      <c r="G10390" s="4">
        <v>312.5</v>
      </c>
      <c r="H10390" s="4">
        <v>312.5</v>
      </c>
    </row>
    <row r="10391" spans="1:8" ht="15">
      <c r="A10391" s="95">
        <v>10383</v>
      </c>
      <c r="B10391" s="95" t="s">
        <v>3822</v>
      </c>
      <c r="C10391" s="95" t="s">
        <v>4918</v>
      </c>
      <c r="D10391" s="95" t="s">
        <v>4919</v>
      </c>
      <c r="E10391" s="95" t="s">
        <v>332</v>
      </c>
      <c r="F10391" s="95" t="s">
        <v>7499</v>
      </c>
      <c r="G10391" s="4">
        <v>312.5</v>
      </c>
      <c r="H10391" s="4">
        <v>312.5</v>
      </c>
    </row>
    <row r="10392" spans="1:8" ht="15">
      <c r="A10392" s="95">
        <v>10384</v>
      </c>
      <c r="B10392" s="95" t="s">
        <v>4920</v>
      </c>
      <c r="C10392" s="95" t="s">
        <v>4921</v>
      </c>
      <c r="D10392" s="95" t="s">
        <v>4922</v>
      </c>
      <c r="E10392" s="95" t="s">
        <v>332</v>
      </c>
      <c r="F10392" s="95" t="s">
        <v>7499</v>
      </c>
      <c r="G10392" s="4">
        <v>312.5</v>
      </c>
      <c r="H10392" s="4">
        <v>312.5</v>
      </c>
    </row>
    <row r="10393" spans="1:8" ht="15">
      <c r="A10393" s="95">
        <v>10385</v>
      </c>
      <c r="B10393" s="95" t="s">
        <v>4923</v>
      </c>
      <c r="C10393" s="95" t="s">
        <v>4924</v>
      </c>
      <c r="D10393" s="95" t="s">
        <v>4925</v>
      </c>
      <c r="E10393" s="95" t="s">
        <v>332</v>
      </c>
      <c r="F10393" s="95" t="s">
        <v>7499</v>
      </c>
      <c r="G10393" s="4">
        <v>312.5</v>
      </c>
      <c r="H10393" s="4">
        <v>312.5</v>
      </c>
    </row>
    <row r="10394" spans="1:8" ht="15">
      <c r="A10394" s="95">
        <v>10386</v>
      </c>
      <c r="B10394" s="95" t="s">
        <v>4926</v>
      </c>
      <c r="C10394" s="95" t="s">
        <v>4927</v>
      </c>
      <c r="D10394" s="95" t="s">
        <v>4928</v>
      </c>
      <c r="E10394" s="95" t="s">
        <v>332</v>
      </c>
      <c r="F10394" s="95" t="s">
        <v>7499</v>
      </c>
      <c r="G10394" s="4">
        <v>312.5</v>
      </c>
      <c r="H10394" s="4">
        <v>312.5</v>
      </c>
    </row>
    <row r="10395" spans="1:8" ht="15">
      <c r="A10395" s="95">
        <v>10387</v>
      </c>
      <c r="B10395" s="95" t="s">
        <v>4929</v>
      </c>
      <c r="C10395" s="95" t="s">
        <v>4930</v>
      </c>
      <c r="D10395" s="95" t="s">
        <v>4931</v>
      </c>
      <c r="E10395" s="95" t="s">
        <v>332</v>
      </c>
      <c r="F10395" s="95" t="s">
        <v>7499</v>
      </c>
      <c r="G10395" s="4">
        <v>312.5</v>
      </c>
      <c r="H10395" s="4">
        <v>312.5</v>
      </c>
    </row>
    <row r="10396" spans="1:8" ht="15">
      <c r="A10396" s="95">
        <v>10388</v>
      </c>
      <c r="B10396" s="95" t="s">
        <v>4749</v>
      </c>
      <c r="C10396" s="95" t="s">
        <v>4660</v>
      </c>
      <c r="D10396" s="95" t="s">
        <v>4932</v>
      </c>
      <c r="E10396" s="95" t="s">
        <v>332</v>
      </c>
      <c r="F10396" s="95" t="s">
        <v>7499</v>
      </c>
      <c r="G10396" s="4">
        <v>312.5</v>
      </c>
      <c r="H10396" s="4">
        <v>312.5</v>
      </c>
    </row>
    <row r="10397" spans="1:8" ht="15">
      <c r="A10397" s="95">
        <v>10389</v>
      </c>
      <c r="B10397" s="95" t="s">
        <v>4663</v>
      </c>
      <c r="C10397" s="95" t="s">
        <v>4933</v>
      </c>
      <c r="D10397" s="95" t="s">
        <v>4934</v>
      </c>
      <c r="E10397" s="95" t="s">
        <v>332</v>
      </c>
      <c r="F10397" s="95" t="s">
        <v>7499</v>
      </c>
      <c r="G10397" s="4">
        <v>312.5</v>
      </c>
      <c r="H10397" s="4">
        <v>312.5</v>
      </c>
    </row>
    <row r="10398" spans="1:8" ht="15">
      <c r="A10398" s="95">
        <v>10390</v>
      </c>
      <c r="B10398" s="95" t="s">
        <v>4431</v>
      </c>
      <c r="C10398" s="95" t="s">
        <v>2676</v>
      </c>
      <c r="D10398" s="95" t="s">
        <v>17614</v>
      </c>
      <c r="E10398" s="95" t="s">
        <v>332</v>
      </c>
      <c r="F10398" s="95" t="s">
        <v>7499</v>
      </c>
      <c r="G10398" s="4">
        <v>312.5</v>
      </c>
      <c r="H10398" s="4">
        <v>312.5</v>
      </c>
    </row>
    <row r="10399" spans="1:8" ht="15">
      <c r="A10399" s="95">
        <v>10391</v>
      </c>
      <c r="B10399" s="95" t="s">
        <v>4936</v>
      </c>
      <c r="C10399" s="95" t="s">
        <v>4937</v>
      </c>
      <c r="D10399" s="95" t="s">
        <v>4938</v>
      </c>
      <c r="E10399" s="95" t="s">
        <v>332</v>
      </c>
      <c r="F10399" s="95" t="s">
        <v>7499</v>
      </c>
      <c r="G10399" s="4">
        <v>312.5</v>
      </c>
      <c r="H10399" s="4">
        <v>312.5</v>
      </c>
    </row>
    <row r="10400" spans="1:8" ht="45">
      <c r="A10400" s="95">
        <v>10392</v>
      </c>
      <c r="B10400" s="95" t="s">
        <v>4939</v>
      </c>
      <c r="C10400" s="95" t="s">
        <v>17615</v>
      </c>
      <c r="D10400" s="95">
        <v>15001002745</v>
      </c>
      <c r="E10400" s="95" t="s">
        <v>332</v>
      </c>
      <c r="F10400" s="95" t="s">
        <v>7499</v>
      </c>
      <c r="G10400" s="4">
        <v>312.5</v>
      </c>
      <c r="H10400" s="4">
        <v>312.5</v>
      </c>
    </row>
    <row r="10401" spans="1:8" ht="15">
      <c r="A10401" s="95">
        <v>10393</v>
      </c>
      <c r="B10401" s="95" t="s">
        <v>3593</v>
      </c>
      <c r="C10401" s="95" t="s">
        <v>4958</v>
      </c>
      <c r="D10401" s="95">
        <v>15001011226</v>
      </c>
      <c r="E10401" s="95" t="s">
        <v>332</v>
      </c>
      <c r="F10401" s="95" t="s">
        <v>7499</v>
      </c>
      <c r="G10401" s="4">
        <v>312.5</v>
      </c>
      <c r="H10401" s="4">
        <v>312.5</v>
      </c>
    </row>
    <row r="10402" spans="1:8" ht="15">
      <c r="A10402" s="95">
        <v>10394</v>
      </c>
      <c r="B10402" s="95" t="s">
        <v>4942</v>
      </c>
      <c r="C10402" s="95" t="s">
        <v>17616</v>
      </c>
      <c r="D10402" s="95">
        <v>15001021123</v>
      </c>
      <c r="E10402" s="95" t="s">
        <v>332</v>
      </c>
      <c r="F10402" s="95" t="s">
        <v>7499</v>
      </c>
      <c r="G10402" s="4">
        <v>312.5</v>
      </c>
      <c r="H10402" s="4">
        <v>312.5</v>
      </c>
    </row>
    <row r="10403" spans="1:8" ht="15">
      <c r="A10403" s="95">
        <v>10395</v>
      </c>
      <c r="B10403" s="95" t="s">
        <v>4943</v>
      </c>
      <c r="C10403" s="95" t="s">
        <v>17617</v>
      </c>
      <c r="D10403" s="95">
        <v>15001016552</v>
      </c>
      <c r="E10403" s="95" t="s">
        <v>332</v>
      </c>
      <c r="F10403" s="95" t="s">
        <v>7499</v>
      </c>
      <c r="G10403" s="4">
        <v>312.5</v>
      </c>
      <c r="H10403" s="4">
        <v>312.5</v>
      </c>
    </row>
    <row r="10404" spans="1:8" ht="15">
      <c r="A10404" s="95">
        <v>10396</v>
      </c>
      <c r="B10404" s="95" t="s">
        <v>4944</v>
      </c>
      <c r="C10404" s="95" t="s">
        <v>17618</v>
      </c>
      <c r="D10404" s="95">
        <v>15001002206</v>
      </c>
      <c r="E10404" s="95" t="s">
        <v>332</v>
      </c>
      <c r="F10404" s="95" t="s">
        <v>7499</v>
      </c>
      <c r="G10404" s="4">
        <v>312.5</v>
      </c>
      <c r="H10404" s="4">
        <v>312.5</v>
      </c>
    </row>
    <row r="10405" spans="1:8" ht="15">
      <c r="A10405" s="95">
        <v>10397</v>
      </c>
      <c r="B10405" s="95" t="s">
        <v>4945</v>
      </c>
      <c r="C10405" s="95" t="s">
        <v>4946</v>
      </c>
      <c r="D10405" s="95">
        <v>15001008701</v>
      </c>
      <c r="E10405" s="95" t="s">
        <v>332</v>
      </c>
      <c r="F10405" s="95" t="s">
        <v>7499</v>
      </c>
      <c r="G10405" s="4">
        <v>312.5</v>
      </c>
      <c r="H10405" s="4">
        <v>312.5</v>
      </c>
    </row>
    <row r="10406" spans="1:8" ht="15">
      <c r="A10406" s="95">
        <v>10398</v>
      </c>
      <c r="B10406" s="95" t="s">
        <v>17619</v>
      </c>
      <c r="C10406" s="95" t="s">
        <v>17617</v>
      </c>
      <c r="D10406" s="95">
        <v>15001022811</v>
      </c>
      <c r="E10406" s="95" t="s">
        <v>332</v>
      </c>
      <c r="F10406" s="95" t="s">
        <v>7499</v>
      </c>
      <c r="G10406" s="4">
        <v>312.5</v>
      </c>
      <c r="H10406" s="4">
        <v>312.5</v>
      </c>
    </row>
    <row r="10407" spans="1:8" ht="15">
      <c r="A10407" s="95">
        <v>10399</v>
      </c>
      <c r="B10407" s="95" t="s">
        <v>3461</v>
      </c>
      <c r="C10407" s="95" t="s">
        <v>4948</v>
      </c>
      <c r="D10407" s="95">
        <v>15001005040</v>
      </c>
      <c r="E10407" s="95" t="s">
        <v>332</v>
      </c>
      <c r="F10407" s="95" t="s">
        <v>7499</v>
      </c>
      <c r="G10407" s="4">
        <v>312.5</v>
      </c>
      <c r="H10407" s="4">
        <v>312.5</v>
      </c>
    </row>
    <row r="10408" spans="1:8" ht="15">
      <c r="A10408" s="95">
        <v>10400</v>
      </c>
      <c r="B10408" s="95" t="s">
        <v>4322</v>
      </c>
      <c r="C10408" s="95" t="s">
        <v>17620</v>
      </c>
      <c r="D10408" s="95">
        <v>15001018600</v>
      </c>
      <c r="E10408" s="95" t="s">
        <v>332</v>
      </c>
      <c r="F10408" s="95" t="s">
        <v>7499</v>
      </c>
      <c r="G10408" s="4">
        <v>312.5</v>
      </c>
      <c r="H10408" s="4">
        <v>312.5</v>
      </c>
    </row>
    <row r="10409" spans="1:8" ht="15">
      <c r="A10409" s="95">
        <v>10401</v>
      </c>
      <c r="B10409" s="95" t="s">
        <v>4945</v>
      </c>
      <c r="C10409" s="95" t="s">
        <v>17621</v>
      </c>
      <c r="D10409" s="95">
        <v>15001007138</v>
      </c>
      <c r="E10409" s="95" t="s">
        <v>332</v>
      </c>
      <c r="F10409" s="95" t="s">
        <v>7499</v>
      </c>
      <c r="G10409" s="4">
        <v>312.5</v>
      </c>
      <c r="H10409" s="4">
        <v>312.5</v>
      </c>
    </row>
    <row r="10410" spans="1:8" ht="30">
      <c r="A10410" s="95">
        <v>10402</v>
      </c>
      <c r="B10410" s="95" t="s">
        <v>3450</v>
      </c>
      <c r="C10410" s="95" t="s">
        <v>4949</v>
      </c>
      <c r="D10410" s="95">
        <v>15001025146</v>
      </c>
      <c r="E10410" s="95" t="s">
        <v>332</v>
      </c>
      <c r="F10410" s="95" t="s">
        <v>7499</v>
      </c>
      <c r="G10410" s="4">
        <v>312.5</v>
      </c>
      <c r="H10410" s="4">
        <v>312.5</v>
      </c>
    </row>
    <row r="10411" spans="1:8" ht="45">
      <c r="A10411" s="95">
        <v>10403</v>
      </c>
      <c r="B10411" s="95" t="s">
        <v>2667</v>
      </c>
      <c r="C10411" s="95" t="s">
        <v>17622</v>
      </c>
      <c r="D10411" s="95">
        <v>15001007292</v>
      </c>
      <c r="E10411" s="95" t="s">
        <v>332</v>
      </c>
      <c r="F10411" s="95" t="s">
        <v>7499</v>
      </c>
      <c r="G10411" s="4">
        <v>312.5</v>
      </c>
      <c r="H10411" s="4">
        <v>312.5</v>
      </c>
    </row>
    <row r="10412" spans="1:8" ht="30">
      <c r="A10412" s="95">
        <v>10404</v>
      </c>
      <c r="B10412" s="95" t="s">
        <v>4007</v>
      </c>
      <c r="C10412" s="95" t="s">
        <v>4951</v>
      </c>
      <c r="D10412" s="95">
        <v>15001020756</v>
      </c>
      <c r="E10412" s="95" t="s">
        <v>332</v>
      </c>
      <c r="F10412" s="95" t="s">
        <v>7499</v>
      </c>
      <c r="G10412" s="4">
        <v>312.5</v>
      </c>
      <c r="H10412" s="4">
        <v>312.5</v>
      </c>
    </row>
    <row r="10413" spans="1:8" ht="15">
      <c r="A10413" s="95">
        <v>10405</v>
      </c>
      <c r="B10413" s="95" t="s">
        <v>4952</v>
      </c>
      <c r="C10413" s="95" t="s">
        <v>4966</v>
      </c>
      <c r="D10413" s="95">
        <v>15001007310</v>
      </c>
      <c r="E10413" s="95" t="s">
        <v>332</v>
      </c>
      <c r="F10413" s="95" t="s">
        <v>7499</v>
      </c>
      <c r="G10413" s="4">
        <v>312.5</v>
      </c>
      <c r="H10413" s="4">
        <v>312.5</v>
      </c>
    </row>
    <row r="10414" spans="1:8" ht="15">
      <c r="A10414" s="95">
        <v>10406</v>
      </c>
      <c r="B10414" s="95" t="s">
        <v>11352</v>
      </c>
      <c r="C10414" s="95" t="s">
        <v>4946</v>
      </c>
      <c r="D10414" s="95">
        <v>15001003298</v>
      </c>
      <c r="E10414" s="95" t="s">
        <v>332</v>
      </c>
      <c r="F10414" s="95" t="s">
        <v>7499</v>
      </c>
      <c r="G10414" s="4">
        <v>312.5</v>
      </c>
      <c r="H10414" s="4">
        <v>312.5</v>
      </c>
    </row>
    <row r="10415" spans="1:8" ht="15">
      <c r="A10415" s="95">
        <v>10407</v>
      </c>
      <c r="B10415" s="95" t="s">
        <v>4575</v>
      </c>
      <c r="C10415" s="95" t="s">
        <v>17623</v>
      </c>
      <c r="D10415" s="95">
        <v>15001003902</v>
      </c>
      <c r="E10415" s="95" t="s">
        <v>332</v>
      </c>
      <c r="F10415" s="95" t="s">
        <v>7499</v>
      </c>
      <c r="G10415" s="4">
        <v>312.5</v>
      </c>
      <c r="H10415" s="4">
        <v>312.5</v>
      </c>
    </row>
    <row r="10416" spans="1:8" ht="15">
      <c r="A10416" s="95">
        <v>10408</v>
      </c>
      <c r="B10416" s="95" t="s">
        <v>2667</v>
      </c>
      <c r="C10416" s="95" t="s">
        <v>17624</v>
      </c>
      <c r="D10416" s="95">
        <v>15001014672</v>
      </c>
      <c r="E10416" s="95" t="s">
        <v>332</v>
      </c>
      <c r="F10416" s="95" t="s">
        <v>7499</v>
      </c>
      <c r="G10416" s="4">
        <v>312.5</v>
      </c>
      <c r="H10416" s="4">
        <v>312.5</v>
      </c>
    </row>
    <row r="10417" spans="1:8" ht="15">
      <c r="A10417" s="95">
        <v>10409</v>
      </c>
      <c r="B10417" s="95" t="s">
        <v>4561</v>
      </c>
      <c r="C10417" s="95" t="s">
        <v>4958</v>
      </c>
      <c r="D10417" s="95">
        <v>15001018998</v>
      </c>
      <c r="E10417" s="95" t="s">
        <v>332</v>
      </c>
      <c r="F10417" s="95" t="s">
        <v>7499</v>
      </c>
      <c r="G10417" s="4">
        <v>312.5</v>
      </c>
      <c r="H10417" s="4">
        <v>312.5</v>
      </c>
    </row>
    <row r="10418" spans="1:8" ht="15">
      <c r="A10418" s="95">
        <v>10410</v>
      </c>
      <c r="B10418" s="95" t="s">
        <v>4959</v>
      </c>
      <c r="C10418" s="95" t="s">
        <v>17625</v>
      </c>
      <c r="D10418" s="95">
        <v>15001018727</v>
      </c>
      <c r="E10418" s="95" t="s">
        <v>332</v>
      </c>
      <c r="F10418" s="95" t="s">
        <v>7499</v>
      </c>
      <c r="G10418" s="4">
        <v>312.5</v>
      </c>
      <c r="H10418" s="4">
        <v>312.5</v>
      </c>
    </row>
    <row r="10419" spans="1:8" ht="15">
      <c r="A10419" s="95">
        <v>10411</v>
      </c>
      <c r="B10419" s="95" t="s">
        <v>11222</v>
      </c>
      <c r="C10419" s="95" t="s">
        <v>17626</v>
      </c>
      <c r="D10419" s="95">
        <v>15001015908</v>
      </c>
      <c r="E10419" s="95" t="s">
        <v>332</v>
      </c>
      <c r="F10419" s="95" t="s">
        <v>7499</v>
      </c>
      <c r="G10419" s="4">
        <v>312.5</v>
      </c>
      <c r="H10419" s="4">
        <v>312.5</v>
      </c>
    </row>
    <row r="10420" spans="1:8" ht="15">
      <c r="A10420" s="95">
        <v>10412</v>
      </c>
      <c r="B10420" s="95" t="s">
        <v>4963</v>
      </c>
      <c r="C10420" s="95" t="s">
        <v>17627</v>
      </c>
      <c r="D10420" s="95">
        <v>15001006831</v>
      </c>
      <c r="E10420" s="95" t="s">
        <v>332</v>
      </c>
      <c r="F10420" s="95" t="s">
        <v>7499</v>
      </c>
      <c r="G10420" s="4">
        <v>312.5</v>
      </c>
      <c r="H10420" s="4">
        <v>312.5</v>
      </c>
    </row>
    <row r="10421" spans="1:8" ht="15">
      <c r="A10421" s="95">
        <v>10413</v>
      </c>
      <c r="B10421" s="95" t="s">
        <v>4965</v>
      </c>
      <c r="C10421" s="95" t="s">
        <v>4953</v>
      </c>
      <c r="D10421" s="95">
        <v>15001016281</v>
      </c>
      <c r="E10421" s="95" t="s">
        <v>332</v>
      </c>
      <c r="F10421" s="95" t="s">
        <v>7499</v>
      </c>
      <c r="G10421" s="4">
        <v>312.5</v>
      </c>
      <c r="H10421" s="4">
        <v>312.5</v>
      </c>
    </row>
    <row r="10422" spans="1:8" ht="15">
      <c r="A10422" s="95">
        <v>10414</v>
      </c>
      <c r="B10422" s="95" t="s">
        <v>17628</v>
      </c>
      <c r="C10422" s="95" t="s">
        <v>4968</v>
      </c>
      <c r="D10422" s="95">
        <v>15001014492</v>
      </c>
      <c r="E10422" s="95" t="s">
        <v>332</v>
      </c>
      <c r="F10422" s="95" t="s">
        <v>7499</v>
      </c>
      <c r="G10422" s="4">
        <v>312.5</v>
      </c>
      <c r="H10422" s="4">
        <v>312.5</v>
      </c>
    </row>
    <row r="10423" spans="1:8" ht="15">
      <c r="A10423" s="95">
        <v>10415</v>
      </c>
      <c r="B10423" s="95" t="s">
        <v>6591</v>
      </c>
      <c r="C10423" s="95" t="s">
        <v>17629</v>
      </c>
      <c r="D10423" s="95">
        <v>15001002103</v>
      </c>
      <c r="E10423" s="95" t="s">
        <v>332</v>
      </c>
      <c r="F10423" s="95" t="s">
        <v>7499</v>
      </c>
      <c r="G10423" s="4">
        <v>312.5</v>
      </c>
      <c r="H10423" s="4">
        <v>312.5</v>
      </c>
    </row>
    <row r="10424" spans="1:8" ht="15">
      <c r="A10424" s="95">
        <v>10416</v>
      </c>
      <c r="B10424" s="95" t="s">
        <v>4963</v>
      </c>
      <c r="C10424" s="95" t="s">
        <v>4970</v>
      </c>
      <c r="D10424" s="95">
        <v>15001002908</v>
      </c>
      <c r="E10424" s="95" t="s">
        <v>332</v>
      </c>
      <c r="F10424" s="95" t="s">
        <v>7499</v>
      </c>
      <c r="G10424" s="4">
        <v>312.5</v>
      </c>
      <c r="H10424" s="4">
        <v>312.5</v>
      </c>
    </row>
    <row r="10425" spans="1:8" ht="30">
      <c r="A10425" s="95">
        <v>10417</v>
      </c>
      <c r="B10425" s="95" t="s">
        <v>17630</v>
      </c>
      <c r="C10425" s="95" t="s">
        <v>4972</v>
      </c>
      <c r="D10425" s="95">
        <v>15001006051</v>
      </c>
      <c r="E10425" s="95" t="s">
        <v>332</v>
      </c>
      <c r="F10425" s="95" t="s">
        <v>7499</v>
      </c>
      <c r="G10425" s="4">
        <v>312.5</v>
      </c>
      <c r="H10425" s="4">
        <v>312.5</v>
      </c>
    </row>
    <row r="10426" spans="1:8" ht="15">
      <c r="A10426" s="95">
        <v>10418</v>
      </c>
      <c r="B10426" s="95" t="s">
        <v>4114</v>
      </c>
      <c r="C10426" s="95" t="s">
        <v>17631</v>
      </c>
      <c r="D10426" s="95">
        <v>15001007292</v>
      </c>
      <c r="E10426" s="95" t="s">
        <v>332</v>
      </c>
      <c r="F10426" s="95" t="s">
        <v>7499</v>
      </c>
      <c r="G10426" s="4">
        <v>312.5</v>
      </c>
      <c r="H10426" s="4">
        <v>312.5</v>
      </c>
    </row>
    <row r="10427" spans="1:8" ht="15">
      <c r="A10427" s="95">
        <v>10419</v>
      </c>
      <c r="B10427" s="95" t="s">
        <v>11119</v>
      </c>
      <c r="C10427" s="95" t="s">
        <v>4975</v>
      </c>
      <c r="D10427" s="95">
        <v>15001008112</v>
      </c>
      <c r="E10427" s="95" t="s">
        <v>332</v>
      </c>
      <c r="F10427" s="95" t="s">
        <v>7499</v>
      </c>
      <c r="G10427" s="4">
        <v>312.5</v>
      </c>
      <c r="H10427" s="4">
        <v>312.5</v>
      </c>
    </row>
    <row r="10428" spans="1:8" ht="30">
      <c r="A10428" s="95">
        <v>10420</v>
      </c>
      <c r="B10428" s="95" t="s">
        <v>4976</v>
      </c>
      <c r="C10428" s="95" t="s">
        <v>17632</v>
      </c>
      <c r="D10428" s="95">
        <v>15001016724</v>
      </c>
      <c r="E10428" s="95" t="s">
        <v>332</v>
      </c>
      <c r="F10428" s="95" t="s">
        <v>7499</v>
      </c>
      <c r="G10428" s="4">
        <v>312.5</v>
      </c>
      <c r="H10428" s="4">
        <v>312.5</v>
      </c>
    </row>
    <row r="10429" spans="1:8" ht="15">
      <c r="A10429" s="95">
        <v>10421</v>
      </c>
      <c r="B10429" s="95" t="s">
        <v>4977</v>
      </c>
      <c r="C10429" s="95" t="s">
        <v>17633</v>
      </c>
      <c r="D10429" s="95">
        <v>15001005194</v>
      </c>
      <c r="E10429" s="95" t="s">
        <v>332</v>
      </c>
      <c r="F10429" s="95" t="s">
        <v>7499</v>
      </c>
      <c r="G10429" s="4">
        <v>312.5</v>
      </c>
      <c r="H10429" s="4">
        <v>312.5</v>
      </c>
    </row>
    <row r="10430" spans="1:8" ht="15">
      <c r="A10430" s="95">
        <v>10422</v>
      </c>
      <c r="B10430" s="95" t="s">
        <v>4806</v>
      </c>
      <c r="C10430" s="95" t="s">
        <v>4953</v>
      </c>
      <c r="D10430" s="95">
        <v>15001016638</v>
      </c>
      <c r="E10430" s="95" t="s">
        <v>332</v>
      </c>
      <c r="F10430" s="95" t="s">
        <v>7499</v>
      </c>
      <c r="G10430" s="4">
        <v>312.5</v>
      </c>
      <c r="H10430" s="4">
        <v>312.5</v>
      </c>
    </row>
    <row r="10431" spans="1:8" ht="15">
      <c r="A10431" s="95">
        <v>10423</v>
      </c>
      <c r="B10431" s="95" t="s">
        <v>6257</v>
      </c>
      <c r="C10431" s="95" t="s">
        <v>4980</v>
      </c>
      <c r="D10431" s="95">
        <v>15001017227</v>
      </c>
      <c r="E10431" s="95" t="s">
        <v>332</v>
      </c>
      <c r="F10431" s="95" t="s">
        <v>7499</v>
      </c>
      <c r="G10431" s="4">
        <v>312.5</v>
      </c>
      <c r="H10431" s="4">
        <v>312.5</v>
      </c>
    </row>
    <row r="10432" spans="1:8" ht="15">
      <c r="A10432" s="95">
        <v>10424</v>
      </c>
      <c r="B10432" s="95" t="s">
        <v>4114</v>
      </c>
      <c r="C10432" s="95" t="s">
        <v>17634</v>
      </c>
      <c r="D10432" s="95">
        <v>15001003734</v>
      </c>
      <c r="E10432" s="95" t="s">
        <v>332</v>
      </c>
      <c r="F10432" s="95" t="s">
        <v>7499</v>
      </c>
      <c r="G10432" s="4">
        <v>312.5</v>
      </c>
      <c r="H10432" s="4">
        <v>312.5</v>
      </c>
    </row>
    <row r="10433" spans="1:8" ht="15">
      <c r="A10433" s="95">
        <v>10425</v>
      </c>
      <c r="B10433" s="95" t="s">
        <v>4982</v>
      </c>
      <c r="C10433" s="95" t="s">
        <v>17635</v>
      </c>
      <c r="D10433" s="95" t="s">
        <v>4983</v>
      </c>
      <c r="E10433" s="95" t="s">
        <v>332</v>
      </c>
      <c r="F10433" s="95" t="s">
        <v>7499</v>
      </c>
      <c r="G10433" s="4">
        <v>312.5</v>
      </c>
      <c r="H10433" s="4">
        <v>312.5</v>
      </c>
    </row>
    <row r="10434" spans="1:8" ht="15">
      <c r="A10434" s="95">
        <v>10426</v>
      </c>
      <c r="B10434" s="95" t="s">
        <v>4984</v>
      </c>
      <c r="C10434" s="95" t="s">
        <v>17636</v>
      </c>
      <c r="D10434" s="95">
        <v>62004013279</v>
      </c>
      <c r="E10434" s="95" t="s">
        <v>332</v>
      </c>
      <c r="F10434" s="95" t="s">
        <v>7499</v>
      </c>
      <c r="G10434" s="4">
        <v>312.5</v>
      </c>
      <c r="H10434" s="4">
        <v>312.5</v>
      </c>
    </row>
    <row r="10435" spans="1:8" ht="15">
      <c r="A10435" s="95">
        <v>10427</v>
      </c>
      <c r="B10435" s="95" t="s">
        <v>4985</v>
      </c>
      <c r="C10435" s="95" t="s">
        <v>17637</v>
      </c>
      <c r="D10435" s="95">
        <v>15001006089</v>
      </c>
      <c r="E10435" s="95" t="s">
        <v>332</v>
      </c>
      <c r="F10435" s="95" t="s">
        <v>7499</v>
      </c>
      <c r="G10435" s="4">
        <v>312.5</v>
      </c>
      <c r="H10435" s="4">
        <v>312.5</v>
      </c>
    </row>
    <row r="10436" spans="1:8" ht="15">
      <c r="A10436" s="95">
        <v>10428</v>
      </c>
      <c r="B10436" s="95" t="s">
        <v>17638</v>
      </c>
      <c r="C10436" s="95" t="s">
        <v>4988</v>
      </c>
      <c r="D10436" s="95">
        <v>15001007283</v>
      </c>
      <c r="E10436" s="95" t="s">
        <v>332</v>
      </c>
      <c r="F10436" s="95" t="s">
        <v>7499</v>
      </c>
      <c r="G10436" s="4">
        <v>312.5</v>
      </c>
      <c r="H10436" s="4">
        <v>312.5</v>
      </c>
    </row>
    <row r="10437" spans="1:8" ht="15">
      <c r="A10437" s="95">
        <v>10429</v>
      </c>
      <c r="B10437" s="95" t="s">
        <v>4989</v>
      </c>
      <c r="C10437" s="95" t="s">
        <v>17639</v>
      </c>
      <c r="D10437" s="95">
        <v>15001009844</v>
      </c>
      <c r="E10437" s="95" t="s">
        <v>332</v>
      </c>
      <c r="F10437" s="95" t="s">
        <v>7499</v>
      </c>
      <c r="G10437" s="4">
        <v>312.5</v>
      </c>
      <c r="H10437" s="4">
        <v>312.5</v>
      </c>
    </row>
    <row r="10438" spans="1:8" ht="30">
      <c r="A10438" s="95">
        <v>10430</v>
      </c>
      <c r="B10438" s="95" t="s">
        <v>4990</v>
      </c>
      <c r="C10438" s="95" t="s">
        <v>17632</v>
      </c>
      <c r="D10438" s="95">
        <v>15001009538</v>
      </c>
      <c r="E10438" s="95" t="s">
        <v>332</v>
      </c>
      <c r="F10438" s="95" t="s">
        <v>7499</v>
      </c>
      <c r="G10438" s="4">
        <v>312.5</v>
      </c>
      <c r="H10438" s="4">
        <v>312.5</v>
      </c>
    </row>
    <row r="10439" spans="1:8" ht="15">
      <c r="A10439" s="95">
        <v>10431</v>
      </c>
      <c r="B10439" s="95" t="s">
        <v>17640</v>
      </c>
      <c r="C10439" s="95" t="s">
        <v>17641</v>
      </c>
      <c r="D10439" s="95">
        <v>15001005858</v>
      </c>
      <c r="E10439" s="95" t="s">
        <v>332</v>
      </c>
      <c r="F10439" s="95" t="s">
        <v>7499</v>
      </c>
      <c r="G10439" s="4">
        <v>312.5</v>
      </c>
      <c r="H10439" s="4">
        <v>312.5</v>
      </c>
    </row>
    <row r="10440" spans="1:8" ht="15">
      <c r="A10440" s="95">
        <v>10432</v>
      </c>
      <c r="B10440" s="95" t="s">
        <v>4496</v>
      </c>
      <c r="C10440" s="95" t="s">
        <v>17642</v>
      </c>
      <c r="D10440" s="95">
        <v>15001008804</v>
      </c>
      <c r="E10440" s="95" t="s">
        <v>332</v>
      </c>
      <c r="F10440" s="95" t="s">
        <v>7499</v>
      </c>
      <c r="G10440" s="4">
        <v>312.5</v>
      </c>
      <c r="H10440" s="4">
        <v>312.5</v>
      </c>
    </row>
    <row r="10441" spans="1:8" ht="15">
      <c r="A10441" s="95">
        <v>10433</v>
      </c>
      <c r="B10441" s="95" t="s">
        <v>4994</v>
      </c>
      <c r="C10441" s="95" t="s">
        <v>4660</v>
      </c>
      <c r="D10441" s="95">
        <v>15001002274</v>
      </c>
      <c r="E10441" s="95" t="s">
        <v>332</v>
      </c>
      <c r="F10441" s="95" t="s">
        <v>7499</v>
      </c>
      <c r="G10441" s="4">
        <v>312.5</v>
      </c>
      <c r="H10441" s="4">
        <v>312.5</v>
      </c>
    </row>
    <row r="10442" spans="1:8" ht="15">
      <c r="A10442" s="95">
        <v>10434</v>
      </c>
      <c r="B10442" s="95" t="s">
        <v>4995</v>
      </c>
      <c r="C10442" s="95" t="s">
        <v>4996</v>
      </c>
      <c r="D10442" s="95">
        <v>15001006159</v>
      </c>
      <c r="E10442" s="95" t="s">
        <v>332</v>
      </c>
      <c r="F10442" s="95" t="s">
        <v>7499</v>
      </c>
      <c r="G10442" s="4">
        <v>312.5</v>
      </c>
      <c r="H10442" s="4">
        <v>312.5</v>
      </c>
    </row>
    <row r="10443" spans="1:8" ht="15">
      <c r="A10443" s="95">
        <v>10435</v>
      </c>
      <c r="B10443" s="95" t="s">
        <v>4997</v>
      </c>
      <c r="C10443" s="95" t="s">
        <v>17617</v>
      </c>
      <c r="D10443" s="95">
        <v>15001001858</v>
      </c>
      <c r="E10443" s="95" t="s">
        <v>332</v>
      </c>
      <c r="F10443" s="95" t="s">
        <v>7499</v>
      </c>
      <c r="G10443" s="4">
        <v>312.5</v>
      </c>
      <c r="H10443" s="4">
        <v>312.5</v>
      </c>
    </row>
    <row r="10444" spans="1:8" ht="15">
      <c r="A10444" s="95">
        <v>10436</v>
      </c>
      <c r="B10444" s="95" t="s">
        <v>4807</v>
      </c>
      <c r="C10444" s="95" t="s">
        <v>17643</v>
      </c>
      <c r="D10444" s="95">
        <v>15001002384</v>
      </c>
      <c r="E10444" s="95" t="s">
        <v>332</v>
      </c>
      <c r="F10444" s="95" t="s">
        <v>7499</v>
      </c>
      <c r="G10444" s="4">
        <v>312.5</v>
      </c>
      <c r="H10444" s="4">
        <v>312.5</v>
      </c>
    </row>
    <row r="10445" spans="1:8" ht="15">
      <c r="A10445" s="95">
        <v>10437</v>
      </c>
      <c r="B10445" s="95" t="s">
        <v>4902</v>
      </c>
      <c r="C10445" s="95" t="s">
        <v>17616</v>
      </c>
      <c r="D10445" s="95">
        <v>15001002882</v>
      </c>
      <c r="E10445" s="95" t="s">
        <v>332</v>
      </c>
      <c r="F10445" s="95" t="s">
        <v>7499</v>
      </c>
      <c r="G10445" s="4">
        <v>312.5</v>
      </c>
      <c r="H10445" s="4">
        <v>312.5</v>
      </c>
    </row>
    <row r="10446" spans="1:8" ht="15">
      <c r="A10446" s="95">
        <v>10438</v>
      </c>
      <c r="B10446" s="95" t="s">
        <v>17644</v>
      </c>
      <c r="C10446" s="95" t="s">
        <v>17618</v>
      </c>
      <c r="D10446" s="95">
        <v>15001005663</v>
      </c>
      <c r="E10446" s="95" t="s">
        <v>332</v>
      </c>
      <c r="F10446" s="95" t="s">
        <v>7499</v>
      </c>
      <c r="G10446" s="4">
        <v>312.5</v>
      </c>
      <c r="H10446" s="4">
        <v>312.5</v>
      </c>
    </row>
    <row r="10447" spans="1:8" ht="15">
      <c r="A10447" s="95">
        <v>10439</v>
      </c>
      <c r="B10447" s="95" t="s">
        <v>3526</v>
      </c>
      <c r="C10447" s="95" t="s">
        <v>17645</v>
      </c>
      <c r="D10447" s="95">
        <v>19001089281</v>
      </c>
      <c r="E10447" s="95" t="s">
        <v>332</v>
      </c>
      <c r="F10447" s="95" t="s">
        <v>7499</v>
      </c>
      <c r="G10447" s="4">
        <v>312.5</v>
      </c>
      <c r="H10447" s="4">
        <v>312.5</v>
      </c>
    </row>
    <row r="10448" spans="1:8" ht="15">
      <c r="A10448" s="95">
        <v>10440</v>
      </c>
      <c r="B10448" s="95" t="s">
        <v>4431</v>
      </c>
      <c r="C10448" s="95" t="s">
        <v>5001</v>
      </c>
      <c r="D10448" s="95">
        <v>10001009524</v>
      </c>
      <c r="E10448" s="95" t="s">
        <v>332</v>
      </c>
      <c r="F10448" s="95" t="s">
        <v>7499</v>
      </c>
      <c r="G10448" s="4">
        <v>312.5</v>
      </c>
      <c r="H10448" s="4">
        <v>312.5</v>
      </c>
    </row>
    <row r="10449" spans="1:8" ht="15">
      <c r="A10449" s="95">
        <v>10441</v>
      </c>
      <c r="B10449" s="95" t="s">
        <v>4782</v>
      </c>
      <c r="C10449" s="95" t="s">
        <v>17617</v>
      </c>
      <c r="D10449" s="95">
        <v>15001000788</v>
      </c>
      <c r="E10449" s="95" t="s">
        <v>332</v>
      </c>
      <c r="F10449" s="95" t="s">
        <v>7499</v>
      </c>
      <c r="G10449" s="4">
        <v>312.5</v>
      </c>
      <c r="H10449" s="4">
        <v>312.5</v>
      </c>
    </row>
    <row r="10450" spans="1:8" ht="15">
      <c r="A10450" s="95">
        <v>10442</v>
      </c>
      <c r="B10450" s="95" t="s">
        <v>5002</v>
      </c>
      <c r="C10450" s="95" t="s">
        <v>5003</v>
      </c>
      <c r="D10450" s="95" t="s">
        <v>5004</v>
      </c>
      <c r="E10450" s="95" t="s">
        <v>332</v>
      </c>
      <c r="F10450" s="95" t="s">
        <v>7499</v>
      </c>
      <c r="G10450" s="4">
        <v>312.5</v>
      </c>
      <c r="H10450" s="4">
        <v>312.5</v>
      </c>
    </row>
    <row r="10451" spans="1:8" ht="15">
      <c r="A10451" s="95">
        <v>10443</v>
      </c>
      <c r="B10451" s="95" t="s">
        <v>5005</v>
      </c>
      <c r="C10451" s="95" t="s">
        <v>5006</v>
      </c>
      <c r="D10451" s="95" t="s">
        <v>5007</v>
      </c>
      <c r="E10451" s="95" t="s">
        <v>332</v>
      </c>
      <c r="F10451" s="95" t="s">
        <v>7499</v>
      </c>
      <c r="G10451" s="4">
        <v>312.5</v>
      </c>
      <c r="H10451" s="4">
        <v>312.5</v>
      </c>
    </row>
    <row r="10452" spans="1:8" ht="15">
      <c r="A10452" s="95">
        <v>10444</v>
      </c>
      <c r="B10452" s="95" t="s">
        <v>4603</v>
      </c>
      <c r="C10452" s="95" t="s">
        <v>5008</v>
      </c>
      <c r="D10452" s="95" t="s">
        <v>5009</v>
      </c>
      <c r="E10452" s="95" t="s">
        <v>332</v>
      </c>
      <c r="F10452" s="95" t="s">
        <v>7499</v>
      </c>
      <c r="G10452" s="4">
        <v>312.5</v>
      </c>
      <c r="H10452" s="4">
        <v>312.5</v>
      </c>
    </row>
    <row r="10453" spans="1:8" ht="15">
      <c r="A10453" s="95">
        <v>10445</v>
      </c>
      <c r="B10453" s="95" t="s">
        <v>5010</v>
      </c>
      <c r="C10453" s="95" t="s">
        <v>3902</v>
      </c>
      <c r="D10453" s="95" t="s">
        <v>5011</v>
      </c>
      <c r="E10453" s="95" t="s">
        <v>332</v>
      </c>
      <c r="F10453" s="95" t="s">
        <v>7499</v>
      </c>
      <c r="G10453" s="4">
        <v>312.5</v>
      </c>
      <c r="H10453" s="4">
        <v>312.5</v>
      </c>
    </row>
    <row r="10454" spans="1:8" ht="15">
      <c r="A10454" s="95">
        <v>10446</v>
      </c>
      <c r="B10454" s="95" t="s">
        <v>3725</v>
      </c>
      <c r="C10454" s="95" t="s">
        <v>5012</v>
      </c>
      <c r="D10454" s="95" t="s">
        <v>5013</v>
      </c>
      <c r="E10454" s="95" t="s">
        <v>332</v>
      </c>
      <c r="F10454" s="95" t="s">
        <v>7499</v>
      </c>
      <c r="G10454" s="4">
        <v>312.5</v>
      </c>
      <c r="H10454" s="4">
        <v>312.5</v>
      </c>
    </row>
    <row r="10455" spans="1:8" ht="15">
      <c r="A10455" s="95">
        <v>10447</v>
      </c>
      <c r="B10455" s="95" t="s">
        <v>5014</v>
      </c>
      <c r="C10455" s="95" t="s">
        <v>3927</v>
      </c>
      <c r="D10455" s="95" t="s">
        <v>5015</v>
      </c>
      <c r="E10455" s="95" t="s">
        <v>332</v>
      </c>
      <c r="F10455" s="95" t="s">
        <v>7499</v>
      </c>
      <c r="G10455" s="4">
        <v>312.5</v>
      </c>
      <c r="H10455" s="4">
        <v>312.5</v>
      </c>
    </row>
    <row r="10456" spans="1:8" ht="30">
      <c r="A10456" s="95">
        <v>10448</v>
      </c>
      <c r="B10456" s="95" t="s">
        <v>4299</v>
      </c>
      <c r="C10456" s="95" t="s">
        <v>5016</v>
      </c>
      <c r="D10456" s="95" t="s">
        <v>5017</v>
      </c>
      <c r="E10456" s="95" t="s">
        <v>332</v>
      </c>
      <c r="F10456" s="95" t="s">
        <v>7499</v>
      </c>
      <c r="G10456" s="4">
        <v>312.5</v>
      </c>
      <c r="H10456" s="4">
        <v>312.5</v>
      </c>
    </row>
    <row r="10457" spans="1:8" ht="15">
      <c r="A10457" s="95">
        <v>10449</v>
      </c>
      <c r="B10457" s="95" t="s">
        <v>5018</v>
      </c>
      <c r="C10457" s="95" t="s">
        <v>5019</v>
      </c>
      <c r="D10457" s="95" t="s">
        <v>5020</v>
      </c>
      <c r="E10457" s="95" t="s">
        <v>332</v>
      </c>
      <c r="F10457" s="95" t="s">
        <v>7499</v>
      </c>
      <c r="G10457" s="4">
        <v>312.5</v>
      </c>
      <c r="H10457" s="4">
        <v>312.5</v>
      </c>
    </row>
    <row r="10458" spans="1:8" ht="15">
      <c r="A10458" s="95">
        <v>10450</v>
      </c>
      <c r="B10458" s="95" t="s">
        <v>5021</v>
      </c>
      <c r="C10458" s="95" t="s">
        <v>5022</v>
      </c>
      <c r="D10458" s="95" t="s">
        <v>5023</v>
      </c>
      <c r="E10458" s="95" t="s">
        <v>332</v>
      </c>
      <c r="F10458" s="95" t="s">
        <v>7499</v>
      </c>
      <c r="G10458" s="4">
        <v>312.5</v>
      </c>
      <c r="H10458" s="4">
        <v>312.5</v>
      </c>
    </row>
    <row r="10459" spans="1:8" ht="15">
      <c r="A10459" s="95">
        <v>10451</v>
      </c>
      <c r="B10459" s="95" t="s">
        <v>4703</v>
      </c>
      <c r="C10459" s="95" t="s">
        <v>5024</v>
      </c>
      <c r="D10459" s="95" t="s">
        <v>5025</v>
      </c>
      <c r="E10459" s="95" t="s">
        <v>332</v>
      </c>
      <c r="F10459" s="95" t="s">
        <v>7499</v>
      </c>
      <c r="G10459" s="4">
        <v>312.5</v>
      </c>
      <c r="H10459" s="4">
        <v>312.5</v>
      </c>
    </row>
    <row r="10460" spans="1:8" ht="15">
      <c r="A10460" s="95">
        <v>10452</v>
      </c>
      <c r="B10460" s="95" t="s">
        <v>3461</v>
      </c>
      <c r="C10460" s="95" t="s">
        <v>5026</v>
      </c>
      <c r="D10460" s="95" t="s">
        <v>5027</v>
      </c>
      <c r="E10460" s="95" t="s">
        <v>332</v>
      </c>
      <c r="F10460" s="95" t="s">
        <v>7499</v>
      </c>
      <c r="G10460" s="4">
        <v>312.5</v>
      </c>
      <c r="H10460" s="4">
        <v>312.5</v>
      </c>
    </row>
    <row r="10461" spans="1:8" ht="15">
      <c r="A10461" s="95">
        <v>10453</v>
      </c>
      <c r="B10461" s="95" t="s">
        <v>5028</v>
      </c>
      <c r="C10461" s="95" t="s">
        <v>5029</v>
      </c>
      <c r="D10461" s="95" t="s">
        <v>5030</v>
      </c>
      <c r="E10461" s="95" t="s">
        <v>332</v>
      </c>
      <c r="F10461" s="95" t="s">
        <v>7499</v>
      </c>
      <c r="G10461" s="4">
        <v>312.5</v>
      </c>
      <c r="H10461" s="4">
        <v>312.5</v>
      </c>
    </row>
    <row r="10462" spans="1:8" ht="15">
      <c r="A10462" s="95">
        <v>10454</v>
      </c>
      <c r="B10462" s="95" t="s">
        <v>5146</v>
      </c>
      <c r="C10462" s="95" t="s">
        <v>3510</v>
      </c>
      <c r="D10462" s="95" t="s">
        <v>5032</v>
      </c>
      <c r="E10462" s="95" t="s">
        <v>332</v>
      </c>
      <c r="F10462" s="95" t="s">
        <v>7499</v>
      </c>
      <c r="G10462" s="4">
        <v>312.5</v>
      </c>
      <c r="H10462" s="4">
        <v>312.5</v>
      </c>
    </row>
    <row r="10463" spans="1:8" ht="15">
      <c r="A10463" s="95">
        <v>10455</v>
      </c>
      <c r="B10463" s="95" t="s">
        <v>3482</v>
      </c>
      <c r="C10463" s="95" t="s">
        <v>5016</v>
      </c>
      <c r="D10463" s="95" t="s">
        <v>5033</v>
      </c>
      <c r="E10463" s="95" t="s">
        <v>332</v>
      </c>
      <c r="F10463" s="95" t="s">
        <v>7499</v>
      </c>
      <c r="G10463" s="4">
        <v>312.5</v>
      </c>
      <c r="H10463" s="4">
        <v>312.5</v>
      </c>
    </row>
    <row r="10464" spans="1:8" ht="15">
      <c r="A10464" s="95">
        <v>10456</v>
      </c>
      <c r="B10464" s="95" t="s">
        <v>2685</v>
      </c>
      <c r="C10464" s="95" t="s">
        <v>3927</v>
      </c>
      <c r="D10464" s="95" t="s">
        <v>5034</v>
      </c>
      <c r="E10464" s="95" t="s">
        <v>332</v>
      </c>
      <c r="F10464" s="95" t="s">
        <v>7499</v>
      </c>
      <c r="G10464" s="4">
        <v>312.5</v>
      </c>
      <c r="H10464" s="4">
        <v>312.5</v>
      </c>
    </row>
    <row r="10465" spans="1:8" ht="15">
      <c r="A10465" s="95">
        <v>10457</v>
      </c>
      <c r="B10465" s="95" t="s">
        <v>5035</v>
      </c>
      <c r="C10465" s="95" t="s">
        <v>5036</v>
      </c>
      <c r="D10465" s="95" t="s">
        <v>5037</v>
      </c>
      <c r="E10465" s="95" t="s">
        <v>332</v>
      </c>
      <c r="F10465" s="95" t="s">
        <v>7499</v>
      </c>
      <c r="G10465" s="4">
        <v>312.5</v>
      </c>
      <c r="H10465" s="4">
        <v>312.5</v>
      </c>
    </row>
    <row r="10466" spans="1:8" ht="15">
      <c r="A10466" s="95">
        <v>10458</v>
      </c>
      <c r="B10466" s="95" t="s">
        <v>5038</v>
      </c>
      <c r="C10466" s="95" t="s">
        <v>5039</v>
      </c>
      <c r="D10466" s="95" t="s">
        <v>5040</v>
      </c>
      <c r="E10466" s="95" t="s">
        <v>332</v>
      </c>
      <c r="F10466" s="95" t="s">
        <v>7499</v>
      </c>
      <c r="G10466" s="4">
        <v>312.5</v>
      </c>
      <c r="H10466" s="4">
        <v>312.5</v>
      </c>
    </row>
    <row r="10467" spans="1:8" ht="15">
      <c r="A10467" s="95">
        <v>10459</v>
      </c>
      <c r="B10467" s="95" t="s">
        <v>3732</v>
      </c>
      <c r="C10467" s="95" t="s">
        <v>5041</v>
      </c>
      <c r="D10467" s="95" t="s">
        <v>5042</v>
      </c>
      <c r="E10467" s="95" t="s">
        <v>332</v>
      </c>
      <c r="F10467" s="95" t="s">
        <v>7499</v>
      </c>
      <c r="G10467" s="4">
        <v>312.5</v>
      </c>
      <c r="H10467" s="4">
        <v>312.5</v>
      </c>
    </row>
    <row r="10468" spans="1:8" ht="15">
      <c r="A10468" s="95">
        <v>10460</v>
      </c>
      <c r="B10468" s="95" t="s">
        <v>4663</v>
      </c>
      <c r="C10468" s="95" t="s">
        <v>5043</v>
      </c>
      <c r="D10468" s="95" t="s">
        <v>5044</v>
      </c>
      <c r="E10468" s="95" t="s">
        <v>332</v>
      </c>
      <c r="F10468" s="95" t="s">
        <v>7499</v>
      </c>
      <c r="G10468" s="4">
        <v>312.5</v>
      </c>
      <c r="H10468" s="4">
        <v>312.5</v>
      </c>
    </row>
    <row r="10469" spans="1:8" ht="30">
      <c r="A10469" s="95">
        <v>10461</v>
      </c>
      <c r="B10469" s="95" t="s">
        <v>5045</v>
      </c>
      <c r="C10469" s="95" t="s">
        <v>5046</v>
      </c>
      <c r="D10469" s="95" t="s">
        <v>5047</v>
      </c>
      <c r="E10469" s="95" t="s">
        <v>332</v>
      </c>
      <c r="F10469" s="95" t="s">
        <v>7499</v>
      </c>
      <c r="G10469" s="4">
        <v>312.5</v>
      </c>
      <c r="H10469" s="4">
        <v>312.5</v>
      </c>
    </row>
    <row r="10470" spans="1:8" ht="15">
      <c r="A10470" s="95">
        <v>10462</v>
      </c>
      <c r="B10470" s="95" t="s">
        <v>4997</v>
      </c>
      <c r="C10470" s="95" t="s">
        <v>5048</v>
      </c>
      <c r="D10470" s="95" t="s">
        <v>5049</v>
      </c>
      <c r="E10470" s="95" t="s">
        <v>332</v>
      </c>
      <c r="F10470" s="95" t="s">
        <v>7499</v>
      </c>
      <c r="G10470" s="4">
        <v>312.5</v>
      </c>
      <c r="H10470" s="4">
        <v>312.5</v>
      </c>
    </row>
    <row r="10471" spans="1:8" ht="15">
      <c r="A10471" s="95">
        <v>10463</v>
      </c>
      <c r="B10471" s="95" t="s">
        <v>2685</v>
      </c>
      <c r="C10471" s="95" t="s">
        <v>3510</v>
      </c>
      <c r="D10471" s="95" t="s">
        <v>17646</v>
      </c>
      <c r="E10471" s="95" t="s">
        <v>332</v>
      </c>
      <c r="F10471" s="95" t="s">
        <v>7499</v>
      </c>
      <c r="G10471" s="4">
        <v>312.5</v>
      </c>
      <c r="H10471" s="4">
        <v>312.5</v>
      </c>
    </row>
    <row r="10472" spans="1:8" ht="15">
      <c r="A10472" s="95">
        <v>10464</v>
      </c>
      <c r="B10472" s="95" t="s">
        <v>3636</v>
      </c>
      <c r="C10472" s="95" t="s">
        <v>5051</v>
      </c>
      <c r="D10472" s="95" t="s">
        <v>5052</v>
      </c>
      <c r="E10472" s="95" t="s">
        <v>332</v>
      </c>
      <c r="F10472" s="95" t="s">
        <v>7499</v>
      </c>
      <c r="G10472" s="4">
        <v>312.5</v>
      </c>
      <c r="H10472" s="4">
        <v>312.5</v>
      </c>
    </row>
    <row r="10473" spans="1:8" ht="15">
      <c r="A10473" s="95">
        <v>10465</v>
      </c>
      <c r="B10473" s="95" t="s">
        <v>5053</v>
      </c>
      <c r="C10473" s="95" t="s">
        <v>5054</v>
      </c>
      <c r="D10473" s="95" t="s">
        <v>5055</v>
      </c>
      <c r="E10473" s="95" t="s">
        <v>332</v>
      </c>
      <c r="F10473" s="95" t="s">
        <v>7499</v>
      </c>
      <c r="G10473" s="4">
        <v>312.5</v>
      </c>
      <c r="H10473" s="4">
        <v>312.5</v>
      </c>
    </row>
    <row r="10474" spans="1:8" ht="15">
      <c r="A10474" s="95">
        <v>10466</v>
      </c>
      <c r="B10474" s="95" t="s">
        <v>2671</v>
      </c>
      <c r="C10474" s="95" t="s">
        <v>5056</v>
      </c>
      <c r="D10474" s="95" t="s">
        <v>5057</v>
      </c>
      <c r="E10474" s="95" t="s">
        <v>332</v>
      </c>
      <c r="F10474" s="95" t="s">
        <v>7499</v>
      </c>
      <c r="G10474" s="4">
        <v>312.5</v>
      </c>
      <c r="H10474" s="4">
        <v>312.5</v>
      </c>
    </row>
    <row r="10475" spans="1:8" ht="15">
      <c r="A10475" s="95">
        <v>10467</v>
      </c>
      <c r="B10475" s="95" t="s">
        <v>5058</v>
      </c>
      <c r="C10475" s="95" t="s">
        <v>5059</v>
      </c>
      <c r="D10475" s="95" t="s">
        <v>5060</v>
      </c>
      <c r="E10475" s="95" t="s">
        <v>332</v>
      </c>
      <c r="F10475" s="95" t="s">
        <v>7499</v>
      </c>
      <c r="G10475" s="4">
        <v>312.5</v>
      </c>
      <c r="H10475" s="4">
        <v>312.5</v>
      </c>
    </row>
    <row r="10476" spans="1:8" ht="15">
      <c r="A10476" s="95">
        <v>10468</v>
      </c>
      <c r="B10476" s="95" t="s">
        <v>5061</v>
      </c>
      <c r="C10476" s="95" t="s">
        <v>5062</v>
      </c>
      <c r="D10476" s="95" t="s">
        <v>5063</v>
      </c>
      <c r="E10476" s="95" t="s">
        <v>332</v>
      </c>
      <c r="F10476" s="95" t="s">
        <v>7499</v>
      </c>
      <c r="G10476" s="4">
        <v>312.5</v>
      </c>
      <c r="H10476" s="4">
        <v>312.5</v>
      </c>
    </row>
    <row r="10477" spans="1:8" ht="15">
      <c r="A10477" s="95">
        <v>10469</v>
      </c>
      <c r="B10477" s="95" t="s">
        <v>5064</v>
      </c>
      <c r="C10477" s="95" t="s">
        <v>5065</v>
      </c>
      <c r="D10477" s="95" t="s">
        <v>5066</v>
      </c>
      <c r="E10477" s="95" t="s">
        <v>332</v>
      </c>
      <c r="F10477" s="95" t="s">
        <v>7499</v>
      </c>
      <c r="G10477" s="4">
        <v>312.5</v>
      </c>
      <c r="H10477" s="4">
        <v>312.5</v>
      </c>
    </row>
    <row r="10478" spans="1:8" ht="15">
      <c r="A10478" s="95">
        <v>10470</v>
      </c>
      <c r="B10478" s="95" t="s">
        <v>4431</v>
      </c>
      <c r="C10478" s="95" t="s">
        <v>3627</v>
      </c>
      <c r="D10478" s="95" t="s">
        <v>5067</v>
      </c>
      <c r="E10478" s="95" t="s">
        <v>332</v>
      </c>
      <c r="F10478" s="95" t="s">
        <v>7499</v>
      </c>
      <c r="G10478" s="4">
        <v>312.5</v>
      </c>
      <c r="H10478" s="4">
        <v>312.5</v>
      </c>
    </row>
    <row r="10479" spans="1:8" ht="15">
      <c r="A10479" s="95">
        <v>10471</v>
      </c>
      <c r="B10479" s="95" t="s">
        <v>5068</v>
      </c>
      <c r="C10479" s="95" t="s">
        <v>5069</v>
      </c>
      <c r="D10479" s="95" t="s">
        <v>5070</v>
      </c>
      <c r="E10479" s="95" t="s">
        <v>332</v>
      </c>
      <c r="F10479" s="95" t="s">
        <v>7499</v>
      </c>
      <c r="G10479" s="4">
        <v>312.5</v>
      </c>
      <c r="H10479" s="4">
        <v>312.5</v>
      </c>
    </row>
    <row r="10480" spans="1:8" ht="15">
      <c r="A10480" s="95">
        <v>10472</v>
      </c>
      <c r="B10480" s="95" t="s">
        <v>3461</v>
      </c>
      <c r="C10480" s="95" t="s">
        <v>5071</v>
      </c>
      <c r="D10480" s="95" t="s">
        <v>5072</v>
      </c>
      <c r="E10480" s="95" t="s">
        <v>332</v>
      </c>
      <c r="F10480" s="95" t="s">
        <v>7499</v>
      </c>
      <c r="G10480" s="4">
        <v>312.5</v>
      </c>
      <c r="H10480" s="4">
        <v>312.5</v>
      </c>
    </row>
    <row r="10481" spans="1:8" ht="15">
      <c r="A10481" s="95">
        <v>10473</v>
      </c>
      <c r="B10481" s="95" t="s">
        <v>2663</v>
      </c>
      <c r="C10481" s="95" t="s">
        <v>3927</v>
      </c>
      <c r="D10481" s="95" t="s">
        <v>5073</v>
      </c>
      <c r="E10481" s="95" t="s">
        <v>332</v>
      </c>
      <c r="F10481" s="95" t="s">
        <v>7499</v>
      </c>
      <c r="G10481" s="4">
        <v>312.5</v>
      </c>
      <c r="H10481" s="4">
        <v>312.5</v>
      </c>
    </row>
    <row r="10482" spans="1:8" ht="15">
      <c r="A10482" s="95">
        <v>10474</v>
      </c>
      <c r="B10482" s="95" t="s">
        <v>3468</v>
      </c>
      <c r="C10482" s="95" t="s">
        <v>5074</v>
      </c>
      <c r="D10482" s="95" t="s">
        <v>5075</v>
      </c>
      <c r="E10482" s="95" t="s">
        <v>332</v>
      </c>
      <c r="F10482" s="95" t="s">
        <v>7499</v>
      </c>
      <c r="G10482" s="4">
        <v>312.5</v>
      </c>
      <c r="H10482" s="4">
        <v>312.5</v>
      </c>
    </row>
    <row r="10483" spans="1:8" ht="15">
      <c r="A10483" s="95">
        <v>10475</v>
      </c>
      <c r="B10483" s="95" t="s">
        <v>3904</v>
      </c>
      <c r="C10483" s="95" t="s">
        <v>5076</v>
      </c>
      <c r="D10483" s="95" t="s">
        <v>5077</v>
      </c>
      <c r="E10483" s="95" t="s">
        <v>332</v>
      </c>
      <c r="F10483" s="95" t="s">
        <v>7499</v>
      </c>
      <c r="G10483" s="4">
        <v>312.5</v>
      </c>
      <c r="H10483" s="4">
        <v>312.5</v>
      </c>
    </row>
    <row r="10484" spans="1:8" ht="15">
      <c r="A10484" s="95">
        <v>10476</v>
      </c>
      <c r="B10484" s="95" t="s">
        <v>3636</v>
      </c>
      <c r="C10484" s="95" t="s">
        <v>5078</v>
      </c>
      <c r="D10484" s="95" t="s">
        <v>5079</v>
      </c>
      <c r="E10484" s="95" t="s">
        <v>332</v>
      </c>
      <c r="F10484" s="95" t="s">
        <v>7499</v>
      </c>
      <c r="G10484" s="4">
        <v>312.5</v>
      </c>
      <c r="H10484" s="4">
        <v>312.5</v>
      </c>
    </row>
    <row r="10485" spans="1:8" ht="15">
      <c r="A10485" s="95">
        <v>10477</v>
      </c>
      <c r="B10485" s="95" t="s">
        <v>5080</v>
      </c>
      <c r="C10485" s="95" t="s">
        <v>5081</v>
      </c>
      <c r="D10485" s="95" t="s">
        <v>5082</v>
      </c>
      <c r="E10485" s="95" t="s">
        <v>332</v>
      </c>
      <c r="F10485" s="95" t="s">
        <v>7499</v>
      </c>
      <c r="G10485" s="4">
        <v>312.5</v>
      </c>
      <c r="H10485" s="4">
        <v>312.5</v>
      </c>
    </row>
    <row r="10486" spans="1:8" ht="15">
      <c r="A10486" s="95">
        <v>10478</v>
      </c>
      <c r="B10486" s="95" t="s">
        <v>2685</v>
      </c>
      <c r="C10486" s="95" t="s">
        <v>5006</v>
      </c>
      <c r="D10486" s="95" t="s">
        <v>5083</v>
      </c>
      <c r="E10486" s="95" t="s">
        <v>332</v>
      </c>
      <c r="F10486" s="95" t="s">
        <v>7499</v>
      </c>
      <c r="G10486" s="4">
        <v>312.5</v>
      </c>
      <c r="H10486" s="4">
        <v>312.5</v>
      </c>
    </row>
    <row r="10487" spans="1:8" ht="15">
      <c r="A10487" s="95">
        <v>10479</v>
      </c>
      <c r="B10487" s="95" t="s">
        <v>5084</v>
      </c>
      <c r="C10487" s="95" t="s">
        <v>5085</v>
      </c>
      <c r="D10487" s="95" t="s">
        <v>5086</v>
      </c>
      <c r="E10487" s="95" t="s">
        <v>332</v>
      </c>
      <c r="F10487" s="95" t="s">
        <v>7499</v>
      </c>
      <c r="G10487" s="4">
        <v>312.5</v>
      </c>
      <c r="H10487" s="4">
        <v>312.5</v>
      </c>
    </row>
    <row r="10488" spans="1:8" ht="15">
      <c r="A10488" s="95">
        <v>10480</v>
      </c>
      <c r="B10488" s="95" t="s">
        <v>4484</v>
      </c>
      <c r="C10488" s="95" t="s">
        <v>5087</v>
      </c>
      <c r="D10488" s="95" t="s">
        <v>5088</v>
      </c>
      <c r="E10488" s="95" t="s">
        <v>332</v>
      </c>
      <c r="F10488" s="95" t="s">
        <v>7499</v>
      </c>
      <c r="G10488" s="4">
        <v>312.5</v>
      </c>
      <c r="H10488" s="4">
        <v>312.5</v>
      </c>
    </row>
    <row r="10489" spans="1:8" ht="15">
      <c r="A10489" s="95">
        <v>10481</v>
      </c>
      <c r="B10489" s="95" t="s">
        <v>5089</v>
      </c>
      <c r="C10489" s="95" t="s">
        <v>5012</v>
      </c>
      <c r="D10489" s="95" t="s">
        <v>5090</v>
      </c>
      <c r="E10489" s="95" t="s">
        <v>332</v>
      </c>
      <c r="F10489" s="95" t="s">
        <v>7499</v>
      </c>
      <c r="G10489" s="4">
        <v>312.5</v>
      </c>
      <c r="H10489" s="4">
        <v>312.5</v>
      </c>
    </row>
    <row r="10490" spans="1:8" ht="15">
      <c r="A10490" s="95">
        <v>10482</v>
      </c>
      <c r="B10490" s="95" t="s">
        <v>5091</v>
      </c>
      <c r="C10490" s="95" t="s">
        <v>5092</v>
      </c>
      <c r="D10490" s="95" t="s">
        <v>5093</v>
      </c>
      <c r="E10490" s="95" t="s">
        <v>332</v>
      </c>
      <c r="F10490" s="95" t="s">
        <v>7499</v>
      </c>
      <c r="G10490" s="4">
        <v>312.5</v>
      </c>
      <c r="H10490" s="4">
        <v>312.5</v>
      </c>
    </row>
    <row r="10491" spans="1:8" ht="15">
      <c r="A10491" s="95">
        <v>10483</v>
      </c>
      <c r="B10491" s="95" t="s">
        <v>5148</v>
      </c>
      <c r="C10491" s="95" t="s">
        <v>17647</v>
      </c>
      <c r="D10491" s="95" t="s">
        <v>5096</v>
      </c>
      <c r="E10491" s="95" t="s">
        <v>332</v>
      </c>
      <c r="F10491" s="95" t="s">
        <v>7499</v>
      </c>
      <c r="G10491" s="4">
        <v>312.5</v>
      </c>
      <c r="H10491" s="4">
        <v>312.5</v>
      </c>
    </row>
    <row r="10492" spans="1:8" ht="15">
      <c r="A10492" s="95">
        <v>10484</v>
      </c>
      <c r="B10492" s="95" t="s">
        <v>5097</v>
      </c>
      <c r="C10492" s="95" t="s">
        <v>5098</v>
      </c>
      <c r="D10492" s="95" t="s">
        <v>5099</v>
      </c>
      <c r="E10492" s="95" t="s">
        <v>332</v>
      </c>
      <c r="F10492" s="95" t="s">
        <v>7499</v>
      </c>
      <c r="G10492" s="4">
        <v>312.5</v>
      </c>
      <c r="H10492" s="4">
        <v>312.5</v>
      </c>
    </row>
    <row r="10493" spans="1:8" ht="15">
      <c r="A10493" s="95">
        <v>10485</v>
      </c>
      <c r="B10493" s="95" t="s">
        <v>5100</v>
      </c>
      <c r="C10493" s="95" t="s">
        <v>5101</v>
      </c>
      <c r="D10493" s="95" t="s">
        <v>5102</v>
      </c>
      <c r="E10493" s="95" t="s">
        <v>332</v>
      </c>
      <c r="F10493" s="95" t="s">
        <v>7499</v>
      </c>
      <c r="G10493" s="4">
        <v>312.5</v>
      </c>
      <c r="H10493" s="4">
        <v>312.5</v>
      </c>
    </row>
    <row r="10494" spans="1:8" ht="30">
      <c r="A10494" s="95">
        <v>10486</v>
      </c>
      <c r="B10494" s="95" t="s">
        <v>3643</v>
      </c>
      <c r="C10494" s="95" t="s">
        <v>5103</v>
      </c>
      <c r="D10494" s="95" t="s">
        <v>5104</v>
      </c>
      <c r="E10494" s="95" t="s">
        <v>332</v>
      </c>
      <c r="F10494" s="95" t="s">
        <v>7499</v>
      </c>
      <c r="G10494" s="4">
        <v>312.5</v>
      </c>
      <c r="H10494" s="4">
        <v>312.5</v>
      </c>
    </row>
    <row r="10495" spans="1:8" ht="15">
      <c r="A10495" s="95">
        <v>10487</v>
      </c>
      <c r="B10495" s="95" t="s">
        <v>2663</v>
      </c>
      <c r="C10495" s="95" t="s">
        <v>5105</v>
      </c>
      <c r="D10495" s="95" t="s">
        <v>5106</v>
      </c>
      <c r="E10495" s="95" t="s">
        <v>332</v>
      </c>
      <c r="F10495" s="95" t="s">
        <v>7499</v>
      </c>
      <c r="G10495" s="4">
        <v>312.5</v>
      </c>
      <c r="H10495" s="4">
        <v>312.5</v>
      </c>
    </row>
    <row r="10496" spans="1:8" ht="30">
      <c r="A10496" s="95">
        <v>10488</v>
      </c>
      <c r="B10496" s="95" t="s">
        <v>5107</v>
      </c>
      <c r="C10496" s="95" t="s">
        <v>5108</v>
      </c>
      <c r="D10496" s="95" t="s">
        <v>5109</v>
      </c>
      <c r="E10496" s="95" t="s">
        <v>332</v>
      </c>
      <c r="F10496" s="95" t="s">
        <v>7499</v>
      </c>
      <c r="G10496" s="4">
        <v>312.5</v>
      </c>
      <c r="H10496" s="4">
        <v>312.5</v>
      </c>
    </row>
    <row r="10497" spans="1:8" ht="15">
      <c r="A10497" s="95">
        <v>10489</v>
      </c>
      <c r="B10497" s="95" t="s">
        <v>5110</v>
      </c>
      <c r="C10497" s="95" t="s">
        <v>5111</v>
      </c>
      <c r="D10497" s="95" t="s">
        <v>5112</v>
      </c>
      <c r="E10497" s="95" t="s">
        <v>332</v>
      </c>
      <c r="F10497" s="95" t="s">
        <v>7499</v>
      </c>
      <c r="G10497" s="4">
        <v>312.5</v>
      </c>
      <c r="H10497" s="4">
        <v>312.5</v>
      </c>
    </row>
    <row r="10498" spans="1:8" ht="15">
      <c r="A10498" s="95">
        <v>10490</v>
      </c>
      <c r="B10498" s="95" t="s">
        <v>5107</v>
      </c>
      <c r="C10498" s="95" t="s">
        <v>5113</v>
      </c>
      <c r="D10498" s="95" t="s">
        <v>5114</v>
      </c>
      <c r="E10498" s="95" t="s">
        <v>332</v>
      </c>
      <c r="F10498" s="95" t="s">
        <v>7499</v>
      </c>
      <c r="G10498" s="4">
        <v>312.5</v>
      </c>
      <c r="H10498" s="4">
        <v>312.5</v>
      </c>
    </row>
    <row r="10499" spans="1:8" ht="15">
      <c r="A10499" s="95">
        <v>10491</v>
      </c>
      <c r="B10499" s="95" t="s">
        <v>5115</v>
      </c>
      <c r="C10499" s="95" t="s">
        <v>5116</v>
      </c>
      <c r="D10499" s="95" t="s">
        <v>5117</v>
      </c>
      <c r="E10499" s="95" t="s">
        <v>332</v>
      </c>
      <c r="F10499" s="95" t="s">
        <v>7499</v>
      </c>
      <c r="G10499" s="4">
        <v>312.5</v>
      </c>
      <c r="H10499" s="4">
        <v>312.5</v>
      </c>
    </row>
    <row r="10500" spans="1:8" ht="15">
      <c r="A10500" s="95">
        <v>10492</v>
      </c>
      <c r="B10500" s="95" t="s">
        <v>5118</v>
      </c>
      <c r="C10500" s="95" t="s">
        <v>5119</v>
      </c>
      <c r="D10500" s="95" t="s">
        <v>5120</v>
      </c>
      <c r="E10500" s="95" t="s">
        <v>332</v>
      </c>
      <c r="F10500" s="95" t="s">
        <v>7499</v>
      </c>
      <c r="G10500" s="4">
        <v>312.5</v>
      </c>
      <c r="H10500" s="4">
        <v>312.5</v>
      </c>
    </row>
    <row r="10501" spans="1:8" ht="15">
      <c r="A10501" s="95">
        <v>10493</v>
      </c>
      <c r="B10501" s="95" t="s">
        <v>5121</v>
      </c>
      <c r="C10501" s="95" t="s">
        <v>5122</v>
      </c>
      <c r="D10501" s="95" t="s">
        <v>5123</v>
      </c>
      <c r="E10501" s="95" t="s">
        <v>332</v>
      </c>
      <c r="F10501" s="95" t="s">
        <v>7499</v>
      </c>
      <c r="G10501" s="4">
        <v>312.5</v>
      </c>
      <c r="H10501" s="4">
        <v>312.5</v>
      </c>
    </row>
    <row r="10502" spans="1:8" ht="15">
      <c r="A10502" s="95">
        <v>10494</v>
      </c>
      <c r="B10502" s="95" t="s">
        <v>3461</v>
      </c>
      <c r="C10502" s="95" t="s">
        <v>5124</v>
      </c>
      <c r="D10502" s="95" t="s">
        <v>5125</v>
      </c>
      <c r="E10502" s="95" t="s">
        <v>332</v>
      </c>
      <c r="F10502" s="95" t="s">
        <v>7499</v>
      </c>
      <c r="G10502" s="4">
        <v>312.5</v>
      </c>
      <c r="H10502" s="4">
        <v>312.5</v>
      </c>
    </row>
    <row r="10503" spans="1:8" ht="30">
      <c r="A10503" s="95">
        <v>10495</v>
      </c>
      <c r="B10503" s="95" t="s">
        <v>3461</v>
      </c>
      <c r="C10503" s="95" t="s">
        <v>5126</v>
      </c>
      <c r="D10503" s="95" t="s">
        <v>5127</v>
      </c>
      <c r="E10503" s="95" t="s">
        <v>332</v>
      </c>
      <c r="F10503" s="95" t="s">
        <v>7499</v>
      </c>
      <c r="G10503" s="4">
        <v>312.5</v>
      </c>
      <c r="H10503" s="4">
        <v>312.5</v>
      </c>
    </row>
    <row r="10504" spans="1:8" ht="30">
      <c r="A10504" s="95">
        <v>10496</v>
      </c>
      <c r="B10504" s="95" t="s">
        <v>5128</v>
      </c>
      <c r="C10504" s="95" t="s">
        <v>5129</v>
      </c>
      <c r="D10504" s="95" t="s">
        <v>5130</v>
      </c>
      <c r="E10504" s="95" t="s">
        <v>332</v>
      </c>
      <c r="F10504" s="95" t="s">
        <v>7499</v>
      </c>
      <c r="G10504" s="4">
        <v>312.5</v>
      </c>
      <c r="H10504" s="4">
        <v>312.5</v>
      </c>
    </row>
    <row r="10505" spans="1:8" ht="15">
      <c r="A10505" s="95">
        <v>10497</v>
      </c>
      <c r="B10505" s="95" t="s">
        <v>3482</v>
      </c>
      <c r="C10505" s="95" t="s">
        <v>3825</v>
      </c>
      <c r="D10505" s="95" t="s">
        <v>5131</v>
      </c>
      <c r="E10505" s="95" t="s">
        <v>332</v>
      </c>
      <c r="F10505" s="95" t="s">
        <v>7499</v>
      </c>
      <c r="G10505" s="4">
        <v>312.5</v>
      </c>
      <c r="H10505" s="4">
        <v>312.5</v>
      </c>
    </row>
    <row r="10506" spans="1:8" ht="15">
      <c r="A10506" s="95">
        <v>10498</v>
      </c>
      <c r="B10506" s="95" t="s">
        <v>5132</v>
      </c>
      <c r="C10506" s="95" t="s">
        <v>3825</v>
      </c>
      <c r="D10506" s="95" t="s">
        <v>5133</v>
      </c>
      <c r="E10506" s="95" t="s">
        <v>332</v>
      </c>
      <c r="F10506" s="95" t="s">
        <v>7499</v>
      </c>
      <c r="G10506" s="4">
        <v>312.5</v>
      </c>
      <c r="H10506" s="4">
        <v>312.5</v>
      </c>
    </row>
    <row r="10507" spans="1:8" ht="15">
      <c r="A10507" s="95">
        <v>10499</v>
      </c>
      <c r="B10507" s="95" t="s">
        <v>4734</v>
      </c>
      <c r="C10507" s="95" t="s">
        <v>5026</v>
      </c>
      <c r="D10507" s="95" t="s">
        <v>5134</v>
      </c>
      <c r="E10507" s="95" t="s">
        <v>332</v>
      </c>
      <c r="F10507" s="95" t="s">
        <v>7499</v>
      </c>
      <c r="G10507" s="4">
        <v>312.5</v>
      </c>
      <c r="H10507" s="4">
        <v>312.5</v>
      </c>
    </row>
    <row r="10508" spans="1:8" ht="15">
      <c r="A10508" s="95">
        <v>10500</v>
      </c>
      <c r="B10508" s="95" t="s">
        <v>5135</v>
      </c>
      <c r="C10508" s="95" t="s">
        <v>5136</v>
      </c>
      <c r="D10508" s="95" t="s">
        <v>5137</v>
      </c>
      <c r="E10508" s="95" t="s">
        <v>332</v>
      </c>
      <c r="F10508" s="95" t="s">
        <v>7499</v>
      </c>
      <c r="G10508" s="4">
        <v>312.5</v>
      </c>
      <c r="H10508" s="4">
        <v>312.5</v>
      </c>
    </row>
    <row r="10509" spans="1:8" ht="15">
      <c r="A10509" s="95">
        <v>10501</v>
      </c>
      <c r="B10509" s="95" t="s">
        <v>3450</v>
      </c>
      <c r="C10509" s="95" t="s">
        <v>5138</v>
      </c>
      <c r="D10509" s="95" t="s">
        <v>5139</v>
      </c>
      <c r="E10509" s="95" t="s">
        <v>332</v>
      </c>
      <c r="F10509" s="95" t="s">
        <v>7499</v>
      </c>
      <c r="G10509" s="4">
        <v>312.5</v>
      </c>
      <c r="H10509" s="4">
        <v>312.5</v>
      </c>
    </row>
    <row r="10510" spans="1:8" ht="15">
      <c r="A10510" s="95">
        <v>10502</v>
      </c>
      <c r="B10510" s="95" t="s">
        <v>5140</v>
      </c>
      <c r="C10510" s="95" t="s">
        <v>5141</v>
      </c>
      <c r="D10510" s="95" t="s">
        <v>5142</v>
      </c>
      <c r="E10510" s="95" t="s">
        <v>332</v>
      </c>
      <c r="F10510" s="95" t="s">
        <v>7499</v>
      </c>
      <c r="G10510" s="4">
        <v>312.5</v>
      </c>
      <c r="H10510" s="4">
        <v>312.5</v>
      </c>
    </row>
    <row r="10511" spans="1:8" ht="30">
      <c r="A10511" s="95">
        <v>10503</v>
      </c>
      <c r="B10511" s="95" t="s">
        <v>2671</v>
      </c>
      <c r="C10511" s="95" t="s">
        <v>5143</v>
      </c>
      <c r="D10511" s="95" t="s">
        <v>5144</v>
      </c>
      <c r="E10511" s="95" t="s">
        <v>332</v>
      </c>
      <c r="F10511" s="95" t="s">
        <v>7499</v>
      </c>
      <c r="G10511" s="4">
        <v>312.5</v>
      </c>
      <c r="H10511" s="4">
        <v>312.5</v>
      </c>
    </row>
    <row r="10512" spans="1:8" ht="15">
      <c r="A10512" s="95">
        <v>10504</v>
      </c>
      <c r="B10512" s="95" t="s">
        <v>4375</v>
      </c>
      <c r="C10512" s="95" t="s">
        <v>5039</v>
      </c>
      <c r="D10512" s="95" t="s">
        <v>5145</v>
      </c>
      <c r="E10512" s="95" t="s">
        <v>332</v>
      </c>
      <c r="F10512" s="95" t="s">
        <v>7499</v>
      </c>
      <c r="G10512" s="4">
        <v>312.5</v>
      </c>
      <c r="H10512" s="4">
        <v>312.5</v>
      </c>
    </row>
    <row r="10513" spans="1:8" ht="15">
      <c r="A10513" s="95">
        <v>10505</v>
      </c>
      <c r="B10513" s="95" t="s">
        <v>5146</v>
      </c>
      <c r="C10513" s="95" t="s">
        <v>4730</v>
      </c>
      <c r="D10513" s="95" t="s">
        <v>5147</v>
      </c>
      <c r="E10513" s="95" t="s">
        <v>332</v>
      </c>
      <c r="F10513" s="95" t="s">
        <v>7499</v>
      </c>
      <c r="G10513" s="4">
        <v>312.5</v>
      </c>
      <c r="H10513" s="4">
        <v>312.5</v>
      </c>
    </row>
    <row r="10514" spans="1:8" ht="15">
      <c r="A10514" s="95">
        <v>10506</v>
      </c>
      <c r="B10514" s="95" t="s">
        <v>5148</v>
      </c>
      <c r="C10514" s="95" t="s">
        <v>3783</v>
      </c>
      <c r="D10514" s="95" t="s">
        <v>5149</v>
      </c>
      <c r="E10514" s="95" t="s">
        <v>332</v>
      </c>
      <c r="F10514" s="95" t="s">
        <v>7499</v>
      </c>
      <c r="G10514" s="4">
        <v>312.5</v>
      </c>
      <c r="H10514" s="4">
        <v>312.5</v>
      </c>
    </row>
    <row r="10515" spans="1:8" ht="15">
      <c r="A10515" s="95">
        <v>10507</v>
      </c>
      <c r="B10515" s="95" t="s">
        <v>5150</v>
      </c>
      <c r="C10515" s="95" t="s">
        <v>3992</v>
      </c>
      <c r="D10515" s="95" t="s">
        <v>5151</v>
      </c>
      <c r="E10515" s="95" t="s">
        <v>332</v>
      </c>
      <c r="F10515" s="95" t="s">
        <v>7499</v>
      </c>
      <c r="G10515" s="4">
        <v>312.5</v>
      </c>
      <c r="H10515" s="4">
        <v>312.5</v>
      </c>
    </row>
    <row r="10516" spans="1:8" ht="15">
      <c r="A10516" s="95">
        <v>10508</v>
      </c>
      <c r="B10516" s="95" t="s">
        <v>5152</v>
      </c>
      <c r="C10516" s="95" t="s">
        <v>5153</v>
      </c>
      <c r="D10516" s="95" t="s">
        <v>5154</v>
      </c>
      <c r="E10516" s="95" t="s">
        <v>332</v>
      </c>
      <c r="F10516" s="95" t="s">
        <v>7499</v>
      </c>
      <c r="G10516" s="4">
        <v>312.5</v>
      </c>
      <c r="H10516" s="4">
        <v>312.5</v>
      </c>
    </row>
    <row r="10517" spans="1:8" ht="15">
      <c r="A10517" s="95">
        <v>10509</v>
      </c>
      <c r="B10517" s="95" t="s">
        <v>3958</v>
      </c>
      <c r="C10517" s="95" t="s">
        <v>4051</v>
      </c>
      <c r="D10517" s="95" t="s">
        <v>5155</v>
      </c>
      <c r="E10517" s="95" t="s">
        <v>332</v>
      </c>
      <c r="F10517" s="95" t="s">
        <v>7499</v>
      </c>
      <c r="G10517" s="4">
        <v>312.5</v>
      </c>
      <c r="H10517" s="4">
        <v>312.5</v>
      </c>
    </row>
    <row r="10518" spans="1:8" ht="15">
      <c r="A10518" s="95">
        <v>10510</v>
      </c>
      <c r="B10518" s="95" t="s">
        <v>3833</v>
      </c>
      <c r="C10518" s="95" t="s">
        <v>5156</v>
      </c>
      <c r="D10518" s="95" t="s">
        <v>5157</v>
      </c>
      <c r="E10518" s="95" t="s">
        <v>332</v>
      </c>
      <c r="F10518" s="95" t="s">
        <v>7499</v>
      </c>
      <c r="G10518" s="4">
        <v>312.5</v>
      </c>
      <c r="H10518" s="4">
        <v>312.5</v>
      </c>
    </row>
    <row r="10519" spans="1:8" ht="15">
      <c r="A10519" s="95">
        <v>10511</v>
      </c>
      <c r="B10519" s="95" t="s">
        <v>3833</v>
      </c>
      <c r="C10519" s="95" t="s">
        <v>5158</v>
      </c>
      <c r="D10519" s="95" t="s">
        <v>5159</v>
      </c>
      <c r="E10519" s="95" t="s">
        <v>332</v>
      </c>
      <c r="F10519" s="95" t="s">
        <v>7499</v>
      </c>
      <c r="G10519" s="4">
        <v>312.5</v>
      </c>
      <c r="H10519" s="4">
        <v>312.5</v>
      </c>
    </row>
    <row r="10520" spans="1:8" ht="15">
      <c r="A10520" s="95">
        <v>10512</v>
      </c>
      <c r="B10520" s="95" t="s">
        <v>5160</v>
      </c>
      <c r="C10520" s="95" t="s">
        <v>5161</v>
      </c>
      <c r="D10520" s="95" t="s">
        <v>5162</v>
      </c>
      <c r="E10520" s="95" t="s">
        <v>332</v>
      </c>
      <c r="F10520" s="95" t="s">
        <v>7499</v>
      </c>
      <c r="G10520" s="4">
        <v>312.5</v>
      </c>
      <c r="H10520" s="4">
        <v>312.5</v>
      </c>
    </row>
    <row r="10521" spans="1:8" ht="30">
      <c r="A10521" s="95">
        <v>10513</v>
      </c>
      <c r="B10521" s="95" t="s">
        <v>5163</v>
      </c>
      <c r="C10521" s="95" t="s">
        <v>5164</v>
      </c>
      <c r="D10521" s="95" t="s">
        <v>5165</v>
      </c>
      <c r="E10521" s="95" t="s">
        <v>332</v>
      </c>
      <c r="F10521" s="95" t="s">
        <v>7499</v>
      </c>
      <c r="G10521" s="4">
        <v>312.5</v>
      </c>
      <c r="H10521" s="4">
        <v>312.5</v>
      </c>
    </row>
    <row r="10522" spans="1:8" ht="15">
      <c r="A10522" s="95">
        <v>10514</v>
      </c>
      <c r="B10522" s="95" t="s">
        <v>3503</v>
      </c>
      <c r="C10522" s="95" t="s">
        <v>5166</v>
      </c>
      <c r="D10522" s="95" t="s">
        <v>5167</v>
      </c>
      <c r="E10522" s="95" t="s">
        <v>332</v>
      </c>
      <c r="F10522" s="95" t="s">
        <v>7499</v>
      </c>
      <c r="G10522" s="4">
        <v>312.5</v>
      </c>
      <c r="H10522" s="4">
        <v>312.5</v>
      </c>
    </row>
    <row r="10523" spans="1:8" ht="30">
      <c r="A10523" s="95">
        <v>10515</v>
      </c>
      <c r="B10523" s="95" t="s">
        <v>5168</v>
      </c>
      <c r="C10523" s="95" t="s">
        <v>5169</v>
      </c>
      <c r="D10523" s="95" t="s">
        <v>5170</v>
      </c>
      <c r="E10523" s="95" t="s">
        <v>332</v>
      </c>
      <c r="F10523" s="95" t="s">
        <v>7499</v>
      </c>
      <c r="G10523" s="4">
        <v>312.5</v>
      </c>
      <c r="H10523" s="4">
        <v>312.5</v>
      </c>
    </row>
    <row r="10524" spans="1:8" ht="15">
      <c r="A10524" s="95">
        <v>10516</v>
      </c>
      <c r="B10524" s="95" t="s">
        <v>2671</v>
      </c>
      <c r="C10524" s="95" t="s">
        <v>5171</v>
      </c>
      <c r="D10524" s="95" t="s">
        <v>5172</v>
      </c>
      <c r="E10524" s="95" t="s">
        <v>332</v>
      </c>
      <c r="F10524" s="95" t="s">
        <v>7499</v>
      </c>
      <c r="G10524" s="4">
        <v>312.5</v>
      </c>
      <c r="H10524" s="4">
        <v>312.5</v>
      </c>
    </row>
    <row r="10525" spans="1:8" ht="15">
      <c r="A10525" s="95">
        <v>10517</v>
      </c>
      <c r="B10525" s="95" t="s">
        <v>4583</v>
      </c>
      <c r="C10525" s="95" t="s">
        <v>5171</v>
      </c>
      <c r="D10525" s="95" t="s">
        <v>5173</v>
      </c>
      <c r="E10525" s="95" t="s">
        <v>332</v>
      </c>
      <c r="F10525" s="95" t="s">
        <v>7499</v>
      </c>
      <c r="G10525" s="4">
        <v>312.5</v>
      </c>
      <c r="H10525" s="4">
        <v>312.5</v>
      </c>
    </row>
    <row r="10526" spans="1:8" ht="30">
      <c r="A10526" s="95">
        <v>10518</v>
      </c>
      <c r="B10526" s="95" t="s">
        <v>5174</v>
      </c>
      <c r="C10526" s="95" t="s">
        <v>5175</v>
      </c>
      <c r="D10526" s="95" t="s">
        <v>5176</v>
      </c>
      <c r="E10526" s="95" t="s">
        <v>332</v>
      </c>
      <c r="F10526" s="95" t="s">
        <v>7499</v>
      </c>
      <c r="G10526" s="4">
        <v>312.5</v>
      </c>
      <c r="H10526" s="4">
        <v>312.5</v>
      </c>
    </row>
    <row r="10527" spans="1:8" ht="30">
      <c r="A10527" s="95">
        <v>10519</v>
      </c>
      <c r="B10527" s="95" t="s">
        <v>5146</v>
      </c>
      <c r="C10527" s="95" t="s">
        <v>5177</v>
      </c>
      <c r="D10527" s="95" t="s">
        <v>5178</v>
      </c>
      <c r="E10527" s="95" t="s">
        <v>332</v>
      </c>
      <c r="F10527" s="95" t="s">
        <v>7499</v>
      </c>
      <c r="G10527" s="4">
        <v>312.5</v>
      </c>
      <c r="H10527" s="4">
        <v>312.5</v>
      </c>
    </row>
    <row r="10528" spans="1:8" ht="15">
      <c r="A10528" s="95">
        <v>10520</v>
      </c>
      <c r="B10528" s="95" t="s">
        <v>3676</v>
      </c>
      <c r="C10528" s="95" t="s">
        <v>3992</v>
      </c>
      <c r="D10528" s="95" t="s">
        <v>5179</v>
      </c>
      <c r="E10528" s="95" t="s">
        <v>332</v>
      </c>
      <c r="F10528" s="95" t="s">
        <v>7499</v>
      </c>
      <c r="G10528" s="4">
        <v>312.5</v>
      </c>
      <c r="H10528" s="4">
        <v>312.5</v>
      </c>
    </row>
    <row r="10529" spans="1:8" ht="15">
      <c r="A10529" s="95">
        <v>10521</v>
      </c>
      <c r="B10529" s="95" t="s">
        <v>3461</v>
      </c>
      <c r="C10529" s="95" t="s">
        <v>5180</v>
      </c>
      <c r="D10529" s="95" t="s">
        <v>5181</v>
      </c>
      <c r="E10529" s="95" t="s">
        <v>332</v>
      </c>
      <c r="F10529" s="95" t="s">
        <v>7499</v>
      </c>
      <c r="G10529" s="4">
        <v>312.5</v>
      </c>
      <c r="H10529" s="4">
        <v>312.5</v>
      </c>
    </row>
    <row r="10530" spans="1:8" ht="15">
      <c r="A10530" s="95">
        <v>10522</v>
      </c>
      <c r="B10530" s="95" t="s">
        <v>5146</v>
      </c>
      <c r="C10530" s="95" t="s">
        <v>5182</v>
      </c>
      <c r="D10530" s="95" t="s">
        <v>5183</v>
      </c>
      <c r="E10530" s="95" t="s">
        <v>332</v>
      </c>
      <c r="F10530" s="95" t="s">
        <v>7499</v>
      </c>
      <c r="G10530" s="4">
        <v>312.5</v>
      </c>
      <c r="H10530" s="4">
        <v>312.5</v>
      </c>
    </row>
    <row r="10531" spans="1:8" ht="15">
      <c r="A10531" s="95">
        <v>10523</v>
      </c>
      <c r="B10531" s="95" t="s">
        <v>5184</v>
      </c>
      <c r="C10531" s="95" t="s">
        <v>5185</v>
      </c>
      <c r="D10531" s="95" t="s">
        <v>5186</v>
      </c>
      <c r="E10531" s="95" t="s">
        <v>332</v>
      </c>
      <c r="F10531" s="95" t="s">
        <v>7499</v>
      </c>
      <c r="G10531" s="4">
        <v>312.5</v>
      </c>
      <c r="H10531" s="4">
        <v>312.5</v>
      </c>
    </row>
    <row r="10532" spans="1:8" ht="15">
      <c r="A10532" s="95">
        <v>10524</v>
      </c>
      <c r="B10532" s="95" t="s">
        <v>3822</v>
      </c>
      <c r="C10532" s="95" t="s">
        <v>2676</v>
      </c>
      <c r="D10532" s="95" t="s">
        <v>5187</v>
      </c>
      <c r="E10532" s="95" t="s">
        <v>332</v>
      </c>
      <c r="F10532" s="95" t="s">
        <v>7499</v>
      </c>
      <c r="G10532" s="4">
        <v>312.5</v>
      </c>
      <c r="H10532" s="4">
        <v>312.5</v>
      </c>
    </row>
    <row r="10533" spans="1:8" ht="15">
      <c r="A10533" s="95">
        <v>10525</v>
      </c>
      <c r="B10533" s="95" t="s">
        <v>5188</v>
      </c>
      <c r="C10533" s="95" t="s">
        <v>3703</v>
      </c>
      <c r="D10533" s="95" t="s">
        <v>17648</v>
      </c>
      <c r="E10533" s="95" t="s">
        <v>332</v>
      </c>
      <c r="F10533" s="95" t="s">
        <v>7499</v>
      </c>
      <c r="G10533" s="4">
        <v>312.5</v>
      </c>
      <c r="H10533" s="4">
        <v>312.5</v>
      </c>
    </row>
    <row r="10534" spans="1:8" ht="15">
      <c r="A10534" s="95">
        <v>10526</v>
      </c>
      <c r="B10534" s="95" t="s">
        <v>2663</v>
      </c>
      <c r="C10534" s="95" t="s">
        <v>5190</v>
      </c>
      <c r="D10534" s="95" t="s">
        <v>5191</v>
      </c>
      <c r="E10534" s="95" t="s">
        <v>332</v>
      </c>
      <c r="F10534" s="95" t="s">
        <v>7499</v>
      </c>
      <c r="G10534" s="4">
        <v>312.5</v>
      </c>
      <c r="H10534" s="4">
        <v>312.5</v>
      </c>
    </row>
    <row r="10535" spans="1:8" ht="15">
      <c r="A10535" s="95">
        <v>10527</v>
      </c>
      <c r="B10535" s="95" t="s">
        <v>5192</v>
      </c>
      <c r="C10535" s="95" t="s">
        <v>5193</v>
      </c>
      <c r="D10535" s="95" t="s">
        <v>5194</v>
      </c>
      <c r="E10535" s="95" t="s">
        <v>332</v>
      </c>
      <c r="F10535" s="95" t="s">
        <v>7499</v>
      </c>
      <c r="G10535" s="4">
        <v>312.5</v>
      </c>
      <c r="H10535" s="4">
        <v>312.5</v>
      </c>
    </row>
    <row r="10536" spans="1:8" ht="30">
      <c r="A10536" s="95">
        <v>10528</v>
      </c>
      <c r="B10536" s="95" t="s">
        <v>5195</v>
      </c>
      <c r="C10536" s="95" t="s">
        <v>5103</v>
      </c>
      <c r="D10536" s="95" t="s">
        <v>5196</v>
      </c>
      <c r="E10536" s="95" t="s">
        <v>332</v>
      </c>
      <c r="F10536" s="95" t="s">
        <v>7499</v>
      </c>
      <c r="G10536" s="4">
        <v>312.5</v>
      </c>
      <c r="H10536" s="4">
        <v>312.5</v>
      </c>
    </row>
    <row r="10537" spans="1:8" ht="15">
      <c r="A10537" s="95">
        <v>10529</v>
      </c>
      <c r="B10537" s="95" t="s">
        <v>5197</v>
      </c>
      <c r="C10537" s="95" t="s">
        <v>5198</v>
      </c>
      <c r="D10537" s="95" t="s">
        <v>5199</v>
      </c>
      <c r="E10537" s="95" t="s">
        <v>332</v>
      </c>
      <c r="F10537" s="95" t="s">
        <v>7499</v>
      </c>
      <c r="G10537" s="4">
        <v>312.5</v>
      </c>
      <c r="H10537" s="4">
        <v>312.5</v>
      </c>
    </row>
    <row r="10538" spans="1:8" ht="15">
      <c r="A10538" s="95">
        <v>10530</v>
      </c>
      <c r="B10538" s="95" t="s">
        <v>3750</v>
      </c>
      <c r="C10538" s="95" t="s">
        <v>5200</v>
      </c>
      <c r="D10538" s="95" t="s">
        <v>17649</v>
      </c>
      <c r="E10538" s="95" t="s">
        <v>332</v>
      </c>
      <c r="F10538" s="95" t="s">
        <v>7499</v>
      </c>
      <c r="G10538" s="4">
        <v>312.5</v>
      </c>
      <c r="H10538" s="4">
        <v>312.5</v>
      </c>
    </row>
    <row r="10539" spans="1:8" ht="15">
      <c r="A10539" s="95">
        <v>10531</v>
      </c>
      <c r="B10539" s="95" t="s">
        <v>5128</v>
      </c>
      <c r="C10539" s="95" t="s">
        <v>5202</v>
      </c>
      <c r="D10539" s="95" t="s">
        <v>5203</v>
      </c>
      <c r="E10539" s="95" t="s">
        <v>332</v>
      </c>
      <c r="F10539" s="95" t="s">
        <v>7499</v>
      </c>
      <c r="G10539" s="4">
        <v>312.5</v>
      </c>
      <c r="H10539" s="4">
        <v>312.5</v>
      </c>
    </row>
    <row r="10540" spans="1:8" ht="30">
      <c r="A10540" s="95">
        <v>10532</v>
      </c>
      <c r="B10540" s="95" t="s">
        <v>4114</v>
      </c>
      <c r="C10540" s="95" t="s">
        <v>5204</v>
      </c>
      <c r="D10540" s="95" t="s">
        <v>5205</v>
      </c>
      <c r="E10540" s="95" t="s">
        <v>332</v>
      </c>
      <c r="F10540" s="95" t="s">
        <v>7499</v>
      </c>
      <c r="G10540" s="4">
        <v>312.5</v>
      </c>
      <c r="H10540" s="4">
        <v>312.5</v>
      </c>
    </row>
    <row r="10541" spans="1:8" ht="15">
      <c r="A10541" s="95">
        <v>10533</v>
      </c>
      <c r="B10541" s="95" t="s">
        <v>5206</v>
      </c>
      <c r="C10541" s="95" t="s">
        <v>5207</v>
      </c>
      <c r="D10541" s="95" t="s">
        <v>5208</v>
      </c>
      <c r="E10541" s="95" t="s">
        <v>332</v>
      </c>
      <c r="F10541" s="95" t="s">
        <v>7499</v>
      </c>
      <c r="G10541" s="4">
        <v>312.5</v>
      </c>
      <c r="H10541" s="4">
        <v>312.5</v>
      </c>
    </row>
    <row r="10542" spans="1:8" ht="15">
      <c r="A10542" s="95">
        <v>10534</v>
      </c>
      <c r="B10542" s="95" t="s">
        <v>3732</v>
      </c>
      <c r="C10542" s="95" t="s">
        <v>4837</v>
      </c>
      <c r="D10542" s="95" t="s">
        <v>5209</v>
      </c>
      <c r="E10542" s="95" t="s">
        <v>332</v>
      </c>
      <c r="F10542" s="95" t="s">
        <v>7499</v>
      </c>
      <c r="G10542" s="4">
        <v>312.5</v>
      </c>
      <c r="H10542" s="4">
        <v>312.5</v>
      </c>
    </row>
    <row r="10543" spans="1:8" ht="15">
      <c r="A10543" s="95">
        <v>10535</v>
      </c>
      <c r="B10543" s="95" t="s">
        <v>4400</v>
      </c>
      <c r="C10543" s="95" t="s">
        <v>5210</v>
      </c>
      <c r="D10543" s="95" t="s">
        <v>5211</v>
      </c>
      <c r="E10543" s="95" t="s">
        <v>332</v>
      </c>
      <c r="F10543" s="95" t="s">
        <v>7499</v>
      </c>
      <c r="G10543" s="4">
        <v>312.5</v>
      </c>
      <c r="H10543" s="4">
        <v>312.5</v>
      </c>
    </row>
    <row r="10544" spans="1:8" ht="30">
      <c r="A10544" s="95">
        <v>10536</v>
      </c>
      <c r="B10544" s="95" t="s">
        <v>2663</v>
      </c>
      <c r="C10544" s="95" t="s">
        <v>5212</v>
      </c>
      <c r="D10544" s="95" t="s">
        <v>5213</v>
      </c>
      <c r="E10544" s="95" t="s">
        <v>332</v>
      </c>
      <c r="F10544" s="95" t="s">
        <v>7499</v>
      </c>
      <c r="G10544" s="4">
        <v>312.5</v>
      </c>
      <c r="H10544" s="4">
        <v>312.5</v>
      </c>
    </row>
    <row r="10545" spans="1:8" ht="30">
      <c r="A10545" s="95">
        <v>10537</v>
      </c>
      <c r="B10545" s="95" t="s">
        <v>3771</v>
      </c>
      <c r="C10545" s="95" t="s">
        <v>4311</v>
      </c>
      <c r="D10545" s="95" t="s">
        <v>5214</v>
      </c>
      <c r="E10545" s="95" t="s">
        <v>332</v>
      </c>
      <c r="F10545" s="95" t="s">
        <v>7499</v>
      </c>
      <c r="G10545" s="4">
        <v>312.5</v>
      </c>
      <c r="H10545" s="4">
        <v>312.5</v>
      </c>
    </row>
    <row r="10546" spans="1:8" ht="15">
      <c r="A10546" s="95">
        <v>10538</v>
      </c>
      <c r="B10546" s="95" t="s">
        <v>5215</v>
      </c>
      <c r="C10546" s="95" t="s">
        <v>5216</v>
      </c>
      <c r="D10546" s="95" t="s">
        <v>5217</v>
      </c>
      <c r="E10546" s="95" t="s">
        <v>332</v>
      </c>
      <c r="F10546" s="95" t="s">
        <v>7499</v>
      </c>
      <c r="G10546" s="4">
        <v>312.5</v>
      </c>
      <c r="H10546" s="4">
        <v>312.5</v>
      </c>
    </row>
    <row r="10547" spans="1:8" ht="30">
      <c r="A10547" s="95">
        <v>10539</v>
      </c>
      <c r="B10547" s="95" t="s">
        <v>4861</v>
      </c>
      <c r="C10547" s="95" t="s">
        <v>5218</v>
      </c>
      <c r="D10547" s="95" t="s">
        <v>5219</v>
      </c>
      <c r="E10547" s="95" t="s">
        <v>332</v>
      </c>
      <c r="F10547" s="95" t="s">
        <v>7499</v>
      </c>
      <c r="G10547" s="4">
        <v>312.5</v>
      </c>
      <c r="H10547" s="4">
        <v>312.5</v>
      </c>
    </row>
    <row r="10548" spans="1:8" ht="15">
      <c r="A10548" s="95">
        <v>10540</v>
      </c>
      <c r="B10548" s="95" t="s">
        <v>4605</v>
      </c>
      <c r="C10548" s="95" t="s">
        <v>5220</v>
      </c>
      <c r="D10548" s="95" t="s">
        <v>5221</v>
      </c>
      <c r="E10548" s="95" t="s">
        <v>332</v>
      </c>
      <c r="F10548" s="95" t="s">
        <v>7499</v>
      </c>
      <c r="G10548" s="4">
        <v>312.5</v>
      </c>
      <c r="H10548" s="4">
        <v>312.5</v>
      </c>
    </row>
    <row r="10549" spans="1:8" ht="15">
      <c r="A10549" s="95">
        <v>10541</v>
      </c>
      <c r="B10549" s="95" t="s">
        <v>4457</v>
      </c>
      <c r="C10549" s="95" t="s">
        <v>5222</v>
      </c>
      <c r="D10549" s="95" t="s">
        <v>5223</v>
      </c>
      <c r="E10549" s="95" t="s">
        <v>332</v>
      </c>
      <c r="F10549" s="95" t="s">
        <v>7499</v>
      </c>
      <c r="G10549" s="4">
        <v>312.5</v>
      </c>
      <c r="H10549" s="4">
        <v>312.5</v>
      </c>
    </row>
    <row r="10550" spans="1:8" ht="15">
      <c r="A10550" s="95">
        <v>10542</v>
      </c>
      <c r="B10550" s="95" t="s">
        <v>4583</v>
      </c>
      <c r="C10550" s="95" t="s">
        <v>5224</v>
      </c>
      <c r="D10550" s="95" t="s">
        <v>5225</v>
      </c>
      <c r="E10550" s="95" t="s">
        <v>332</v>
      </c>
      <c r="F10550" s="95" t="s">
        <v>7499</v>
      </c>
      <c r="G10550" s="4">
        <v>312.5</v>
      </c>
      <c r="H10550" s="4">
        <v>312.5</v>
      </c>
    </row>
    <row r="10551" spans="1:8" ht="15">
      <c r="A10551" s="95">
        <v>10543</v>
      </c>
      <c r="B10551" s="95" t="s">
        <v>5226</v>
      </c>
      <c r="C10551" s="95" t="s">
        <v>5227</v>
      </c>
      <c r="D10551" s="95" t="s">
        <v>17650</v>
      </c>
      <c r="E10551" s="95" t="s">
        <v>332</v>
      </c>
      <c r="F10551" s="95" t="s">
        <v>7499</v>
      </c>
      <c r="G10551" s="4">
        <v>312.5</v>
      </c>
      <c r="H10551" s="4">
        <v>312.5</v>
      </c>
    </row>
    <row r="10552" spans="1:8" ht="15">
      <c r="A10552" s="95">
        <v>10544</v>
      </c>
      <c r="B10552" s="95" t="s">
        <v>5229</v>
      </c>
      <c r="C10552" s="95" t="s">
        <v>5230</v>
      </c>
      <c r="D10552" s="95" t="s">
        <v>17651</v>
      </c>
      <c r="E10552" s="95" t="s">
        <v>332</v>
      </c>
      <c r="F10552" s="95" t="s">
        <v>7499</v>
      </c>
      <c r="G10552" s="4">
        <v>312.5</v>
      </c>
      <c r="H10552" s="4">
        <v>312.5</v>
      </c>
    </row>
    <row r="10553" spans="1:8" ht="15">
      <c r="A10553" s="95">
        <v>10545</v>
      </c>
      <c r="B10553" s="95" t="s">
        <v>5232</v>
      </c>
      <c r="C10553" s="95" t="s">
        <v>4518</v>
      </c>
      <c r="D10553" s="95" t="s">
        <v>5233</v>
      </c>
      <c r="E10553" s="95" t="s">
        <v>332</v>
      </c>
      <c r="F10553" s="95" t="s">
        <v>7499</v>
      </c>
      <c r="G10553" s="4">
        <v>312.5</v>
      </c>
      <c r="H10553" s="4">
        <v>312.5</v>
      </c>
    </row>
    <row r="10554" spans="1:8" ht="15">
      <c r="A10554" s="95">
        <v>10546</v>
      </c>
      <c r="B10554" s="95" t="s">
        <v>4583</v>
      </c>
      <c r="C10554" s="95" t="s">
        <v>5234</v>
      </c>
      <c r="D10554" s="95">
        <v>16001031619</v>
      </c>
      <c r="E10554" s="95" t="s">
        <v>332</v>
      </c>
      <c r="F10554" s="95" t="s">
        <v>7499</v>
      </c>
      <c r="G10554" s="4">
        <v>312.5</v>
      </c>
      <c r="H10554" s="4">
        <v>312.5</v>
      </c>
    </row>
    <row r="10555" spans="1:8" ht="15">
      <c r="A10555" s="95">
        <v>10547</v>
      </c>
      <c r="B10555" s="95" t="s">
        <v>3442</v>
      </c>
      <c r="C10555" s="95" t="s">
        <v>17652</v>
      </c>
      <c r="D10555" s="95" t="s">
        <v>5236</v>
      </c>
      <c r="E10555" s="95" t="s">
        <v>332</v>
      </c>
      <c r="F10555" s="95" t="s">
        <v>7499</v>
      </c>
      <c r="G10555" s="4">
        <v>312.5</v>
      </c>
      <c r="H10555" s="4">
        <v>312.5</v>
      </c>
    </row>
    <row r="10556" spans="1:8" ht="15">
      <c r="A10556" s="95">
        <v>10548</v>
      </c>
      <c r="B10556" s="95" t="s">
        <v>5237</v>
      </c>
      <c r="C10556" s="95" t="s">
        <v>5238</v>
      </c>
      <c r="D10556" s="95" t="s">
        <v>5239</v>
      </c>
      <c r="E10556" s="95" t="s">
        <v>332</v>
      </c>
      <c r="F10556" s="95" t="s">
        <v>7499</v>
      </c>
      <c r="G10556" s="4">
        <v>312.5</v>
      </c>
      <c r="H10556" s="4">
        <v>312.5</v>
      </c>
    </row>
    <row r="10557" spans="1:8" ht="15">
      <c r="A10557" s="95">
        <v>10549</v>
      </c>
      <c r="B10557" s="95" t="s">
        <v>4140</v>
      </c>
      <c r="C10557" s="95" t="s">
        <v>17653</v>
      </c>
      <c r="D10557" s="95">
        <v>16001003731</v>
      </c>
      <c r="E10557" s="95" t="s">
        <v>332</v>
      </c>
      <c r="F10557" s="95" t="s">
        <v>7499</v>
      </c>
      <c r="G10557" s="4">
        <v>312.5</v>
      </c>
      <c r="H10557" s="4">
        <v>312.5</v>
      </c>
    </row>
    <row r="10558" spans="1:8" ht="15">
      <c r="A10558" s="95">
        <v>10550</v>
      </c>
      <c r="B10558" s="95" t="s">
        <v>3528</v>
      </c>
      <c r="C10558" s="95" t="s">
        <v>17654</v>
      </c>
      <c r="D10558" s="95" t="s">
        <v>5242</v>
      </c>
      <c r="E10558" s="95" t="s">
        <v>332</v>
      </c>
      <c r="F10558" s="95" t="s">
        <v>7499</v>
      </c>
      <c r="G10558" s="4">
        <v>312.5</v>
      </c>
      <c r="H10558" s="4">
        <v>312.5</v>
      </c>
    </row>
    <row r="10559" spans="1:8" ht="15">
      <c r="A10559" s="95">
        <v>10551</v>
      </c>
      <c r="B10559" s="95" t="s">
        <v>3482</v>
      </c>
      <c r="C10559" s="95" t="s">
        <v>12038</v>
      </c>
      <c r="D10559" s="95">
        <v>16001011792</v>
      </c>
      <c r="E10559" s="95" t="s">
        <v>332</v>
      </c>
      <c r="F10559" s="95" t="s">
        <v>7499</v>
      </c>
      <c r="G10559" s="4">
        <v>312.5</v>
      </c>
      <c r="H10559" s="4">
        <v>312.5</v>
      </c>
    </row>
    <row r="10560" spans="1:8" ht="15">
      <c r="A10560" s="95">
        <v>10552</v>
      </c>
      <c r="B10560" s="95" t="s">
        <v>5244</v>
      </c>
      <c r="C10560" s="95" t="s">
        <v>12161</v>
      </c>
      <c r="D10560" s="95">
        <v>16001027062</v>
      </c>
      <c r="E10560" s="95" t="s">
        <v>332</v>
      </c>
      <c r="F10560" s="95" t="s">
        <v>7499</v>
      </c>
      <c r="G10560" s="4">
        <v>312.5</v>
      </c>
      <c r="H10560" s="4">
        <v>312.5</v>
      </c>
    </row>
    <row r="10561" spans="1:8" ht="15">
      <c r="A10561" s="95">
        <v>10553</v>
      </c>
      <c r="B10561" s="95" t="s">
        <v>5246</v>
      </c>
      <c r="C10561" s="95" t="s">
        <v>3527</v>
      </c>
      <c r="D10561" s="95" t="s">
        <v>5247</v>
      </c>
      <c r="E10561" s="95" t="s">
        <v>332</v>
      </c>
      <c r="F10561" s="95" t="s">
        <v>7499</v>
      </c>
      <c r="G10561" s="4">
        <v>312.5</v>
      </c>
      <c r="H10561" s="4">
        <v>312.5</v>
      </c>
    </row>
    <row r="10562" spans="1:8" ht="15">
      <c r="A10562" s="95">
        <v>10554</v>
      </c>
      <c r="B10562" s="95" t="s">
        <v>3771</v>
      </c>
      <c r="C10562" s="95" t="s">
        <v>5398</v>
      </c>
      <c r="D10562" s="95">
        <v>12001033978</v>
      </c>
      <c r="E10562" s="95" t="s">
        <v>332</v>
      </c>
      <c r="F10562" s="95" t="s">
        <v>7499</v>
      </c>
      <c r="G10562" s="4">
        <v>312.5</v>
      </c>
      <c r="H10562" s="4">
        <v>312.5</v>
      </c>
    </row>
    <row r="10563" spans="1:8" ht="15">
      <c r="A10563" s="95">
        <v>10555</v>
      </c>
      <c r="B10563" s="95" t="s">
        <v>5206</v>
      </c>
      <c r="C10563" s="95" t="s">
        <v>7940</v>
      </c>
      <c r="D10563" s="95">
        <v>16001007192</v>
      </c>
      <c r="E10563" s="95" t="s">
        <v>332</v>
      </c>
      <c r="F10563" s="95" t="s">
        <v>7499</v>
      </c>
      <c r="G10563" s="4">
        <v>312.5</v>
      </c>
      <c r="H10563" s="4">
        <v>312.5</v>
      </c>
    </row>
    <row r="10564" spans="1:8" ht="15">
      <c r="A10564" s="95">
        <v>10556</v>
      </c>
      <c r="B10564" s="95" t="s">
        <v>5250</v>
      </c>
      <c r="C10564" s="95" t="s">
        <v>3644</v>
      </c>
      <c r="D10564" s="95">
        <v>16001011718</v>
      </c>
      <c r="E10564" s="95" t="s">
        <v>332</v>
      </c>
      <c r="F10564" s="95" t="s">
        <v>7499</v>
      </c>
      <c r="G10564" s="4">
        <v>312.5</v>
      </c>
      <c r="H10564" s="4">
        <v>312.5</v>
      </c>
    </row>
    <row r="10565" spans="1:8" ht="15">
      <c r="A10565" s="95">
        <v>10557</v>
      </c>
      <c r="B10565" s="95" t="s">
        <v>2671</v>
      </c>
      <c r="C10565" s="95" t="s">
        <v>17655</v>
      </c>
      <c r="D10565" s="95" t="s">
        <v>5252</v>
      </c>
      <c r="E10565" s="95" t="s">
        <v>332</v>
      </c>
      <c r="F10565" s="95" t="s">
        <v>7499</v>
      </c>
      <c r="G10565" s="4">
        <v>312.5</v>
      </c>
      <c r="H10565" s="4">
        <v>312.5</v>
      </c>
    </row>
    <row r="10566" spans="1:8" ht="30">
      <c r="A10566" s="95">
        <v>10558</v>
      </c>
      <c r="B10566" s="95" t="s">
        <v>3747</v>
      </c>
      <c r="C10566" s="95" t="s">
        <v>5253</v>
      </c>
      <c r="D10566" s="95" t="s">
        <v>5254</v>
      </c>
      <c r="E10566" s="95" t="s">
        <v>332</v>
      </c>
      <c r="F10566" s="95" t="s">
        <v>7499</v>
      </c>
      <c r="G10566" s="4">
        <v>312.5</v>
      </c>
      <c r="H10566" s="4">
        <v>312.5</v>
      </c>
    </row>
    <row r="10567" spans="1:8" ht="15">
      <c r="A10567" s="95">
        <v>10559</v>
      </c>
      <c r="B10567" s="95" t="s">
        <v>5255</v>
      </c>
      <c r="C10567" s="95" t="s">
        <v>17656</v>
      </c>
      <c r="D10567" s="95">
        <v>16001021966</v>
      </c>
      <c r="E10567" s="95" t="s">
        <v>332</v>
      </c>
      <c r="F10567" s="95" t="s">
        <v>7499</v>
      </c>
      <c r="G10567" s="4">
        <v>312.5</v>
      </c>
      <c r="H10567" s="4">
        <v>312.5</v>
      </c>
    </row>
    <row r="10568" spans="1:8" ht="15">
      <c r="A10568" s="95">
        <v>10560</v>
      </c>
      <c r="B10568" s="95" t="s">
        <v>5257</v>
      </c>
      <c r="C10568" s="95" t="s">
        <v>3825</v>
      </c>
      <c r="D10568" s="95" t="s">
        <v>5259</v>
      </c>
      <c r="E10568" s="95" t="s">
        <v>332</v>
      </c>
      <c r="F10568" s="95" t="s">
        <v>7499</v>
      </c>
      <c r="G10568" s="4">
        <v>312.5</v>
      </c>
      <c r="H10568" s="4">
        <v>312.5</v>
      </c>
    </row>
    <row r="10569" spans="1:8" ht="15">
      <c r="A10569" s="95">
        <v>10561</v>
      </c>
      <c r="B10569" s="95" t="s">
        <v>4431</v>
      </c>
      <c r="C10569" s="95" t="s">
        <v>3825</v>
      </c>
      <c r="D10569" s="95" t="s">
        <v>5260</v>
      </c>
      <c r="E10569" s="95" t="s">
        <v>332</v>
      </c>
      <c r="F10569" s="95" t="s">
        <v>7499</v>
      </c>
      <c r="G10569" s="4">
        <v>312.5</v>
      </c>
      <c r="H10569" s="4">
        <v>312.5</v>
      </c>
    </row>
    <row r="10570" spans="1:8" ht="15">
      <c r="A10570" s="95">
        <v>10562</v>
      </c>
      <c r="B10570" s="95" t="s">
        <v>3671</v>
      </c>
      <c r="C10570" s="95" t="s">
        <v>5261</v>
      </c>
      <c r="D10570" s="95" t="s">
        <v>5262</v>
      </c>
      <c r="E10570" s="95" t="s">
        <v>332</v>
      </c>
      <c r="F10570" s="95" t="s">
        <v>7499</v>
      </c>
      <c r="G10570" s="4">
        <v>312.5</v>
      </c>
      <c r="H10570" s="4">
        <v>312.5</v>
      </c>
    </row>
    <row r="10571" spans="1:8" ht="15">
      <c r="A10571" s="95">
        <v>10563</v>
      </c>
      <c r="B10571" s="95" t="s">
        <v>4160</v>
      </c>
      <c r="C10571" s="95" t="s">
        <v>5263</v>
      </c>
      <c r="D10571" s="95">
        <v>16001000262</v>
      </c>
      <c r="E10571" s="95" t="s">
        <v>332</v>
      </c>
      <c r="F10571" s="95" t="s">
        <v>7499</v>
      </c>
      <c r="G10571" s="4">
        <v>312.5</v>
      </c>
      <c r="H10571" s="4">
        <v>312.5</v>
      </c>
    </row>
    <row r="10572" spans="1:8" ht="30">
      <c r="A10572" s="95">
        <v>10564</v>
      </c>
      <c r="B10572" s="95" t="s">
        <v>3476</v>
      </c>
      <c r="C10572" s="95" t="s">
        <v>5264</v>
      </c>
      <c r="D10572" s="95">
        <v>16001018786</v>
      </c>
      <c r="E10572" s="95" t="s">
        <v>332</v>
      </c>
      <c r="F10572" s="95" t="s">
        <v>7499</v>
      </c>
      <c r="G10572" s="4">
        <v>312.5</v>
      </c>
      <c r="H10572" s="4">
        <v>312.5</v>
      </c>
    </row>
    <row r="10573" spans="1:8" ht="30">
      <c r="A10573" s="95">
        <v>10565</v>
      </c>
      <c r="B10573" s="95" t="s">
        <v>4879</v>
      </c>
      <c r="C10573" s="95" t="s">
        <v>5265</v>
      </c>
      <c r="D10573" s="95" t="s">
        <v>5266</v>
      </c>
      <c r="E10573" s="95" t="s">
        <v>332</v>
      </c>
      <c r="F10573" s="95" t="s">
        <v>7499</v>
      </c>
      <c r="G10573" s="4">
        <v>312.5</v>
      </c>
      <c r="H10573" s="4">
        <v>312.5</v>
      </c>
    </row>
    <row r="10574" spans="1:8" ht="15">
      <c r="A10574" s="95">
        <v>10566</v>
      </c>
      <c r="B10574" s="95" t="s">
        <v>3593</v>
      </c>
      <c r="C10574" s="95" t="s">
        <v>5267</v>
      </c>
      <c r="D10574" s="95" t="s">
        <v>5268</v>
      </c>
      <c r="E10574" s="95" t="s">
        <v>332</v>
      </c>
      <c r="F10574" s="95" t="s">
        <v>7499</v>
      </c>
      <c r="G10574" s="4">
        <v>312.5</v>
      </c>
      <c r="H10574" s="4">
        <v>312.5</v>
      </c>
    </row>
    <row r="10575" spans="1:8" ht="15">
      <c r="A10575" s="95">
        <v>10567</v>
      </c>
      <c r="B10575" s="95" t="s">
        <v>4322</v>
      </c>
      <c r="C10575" s="95" t="s">
        <v>4308</v>
      </c>
      <c r="D10575" s="95" t="s">
        <v>5269</v>
      </c>
      <c r="E10575" s="95" t="s">
        <v>332</v>
      </c>
      <c r="F10575" s="95" t="s">
        <v>7499</v>
      </c>
      <c r="G10575" s="4">
        <v>312.5</v>
      </c>
      <c r="H10575" s="4">
        <v>312.5</v>
      </c>
    </row>
    <row r="10576" spans="1:8" ht="15">
      <c r="A10576" s="95">
        <v>10568</v>
      </c>
      <c r="B10576" s="95" t="s">
        <v>3464</v>
      </c>
      <c r="C10576" s="95" t="s">
        <v>5270</v>
      </c>
      <c r="D10576" s="95">
        <v>16001004035</v>
      </c>
      <c r="E10576" s="95" t="s">
        <v>332</v>
      </c>
      <c r="F10576" s="95" t="s">
        <v>7499</v>
      </c>
      <c r="G10576" s="4">
        <v>312.5</v>
      </c>
      <c r="H10576" s="4">
        <v>312.5</v>
      </c>
    </row>
    <row r="10577" spans="1:8" ht="30">
      <c r="A10577" s="95">
        <v>10569</v>
      </c>
      <c r="B10577" s="95" t="s">
        <v>2667</v>
      </c>
      <c r="C10577" s="95" t="s">
        <v>4532</v>
      </c>
      <c r="D10577" s="95">
        <v>16001032478</v>
      </c>
      <c r="E10577" s="95" t="s">
        <v>332</v>
      </c>
      <c r="F10577" s="95" t="s">
        <v>7499</v>
      </c>
      <c r="G10577" s="4">
        <v>312.5</v>
      </c>
      <c r="H10577" s="4">
        <v>312.5</v>
      </c>
    </row>
    <row r="10578" spans="1:8" ht="30">
      <c r="A10578" s="95">
        <v>10570</v>
      </c>
      <c r="B10578" s="95" t="s">
        <v>5272</v>
      </c>
      <c r="C10578" s="95" t="s">
        <v>5273</v>
      </c>
      <c r="D10578" s="95">
        <v>16001001428</v>
      </c>
      <c r="E10578" s="95" t="s">
        <v>332</v>
      </c>
      <c r="F10578" s="95" t="s">
        <v>7499</v>
      </c>
      <c r="G10578" s="4">
        <v>312.5</v>
      </c>
      <c r="H10578" s="4">
        <v>312.5</v>
      </c>
    </row>
    <row r="10579" spans="1:8" ht="30">
      <c r="A10579" s="95">
        <v>10571</v>
      </c>
      <c r="B10579" s="95" t="s">
        <v>4635</v>
      </c>
      <c r="C10579" s="95" t="s">
        <v>5274</v>
      </c>
      <c r="D10579" s="95" t="s">
        <v>5275</v>
      </c>
      <c r="E10579" s="95" t="s">
        <v>332</v>
      </c>
      <c r="F10579" s="95" t="s">
        <v>7499</v>
      </c>
      <c r="G10579" s="4">
        <v>312.5</v>
      </c>
      <c r="H10579" s="4">
        <v>312.5</v>
      </c>
    </row>
    <row r="10580" spans="1:8" ht="15">
      <c r="A10580" s="95">
        <v>10572</v>
      </c>
      <c r="B10580" s="95" t="s">
        <v>3432</v>
      </c>
      <c r="C10580" s="95" t="s">
        <v>5136</v>
      </c>
      <c r="D10580" s="95" t="s">
        <v>5276</v>
      </c>
      <c r="E10580" s="95" t="s">
        <v>332</v>
      </c>
      <c r="F10580" s="95" t="s">
        <v>7499</v>
      </c>
      <c r="G10580" s="4">
        <v>312.5</v>
      </c>
      <c r="H10580" s="4">
        <v>312.5</v>
      </c>
    </row>
    <row r="10581" spans="1:8" ht="15">
      <c r="A10581" s="95">
        <v>10573</v>
      </c>
      <c r="B10581" s="95" t="s">
        <v>3668</v>
      </c>
      <c r="C10581" s="95" t="s">
        <v>5277</v>
      </c>
      <c r="D10581" s="95" t="s">
        <v>5278</v>
      </c>
      <c r="E10581" s="95" t="s">
        <v>332</v>
      </c>
      <c r="F10581" s="95" t="s">
        <v>7499</v>
      </c>
      <c r="G10581" s="4">
        <v>312.5</v>
      </c>
      <c r="H10581" s="4">
        <v>312.5</v>
      </c>
    </row>
    <row r="10582" spans="1:8" ht="15">
      <c r="A10582" s="95">
        <v>10574</v>
      </c>
      <c r="B10582" s="95" t="s">
        <v>3676</v>
      </c>
      <c r="C10582" s="95" t="s">
        <v>5279</v>
      </c>
      <c r="D10582" s="95" t="s">
        <v>5280</v>
      </c>
      <c r="E10582" s="95" t="s">
        <v>332</v>
      </c>
      <c r="F10582" s="95" t="s">
        <v>7499</v>
      </c>
      <c r="G10582" s="4">
        <v>312.5</v>
      </c>
      <c r="H10582" s="4">
        <v>312.5</v>
      </c>
    </row>
    <row r="10583" spans="1:8" ht="15">
      <c r="A10583" s="95">
        <v>10575</v>
      </c>
      <c r="B10583" s="95" t="s">
        <v>3464</v>
      </c>
      <c r="C10583" s="95" t="s">
        <v>5281</v>
      </c>
      <c r="D10583" s="95" t="s">
        <v>5282</v>
      </c>
      <c r="E10583" s="95" t="s">
        <v>332</v>
      </c>
      <c r="F10583" s="95" t="s">
        <v>7499</v>
      </c>
      <c r="G10583" s="4">
        <v>312.5</v>
      </c>
      <c r="H10583" s="4">
        <v>312.5</v>
      </c>
    </row>
    <row r="10584" spans="1:8" ht="15">
      <c r="A10584" s="95">
        <v>10576</v>
      </c>
      <c r="B10584" s="95" t="s">
        <v>5255</v>
      </c>
      <c r="C10584" s="95" t="s">
        <v>5283</v>
      </c>
      <c r="D10584" s="95" t="s">
        <v>5284</v>
      </c>
      <c r="E10584" s="95" t="s">
        <v>332</v>
      </c>
      <c r="F10584" s="95" t="s">
        <v>7499</v>
      </c>
      <c r="G10584" s="4">
        <v>312.5</v>
      </c>
      <c r="H10584" s="4">
        <v>312.5</v>
      </c>
    </row>
    <row r="10585" spans="1:8" ht="15">
      <c r="A10585" s="95">
        <v>10577</v>
      </c>
      <c r="B10585" s="95" t="s">
        <v>5285</v>
      </c>
      <c r="C10585" s="95" t="s">
        <v>5286</v>
      </c>
      <c r="D10585" s="95">
        <v>16001021763</v>
      </c>
      <c r="E10585" s="95" t="s">
        <v>332</v>
      </c>
      <c r="F10585" s="95" t="s">
        <v>7499</v>
      </c>
      <c r="G10585" s="4">
        <v>312.5</v>
      </c>
      <c r="H10585" s="4">
        <v>312.5</v>
      </c>
    </row>
    <row r="10586" spans="1:8" ht="15">
      <c r="A10586" s="95">
        <v>10578</v>
      </c>
      <c r="B10586" s="95" t="s">
        <v>4310</v>
      </c>
      <c r="C10586" s="95" t="s">
        <v>5136</v>
      </c>
      <c r="D10586" s="95">
        <v>16001003176</v>
      </c>
      <c r="E10586" s="95" t="s">
        <v>332</v>
      </c>
      <c r="F10586" s="95" t="s">
        <v>7499</v>
      </c>
      <c r="G10586" s="4">
        <v>312.5</v>
      </c>
      <c r="H10586" s="4">
        <v>312.5</v>
      </c>
    </row>
    <row r="10587" spans="1:8" ht="30">
      <c r="A10587" s="95">
        <v>10579</v>
      </c>
      <c r="B10587" s="95" t="s">
        <v>3761</v>
      </c>
      <c r="C10587" s="95" t="s">
        <v>5287</v>
      </c>
      <c r="D10587" s="95" t="s">
        <v>5288</v>
      </c>
      <c r="E10587" s="95" t="s">
        <v>332</v>
      </c>
      <c r="F10587" s="95" t="s">
        <v>7499</v>
      </c>
      <c r="G10587" s="4">
        <v>312.5</v>
      </c>
      <c r="H10587" s="4">
        <v>312.5</v>
      </c>
    </row>
    <row r="10588" spans="1:8" ht="15">
      <c r="A10588" s="95">
        <v>10580</v>
      </c>
      <c r="B10588" s="95" t="s">
        <v>5289</v>
      </c>
      <c r="C10588" s="95" t="s">
        <v>5290</v>
      </c>
      <c r="D10588" s="95" t="s">
        <v>5291</v>
      </c>
      <c r="E10588" s="95" t="s">
        <v>332</v>
      </c>
      <c r="F10588" s="95" t="s">
        <v>7499</v>
      </c>
      <c r="G10588" s="4">
        <v>312.5</v>
      </c>
      <c r="H10588" s="4">
        <v>312.5</v>
      </c>
    </row>
    <row r="10589" spans="1:8" ht="30">
      <c r="A10589" s="95">
        <v>10581</v>
      </c>
      <c r="B10589" s="95" t="s">
        <v>5250</v>
      </c>
      <c r="C10589" s="95" t="s">
        <v>5292</v>
      </c>
      <c r="D10589" s="95" t="s">
        <v>5293</v>
      </c>
      <c r="E10589" s="95" t="s">
        <v>332</v>
      </c>
      <c r="F10589" s="95" t="s">
        <v>7499</v>
      </c>
      <c r="G10589" s="4">
        <v>312.5</v>
      </c>
      <c r="H10589" s="4">
        <v>312.5</v>
      </c>
    </row>
    <row r="10590" spans="1:8" ht="15">
      <c r="A10590" s="95">
        <v>10582</v>
      </c>
      <c r="B10590" s="95" t="s">
        <v>5294</v>
      </c>
      <c r="C10590" s="95" t="s">
        <v>4501</v>
      </c>
      <c r="D10590" s="95">
        <v>23001004059</v>
      </c>
      <c r="E10590" s="95" t="s">
        <v>332</v>
      </c>
      <c r="F10590" s="95" t="s">
        <v>7499</v>
      </c>
      <c r="G10590" s="4">
        <v>312.5</v>
      </c>
      <c r="H10590" s="4">
        <v>312.5</v>
      </c>
    </row>
    <row r="10591" spans="1:8" ht="15">
      <c r="A10591" s="95">
        <v>10583</v>
      </c>
      <c r="B10591" s="95" t="s">
        <v>2671</v>
      </c>
      <c r="C10591" s="95" t="s">
        <v>5286</v>
      </c>
      <c r="D10591" s="95">
        <v>16001000069</v>
      </c>
      <c r="E10591" s="95" t="s">
        <v>332</v>
      </c>
      <c r="F10591" s="95" t="s">
        <v>7499</v>
      </c>
      <c r="G10591" s="4">
        <v>312.5</v>
      </c>
      <c r="H10591" s="4">
        <v>312.5</v>
      </c>
    </row>
    <row r="10592" spans="1:8" ht="30">
      <c r="A10592" s="95">
        <v>10584</v>
      </c>
      <c r="B10592" s="95" t="s">
        <v>5237</v>
      </c>
      <c r="C10592" s="95" t="s">
        <v>5295</v>
      </c>
      <c r="D10592" s="95" t="s">
        <v>5296</v>
      </c>
      <c r="E10592" s="95" t="s">
        <v>332</v>
      </c>
      <c r="F10592" s="95" t="s">
        <v>7499</v>
      </c>
      <c r="G10592" s="4">
        <v>312.5</v>
      </c>
      <c r="H10592" s="4">
        <v>312.5</v>
      </c>
    </row>
    <row r="10593" spans="1:8" ht="15">
      <c r="A10593" s="95">
        <v>10585</v>
      </c>
      <c r="B10593" s="95" t="s">
        <v>3482</v>
      </c>
      <c r="C10593" s="95" t="s">
        <v>5297</v>
      </c>
      <c r="D10593" s="95">
        <v>16001023860</v>
      </c>
      <c r="E10593" s="95" t="s">
        <v>332</v>
      </c>
      <c r="F10593" s="95" t="s">
        <v>7499</v>
      </c>
      <c r="G10593" s="4">
        <v>312.5</v>
      </c>
      <c r="H10593" s="4">
        <v>312.5</v>
      </c>
    </row>
    <row r="10594" spans="1:8" ht="15">
      <c r="A10594" s="95">
        <v>10586</v>
      </c>
      <c r="B10594" s="95" t="s">
        <v>3461</v>
      </c>
      <c r="C10594" s="95" t="s">
        <v>5138</v>
      </c>
      <c r="D10594" s="95" t="s">
        <v>5298</v>
      </c>
      <c r="E10594" s="95" t="s">
        <v>332</v>
      </c>
      <c r="F10594" s="95" t="s">
        <v>7499</v>
      </c>
      <c r="G10594" s="4">
        <v>312.5</v>
      </c>
      <c r="H10594" s="4">
        <v>312.5</v>
      </c>
    </row>
    <row r="10595" spans="1:8" ht="15">
      <c r="A10595" s="95">
        <v>10587</v>
      </c>
      <c r="B10595" s="95" t="s">
        <v>5299</v>
      </c>
      <c r="C10595" s="95" t="s">
        <v>5300</v>
      </c>
      <c r="D10595" s="95" t="s">
        <v>5301</v>
      </c>
      <c r="E10595" s="95" t="s">
        <v>332</v>
      </c>
      <c r="F10595" s="95" t="s">
        <v>7499</v>
      </c>
      <c r="G10595" s="4">
        <v>312.5</v>
      </c>
      <c r="H10595" s="4">
        <v>312.5</v>
      </c>
    </row>
    <row r="10596" spans="1:8" ht="15">
      <c r="A10596" s="95">
        <v>10588</v>
      </c>
      <c r="B10596" s="95" t="s">
        <v>3461</v>
      </c>
      <c r="C10596" s="95" t="s">
        <v>5302</v>
      </c>
      <c r="D10596" s="95">
        <v>16001020210</v>
      </c>
      <c r="E10596" s="95" t="s">
        <v>332</v>
      </c>
      <c r="F10596" s="95" t="s">
        <v>7499</v>
      </c>
      <c r="G10596" s="4">
        <v>312.5</v>
      </c>
      <c r="H10596" s="4">
        <v>312.5</v>
      </c>
    </row>
    <row r="10597" spans="1:8" ht="15">
      <c r="A10597" s="95">
        <v>10589</v>
      </c>
      <c r="B10597" s="95" t="s">
        <v>3668</v>
      </c>
      <c r="C10597" s="95" t="s">
        <v>5303</v>
      </c>
      <c r="D10597" s="95" t="s">
        <v>5304</v>
      </c>
      <c r="E10597" s="95" t="s">
        <v>332</v>
      </c>
      <c r="F10597" s="95" t="s">
        <v>7499</v>
      </c>
      <c r="G10597" s="4">
        <v>312.5</v>
      </c>
      <c r="H10597" s="4">
        <v>312.5</v>
      </c>
    </row>
    <row r="10598" spans="1:8" ht="15">
      <c r="A10598" s="95">
        <v>10590</v>
      </c>
      <c r="B10598" s="95" t="s">
        <v>3923</v>
      </c>
      <c r="C10598" s="95" t="s">
        <v>5305</v>
      </c>
      <c r="D10598" s="95">
        <v>16001002214</v>
      </c>
      <c r="E10598" s="95" t="s">
        <v>332</v>
      </c>
      <c r="F10598" s="95" t="s">
        <v>7499</v>
      </c>
      <c r="G10598" s="4">
        <v>312.5</v>
      </c>
      <c r="H10598" s="4">
        <v>312.5</v>
      </c>
    </row>
    <row r="10599" spans="1:8" ht="30">
      <c r="A10599" s="95">
        <v>10591</v>
      </c>
      <c r="B10599" s="95" t="s">
        <v>5306</v>
      </c>
      <c r="C10599" s="95" t="s">
        <v>5307</v>
      </c>
      <c r="D10599" s="95">
        <v>16001005097</v>
      </c>
      <c r="E10599" s="95" t="s">
        <v>332</v>
      </c>
      <c r="F10599" s="95" t="s">
        <v>7499</v>
      </c>
      <c r="G10599" s="4">
        <v>312.5</v>
      </c>
      <c r="H10599" s="4">
        <v>312.5</v>
      </c>
    </row>
    <row r="10600" spans="1:8" ht="15">
      <c r="A10600" s="95">
        <v>10592</v>
      </c>
      <c r="B10600" s="95" t="s">
        <v>5308</v>
      </c>
      <c r="C10600" s="95" t="s">
        <v>3825</v>
      </c>
      <c r="D10600" s="95" t="s">
        <v>5309</v>
      </c>
      <c r="E10600" s="95" t="s">
        <v>332</v>
      </c>
      <c r="F10600" s="95" t="s">
        <v>7499</v>
      </c>
      <c r="G10600" s="4">
        <v>312.5</v>
      </c>
      <c r="H10600" s="4">
        <v>312.5</v>
      </c>
    </row>
    <row r="10601" spans="1:8" ht="15">
      <c r="A10601" s="95">
        <v>10593</v>
      </c>
      <c r="B10601" s="95" t="s">
        <v>4310</v>
      </c>
      <c r="C10601" s="95" t="s">
        <v>5310</v>
      </c>
      <c r="D10601" s="95" t="s">
        <v>5311</v>
      </c>
      <c r="E10601" s="95" t="s">
        <v>332</v>
      </c>
      <c r="F10601" s="95" t="s">
        <v>7499</v>
      </c>
      <c r="G10601" s="4">
        <v>312.5</v>
      </c>
      <c r="H10601" s="4">
        <v>312.5</v>
      </c>
    </row>
    <row r="10602" spans="1:8" ht="30">
      <c r="A10602" s="95">
        <v>10594</v>
      </c>
      <c r="B10602" s="95" t="s">
        <v>4375</v>
      </c>
      <c r="C10602" s="95" t="s">
        <v>4091</v>
      </c>
      <c r="D10602" s="95" t="s">
        <v>5312</v>
      </c>
      <c r="E10602" s="95" t="s">
        <v>332</v>
      </c>
      <c r="F10602" s="95" t="s">
        <v>7499</v>
      </c>
      <c r="G10602" s="4">
        <v>312.5</v>
      </c>
      <c r="H10602" s="4">
        <v>312.5</v>
      </c>
    </row>
    <row r="10603" spans="1:8" ht="15">
      <c r="A10603" s="95">
        <v>10595</v>
      </c>
      <c r="B10603" s="95" t="s">
        <v>5313</v>
      </c>
      <c r="C10603" s="95" t="s">
        <v>5303</v>
      </c>
      <c r="D10603" s="95" t="s">
        <v>5314</v>
      </c>
      <c r="E10603" s="95" t="s">
        <v>332</v>
      </c>
      <c r="F10603" s="95" t="s">
        <v>7499</v>
      </c>
      <c r="G10603" s="4">
        <v>312.5</v>
      </c>
      <c r="H10603" s="4">
        <v>312.5</v>
      </c>
    </row>
    <row r="10604" spans="1:8" ht="30">
      <c r="A10604" s="95">
        <v>10596</v>
      </c>
      <c r="B10604" s="95" t="s">
        <v>17657</v>
      </c>
      <c r="C10604" s="95" t="s">
        <v>12379</v>
      </c>
      <c r="D10604" s="95" t="s">
        <v>17658</v>
      </c>
      <c r="E10604" s="95" t="s">
        <v>332</v>
      </c>
      <c r="F10604" s="95" t="s">
        <v>7499</v>
      </c>
      <c r="G10604" s="4">
        <v>312.5</v>
      </c>
      <c r="H10604" s="4">
        <v>312.5</v>
      </c>
    </row>
    <row r="10605" spans="1:8" ht="15">
      <c r="A10605" s="95">
        <v>10597</v>
      </c>
      <c r="B10605" s="95" t="s">
        <v>4695</v>
      </c>
      <c r="C10605" s="95" t="s">
        <v>5316</v>
      </c>
      <c r="D10605" s="95" t="s">
        <v>5317</v>
      </c>
      <c r="E10605" s="95" t="s">
        <v>332</v>
      </c>
      <c r="F10605" s="95" t="s">
        <v>7499</v>
      </c>
      <c r="G10605" s="4">
        <v>312.5</v>
      </c>
      <c r="H10605" s="4">
        <v>312.5</v>
      </c>
    </row>
    <row r="10606" spans="1:8" ht="15">
      <c r="A10606" s="95">
        <v>10598</v>
      </c>
      <c r="B10606" s="95" t="s">
        <v>5318</v>
      </c>
      <c r="C10606" s="95" t="s">
        <v>4458</v>
      </c>
      <c r="D10606" s="95" t="s">
        <v>5319</v>
      </c>
      <c r="E10606" s="95" t="s">
        <v>332</v>
      </c>
      <c r="F10606" s="95" t="s">
        <v>7499</v>
      </c>
      <c r="G10606" s="4">
        <v>312.5</v>
      </c>
      <c r="H10606" s="4">
        <v>312.5</v>
      </c>
    </row>
    <row r="10607" spans="1:8" ht="15">
      <c r="A10607" s="95">
        <v>10599</v>
      </c>
      <c r="B10607" s="95" t="s">
        <v>6232</v>
      </c>
      <c r="C10607" s="95" t="s">
        <v>12375</v>
      </c>
      <c r="D10607" s="95" t="s">
        <v>17659</v>
      </c>
      <c r="E10607" s="95" t="s">
        <v>332</v>
      </c>
      <c r="F10607" s="95" t="s">
        <v>7499</v>
      </c>
      <c r="G10607" s="4">
        <v>312.5</v>
      </c>
      <c r="H10607" s="4">
        <v>312.5</v>
      </c>
    </row>
    <row r="10608" spans="1:8" ht="15">
      <c r="A10608" s="95">
        <v>10600</v>
      </c>
      <c r="B10608" s="95" t="s">
        <v>5322</v>
      </c>
      <c r="C10608" s="95" t="s">
        <v>4051</v>
      </c>
      <c r="D10608" s="95" t="s">
        <v>5323</v>
      </c>
      <c r="E10608" s="95" t="s">
        <v>332</v>
      </c>
      <c r="F10608" s="95" t="s">
        <v>7499</v>
      </c>
      <c r="G10608" s="4">
        <v>312.5</v>
      </c>
      <c r="H10608" s="4">
        <v>312.5</v>
      </c>
    </row>
    <row r="10609" spans="1:8" ht="15">
      <c r="A10609" s="95">
        <v>10601</v>
      </c>
      <c r="B10609" s="95" t="s">
        <v>4096</v>
      </c>
      <c r="C10609" s="95" t="s">
        <v>5324</v>
      </c>
      <c r="D10609" s="95" t="s">
        <v>5325</v>
      </c>
      <c r="E10609" s="95" t="s">
        <v>332</v>
      </c>
      <c r="F10609" s="95" t="s">
        <v>7499</v>
      </c>
      <c r="G10609" s="4">
        <v>312.5</v>
      </c>
      <c r="H10609" s="4">
        <v>312.5</v>
      </c>
    </row>
    <row r="10610" spans="1:8" ht="15">
      <c r="A10610" s="95">
        <v>10602</v>
      </c>
      <c r="B10610" s="95" t="s">
        <v>5326</v>
      </c>
      <c r="C10610" s="95" t="s">
        <v>5327</v>
      </c>
      <c r="D10610" s="95" t="s">
        <v>5328</v>
      </c>
      <c r="E10610" s="95" t="s">
        <v>332</v>
      </c>
      <c r="F10610" s="95" t="s">
        <v>7499</v>
      </c>
      <c r="G10610" s="4">
        <v>312.5</v>
      </c>
      <c r="H10610" s="4">
        <v>312.5</v>
      </c>
    </row>
    <row r="10611" spans="1:8" ht="30">
      <c r="A10611" s="95">
        <v>10603</v>
      </c>
      <c r="B10611" s="95" t="s">
        <v>3596</v>
      </c>
      <c r="C10611" s="95" t="s">
        <v>5329</v>
      </c>
      <c r="D10611" s="95" t="s">
        <v>5330</v>
      </c>
      <c r="E10611" s="95" t="s">
        <v>332</v>
      </c>
      <c r="F10611" s="95" t="s">
        <v>7499</v>
      </c>
      <c r="G10611" s="4">
        <v>312.5</v>
      </c>
      <c r="H10611" s="4">
        <v>312.5</v>
      </c>
    </row>
    <row r="10612" spans="1:8" ht="15">
      <c r="A10612" s="95">
        <v>10604</v>
      </c>
      <c r="B10612" s="95" t="s">
        <v>3700</v>
      </c>
      <c r="C10612" s="95" t="s">
        <v>5331</v>
      </c>
      <c r="D10612" s="95" t="s">
        <v>5332</v>
      </c>
      <c r="E10612" s="95" t="s">
        <v>332</v>
      </c>
      <c r="F10612" s="95" t="s">
        <v>7499</v>
      </c>
      <c r="G10612" s="4">
        <v>312.5</v>
      </c>
      <c r="H10612" s="4">
        <v>312.5</v>
      </c>
    </row>
    <row r="10613" spans="1:8" ht="15">
      <c r="A10613" s="95">
        <v>10605</v>
      </c>
      <c r="B10613" s="95" t="s">
        <v>4104</v>
      </c>
      <c r="C10613" s="95" t="s">
        <v>5333</v>
      </c>
      <c r="D10613" s="95" t="s">
        <v>5334</v>
      </c>
      <c r="E10613" s="95" t="s">
        <v>332</v>
      </c>
      <c r="F10613" s="95" t="s">
        <v>7499</v>
      </c>
      <c r="G10613" s="4">
        <v>312.5</v>
      </c>
      <c r="H10613" s="4">
        <v>312.5</v>
      </c>
    </row>
    <row r="10614" spans="1:8" ht="15">
      <c r="A10614" s="95">
        <v>10606</v>
      </c>
      <c r="B10614" s="95" t="s">
        <v>5335</v>
      </c>
      <c r="C10614" s="95" t="s">
        <v>5336</v>
      </c>
      <c r="D10614" s="95" t="s">
        <v>5337</v>
      </c>
      <c r="E10614" s="95" t="s">
        <v>332</v>
      </c>
      <c r="F10614" s="95" t="s">
        <v>7499</v>
      </c>
      <c r="G10614" s="4">
        <v>312.5</v>
      </c>
      <c r="H10614" s="4">
        <v>312.5</v>
      </c>
    </row>
    <row r="10615" spans="1:8" ht="30">
      <c r="A10615" s="95">
        <v>10607</v>
      </c>
      <c r="B10615" s="95" t="s">
        <v>4119</v>
      </c>
      <c r="C10615" s="95" t="s">
        <v>5338</v>
      </c>
      <c r="D10615" s="95" t="s">
        <v>5339</v>
      </c>
      <c r="E10615" s="95" t="s">
        <v>332</v>
      </c>
      <c r="F10615" s="95" t="s">
        <v>7499</v>
      </c>
      <c r="G10615" s="4">
        <v>312.5</v>
      </c>
      <c r="H10615" s="4">
        <v>312.5</v>
      </c>
    </row>
    <row r="10616" spans="1:8" ht="15">
      <c r="A10616" s="95">
        <v>10608</v>
      </c>
      <c r="B10616" s="95" t="s">
        <v>3468</v>
      </c>
      <c r="C10616" s="95" t="s">
        <v>5340</v>
      </c>
      <c r="D10616" s="95" t="s">
        <v>5341</v>
      </c>
      <c r="E10616" s="95" t="s">
        <v>332</v>
      </c>
      <c r="F10616" s="95" t="s">
        <v>7499</v>
      </c>
      <c r="G10616" s="4">
        <v>312.5</v>
      </c>
      <c r="H10616" s="4">
        <v>312.5</v>
      </c>
    </row>
    <row r="10617" spans="1:8" ht="15">
      <c r="A10617" s="95">
        <v>10609</v>
      </c>
      <c r="B10617" s="95" t="s">
        <v>5342</v>
      </c>
      <c r="C10617" s="95" t="s">
        <v>5343</v>
      </c>
      <c r="D10617" s="95" t="s">
        <v>5344</v>
      </c>
      <c r="E10617" s="95" t="s">
        <v>332</v>
      </c>
      <c r="F10617" s="95" t="s">
        <v>7499</v>
      </c>
      <c r="G10617" s="4">
        <v>312.5</v>
      </c>
      <c r="H10617" s="4">
        <v>312.5</v>
      </c>
    </row>
    <row r="10618" spans="1:8" ht="30">
      <c r="A10618" s="95">
        <v>10610</v>
      </c>
      <c r="B10618" s="95" t="s">
        <v>4454</v>
      </c>
      <c r="C10618" s="95" t="s">
        <v>3878</v>
      </c>
      <c r="D10618" s="95" t="s">
        <v>5345</v>
      </c>
      <c r="E10618" s="95" t="s">
        <v>332</v>
      </c>
      <c r="F10618" s="95" t="s">
        <v>7499</v>
      </c>
      <c r="G10618" s="4">
        <v>312.5</v>
      </c>
      <c r="H10618" s="4">
        <v>312.5</v>
      </c>
    </row>
    <row r="10619" spans="1:8" ht="30">
      <c r="A10619" s="95">
        <v>10611</v>
      </c>
      <c r="B10619" s="95" t="s">
        <v>3822</v>
      </c>
      <c r="C10619" s="95" t="s">
        <v>5346</v>
      </c>
      <c r="D10619" s="95" t="s">
        <v>5347</v>
      </c>
      <c r="E10619" s="95" t="s">
        <v>332</v>
      </c>
      <c r="F10619" s="95" t="s">
        <v>7499</v>
      </c>
      <c r="G10619" s="4">
        <v>312.5</v>
      </c>
      <c r="H10619" s="4">
        <v>312.5</v>
      </c>
    </row>
    <row r="10620" spans="1:8" ht="30">
      <c r="A10620" s="95">
        <v>10612</v>
      </c>
      <c r="B10620" s="95" t="s">
        <v>4134</v>
      </c>
      <c r="C10620" s="95" t="s">
        <v>4082</v>
      </c>
      <c r="D10620" s="95" t="s">
        <v>5348</v>
      </c>
      <c r="E10620" s="95" t="s">
        <v>332</v>
      </c>
      <c r="F10620" s="95" t="s">
        <v>7499</v>
      </c>
      <c r="G10620" s="4">
        <v>312.5</v>
      </c>
      <c r="H10620" s="4">
        <v>312.5</v>
      </c>
    </row>
    <row r="10621" spans="1:8" ht="30">
      <c r="A10621" s="95">
        <v>10613</v>
      </c>
      <c r="B10621" s="95" t="s">
        <v>3668</v>
      </c>
      <c r="C10621" s="95" t="s">
        <v>5349</v>
      </c>
      <c r="D10621" s="95" t="s">
        <v>5350</v>
      </c>
      <c r="E10621" s="95" t="s">
        <v>332</v>
      </c>
      <c r="F10621" s="95" t="s">
        <v>7499</v>
      </c>
      <c r="G10621" s="4">
        <v>312.5</v>
      </c>
      <c r="H10621" s="4">
        <v>312.5</v>
      </c>
    </row>
    <row r="10622" spans="1:8" ht="15">
      <c r="A10622" s="95">
        <v>10614</v>
      </c>
      <c r="B10622" s="95" t="s">
        <v>5351</v>
      </c>
      <c r="C10622" s="95" t="s">
        <v>4880</v>
      </c>
      <c r="D10622" s="95" t="s">
        <v>5352</v>
      </c>
      <c r="E10622" s="95" t="s">
        <v>332</v>
      </c>
      <c r="F10622" s="95" t="s">
        <v>7499</v>
      </c>
      <c r="G10622" s="4">
        <v>312.5</v>
      </c>
      <c r="H10622" s="4">
        <v>312.5</v>
      </c>
    </row>
    <row r="10623" spans="1:8" ht="30">
      <c r="A10623" s="95">
        <v>10615</v>
      </c>
      <c r="B10623" s="95" t="s">
        <v>5353</v>
      </c>
      <c r="C10623" s="95" t="s">
        <v>4094</v>
      </c>
      <c r="D10623" s="95" t="s">
        <v>5354</v>
      </c>
      <c r="E10623" s="95" t="s">
        <v>332</v>
      </c>
      <c r="F10623" s="95" t="s">
        <v>7499</v>
      </c>
      <c r="G10623" s="4">
        <v>312.5</v>
      </c>
      <c r="H10623" s="4">
        <v>312.5</v>
      </c>
    </row>
    <row r="10624" spans="1:8" ht="30">
      <c r="A10624" s="95">
        <v>10616</v>
      </c>
      <c r="B10624" s="95" t="s">
        <v>3436</v>
      </c>
      <c r="C10624" s="95" t="s">
        <v>4378</v>
      </c>
      <c r="D10624" s="95" t="s">
        <v>5355</v>
      </c>
      <c r="E10624" s="95" t="s">
        <v>332</v>
      </c>
      <c r="F10624" s="95" t="s">
        <v>7499</v>
      </c>
      <c r="G10624" s="4">
        <v>312.5</v>
      </c>
      <c r="H10624" s="4">
        <v>312.5</v>
      </c>
    </row>
    <row r="10625" spans="1:8" ht="15">
      <c r="A10625" s="95">
        <v>10617</v>
      </c>
      <c r="B10625" s="95" t="s">
        <v>3432</v>
      </c>
      <c r="C10625" s="95" t="s">
        <v>5356</v>
      </c>
      <c r="D10625" s="95" t="s">
        <v>5357</v>
      </c>
      <c r="E10625" s="95" t="s">
        <v>332</v>
      </c>
      <c r="F10625" s="95" t="s">
        <v>7499</v>
      </c>
      <c r="G10625" s="4">
        <v>312.5</v>
      </c>
      <c r="H10625" s="4">
        <v>312.5</v>
      </c>
    </row>
    <row r="10626" spans="1:8" ht="15">
      <c r="A10626" s="95">
        <v>10618</v>
      </c>
      <c r="B10626" s="95" t="s">
        <v>5358</v>
      </c>
      <c r="C10626" s="95" t="s">
        <v>5359</v>
      </c>
      <c r="D10626" s="95" t="s">
        <v>5360</v>
      </c>
      <c r="E10626" s="95" t="s">
        <v>332</v>
      </c>
      <c r="F10626" s="95" t="s">
        <v>7499</v>
      </c>
      <c r="G10626" s="4">
        <v>312.5</v>
      </c>
      <c r="H10626" s="4">
        <v>312.5</v>
      </c>
    </row>
    <row r="10627" spans="1:8" ht="15">
      <c r="A10627" s="95">
        <v>10619</v>
      </c>
      <c r="B10627" s="95" t="s">
        <v>3827</v>
      </c>
      <c r="C10627" s="95" t="s">
        <v>4426</v>
      </c>
      <c r="D10627" s="95" t="s">
        <v>5361</v>
      </c>
      <c r="E10627" s="95" t="s">
        <v>332</v>
      </c>
      <c r="F10627" s="95" t="s">
        <v>7499</v>
      </c>
      <c r="G10627" s="4">
        <v>312.5</v>
      </c>
      <c r="H10627" s="4">
        <v>312.5</v>
      </c>
    </row>
    <row r="10628" spans="1:8" ht="15">
      <c r="A10628" s="95">
        <v>10620</v>
      </c>
      <c r="B10628" s="95" t="s">
        <v>5192</v>
      </c>
      <c r="C10628" s="95" t="s">
        <v>5362</v>
      </c>
      <c r="D10628" s="95" t="s">
        <v>5363</v>
      </c>
      <c r="E10628" s="95" t="s">
        <v>332</v>
      </c>
      <c r="F10628" s="95" t="s">
        <v>7499</v>
      </c>
      <c r="G10628" s="4">
        <v>312.5</v>
      </c>
      <c r="H10628" s="4">
        <v>312.5</v>
      </c>
    </row>
    <row r="10629" spans="1:8" ht="15">
      <c r="A10629" s="95">
        <v>10621</v>
      </c>
      <c r="B10629" s="95" t="s">
        <v>5335</v>
      </c>
      <c r="C10629" s="95" t="s">
        <v>5364</v>
      </c>
      <c r="D10629" s="95" t="s">
        <v>5365</v>
      </c>
      <c r="E10629" s="95" t="s">
        <v>332</v>
      </c>
      <c r="F10629" s="95" t="s">
        <v>7499</v>
      </c>
      <c r="G10629" s="4">
        <v>312.5</v>
      </c>
      <c r="H10629" s="4">
        <v>312.5</v>
      </c>
    </row>
    <row r="10630" spans="1:8" ht="15">
      <c r="A10630" s="95">
        <v>10622</v>
      </c>
      <c r="B10630" s="95" t="s">
        <v>4216</v>
      </c>
      <c r="C10630" s="95" t="s">
        <v>4107</v>
      </c>
      <c r="D10630" s="95" t="s">
        <v>5366</v>
      </c>
      <c r="E10630" s="95" t="s">
        <v>332</v>
      </c>
      <c r="F10630" s="95" t="s">
        <v>7499</v>
      </c>
      <c r="G10630" s="4">
        <v>312.5</v>
      </c>
      <c r="H10630" s="4">
        <v>312.5</v>
      </c>
    </row>
    <row r="10631" spans="1:8" ht="30">
      <c r="A10631" s="95">
        <v>10623</v>
      </c>
      <c r="B10631" s="95" t="s">
        <v>4007</v>
      </c>
      <c r="C10631" s="95" t="s">
        <v>4398</v>
      </c>
      <c r="D10631" s="95" t="s">
        <v>5367</v>
      </c>
      <c r="E10631" s="95" t="s">
        <v>332</v>
      </c>
      <c r="F10631" s="95" t="s">
        <v>7499</v>
      </c>
      <c r="G10631" s="4">
        <v>312.5</v>
      </c>
      <c r="H10631" s="4">
        <v>312.5</v>
      </c>
    </row>
    <row r="10632" spans="1:8" ht="15">
      <c r="A10632" s="95">
        <v>10624</v>
      </c>
      <c r="B10632" s="95" t="s">
        <v>4637</v>
      </c>
      <c r="C10632" s="95" t="s">
        <v>5136</v>
      </c>
      <c r="D10632" s="95" t="s">
        <v>5368</v>
      </c>
      <c r="E10632" s="95" t="s">
        <v>332</v>
      </c>
      <c r="F10632" s="95" t="s">
        <v>7499</v>
      </c>
      <c r="G10632" s="4">
        <v>312.5</v>
      </c>
      <c r="H10632" s="4">
        <v>312.5</v>
      </c>
    </row>
    <row r="10633" spans="1:8" ht="15">
      <c r="A10633" s="95">
        <v>10625</v>
      </c>
      <c r="B10633" s="95" t="s">
        <v>3611</v>
      </c>
      <c r="C10633" s="95" t="s">
        <v>5369</v>
      </c>
      <c r="D10633" s="95" t="s">
        <v>5370</v>
      </c>
      <c r="E10633" s="95" t="s">
        <v>332</v>
      </c>
      <c r="F10633" s="95" t="s">
        <v>7499</v>
      </c>
      <c r="G10633" s="4">
        <v>312.5</v>
      </c>
      <c r="H10633" s="4">
        <v>312.5</v>
      </c>
    </row>
    <row r="10634" spans="1:8" ht="15">
      <c r="A10634" s="95">
        <v>10626</v>
      </c>
      <c r="B10634" s="95" t="s">
        <v>5371</v>
      </c>
      <c r="C10634" s="95" t="s">
        <v>4504</v>
      </c>
      <c r="D10634" s="95" t="s">
        <v>5372</v>
      </c>
      <c r="E10634" s="95" t="s">
        <v>332</v>
      </c>
      <c r="F10634" s="95" t="s">
        <v>7499</v>
      </c>
      <c r="G10634" s="4">
        <v>312.5</v>
      </c>
      <c r="H10634" s="4">
        <v>312.5</v>
      </c>
    </row>
    <row r="10635" spans="1:8" ht="15">
      <c r="A10635" s="95">
        <v>10627</v>
      </c>
      <c r="B10635" s="95" t="s">
        <v>4603</v>
      </c>
      <c r="C10635" s="95" t="s">
        <v>5373</v>
      </c>
      <c r="D10635" s="95" t="s">
        <v>5374</v>
      </c>
      <c r="E10635" s="95" t="s">
        <v>332</v>
      </c>
      <c r="F10635" s="95" t="s">
        <v>7499</v>
      </c>
      <c r="G10635" s="4">
        <v>312.5</v>
      </c>
      <c r="H10635" s="4">
        <v>312.5</v>
      </c>
    </row>
    <row r="10636" spans="1:8" ht="15">
      <c r="A10636" s="95">
        <v>10628</v>
      </c>
      <c r="B10636" s="95" t="s">
        <v>3923</v>
      </c>
      <c r="C10636" s="95" t="s">
        <v>5375</v>
      </c>
      <c r="D10636" s="95" t="s">
        <v>5376</v>
      </c>
      <c r="E10636" s="95" t="s">
        <v>332</v>
      </c>
      <c r="F10636" s="95" t="s">
        <v>7499</v>
      </c>
      <c r="G10636" s="4">
        <v>312.5</v>
      </c>
      <c r="H10636" s="4">
        <v>312.5</v>
      </c>
    </row>
    <row r="10637" spans="1:8" ht="15">
      <c r="A10637" s="95">
        <v>10629</v>
      </c>
      <c r="B10637" s="95" t="s">
        <v>4104</v>
      </c>
      <c r="C10637" s="95" t="s">
        <v>5377</v>
      </c>
      <c r="D10637" s="95" t="s">
        <v>5378</v>
      </c>
      <c r="E10637" s="95" t="s">
        <v>332</v>
      </c>
      <c r="F10637" s="95" t="s">
        <v>7499</v>
      </c>
      <c r="G10637" s="4">
        <v>312.5</v>
      </c>
      <c r="H10637" s="4">
        <v>312.5</v>
      </c>
    </row>
    <row r="10638" spans="1:8" ht="15">
      <c r="A10638" s="95">
        <v>10630</v>
      </c>
      <c r="B10638" s="95" t="s">
        <v>3461</v>
      </c>
      <c r="C10638" s="95" t="s">
        <v>5379</v>
      </c>
      <c r="D10638" s="95" t="s">
        <v>5380</v>
      </c>
      <c r="E10638" s="95" t="s">
        <v>332</v>
      </c>
      <c r="F10638" s="95" t="s">
        <v>7499</v>
      </c>
      <c r="G10638" s="4">
        <v>312.5</v>
      </c>
      <c r="H10638" s="4">
        <v>312.5</v>
      </c>
    </row>
    <row r="10639" spans="1:8" ht="15">
      <c r="A10639" s="95">
        <v>10631</v>
      </c>
      <c r="B10639" s="95" t="s">
        <v>3725</v>
      </c>
      <c r="C10639" s="95" t="s">
        <v>5381</v>
      </c>
      <c r="D10639" s="95" t="s">
        <v>5382</v>
      </c>
      <c r="E10639" s="95" t="s">
        <v>332</v>
      </c>
      <c r="F10639" s="95" t="s">
        <v>7499</v>
      </c>
      <c r="G10639" s="4">
        <v>312.5</v>
      </c>
      <c r="H10639" s="4">
        <v>312.5</v>
      </c>
    </row>
    <row r="10640" spans="1:8" ht="15">
      <c r="A10640" s="95">
        <v>10632</v>
      </c>
      <c r="B10640" s="95" t="s">
        <v>4457</v>
      </c>
      <c r="C10640" s="95" t="s">
        <v>5383</v>
      </c>
      <c r="D10640" s="95" t="s">
        <v>5384</v>
      </c>
      <c r="E10640" s="95" t="s">
        <v>332</v>
      </c>
      <c r="F10640" s="95" t="s">
        <v>7499</v>
      </c>
      <c r="G10640" s="4">
        <v>312.5</v>
      </c>
      <c r="H10640" s="4">
        <v>312.5</v>
      </c>
    </row>
    <row r="10641" spans="1:8" ht="15">
      <c r="A10641" s="95">
        <v>10633</v>
      </c>
      <c r="B10641" s="95" t="s">
        <v>3700</v>
      </c>
      <c r="C10641" s="95" t="s">
        <v>3870</v>
      </c>
      <c r="D10641" s="95" t="s">
        <v>5385</v>
      </c>
      <c r="E10641" s="95" t="s">
        <v>332</v>
      </c>
      <c r="F10641" s="95" t="s">
        <v>7499</v>
      </c>
      <c r="G10641" s="4">
        <v>312.5</v>
      </c>
      <c r="H10641" s="4">
        <v>312.5</v>
      </c>
    </row>
    <row r="10642" spans="1:8" ht="30">
      <c r="A10642" s="95">
        <v>10634</v>
      </c>
      <c r="B10642" s="95" t="s">
        <v>3439</v>
      </c>
      <c r="C10642" s="95" t="s">
        <v>4594</v>
      </c>
      <c r="D10642" s="95" t="s">
        <v>5386</v>
      </c>
      <c r="E10642" s="95" t="s">
        <v>332</v>
      </c>
      <c r="F10642" s="95" t="s">
        <v>7499</v>
      </c>
      <c r="G10642" s="4">
        <v>312.5</v>
      </c>
      <c r="H10642" s="4">
        <v>312.5</v>
      </c>
    </row>
    <row r="10643" spans="1:8" ht="30">
      <c r="A10643" s="95">
        <v>10635</v>
      </c>
      <c r="B10643" s="95" t="s">
        <v>4431</v>
      </c>
      <c r="C10643" s="95" t="s">
        <v>5387</v>
      </c>
      <c r="D10643" s="95" t="s">
        <v>5388</v>
      </c>
      <c r="E10643" s="95" t="s">
        <v>332</v>
      </c>
      <c r="F10643" s="95" t="s">
        <v>7499</v>
      </c>
      <c r="G10643" s="4">
        <v>312.5</v>
      </c>
      <c r="H10643" s="4">
        <v>312.5</v>
      </c>
    </row>
    <row r="10644" spans="1:8" ht="15">
      <c r="A10644" s="95">
        <v>10636</v>
      </c>
      <c r="B10644" s="95" t="s">
        <v>6768</v>
      </c>
      <c r="C10644" s="95" t="s">
        <v>8751</v>
      </c>
      <c r="D10644" s="95" t="s">
        <v>17660</v>
      </c>
      <c r="E10644" s="95" t="s">
        <v>332</v>
      </c>
      <c r="F10644" s="95" t="s">
        <v>7499</v>
      </c>
      <c r="G10644" s="4">
        <v>312.5</v>
      </c>
      <c r="H10644" s="4">
        <v>312.5</v>
      </c>
    </row>
    <row r="10645" spans="1:8" ht="15">
      <c r="A10645" s="95">
        <v>10637</v>
      </c>
      <c r="B10645" s="95" t="s">
        <v>3649</v>
      </c>
      <c r="C10645" s="95" t="s">
        <v>5391</v>
      </c>
      <c r="D10645" s="95" t="s">
        <v>5392</v>
      </c>
      <c r="E10645" s="95" t="s">
        <v>332</v>
      </c>
      <c r="F10645" s="95" t="s">
        <v>7499</v>
      </c>
      <c r="G10645" s="4">
        <v>312.5</v>
      </c>
      <c r="H10645" s="4">
        <v>312.5</v>
      </c>
    </row>
    <row r="10646" spans="1:8" ht="15">
      <c r="A10646" s="95">
        <v>10638</v>
      </c>
      <c r="B10646" s="95" t="s">
        <v>3461</v>
      </c>
      <c r="C10646" s="95" t="s">
        <v>5393</v>
      </c>
      <c r="D10646" s="95" t="s">
        <v>5394</v>
      </c>
      <c r="E10646" s="95" t="s">
        <v>332</v>
      </c>
      <c r="F10646" s="95" t="s">
        <v>7499</v>
      </c>
      <c r="G10646" s="4">
        <v>312.5</v>
      </c>
      <c r="H10646" s="4">
        <v>312.5</v>
      </c>
    </row>
    <row r="10647" spans="1:8" ht="15">
      <c r="A10647" s="95">
        <v>10639</v>
      </c>
      <c r="B10647" s="95" t="s">
        <v>5395</v>
      </c>
      <c r="C10647" s="95" t="s">
        <v>5396</v>
      </c>
      <c r="D10647" s="95" t="s">
        <v>5397</v>
      </c>
      <c r="E10647" s="95" t="s">
        <v>332</v>
      </c>
      <c r="F10647" s="95" t="s">
        <v>7499</v>
      </c>
      <c r="G10647" s="4">
        <v>312.5</v>
      </c>
      <c r="H10647" s="4">
        <v>312.5</v>
      </c>
    </row>
    <row r="10648" spans="1:8" ht="15">
      <c r="A10648" s="95">
        <v>10640</v>
      </c>
      <c r="B10648" s="95" t="s">
        <v>4226</v>
      </c>
      <c r="C10648" s="95" t="s">
        <v>5398</v>
      </c>
      <c r="D10648" s="95" t="s">
        <v>5399</v>
      </c>
      <c r="E10648" s="95" t="s">
        <v>332</v>
      </c>
      <c r="F10648" s="95" t="s">
        <v>7499</v>
      </c>
      <c r="G10648" s="4">
        <v>312.5</v>
      </c>
      <c r="H10648" s="4">
        <v>312.5</v>
      </c>
    </row>
    <row r="10649" spans="1:8" ht="15">
      <c r="A10649" s="95">
        <v>10641</v>
      </c>
      <c r="B10649" s="95" t="s">
        <v>3629</v>
      </c>
      <c r="C10649" s="95" t="s">
        <v>5400</v>
      </c>
      <c r="D10649" s="95" t="s">
        <v>5401</v>
      </c>
      <c r="E10649" s="95" t="s">
        <v>332</v>
      </c>
      <c r="F10649" s="95" t="s">
        <v>7499</v>
      </c>
      <c r="G10649" s="4">
        <v>312.5</v>
      </c>
      <c r="H10649" s="4">
        <v>312.5</v>
      </c>
    </row>
    <row r="10650" spans="1:8" ht="30">
      <c r="A10650" s="95">
        <v>10642</v>
      </c>
      <c r="B10650" s="95" t="s">
        <v>2663</v>
      </c>
      <c r="C10650" s="95" t="s">
        <v>5402</v>
      </c>
      <c r="D10650" s="95" t="s">
        <v>5403</v>
      </c>
      <c r="E10650" s="95" t="s">
        <v>332</v>
      </c>
      <c r="F10650" s="95" t="s">
        <v>7499</v>
      </c>
      <c r="G10650" s="4">
        <v>312.5</v>
      </c>
      <c r="H10650" s="4">
        <v>312.5</v>
      </c>
    </row>
    <row r="10651" spans="1:8" ht="30">
      <c r="A10651" s="95">
        <v>10643</v>
      </c>
      <c r="B10651" s="95" t="s">
        <v>3676</v>
      </c>
      <c r="C10651" s="95" t="s">
        <v>5404</v>
      </c>
      <c r="D10651" s="95" t="s">
        <v>5405</v>
      </c>
      <c r="E10651" s="95" t="s">
        <v>332</v>
      </c>
      <c r="F10651" s="95" t="s">
        <v>7499</v>
      </c>
      <c r="G10651" s="4">
        <v>312.5</v>
      </c>
      <c r="H10651" s="4">
        <v>312.5</v>
      </c>
    </row>
    <row r="10652" spans="1:8" ht="15">
      <c r="A10652" s="95">
        <v>10644</v>
      </c>
      <c r="B10652" s="95" t="s">
        <v>3453</v>
      </c>
      <c r="C10652" s="95" t="s">
        <v>4132</v>
      </c>
      <c r="D10652" s="95" t="s">
        <v>5406</v>
      </c>
      <c r="E10652" s="95" t="s">
        <v>332</v>
      </c>
      <c r="F10652" s="95" t="s">
        <v>7499</v>
      </c>
      <c r="G10652" s="4">
        <v>312.5</v>
      </c>
      <c r="H10652" s="4">
        <v>312.5</v>
      </c>
    </row>
    <row r="10653" spans="1:8" ht="15">
      <c r="A10653" s="95">
        <v>10645</v>
      </c>
      <c r="B10653" s="95" t="s">
        <v>4007</v>
      </c>
      <c r="C10653" s="95" t="s">
        <v>4649</v>
      </c>
      <c r="D10653" s="95" t="s">
        <v>5407</v>
      </c>
      <c r="E10653" s="95" t="s">
        <v>332</v>
      </c>
      <c r="F10653" s="95" t="s">
        <v>7499</v>
      </c>
      <c r="G10653" s="4">
        <v>312.5</v>
      </c>
      <c r="H10653" s="4">
        <v>312.5</v>
      </c>
    </row>
    <row r="10654" spans="1:8" ht="30">
      <c r="A10654" s="95">
        <v>10646</v>
      </c>
      <c r="B10654" s="95" t="s">
        <v>4375</v>
      </c>
      <c r="C10654" s="95" t="s">
        <v>5408</v>
      </c>
      <c r="D10654" s="95" t="s">
        <v>5409</v>
      </c>
      <c r="E10654" s="95" t="s">
        <v>332</v>
      </c>
      <c r="F10654" s="95" t="s">
        <v>7499</v>
      </c>
      <c r="G10654" s="4">
        <v>312.5</v>
      </c>
      <c r="H10654" s="4">
        <v>312.5</v>
      </c>
    </row>
    <row r="10655" spans="1:8" ht="15">
      <c r="A10655" s="95">
        <v>10647</v>
      </c>
      <c r="B10655" s="95" t="s">
        <v>4096</v>
      </c>
      <c r="C10655" s="95" t="s">
        <v>5410</v>
      </c>
      <c r="D10655" s="95" t="s">
        <v>5411</v>
      </c>
      <c r="E10655" s="95" t="s">
        <v>332</v>
      </c>
      <c r="F10655" s="95" t="s">
        <v>7499</v>
      </c>
      <c r="G10655" s="4">
        <v>312.5</v>
      </c>
      <c r="H10655" s="4">
        <v>312.5</v>
      </c>
    </row>
    <row r="10656" spans="1:8" ht="15">
      <c r="A10656" s="95">
        <v>10648</v>
      </c>
      <c r="B10656" s="95" t="s">
        <v>2663</v>
      </c>
      <c r="C10656" s="95" t="s">
        <v>5412</v>
      </c>
      <c r="D10656" s="95" t="s">
        <v>5413</v>
      </c>
      <c r="E10656" s="95" t="s">
        <v>332</v>
      </c>
      <c r="F10656" s="95" t="s">
        <v>7499</v>
      </c>
      <c r="G10656" s="4">
        <v>312.5</v>
      </c>
      <c r="H10656" s="4">
        <v>312.5</v>
      </c>
    </row>
    <row r="10657" spans="1:8" ht="15">
      <c r="A10657" s="95">
        <v>10649</v>
      </c>
      <c r="B10657" s="95" t="s">
        <v>4023</v>
      </c>
      <c r="C10657" s="95" t="s">
        <v>5414</v>
      </c>
      <c r="D10657" s="95" t="s">
        <v>5415</v>
      </c>
      <c r="E10657" s="95" t="s">
        <v>332</v>
      </c>
      <c r="F10657" s="95" t="s">
        <v>7499</v>
      </c>
      <c r="G10657" s="4">
        <v>312.5</v>
      </c>
      <c r="H10657" s="4">
        <v>312.5</v>
      </c>
    </row>
    <row r="10658" spans="1:8" ht="30">
      <c r="A10658" s="95">
        <v>10650</v>
      </c>
      <c r="B10658" s="95" t="s">
        <v>5418</v>
      </c>
      <c r="C10658" s="95" t="s">
        <v>4634</v>
      </c>
      <c r="D10658" s="95" t="s">
        <v>5419</v>
      </c>
      <c r="E10658" s="95" t="s">
        <v>332</v>
      </c>
      <c r="F10658" s="95" t="s">
        <v>7499</v>
      </c>
      <c r="G10658" s="4">
        <v>312.5</v>
      </c>
      <c r="H10658" s="4">
        <v>312.5</v>
      </c>
    </row>
    <row r="10659" spans="1:8" ht="30">
      <c r="A10659" s="95">
        <v>10651</v>
      </c>
      <c r="B10659" s="95" t="s">
        <v>4026</v>
      </c>
      <c r="C10659" s="95" t="s">
        <v>5420</v>
      </c>
      <c r="D10659" s="95" t="s">
        <v>5421</v>
      </c>
      <c r="E10659" s="95" t="s">
        <v>332</v>
      </c>
      <c r="F10659" s="95" t="s">
        <v>7499</v>
      </c>
      <c r="G10659" s="4">
        <v>312.5</v>
      </c>
      <c r="H10659" s="4">
        <v>312.5</v>
      </c>
    </row>
    <row r="10660" spans="1:8" ht="15">
      <c r="A10660" s="95">
        <v>10652</v>
      </c>
      <c r="B10660" s="95" t="s">
        <v>3593</v>
      </c>
      <c r="C10660" s="95" t="s">
        <v>5422</v>
      </c>
      <c r="D10660" s="95">
        <v>59001005593</v>
      </c>
      <c r="E10660" s="95" t="s">
        <v>332</v>
      </c>
      <c r="F10660" s="95" t="s">
        <v>7499</v>
      </c>
      <c r="G10660" s="4">
        <v>312.5</v>
      </c>
      <c r="H10660" s="4">
        <v>312.5</v>
      </c>
    </row>
    <row r="10661" spans="1:8" ht="30">
      <c r="A10661" s="95">
        <v>10653</v>
      </c>
      <c r="B10661" s="95" t="s">
        <v>3649</v>
      </c>
      <c r="C10661" s="95" t="s">
        <v>4065</v>
      </c>
      <c r="D10661" s="95" t="s">
        <v>5423</v>
      </c>
      <c r="E10661" s="95" t="s">
        <v>332</v>
      </c>
      <c r="F10661" s="95" t="s">
        <v>7499</v>
      </c>
      <c r="G10661" s="4">
        <v>312.5</v>
      </c>
      <c r="H10661" s="4">
        <v>312.5</v>
      </c>
    </row>
    <row r="10662" spans="1:8" ht="30">
      <c r="A10662" s="95">
        <v>10654</v>
      </c>
      <c r="B10662" s="95" t="s">
        <v>3584</v>
      </c>
      <c r="C10662" s="95" t="s">
        <v>5108</v>
      </c>
      <c r="D10662" s="95" t="s">
        <v>5424</v>
      </c>
      <c r="E10662" s="95" t="s">
        <v>332</v>
      </c>
      <c r="F10662" s="95" t="s">
        <v>7499</v>
      </c>
      <c r="G10662" s="4">
        <v>312.5</v>
      </c>
      <c r="H10662" s="4">
        <v>312.5</v>
      </c>
    </row>
    <row r="10663" spans="1:8" ht="15">
      <c r="A10663" s="95">
        <v>10655</v>
      </c>
      <c r="B10663" s="95" t="s">
        <v>3668</v>
      </c>
      <c r="C10663" s="95" t="s">
        <v>3741</v>
      </c>
      <c r="D10663" s="95" t="s">
        <v>5425</v>
      </c>
      <c r="E10663" s="95" t="s">
        <v>332</v>
      </c>
      <c r="F10663" s="95" t="s">
        <v>7499</v>
      </c>
      <c r="G10663" s="4">
        <v>312.5</v>
      </c>
      <c r="H10663" s="4">
        <v>312.5</v>
      </c>
    </row>
    <row r="10664" spans="1:8" ht="15">
      <c r="A10664" s="95">
        <v>10656</v>
      </c>
      <c r="B10664" s="95" t="s">
        <v>5192</v>
      </c>
      <c r="C10664" s="95" t="s">
        <v>5426</v>
      </c>
      <c r="D10664" s="95">
        <v>59001005418</v>
      </c>
      <c r="E10664" s="95" t="s">
        <v>332</v>
      </c>
      <c r="F10664" s="95" t="s">
        <v>7499</v>
      </c>
      <c r="G10664" s="4">
        <v>312.5</v>
      </c>
      <c r="H10664" s="4">
        <v>312.5</v>
      </c>
    </row>
    <row r="10665" spans="1:8" ht="15">
      <c r="A10665" s="95">
        <v>10657</v>
      </c>
      <c r="B10665" s="95" t="s">
        <v>3523</v>
      </c>
      <c r="C10665" s="95" t="s">
        <v>5427</v>
      </c>
      <c r="D10665" s="95" t="s">
        <v>5428</v>
      </c>
      <c r="E10665" s="95" t="s">
        <v>332</v>
      </c>
      <c r="F10665" s="95" t="s">
        <v>7499</v>
      </c>
      <c r="G10665" s="4">
        <v>312.5</v>
      </c>
      <c r="H10665" s="4">
        <v>312.5</v>
      </c>
    </row>
    <row r="10666" spans="1:8" ht="15">
      <c r="A10666" s="95">
        <v>10658</v>
      </c>
      <c r="B10666" s="95" t="s">
        <v>4452</v>
      </c>
      <c r="C10666" s="95" t="s">
        <v>5429</v>
      </c>
      <c r="D10666" s="95" t="s">
        <v>5430</v>
      </c>
      <c r="E10666" s="95" t="s">
        <v>332</v>
      </c>
      <c r="F10666" s="95" t="s">
        <v>7499</v>
      </c>
      <c r="G10666" s="4">
        <v>312.5</v>
      </c>
      <c r="H10666" s="4">
        <v>312.5</v>
      </c>
    </row>
    <row r="10667" spans="1:8" ht="15">
      <c r="A10667" s="95">
        <v>10659</v>
      </c>
      <c r="B10667" s="95" t="s">
        <v>3432</v>
      </c>
      <c r="C10667" s="95" t="s">
        <v>5431</v>
      </c>
      <c r="D10667" s="95">
        <v>59001080777</v>
      </c>
      <c r="E10667" s="95" t="s">
        <v>332</v>
      </c>
      <c r="F10667" s="95" t="s">
        <v>7499</v>
      </c>
      <c r="G10667" s="4">
        <v>312.5</v>
      </c>
      <c r="H10667" s="4">
        <v>312.5</v>
      </c>
    </row>
    <row r="10668" spans="1:8" ht="15">
      <c r="A10668" s="95">
        <v>10660</v>
      </c>
      <c r="B10668" s="95" t="s">
        <v>3668</v>
      </c>
      <c r="C10668" s="95" t="s">
        <v>5432</v>
      </c>
      <c r="D10668" s="95" t="s">
        <v>5433</v>
      </c>
      <c r="E10668" s="95" t="s">
        <v>332</v>
      </c>
      <c r="F10668" s="95" t="s">
        <v>7499</v>
      </c>
      <c r="G10668" s="4">
        <v>312.5</v>
      </c>
      <c r="H10668" s="4">
        <v>312.5</v>
      </c>
    </row>
    <row r="10669" spans="1:8" ht="15">
      <c r="A10669" s="95">
        <v>10661</v>
      </c>
      <c r="B10669" s="95" t="s">
        <v>3593</v>
      </c>
      <c r="C10669" s="95" t="s">
        <v>4227</v>
      </c>
      <c r="D10669" s="95">
        <v>59001013107</v>
      </c>
      <c r="E10669" s="95" t="s">
        <v>332</v>
      </c>
      <c r="F10669" s="95" t="s">
        <v>7499</v>
      </c>
      <c r="G10669" s="4">
        <v>312.5</v>
      </c>
      <c r="H10669" s="4">
        <v>312.5</v>
      </c>
    </row>
    <row r="10670" spans="1:8" ht="30">
      <c r="A10670" s="95">
        <v>10662</v>
      </c>
      <c r="B10670" s="95" t="s">
        <v>5434</v>
      </c>
      <c r="C10670" s="95" t="s">
        <v>5435</v>
      </c>
      <c r="D10670" s="95">
        <v>59001107168</v>
      </c>
      <c r="E10670" s="95" t="s">
        <v>332</v>
      </c>
      <c r="F10670" s="95" t="s">
        <v>7499</v>
      </c>
      <c r="G10670" s="4">
        <v>312.5</v>
      </c>
      <c r="H10670" s="4">
        <v>312.5</v>
      </c>
    </row>
    <row r="10671" spans="1:8" ht="15">
      <c r="A10671" s="95">
        <v>10663</v>
      </c>
      <c r="B10671" s="95" t="s">
        <v>3432</v>
      </c>
      <c r="C10671" s="95" t="s">
        <v>5436</v>
      </c>
      <c r="D10671" s="95" t="s">
        <v>5437</v>
      </c>
      <c r="E10671" s="95" t="s">
        <v>332</v>
      </c>
      <c r="F10671" s="95" t="s">
        <v>7499</v>
      </c>
      <c r="G10671" s="4">
        <v>312.5</v>
      </c>
      <c r="H10671" s="4">
        <v>312.5</v>
      </c>
    </row>
    <row r="10672" spans="1:8" ht="30">
      <c r="A10672" s="95">
        <v>10664</v>
      </c>
      <c r="B10672" s="95" t="s">
        <v>4452</v>
      </c>
      <c r="C10672" s="95" t="s">
        <v>5438</v>
      </c>
      <c r="D10672" s="95" t="s">
        <v>5439</v>
      </c>
      <c r="E10672" s="95" t="s">
        <v>332</v>
      </c>
      <c r="F10672" s="95" t="s">
        <v>7499</v>
      </c>
      <c r="G10672" s="4">
        <v>312.5</v>
      </c>
      <c r="H10672" s="4">
        <v>312.5</v>
      </c>
    </row>
    <row r="10673" spans="1:8" ht="30">
      <c r="A10673" s="95">
        <v>10665</v>
      </c>
      <c r="B10673" s="95" t="s">
        <v>3735</v>
      </c>
      <c r="C10673" s="95" t="s">
        <v>5440</v>
      </c>
      <c r="D10673" s="95" t="s">
        <v>5441</v>
      </c>
      <c r="E10673" s="95" t="s">
        <v>332</v>
      </c>
      <c r="F10673" s="95" t="s">
        <v>7499</v>
      </c>
      <c r="G10673" s="4">
        <v>312.5</v>
      </c>
      <c r="H10673" s="4">
        <v>312.5</v>
      </c>
    </row>
    <row r="10674" spans="1:8" ht="30">
      <c r="A10674" s="95">
        <v>10666</v>
      </c>
      <c r="B10674" s="95" t="s">
        <v>5442</v>
      </c>
      <c r="C10674" s="95" t="s">
        <v>5443</v>
      </c>
      <c r="D10674" s="95" t="s">
        <v>5444</v>
      </c>
      <c r="E10674" s="95" t="s">
        <v>332</v>
      </c>
      <c r="F10674" s="95" t="s">
        <v>7499</v>
      </c>
      <c r="G10674" s="4">
        <v>312.5</v>
      </c>
      <c r="H10674" s="4">
        <v>312.5</v>
      </c>
    </row>
    <row r="10675" spans="1:8" ht="15">
      <c r="A10675" s="95">
        <v>10667</v>
      </c>
      <c r="B10675" s="95" t="s">
        <v>4623</v>
      </c>
      <c r="C10675" s="95" t="s">
        <v>5445</v>
      </c>
      <c r="D10675" s="95" t="s">
        <v>5446</v>
      </c>
      <c r="E10675" s="95" t="s">
        <v>332</v>
      </c>
      <c r="F10675" s="95" t="s">
        <v>7499</v>
      </c>
      <c r="G10675" s="4">
        <v>312.5</v>
      </c>
      <c r="H10675" s="4">
        <v>312.5</v>
      </c>
    </row>
    <row r="10676" spans="1:8" ht="15">
      <c r="A10676" s="95">
        <v>10668</v>
      </c>
      <c r="B10676" s="95" t="s">
        <v>4454</v>
      </c>
      <c r="C10676" s="95" t="s">
        <v>5447</v>
      </c>
      <c r="D10676" s="95" t="s">
        <v>5448</v>
      </c>
      <c r="E10676" s="95" t="s">
        <v>332</v>
      </c>
      <c r="F10676" s="95" t="s">
        <v>7499</v>
      </c>
      <c r="G10676" s="4">
        <v>312.5</v>
      </c>
      <c r="H10676" s="4">
        <v>312.5</v>
      </c>
    </row>
    <row r="10677" spans="1:8" ht="15">
      <c r="A10677" s="95">
        <v>10669</v>
      </c>
      <c r="B10677" s="95" t="s">
        <v>3586</v>
      </c>
      <c r="C10677" s="95" t="s">
        <v>5449</v>
      </c>
      <c r="D10677" s="95" t="s">
        <v>5450</v>
      </c>
      <c r="E10677" s="95" t="s">
        <v>332</v>
      </c>
      <c r="F10677" s="95" t="s">
        <v>7499</v>
      </c>
      <c r="G10677" s="4">
        <v>312.5</v>
      </c>
      <c r="H10677" s="4">
        <v>312.5</v>
      </c>
    </row>
    <row r="10678" spans="1:8" ht="15">
      <c r="A10678" s="95">
        <v>10670</v>
      </c>
      <c r="B10678" s="95" t="s">
        <v>4310</v>
      </c>
      <c r="C10678" s="95" t="s">
        <v>5451</v>
      </c>
      <c r="D10678" s="95" t="s">
        <v>5452</v>
      </c>
      <c r="E10678" s="95" t="s">
        <v>332</v>
      </c>
      <c r="F10678" s="95" t="s">
        <v>7499</v>
      </c>
      <c r="G10678" s="4">
        <v>312.5</v>
      </c>
      <c r="H10678" s="4">
        <v>312.5</v>
      </c>
    </row>
    <row r="10679" spans="1:8" ht="15">
      <c r="A10679" s="95">
        <v>10671</v>
      </c>
      <c r="B10679" s="95" t="s">
        <v>3649</v>
      </c>
      <c r="C10679" s="95" t="s">
        <v>5453</v>
      </c>
      <c r="D10679" s="95" t="s">
        <v>5454</v>
      </c>
      <c r="E10679" s="95" t="s">
        <v>332</v>
      </c>
      <c r="F10679" s="95" t="s">
        <v>7499</v>
      </c>
      <c r="G10679" s="4">
        <v>312.5</v>
      </c>
      <c r="H10679" s="4">
        <v>312.5</v>
      </c>
    </row>
    <row r="10680" spans="1:8" ht="15">
      <c r="A10680" s="95">
        <v>10672</v>
      </c>
      <c r="B10680" s="95" t="s">
        <v>2663</v>
      </c>
      <c r="C10680" s="95" t="s">
        <v>5455</v>
      </c>
      <c r="D10680" s="95" t="s">
        <v>5456</v>
      </c>
      <c r="E10680" s="95" t="s">
        <v>332</v>
      </c>
      <c r="F10680" s="95" t="s">
        <v>7499</v>
      </c>
      <c r="G10680" s="4">
        <v>312.5</v>
      </c>
      <c r="H10680" s="4">
        <v>312.5</v>
      </c>
    </row>
    <row r="10681" spans="1:8" ht="15">
      <c r="A10681" s="95">
        <v>10673</v>
      </c>
      <c r="B10681" s="95" t="s">
        <v>4322</v>
      </c>
      <c r="C10681" s="95" t="s">
        <v>5457</v>
      </c>
      <c r="D10681" s="95" t="s">
        <v>5458</v>
      </c>
      <c r="E10681" s="95" t="s">
        <v>332</v>
      </c>
      <c r="F10681" s="95" t="s">
        <v>7499</v>
      </c>
      <c r="G10681" s="4">
        <v>312.5</v>
      </c>
      <c r="H10681" s="4">
        <v>312.5</v>
      </c>
    </row>
    <row r="10682" spans="1:8" ht="30">
      <c r="A10682" s="95">
        <v>10674</v>
      </c>
      <c r="B10682" s="95" t="s">
        <v>5459</v>
      </c>
      <c r="C10682" s="95" t="s">
        <v>4826</v>
      </c>
      <c r="D10682" s="95" t="s">
        <v>5460</v>
      </c>
      <c r="E10682" s="95" t="s">
        <v>332</v>
      </c>
      <c r="F10682" s="95" t="s">
        <v>7499</v>
      </c>
      <c r="G10682" s="4">
        <v>312.5</v>
      </c>
      <c r="H10682" s="4">
        <v>312.5</v>
      </c>
    </row>
    <row r="10683" spans="1:8" ht="15">
      <c r="A10683" s="95">
        <v>10675</v>
      </c>
      <c r="B10683" s="95" t="s">
        <v>5461</v>
      </c>
      <c r="C10683" s="95" t="s">
        <v>5462</v>
      </c>
      <c r="D10683" s="95" t="s">
        <v>5463</v>
      </c>
      <c r="E10683" s="95" t="s">
        <v>332</v>
      </c>
      <c r="F10683" s="95" t="s">
        <v>7499</v>
      </c>
      <c r="G10683" s="4">
        <v>312.5</v>
      </c>
      <c r="H10683" s="4">
        <v>312.5</v>
      </c>
    </row>
    <row r="10684" spans="1:8" ht="15">
      <c r="A10684" s="95">
        <v>10676</v>
      </c>
      <c r="B10684" s="95" t="s">
        <v>4322</v>
      </c>
      <c r="C10684" s="95" t="s">
        <v>5464</v>
      </c>
      <c r="D10684" s="95" t="s">
        <v>5465</v>
      </c>
      <c r="E10684" s="95" t="s">
        <v>332</v>
      </c>
      <c r="F10684" s="95" t="s">
        <v>7499</v>
      </c>
      <c r="G10684" s="4">
        <v>312.5</v>
      </c>
      <c r="H10684" s="4">
        <v>312.5</v>
      </c>
    </row>
    <row r="10685" spans="1:8" ht="15">
      <c r="A10685" s="95">
        <v>10677</v>
      </c>
      <c r="B10685" s="95" t="s">
        <v>2671</v>
      </c>
      <c r="C10685" s="95" t="s">
        <v>5466</v>
      </c>
      <c r="D10685" s="95" t="s">
        <v>5467</v>
      </c>
      <c r="E10685" s="95" t="s">
        <v>332</v>
      </c>
      <c r="F10685" s="95" t="s">
        <v>7499</v>
      </c>
      <c r="G10685" s="4">
        <v>312.5</v>
      </c>
      <c r="H10685" s="4">
        <v>312.5</v>
      </c>
    </row>
    <row r="10686" spans="1:8" ht="30">
      <c r="A10686" s="95">
        <v>10678</v>
      </c>
      <c r="B10686" s="95" t="s">
        <v>4695</v>
      </c>
      <c r="C10686" s="95" t="s">
        <v>5468</v>
      </c>
      <c r="D10686" s="95" t="s">
        <v>5469</v>
      </c>
      <c r="E10686" s="95" t="s">
        <v>332</v>
      </c>
      <c r="F10686" s="95" t="s">
        <v>7499</v>
      </c>
      <c r="G10686" s="4">
        <v>312.5</v>
      </c>
      <c r="H10686" s="4">
        <v>312.5</v>
      </c>
    </row>
    <row r="10687" spans="1:8" ht="15">
      <c r="A10687" s="95">
        <v>10679</v>
      </c>
      <c r="B10687" s="95" t="s">
        <v>3833</v>
      </c>
      <c r="C10687" s="95" t="s">
        <v>4051</v>
      </c>
      <c r="D10687" s="95" t="s">
        <v>5470</v>
      </c>
      <c r="E10687" s="95" t="s">
        <v>332</v>
      </c>
      <c r="F10687" s="95" t="s">
        <v>7499</v>
      </c>
      <c r="G10687" s="4">
        <v>312.5</v>
      </c>
      <c r="H10687" s="4">
        <v>312.5</v>
      </c>
    </row>
    <row r="10688" spans="1:8" ht="15">
      <c r="A10688" s="95">
        <v>10680</v>
      </c>
      <c r="B10688" s="95" t="s">
        <v>4429</v>
      </c>
      <c r="C10688" s="95" t="s">
        <v>5471</v>
      </c>
      <c r="D10688" s="95" t="s">
        <v>5472</v>
      </c>
      <c r="E10688" s="95" t="s">
        <v>332</v>
      </c>
      <c r="F10688" s="95" t="s">
        <v>7499</v>
      </c>
      <c r="G10688" s="4">
        <v>312.5</v>
      </c>
      <c r="H10688" s="4">
        <v>312.5</v>
      </c>
    </row>
    <row r="10689" spans="1:8" ht="15">
      <c r="A10689" s="95">
        <v>10681</v>
      </c>
      <c r="B10689" s="95" t="s">
        <v>5038</v>
      </c>
      <c r="C10689" s="95" t="s">
        <v>5473</v>
      </c>
      <c r="D10689" s="95" t="s">
        <v>5474</v>
      </c>
      <c r="E10689" s="95" t="s">
        <v>332</v>
      </c>
      <c r="F10689" s="95" t="s">
        <v>7499</v>
      </c>
      <c r="G10689" s="4">
        <v>312.5</v>
      </c>
      <c r="H10689" s="4">
        <v>312.5</v>
      </c>
    </row>
    <row r="10690" spans="1:8" ht="15">
      <c r="A10690" s="95">
        <v>10682</v>
      </c>
      <c r="B10690" s="95" t="s">
        <v>3450</v>
      </c>
      <c r="C10690" s="95" t="s">
        <v>5475</v>
      </c>
      <c r="D10690" s="95" t="s">
        <v>5476</v>
      </c>
      <c r="E10690" s="95" t="s">
        <v>332</v>
      </c>
      <c r="F10690" s="95" t="s">
        <v>7499</v>
      </c>
      <c r="G10690" s="4">
        <v>312.5</v>
      </c>
      <c r="H10690" s="4">
        <v>312.5</v>
      </c>
    </row>
    <row r="10691" spans="1:8" ht="15">
      <c r="A10691" s="95">
        <v>10683</v>
      </c>
      <c r="B10691" s="95" t="s">
        <v>4431</v>
      </c>
      <c r="C10691" s="95" t="s">
        <v>5477</v>
      </c>
      <c r="D10691" s="95" t="s">
        <v>5478</v>
      </c>
      <c r="E10691" s="95" t="s">
        <v>332</v>
      </c>
      <c r="F10691" s="95" t="s">
        <v>7499</v>
      </c>
      <c r="G10691" s="4">
        <v>312.5</v>
      </c>
      <c r="H10691" s="4">
        <v>312.5</v>
      </c>
    </row>
    <row r="10692" spans="1:8" ht="30">
      <c r="A10692" s="95">
        <v>10684</v>
      </c>
      <c r="B10692" s="95" t="s">
        <v>4322</v>
      </c>
      <c r="C10692" s="95" t="s">
        <v>4445</v>
      </c>
      <c r="D10692" s="95" t="s">
        <v>5479</v>
      </c>
      <c r="E10692" s="95" t="s">
        <v>332</v>
      </c>
      <c r="F10692" s="95" t="s">
        <v>7499</v>
      </c>
      <c r="G10692" s="4">
        <v>312.5</v>
      </c>
      <c r="H10692" s="4">
        <v>312.5</v>
      </c>
    </row>
    <row r="10693" spans="1:8" ht="30">
      <c r="A10693" s="95">
        <v>10685</v>
      </c>
      <c r="B10693" s="95" t="s">
        <v>5313</v>
      </c>
      <c r="C10693" s="95" t="s">
        <v>5480</v>
      </c>
      <c r="D10693" s="95" t="s">
        <v>5481</v>
      </c>
      <c r="E10693" s="95" t="s">
        <v>332</v>
      </c>
      <c r="F10693" s="95" t="s">
        <v>7499</v>
      </c>
      <c r="G10693" s="4">
        <v>312.5</v>
      </c>
      <c r="H10693" s="4">
        <v>312.5</v>
      </c>
    </row>
    <row r="10694" spans="1:8" ht="30">
      <c r="A10694" s="95">
        <v>10686</v>
      </c>
      <c r="B10694" s="95" t="s">
        <v>4299</v>
      </c>
      <c r="C10694" s="95" t="s">
        <v>4651</v>
      </c>
      <c r="D10694" s="95">
        <v>59001089341</v>
      </c>
      <c r="E10694" s="95" t="s">
        <v>332</v>
      </c>
      <c r="F10694" s="95" t="s">
        <v>7499</v>
      </c>
      <c r="G10694" s="4">
        <v>312.5</v>
      </c>
      <c r="H10694" s="4">
        <v>312.5</v>
      </c>
    </row>
    <row r="10695" spans="1:8" ht="15">
      <c r="A10695" s="95">
        <v>10687</v>
      </c>
      <c r="B10695" s="95" t="s">
        <v>4216</v>
      </c>
      <c r="C10695" s="95" t="s">
        <v>3741</v>
      </c>
      <c r="D10695" s="95" t="s">
        <v>5482</v>
      </c>
      <c r="E10695" s="95" t="s">
        <v>332</v>
      </c>
      <c r="F10695" s="95" t="s">
        <v>7499</v>
      </c>
      <c r="G10695" s="4">
        <v>312.5</v>
      </c>
      <c r="H10695" s="4">
        <v>312.5</v>
      </c>
    </row>
    <row r="10696" spans="1:8" ht="15">
      <c r="A10696" s="95">
        <v>10688</v>
      </c>
      <c r="B10696" s="95" t="s">
        <v>3593</v>
      </c>
      <c r="C10696" s="95" t="s">
        <v>5483</v>
      </c>
      <c r="D10696" s="95" t="s">
        <v>5484</v>
      </c>
      <c r="E10696" s="95" t="s">
        <v>332</v>
      </c>
      <c r="F10696" s="95" t="s">
        <v>7499</v>
      </c>
      <c r="G10696" s="4">
        <v>312.5</v>
      </c>
      <c r="H10696" s="4">
        <v>312.5</v>
      </c>
    </row>
    <row r="10697" spans="1:8" ht="15">
      <c r="A10697" s="95">
        <v>10689</v>
      </c>
      <c r="B10697" s="95" t="s">
        <v>5485</v>
      </c>
      <c r="C10697" s="95" t="s">
        <v>5486</v>
      </c>
      <c r="D10697" s="95" t="s">
        <v>5487</v>
      </c>
      <c r="E10697" s="95" t="s">
        <v>332</v>
      </c>
      <c r="F10697" s="95" t="s">
        <v>7499</v>
      </c>
      <c r="G10697" s="4">
        <v>312.5</v>
      </c>
      <c r="H10697" s="4">
        <v>312.5</v>
      </c>
    </row>
    <row r="10698" spans="1:8" ht="15">
      <c r="A10698" s="95">
        <v>10690</v>
      </c>
      <c r="B10698" s="95" t="s">
        <v>4982</v>
      </c>
      <c r="C10698" s="95" t="s">
        <v>5488</v>
      </c>
      <c r="D10698" s="95" t="s">
        <v>5489</v>
      </c>
      <c r="E10698" s="95" t="s">
        <v>332</v>
      </c>
      <c r="F10698" s="95" t="s">
        <v>7499</v>
      </c>
      <c r="G10698" s="4">
        <v>312.5</v>
      </c>
      <c r="H10698" s="4">
        <v>312.5</v>
      </c>
    </row>
    <row r="10699" spans="1:8" ht="15">
      <c r="A10699" s="95">
        <v>10691</v>
      </c>
      <c r="B10699" s="95" t="s">
        <v>5490</v>
      </c>
      <c r="C10699" s="95" t="s">
        <v>5491</v>
      </c>
      <c r="D10699" s="95" t="s">
        <v>5492</v>
      </c>
      <c r="E10699" s="95" t="s">
        <v>332</v>
      </c>
      <c r="F10699" s="95" t="s">
        <v>7499</v>
      </c>
      <c r="G10699" s="4">
        <v>312.5</v>
      </c>
      <c r="H10699" s="4">
        <v>312.5</v>
      </c>
    </row>
    <row r="10700" spans="1:8" ht="15">
      <c r="A10700" s="95">
        <v>10692</v>
      </c>
      <c r="B10700" s="95" t="s">
        <v>5493</v>
      </c>
      <c r="C10700" s="95" t="s">
        <v>5494</v>
      </c>
      <c r="D10700" s="95" t="s">
        <v>5495</v>
      </c>
      <c r="E10700" s="95" t="s">
        <v>332</v>
      </c>
      <c r="F10700" s="95" t="s">
        <v>7499</v>
      </c>
      <c r="G10700" s="4">
        <v>312.5</v>
      </c>
      <c r="H10700" s="4">
        <v>312.5</v>
      </c>
    </row>
    <row r="10701" spans="1:8" ht="30">
      <c r="A10701" s="95">
        <v>10693</v>
      </c>
      <c r="B10701" s="95" t="s">
        <v>3442</v>
      </c>
      <c r="C10701" s="95" t="s">
        <v>5496</v>
      </c>
      <c r="D10701" s="95">
        <v>59001002463</v>
      </c>
      <c r="E10701" s="95" t="s">
        <v>332</v>
      </c>
      <c r="F10701" s="95" t="s">
        <v>7499</v>
      </c>
      <c r="G10701" s="4">
        <v>312.5</v>
      </c>
      <c r="H10701" s="4">
        <v>312.5</v>
      </c>
    </row>
    <row r="10702" spans="1:8" ht="15">
      <c r="A10702" s="95">
        <v>10694</v>
      </c>
      <c r="B10702" s="95" t="s">
        <v>5497</v>
      </c>
      <c r="C10702" s="95" t="s">
        <v>5362</v>
      </c>
      <c r="D10702" s="95" t="s">
        <v>5498</v>
      </c>
      <c r="E10702" s="95" t="s">
        <v>332</v>
      </c>
      <c r="F10702" s="95" t="s">
        <v>7499</v>
      </c>
      <c r="G10702" s="4">
        <v>312.5</v>
      </c>
      <c r="H10702" s="4">
        <v>312.5</v>
      </c>
    </row>
    <row r="10703" spans="1:8" ht="15">
      <c r="A10703" s="95">
        <v>10695</v>
      </c>
      <c r="B10703" s="95" t="s">
        <v>5499</v>
      </c>
      <c r="C10703" s="95" t="s">
        <v>5500</v>
      </c>
      <c r="D10703" s="95">
        <v>59001093745</v>
      </c>
      <c r="E10703" s="95" t="s">
        <v>332</v>
      </c>
      <c r="F10703" s="95" t="s">
        <v>7499</v>
      </c>
      <c r="G10703" s="4">
        <v>312.5</v>
      </c>
      <c r="H10703" s="4">
        <v>312.5</v>
      </c>
    </row>
    <row r="10704" spans="1:8" ht="15">
      <c r="A10704" s="95">
        <v>10696</v>
      </c>
      <c r="B10704" s="95" t="s">
        <v>3750</v>
      </c>
      <c r="C10704" s="95" t="s">
        <v>5501</v>
      </c>
      <c r="D10704" s="95" t="s">
        <v>5502</v>
      </c>
      <c r="E10704" s="95" t="s">
        <v>332</v>
      </c>
      <c r="F10704" s="95" t="s">
        <v>7499</v>
      </c>
      <c r="G10704" s="4">
        <v>312.5</v>
      </c>
      <c r="H10704" s="4">
        <v>312.5</v>
      </c>
    </row>
    <row r="10705" spans="1:8" ht="30">
      <c r="A10705" s="95">
        <v>10697</v>
      </c>
      <c r="B10705" s="95" t="s">
        <v>3468</v>
      </c>
      <c r="C10705" s="95" t="s">
        <v>5503</v>
      </c>
      <c r="D10705" s="95" t="s">
        <v>5504</v>
      </c>
      <c r="E10705" s="95" t="s">
        <v>332</v>
      </c>
      <c r="F10705" s="95" t="s">
        <v>7499</v>
      </c>
      <c r="G10705" s="4">
        <v>312.5</v>
      </c>
      <c r="H10705" s="4">
        <v>312.5</v>
      </c>
    </row>
    <row r="10706" spans="1:8" ht="15">
      <c r="A10706" s="95">
        <v>10698</v>
      </c>
      <c r="B10706" s="95" t="s">
        <v>3660</v>
      </c>
      <c r="C10706" s="95" t="s">
        <v>5505</v>
      </c>
      <c r="D10706" s="95" t="s">
        <v>5506</v>
      </c>
      <c r="E10706" s="95" t="s">
        <v>332</v>
      </c>
      <c r="F10706" s="95" t="s">
        <v>7499</v>
      </c>
      <c r="G10706" s="4">
        <v>312.5</v>
      </c>
      <c r="H10706" s="4">
        <v>312.5</v>
      </c>
    </row>
    <row r="10707" spans="1:8" ht="30">
      <c r="A10707" s="95">
        <v>10699</v>
      </c>
      <c r="B10707" s="95" t="s">
        <v>4226</v>
      </c>
      <c r="C10707" s="95" t="s">
        <v>5507</v>
      </c>
      <c r="D10707" s="95" t="s">
        <v>5508</v>
      </c>
      <c r="E10707" s="95" t="s">
        <v>332</v>
      </c>
      <c r="F10707" s="95" t="s">
        <v>7499</v>
      </c>
      <c r="G10707" s="4">
        <v>312.5</v>
      </c>
      <c r="H10707" s="4">
        <v>312.5</v>
      </c>
    </row>
    <row r="10708" spans="1:8" ht="30">
      <c r="A10708" s="95">
        <v>10700</v>
      </c>
      <c r="B10708" s="95" t="s">
        <v>2663</v>
      </c>
      <c r="C10708" s="95" t="s">
        <v>5509</v>
      </c>
      <c r="D10708" s="95" t="s">
        <v>5510</v>
      </c>
      <c r="E10708" s="95" t="s">
        <v>332</v>
      </c>
      <c r="F10708" s="95" t="s">
        <v>7499</v>
      </c>
      <c r="G10708" s="4">
        <v>312.5</v>
      </c>
      <c r="H10708" s="4">
        <v>312.5</v>
      </c>
    </row>
    <row r="10709" spans="1:8" ht="15">
      <c r="A10709" s="95">
        <v>10701</v>
      </c>
      <c r="B10709" s="95" t="s">
        <v>5511</v>
      </c>
      <c r="C10709" s="95" t="s">
        <v>5512</v>
      </c>
      <c r="D10709" s="95" t="s">
        <v>5513</v>
      </c>
      <c r="E10709" s="95" t="s">
        <v>332</v>
      </c>
      <c r="F10709" s="95" t="s">
        <v>7499</v>
      </c>
      <c r="G10709" s="4">
        <v>312.5</v>
      </c>
      <c r="H10709" s="4">
        <v>312.5</v>
      </c>
    </row>
    <row r="10710" spans="1:8" ht="15">
      <c r="A10710" s="95">
        <v>10702</v>
      </c>
      <c r="B10710" s="95" t="s">
        <v>3497</v>
      </c>
      <c r="C10710" s="95" t="s">
        <v>5514</v>
      </c>
      <c r="D10710" s="95" t="s">
        <v>5515</v>
      </c>
      <c r="E10710" s="95" t="s">
        <v>332</v>
      </c>
      <c r="F10710" s="95" t="s">
        <v>7499</v>
      </c>
      <c r="G10710" s="4">
        <v>312.5</v>
      </c>
      <c r="H10710" s="4">
        <v>312.5</v>
      </c>
    </row>
    <row r="10711" spans="1:8" ht="15">
      <c r="A10711" s="95">
        <v>10703</v>
      </c>
      <c r="B10711" s="95" t="s">
        <v>4322</v>
      </c>
      <c r="C10711" s="95" t="s">
        <v>5517</v>
      </c>
      <c r="D10711" s="95" t="s">
        <v>17661</v>
      </c>
      <c r="E10711" s="95" t="s">
        <v>332</v>
      </c>
      <c r="F10711" s="95" t="s">
        <v>7499</v>
      </c>
      <c r="G10711" s="4">
        <v>312.5</v>
      </c>
      <c r="H10711" s="4">
        <v>312.5</v>
      </c>
    </row>
    <row r="10712" spans="1:8" ht="15">
      <c r="A10712" s="95">
        <v>10704</v>
      </c>
      <c r="B10712" s="95" t="s">
        <v>3608</v>
      </c>
      <c r="C10712" s="95" t="s">
        <v>5519</v>
      </c>
      <c r="D10712" s="95" t="s">
        <v>5520</v>
      </c>
      <c r="E10712" s="95" t="s">
        <v>332</v>
      </c>
      <c r="F10712" s="95" t="s">
        <v>7499</v>
      </c>
      <c r="G10712" s="4">
        <v>312.5</v>
      </c>
      <c r="H10712" s="4">
        <v>312.5</v>
      </c>
    </row>
    <row r="10713" spans="1:8" ht="30">
      <c r="A10713" s="95">
        <v>10705</v>
      </c>
      <c r="B10713" s="95" t="s">
        <v>5146</v>
      </c>
      <c r="C10713" s="95" t="s">
        <v>5521</v>
      </c>
      <c r="D10713" s="95" t="s">
        <v>5522</v>
      </c>
      <c r="E10713" s="95" t="s">
        <v>332</v>
      </c>
      <c r="F10713" s="95" t="s">
        <v>7499</v>
      </c>
      <c r="G10713" s="4">
        <v>312.5</v>
      </c>
      <c r="H10713" s="4">
        <v>312.5</v>
      </c>
    </row>
    <row r="10714" spans="1:8" ht="15">
      <c r="A10714" s="95">
        <v>10706</v>
      </c>
      <c r="B10714" s="95" t="s">
        <v>3461</v>
      </c>
      <c r="C10714" s="95" t="s">
        <v>5523</v>
      </c>
      <c r="D10714" s="95" t="s">
        <v>5524</v>
      </c>
      <c r="E10714" s="95" t="s">
        <v>332</v>
      </c>
      <c r="F10714" s="95" t="s">
        <v>7499</v>
      </c>
      <c r="G10714" s="4">
        <v>312.5</v>
      </c>
      <c r="H10714" s="4">
        <v>312.5</v>
      </c>
    </row>
    <row r="10715" spans="1:8" ht="15">
      <c r="A10715" s="95">
        <v>10707</v>
      </c>
      <c r="B10715" s="95" t="s">
        <v>3472</v>
      </c>
      <c r="C10715" s="95" t="s">
        <v>5525</v>
      </c>
      <c r="D10715" s="95" t="s">
        <v>5526</v>
      </c>
      <c r="E10715" s="95" t="s">
        <v>332</v>
      </c>
      <c r="F10715" s="95" t="s">
        <v>7499</v>
      </c>
      <c r="G10715" s="4">
        <v>312.5</v>
      </c>
      <c r="H10715" s="4">
        <v>312.5</v>
      </c>
    </row>
    <row r="10716" spans="1:8" ht="30">
      <c r="A10716" s="95">
        <v>10708</v>
      </c>
      <c r="B10716" s="95" t="s">
        <v>5192</v>
      </c>
      <c r="C10716" s="95" t="s">
        <v>5527</v>
      </c>
      <c r="D10716" s="95" t="s">
        <v>5528</v>
      </c>
      <c r="E10716" s="95" t="s">
        <v>332</v>
      </c>
      <c r="F10716" s="95" t="s">
        <v>7499</v>
      </c>
      <c r="G10716" s="4">
        <v>312.5</v>
      </c>
      <c r="H10716" s="4">
        <v>312.5</v>
      </c>
    </row>
    <row r="10717" spans="1:8" ht="15">
      <c r="A10717" s="95">
        <v>10709</v>
      </c>
      <c r="B10717" s="95" t="s">
        <v>4198</v>
      </c>
      <c r="C10717" s="95" t="s">
        <v>5529</v>
      </c>
      <c r="D10717" s="95" t="s">
        <v>5530</v>
      </c>
      <c r="E10717" s="95" t="s">
        <v>332</v>
      </c>
      <c r="F10717" s="95" t="s">
        <v>7499</v>
      </c>
      <c r="G10717" s="4">
        <v>312.5</v>
      </c>
      <c r="H10717" s="4">
        <v>312.5</v>
      </c>
    </row>
    <row r="10718" spans="1:8" ht="30">
      <c r="A10718" s="95">
        <v>10710</v>
      </c>
      <c r="B10718" s="95" t="s">
        <v>5306</v>
      </c>
      <c r="C10718" s="95" t="s">
        <v>4445</v>
      </c>
      <c r="D10718" s="95" t="s">
        <v>5531</v>
      </c>
      <c r="E10718" s="95" t="s">
        <v>332</v>
      </c>
      <c r="F10718" s="95" t="s">
        <v>7499</v>
      </c>
      <c r="G10718" s="4">
        <v>312.5</v>
      </c>
      <c r="H10718" s="4">
        <v>312.5</v>
      </c>
    </row>
    <row r="10719" spans="1:8" ht="15">
      <c r="A10719" s="95">
        <v>10711</v>
      </c>
      <c r="B10719" s="95" t="s">
        <v>3494</v>
      </c>
      <c r="C10719" s="95" t="s">
        <v>5532</v>
      </c>
      <c r="D10719" s="95" t="s">
        <v>5533</v>
      </c>
      <c r="E10719" s="95" t="s">
        <v>332</v>
      </c>
      <c r="F10719" s="95" t="s">
        <v>7499</v>
      </c>
      <c r="G10719" s="4">
        <v>312.5</v>
      </c>
      <c r="H10719" s="4">
        <v>312.5</v>
      </c>
    </row>
    <row r="10720" spans="1:8" ht="15">
      <c r="A10720" s="95">
        <v>10712</v>
      </c>
      <c r="B10720" s="95" t="s">
        <v>3774</v>
      </c>
      <c r="C10720" s="95" t="s">
        <v>5534</v>
      </c>
      <c r="D10720" s="95">
        <v>59001038170</v>
      </c>
      <c r="E10720" s="95" t="s">
        <v>332</v>
      </c>
      <c r="F10720" s="95" t="s">
        <v>7499</v>
      </c>
      <c r="G10720" s="4">
        <v>312.5</v>
      </c>
      <c r="H10720" s="4">
        <v>312.5</v>
      </c>
    </row>
    <row r="10721" spans="1:8" ht="30">
      <c r="A10721" s="95">
        <v>10713</v>
      </c>
      <c r="B10721" s="95" t="s">
        <v>5535</v>
      </c>
      <c r="C10721" s="95" t="s">
        <v>3878</v>
      </c>
      <c r="D10721" s="95">
        <v>59001038581</v>
      </c>
      <c r="E10721" s="95" t="s">
        <v>332</v>
      </c>
      <c r="F10721" s="95" t="s">
        <v>7499</v>
      </c>
      <c r="G10721" s="4">
        <v>312.5</v>
      </c>
      <c r="H10721" s="4">
        <v>312.5</v>
      </c>
    </row>
    <row r="10722" spans="1:8" ht="15">
      <c r="A10722" s="95">
        <v>10714</v>
      </c>
      <c r="B10722" s="95" t="s">
        <v>5192</v>
      </c>
      <c r="C10722" s="95" t="s">
        <v>5536</v>
      </c>
      <c r="D10722" s="95" t="s">
        <v>5537</v>
      </c>
      <c r="E10722" s="95" t="s">
        <v>332</v>
      </c>
      <c r="F10722" s="95" t="s">
        <v>7499</v>
      </c>
      <c r="G10722" s="4">
        <v>312.5</v>
      </c>
      <c r="H10722" s="4">
        <v>312.5</v>
      </c>
    </row>
    <row r="10723" spans="1:8" ht="15">
      <c r="A10723" s="95">
        <v>10715</v>
      </c>
      <c r="B10723" s="95" t="s">
        <v>4603</v>
      </c>
      <c r="C10723" s="95" t="s">
        <v>5310</v>
      </c>
      <c r="D10723" s="95" t="s">
        <v>5538</v>
      </c>
      <c r="E10723" s="95" t="s">
        <v>332</v>
      </c>
      <c r="F10723" s="95" t="s">
        <v>7499</v>
      </c>
      <c r="G10723" s="4">
        <v>312.5</v>
      </c>
      <c r="H10723" s="4">
        <v>312.5</v>
      </c>
    </row>
    <row r="10724" spans="1:8" ht="15">
      <c r="A10724" s="95">
        <v>10716</v>
      </c>
      <c r="B10724" s="95" t="s">
        <v>5539</v>
      </c>
      <c r="C10724" s="95" t="s">
        <v>5193</v>
      </c>
      <c r="D10724" s="95" t="s">
        <v>5540</v>
      </c>
      <c r="E10724" s="95" t="s">
        <v>332</v>
      </c>
      <c r="F10724" s="95" t="s">
        <v>7499</v>
      </c>
      <c r="G10724" s="4">
        <v>312.5</v>
      </c>
      <c r="H10724" s="4">
        <v>312.5</v>
      </c>
    </row>
    <row r="10725" spans="1:8" ht="30">
      <c r="A10725" s="95">
        <v>10717</v>
      </c>
      <c r="B10725" s="95" t="s">
        <v>5541</v>
      </c>
      <c r="C10725" s="95" t="s">
        <v>5542</v>
      </c>
      <c r="D10725" s="95" t="s">
        <v>5543</v>
      </c>
      <c r="E10725" s="95" t="s">
        <v>332</v>
      </c>
      <c r="F10725" s="95" t="s">
        <v>7499</v>
      </c>
      <c r="G10725" s="4">
        <v>312.5</v>
      </c>
      <c r="H10725" s="4">
        <v>312.5</v>
      </c>
    </row>
    <row r="10726" spans="1:8" ht="15">
      <c r="A10726" s="95">
        <v>10718</v>
      </c>
      <c r="B10726" s="95" t="s">
        <v>4452</v>
      </c>
      <c r="C10726" s="95" t="s">
        <v>5544</v>
      </c>
      <c r="D10726" s="95">
        <v>59001127772</v>
      </c>
      <c r="E10726" s="95" t="s">
        <v>332</v>
      </c>
      <c r="F10726" s="95" t="s">
        <v>7499</v>
      </c>
      <c r="G10726" s="4">
        <v>312.5</v>
      </c>
      <c r="H10726" s="4">
        <v>312.5</v>
      </c>
    </row>
    <row r="10727" spans="1:8" ht="30">
      <c r="A10727" s="95">
        <v>10719</v>
      </c>
      <c r="B10727" s="95" t="s">
        <v>3432</v>
      </c>
      <c r="C10727" s="95" t="s">
        <v>5545</v>
      </c>
      <c r="D10727" s="95">
        <v>43001007729</v>
      </c>
      <c r="E10727" s="95" t="s">
        <v>332</v>
      </c>
      <c r="F10727" s="95" t="s">
        <v>7499</v>
      </c>
      <c r="G10727" s="4">
        <v>312.5</v>
      </c>
      <c r="H10727" s="4">
        <v>312.5</v>
      </c>
    </row>
    <row r="10728" spans="1:8" ht="15">
      <c r="A10728" s="95">
        <v>10720</v>
      </c>
      <c r="B10728" s="95" t="s">
        <v>4096</v>
      </c>
      <c r="C10728" s="95" t="s">
        <v>5546</v>
      </c>
      <c r="D10728" s="95" t="s">
        <v>5547</v>
      </c>
      <c r="E10728" s="95" t="s">
        <v>332</v>
      </c>
      <c r="F10728" s="95" t="s">
        <v>7499</v>
      </c>
      <c r="G10728" s="4">
        <v>312.5</v>
      </c>
      <c r="H10728" s="4">
        <v>312.5</v>
      </c>
    </row>
    <row r="10729" spans="1:8" ht="15">
      <c r="A10729" s="95">
        <v>10721</v>
      </c>
      <c r="B10729" s="95" t="s">
        <v>5358</v>
      </c>
      <c r="C10729" s="95" t="s">
        <v>6877</v>
      </c>
      <c r="D10729" s="95" t="s">
        <v>17662</v>
      </c>
      <c r="E10729" s="95" t="s">
        <v>332</v>
      </c>
      <c r="F10729" s="95" t="s">
        <v>7499</v>
      </c>
      <c r="G10729" s="4">
        <v>312.5</v>
      </c>
      <c r="H10729" s="4">
        <v>312.5</v>
      </c>
    </row>
    <row r="10730" spans="1:8" ht="15">
      <c r="A10730" s="95">
        <v>10722</v>
      </c>
      <c r="B10730" s="95" t="s">
        <v>2663</v>
      </c>
      <c r="C10730" s="95" t="s">
        <v>10709</v>
      </c>
      <c r="D10730" s="95">
        <v>59001113591</v>
      </c>
      <c r="E10730" s="95" t="s">
        <v>332</v>
      </c>
      <c r="F10730" s="95" t="s">
        <v>7499</v>
      </c>
      <c r="G10730" s="4">
        <v>312.5</v>
      </c>
      <c r="H10730" s="4">
        <v>312.5</v>
      </c>
    </row>
    <row r="10731" spans="1:8" ht="15">
      <c r="A10731" s="95">
        <v>10723</v>
      </c>
      <c r="B10731" s="95" t="s">
        <v>5551</v>
      </c>
      <c r="C10731" s="95" t="s">
        <v>3836</v>
      </c>
      <c r="D10731" s="95" t="s">
        <v>5552</v>
      </c>
      <c r="E10731" s="95" t="s">
        <v>332</v>
      </c>
      <c r="F10731" s="95" t="s">
        <v>7499</v>
      </c>
      <c r="G10731" s="4">
        <v>312.5</v>
      </c>
      <c r="H10731" s="4">
        <v>312.5</v>
      </c>
    </row>
    <row r="10732" spans="1:8" ht="15">
      <c r="A10732" s="95">
        <v>10724</v>
      </c>
      <c r="B10732" s="95" t="s">
        <v>5553</v>
      </c>
      <c r="C10732" s="95" t="s">
        <v>4554</v>
      </c>
      <c r="D10732" s="95">
        <v>59004000590</v>
      </c>
      <c r="E10732" s="95" t="s">
        <v>332</v>
      </c>
      <c r="F10732" s="95" t="s">
        <v>7499</v>
      </c>
      <c r="G10732" s="4">
        <v>312.5</v>
      </c>
      <c r="H10732" s="4">
        <v>312.5</v>
      </c>
    </row>
    <row r="10733" spans="1:8" ht="15">
      <c r="A10733" s="95">
        <v>10725</v>
      </c>
      <c r="B10733" s="95" t="s">
        <v>5554</v>
      </c>
      <c r="C10733" s="95" t="s">
        <v>5500</v>
      </c>
      <c r="D10733" s="95">
        <v>59004000630</v>
      </c>
      <c r="E10733" s="95" t="s">
        <v>332</v>
      </c>
      <c r="F10733" s="95" t="s">
        <v>7499</v>
      </c>
      <c r="G10733" s="4">
        <v>312.5</v>
      </c>
      <c r="H10733" s="4">
        <v>312.5</v>
      </c>
    </row>
    <row r="10734" spans="1:8" ht="15">
      <c r="A10734" s="95">
        <v>10726</v>
      </c>
      <c r="B10734" s="95" t="s">
        <v>5555</v>
      </c>
      <c r="C10734" s="95" t="s">
        <v>5556</v>
      </c>
      <c r="D10734" s="95">
        <v>59003000733</v>
      </c>
      <c r="E10734" s="95" t="s">
        <v>332</v>
      </c>
      <c r="F10734" s="95" t="s">
        <v>7499</v>
      </c>
      <c r="G10734" s="4">
        <v>312.5</v>
      </c>
      <c r="H10734" s="4">
        <v>312.5</v>
      </c>
    </row>
    <row r="10735" spans="1:8" ht="15">
      <c r="A10735" s="95">
        <v>10727</v>
      </c>
      <c r="B10735" s="95" t="s">
        <v>5192</v>
      </c>
      <c r="C10735" s="95" t="s">
        <v>3730</v>
      </c>
      <c r="D10735" s="95" t="s">
        <v>5557</v>
      </c>
      <c r="E10735" s="95" t="s">
        <v>332</v>
      </c>
      <c r="F10735" s="95" t="s">
        <v>7499</v>
      </c>
      <c r="G10735" s="4">
        <v>312.5</v>
      </c>
      <c r="H10735" s="4">
        <v>312.5</v>
      </c>
    </row>
    <row r="10736" spans="1:8" ht="15">
      <c r="A10736" s="95">
        <v>10728</v>
      </c>
      <c r="B10736" s="95" t="s">
        <v>5558</v>
      </c>
      <c r="C10736" s="95" t="s">
        <v>5559</v>
      </c>
      <c r="D10736" s="95">
        <v>59004002475</v>
      </c>
      <c r="E10736" s="95" t="s">
        <v>332</v>
      </c>
      <c r="F10736" s="95" t="s">
        <v>7499</v>
      </c>
      <c r="G10736" s="4">
        <v>312.5</v>
      </c>
      <c r="H10736" s="4">
        <v>312.5</v>
      </c>
    </row>
    <row r="10737" spans="1:8" ht="15">
      <c r="A10737" s="95">
        <v>10729</v>
      </c>
      <c r="B10737" s="95" t="s">
        <v>2671</v>
      </c>
      <c r="C10737" s="95" t="s">
        <v>4109</v>
      </c>
      <c r="D10737" s="95">
        <v>59003001665</v>
      </c>
      <c r="E10737" s="95" t="s">
        <v>332</v>
      </c>
      <c r="F10737" s="95" t="s">
        <v>7499</v>
      </c>
      <c r="G10737" s="4">
        <v>312.5</v>
      </c>
      <c r="H10737" s="4">
        <v>312.5</v>
      </c>
    </row>
    <row r="10738" spans="1:8" ht="15">
      <c r="A10738" s="95">
        <v>10730</v>
      </c>
      <c r="B10738" s="95" t="s">
        <v>4912</v>
      </c>
      <c r="C10738" s="95" t="s">
        <v>5560</v>
      </c>
      <c r="D10738" s="95">
        <v>59001078577</v>
      </c>
      <c r="E10738" s="95" t="s">
        <v>332</v>
      </c>
      <c r="F10738" s="95" t="s">
        <v>7499</v>
      </c>
      <c r="G10738" s="4">
        <v>312.5</v>
      </c>
      <c r="H10738" s="4">
        <v>312.5</v>
      </c>
    </row>
    <row r="10739" spans="1:8" ht="15">
      <c r="A10739" s="95">
        <v>10731</v>
      </c>
      <c r="B10739" s="95" t="s">
        <v>3453</v>
      </c>
      <c r="C10739" s="95" t="s">
        <v>5561</v>
      </c>
      <c r="D10739" s="95" t="s">
        <v>5562</v>
      </c>
      <c r="E10739" s="95" t="s">
        <v>332</v>
      </c>
      <c r="F10739" s="95" t="s">
        <v>7499</v>
      </c>
      <c r="G10739" s="4">
        <v>312.5</v>
      </c>
      <c r="H10739" s="4">
        <v>312.5</v>
      </c>
    </row>
    <row r="10740" spans="1:8" ht="15">
      <c r="A10740" s="95">
        <v>10732</v>
      </c>
      <c r="B10740" s="95" t="s">
        <v>2667</v>
      </c>
      <c r="C10740" s="95" t="s">
        <v>5563</v>
      </c>
      <c r="D10740" s="95" t="s">
        <v>5564</v>
      </c>
      <c r="E10740" s="95" t="s">
        <v>332</v>
      </c>
      <c r="F10740" s="95" t="s">
        <v>7499</v>
      </c>
      <c r="G10740" s="4">
        <v>312.5</v>
      </c>
      <c r="H10740" s="4">
        <v>312.5</v>
      </c>
    </row>
    <row r="10741" spans="1:8" ht="15">
      <c r="A10741" s="95">
        <v>10733</v>
      </c>
      <c r="B10741" s="95" t="s">
        <v>3428</v>
      </c>
      <c r="C10741" s="95" t="s">
        <v>5565</v>
      </c>
      <c r="D10741" s="95" t="s">
        <v>5566</v>
      </c>
      <c r="E10741" s="95" t="s">
        <v>332</v>
      </c>
      <c r="F10741" s="95" t="s">
        <v>7499</v>
      </c>
      <c r="G10741" s="4">
        <v>312.5</v>
      </c>
      <c r="H10741" s="4">
        <v>312.5</v>
      </c>
    </row>
    <row r="10742" spans="1:8" ht="15">
      <c r="A10742" s="95">
        <v>10734</v>
      </c>
      <c r="B10742" s="95" t="s">
        <v>5353</v>
      </c>
      <c r="C10742" s="95" t="s">
        <v>5567</v>
      </c>
      <c r="D10742" s="95" t="s">
        <v>5568</v>
      </c>
      <c r="E10742" s="95" t="s">
        <v>332</v>
      </c>
      <c r="F10742" s="95" t="s">
        <v>7499</v>
      </c>
      <c r="G10742" s="4">
        <v>312.5</v>
      </c>
      <c r="H10742" s="4">
        <v>312.5</v>
      </c>
    </row>
    <row r="10743" spans="1:8" ht="15">
      <c r="A10743" s="95">
        <v>10735</v>
      </c>
      <c r="B10743" s="95" t="s">
        <v>5569</v>
      </c>
      <c r="C10743" s="95" t="s">
        <v>5567</v>
      </c>
      <c r="D10743" s="95" t="s">
        <v>5570</v>
      </c>
      <c r="E10743" s="95" t="s">
        <v>332</v>
      </c>
      <c r="F10743" s="95" t="s">
        <v>7499</v>
      </c>
      <c r="G10743" s="4">
        <v>312.5</v>
      </c>
      <c r="H10743" s="4">
        <v>312.5</v>
      </c>
    </row>
    <row r="10744" spans="1:8" ht="15">
      <c r="A10744" s="95">
        <v>10736</v>
      </c>
      <c r="B10744" s="95" t="s">
        <v>5571</v>
      </c>
      <c r="C10744" s="95" t="s">
        <v>4655</v>
      </c>
      <c r="D10744" s="95" t="s">
        <v>5572</v>
      </c>
      <c r="E10744" s="95" t="s">
        <v>332</v>
      </c>
      <c r="F10744" s="95" t="s">
        <v>7499</v>
      </c>
      <c r="G10744" s="4">
        <v>312.5</v>
      </c>
      <c r="H10744" s="4">
        <v>312.5</v>
      </c>
    </row>
    <row r="10745" spans="1:8" ht="15">
      <c r="A10745" s="95">
        <v>10737</v>
      </c>
      <c r="B10745" s="95" t="s">
        <v>2663</v>
      </c>
      <c r="C10745" s="95" t="s">
        <v>5573</v>
      </c>
      <c r="D10745" s="95" t="s">
        <v>5574</v>
      </c>
      <c r="E10745" s="95" t="s">
        <v>332</v>
      </c>
      <c r="F10745" s="95" t="s">
        <v>7499</v>
      </c>
      <c r="G10745" s="4">
        <v>312.5</v>
      </c>
      <c r="H10745" s="4">
        <v>312.5</v>
      </c>
    </row>
    <row r="10746" spans="1:8" ht="15">
      <c r="A10746" s="95">
        <v>10738</v>
      </c>
      <c r="B10746" s="95" t="s">
        <v>5318</v>
      </c>
      <c r="C10746" s="95" t="s">
        <v>5575</v>
      </c>
      <c r="D10746" s="95">
        <v>43001008130</v>
      </c>
      <c r="E10746" s="95" t="s">
        <v>332</v>
      </c>
      <c r="F10746" s="95" t="s">
        <v>7499</v>
      </c>
      <c r="G10746" s="4">
        <v>312.5</v>
      </c>
      <c r="H10746" s="4">
        <v>312.5</v>
      </c>
    </row>
    <row r="10747" spans="1:8" ht="30">
      <c r="A10747" s="95">
        <v>10739</v>
      </c>
      <c r="B10747" s="95" t="s">
        <v>5571</v>
      </c>
      <c r="C10747" s="95" t="s">
        <v>4826</v>
      </c>
      <c r="D10747" s="95" t="s">
        <v>5576</v>
      </c>
      <c r="E10747" s="95" t="s">
        <v>332</v>
      </c>
      <c r="F10747" s="95" t="s">
        <v>7499</v>
      </c>
      <c r="G10747" s="4">
        <v>312.5</v>
      </c>
      <c r="H10747" s="4">
        <v>312.5</v>
      </c>
    </row>
    <row r="10748" spans="1:8" ht="15">
      <c r="A10748" s="95">
        <v>10740</v>
      </c>
      <c r="B10748" s="95" t="s">
        <v>3428</v>
      </c>
      <c r="C10748" s="95" t="s">
        <v>4143</v>
      </c>
      <c r="D10748" s="95" t="s">
        <v>5577</v>
      </c>
      <c r="E10748" s="95" t="s">
        <v>332</v>
      </c>
      <c r="F10748" s="95" t="s">
        <v>7499</v>
      </c>
      <c r="G10748" s="4">
        <v>312.5</v>
      </c>
      <c r="H10748" s="4">
        <v>312.5</v>
      </c>
    </row>
    <row r="10749" spans="1:8" ht="15">
      <c r="A10749" s="95">
        <v>10741</v>
      </c>
      <c r="B10749" s="95" t="s">
        <v>5578</v>
      </c>
      <c r="C10749" s="95" t="s">
        <v>5579</v>
      </c>
      <c r="D10749" s="95" t="s">
        <v>5580</v>
      </c>
      <c r="E10749" s="95" t="s">
        <v>332</v>
      </c>
      <c r="F10749" s="95" t="s">
        <v>7499</v>
      </c>
      <c r="G10749" s="4">
        <v>312.5</v>
      </c>
      <c r="H10749" s="4">
        <v>312.5</v>
      </c>
    </row>
    <row r="10750" spans="1:8" ht="15">
      <c r="A10750" s="95">
        <v>10742</v>
      </c>
      <c r="B10750" s="95" t="s">
        <v>5581</v>
      </c>
      <c r="C10750" s="95" t="s">
        <v>5582</v>
      </c>
      <c r="D10750" s="95" t="s">
        <v>5583</v>
      </c>
      <c r="E10750" s="95" t="s">
        <v>332</v>
      </c>
      <c r="F10750" s="95" t="s">
        <v>7499</v>
      </c>
      <c r="G10750" s="4">
        <v>312.5</v>
      </c>
      <c r="H10750" s="4">
        <v>312.5</v>
      </c>
    </row>
    <row r="10751" spans="1:8" ht="15">
      <c r="A10751" s="95">
        <v>10743</v>
      </c>
      <c r="B10751" s="95" t="s">
        <v>2663</v>
      </c>
      <c r="C10751" s="95" t="s">
        <v>5584</v>
      </c>
      <c r="D10751" s="95" t="s">
        <v>5585</v>
      </c>
      <c r="E10751" s="95" t="s">
        <v>332</v>
      </c>
      <c r="F10751" s="95" t="s">
        <v>7499</v>
      </c>
      <c r="G10751" s="4">
        <v>312.5</v>
      </c>
      <c r="H10751" s="4">
        <v>312.5</v>
      </c>
    </row>
    <row r="10752" spans="1:8" ht="15">
      <c r="A10752" s="95">
        <v>10744</v>
      </c>
      <c r="B10752" s="95" t="s">
        <v>5586</v>
      </c>
      <c r="C10752" s="95" t="s">
        <v>5587</v>
      </c>
      <c r="D10752" s="95" t="s">
        <v>5588</v>
      </c>
      <c r="E10752" s="95" t="s">
        <v>332</v>
      </c>
      <c r="F10752" s="95" t="s">
        <v>7499</v>
      </c>
      <c r="G10752" s="4">
        <v>312.5</v>
      </c>
      <c r="H10752" s="4">
        <v>312.5</v>
      </c>
    </row>
    <row r="10753" spans="1:8" ht="15">
      <c r="A10753" s="95">
        <v>10745</v>
      </c>
      <c r="B10753" s="95" t="s">
        <v>4492</v>
      </c>
      <c r="C10753" s="95" t="s">
        <v>4432</v>
      </c>
      <c r="D10753" s="95" t="s">
        <v>5589</v>
      </c>
      <c r="E10753" s="95" t="s">
        <v>332</v>
      </c>
      <c r="F10753" s="95" t="s">
        <v>7499</v>
      </c>
      <c r="G10753" s="4">
        <v>312.5</v>
      </c>
      <c r="H10753" s="4">
        <v>312.5</v>
      </c>
    </row>
    <row r="10754" spans="1:8" ht="15">
      <c r="A10754" s="95">
        <v>10746</v>
      </c>
      <c r="B10754" s="95" t="s">
        <v>3593</v>
      </c>
      <c r="C10754" s="95" t="s">
        <v>4058</v>
      </c>
      <c r="D10754" s="95" t="s">
        <v>5590</v>
      </c>
      <c r="E10754" s="95" t="s">
        <v>332</v>
      </c>
      <c r="F10754" s="95" t="s">
        <v>7499</v>
      </c>
      <c r="G10754" s="4">
        <v>312.5</v>
      </c>
      <c r="H10754" s="4">
        <v>312.5</v>
      </c>
    </row>
    <row r="10755" spans="1:8" ht="30">
      <c r="A10755" s="95">
        <v>10747</v>
      </c>
      <c r="B10755" s="95" t="s">
        <v>2663</v>
      </c>
      <c r="C10755" s="95" t="s">
        <v>3854</v>
      </c>
      <c r="D10755" s="95" t="s">
        <v>5591</v>
      </c>
      <c r="E10755" s="95" t="s">
        <v>332</v>
      </c>
      <c r="F10755" s="95" t="s">
        <v>7499</v>
      </c>
      <c r="G10755" s="4">
        <v>312.5</v>
      </c>
      <c r="H10755" s="4">
        <v>312.5</v>
      </c>
    </row>
    <row r="10756" spans="1:8" ht="15">
      <c r="A10756" s="95">
        <v>10748</v>
      </c>
      <c r="B10756" s="95" t="s">
        <v>5592</v>
      </c>
      <c r="C10756" s="95" t="s">
        <v>5593</v>
      </c>
      <c r="D10756" s="95" t="s">
        <v>5594</v>
      </c>
      <c r="E10756" s="95" t="s">
        <v>332</v>
      </c>
      <c r="F10756" s="95" t="s">
        <v>7499</v>
      </c>
      <c r="G10756" s="4">
        <v>312.5</v>
      </c>
      <c r="H10756" s="4">
        <v>312.5</v>
      </c>
    </row>
    <row r="10757" spans="1:8" ht="15">
      <c r="A10757" s="95">
        <v>10749</v>
      </c>
      <c r="B10757" s="95" t="s">
        <v>5595</v>
      </c>
      <c r="C10757" s="95" t="s">
        <v>4232</v>
      </c>
      <c r="D10757" s="95" t="s">
        <v>5596</v>
      </c>
      <c r="E10757" s="95" t="s">
        <v>332</v>
      </c>
      <c r="F10757" s="95" t="s">
        <v>7499</v>
      </c>
      <c r="G10757" s="4">
        <v>312.5</v>
      </c>
      <c r="H10757" s="4">
        <v>312.5</v>
      </c>
    </row>
    <row r="10758" spans="1:8" ht="15">
      <c r="A10758" s="95">
        <v>10750</v>
      </c>
      <c r="B10758" s="95" t="s">
        <v>3660</v>
      </c>
      <c r="C10758" s="95" t="s">
        <v>3741</v>
      </c>
      <c r="D10758" s="95" t="s">
        <v>5597</v>
      </c>
      <c r="E10758" s="95" t="s">
        <v>332</v>
      </c>
      <c r="F10758" s="95" t="s">
        <v>7499</v>
      </c>
      <c r="G10758" s="4">
        <v>312.5</v>
      </c>
      <c r="H10758" s="4">
        <v>312.5</v>
      </c>
    </row>
    <row r="10759" spans="1:8" ht="30">
      <c r="A10759" s="95">
        <v>10751</v>
      </c>
      <c r="B10759" s="95" t="s">
        <v>3450</v>
      </c>
      <c r="C10759" s="95" t="s">
        <v>3559</v>
      </c>
      <c r="D10759" s="95" t="s">
        <v>5599</v>
      </c>
      <c r="E10759" s="95" t="s">
        <v>332</v>
      </c>
      <c r="F10759" s="95" t="s">
        <v>7499</v>
      </c>
      <c r="G10759" s="4">
        <v>312.5</v>
      </c>
      <c r="H10759" s="4">
        <v>312.5</v>
      </c>
    </row>
    <row r="10760" spans="1:8" ht="30">
      <c r="A10760" s="95">
        <v>10752</v>
      </c>
      <c r="B10760" s="95" t="s">
        <v>4093</v>
      </c>
      <c r="C10760" s="95" t="s">
        <v>3909</v>
      </c>
      <c r="D10760" s="95" t="s">
        <v>5600</v>
      </c>
      <c r="E10760" s="95" t="s">
        <v>332</v>
      </c>
      <c r="F10760" s="95" t="s">
        <v>7499</v>
      </c>
      <c r="G10760" s="4">
        <v>312.5</v>
      </c>
      <c r="H10760" s="4">
        <v>312.5</v>
      </c>
    </row>
    <row r="10761" spans="1:8" ht="15">
      <c r="A10761" s="95">
        <v>10753</v>
      </c>
      <c r="B10761" s="95" t="s">
        <v>5601</v>
      </c>
      <c r="C10761" s="95" t="s">
        <v>4058</v>
      </c>
      <c r="D10761" s="95" t="s">
        <v>5602</v>
      </c>
      <c r="E10761" s="95" t="s">
        <v>332</v>
      </c>
      <c r="F10761" s="95" t="s">
        <v>7499</v>
      </c>
      <c r="G10761" s="4">
        <v>312.5</v>
      </c>
      <c r="H10761" s="4">
        <v>312.5</v>
      </c>
    </row>
    <row r="10762" spans="1:8" ht="15">
      <c r="A10762" s="95">
        <v>10754</v>
      </c>
      <c r="B10762" s="95" t="s">
        <v>4322</v>
      </c>
      <c r="C10762" s="95" t="s">
        <v>3743</v>
      </c>
      <c r="D10762" s="95" t="s">
        <v>5603</v>
      </c>
      <c r="E10762" s="95" t="s">
        <v>332</v>
      </c>
      <c r="F10762" s="95" t="s">
        <v>7499</v>
      </c>
      <c r="G10762" s="4">
        <v>312.5</v>
      </c>
      <c r="H10762" s="4">
        <v>312.5</v>
      </c>
    </row>
    <row r="10763" spans="1:8" ht="15">
      <c r="A10763" s="95">
        <v>10755</v>
      </c>
      <c r="B10763" s="95" t="s">
        <v>4496</v>
      </c>
      <c r="C10763" s="95" t="s">
        <v>5604</v>
      </c>
      <c r="D10763" s="95" t="s">
        <v>5605</v>
      </c>
      <c r="E10763" s="95" t="s">
        <v>332</v>
      </c>
      <c r="F10763" s="95" t="s">
        <v>7499</v>
      </c>
      <c r="G10763" s="4">
        <v>312.5</v>
      </c>
      <c r="H10763" s="4">
        <v>312.5</v>
      </c>
    </row>
    <row r="10764" spans="1:8" ht="30">
      <c r="A10764" s="95">
        <v>10756</v>
      </c>
      <c r="B10764" s="95" t="s">
        <v>4603</v>
      </c>
      <c r="C10764" s="95" t="s">
        <v>5606</v>
      </c>
      <c r="D10764" s="95" t="s">
        <v>5607</v>
      </c>
      <c r="E10764" s="95" t="s">
        <v>332</v>
      </c>
      <c r="F10764" s="95" t="s">
        <v>7499</v>
      </c>
      <c r="G10764" s="4">
        <v>312.5</v>
      </c>
      <c r="H10764" s="4">
        <v>312.5</v>
      </c>
    </row>
    <row r="10765" spans="1:8" ht="15">
      <c r="A10765" s="95">
        <v>10757</v>
      </c>
      <c r="B10765" s="95" t="s">
        <v>3528</v>
      </c>
      <c r="C10765" s="95" t="s">
        <v>4655</v>
      </c>
      <c r="D10765" s="95" t="s">
        <v>5608</v>
      </c>
      <c r="E10765" s="95" t="s">
        <v>332</v>
      </c>
      <c r="F10765" s="95" t="s">
        <v>7499</v>
      </c>
      <c r="G10765" s="4">
        <v>312.5</v>
      </c>
      <c r="H10765" s="4">
        <v>312.5</v>
      </c>
    </row>
    <row r="10766" spans="1:8" ht="15">
      <c r="A10766" s="95">
        <v>10758</v>
      </c>
      <c r="B10766" s="95" t="s">
        <v>2663</v>
      </c>
      <c r="C10766" s="95" t="s">
        <v>3429</v>
      </c>
      <c r="D10766" s="95" t="s">
        <v>5609</v>
      </c>
      <c r="E10766" s="95" t="s">
        <v>332</v>
      </c>
      <c r="F10766" s="95" t="s">
        <v>7499</v>
      </c>
      <c r="G10766" s="4">
        <v>312.5</v>
      </c>
      <c r="H10766" s="4">
        <v>312.5</v>
      </c>
    </row>
    <row r="10767" spans="1:8" ht="15">
      <c r="A10767" s="95">
        <v>10759</v>
      </c>
      <c r="B10767" s="95" t="s">
        <v>4400</v>
      </c>
      <c r="C10767" s="95" t="s">
        <v>5610</v>
      </c>
      <c r="D10767" s="95" t="s">
        <v>5611</v>
      </c>
      <c r="E10767" s="95" t="s">
        <v>332</v>
      </c>
      <c r="F10767" s="95" t="s">
        <v>7499</v>
      </c>
      <c r="G10767" s="4">
        <v>312.5</v>
      </c>
      <c r="H10767" s="4">
        <v>312.5</v>
      </c>
    </row>
    <row r="10768" spans="1:8" ht="15">
      <c r="A10768" s="95">
        <v>10760</v>
      </c>
      <c r="B10768" s="95" t="s">
        <v>5612</v>
      </c>
      <c r="C10768" s="95" t="s">
        <v>5613</v>
      </c>
      <c r="D10768" s="95" t="s">
        <v>5614</v>
      </c>
      <c r="E10768" s="95" t="s">
        <v>332</v>
      </c>
      <c r="F10768" s="95" t="s">
        <v>7499</v>
      </c>
      <c r="G10768" s="4">
        <v>312.5</v>
      </c>
      <c r="H10768" s="4">
        <v>312.5</v>
      </c>
    </row>
    <row r="10769" spans="1:8" ht="15">
      <c r="A10769" s="95">
        <v>10761</v>
      </c>
      <c r="B10769" s="95" t="s">
        <v>5615</v>
      </c>
      <c r="C10769" s="95" t="s">
        <v>4058</v>
      </c>
      <c r="D10769" s="95" t="s">
        <v>5616</v>
      </c>
      <c r="E10769" s="95" t="s">
        <v>332</v>
      </c>
      <c r="F10769" s="95" t="s">
        <v>7499</v>
      </c>
      <c r="G10769" s="4">
        <v>312.5</v>
      </c>
      <c r="H10769" s="4">
        <v>312.5</v>
      </c>
    </row>
    <row r="10770" spans="1:8" ht="30">
      <c r="A10770" s="95">
        <v>10762</v>
      </c>
      <c r="B10770" s="95" t="s">
        <v>4299</v>
      </c>
      <c r="C10770" s="95" t="s">
        <v>5617</v>
      </c>
      <c r="D10770" s="95" t="s">
        <v>5618</v>
      </c>
      <c r="E10770" s="95" t="s">
        <v>332</v>
      </c>
      <c r="F10770" s="95" t="s">
        <v>7499</v>
      </c>
      <c r="G10770" s="4">
        <v>312.5</v>
      </c>
      <c r="H10770" s="4">
        <v>312.5</v>
      </c>
    </row>
    <row r="10771" spans="1:8" ht="15">
      <c r="A10771" s="95">
        <v>10763</v>
      </c>
      <c r="B10771" s="95" t="s">
        <v>4734</v>
      </c>
      <c r="C10771" s="95" t="s">
        <v>5619</v>
      </c>
      <c r="D10771" s="95" t="s">
        <v>5620</v>
      </c>
      <c r="E10771" s="95" t="s">
        <v>332</v>
      </c>
      <c r="F10771" s="95" t="s">
        <v>7499</v>
      </c>
      <c r="G10771" s="4">
        <v>312.5</v>
      </c>
      <c r="H10771" s="4">
        <v>312.5</v>
      </c>
    </row>
    <row r="10772" spans="1:8" ht="30">
      <c r="A10772" s="95">
        <v>10764</v>
      </c>
      <c r="B10772" s="95" t="s">
        <v>4454</v>
      </c>
      <c r="C10772" s="95" t="s">
        <v>4940</v>
      </c>
      <c r="D10772" s="95" t="s">
        <v>5621</v>
      </c>
      <c r="E10772" s="95" t="s">
        <v>332</v>
      </c>
      <c r="F10772" s="95" t="s">
        <v>7499</v>
      </c>
      <c r="G10772" s="4">
        <v>312.5</v>
      </c>
      <c r="H10772" s="4">
        <v>312.5</v>
      </c>
    </row>
    <row r="10773" spans="1:8" ht="15">
      <c r="A10773" s="95">
        <v>10765</v>
      </c>
      <c r="B10773" s="95" t="s">
        <v>4912</v>
      </c>
      <c r="C10773" s="95" t="s">
        <v>5622</v>
      </c>
      <c r="D10773" s="95" t="s">
        <v>5623</v>
      </c>
      <c r="E10773" s="95" t="s">
        <v>332</v>
      </c>
      <c r="F10773" s="95" t="s">
        <v>7499</v>
      </c>
      <c r="G10773" s="4">
        <v>312.5</v>
      </c>
      <c r="H10773" s="4">
        <v>312.5</v>
      </c>
    </row>
    <row r="10774" spans="1:8" ht="15">
      <c r="A10774" s="95">
        <v>10766</v>
      </c>
      <c r="B10774" s="95" t="s">
        <v>2663</v>
      </c>
      <c r="C10774" s="95" t="s">
        <v>4615</v>
      </c>
      <c r="D10774" s="95" t="s">
        <v>5624</v>
      </c>
      <c r="E10774" s="95" t="s">
        <v>332</v>
      </c>
      <c r="F10774" s="95" t="s">
        <v>7499</v>
      </c>
      <c r="G10774" s="4">
        <v>312.5</v>
      </c>
      <c r="H10774" s="4">
        <v>312.5</v>
      </c>
    </row>
    <row r="10775" spans="1:8" ht="15">
      <c r="A10775" s="95">
        <v>10767</v>
      </c>
      <c r="B10775" s="95" t="s">
        <v>3643</v>
      </c>
      <c r="C10775" s="95" t="s">
        <v>3781</v>
      </c>
      <c r="D10775" s="95" t="s">
        <v>5625</v>
      </c>
      <c r="E10775" s="95" t="s">
        <v>332</v>
      </c>
      <c r="F10775" s="95" t="s">
        <v>7499</v>
      </c>
      <c r="G10775" s="4">
        <v>312.5</v>
      </c>
      <c r="H10775" s="4">
        <v>312.5</v>
      </c>
    </row>
    <row r="10776" spans="1:8" ht="15">
      <c r="A10776" s="95">
        <v>10768</v>
      </c>
      <c r="B10776" s="95" t="s">
        <v>3593</v>
      </c>
      <c r="C10776" s="95" t="s">
        <v>3429</v>
      </c>
      <c r="D10776" s="95" t="s">
        <v>5626</v>
      </c>
      <c r="E10776" s="95" t="s">
        <v>332</v>
      </c>
      <c r="F10776" s="95" t="s">
        <v>7499</v>
      </c>
      <c r="G10776" s="4">
        <v>312.5</v>
      </c>
      <c r="H10776" s="4">
        <v>312.5</v>
      </c>
    </row>
    <row r="10777" spans="1:8" ht="15">
      <c r="A10777" s="95">
        <v>10769</v>
      </c>
      <c r="B10777" s="95" t="s">
        <v>4603</v>
      </c>
      <c r="C10777" s="95" t="s">
        <v>4993</v>
      </c>
      <c r="D10777" s="95" t="s">
        <v>5627</v>
      </c>
      <c r="E10777" s="95" t="s">
        <v>332</v>
      </c>
      <c r="F10777" s="95" t="s">
        <v>7499</v>
      </c>
      <c r="G10777" s="4">
        <v>312.5</v>
      </c>
      <c r="H10777" s="4">
        <v>312.5</v>
      </c>
    </row>
    <row r="10778" spans="1:8" ht="15">
      <c r="A10778" s="95">
        <v>10770</v>
      </c>
      <c r="B10778" s="95" t="s">
        <v>5628</v>
      </c>
      <c r="C10778" s="95" t="s">
        <v>5629</v>
      </c>
      <c r="D10778" s="95" t="s">
        <v>5630</v>
      </c>
      <c r="E10778" s="95" t="s">
        <v>332</v>
      </c>
      <c r="F10778" s="95" t="s">
        <v>7499</v>
      </c>
      <c r="G10778" s="4">
        <v>312.5</v>
      </c>
      <c r="H10778" s="4">
        <v>312.5</v>
      </c>
    </row>
    <row r="10779" spans="1:8" ht="15">
      <c r="A10779" s="95">
        <v>10771</v>
      </c>
      <c r="B10779" s="95" t="s">
        <v>5215</v>
      </c>
      <c r="C10779" s="95" t="s">
        <v>4115</v>
      </c>
      <c r="D10779" s="95" t="s">
        <v>5631</v>
      </c>
      <c r="E10779" s="95" t="s">
        <v>332</v>
      </c>
      <c r="F10779" s="95" t="s">
        <v>7499</v>
      </c>
      <c r="G10779" s="4">
        <v>312.5</v>
      </c>
      <c r="H10779" s="4">
        <v>312.5</v>
      </c>
    </row>
    <row r="10780" spans="1:8" ht="15">
      <c r="A10780" s="95">
        <v>10772</v>
      </c>
      <c r="B10780" s="95" t="s">
        <v>4375</v>
      </c>
      <c r="C10780" s="95" t="s">
        <v>3551</v>
      </c>
      <c r="D10780" s="95" t="s">
        <v>5632</v>
      </c>
      <c r="E10780" s="95" t="s">
        <v>332</v>
      </c>
      <c r="F10780" s="95" t="s">
        <v>7499</v>
      </c>
      <c r="G10780" s="4">
        <v>312.5</v>
      </c>
      <c r="H10780" s="4">
        <v>312.5</v>
      </c>
    </row>
    <row r="10781" spans="1:8" ht="15">
      <c r="A10781" s="95">
        <v>10773</v>
      </c>
      <c r="B10781" s="95" t="s">
        <v>4561</v>
      </c>
      <c r="C10781" s="95" t="s">
        <v>4058</v>
      </c>
      <c r="D10781" s="95" t="s">
        <v>5633</v>
      </c>
      <c r="E10781" s="95" t="s">
        <v>332</v>
      </c>
      <c r="F10781" s="95" t="s">
        <v>7499</v>
      </c>
      <c r="G10781" s="4">
        <v>312.5</v>
      </c>
      <c r="H10781" s="4">
        <v>312.5</v>
      </c>
    </row>
    <row r="10782" spans="1:8" ht="15">
      <c r="A10782" s="95">
        <v>10774</v>
      </c>
      <c r="B10782" s="95" t="s">
        <v>3898</v>
      </c>
      <c r="C10782" s="95" t="s">
        <v>5634</v>
      </c>
      <c r="D10782" s="95" t="s">
        <v>5635</v>
      </c>
      <c r="E10782" s="95" t="s">
        <v>332</v>
      </c>
      <c r="F10782" s="95" t="s">
        <v>7499</v>
      </c>
      <c r="G10782" s="4">
        <v>312.5</v>
      </c>
      <c r="H10782" s="4">
        <v>312.5</v>
      </c>
    </row>
    <row r="10783" spans="1:8" ht="15">
      <c r="A10783" s="95">
        <v>10775</v>
      </c>
      <c r="B10783" s="95" t="s">
        <v>3643</v>
      </c>
      <c r="C10783" s="95" t="s">
        <v>5636</v>
      </c>
      <c r="D10783" s="95" t="s">
        <v>5637</v>
      </c>
      <c r="E10783" s="95" t="s">
        <v>332</v>
      </c>
      <c r="F10783" s="95" t="s">
        <v>7499</v>
      </c>
      <c r="G10783" s="4">
        <v>312.5</v>
      </c>
      <c r="H10783" s="4">
        <v>312.5</v>
      </c>
    </row>
    <row r="10784" spans="1:8" ht="15">
      <c r="A10784" s="95">
        <v>10776</v>
      </c>
      <c r="B10784" s="95" t="s">
        <v>4431</v>
      </c>
      <c r="C10784" s="95" t="s">
        <v>5638</v>
      </c>
      <c r="D10784" s="95" t="s">
        <v>5639</v>
      </c>
      <c r="E10784" s="95" t="s">
        <v>332</v>
      </c>
      <c r="F10784" s="95" t="s">
        <v>7499</v>
      </c>
      <c r="G10784" s="4">
        <v>312.5</v>
      </c>
      <c r="H10784" s="4">
        <v>312.5</v>
      </c>
    </row>
    <row r="10785" spans="1:8" ht="15">
      <c r="A10785" s="95">
        <v>10777</v>
      </c>
      <c r="B10785" s="95" t="s">
        <v>3461</v>
      </c>
      <c r="C10785" s="95" t="s">
        <v>5640</v>
      </c>
      <c r="D10785" s="95" t="s">
        <v>5641</v>
      </c>
      <c r="E10785" s="95" t="s">
        <v>332</v>
      </c>
      <c r="F10785" s="95" t="s">
        <v>7499</v>
      </c>
      <c r="G10785" s="4">
        <v>312.5</v>
      </c>
      <c r="H10785" s="4">
        <v>312.5</v>
      </c>
    </row>
    <row r="10786" spans="1:8" ht="15">
      <c r="A10786" s="95">
        <v>10778</v>
      </c>
      <c r="B10786" s="95" t="s">
        <v>2663</v>
      </c>
      <c r="C10786" s="95" t="s">
        <v>5642</v>
      </c>
      <c r="D10786" s="95" t="s">
        <v>5643</v>
      </c>
      <c r="E10786" s="95" t="s">
        <v>332</v>
      </c>
      <c r="F10786" s="95" t="s">
        <v>7499</v>
      </c>
      <c r="G10786" s="4">
        <v>312.5</v>
      </c>
      <c r="H10786" s="4">
        <v>312.5</v>
      </c>
    </row>
    <row r="10787" spans="1:8" ht="15">
      <c r="A10787" s="95">
        <v>10779</v>
      </c>
      <c r="B10787" s="95" t="s">
        <v>2667</v>
      </c>
      <c r="C10787" s="95" t="s">
        <v>5619</v>
      </c>
      <c r="D10787" s="95" t="s">
        <v>5644</v>
      </c>
      <c r="E10787" s="95" t="s">
        <v>332</v>
      </c>
      <c r="F10787" s="95" t="s">
        <v>7499</v>
      </c>
      <c r="G10787" s="4">
        <v>312.5</v>
      </c>
      <c r="H10787" s="4">
        <v>312.5</v>
      </c>
    </row>
    <row r="10788" spans="1:8" ht="30">
      <c r="A10788" s="95">
        <v>10780</v>
      </c>
      <c r="B10788" s="95" t="s">
        <v>2675</v>
      </c>
      <c r="C10788" s="95" t="s">
        <v>5645</v>
      </c>
      <c r="D10788" s="95" t="s">
        <v>5646</v>
      </c>
      <c r="E10788" s="95" t="s">
        <v>332</v>
      </c>
      <c r="F10788" s="95" t="s">
        <v>7499</v>
      </c>
      <c r="G10788" s="4">
        <v>312.5</v>
      </c>
      <c r="H10788" s="4">
        <v>312.5</v>
      </c>
    </row>
    <row r="10789" spans="1:8" ht="15">
      <c r="A10789" s="95">
        <v>10781</v>
      </c>
      <c r="B10789" s="95" t="s">
        <v>3923</v>
      </c>
      <c r="C10789" s="95" t="s">
        <v>4296</v>
      </c>
      <c r="D10789" s="95" t="s">
        <v>5647</v>
      </c>
      <c r="E10789" s="95" t="s">
        <v>332</v>
      </c>
      <c r="F10789" s="95" t="s">
        <v>7499</v>
      </c>
      <c r="G10789" s="4">
        <v>312.5</v>
      </c>
      <c r="H10789" s="4">
        <v>312.5</v>
      </c>
    </row>
    <row r="10790" spans="1:8" ht="15">
      <c r="A10790" s="95">
        <v>10782</v>
      </c>
      <c r="B10790" s="95" t="s">
        <v>2671</v>
      </c>
      <c r="C10790" s="95" t="s">
        <v>4115</v>
      </c>
      <c r="D10790" s="95" t="s">
        <v>5648</v>
      </c>
      <c r="E10790" s="95" t="s">
        <v>332</v>
      </c>
      <c r="F10790" s="95" t="s">
        <v>7499</v>
      </c>
      <c r="G10790" s="4">
        <v>312.5</v>
      </c>
      <c r="H10790" s="4">
        <v>312.5</v>
      </c>
    </row>
    <row r="10791" spans="1:8" ht="15">
      <c r="A10791" s="95">
        <v>10783</v>
      </c>
      <c r="B10791" s="95" t="s">
        <v>17663</v>
      </c>
      <c r="C10791" s="95" t="s">
        <v>17664</v>
      </c>
      <c r="D10791" s="95" t="s">
        <v>17665</v>
      </c>
      <c r="E10791" s="95" t="s">
        <v>332</v>
      </c>
      <c r="F10791" s="95" t="s">
        <v>7499</v>
      </c>
      <c r="G10791" s="4">
        <v>312.5</v>
      </c>
      <c r="H10791" s="4">
        <v>312.5</v>
      </c>
    </row>
    <row r="10792" spans="1:8" ht="15">
      <c r="A10792" s="95">
        <v>10784</v>
      </c>
      <c r="B10792" s="95" t="s">
        <v>3450</v>
      </c>
      <c r="C10792" s="95" t="s">
        <v>4993</v>
      </c>
      <c r="D10792" s="95" t="s">
        <v>5649</v>
      </c>
      <c r="E10792" s="95" t="s">
        <v>332</v>
      </c>
      <c r="F10792" s="95" t="s">
        <v>7499</v>
      </c>
      <c r="G10792" s="4">
        <v>312.5</v>
      </c>
      <c r="H10792" s="4">
        <v>312.5</v>
      </c>
    </row>
    <row r="10793" spans="1:8" ht="15">
      <c r="A10793" s="95">
        <v>10785</v>
      </c>
      <c r="B10793" s="95" t="s">
        <v>4040</v>
      </c>
      <c r="C10793" s="95" t="s">
        <v>5613</v>
      </c>
      <c r="D10793" s="95" t="s">
        <v>5650</v>
      </c>
      <c r="E10793" s="95" t="s">
        <v>332</v>
      </c>
      <c r="F10793" s="95" t="s">
        <v>7499</v>
      </c>
      <c r="G10793" s="4">
        <v>312.5</v>
      </c>
      <c r="H10793" s="4">
        <v>312.5</v>
      </c>
    </row>
    <row r="10794" spans="1:8" ht="15">
      <c r="A10794" s="95">
        <v>10786</v>
      </c>
      <c r="B10794" s="95" t="s">
        <v>4375</v>
      </c>
      <c r="C10794" s="95" t="s">
        <v>5636</v>
      </c>
      <c r="D10794" s="95" t="s">
        <v>5651</v>
      </c>
      <c r="E10794" s="95" t="s">
        <v>332</v>
      </c>
      <c r="F10794" s="95" t="s">
        <v>7499</v>
      </c>
      <c r="G10794" s="4">
        <v>312.5</v>
      </c>
      <c r="H10794" s="4">
        <v>312.5</v>
      </c>
    </row>
    <row r="10795" spans="1:8" ht="15">
      <c r="A10795" s="95">
        <v>10787</v>
      </c>
      <c r="B10795" s="95" t="s">
        <v>3461</v>
      </c>
      <c r="C10795" s="95" t="s">
        <v>3510</v>
      </c>
      <c r="D10795" s="95" t="s">
        <v>5652</v>
      </c>
      <c r="E10795" s="95" t="s">
        <v>332</v>
      </c>
      <c r="F10795" s="95" t="s">
        <v>7499</v>
      </c>
      <c r="G10795" s="4">
        <v>312.5</v>
      </c>
      <c r="H10795" s="4">
        <v>312.5</v>
      </c>
    </row>
    <row r="10796" spans="1:8" ht="15">
      <c r="A10796" s="95">
        <v>10788</v>
      </c>
      <c r="B10796" s="95" t="s">
        <v>3822</v>
      </c>
      <c r="C10796" s="95" t="s">
        <v>5653</v>
      </c>
      <c r="D10796" s="95" t="s">
        <v>5654</v>
      </c>
      <c r="E10796" s="95" t="s">
        <v>332</v>
      </c>
      <c r="F10796" s="95" t="s">
        <v>7499</v>
      </c>
      <c r="G10796" s="4">
        <v>312.5</v>
      </c>
      <c r="H10796" s="4">
        <v>312.5</v>
      </c>
    </row>
    <row r="10797" spans="1:8" ht="15">
      <c r="A10797" s="95">
        <v>10789</v>
      </c>
      <c r="B10797" s="95" t="s">
        <v>5461</v>
      </c>
      <c r="C10797" s="95" t="s">
        <v>5655</v>
      </c>
      <c r="D10797" s="95" t="s">
        <v>17666</v>
      </c>
      <c r="E10797" s="95" t="s">
        <v>332</v>
      </c>
      <c r="F10797" s="95" t="s">
        <v>7499</v>
      </c>
      <c r="G10797" s="4">
        <v>312.5</v>
      </c>
      <c r="H10797" s="4">
        <v>312.5</v>
      </c>
    </row>
    <row r="10798" spans="1:8" ht="30">
      <c r="A10798" s="95">
        <v>10790</v>
      </c>
      <c r="B10798" s="95" t="s">
        <v>3771</v>
      </c>
      <c r="C10798" s="95" t="s">
        <v>5657</v>
      </c>
      <c r="D10798" s="95" t="s">
        <v>5658</v>
      </c>
      <c r="E10798" s="95" t="s">
        <v>332</v>
      </c>
      <c r="F10798" s="95" t="s">
        <v>7499</v>
      </c>
      <c r="G10798" s="4">
        <v>312.5</v>
      </c>
      <c r="H10798" s="4">
        <v>312.5</v>
      </c>
    </row>
    <row r="10799" spans="1:8" ht="30">
      <c r="A10799" s="95">
        <v>10791</v>
      </c>
      <c r="B10799" s="95" t="s">
        <v>5659</v>
      </c>
      <c r="C10799" s="95" t="s">
        <v>5660</v>
      </c>
      <c r="D10799" s="95" t="s">
        <v>5661</v>
      </c>
      <c r="E10799" s="95" t="s">
        <v>332</v>
      </c>
      <c r="F10799" s="95" t="s">
        <v>7499</v>
      </c>
      <c r="G10799" s="4">
        <v>312.5</v>
      </c>
      <c r="H10799" s="4">
        <v>312.5</v>
      </c>
    </row>
    <row r="10800" spans="1:8" ht="15">
      <c r="A10800" s="95">
        <v>10792</v>
      </c>
      <c r="B10800" s="95" t="s">
        <v>5146</v>
      </c>
      <c r="C10800" s="95" t="s">
        <v>5662</v>
      </c>
      <c r="D10800" s="95" t="s">
        <v>5663</v>
      </c>
      <c r="E10800" s="95" t="s">
        <v>332</v>
      </c>
      <c r="F10800" s="95" t="s">
        <v>7499</v>
      </c>
      <c r="G10800" s="4">
        <v>312.5</v>
      </c>
      <c r="H10800" s="4">
        <v>312.5</v>
      </c>
    </row>
    <row r="10801" spans="1:8" ht="30">
      <c r="A10801" s="95">
        <v>10793</v>
      </c>
      <c r="B10801" s="95" t="s">
        <v>5664</v>
      </c>
      <c r="C10801" s="95" t="s">
        <v>5665</v>
      </c>
      <c r="D10801" s="95" t="s">
        <v>5666</v>
      </c>
      <c r="E10801" s="95" t="s">
        <v>332</v>
      </c>
      <c r="F10801" s="95" t="s">
        <v>7499</v>
      </c>
      <c r="G10801" s="4">
        <v>312.5</v>
      </c>
      <c r="H10801" s="4">
        <v>312.5</v>
      </c>
    </row>
    <row r="10802" spans="1:8" ht="15">
      <c r="A10802" s="95">
        <v>10794</v>
      </c>
      <c r="B10802" s="95" t="s">
        <v>3898</v>
      </c>
      <c r="C10802" s="95" t="s">
        <v>5667</v>
      </c>
      <c r="D10802" s="95" t="s">
        <v>5668</v>
      </c>
      <c r="E10802" s="95" t="s">
        <v>332</v>
      </c>
      <c r="F10802" s="95" t="s">
        <v>7499</v>
      </c>
      <c r="G10802" s="4">
        <v>312.5</v>
      </c>
      <c r="H10802" s="4">
        <v>312.5</v>
      </c>
    </row>
    <row r="10803" spans="1:8" ht="15">
      <c r="A10803" s="95">
        <v>10795</v>
      </c>
      <c r="B10803" s="95" t="s">
        <v>2663</v>
      </c>
      <c r="C10803" s="95" t="s">
        <v>5669</v>
      </c>
      <c r="D10803" s="95" t="s">
        <v>5670</v>
      </c>
      <c r="E10803" s="95" t="s">
        <v>332</v>
      </c>
      <c r="F10803" s="95" t="s">
        <v>7499</v>
      </c>
      <c r="G10803" s="4">
        <v>312.5</v>
      </c>
      <c r="H10803" s="4">
        <v>312.5</v>
      </c>
    </row>
    <row r="10804" spans="1:8" ht="15">
      <c r="A10804" s="95">
        <v>10796</v>
      </c>
      <c r="B10804" s="95" t="s">
        <v>5671</v>
      </c>
      <c r="C10804" s="95" t="s">
        <v>4730</v>
      </c>
      <c r="D10804" s="95" t="s">
        <v>5672</v>
      </c>
      <c r="E10804" s="95" t="s">
        <v>332</v>
      </c>
      <c r="F10804" s="95" t="s">
        <v>7499</v>
      </c>
      <c r="G10804" s="4">
        <v>312.5</v>
      </c>
      <c r="H10804" s="4">
        <v>312.5</v>
      </c>
    </row>
    <row r="10805" spans="1:8" ht="15">
      <c r="A10805" s="95">
        <v>10797</v>
      </c>
      <c r="B10805" s="95" t="s">
        <v>3450</v>
      </c>
      <c r="C10805" s="95" t="s">
        <v>5613</v>
      </c>
      <c r="D10805" s="95" t="s">
        <v>5673</v>
      </c>
      <c r="E10805" s="95" t="s">
        <v>332</v>
      </c>
      <c r="F10805" s="95" t="s">
        <v>7499</v>
      </c>
      <c r="G10805" s="4">
        <v>312.5</v>
      </c>
      <c r="H10805" s="4">
        <v>312.5</v>
      </c>
    </row>
    <row r="10806" spans="1:8" ht="15">
      <c r="A10806" s="95">
        <v>10798</v>
      </c>
      <c r="B10806" s="95" t="s">
        <v>5592</v>
      </c>
      <c r="C10806" s="95" t="s">
        <v>5674</v>
      </c>
      <c r="D10806" s="95" t="s">
        <v>5675</v>
      </c>
      <c r="E10806" s="95" t="s">
        <v>332</v>
      </c>
      <c r="F10806" s="95" t="s">
        <v>7499</v>
      </c>
      <c r="G10806" s="4">
        <v>312.5</v>
      </c>
      <c r="H10806" s="4">
        <v>312.5</v>
      </c>
    </row>
    <row r="10807" spans="1:8" ht="15">
      <c r="A10807" s="95">
        <v>10799</v>
      </c>
      <c r="B10807" s="95" t="s">
        <v>3643</v>
      </c>
      <c r="C10807" s="95" t="s">
        <v>5676</v>
      </c>
      <c r="D10807" s="95" t="s">
        <v>5677</v>
      </c>
      <c r="E10807" s="95" t="s">
        <v>332</v>
      </c>
      <c r="F10807" s="95" t="s">
        <v>7499</v>
      </c>
      <c r="G10807" s="4">
        <v>312.5</v>
      </c>
      <c r="H10807" s="4">
        <v>312.5</v>
      </c>
    </row>
    <row r="10808" spans="1:8" ht="15">
      <c r="A10808" s="95">
        <v>10800</v>
      </c>
      <c r="B10808" s="95" t="s">
        <v>5678</v>
      </c>
      <c r="C10808" s="95" t="s">
        <v>5679</v>
      </c>
      <c r="D10808" s="95" t="s">
        <v>5680</v>
      </c>
      <c r="E10808" s="95" t="s">
        <v>332</v>
      </c>
      <c r="F10808" s="95" t="s">
        <v>7499</v>
      </c>
      <c r="G10808" s="4">
        <v>312.5</v>
      </c>
      <c r="H10808" s="4">
        <v>312.5</v>
      </c>
    </row>
    <row r="10809" spans="1:8" ht="15">
      <c r="A10809" s="95">
        <v>10801</v>
      </c>
      <c r="B10809" s="95" t="s">
        <v>3761</v>
      </c>
      <c r="C10809" s="95" t="s">
        <v>2676</v>
      </c>
      <c r="D10809" s="95" t="s">
        <v>5681</v>
      </c>
      <c r="E10809" s="95" t="s">
        <v>332</v>
      </c>
      <c r="F10809" s="95" t="s">
        <v>7499</v>
      </c>
      <c r="G10809" s="4">
        <v>312.5</v>
      </c>
      <c r="H10809" s="4">
        <v>312.5</v>
      </c>
    </row>
    <row r="10810" spans="1:8" ht="15">
      <c r="A10810" s="95">
        <v>10802</v>
      </c>
      <c r="B10810" s="95" t="s">
        <v>5682</v>
      </c>
      <c r="C10810" s="95" t="s">
        <v>5679</v>
      </c>
      <c r="D10810" s="95" t="s">
        <v>5683</v>
      </c>
      <c r="E10810" s="95" t="s">
        <v>332</v>
      </c>
      <c r="F10810" s="95" t="s">
        <v>7499</v>
      </c>
      <c r="G10810" s="4">
        <v>312.5</v>
      </c>
      <c r="H10810" s="4">
        <v>312.5</v>
      </c>
    </row>
    <row r="10811" spans="1:8" ht="15">
      <c r="A10811" s="95">
        <v>10803</v>
      </c>
      <c r="B10811" s="95" t="s">
        <v>4064</v>
      </c>
      <c r="C10811" s="95" t="s">
        <v>3929</v>
      </c>
      <c r="D10811" s="95" t="s">
        <v>5684</v>
      </c>
      <c r="E10811" s="95" t="s">
        <v>332</v>
      </c>
      <c r="F10811" s="95" t="s">
        <v>7499</v>
      </c>
      <c r="G10811" s="4">
        <v>312.5</v>
      </c>
      <c r="H10811" s="4">
        <v>312.5</v>
      </c>
    </row>
    <row r="10812" spans="1:8" ht="15">
      <c r="A10812" s="95">
        <v>10804</v>
      </c>
      <c r="B10812" s="95" t="s">
        <v>4603</v>
      </c>
      <c r="C10812" s="95" t="s">
        <v>4645</v>
      </c>
      <c r="D10812" s="95" t="s">
        <v>5685</v>
      </c>
      <c r="E10812" s="95" t="s">
        <v>332</v>
      </c>
      <c r="F10812" s="95" t="s">
        <v>7499</v>
      </c>
      <c r="G10812" s="4">
        <v>312.5</v>
      </c>
      <c r="H10812" s="4">
        <v>312.5</v>
      </c>
    </row>
    <row r="10813" spans="1:8" ht="15">
      <c r="A10813" s="95">
        <v>10805</v>
      </c>
      <c r="B10813" s="95" t="s">
        <v>2671</v>
      </c>
      <c r="C10813" s="95" t="s">
        <v>5686</v>
      </c>
      <c r="D10813" s="95" t="s">
        <v>5687</v>
      </c>
      <c r="E10813" s="95" t="s">
        <v>332</v>
      </c>
      <c r="F10813" s="95" t="s">
        <v>7499</v>
      </c>
      <c r="G10813" s="4">
        <v>312.5</v>
      </c>
      <c r="H10813" s="4">
        <v>312.5</v>
      </c>
    </row>
    <row r="10814" spans="1:8" ht="15">
      <c r="A10814" s="95">
        <v>10806</v>
      </c>
      <c r="B10814" s="95" t="s">
        <v>4400</v>
      </c>
      <c r="C10814" s="95" t="s">
        <v>4189</v>
      </c>
      <c r="D10814" s="95" t="s">
        <v>5688</v>
      </c>
      <c r="E10814" s="95" t="s">
        <v>332</v>
      </c>
      <c r="F10814" s="95" t="s">
        <v>7499</v>
      </c>
      <c r="G10814" s="4">
        <v>312.5</v>
      </c>
      <c r="H10814" s="4">
        <v>312.5</v>
      </c>
    </row>
    <row r="10815" spans="1:8" ht="15">
      <c r="A10815" s="95">
        <v>10807</v>
      </c>
      <c r="B10815" s="95" t="s">
        <v>5689</v>
      </c>
      <c r="C10815" s="95" t="s">
        <v>5546</v>
      </c>
      <c r="D10815" s="95" t="s">
        <v>5690</v>
      </c>
      <c r="E10815" s="95" t="s">
        <v>332</v>
      </c>
      <c r="F10815" s="95" t="s">
        <v>7499</v>
      </c>
      <c r="G10815" s="4">
        <v>312.5</v>
      </c>
      <c r="H10815" s="4">
        <v>312.5</v>
      </c>
    </row>
    <row r="10816" spans="1:8" ht="15">
      <c r="A10816" s="95">
        <v>10808</v>
      </c>
      <c r="B10816" s="95" t="s">
        <v>5691</v>
      </c>
      <c r="C10816" s="95" t="s">
        <v>5692</v>
      </c>
      <c r="D10816" s="95" t="s">
        <v>5693</v>
      </c>
      <c r="E10816" s="95" t="s">
        <v>332</v>
      </c>
      <c r="F10816" s="95" t="s">
        <v>7499</v>
      </c>
      <c r="G10816" s="4">
        <v>312.5</v>
      </c>
      <c r="H10816" s="4">
        <v>312.5</v>
      </c>
    </row>
    <row r="10817" spans="1:8" ht="15">
      <c r="A10817" s="95">
        <v>10809</v>
      </c>
      <c r="B10817" s="95" t="s">
        <v>3442</v>
      </c>
      <c r="C10817" s="95" t="s">
        <v>5694</v>
      </c>
      <c r="D10817" s="95" t="s">
        <v>5695</v>
      </c>
      <c r="E10817" s="95" t="s">
        <v>332</v>
      </c>
      <c r="F10817" s="95" t="s">
        <v>7499</v>
      </c>
      <c r="G10817" s="4">
        <v>312.5</v>
      </c>
      <c r="H10817" s="4">
        <v>312.5</v>
      </c>
    </row>
    <row r="10818" spans="1:8" ht="15">
      <c r="A10818" s="95">
        <v>10810</v>
      </c>
      <c r="B10818" s="95" t="s">
        <v>5696</v>
      </c>
      <c r="C10818" s="95" t="s">
        <v>3781</v>
      </c>
      <c r="D10818" s="95" t="s">
        <v>5697</v>
      </c>
      <c r="E10818" s="95" t="s">
        <v>332</v>
      </c>
      <c r="F10818" s="95" t="s">
        <v>7499</v>
      </c>
      <c r="G10818" s="4">
        <v>312.5</v>
      </c>
      <c r="H10818" s="4">
        <v>312.5</v>
      </c>
    </row>
    <row r="10819" spans="1:8" ht="15">
      <c r="A10819" s="95">
        <v>10811</v>
      </c>
      <c r="B10819" s="95" t="s">
        <v>3780</v>
      </c>
      <c r="C10819" s="95" t="s">
        <v>4618</v>
      </c>
      <c r="D10819" s="95" t="s">
        <v>5698</v>
      </c>
      <c r="E10819" s="95" t="s">
        <v>332</v>
      </c>
      <c r="F10819" s="95" t="s">
        <v>7499</v>
      </c>
      <c r="G10819" s="4">
        <v>312.5</v>
      </c>
      <c r="H10819" s="4">
        <v>312.5</v>
      </c>
    </row>
    <row r="10820" spans="1:8" ht="15">
      <c r="A10820" s="95">
        <v>10812</v>
      </c>
      <c r="B10820" s="95" t="s">
        <v>5418</v>
      </c>
      <c r="C10820" s="95" t="s">
        <v>4618</v>
      </c>
      <c r="D10820" s="95" t="s">
        <v>5699</v>
      </c>
      <c r="E10820" s="95" t="s">
        <v>332</v>
      </c>
      <c r="F10820" s="95" t="s">
        <v>7499</v>
      </c>
      <c r="G10820" s="4">
        <v>312.5</v>
      </c>
      <c r="H10820" s="4">
        <v>312.5</v>
      </c>
    </row>
    <row r="10821" spans="1:8" ht="15">
      <c r="A10821" s="95">
        <v>10813</v>
      </c>
      <c r="B10821" s="95" t="s">
        <v>4492</v>
      </c>
      <c r="C10821" s="95" t="s">
        <v>3539</v>
      </c>
      <c r="D10821" s="95" t="s">
        <v>5700</v>
      </c>
      <c r="E10821" s="95" t="s">
        <v>332</v>
      </c>
      <c r="F10821" s="95" t="s">
        <v>7499</v>
      </c>
      <c r="G10821" s="4">
        <v>312.5</v>
      </c>
      <c r="H10821" s="4">
        <v>312.5</v>
      </c>
    </row>
    <row r="10822" spans="1:8" ht="15">
      <c r="A10822" s="95">
        <v>10814</v>
      </c>
      <c r="B10822" s="95" t="s">
        <v>5701</v>
      </c>
      <c r="C10822" s="95" t="s">
        <v>5702</v>
      </c>
      <c r="D10822" s="95" t="s">
        <v>5703</v>
      </c>
      <c r="E10822" s="95" t="s">
        <v>332</v>
      </c>
      <c r="F10822" s="95" t="s">
        <v>7499</v>
      </c>
      <c r="G10822" s="4">
        <v>312.5</v>
      </c>
      <c r="H10822" s="4">
        <v>312.5</v>
      </c>
    </row>
    <row r="10823" spans="1:8" ht="15">
      <c r="A10823" s="95">
        <v>10815</v>
      </c>
      <c r="B10823" s="95" t="s">
        <v>3500</v>
      </c>
      <c r="C10823" s="95" t="s">
        <v>3781</v>
      </c>
      <c r="D10823" s="95" t="s">
        <v>5704</v>
      </c>
      <c r="E10823" s="95" t="s">
        <v>332</v>
      </c>
      <c r="F10823" s="95" t="s">
        <v>7499</v>
      </c>
      <c r="G10823" s="4">
        <v>312.5</v>
      </c>
      <c r="H10823" s="4">
        <v>312.5</v>
      </c>
    </row>
    <row r="10824" spans="1:8" ht="15">
      <c r="A10824" s="95">
        <v>10816</v>
      </c>
      <c r="B10824" s="95" t="s">
        <v>4226</v>
      </c>
      <c r="C10824" s="95" t="s">
        <v>5705</v>
      </c>
      <c r="D10824" s="95" t="s">
        <v>5706</v>
      </c>
      <c r="E10824" s="95" t="s">
        <v>332</v>
      </c>
      <c r="F10824" s="95" t="s">
        <v>7499</v>
      </c>
      <c r="G10824" s="4">
        <v>312.5</v>
      </c>
      <c r="H10824" s="4">
        <v>312.5</v>
      </c>
    </row>
    <row r="10825" spans="1:8" ht="15">
      <c r="A10825" s="95">
        <v>10817</v>
      </c>
      <c r="B10825" s="95" t="s">
        <v>5707</v>
      </c>
      <c r="C10825" s="95" t="s">
        <v>5708</v>
      </c>
      <c r="D10825" s="95" t="s">
        <v>5709</v>
      </c>
      <c r="E10825" s="95" t="s">
        <v>332</v>
      </c>
      <c r="F10825" s="95" t="s">
        <v>7499</v>
      </c>
      <c r="G10825" s="4">
        <v>312.5</v>
      </c>
      <c r="H10825" s="4">
        <v>312.5</v>
      </c>
    </row>
    <row r="10826" spans="1:8" ht="15">
      <c r="A10826" s="95">
        <v>10818</v>
      </c>
      <c r="B10826" s="95" t="s">
        <v>4593</v>
      </c>
      <c r="C10826" s="95" t="s">
        <v>4115</v>
      </c>
      <c r="D10826" s="95" t="s">
        <v>5710</v>
      </c>
      <c r="E10826" s="95" t="s">
        <v>332</v>
      </c>
      <c r="F10826" s="95" t="s">
        <v>7499</v>
      </c>
      <c r="G10826" s="4">
        <v>312.5</v>
      </c>
      <c r="H10826" s="4">
        <v>312.5</v>
      </c>
    </row>
    <row r="10827" spans="1:8" ht="15">
      <c r="A10827" s="95">
        <v>10819</v>
      </c>
      <c r="B10827" s="95" t="s">
        <v>2663</v>
      </c>
      <c r="C10827" s="95" t="s">
        <v>5116</v>
      </c>
      <c r="D10827" s="95" t="s">
        <v>5711</v>
      </c>
      <c r="E10827" s="95" t="s">
        <v>332</v>
      </c>
      <c r="F10827" s="95" t="s">
        <v>7499</v>
      </c>
      <c r="G10827" s="4">
        <v>312.5</v>
      </c>
      <c r="H10827" s="4">
        <v>312.5</v>
      </c>
    </row>
    <row r="10828" spans="1:8" ht="15">
      <c r="A10828" s="95">
        <v>10820</v>
      </c>
      <c r="B10828" s="95" t="s">
        <v>5712</v>
      </c>
      <c r="C10828" s="95" t="s">
        <v>3429</v>
      </c>
      <c r="D10828" s="95" t="s">
        <v>5713</v>
      </c>
      <c r="E10828" s="95" t="s">
        <v>332</v>
      </c>
      <c r="F10828" s="95" t="s">
        <v>7499</v>
      </c>
      <c r="G10828" s="4">
        <v>312.5</v>
      </c>
      <c r="H10828" s="4">
        <v>312.5</v>
      </c>
    </row>
    <row r="10829" spans="1:8" ht="30">
      <c r="A10829" s="95">
        <v>10821</v>
      </c>
      <c r="B10829" s="95" t="s">
        <v>2663</v>
      </c>
      <c r="C10829" s="95" t="s">
        <v>5714</v>
      </c>
      <c r="D10829" s="95" t="s">
        <v>5715</v>
      </c>
      <c r="E10829" s="95" t="s">
        <v>332</v>
      </c>
      <c r="F10829" s="95" t="s">
        <v>7499</v>
      </c>
      <c r="G10829" s="4">
        <v>312.5</v>
      </c>
      <c r="H10829" s="4">
        <v>312.5</v>
      </c>
    </row>
    <row r="10830" spans="1:8" ht="15">
      <c r="A10830" s="95">
        <v>10822</v>
      </c>
      <c r="B10830" s="95" t="s">
        <v>5716</v>
      </c>
      <c r="C10830" s="95" t="s">
        <v>5717</v>
      </c>
      <c r="D10830" s="95" t="s">
        <v>5718</v>
      </c>
      <c r="E10830" s="95" t="s">
        <v>332</v>
      </c>
      <c r="F10830" s="95" t="s">
        <v>7499</v>
      </c>
      <c r="G10830" s="4">
        <v>312.5</v>
      </c>
      <c r="H10830" s="4">
        <v>312.5</v>
      </c>
    </row>
    <row r="10831" spans="1:8" ht="15">
      <c r="A10831" s="95">
        <v>10823</v>
      </c>
      <c r="B10831" s="95" t="s">
        <v>3461</v>
      </c>
      <c r="C10831" s="95" t="s">
        <v>5719</v>
      </c>
      <c r="D10831" s="95" t="s">
        <v>5720</v>
      </c>
      <c r="E10831" s="95" t="s">
        <v>332</v>
      </c>
      <c r="F10831" s="95" t="s">
        <v>7499</v>
      </c>
      <c r="G10831" s="4">
        <v>312.5</v>
      </c>
      <c r="H10831" s="4">
        <v>312.5</v>
      </c>
    </row>
    <row r="10832" spans="1:8" ht="15">
      <c r="A10832" s="95">
        <v>10824</v>
      </c>
      <c r="B10832" s="95" t="s">
        <v>5150</v>
      </c>
      <c r="C10832" s="95" t="s">
        <v>3510</v>
      </c>
      <c r="D10832" s="95" t="s">
        <v>5721</v>
      </c>
      <c r="E10832" s="95" t="s">
        <v>332</v>
      </c>
      <c r="F10832" s="95" t="s">
        <v>7499</v>
      </c>
      <c r="G10832" s="4">
        <v>312.5</v>
      </c>
      <c r="H10832" s="4">
        <v>312.5</v>
      </c>
    </row>
    <row r="10833" spans="1:8" ht="15">
      <c r="A10833" s="95">
        <v>10825</v>
      </c>
      <c r="B10833" s="95" t="s">
        <v>3663</v>
      </c>
      <c r="C10833" s="95" t="s">
        <v>3781</v>
      </c>
      <c r="D10833" s="95" t="s">
        <v>5722</v>
      </c>
      <c r="E10833" s="95" t="s">
        <v>332</v>
      </c>
      <c r="F10833" s="95" t="s">
        <v>7499</v>
      </c>
      <c r="G10833" s="4">
        <v>312.5</v>
      </c>
      <c r="H10833" s="4">
        <v>312.5</v>
      </c>
    </row>
    <row r="10834" spans="1:8" ht="15">
      <c r="A10834" s="95">
        <v>10826</v>
      </c>
      <c r="B10834" s="95" t="s">
        <v>3453</v>
      </c>
      <c r="C10834" s="95" t="s">
        <v>5723</v>
      </c>
      <c r="D10834" s="95" t="s">
        <v>5724</v>
      </c>
      <c r="E10834" s="95" t="s">
        <v>332</v>
      </c>
      <c r="F10834" s="95" t="s">
        <v>7499</v>
      </c>
      <c r="G10834" s="4">
        <v>312.5</v>
      </c>
      <c r="H10834" s="4">
        <v>312.5</v>
      </c>
    </row>
    <row r="10835" spans="1:8" ht="15">
      <c r="A10835" s="95">
        <v>10827</v>
      </c>
      <c r="B10835" s="95" t="s">
        <v>5725</v>
      </c>
      <c r="C10835" s="95" t="s">
        <v>5726</v>
      </c>
      <c r="D10835" s="95" t="s">
        <v>5727</v>
      </c>
      <c r="E10835" s="95" t="s">
        <v>332</v>
      </c>
      <c r="F10835" s="95" t="s">
        <v>7499</v>
      </c>
      <c r="G10835" s="4">
        <v>312.5</v>
      </c>
      <c r="H10835" s="4">
        <v>312.5</v>
      </c>
    </row>
    <row r="10836" spans="1:8" ht="15">
      <c r="A10836" s="95">
        <v>10828</v>
      </c>
      <c r="B10836" s="95" t="s">
        <v>5728</v>
      </c>
      <c r="C10836" s="95" t="s">
        <v>5729</v>
      </c>
      <c r="D10836" s="95" t="s">
        <v>5730</v>
      </c>
      <c r="E10836" s="95" t="s">
        <v>332</v>
      </c>
      <c r="F10836" s="95" t="s">
        <v>7499</v>
      </c>
      <c r="G10836" s="4">
        <v>312.5</v>
      </c>
      <c r="H10836" s="4">
        <v>312.5</v>
      </c>
    </row>
    <row r="10837" spans="1:8" ht="15">
      <c r="A10837" s="95">
        <v>10829</v>
      </c>
      <c r="B10837" s="95" t="s">
        <v>5731</v>
      </c>
      <c r="C10837" s="95" t="s">
        <v>5732</v>
      </c>
      <c r="D10837" s="95" t="s">
        <v>5733</v>
      </c>
      <c r="E10837" s="95" t="s">
        <v>332</v>
      </c>
      <c r="F10837" s="95" t="s">
        <v>7499</v>
      </c>
      <c r="G10837" s="4">
        <v>312.5</v>
      </c>
      <c r="H10837" s="4">
        <v>312.5</v>
      </c>
    </row>
    <row r="10838" spans="1:8" ht="30">
      <c r="A10838" s="95">
        <v>10830</v>
      </c>
      <c r="B10838" s="95" t="s">
        <v>5734</v>
      </c>
      <c r="C10838" s="95" t="s">
        <v>5735</v>
      </c>
      <c r="D10838" s="95" t="s">
        <v>5736</v>
      </c>
      <c r="E10838" s="95" t="s">
        <v>332</v>
      </c>
      <c r="F10838" s="95" t="s">
        <v>7499</v>
      </c>
      <c r="G10838" s="4">
        <v>312.5</v>
      </c>
      <c r="H10838" s="4">
        <v>312.5</v>
      </c>
    </row>
    <row r="10839" spans="1:8" ht="15">
      <c r="A10839" s="95">
        <v>10831</v>
      </c>
      <c r="B10839" s="95" t="s">
        <v>5737</v>
      </c>
      <c r="C10839" s="95" t="s">
        <v>3548</v>
      </c>
      <c r="D10839" s="95" t="s">
        <v>5738</v>
      </c>
      <c r="E10839" s="95" t="s">
        <v>332</v>
      </c>
      <c r="F10839" s="95" t="s">
        <v>7499</v>
      </c>
      <c r="G10839" s="4">
        <v>312.5</v>
      </c>
      <c r="H10839" s="4">
        <v>312.5</v>
      </c>
    </row>
    <row r="10840" spans="1:8" ht="15">
      <c r="A10840" s="95">
        <v>10832</v>
      </c>
      <c r="B10840" s="95" t="s">
        <v>3919</v>
      </c>
      <c r="C10840" s="95" t="s">
        <v>5006</v>
      </c>
      <c r="D10840" s="95" t="s">
        <v>5739</v>
      </c>
      <c r="E10840" s="95" t="s">
        <v>332</v>
      </c>
      <c r="F10840" s="95" t="s">
        <v>7499</v>
      </c>
      <c r="G10840" s="4">
        <v>312.5</v>
      </c>
      <c r="H10840" s="4">
        <v>312.5</v>
      </c>
    </row>
    <row r="10841" spans="1:8" ht="30">
      <c r="A10841" s="95">
        <v>10833</v>
      </c>
      <c r="B10841" s="95" t="s">
        <v>3461</v>
      </c>
      <c r="C10841" s="95" t="s">
        <v>5740</v>
      </c>
      <c r="D10841" s="95" t="s">
        <v>5741</v>
      </c>
      <c r="E10841" s="95" t="s">
        <v>332</v>
      </c>
      <c r="F10841" s="95" t="s">
        <v>7499</v>
      </c>
      <c r="G10841" s="4">
        <v>312.5</v>
      </c>
      <c r="H10841" s="4">
        <v>312.5</v>
      </c>
    </row>
    <row r="10842" spans="1:8" ht="15">
      <c r="A10842" s="95">
        <v>10834</v>
      </c>
      <c r="B10842" s="95" t="s">
        <v>5257</v>
      </c>
      <c r="C10842" s="95" t="s">
        <v>5742</v>
      </c>
      <c r="D10842" s="95" t="s">
        <v>5743</v>
      </c>
      <c r="E10842" s="95" t="s">
        <v>332</v>
      </c>
      <c r="F10842" s="95" t="s">
        <v>7499</v>
      </c>
      <c r="G10842" s="4">
        <v>312.5</v>
      </c>
      <c r="H10842" s="4">
        <v>312.5</v>
      </c>
    </row>
    <row r="10843" spans="1:8" ht="15">
      <c r="A10843" s="95">
        <v>10835</v>
      </c>
      <c r="B10843" s="95" t="s">
        <v>3461</v>
      </c>
      <c r="C10843" s="95" t="s">
        <v>5744</v>
      </c>
      <c r="D10843" s="95" t="s">
        <v>5745</v>
      </c>
      <c r="E10843" s="95" t="s">
        <v>332</v>
      </c>
      <c r="F10843" s="95" t="s">
        <v>7499</v>
      </c>
      <c r="G10843" s="4">
        <v>312.5</v>
      </c>
      <c r="H10843" s="4">
        <v>312.5</v>
      </c>
    </row>
    <row r="10844" spans="1:8" ht="15">
      <c r="A10844" s="95">
        <v>10836</v>
      </c>
      <c r="B10844" s="95" t="s">
        <v>2671</v>
      </c>
      <c r="C10844" s="95" t="s">
        <v>5746</v>
      </c>
      <c r="D10844" s="95" t="s">
        <v>5747</v>
      </c>
      <c r="E10844" s="95" t="s">
        <v>332</v>
      </c>
      <c r="F10844" s="95" t="s">
        <v>7499</v>
      </c>
      <c r="G10844" s="4">
        <v>312.5</v>
      </c>
      <c r="H10844" s="4">
        <v>312.5</v>
      </c>
    </row>
    <row r="10845" spans="1:8" ht="30">
      <c r="A10845" s="95">
        <v>10837</v>
      </c>
      <c r="B10845" s="95" t="s">
        <v>5511</v>
      </c>
      <c r="C10845" s="95" t="s">
        <v>5748</v>
      </c>
      <c r="D10845" s="95" t="s">
        <v>5749</v>
      </c>
      <c r="E10845" s="95" t="s">
        <v>332</v>
      </c>
      <c r="F10845" s="95" t="s">
        <v>7499</v>
      </c>
      <c r="G10845" s="4">
        <v>312.5</v>
      </c>
      <c r="H10845" s="4">
        <v>312.5</v>
      </c>
    </row>
    <row r="10846" spans="1:8" ht="15">
      <c r="A10846" s="95">
        <v>10838</v>
      </c>
      <c r="B10846" s="95" t="s">
        <v>4603</v>
      </c>
      <c r="C10846" s="95" t="s">
        <v>5750</v>
      </c>
      <c r="D10846" s="95" t="s">
        <v>5751</v>
      </c>
      <c r="E10846" s="95" t="s">
        <v>332</v>
      </c>
      <c r="F10846" s="95" t="s">
        <v>7499</v>
      </c>
      <c r="G10846" s="4">
        <v>312.5</v>
      </c>
      <c r="H10846" s="4">
        <v>312.5</v>
      </c>
    </row>
    <row r="10847" spans="1:8" ht="15">
      <c r="A10847" s="95">
        <v>10839</v>
      </c>
      <c r="B10847" s="95" t="s">
        <v>5752</v>
      </c>
      <c r="C10847" s="95" t="s">
        <v>5006</v>
      </c>
      <c r="D10847" s="95" t="s">
        <v>5753</v>
      </c>
      <c r="E10847" s="95" t="s">
        <v>332</v>
      </c>
      <c r="F10847" s="95" t="s">
        <v>7499</v>
      </c>
      <c r="G10847" s="4">
        <v>312.5</v>
      </c>
      <c r="H10847" s="4">
        <v>312.5</v>
      </c>
    </row>
    <row r="10848" spans="1:8" ht="15">
      <c r="A10848" s="95">
        <v>10840</v>
      </c>
      <c r="B10848" s="95" t="s">
        <v>5018</v>
      </c>
      <c r="C10848" s="95" t="s">
        <v>5754</v>
      </c>
      <c r="D10848" s="95" t="s">
        <v>5755</v>
      </c>
      <c r="E10848" s="95" t="s">
        <v>332</v>
      </c>
      <c r="F10848" s="95" t="s">
        <v>7499</v>
      </c>
      <c r="G10848" s="4">
        <v>312.5</v>
      </c>
      <c r="H10848" s="4">
        <v>312.5</v>
      </c>
    </row>
    <row r="10849" spans="1:8" ht="15">
      <c r="A10849" s="95">
        <v>10841</v>
      </c>
      <c r="B10849" s="95" t="s">
        <v>4114</v>
      </c>
      <c r="C10849" s="95" t="s">
        <v>5756</v>
      </c>
      <c r="D10849" s="95" t="s">
        <v>5757</v>
      </c>
      <c r="E10849" s="95" t="s">
        <v>332</v>
      </c>
      <c r="F10849" s="95" t="s">
        <v>7499</v>
      </c>
      <c r="G10849" s="4">
        <v>312.5</v>
      </c>
      <c r="H10849" s="4">
        <v>312.5</v>
      </c>
    </row>
    <row r="10850" spans="1:8" ht="15">
      <c r="A10850" s="95">
        <v>10842</v>
      </c>
      <c r="B10850" s="95" t="s">
        <v>3958</v>
      </c>
      <c r="C10850" s="95" t="s">
        <v>4862</v>
      </c>
      <c r="D10850" s="95" t="s">
        <v>5758</v>
      </c>
      <c r="E10850" s="95" t="s">
        <v>332</v>
      </c>
      <c r="F10850" s="95" t="s">
        <v>7499</v>
      </c>
      <c r="G10850" s="4">
        <v>312.5</v>
      </c>
      <c r="H10850" s="4">
        <v>312.5</v>
      </c>
    </row>
    <row r="10851" spans="1:8" ht="15">
      <c r="A10851" s="95">
        <v>10843</v>
      </c>
      <c r="B10851" s="95" t="s">
        <v>5759</v>
      </c>
      <c r="C10851" s="95" t="s">
        <v>5760</v>
      </c>
      <c r="D10851" s="95" t="s">
        <v>5761</v>
      </c>
      <c r="E10851" s="95" t="s">
        <v>332</v>
      </c>
      <c r="F10851" s="95" t="s">
        <v>7499</v>
      </c>
      <c r="G10851" s="4">
        <v>312.5</v>
      </c>
      <c r="H10851" s="4">
        <v>312.5</v>
      </c>
    </row>
    <row r="10852" spans="1:8" ht="15">
      <c r="A10852" s="95">
        <v>10844</v>
      </c>
      <c r="B10852" s="95" t="s">
        <v>4982</v>
      </c>
      <c r="C10852" s="95" t="s">
        <v>5563</v>
      </c>
      <c r="D10852" s="95" t="s">
        <v>5762</v>
      </c>
      <c r="E10852" s="95" t="s">
        <v>332</v>
      </c>
      <c r="F10852" s="95" t="s">
        <v>7499</v>
      </c>
      <c r="G10852" s="4">
        <v>312.5</v>
      </c>
      <c r="H10852" s="4">
        <v>312.5</v>
      </c>
    </row>
    <row r="10853" spans="1:8" ht="15">
      <c r="A10853" s="95">
        <v>10845</v>
      </c>
      <c r="B10853" s="95" t="s">
        <v>2675</v>
      </c>
      <c r="C10853" s="95" t="s">
        <v>3533</v>
      </c>
      <c r="D10853" s="95" t="s">
        <v>5763</v>
      </c>
      <c r="E10853" s="95" t="s">
        <v>332</v>
      </c>
      <c r="F10853" s="95" t="s">
        <v>7499</v>
      </c>
      <c r="G10853" s="4">
        <v>312.5</v>
      </c>
      <c r="H10853" s="4">
        <v>312.5</v>
      </c>
    </row>
    <row r="10854" spans="1:8" ht="15">
      <c r="A10854" s="95">
        <v>10846</v>
      </c>
      <c r="B10854" s="95" t="s">
        <v>5764</v>
      </c>
      <c r="C10854" s="95" t="s">
        <v>5765</v>
      </c>
      <c r="D10854" s="95" t="s">
        <v>5766</v>
      </c>
      <c r="E10854" s="95" t="s">
        <v>332</v>
      </c>
      <c r="F10854" s="95" t="s">
        <v>7499</v>
      </c>
      <c r="G10854" s="4">
        <v>312.5</v>
      </c>
      <c r="H10854" s="4">
        <v>312.5</v>
      </c>
    </row>
    <row r="10855" spans="1:8" ht="15">
      <c r="A10855" s="95">
        <v>10847</v>
      </c>
      <c r="B10855" s="95" t="s">
        <v>5767</v>
      </c>
      <c r="C10855" s="95" t="s">
        <v>5012</v>
      </c>
      <c r="D10855" s="95" t="s">
        <v>5768</v>
      </c>
      <c r="E10855" s="95" t="s">
        <v>332</v>
      </c>
      <c r="F10855" s="95" t="s">
        <v>7499</v>
      </c>
      <c r="G10855" s="4">
        <v>312.5</v>
      </c>
      <c r="H10855" s="4">
        <v>312.5</v>
      </c>
    </row>
    <row r="10856" spans="1:8" ht="15">
      <c r="A10856" s="95">
        <v>10848</v>
      </c>
      <c r="B10856" s="95" t="s">
        <v>3428</v>
      </c>
      <c r="C10856" s="95" t="s">
        <v>5769</v>
      </c>
      <c r="D10856" s="95" t="s">
        <v>5770</v>
      </c>
      <c r="E10856" s="95" t="s">
        <v>332</v>
      </c>
      <c r="F10856" s="95" t="s">
        <v>7499</v>
      </c>
      <c r="G10856" s="4">
        <v>312.5</v>
      </c>
      <c r="H10856" s="4">
        <v>312.5</v>
      </c>
    </row>
    <row r="10857" spans="1:8" ht="30">
      <c r="A10857" s="95">
        <v>10849</v>
      </c>
      <c r="B10857" s="95" t="s">
        <v>5237</v>
      </c>
      <c r="C10857" s="95" t="s">
        <v>5771</v>
      </c>
      <c r="D10857" s="95" t="s">
        <v>5772</v>
      </c>
      <c r="E10857" s="95" t="s">
        <v>332</v>
      </c>
      <c r="F10857" s="95" t="s">
        <v>7499</v>
      </c>
      <c r="G10857" s="4">
        <v>312.5</v>
      </c>
      <c r="H10857" s="4">
        <v>312.5</v>
      </c>
    </row>
    <row r="10858" spans="1:8" ht="15">
      <c r="A10858" s="95">
        <v>10850</v>
      </c>
      <c r="B10858" s="95" t="s">
        <v>4955</v>
      </c>
      <c r="C10858" s="95" t="s">
        <v>5773</v>
      </c>
      <c r="D10858" s="95" t="s">
        <v>5774</v>
      </c>
      <c r="E10858" s="95" t="s">
        <v>332</v>
      </c>
      <c r="F10858" s="95" t="s">
        <v>7499</v>
      </c>
      <c r="G10858" s="4">
        <v>312.5</v>
      </c>
      <c r="H10858" s="4">
        <v>312.5</v>
      </c>
    </row>
    <row r="10859" spans="1:8" ht="15">
      <c r="A10859" s="95">
        <v>10851</v>
      </c>
      <c r="B10859" s="95" t="s">
        <v>5775</v>
      </c>
      <c r="C10859" s="95" t="s">
        <v>5776</v>
      </c>
      <c r="D10859" s="95" t="s">
        <v>5777</v>
      </c>
      <c r="E10859" s="95" t="s">
        <v>332</v>
      </c>
      <c r="F10859" s="95" t="s">
        <v>7499</v>
      </c>
      <c r="G10859" s="4">
        <v>312.5</v>
      </c>
      <c r="H10859" s="4">
        <v>312.5</v>
      </c>
    </row>
    <row r="10860" spans="1:8" ht="15">
      <c r="A10860" s="95">
        <v>10852</v>
      </c>
      <c r="B10860" s="95" t="s">
        <v>5778</v>
      </c>
      <c r="C10860" s="95" t="s">
        <v>5779</v>
      </c>
      <c r="D10860" s="95" t="s">
        <v>5780</v>
      </c>
      <c r="E10860" s="95" t="s">
        <v>332</v>
      </c>
      <c r="F10860" s="95" t="s">
        <v>7499</v>
      </c>
      <c r="G10860" s="4">
        <v>312.5</v>
      </c>
      <c r="H10860" s="4">
        <v>312.5</v>
      </c>
    </row>
    <row r="10861" spans="1:8" ht="30">
      <c r="A10861" s="95">
        <v>10853</v>
      </c>
      <c r="B10861" s="95" t="s">
        <v>6768</v>
      </c>
      <c r="C10861" s="95" t="s">
        <v>5782</v>
      </c>
      <c r="D10861" s="95" t="s">
        <v>5783</v>
      </c>
      <c r="E10861" s="95" t="s">
        <v>332</v>
      </c>
      <c r="F10861" s="95" t="s">
        <v>7499</v>
      </c>
      <c r="G10861" s="4">
        <v>312.5</v>
      </c>
      <c r="H10861" s="4">
        <v>312.5</v>
      </c>
    </row>
    <row r="10862" spans="1:8" ht="15">
      <c r="A10862" s="95">
        <v>10854</v>
      </c>
      <c r="B10862" s="95" t="s">
        <v>16767</v>
      </c>
      <c r="C10862" s="95" t="s">
        <v>5785</v>
      </c>
      <c r="D10862" s="95" t="s">
        <v>5786</v>
      </c>
      <c r="E10862" s="95" t="s">
        <v>332</v>
      </c>
      <c r="F10862" s="95" t="s">
        <v>7499</v>
      </c>
      <c r="G10862" s="4">
        <v>312.5</v>
      </c>
      <c r="H10862" s="4">
        <v>312.5</v>
      </c>
    </row>
    <row r="10863" spans="1:8" ht="15">
      <c r="A10863" s="95">
        <v>10855</v>
      </c>
      <c r="B10863" s="95" t="s">
        <v>5787</v>
      </c>
      <c r="C10863" s="95" t="s">
        <v>4138</v>
      </c>
      <c r="D10863" s="95" t="s">
        <v>5788</v>
      </c>
      <c r="E10863" s="95" t="s">
        <v>332</v>
      </c>
      <c r="F10863" s="95" t="s">
        <v>7499</v>
      </c>
      <c r="G10863" s="4">
        <v>312.5</v>
      </c>
      <c r="H10863" s="4">
        <v>312.5</v>
      </c>
    </row>
    <row r="10864" spans="1:8" ht="15">
      <c r="A10864" s="95">
        <v>10856</v>
      </c>
      <c r="B10864" s="95" t="s">
        <v>4457</v>
      </c>
      <c r="C10864" s="95" t="s">
        <v>5789</v>
      </c>
      <c r="D10864" s="95" t="s">
        <v>5790</v>
      </c>
      <c r="E10864" s="95" t="s">
        <v>332</v>
      </c>
      <c r="F10864" s="95" t="s">
        <v>7499</v>
      </c>
      <c r="G10864" s="4">
        <v>312.5</v>
      </c>
      <c r="H10864" s="4">
        <v>312.5</v>
      </c>
    </row>
    <row r="10865" spans="1:8" ht="15">
      <c r="A10865" s="95">
        <v>10857</v>
      </c>
      <c r="B10865" s="95" t="s">
        <v>4484</v>
      </c>
      <c r="C10865" s="95" t="s">
        <v>5792</v>
      </c>
      <c r="D10865" s="95" t="s">
        <v>5793</v>
      </c>
      <c r="E10865" s="95" t="s">
        <v>332</v>
      </c>
      <c r="F10865" s="95" t="s">
        <v>7499</v>
      </c>
      <c r="G10865" s="4">
        <v>312.5</v>
      </c>
      <c r="H10865" s="4">
        <v>312.5</v>
      </c>
    </row>
    <row r="10866" spans="1:8" ht="15">
      <c r="A10866" s="95">
        <v>10858</v>
      </c>
      <c r="B10866" s="95" t="s">
        <v>5089</v>
      </c>
      <c r="C10866" s="95" t="s">
        <v>5373</v>
      </c>
      <c r="D10866" s="95" t="s">
        <v>5794</v>
      </c>
      <c r="E10866" s="95" t="s">
        <v>332</v>
      </c>
      <c r="F10866" s="95" t="s">
        <v>7499</v>
      </c>
      <c r="G10866" s="4">
        <v>312.5</v>
      </c>
      <c r="H10866" s="4">
        <v>312.5</v>
      </c>
    </row>
    <row r="10867" spans="1:8" ht="15">
      <c r="A10867" s="95">
        <v>10859</v>
      </c>
      <c r="B10867" s="95" t="s">
        <v>6870</v>
      </c>
      <c r="C10867" s="95" t="s">
        <v>6458</v>
      </c>
      <c r="D10867" s="95" t="s">
        <v>17667</v>
      </c>
      <c r="E10867" s="95" t="s">
        <v>332</v>
      </c>
      <c r="F10867" s="95" t="s">
        <v>7499</v>
      </c>
      <c r="G10867" s="4">
        <v>312.5</v>
      </c>
      <c r="H10867" s="4">
        <v>312.5</v>
      </c>
    </row>
    <row r="10868" spans="1:8" ht="15">
      <c r="A10868" s="95">
        <v>10860</v>
      </c>
      <c r="B10868" s="95" t="s">
        <v>5797</v>
      </c>
      <c r="C10868" s="95" t="s">
        <v>5798</v>
      </c>
      <c r="D10868" s="95" t="s">
        <v>5799</v>
      </c>
      <c r="E10868" s="95" t="s">
        <v>332</v>
      </c>
      <c r="F10868" s="95" t="s">
        <v>7499</v>
      </c>
      <c r="G10868" s="4">
        <v>312.5</v>
      </c>
      <c r="H10868" s="4">
        <v>312.5</v>
      </c>
    </row>
    <row r="10869" spans="1:8" ht="15">
      <c r="A10869" s="95">
        <v>10861</v>
      </c>
      <c r="B10869" s="95" t="s">
        <v>3528</v>
      </c>
      <c r="C10869" s="95" t="s">
        <v>5798</v>
      </c>
      <c r="D10869" s="95" t="s">
        <v>5801</v>
      </c>
      <c r="E10869" s="95" t="s">
        <v>332</v>
      </c>
      <c r="F10869" s="95" t="s">
        <v>7499</v>
      </c>
      <c r="G10869" s="4">
        <v>312.5</v>
      </c>
      <c r="H10869" s="4">
        <v>312.5</v>
      </c>
    </row>
    <row r="10870" spans="1:8" ht="15">
      <c r="A10870" s="95">
        <v>10862</v>
      </c>
      <c r="B10870" s="95" t="s">
        <v>17668</v>
      </c>
      <c r="C10870" s="95" t="s">
        <v>5803</v>
      </c>
      <c r="D10870" s="95" t="s">
        <v>5804</v>
      </c>
      <c r="E10870" s="95" t="s">
        <v>332</v>
      </c>
      <c r="F10870" s="95" t="s">
        <v>7499</v>
      </c>
      <c r="G10870" s="4">
        <v>312.5</v>
      </c>
      <c r="H10870" s="4">
        <v>312.5</v>
      </c>
    </row>
    <row r="10871" spans="1:8" ht="15">
      <c r="A10871" s="95">
        <v>10863</v>
      </c>
      <c r="B10871" s="95" t="s">
        <v>3750</v>
      </c>
      <c r="C10871" s="95" t="s">
        <v>5806</v>
      </c>
      <c r="D10871" s="95" t="s">
        <v>5807</v>
      </c>
      <c r="E10871" s="95" t="s">
        <v>332</v>
      </c>
      <c r="F10871" s="95" t="s">
        <v>7499</v>
      </c>
      <c r="G10871" s="4">
        <v>312.5</v>
      </c>
      <c r="H10871" s="4">
        <v>312.5</v>
      </c>
    </row>
    <row r="10872" spans="1:8" ht="15">
      <c r="A10872" s="95">
        <v>10864</v>
      </c>
      <c r="B10872" s="95" t="s">
        <v>3608</v>
      </c>
      <c r="C10872" s="95" t="s">
        <v>5809</v>
      </c>
      <c r="D10872" s="95" t="s">
        <v>5810</v>
      </c>
      <c r="E10872" s="95" t="s">
        <v>332</v>
      </c>
      <c r="F10872" s="95" t="s">
        <v>7499</v>
      </c>
      <c r="G10872" s="4">
        <v>312.5</v>
      </c>
      <c r="H10872" s="4">
        <v>312.5</v>
      </c>
    </row>
    <row r="10873" spans="1:8" ht="15">
      <c r="A10873" s="95">
        <v>10865</v>
      </c>
      <c r="B10873" s="95" t="s">
        <v>6112</v>
      </c>
      <c r="C10873" s="95" t="s">
        <v>5812</v>
      </c>
      <c r="D10873" s="95" t="s">
        <v>5813</v>
      </c>
      <c r="E10873" s="95" t="s">
        <v>332</v>
      </c>
      <c r="F10873" s="95" t="s">
        <v>7499</v>
      </c>
      <c r="G10873" s="4">
        <v>312.5</v>
      </c>
      <c r="H10873" s="4">
        <v>312.5</v>
      </c>
    </row>
    <row r="10874" spans="1:8" ht="15">
      <c r="A10874" s="95">
        <v>10866</v>
      </c>
      <c r="B10874" s="95" t="s">
        <v>4479</v>
      </c>
      <c r="C10874" s="95" t="s">
        <v>4426</v>
      </c>
      <c r="D10874" s="95" t="s">
        <v>5815</v>
      </c>
      <c r="E10874" s="95" t="s">
        <v>332</v>
      </c>
      <c r="F10874" s="95" t="s">
        <v>7499</v>
      </c>
      <c r="G10874" s="4">
        <v>312.5</v>
      </c>
      <c r="H10874" s="4">
        <v>312.5</v>
      </c>
    </row>
    <row r="10875" spans="1:8" ht="15">
      <c r="A10875" s="95">
        <v>10867</v>
      </c>
      <c r="B10875" s="95" t="s">
        <v>5816</v>
      </c>
      <c r="C10875" s="95" t="s">
        <v>3892</v>
      </c>
      <c r="D10875" s="95" t="s">
        <v>5817</v>
      </c>
      <c r="E10875" s="95" t="s">
        <v>332</v>
      </c>
      <c r="F10875" s="95" t="s">
        <v>7499</v>
      </c>
      <c r="G10875" s="4">
        <v>312.5</v>
      </c>
      <c r="H10875" s="4">
        <v>312.5</v>
      </c>
    </row>
    <row r="10876" spans="1:8" ht="15">
      <c r="A10876" s="95">
        <v>10868</v>
      </c>
      <c r="B10876" s="95" t="s">
        <v>5818</v>
      </c>
      <c r="C10876" s="95" t="s">
        <v>5803</v>
      </c>
      <c r="D10876" s="95" t="s">
        <v>17669</v>
      </c>
      <c r="E10876" s="95" t="s">
        <v>332</v>
      </c>
      <c r="F10876" s="95" t="s">
        <v>7499</v>
      </c>
      <c r="G10876" s="4">
        <v>312.5</v>
      </c>
      <c r="H10876" s="4">
        <v>312.5</v>
      </c>
    </row>
    <row r="10877" spans="1:8" ht="15">
      <c r="A10877" s="95">
        <v>10869</v>
      </c>
      <c r="B10877" s="95" t="s">
        <v>17670</v>
      </c>
      <c r="C10877" s="95" t="s">
        <v>7309</v>
      </c>
      <c r="D10877" s="95" t="s">
        <v>5822</v>
      </c>
      <c r="E10877" s="95" t="s">
        <v>332</v>
      </c>
      <c r="F10877" s="95" t="s">
        <v>7499</v>
      </c>
      <c r="G10877" s="4">
        <v>312.5</v>
      </c>
      <c r="H10877" s="4">
        <v>312.5</v>
      </c>
    </row>
    <row r="10878" spans="1:8" ht="15">
      <c r="A10878" s="95">
        <v>10870</v>
      </c>
      <c r="B10878" s="95" t="s">
        <v>5775</v>
      </c>
      <c r="C10878" s="95" t="s">
        <v>5039</v>
      </c>
      <c r="D10878" s="95" t="s">
        <v>5823</v>
      </c>
      <c r="E10878" s="95" t="s">
        <v>332</v>
      </c>
      <c r="F10878" s="95" t="s">
        <v>7499</v>
      </c>
      <c r="G10878" s="4">
        <v>312.5</v>
      </c>
      <c r="H10878" s="4">
        <v>312.5</v>
      </c>
    </row>
    <row r="10879" spans="1:8" ht="15">
      <c r="A10879" s="95">
        <v>10871</v>
      </c>
      <c r="B10879" s="95" t="s">
        <v>3614</v>
      </c>
      <c r="C10879" s="95" t="s">
        <v>5039</v>
      </c>
      <c r="D10879" s="95" t="s">
        <v>5825</v>
      </c>
      <c r="E10879" s="95" t="s">
        <v>332</v>
      </c>
      <c r="F10879" s="95" t="s">
        <v>7499</v>
      </c>
      <c r="G10879" s="4">
        <v>312.5</v>
      </c>
      <c r="H10879" s="4">
        <v>312.5</v>
      </c>
    </row>
    <row r="10880" spans="1:8" ht="15">
      <c r="A10880" s="95">
        <v>10872</v>
      </c>
      <c r="B10880" s="95" t="s">
        <v>5826</v>
      </c>
      <c r="C10880" s="95" t="s">
        <v>5827</v>
      </c>
      <c r="D10880" s="95" t="s">
        <v>5828</v>
      </c>
      <c r="E10880" s="95" t="s">
        <v>332</v>
      </c>
      <c r="F10880" s="95" t="s">
        <v>7499</v>
      </c>
      <c r="G10880" s="4">
        <v>312.5</v>
      </c>
      <c r="H10880" s="4">
        <v>312.5</v>
      </c>
    </row>
    <row r="10881" spans="1:8" ht="15">
      <c r="A10881" s="95">
        <v>10873</v>
      </c>
      <c r="B10881" s="95" t="s">
        <v>4818</v>
      </c>
      <c r="C10881" s="95" t="s">
        <v>5829</v>
      </c>
      <c r="D10881" s="95" t="s">
        <v>5830</v>
      </c>
      <c r="E10881" s="95" t="s">
        <v>332</v>
      </c>
      <c r="F10881" s="95" t="s">
        <v>7499</v>
      </c>
      <c r="G10881" s="4">
        <v>312.5</v>
      </c>
      <c r="H10881" s="4">
        <v>312.5</v>
      </c>
    </row>
    <row r="10882" spans="1:8" ht="15">
      <c r="A10882" s="95">
        <v>10874</v>
      </c>
      <c r="B10882" s="95" t="s">
        <v>5831</v>
      </c>
      <c r="C10882" s="95" t="s">
        <v>5832</v>
      </c>
      <c r="D10882" s="95" t="s">
        <v>5833</v>
      </c>
      <c r="E10882" s="95" t="s">
        <v>332</v>
      </c>
      <c r="F10882" s="95" t="s">
        <v>7499</v>
      </c>
      <c r="G10882" s="4">
        <v>312.5</v>
      </c>
      <c r="H10882" s="4">
        <v>312.5</v>
      </c>
    </row>
    <row r="10883" spans="1:8" ht="15">
      <c r="A10883" s="95">
        <v>10875</v>
      </c>
      <c r="B10883" s="95" t="s">
        <v>5834</v>
      </c>
      <c r="C10883" s="95" t="s">
        <v>5835</v>
      </c>
      <c r="D10883" s="95" t="s">
        <v>5836</v>
      </c>
      <c r="E10883" s="95" t="s">
        <v>332</v>
      </c>
      <c r="F10883" s="95" t="s">
        <v>7499</v>
      </c>
      <c r="G10883" s="4">
        <v>312.5</v>
      </c>
      <c r="H10883" s="4">
        <v>312.5</v>
      </c>
    </row>
    <row r="10884" spans="1:8" ht="15">
      <c r="A10884" s="95">
        <v>10876</v>
      </c>
      <c r="B10884" s="95" t="s">
        <v>5837</v>
      </c>
      <c r="C10884" s="95" t="s">
        <v>5838</v>
      </c>
      <c r="D10884" s="95" t="s">
        <v>17671</v>
      </c>
      <c r="E10884" s="95" t="s">
        <v>332</v>
      </c>
      <c r="F10884" s="95" t="s">
        <v>7499</v>
      </c>
      <c r="G10884" s="4">
        <v>312.5</v>
      </c>
      <c r="H10884" s="4">
        <v>312.5</v>
      </c>
    </row>
    <row r="10885" spans="1:8" ht="15">
      <c r="A10885" s="95">
        <v>10877</v>
      </c>
      <c r="B10885" s="95" t="s">
        <v>5840</v>
      </c>
      <c r="C10885" s="95" t="s">
        <v>5841</v>
      </c>
      <c r="D10885" s="95" t="s">
        <v>17672</v>
      </c>
      <c r="E10885" s="95" t="s">
        <v>332</v>
      </c>
      <c r="F10885" s="95" t="s">
        <v>7499</v>
      </c>
      <c r="G10885" s="4">
        <v>312.5</v>
      </c>
      <c r="H10885" s="4">
        <v>312.5</v>
      </c>
    </row>
    <row r="10886" spans="1:8" ht="15">
      <c r="A10886" s="95">
        <v>10878</v>
      </c>
      <c r="B10886" s="95" t="s">
        <v>4831</v>
      </c>
      <c r="C10886" s="95" t="s">
        <v>5843</v>
      </c>
      <c r="D10886" s="95" t="s">
        <v>5844</v>
      </c>
      <c r="E10886" s="95" t="s">
        <v>332</v>
      </c>
      <c r="F10886" s="95" t="s">
        <v>7499</v>
      </c>
      <c r="G10886" s="4">
        <v>312.5</v>
      </c>
      <c r="H10886" s="4">
        <v>312.5</v>
      </c>
    </row>
    <row r="10887" spans="1:8" ht="30">
      <c r="A10887" s="95">
        <v>10879</v>
      </c>
      <c r="B10887" s="95" t="s">
        <v>5845</v>
      </c>
      <c r="C10887" s="95" t="s">
        <v>5846</v>
      </c>
      <c r="D10887" s="95" t="s">
        <v>5847</v>
      </c>
      <c r="E10887" s="95" t="s">
        <v>332</v>
      </c>
      <c r="F10887" s="95" t="s">
        <v>7499</v>
      </c>
      <c r="G10887" s="4">
        <v>312.5</v>
      </c>
      <c r="H10887" s="4">
        <v>312.5</v>
      </c>
    </row>
    <row r="10888" spans="1:8" ht="15">
      <c r="A10888" s="95">
        <v>10880</v>
      </c>
      <c r="B10888" s="95" t="s">
        <v>5848</v>
      </c>
      <c r="C10888" s="95" t="s">
        <v>5849</v>
      </c>
      <c r="D10888" s="95" t="s">
        <v>17672</v>
      </c>
      <c r="E10888" s="95" t="s">
        <v>332</v>
      </c>
      <c r="F10888" s="95" t="s">
        <v>7499</v>
      </c>
      <c r="G10888" s="4">
        <v>312.5</v>
      </c>
      <c r="H10888" s="4">
        <v>312.5</v>
      </c>
    </row>
    <row r="10889" spans="1:8" ht="15">
      <c r="A10889" s="95">
        <v>10881</v>
      </c>
      <c r="B10889" s="95" t="s">
        <v>5851</v>
      </c>
      <c r="C10889" s="95" t="s">
        <v>5852</v>
      </c>
      <c r="D10889" s="95" t="s">
        <v>17673</v>
      </c>
      <c r="E10889" s="95" t="s">
        <v>332</v>
      </c>
      <c r="F10889" s="95" t="s">
        <v>7499</v>
      </c>
      <c r="G10889" s="4">
        <v>312.5</v>
      </c>
      <c r="H10889" s="4">
        <v>312.5</v>
      </c>
    </row>
    <row r="10890" spans="1:8" ht="15">
      <c r="A10890" s="95">
        <v>10882</v>
      </c>
      <c r="B10890" s="95" t="s">
        <v>5854</v>
      </c>
      <c r="C10890" s="95" t="s">
        <v>5855</v>
      </c>
      <c r="D10890" s="95" t="s">
        <v>17674</v>
      </c>
      <c r="E10890" s="95" t="s">
        <v>332</v>
      </c>
      <c r="F10890" s="95" t="s">
        <v>7499</v>
      </c>
      <c r="G10890" s="4">
        <v>312.5</v>
      </c>
      <c r="H10890" s="4">
        <v>312.5</v>
      </c>
    </row>
    <row r="10891" spans="1:8" ht="15">
      <c r="A10891" s="95">
        <v>10883</v>
      </c>
      <c r="B10891" s="95" t="s">
        <v>5857</v>
      </c>
      <c r="C10891" s="95" t="s">
        <v>5858</v>
      </c>
      <c r="D10891" s="95" t="s">
        <v>5850</v>
      </c>
      <c r="E10891" s="95" t="s">
        <v>332</v>
      </c>
      <c r="F10891" s="95" t="s">
        <v>7499</v>
      </c>
      <c r="G10891" s="4">
        <v>312.5</v>
      </c>
      <c r="H10891" s="4">
        <v>312.5</v>
      </c>
    </row>
    <row r="10892" spans="1:8" ht="15">
      <c r="A10892" s="95">
        <v>10884</v>
      </c>
      <c r="B10892" s="95" t="s">
        <v>5707</v>
      </c>
      <c r="C10892" s="95" t="s">
        <v>5860</v>
      </c>
      <c r="D10892" s="95" t="s">
        <v>5861</v>
      </c>
      <c r="E10892" s="95" t="s">
        <v>332</v>
      </c>
      <c r="F10892" s="95" t="s">
        <v>7499</v>
      </c>
      <c r="G10892" s="4">
        <v>312.5</v>
      </c>
      <c r="H10892" s="4">
        <v>312.5</v>
      </c>
    </row>
    <row r="10893" spans="1:8" ht="15">
      <c r="A10893" s="95">
        <v>10885</v>
      </c>
      <c r="B10893" s="95" t="s">
        <v>5862</v>
      </c>
      <c r="C10893" s="95" t="s">
        <v>5863</v>
      </c>
      <c r="D10893" s="95" t="s">
        <v>5856</v>
      </c>
      <c r="E10893" s="95" t="s">
        <v>332</v>
      </c>
      <c r="F10893" s="95" t="s">
        <v>7499</v>
      </c>
      <c r="G10893" s="4">
        <v>312.5</v>
      </c>
      <c r="H10893" s="4">
        <v>312.5</v>
      </c>
    </row>
    <row r="10894" spans="1:8" ht="15">
      <c r="A10894" s="95">
        <v>10886</v>
      </c>
      <c r="B10894" s="95" t="s">
        <v>5682</v>
      </c>
      <c r="C10894" s="95" t="s">
        <v>5865</v>
      </c>
      <c r="D10894" s="95" t="s">
        <v>5859</v>
      </c>
      <c r="E10894" s="95" t="s">
        <v>332</v>
      </c>
      <c r="F10894" s="95" t="s">
        <v>7499</v>
      </c>
      <c r="G10894" s="4">
        <v>312.5</v>
      </c>
      <c r="H10894" s="4">
        <v>312.5</v>
      </c>
    </row>
    <row r="10895" spans="1:8" ht="15">
      <c r="A10895" s="95">
        <v>10887</v>
      </c>
      <c r="B10895" s="95" t="s">
        <v>5867</v>
      </c>
      <c r="C10895" s="95" t="s">
        <v>5868</v>
      </c>
      <c r="D10895" s="95" t="s">
        <v>5869</v>
      </c>
      <c r="E10895" s="95" t="s">
        <v>332</v>
      </c>
      <c r="F10895" s="95" t="s">
        <v>7499</v>
      </c>
      <c r="G10895" s="4">
        <v>312.5</v>
      </c>
      <c r="H10895" s="4">
        <v>312.5</v>
      </c>
    </row>
    <row r="10896" spans="1:8" ht="15">
      <c r="A10896" s="95">
        <v>10888</v>
      </c>
      <c r="B10896" s="95" t="s">
        <v>5870</v>
      </c>
      <c r="C10896" s="95" t="s">
        <v>4642</v>
      </c>
      <c r="D10896" s="95" t="s">
        <v>5864</v>
      </c>
      <c r="E10896" s="95" t="s">
        <v>332</v>
      </c>
      <c r="F10896" s="95" t="s">
        <v>7499</v>
      </c>
      <c r="G10896" s="4">
        <v>312.5</v>
      </c>
      <c r="H10896" s="4">
        <v>312.5</v>
      </c>
    </row>
    <row r="10897" spans="1:8" ht="15">
      <c r="A10897" s="95">
        <v>10889</v>
      </c>
      <c r="B10897" s="95" t="s">
        <v>5128</v>
      </c>
      <c r="C10897" s="95" t="s">
        <v>5872</v>
      </c>
      <c r="D10897" s="95" t="s">
        <v>5866</v>
      </c>
      <c r="E10897" s="95" t="s">
        <v>332</v>
      </c>
      <c r="F10897" s="95" t="s">
        <v>7499</v>
      </c>
      <c r="G10897" s="4">
        <v>312.5</v>
      </c>
      <c r="H10897" s="4">
        <v>312.5</v>
      </c>
    </row>
    <row r="10898" spans="1:8" ht="30">
      <c r="A10898" s="95">
        <v>10890</v>
      </c>
      <c r="B10898" s="95" t="s">
        <v>5874</v>
      </c>
      <c r="C10898" s="95" t="s">
        <v>5846</v>
      </c>
      <c r="D10898" s="95" t="s">
        <v>17675</v>
      </c>
      <c r="E10898" s="95" t="s">
        <v>332</v>
      </c>
      <c r="F10898" s="95" t="s">
        <v>7499</v>
      </c>
      <c r="G10898" s="4">
        <v>312.5</v>
      </c>
      <c r="H10898" s="4">
        <v>312.5</v>
      </c>
    </row>
    <row r="10899" spans="1:8" ht="15">
      <c r="A10899" s="95">
        <v>10891</v>
      </c>
      <c r="B10899" s="95" t="s">
        <v>5876</v>
      </c>
      <c r="C10899" s="95" t="s">
        <v>5829</v>
      </c>
      <c r="D10899" s="95" t="s">
        <v>5871</v>
      </c>
      <c r="E10899" s="95" t="s">
        <v>332</v>
      </c>
      <c r="F10899" s="95" t="s">
        <v>7499</v>
      </c>
      <c r="G10899" s="4">
        <v>312.5</v>
      </c>
      <c r="H10899" s="4">
        <v>312.5</v>
      </c>
    </row>
    <row r="10900" spans="1:8" ht="15">
      <c r="A10900" s="95">
        <v>10892</v>
      </c>
      <c r="B10900" s="95" t="s">
        <v>4820</v>
      </c>
      <c r="C10900" s="95" t="s">
        <v>5878</v>
      </c>
      <c r="D10900" s="95" t="s">
        <v>5873</v>
      </c>
      <c r="E10900" s="95" t="s">
        <v>332</v>
      </c>
      <c r="F10900" s="95" t="s">
        <v>7499</v>
      </c>
      <c r="G10900" s="4">
        <v>312.5</v>
      </c>
      <c r="H10900" s="4">
        <v>312.5</v>
      </c>
    </row>
    <row r="10901" spans="1:8" ht="15">
      <c r="A10901" s="95">
        <v>10893</v>
      </c>
      <c r="B10901" s="95" t="s">
        <v>4322</v>
      </c>
      <c r="C10901" s="95" t="s">
        <v>5880</v>
      </c>
      <c r="D10901" s="95" t="s">
        <v>5875</v>
      </c>
      <c r="E10901" s="95" t="s">
        <v>332</v>
      </c>
      <c r="F10901" s="95" t="s">
        <v>7499</v>
      </c>
      <c r="G10901" s="4">
        <v>312.5</v>
      </c>
      <c r="H10901" s="4">
        <v>312.5</v>
      </c>
    </row>
    <row r="10902" spans="1:8" ht="15">
      <c r="A10902" s="95">
        <v>10894</v>
      </c>
      <c r="B10902" s="95" t="s">
        <v>5555</v>
      </c>
      <c r="C10902" s="95" t="s">
        <v>5882</v>
      </c>
      <c r="D10902" s="95" t="s">
        <v>5877</v>
      </c>
      <c r="E10902" s="95" t="s">
        <v>332</v>
      </c>
      <c r="F10902" s="95" t="s">
        <v>7499</v>
      </c>
      <c r="G10902" s="4">
        <v>312.5</v>
      </c>
      <c r="H10902" s="4">
        <v>312.5</v>
      </c>
    </row>
    <row r="10903" spans="1:8" ht="15">
      <c r="A10903" s="95">
        <v>10895</v>
      </c>
      <c r="B10903" s="95" t="s">
        <v>5884</v>
      </c>
      <c r="C10903" s="95" t="s">
        <v>5885</v>
      </c>
      <c r="D10903" s="95" t="s">
        <v>5879</v>
      </c>
      <c r="E10903" s="95" t="s">
        <v>332</v>
      </c>
      <c r="F10903" s="95" t="s">
        <v>7499</v>
      </c>
      <c r="G10903" s="4">
        <v>312.5</v>
      </c>
      <c r="H10903" s="4">
        <v>312.5</v>
      </c>
    </row>
    <row r="10904" spans="1:8" ht="15">
      <c r="A10904" s="95">
        <v>10896</v>
      </c>
      <c r="B10904" s="95" t="s">
        <v>5671</v>
      </c>
      <c r="C10904" s="95" t="s">
        <v>5887</v>
      </c>
      <c r="D10904" s="95" t="s">
        <v>5881</v>
      </c>
      <c r="E10904" s="95" t="s">
        <v>332</v>
      </c>
      <c r="F10904" s="95" t="s">
        <v>7499</v>
      </c>
      <c r="G10904" s="4">
        <v>312.5</v>
      </c>
      <c r="H10904" s="4">
        <v>312.5</v>
      </c>
    </row>
    <row r="10905" spans="1:8" ht="15">
      <c r="A10905" s="95">
        <v>10897</v>
      </c>
      <c r="B10905" s="95" t="s">
        <v>5889</v>
      </c>
      <c r="C10905" s="95" t="s">
        <v>5890</v>
      </c>
      <c r="D10905" s="95" t="s">
        <v>5883</v>
      </c>
      <c r="E10905" s="95" t="s">
        <v>332</v>
      </c>
      <c r="F10905" s="95" t="s">
        <v>7499</v>
      </c>
      <c r="G10905" s="4">
        <v>312.5</v>
      </c>
      <c r="H10905" s="4">
        <v>312.5</v>
      </c>
    </row>
    <row r="10906" spans="1:8" ht="15">
      <c r="A10906" s="95">
        <v>10898</v>
      </c>
      <c r="B10906" s="95" t="s">
        <v>5892</v>
      </c>
      <c r="C10906" s="95" t="s">
        <v>5893</v>
      </c>
      <c r="D10906" s="95" t="s">
        <v>5886</v>
      </c>
      <c r="E10906" s="95" t="s">
        <v>332</v>
      </c>
      <c r="F10906" s="95" t="s">
        <v>7499</v>
      </c>
      <c r="G10906" s="4">
        <v>312.5</v>
      </c>
      <c r="H10906" s="4">
        <v>312.5</v>
      </c>
    </row>
    <row r="10907" spans="1:8" ht="15">
      <c r="A10907" s="95">
        <v>10899</v>
      </c>
      <c r="B10907" s="95" t="s">
        <v>5834</v>
      </c>
      <c r="C10907" s="95" t="s">
        <v>5895</v>
      </c>
      <c r="D10907" s="95" t="s">
        <v>5896</v>
      </c>
      <c r="E10907" s="95" t="s">
        <v>332</v>
      </c>
      <c r="F10907" s="95" t="s">
        <v>7499</v>
      </c>
      <c r="G10907" s="4">
        <v>312.5</v>
      </c>
      <c r="H10907" s="4">
        <v>312.5</v>
      </c>
    </row>
    <row r="10908" spans="1:8" ht="15">
      <c r="A10908" s="95">
        <v>10900</v>
      </c>
      <c r="B10908" s="95" t="s">
        <v>5897</v>
      </c>
      <c r="C10908" s="95" t="s">
        <v>5898</v>
      </c>
      <c r="D10908" s="95" t="s">
        <v>5888</v>
      </c>
      <c r="E10908" s="95" t="s">
        <v>332</v>
      </c>
      <c r="F10908" s="95" t="s">
        <v>7499</v>
      </c>
      <c r="G10908" s="4">
        <v>312.5</v>
      </c>
      <c r="H10908" s="4">
        <v>312.5</v>
      </c>
    </row>
    <row r="10909" spans="1:8" ht="15">
      <c r="A10909" s="95">
        <v>10901</v>
      </c>
      <c r="B10909" s="95" t="s">
        <v>5121</v>
      </c>
      <c r="C10909" s="95" t="s">
        <v>5900</v>
      </c>
      <c r="D10909" s="95" t="s">
        <v>5891</v>
      </c>
      <c r="E10909" s="95" t="s">
        <v>332</v>
      </c>
      <c r="F10909" s="95" t="s">
        <v>7499</v>
      </c>
      <c r="G10909" s="4">
        <v>312.5</v>
      </c>
      <c r="H10909" s="4">
        <v>312.5</v>
      </c>
    </row>
    <row r="10910" spans="1:8" ht="15">
      <c r="A10910" s="95">
        <v>10902</v>
      </c>
      <c r="B10910" s="95" t="s">
        <v>5902</v>
      </c>
      <c r="C10910" s="95" t="s">
        <v>5903</v>
      </c>
      <c r="D10910" s="95" t="s">
        <v>5894</v>
      </c>
      <c r="E10910" s="95" t="s">
        <v>332</v>
      </c>
      <c r="F10910" s="95" t="s">
        <v>7499</v>
      </c>
      <c r="G10910" s="4">
        <v>312.5</v>
      </c>
      <c r="H10910" s="4">
        <v>312.5</v>
      </c>
    </row>
    <row r="10911" spans="1:8" ht="15">
      <c r="A10911" s="95">
        <v>10903</v>
      </c>
      <c r="B10911" s="95" t="s">
        <v>5904</v>
      </c>
      <c r="C10911" s="95" t="s">
        <v>5905</v>
      </c>
      <c r="D10911" s="95" t="s">
        <v>5896</v>
      </c>
      <c r="E10911" s="95" t="s">
        <v>332</v>
      </c>
      <c r="F10911" s="95" t="s">
        <v>7499</v>
      </c>
      <c r="G10911" s="4">
        <v>312.5</v>
      </c>
      <c r="H10911" s="4">
        <v>312.5</v>
      </c>
    </row>
    <row r="10912" spans="1:8" ht="15">
      <c r="A10912" s="95">
        <v>10904</v>
      </c>
      <c r="B10912" s="95" t="s">
        <v>5907</v>
      </c>
      <c r="C10912" s="95" t="s">
        <v>5908</v>
      </c>
      <c r="D10912" s="95" t="s">
        <v>5899</v>
      </c>
      <c r="E10912" s="95" t="s">
        <v>332</v>
      </c>
      <c r="F10912" s="95" t="s">
        <v>7499</v>
      </c>
      <c r="G10912" s="4">
        <v>312.5</v>
      </c>
      <c r="H10912" s="4">
        <v>312.5</v>
      </c>
    </row>
    <row r="10913" spans="1:8" ht="15">
      <c r="A10913" s="95">
        <v>10905</v>
      </c>
      <c r="B10913" s="95" t="s">
        <v>5910</v>
      </c>
      <c r="C10913" s="95" t="s">
        <v>5911</v>
      </c>
      <c r="D10913" s="95" t="s">
        <v>17676</v>
      </c>
      <c r="E10913" s="95" t="s">
        <v>332</v>
      </c>
      <c r="F10913" s="95" t="s">
        <v>7499</v>
      </c>
      <c r="G10913" s="4">
        <v>312.5</v>
      </c>
      <c r="H10913" s="4">
        <v>312.5</v>
      </c>
    </row>
    <row r="10914" spans="1:8" ht="15">
      <c r="A10914" s="95">
        <v>10906</v>
      </c>
      <c r="B10914" s="95" t="s">
        <v>5100</v>
      </c>
      <c r="C10914" s="95" t="s">
        <v>5913</v>
      </c>
      <c r="D10914" s="95" t="s">
        <v>17677</v>
      </c>
      <c r="E10914" s="95" t="s">
        <v>332</v>
      </c>
      <c r="F10914" s="95" t="s">
        <v>7499</v>
      </c>
      <c r="G10914" s="4">
        <v>312.5</v>
      </c>
      <c r="H10914" s="4">
        <v>312.5</v>
      </c>
    </row>
    <row r="10915" spans="1:8" ht="15">
      <c r="A10915" s="95">
        <v>10907</v>
      </c>
      <c r="B10915" s="95" t="s">
        <v>5094</v>
      </c>
      <c r="C10915" s="95" t="s">
        <v>5915</v>
      </c>
      <c r="D10915" s="95" t="s">
        <v>5906</v>
      </c>
      <c r="E10915" s="95" t="s">
        <v>332</v>
      </c>
      <c r="F10915" s="95" t="s">
        <v>7499</v>
      </c>
      <c r="G10915" s="4">
        <v>312.5</v>
      </c>
      <c r="H10915" s="4">
        <v>312.5</v>
      </c>
    </row>
    <row r="10916" spans="1:8" ht="15">
      <c r="A10916" s="95">
        <v>10908</v>
      </c>
      <c r="B10916" s="95" t="s">
        <v>5851</v>
      </c>
      <c r="C10916" s="95" t="s">
        <v>5920</v>
      </c>
      <c r="D10916" s="95" t="s">
        <v>5912</v>
      </c>
      <c r="E10916" s="95" t="s">
        <v>332</v>
      </c>
      <c r="F10916" s="95" t="s">
        <v>7499</v>
      </c>
      <c r="G10916" s="4">
        <v>312.5</v>
      </c>
      <c r="H10916" s="4">
        <v>312.5</v>
      </c>
    </row>
    <row r="10917" spans="1:8" ht="15">
      <c r="A10917" s="95">
        <v>10909</v>
      </c>
      <c r="B10917" s="95" t="s">
        <v>5922</v>
      </c>
      <c r="C10917" s="95" t="s">
        <v>5923</v>
      </c>
      <c r="D10917" s="95" t="s">
        <v>5914</v>
      </c>
      <c r="E10917" s="95" t="s">
        <v>332</v>
      </c>
      <c r="F10917" s="95" t="s">
        <v>7499</v>
      </c>
      <c r="G10917" s="4">
        <v>312.5</v>
      </c>
      <c r="H10917" s="4">
        <v>312.5</v>
      </c>
    </row>
    <row r="10918" spans="1:8" ht="15">
      <c r="A10918" s="95">
        <v>10910</v>
      </c>
      <c r="B10918" s="95" t="s">
        <v>5497</v>
      </c>
      <c r="C10918" s="95" t="s">
        <v>5732</v>
      </c>
      <c r="D10918" s="95" t="s">
        <v>5925</v>
      </c>
      <c r="E10918" s="95" t="s">
        <v>332</v>
      </c>
      <c r="F10918" s="95" t="s">
        <v>7499</v>
      </c>
      <c r="G10918" s="4">
        <v>312.5</v>
      </c>
      <c r="H10918" s="4">
        <v>312.5</v>
      </c>
    </row>
    <row r="10919" spans="1:8" ht="15">
      <c r="A10919" s="95">
        <v>10911</v>
      </c>
      <c r="B10919" s="95" t="s">
        <v>5926</v>
      </c>
      <c r="C10919" s="95" t="s">
        <v>5927</v>
      </c>
      <c r="D10919" s="95" t="s">
        <v>5928</v>
      </c>
      <c r="E10919" s="95" t="s">
        <v>332</v>
      </c>
      <c r="F10919" s="95" t="s">
        <v>7499</v>
      </c>
      <c r="G10919" s="4">
        <v>312.5</v>
      </c>
      <c r="H10919" s="4">
        <v>312.5</v>
      </c>
    </row>
    <row r="10920" spans="1:8" ht="15">
      <c r="A10920" s="95">
        <v>10912</v>
      </c>
      <c r="B10920" s="95" t="s">
        <v>2667</v>
      </c>
      <c r="C10920" s="95" t="s">
        <v>3510</v>
      </c>
      <c r="D10920" s="95" t="s">
        <v>5921</v>
      </c>
      <c r="E10920" s="95" t="s">
        <v>332</v>
      </c>
      <c r="F10920" s="95" t="s">
        <v>7499</v>
      </c>
      <c r="G10920" s="4">
        <v>312.5</v>
      </c>
      <c r="H10920" s="4">
        <v>312.5</v>
      </c>
    </row>
    <row r="10921" spans="1:8" ht="15">
      <c r="A10921" s="95">
        <v>10913</v>
      </c>
      <c r="B10921" s="95" t="s">
        <v>5930</v>
      </c>
      <c r="C10921" s="95" t="s">
        <v>5923</v>
      </c>
      <c r="D10921" s="95" t="s">
        <v>5924</v>
      </c>
      <c r="E10921" s="95" t="s">
        <v>332</v>
      </c>
      <c r="F10921" s="95" t="s">
        <v>7499</v>
      </c>
      <c r="G10921" s="4">
        <v>312.5</v>
      </c>
      <c r="H10921" s="4">
        <v>312.5</v>
      </c>
    </row>
    <row r="10922" spans="1:8" ht="15">
      <c r="A10922" s="95">
        <v>10914</v>
      </c>
      <c r="B10922" s="95" t="s">
        <v>5932</v>
      </c>
      <c r="C10922" s="95" t="s">
        <v>5933</v>
      </c>
      <c r="D10922" s="95" t="s">
        <v>17678</v>
      </c>
      <c r="E10922" s="95" t="s">
        <v>332</v>
      </c>
      <c r="F10922" s="95" t="s">
        <v>7499</v>
      </c>
      <c r="G10922" s="4">
        <v>312.5</v>
      </c>
      <c r="H10922" s="4">
        <v>312.5</v>
      </c>
    </row>
    <row r="10923" spans="1:8" ht="15">
      <c r="A10923" s="95">
        <v>10915</v>
      </c>
      <c r="B10923" s="95" t="s">
        <v>5876</v>
      </c>
      <c r="C10923" s="95" t="s">
        <v>5865</v>
      </c>
      <c r="D10923" s="95" t="s">
        <v>17679</v>
      </c>
      <c r="E10923" s="95" t="s">
        <v>332</v>
      </c>
      <c r="F10923" s="95" t="s">
        <v>7499</v>
      </c>
      <c r="G10923" s="4">
        <v>312.5</v>
      </c>
      <c r="H10923" s="4">
        <v>312.5</v>
      </c>
    </row>
    <row r="10924" spans="1:8" ht="15">
      <c r="A10924" s="95">
        <v>10916</v>
      </c>
      <c r="B10924" s="95" t="s">
        <v>5936</v>
      </c>
      <c r="C10924" s="95" t="s">
        <v>5937</v>
      </c>
      <c r="D10924" s="95" t="s">
        <v>5938</v>
      </c>
      <c r="E10924" s="95" t="s">
        <v>332</v>
      </c>
      <c r="F10924" s="95" t="s">
        <v>7499</v>
      </c>
      <c r="G10924" s="4">
        <v>312.5</v>
      </c>
      <c r="H10924" s="4">
        <v>312.5</v>
      </c>
    </row>
    <row r="10925" spans="1:8" ht="15">
      <c r="A10925" s="95">
        <v>10917</v>
      </c>
      <c r="B10925" s="95" t="s">
        <v>5939</v>
      </c>
      <c r="C10925" s="95" t="s">
        <v>5940</v>
      </c>
      <c r="D10925" s="95" t="s">
        <v>5931</v>
      </c>
      <c r="E10925" s="95" t="s">
        <v>332</v>
      </c>
      <c r="F10925" s="95" t="s">
        <v>7499</v>
      </c>
      <c r="G10925" s="4">
        <v>312.5</v>
      </c>
      <c r="H10925" s="4">
        <v>312.5</v>
      </c>
    </row>
    <row r="10926" spans="1:8" ht="15">
      <c r="A10926" s="95">
        <v>10918</v>
      </c>
      <c r="B10926" s="95" t="s">
        <v>3904</v>
      </c>
      <c r="C10926" s="95" t="s">
        <v>5078</v>
      </c>
      <c r="D10926" s="95" t="s">
        <v>5934</v>
      </c>
      <c r="E10926" s="95" t="s">
        <v>332</v>
      </c>
      <c r="F10926" s="95" t="s">
        <v>7499</v>
      </c>
      <c r="G10926" s="4">
        <v>312.5</v>
      </c>
      <c r="H10926" s="4">
        <v>312.5</v>
      </c>
    </row>
    <row r="10927" spans="1:8" ht="15">
      <c r="A10927" s="95">
        <v>10919</v>
      </c>
      <c r="B10927" s="95" t="s">
        <v>5943</v>
      </c>
      <c r="C10927" s="95" t="s">
        <v>5944</v>
      </c>
      <c r="D10927" s="95" t="s">
        <v>5935</v>
      </c>
      <c r="E10927" s="95" t="s">
        <v>332</v>
      </c>
      <c r="F10927" s="95" t="s">
        <v>7499</v>
      </c>
      <c r="G10927" s="4">
        <v>312.5</v>
      </c>
      <c r="H10927" s="4">
        <v>312.5</v>
      </c>
    </row>
    <row r="10928" spans="1:8" ht="15">
      <c r="A10928" s="95">
        <v>10920</v>
      </c>
      <c r="B10928" s="95" t="s">
        <v>17680</v>
      </c>
      <c r="C10928" s="95" t="s">
        <v>5098</v>
      </c>
      <c r="D10928" s="95" t="s">
        <v>5947</v>
      </c>
      <c r="E10928" s="95" t="s">
        <v>332</v>
      </c>
      <c r="F10928" s="95" t="s">
        <v>7499</v>
      </c>
      <c r="G10928" s="4">
        <v>312.5</v>
      </c>
      <c r="H10928" s="4">
        <v>312.5</v>
      </c>
    </row>
    <row r="10929" spans="1:8" ht="15">
      <c r="A10929" s="95">
        <v>10921</v>
      </c>
      <c r="B10929" s="95" t="s">
        <v>2675</v>
      </c>
      <c r="C10929" s="95" t="s">
        <v>5948</v>
      </c>
      <c r="D10929" s="95" t="s">
        <v>5949</v>
      </c>
      <c r="E10929" s="95" t="s">
        <v>332</v>
      </c>
      <c r="F10929" s="95" t="s">
        <v>7499</v>
      </c>
      <c r="G10929" s="4">
        <v>312.5</v>
      </c>
      <c r="H10929" s="4">
        <v>312.5</v>
      </c>
    </row>
    <row r="10930" spans="1:8" ht="15">
      <c r="A10930" s="95">
        <v>10922</v>
      </c>
      <c r="B10930" s="95" t="s">
        <v>3485</v>
      </c>
      <c r="C10930" s="95" t="s">
        <v>17681</v>
      </c>
      <c r="D10930" s="95" t="s">
        <v>5951</v>
      </c>
      <c r="E10930" s="95" t="s">
        <v>332</v>
      </c>
      <c r="F10930" s="95" t="s">
        <v>7499</v>
      </c>
      <c r="G10930" s="4">
        <v>312.5</v>
      </c>
      <c r="H10930" s="4">
        <v>312.5</v>
      </c>
    </row>
    <row r="10931" spans="1:8" ht="30">
      <c r="A10931" s="95">
        <v>10923</v>
      </c>
      <c r="B10931" s="95" t="s">
        <v>4454</v>
      </c>
      <c r="C10931" s="95" t="s">
        <v>5952</v>
      </c>
      <c r="D10931" s="95" t="s">
        <v>5945</v>
      </c>
      <c r="E10931" s="95" t="s">
        <v>332</v>
      </c>
      <c r="F10931" s="95" t="s">
        <v>7499</v>
      </c>
      <c r="G10931" s="4">
        <v>312.5</v>
      </c>
      <c r="H10931" s="4">
        <v>312.5</v>
      </c>
    </row>
    <row r="10932" spans="1:8" ht="15">
      <c r="A10932" s="95">
        <v>10924</v>
      </c>
      <c r="B10932" s="95" t="s">
        <v>5954</v>
      </c>
      <c r="C10932" s="95" t="s">
        <v>5955</v>
      </c>
      <c r="D10932" s="95" t="s">
        <v>5956</v>
      </c>
      <c r="E10932" s="95" t="s">
        <v>332</v>
      </c>
      <c r="F10932" s="95" t="s">
        <v>7499</v>
      </c>
      <c r="G10932" s="4">
        <v>312.5</v>
      </c>
      <c r="H10932" s="4">
        <v>312.5</v>
      </c>
    </row>
    <row r="10933" spans="1:8" ht="15">
      <c r="A10933" s="95">
        <v>10925</v>
      </c>
      <c r="B10933" s="95" t="s">
        <v>5061</v>
      </c>
      <c r="C10933" s="95" t="s">
        <v>5913</v>
      </c>
      <c r="D10933" s="95" t="s">
        <v>17682</v>
      </c>
      <c r="E10933" s="95" t="s">
        <v>332</v>
      </c>
      <c r="F10933" s="95" t="s">
        <v>7499</v>
      </c>
      <c r="G10933" s="4">
        <v>312.5</v>
      </c>
      <c r="H10933" s="4">
        <v>312.5</v>
      </c>
    </row>
    <row r="10934" spans="1:8" ht="15">
      <c r="A10934" s="95">
        <v>10926</v>
      </c>
      <c r="B10934" s="95" t="s">
        <v>4820</v>
      </c>
      <c r="C10934" s="95" t="s">
        <v>5958</v>
      </c>
      <c r="D10934" s="95" t="s">
        <v>17683</v>
      </c>
      <c r="E10934" s="95" t="s">
        <v>332</v>
      </c>
      <c r="F10934" s="95" t="s">
        <v>7499</v>
      </c>
      <c r="G10934" s="4">
        <v>312.5</v>
      </c>
      <c r="H10934" s="4">
        <v>312.5</v>
      </c>
    </row>
    <row r="10935" spans="1:8" ht="15">
      <c r="A10935" s="95">
        <v>10927</v>
      </c>
      <c r="B10935" s="95" t="s">
        <v>4929</v>
      </c>
      <c r="C10935" s="95" t="s">
        <v>5960</v>
      </c>
      <c r="D10935" s="95" t="s">
        <v>17684</v>
      </c>
      <c r="E10935" s="95" t="s">
        <v>332</v>
      </c>
      <c r="F10935" s="95" t="s">
        <v>7499</v>
      </c>
      <c r="G10935" s="4">
        <v>312.5</v>
      </c>
      <c r="H10935" s="4">
        <v>312.5</v>
      </c>
    </row>
    <row r="10936" spans="1:8" ht="15">
      <c r="A10936" s="95">
        <v>10928</v>
      </c>
      <c r="B10936" s="95" t="s">
        <v>5962</v>
      </c>
      <c r="C10936" s="95" t="s">
        <v>5963</v>
      </c>
      <c r="D10936" s="95" t="s">
        <v>5964</v>
      </c>
      <c r="E10936" s="95" t="s">
        <v>332</v>
      </c>
      <c r="F10936" s="95" t="s">
        <v>7499</v>
      </c>
      <c r="G10936" s="4">
        <v>312.5</v>
      </c>
      <c r="H10936" s="4">
        <v>312.5</v>
      </c>
    </row>
    <row r="10937" spans="1:8" ht="15">
      <c r="A10937" s="95">
        <v>10929</v>
      </c>
      <c r="B10937" s="95" t="s">
        <v>5728</v>
      </c>
      <c r="C10937" s="95" t="s">
        <v>5908</v>
      </c>
      <c r="D10937" s="95" t="s">
        <v>5956</v>
      </c>
      <c r="E10937" s="95" t="s">
        <v>332</v>
      </c>
      <c r="F10937" s="95" t="s">
        <v>7499</v>
      </c>
      <c r="G10937" s="4">
        <v>312.5</v>
      </c>
      <c r="H10937" s="4">
        <v>312.5</v>
      </c>
    </row>
    <row r="10938" spans="1:8" ht="15">
      <c r="A10938" s="95">
        <v>10930</v>
      </c>
      <c r="B10938" s="95" t="s">
        <v>3780</v>
      </c>
      <c r="C10938" s="95" t="s">
        <v>5750</v>
      </c>
      <c r="D10938" s="95" t="s">
        <v>5957</v>
      </c>
      <c r="E10938" s="95" t="s">
        <v>332</v>
      </c>
      <c r="F10938" s="95" t="s">
        <v>7499</v>
      </c>
      <c r="G10938" s="4">
        <v>312.5</v>
      </c>
      <c r="H10938" s="4">
        <v>312.5</v>
      </c>
    </row>
    <row r="10939" spans="1:8" ht="15">
      <c r="A10939" s="95">
        <v>10931</v>
      </c>
      <c r="B10939" s="95" t="s">
        <v>5967</v>
      </c>
      <c r="C10939" s="95" t="s">
        <v>5968</v>
      </c>
      <c r="D10939" s="95" t="s">
        <v>5959</v>
      </c>
      <c r="E10939" s="95" t="s">
        <v>332</v>
      </c>
      <c r="F10939" s="95" t="s">
        <v>7499</v>
      </c>
      <c r="G10939" s="4">
        <v>312.5</v>
      </c>
      <c r="H10939" s="4">
        <v>312.5</v>
      </c>
    </row>
    <row r="10940" spans="1:8" ht="15">
      <c r="A10940" s="95">
        <v>10932</v>
      </c>
      <c r="B10940" s="95" t="s">
        <v>5970</v>
      </c>
      <c r="C10940" s="95" t="s">
        <v>5971</v>
      </c>
      <c r="D10940" s="95" t="s">
        <v>5961</v>
      </c>
      <c r="E10940" s="95" t="s">
        <v>332</v>
      </c>
      <c r="F10940" s="95" t="s">
        <v>7499</v>
      </c>
      <c r="G10940" s="4">
        <v>312.5</v>
      </c>
      <c r="H10940" s="4">
        <v>312.5</v>
      </c>
    </row>
    <row r="10941" spans="1:8" ht="15">
      <c r="A10941" s="95">
        <v>10933</v>
      </c>
      <c r="B10941" s="95" t="s">
        <v>5061</v>
      </c>
      <c r="C10941" s="95" t="s">
        <v>5973</v>
      </c>
      <c r="D10941" s="95" t="s">
        <v>5974</v>
      </c>
      <c r="E10941" s="95" t="s">
        <v>332</v>
      </c>
      <c r="F10941" s="95" t="s">
        <v>7499</v>
      </c>
      <c r="G10941" s="4">
        <v>312.5</v>
      </c>
      <c r="H10941" s="4">
        <v>312.5</v>
      </c>
    </row>
    <row r="10942" spans="1:8" ht="15">
      <c r="A10942" s="95">
        <v>10934</v>
      </c>
      <c r="B10942" s="95" t="s">
        <v>5707</v>
      </c>
      <c r="C10942" s="95" t="s">
        <v>5975</v>
      </c>
      <c r="D10942" s="95" t="s">
        <v>5976</v>
      </c>
      <c r="E10942" s="95" t="s">
        <v>332</v>
      </c>
      <c r="F10942" s="95" t="s">
        <v>7499</v>
      </c>
      <c r="G10942" s="4">
        <v>312.5</v>
      </c>
      <c r="H10942" s="4">
        <v>312.5</v>
      </c>
    </row>
    <row r="10943" spans="1:8" ht="15">
      <c r="A10943" s="95">
        <v>10935</v>
      </c>
      <c r="B10943" s="95" t="s">
        <v>5671</v>
      </c>
      <c r="C10943" s="95" t="s">
        <v>5977</v>
      </c>
      <c r="D10943" s="95" t="s">
        <v>5966</v>
      </c>
      <c r="E10943" s="95" t="s">
        <v>332</v>
      </c>
      <c r="F10943" s="95" t="s">
        <v>7499</v>
      </c>
      <c r="G10943" s="4">
        <v>312.5</v>
      </c>
      <c r="H10943" s="4">
        <v>312.5</v>
      </c>
    </row>
    <row r="10944" spans="1:8" ht="15">
      <c r="A10944" s="95">
        <v>10936</v>
      </c>
      <c r="B10944" s="95" t="s">
        <v>5121</v>
      </c>
      <c r="C10944" s="95" t="s">
        <v>5979</v>
      </c>
      <c r="D10944" s="95" t="s">
        <v>5980</v>
      </c>
      <c r="E10944" s="95" t="s">
        <v>332</v>
      </c>
      <c r="F10944" s="95" t="s">
        <v>7499</v>
      </c>
      <c r="G10944" s="4">
        <v>312.5</v>
      </c>
      <c r="H10944" s="4">
        <v>312.5</v>
      </c>
    </row>
    <row r="10945" spans="1:8" ht="15">
      <c r="A10945" s="95">
        <v>10937</v>
      </c>
      <c r="B10945" s="95" t="s">
        <v>5981</v>
      </c>
      <c r="C10945" s="95" t="s">
        <v>5982</v>
      </c>
      <c r="D10945" s="95" t="s">
        <v>5983</v>
      </c>
      <c r="E10945" s="95" t="s">
        <v>332</v>
      </c>
      <c r="F10945" s="95" t="s">
        <v>7499</v>
      </c>
      <c r="G10945" s="4">
        <v>312.5</v>
      </c>
      <c r="H10945" s="4">
        <v>312.5</v>
      </c>
    </row>
    <row r="10946" spans="1:8" ht="15">
      <c r="A10946" s="95">
        <v>10938</v>
      </c>
      <c r="B10946" s="95" t="s">
        <v>5984</v>
      </c>
      <c r="C10946" s="95" t="s">
        <v>5985</v>
      </c>
      <c r="D10946" s="95" t="s">
        <v>5986</v>
      </c>
      <c r="E10946" s="95" t="s">
        <v>332</v>
      </c>
      <c r="F10946" s="95" t="s">
        <v>7499</v>
      </c>
      <c r="G10946" s="4">
        <v>312.5</v>
      </c>
      <c r="H10946" s="4">
        <v>312.5</v>
      </c>
    </row>
    <row r="10947" spans="1:8" ht="15">
      <c r="A10947" s="95">
        <v>10939</v>
      </c>
      <c r="B10947" s="95" t="s">
        <v>5987</v>
      </c>
      <c r="C10947" s="95" t="s">
        <v>5988</v>
      </c>
      <c r="D10947" s="95" t="s">
        <v>5989</v>
      </c>
      <c r="E10947" s="95" t="s">
        <v>332</v>
      </c>
      <c r="F10947" s="95" t="s">
        <v>7499</v>
      </c>
      <c r="G10947" s="4">
        <v>312.5</v>
      </c>
      <c r="H10947" s="4">
        <v>312.5</v>
      </c>
    </row>
    <row r="10948" spans="1:8" ht="15">
      <c r="A10948" s="95">
        <v>10940</v>
      </c>
      <c r="B10948" s="95" t="s">
        <v>5990</v>
      </c>
      <c r="C10948" s="95" t="s">
        <v>5991</v>
      </c>
      <c r="D10948" s="95" t="s">
        <v>5992</v>
      </c>
      <c r="E10948" s="95" t="s">
        <v>332</v>
      </c>
      <c r="F10948" s="95" t="s">
        <v>7499</v>
      </c>
      <c r="G10948" s="4">
        <v>312.5</v>
      </c>
      <c r="H10948" s="4">
        <v>312.5</v>
      </c>
    </row>
    <row r="10949" spans="1:8" ht="15">
      <c r="A10949" s="95">
        <v>10941</v>
      </c>
      <c r="B10949" s="95" t="s">
        <v>4822</v>
      </c>
      <c r="C10949" s="95" t="s">
        <v>5993</v>
      </c>
      <c r="D10949" s="95">
        <v>32001009502</v>
      </c>
      <c r="E10949" s="95" t="s">
        <v>332</v>
      </c>
      <c r="F10949" s="95" t="s">
        <v>7499</v>
      </c>
      <c r="G10949" s="4">
        <v>312.5</v>
      </c>
      <c r="H10949" s="4">
        <v>312.5</v>
      </c>
    </row>
    <row r="10950" spans="1:8" ht="15">
      <c r="A10950" s="95">
        <v>10942</v>
      </c>
      <c r="B10950" s="95" t="s">
        <v>5094</v>
      </c>
      <c r="C10950" s="95" t="s">
        <v>5994</v>
      </c>
      <c r="D10950" s="95" t="s">
        <v>5995</v>
      </c>
      <c r="E10950" s="95" t="s">
        <v>332</v>
      </c>
      <c r="F10950" s="95" t="s">
        <v>7499</v>
      </c>
      <c r="G10950" s="4">
        <v>312.5</v>
      </c>
      <c r="H10950" s="4">
        <v>312.5</v>
      </c>
    </row>
    <row r="10951" spans="1:8" ht="15">
      <c r="A10951" s="95">
        <v>10943</v>
      </c>
      <c r="B10951" s="95" t="s">
        <v>5996</v>
      </c>
      <c r="C10951" s="95" t="s">
        <v>5997</v>
      </c>
      <c r="D10951" s="95" t="s">
        <v>5998</v>
      </c>
      <c r="E10951" s="95" t="s">
        <v>332</v>
      </c>
      <c r="F10951" s="95" t="s">
        <v>7499</v>
      </c>
      <c r="G10951" s="4">
        <v>312.5</v>
      </c>
      <c r="H10951" s="4">
        <v>312.5</v>
      </c>
    </row>
    <row r="10952" spans="1:8" ht="15">
      <c r="A10952" s="95">
        <v>10944</v>
      </c>
      <c r="B10952" s="95" t="s">
        <v>2671</v>
      </c>
      <c r="C10952" s="95" t="s">
        <v>3510</v>
      </c>
      <c r="D10952" s="95">
        <v>61001025533</v>
      </c>
      <c r="E10952" s="95" t="s">
        <v>332</v>
      </c>
      <c r="F10952" s="95" t="s">
        <v>7499</v>
      </c>
      <c r="G10952" s="4">
        <v>312.5</v>
      </c>
      <c r="H10952" s="4">
        <v>312.5</v>
      </c>
    </row>
    <row r="10953" spans="1:8" ht="15">
      <c r="A10953" s="95">
        <v>10945</v>
      </c>
      <c r="B10953" s="95" t="s">
        <v>5148</v>
      </c>
      <c r="C10953" s="95" t="s">
        <v>5999</v>
      </c>
      <c r="D10953" s="95" t="s">
        <v>6000</v>
      </c>
      <c r="E10953" s="95" t="s">
        <v>332</v>
      </c>
      <c r="F10953" s="95" t="s">
        <v>7499</v>
      </c>
      <c r="G10953" s="4">
        <v>312.5</v>
      </c>
      <c r="H10953" s="4">
        <v>312.5</v>
      </c>
    </row>
    <row r="10954" spans="1:8" ht="15">
      <c r="A10954" s="95">
        <v>10946</v>
      </c>
      <c r="B10954" s="95" t="s">
        <v>6001</v>
      </c>
      <c r="C10954" s="95" t="s">
        <v>6002</v>
      </c>
      <c r="D10954" s="95" t="s">
        <v>6003</v>
      </c>
      <c r="E10954" s="95" t="s">
        <v>332</v>
      </c>
      <c r="F10954" s="95" t="s">
        <v>7499</v>
      </c>
      <c r="G10954" s="4">
        <v>312.5</v>
      </c>
      <c r="H10954" s="4">
        <v>312.5</v>
      </c>
    </row>
    <row r="10955" spans="1:8" ht="15">
      <c r="A10955" s="95">
        <v>10947</v>
      </c>
      <c r="B10955" s="95" t="s">
        <v>6004</v>
      </c>
      <c r="C10955" s="95" t="s">
        <v>6005</v>
      </c>
      <c r="D10955" s="95" t="s">
        <v>6006</v>
      </c>
      <c r="E10955" s="95" t="s">
        <v>332</v>
      </c>
      <c r="F10955" s="95" t="s">
        <v>7499</v>
      </c>
      <c r="G10955" s="4">
        <v>312.5</v>
      </c>
      <c r="H10955" s="4">
        <v>312.5</v>
      </c>
    </row>
    <row r="10956" spans="1:8" ht="15">
      <c r="A10956" s="95">
        <v>10948</v>
      </c>
      <c r="B10956" s="95" t="s">
        <v>6007</v>
      </c>
      <c r="C10956" s="95" t="s">
        <v>6008</v>
      </c>
      <c r="D10956" s="95" t="s">
        <v>6009</v>
      </c>
      <c r="E10956" s="95" t="s">
        <v>332</v>
      </c>
      <c r="F10956" s="95" t="s">
        <v>7499</v>
      </c>
      <c r="G10956" s="4">
        <v>312.5</v>
      </c>
      <c r="H10956" s="4">
        <v>312.5</v>
      </c>
    </row>
    <row r="10957" spans="1:8" ht="15">
      <c r="A10957" s="95">
        <v>10949</v>
      </c>
      <c r="B10957" s="95" t="s">
        <v>6010</v>
      </c>
      <c r="C10957" s="95" t="s">
        <v>6011</v>
      </c>
      <c r="D10957" s="95" t="s">
        <v>6012</v>
      </c>
      <c r="E10957" s="95" t="s">
        <v>332</v>
      </c>
      <c r="F10957" s="95" t="s">
        <v>7499</v>
      </c>
      <c r="G10957" s="4">
        <v>312.5</v>
      </c>
      <c r="H10957" s="4">
        <v>312.5</v>
      </c>
    </row>
    <row r="10958" spans="1:8" ht="15">
      <c r="A10958" s="95">
        <v>10950</v>
      </c>
      <c r="B10958" s="95" t="s">
        <v>2663</v>
      </c>
      <c r="C10958" s="95" t="s">
        <v>3510</v>
      </c>
      <c r="D10958" s="95" t="s">
        <v>6013</v>
      </c>
      <c r="E10958" s="95" t="s">
        <v>332</v>
      </c>
      <c r="F10958" s="95" t="s">
        <v>7499</v>
      </c>
      <c r="G10958" s="4">
        <v>312.5</v>
      </c>
      <c r="H10958" s="4">
        <v>312.5</v>
      </c>
    </row>
    <row r="10959" spans="1:8" ht="15">
      <c r="A10959" s="95">
        <v>10951</v>
      </c>
      <c r="B10959" s="95" t="s">
        <v>6014</v>
      </c>
      <c r="C10959" s="95" t="s">
        <v>6015</v>
      </c>
      <c r="D10959" s="95" t="s">
        <v>6016</v>
      </c>
      <c r="E10959" s="95" t="s">
        <v>332</v>
      </c>
      <c r="F10959" s="95" t="s">
        <v>7499</v>
      </c>
      <c r="G10959" s="4">
        <v>312.5</v>
      </c>
      <c r="H10959" s="4">
        <v>312.5</v>
      </c>
    </row>
    <row r="10960" spans="1:8" ht="15">
      <c r="A10960" s="95">
        <v>10952</v>
      </c>
      <c r="B10960" s="95" t="s">
        <v>5094</v>
      </c>
      <c r="C10960" s="95" t="s">
        <v>6015</v>
      </c>
      <c r="D10960" s="95" t="s">
        <v>6017</v>
      </c>
      <c r="E10960" s="95" t="s">
        <v>332</v>
      </c>
      <c r="F10960" s="95" t="s">
        <v>7499</v>
      </c>
      <c r="G10960" s="4">
        <v>312.5</v>
      </c>
      <c r="H10960" s="4">
        <v>312.5</v>
      </c>
    </row>
    <row r="10961" spans="1:8" ht="15">
      <c r="A10961" s="95">
        <v>10953</v>
      </c>
      <c r="B10961" s="95" t="s">
        <v>6018</v>
      </c>
      <c r="C10961" s="95" t="s">
        <v>6019</v>
      </c>
      <c r="D10961" s="95" t="s">
        <v>6020</v>
      </c>
      <c r="E10961" s="95" t="s">
        <v>332</v>
      </c>
      <c r="F10961" s="95" t="s">
        <v>7499</v>
      </c>
      <c r="G10961" s="4">
        <v>312.5</v>
      </c>
      <c r="H10961" s="4">
        <v>312.5</v>
      </c>
    </row>
    <row r="10962" spans="1:8" ht="15">
      <c r="A10962" s="95">
        <v>10954</v>
      </c>
      <c r="B10962" s="95" t="s">
        <v>5867</v>
      </c>
      <c r="C10962" s="95" t="s">
        <v>6021</v>
      </c>
      <c r="D10962" s="95" t="s">
        <v>6022</v>
      </c>
      <c r="E10962" s="95" t="s">
        <v>332</v>
      </c>
      <c r="F10962" s="95" t="s">
        <v>7499</v>
      </c>
      <c r="G10962" s="4">
        <v>312.5</v>
      </c>
      <c r="H10962" s="4">
        <v>312.5</v>
      </c>
    </row>
    <row r="10963" spans="1:8" ht="15">
      <c r="A10963" s="95">
        <v>10955</v>
      </c>
      <c r="B10963" s="95" t="s">
        <v>5932</v>
      </c>
      <c r="C10963" s="95" t="s">
        <v>6023</v>
      </c>
      <c r="D10963" s="95" t="s">
        <v>6024</v>
      </c>
      <c r="E10963" s="95" t="s">
        <v>332</v>
      </c>
      <c r="F10963" s="95" t="s">
        <v>7499</v>
      </c>
      <c r="G10963" s="4">
        <v>312.5</v>
      </c>
      <c r="H10963" s="4">
        <v>312.5</v>
      </c>
    </row>
    <row r="10964" spans="1:8" ht="15">
      <c r="A10964" s="95">
        <v>10956</v>
      </c>
      <c r="B10964" s="95" t="s">
        <v>6025</v>
      </c>
      <c r="C10964" s="95" t="s">
        <v>5988</v>
      </c>
      <c r="D10964" s="95" t="s">
        <v>6026</v>
      </c>
      <c r="E10964" s="95" t="s">
        <v>332</v>
      </c>
      <c r="F10964" s="95" t="s">
        <v>7499</v>
      </c>
      <c r="G10964" s="4">
        <v>312.5</v>
      </c>
      <c r="H10964" s="4">
        <v>312.5</v>
      </c>
    </row>
    <row r="10965" spans="1:8" ht="15">
      <c r="A10965" s="95">
        <v>10957</v>
      </c>
      <c r="B10965" s="95" t="s">
        <v>5061</v>
      </c>
      <c r="C10965" s="95" t="s">
        <v>6027</v>
      </c>
      <c r="D10965" s="95" t="s">
        <v>6028</v>
      </c>
      <c r="E10965" s="95" t="s">
        <v>332</v>
      </c>
      <c r="F10965" s="95" t="s">
        <v>7499</v>
      </c>
      <c r="G10965" s="4">
        <v>312.5</v>
      </c>
      <c r="H10965" s="4">
        <v>312.5</v>
      </c>
    </row>
    <row r="10966" spans="1:8" ht="15">
      <c r="A10966" s="95">
        <v>10958</v>
      </c>
      <c r="B10966" s="95" t="s">
        <v>6029</v>
      </c>
      <c r="C10966" s="95" t="s">
        <v>6030</v>
      </c>
      <c r="D10966" s="95" t="s">
        <v>6031</v>
      </c>
      <c r="E10966" s="95" t="s">
        <v>332</v>
      </c>
      <c r="F10966" s="95" t="s">
        <v>7499</v>
      </c>
      <c r="G10966" s="4">
        <v>312.5</v>
      </c>
      <c r="H10966" s="4">
        <v>312.5</v>
      </c>
    </row>
    <row r="10967" spans="1:8" ht="15">
      <c r="A10967" s="95">
        <v>10959</v>
      </c>
      <c r="B10967" s="95" t="s">
        <v>6032</v>
      </c>
      <c r="C10967" s="95" t="s">
        <v>6033</v>
      </c>
      <c r="D10967" s="95" t="s">
        <v>6034</v>
      </c>
      <c r="E10967" s="95" t="s">
        <v>332</v>
      </c>
      <c r="F10967" s="95" t="s">
        <v>7499</v>
      </c>
      <c r="G10967" s="4">
        <v>312.5</v>
      </c>
      <c r="H10967" s="4">
        <v>312.5</v>
      </c>
    </row>
    <row r="10968" spans="1:8" ht="15">
      <c r="A10968" s="95">
        <v>10960</v>
      </c>
      <c r="B10968" s="95" t="s">
        <v>5061</v>
      </c>
      <c r="C10968" s="95" t="s">
        <v>6035</v>
      </c>
      <c r="D10968" s="95" t="s">
        <v>6036</v>
      </c>
      <c r="E10968" s="95" t="s">
        <v>332</v>
      </c>
      <c r="F10968" s="95" t="s">
        <v>7499</v>
      </c>
      <c r="G10968" s="4">
        <v>312.5</v>
      </c>
      <c r="H10968" s="4">
        <v>312.5</v>
      </c>
    </row>
    <row r="10969" spans="1:8" ht="15">
      <c r="A10969" s="95">
        <v>10961</v>
      </c>
      <c r="B10969" s="95" t="s">
        <v>6037</v>
      </c>
      <c r="C10969" s="95" t="s">
        <v>6038</v>
      </c>
      <c r="D10969" s="95">
        <v>32001003694</v>
      </c>
      <c r="E10969" s="95" t="s">
        <v>332</v>
      </c>
      <c r="F10969" s="95" t="s">
        <v>7499</v>
      </c>
      <c r="G10969" s="4">
        <v>312.5</v>
      </c>
      <c r="H10969" s="4">
        <v>312.5</v>
      </c>
    </row>
    <row r="10970" spans="1:8" ht="15">
      <c r="A10970" s="95">
        <v>10962</v>
      </c>
      <c r="B10970" s="95" t="s">
        <v>6039</v>
      </c>
      <c r="C10970" s="95" t="s">
        <v>6040</v>
      </c>
      <c r="D10970" s="95" t="s">
        <v>6041</v>
      </c>
      <c r="E10970" s="95" t="s">
        <v>332</v>
      </c>
      <c r="F10970" s="95" t="s">
        <v>7499</v>
      </c>
      <c r="G10970" s="4">
        <v>312.5</v>
      </c>
      <c r="H10970" s="4">
        <v>312.5</v>
      </c>
    </row>
    <row r="10971" spans="1:8" ht="15">
      <c r="A10971" s="95">
        <v>10963</v>
      </c>
      <c r="B10971" s="95" t="s">
        <v>6042</v>
      </c>
      <c r="C10971" s="95" t="s">
        <v>6043</v>
      </c>
      <c r="D10971" s="95" t="s">
        <v>6044</v>
      </c>
      <c r="E10971" s="95" t="s">
        <v>332</v>
      </c>
      <c r="F10971" s="95" t="s">
        <v>7499</v>
      </c>
      <c r="G10971" s="4">
        <v>312.5</v>
      </c>
      <c r="H10971" s="4">
        <v>312.5</v>
      </c>
    </row>
    <row r="10972" spans="1:8" ht="15">
      <c r="A10972" s="95">
        <v>10964</v>
      </c>
      <c r="B10972" s="95" t="s">
        <v>6045</v>
      </c>
      <c r="C10972" s="95" t="s">
        <v>6046</v>
      </c>
      <c r="D10972" s="95" t="s">
        <v>6047</v>
      </c>
      <c r="E10972" s="95" t="s">
        <v>332</v>
      </c>
      <c r="F10972" s="95" t="s">
        <v>7499</v>
      </c>
      <c r="G10972" s="4">
        <v>312.5</v>
      </c>
      <c r="H10972" s="4">
        <v>312.5</v>
      </c>
    </row>
    <row r="10973" spans="1:8" ht="15">
      <c r="A10973" s="95">
        <v>10965</v>
      </c>
      <c r="B10973" s="95" t="s">
        <v>6048</v>
      </c>
      <c r="C10973" s="95" t="s">
        <v>5985</v>
      </c>
      <c r="D10973" s="95" t="s">
        <v>6049</v>
      </c>
      <c r="E10973" s="95" t="s">
        <v>332</v>
      </c>
      <c r="F10973" s="95" t="s">
        <v>7499</v>
      </c>
      <c r="G10973" s="4">
        <v>312.5</v>
      </c>
      <c r="H10973" s="4">
        <v>312.5</v>
      </c>
    </row>
    <row r="10974" spans="1:8" ht="15">
      <c r="A10974" s="95">
        <v>10966</v>
      </c>
      <c r="B10974" s="95" t="s">
        <v>6050</v>
      </c>
      <c r="C10974" s="95" t="s">
        <v>6051</v>
      </c>
      <c r="D10974" s="95" t="s">
        <v>6052</v>
      </c>
      <c r="E10974" s="95" t="s">
        <v>332</v>
      </c>
      <c r="F10974" s="95" t="s">
        <v>7499</v>
      </c>
      <c r="G10974" s="4">
        <v>312.5</v>
      </c>
      <c r="H10974" s="4">
        <v>312.5</v>
      </c>
    </row>
    <row r="10975" spans="1:8" ht="15">
      <c r="A10975" s="95">
        <v>10967</v>
      </c>
      <c r="B10975" s="95" t="s">
        <v>6053</v>
      </c>
      <c r="C10975" s="95" t="s">
        <v>6054</v>
      </c>
      <c r="D10975" s="95" t="s">
        <v>6055</v>
      </c>
      <c r="E10975" s="95" t="s">
        <v>332</v>
      </c>
      <c r="F10975" s="95" t="s">
        <v>7499</v>
      </c>
      <c r="G10975" s="4">
        <v>312.5</v>
      </c>
      <c r="H10975" s="4">
        <v>312.5</v>
      </c>
    </row>
    <row r="10976" spans="1:8" ht="15">
      <c r="A10976" s="95">
        <v>10968</v>
      </c>
      <c r="B10976" s="95" t="s">
        <v>6056</v>
      </c>
      <c r="C10976" s="95" t="s">
        <v>6057</v>
      </c>
      <c r="D10976" s="95" t="s">
        <v>6058</v>
      </c>
      <c r="E10976" s="95" t="s">
        <v>332</v>
      </c>
      <c r="F10976" s="95" t="s">
        <v>7499</v>
      </c>
      <c r="G10976" s="4">
        <v>312.5</v>
      </c>
      <c r="H10976" s="4">
        <v>312.5</v>
      </c>
    </row>
    <row r="10977" spans="1:8" ht="15">
      <c r="A10977" s="95">
        <v>10969</v>
      </c>
      <c r="B10977" s="95" t="s">
        <v>6059</v>
      </c>
      <c r="C10977" s="95" t="s">
        <v>6060</v>
      </c>
      <c r="D10977" s="95" t="s">
        <v>6061</v>
      </c>
      <c r="E10977" s="95" t="s">
        <v>332</v>
      </c>
      <c r="F10977" s="95" t="s">
        <v>7499</v>
      </c>
      <c r="G10977" s="4">
        <v>312.5</v>
      </c>
      <c r="H10977" s="4">
        <v>312.5</v>
      </c>
    </row>
    <row r="10978" spans="1:8" ht="15">
      <c r="A10978" s="95">
        <v>10970</v>
      </c>
      <c r="B10978" s="95" t="s">
        <v>6062</v>
      </c>
      <c r="C10978" s="95" t="s">
        <v>17685</v>
      </c>
      <c r="D10978" s="95" t="s">
        <v>6064</v>
      </c>
      <c r="E10978" s="95" t="s">
        <v>332</v>
      </c>
      <c r="F10978" s="95" t="s">
        <v>7499</v>
      </c>
      <c r="G10978" s="4">
        <v>312.5</v>
      </c>
      <c r="H10978" s="4">
        <v>312.5</v>
      </c>
    </row>
    <row r="10979" spans="1:8" ht="15">
      <c r="A10979" s="95">
        <v>10971</v>
      </c>
      <c r="B10979" s="95" t="s">
        <v>6065</v>
      </c>
      <c r="C10979" s="95" t="s">
        <v>6066</v>
      </c>
      <c r="D10979" s="95">
        <v>32001009347</v>
      </c>
      <c r="E10979" s="95" t="s">
        <v>332</v>
      </c>
      <c r="F10979" s="95" t="s">
        <v>7499</v>
      </c>
      <c r="G10979" s="4">
        <v>312.5</v>
      </c>
      <c r="H10979" s="4">
        <v>312.5</v>
      </c>
    </row>
    <row r="10980" spans="1:8" ht="15">
      <c r="A10980" s="95">
        <v>10972</v>
      </c>
      <c r="B10980" s="95" t="s">
        <v>6067</v>
      </c>
      <c r="C10980" s="95" t="s">
        <v>6068</v>
      </c>
      <c r="D10980" s="95" t="s">
        <v>6069</v>
      </c>
      <c r="E10980" s="95" t="s">
        <v>332</v>
      </c>
      <c r="F10980" s="95" t="s">
        <v>7499</v>
      </c>
      <c r="G10980" s="4">
        <v>312.5</v>
      </c>
      <c r="H10980" s="4">
        <v>312.5</v>
      </c>
    </row>
    <row r="10981" spans="1:8" ht="15">
      <c r="A10981" s="95">
        <v>10973</v>
      </c>
      <c r="B10981" s="95" t="s">
        <v>6070</v>
      </c>
      <c r="C10981" s="95" t="s">
        <v>6071</v>
      </c>
      <c r="D10981" s="95">
        <v>32001000444</v>
      </c>
      <c r="E10981" s="95" t="s">
        <v>332</v>
      </c>
      <c r="F10981" s="95" t="s">
        <v>7499</v>
      </c>
      <c r="G10981" s="4">
        <v>312.5</v>
      </c>
      <c r="H10981" s="4">
        <v>312.5</v>
      </c>
    </row>
    <row r="10982" spans="1:8" ht="15">
      <c r="A10982" s="95">
        <v>10974</v>
      </c>
      <c r="B10982" s="95" t="s">
        <v>5932</v>
      </c>
      <c r="C10982" s="95" t="s">
        <v>6072</v>
      </c>
      <c r="D10982" s="95" t="s">
        <v>6073</v>
      </c>
      <c r="E10982" s="95" t="s">
        <v>332</v>
      </c>
      <c r="F10982" s="95" t="s">
        <v>7499</v>
      </c>
      <c r="G10982" s="4">
        <v>312.5</v>
      </c>
      <c r="H10982" s="4">
        <v>312.5</v>
      </c>
    </row>
    <row r="10983" spans="1:8" ht="15">
      <c r="A10983" s="95">
        <v>10975</v>
      </c>
      <c r="B10983" s="95" t="s">
        <v>4435</v>
      </c>
      <c r="C10983" s="95" t="s">
        <v>17686</v>
      </c>
      <c r="D10983" s="95" t="s">
        <v>17687</v>
      </c>
      <c r="E10983" s="95" t="s">
        <v>332</v>
      </c>
      <c r="F10983" s="95" t="s">
        <v>7499</v>
      </c>
      <c r="G10983" s="4">
        <v>312.5</v>
      </c>
      <c r="H10983" s="4">
        <v>312.5</v>
      </c>
    </row>
    <row r="10984" spans="1:8" ht="15">
      <c r="A10984" s="95">
        <v>10976</v>
      </c>
      <c r="B10984" s="95" t="s">
        <v>6074</v>
      </c>
      <c r="C10984" s="95" t="s">
        <v>6075</v>
      </c>
      <c r="D10984" s="95" t="s">
        <v>6076</v>
      </c>
      <c r="E10984" s="95" t="s">
        <v>332</v>
      </c>
      <c r="F10984" s="95" t="s">
        <v>7499</v>
      </c>
      <c r="G10984" s="4">
        <v>312.5</v>
      </c>
      <c r="H10984" s="4">
        <v>312.5</v>
      </c>
    </row>
    <row r="10985" spans="1:8" ht="15">
      <c r="A10985" s="95">
        <v>10977</v>
      </c>
      <c r="B10985" s="95" t="s">
        <v>3643</v>
      </c>
      <c r="C10985" s="95" t="s">
        <v>6077</v>
      </c>
      <c r="D10985" s="95" t="s">
        <v>6078</v>
      </c>
      <c r="E10985" s="95" t="s">
        <v>332</v>
      </c>
      <c r="F10985" s="95" t="s">
        <v>7499</v>
      </c>
      <c r="G10985" s="4">
        <v>312.5</v>
      </c>
      <c r="H10985" s="4">
        <v>312.5</v>
      </c>
    </row>
    <row r="10986" spans="1:8" ht="15">
      <c r="A10986" s="95">
        <v>10978</v>
      </c>
      <c r="B10986" s="95" t="s">
        <v>4007</v>
      </c>
      <c r="C10986" s="95" t="s">
        <v>3836</v>
      </c>
      <c r="D10986" s="95" t="s">
        <v>6079</v>
      </c>
      <c r="E10986" s="95" t="s">
        <v>332</v>
      </c>
      <c r="F10986" s="95" t="s">
        <v>7499</v>
      </c>
      <c r="G10986" s="4">
        <v>312.5</v>
      </c>
      <c r="H10986" s="4">
        <v>312.5</v>
      </c>
    </row>
    <row r="10987" spans="1:8" ht="15">
      <c r="A10987" s="95">
        <v>10979</v>
      </c>
      <c r="B10987" s="95" t="s">
        <v>6080</v>
      </c>
      <c r="C10987" s="95" t="s">
        <v>6081</v>
      </c>
      <c r="D10987" s="95" t="s">
        <v>6082</v>
      </c>
      <c r="E10987" s="95" t="s">
        <v>332</v>
      </c>
      <c r="F10987" s="95" t="s">
        <v>7499</v>
      </c>
      <c r="G10987" s="4">
        <v>312.5</v>
      </c>
      <c r="H10987" s="4">
        <v>312.5</v>
      </c>
    </row>
    <row r="10988" spans="1:8" ht="15">
      <c r="A10988" s="95">
        <v>10980</v>
      </c>
      <c r="B10988" s="95" t="s">
        <v>3461</v>
      </c>
      <c r="C10988" s="95" t="s">
        <v>6083</v>
      </c>
      <c r="D10988" s="95" t="s">
        <v>6084</v>
      </c>
      <c r="E10988" s="95" t="s">
        <v>332</v>
      </c>
      <c r="F10988" s="95" t="s">
        <v>7499</v>
      </c>
      <c r="G10988" s="4">
        <v>312.5</v>
      </c>
      <c r="H10988" s="4">
        <v>312.5</v>
      </c>
    </row>
    <row r="10989" spans="1:8" ht="15">
      <c r="A10989" s="95">
        <v>10981</v>
      </c>
      <c r="B10989" s="95" t="s">
        <v>3461</v>
      </c>
      <c r="C10989" s="95" t="s">
        <v>6085</v>
      </c>
      <c r="D10989" s="95" t="s">
        <v>6086</v>
      </c>
      <c r="E10989" s="95" t="s">
        <v>332</v>
      </c>
      <c r="F10989" s="95" t="s">
        <v>7499</v>
      </c>
      <c r="G10989" s="4">
        <v>312.5</v>
      </c>
      <c r="H10989" s="4">
        <v>312.5</v>
      </c>
    </row>
    <row r="10990" spans="1:8" ht="30">
      <c r="A10990" s="95">
        <v>10982</v>
      </c>
      <c r="B10990" s="95" t="s">
        <v>3958</v>
      </c>
      <c r="C10990" s="95" t="s">
        <v>6087</v>
      </c>
      <c r="D10990" s="95" t="s">
        <v>6088</v>
      </c>
      <c r="E10990" s="95" t="s">
        <v>332</v>
      </c>
      <c r="F10990" s="95" t="s">
        <v>7499</v>
      </c>
      <c r="G10990" s="4">
        <v>312.5</v>
      </c>
      <c r="H10990" s="4">
        <v>312.5</v>
      </c>
    </row>
    <row r="10991" spans="1:8" ht="30">
      <c r="A10991" s="95">
        <v>10983</v>
      </c>
      <c r="B10991" s="95" t="s">
        <v>6089</v>
      </c>
      <c r="C10991" s="95" t="s">
        <v>6090</v>
      </c>
      <c r="D10991" s="95" t="s">
        <v>6091</v>
      </c>
      <c r="E10991" s="95" t="s">
        <v>332</v>
      </c>
      <c r="F10991" s="95" t="s">
        <v>7499</v>
      </c>
      <c r="G10991" s="4">
        <v>312.5</v>
      </c>
      <c r="H10991" s="4">
        <v>312.5</v>
      </c>
    </row>
    <row r="10992" spans="1:8" ht="15">
      <c r="A10992" s="95">
        <v>10984</v>
      </c>
      <c r="B10992" s="95" t="s">
        <v>6092</v>
      </c>
      <c r="C10992" s="95" t="s">
        <v>3730</v>
      </c>
      <c r="D10992" s="95" t="s">
        <v>6093</v>
      </c>
      <c r="E10992" s="95" t="s">
        <v>332</v>
      </c>
      <c r="F10992" s="95" t="s">
        <v>7499</v>
      </c>
      <c r="G10992" s="4">
        <v>312.5</v>
      </c>
      <c r="H10992" s="4">
        <v>312.5</v>
      </c>
    </row>
    <row r="10993" spans="1:8" ht="15">
      <c r="A10993" s="95">
        <v>10985</v>
      </c>
      <c r="B10993" s="95" t="s">
        <v>5107</v>
      </c>
      <c r="C10993" s="95" t="s">
        <v>3730</v>
      </c>
      <c r="D10993" s="95" t="s">
        <v>6094</v>
      </c>
      <c r="E10993" s="95" t="s">
        <v>332</v>
      </c>
      <c r="F10993" s="95" t="s">
        <v>7499</v>
      </c>
      <c r="G10993" s="4">
        <v>312.5</v>
      </c>
      <c r="H10993" s="4">
        <v>312.5</v>
      </c>
    </row>
    <row r="10994" spans="1:8" ht="30">
      <c r="A10994" s="95">
        <v>10986</v>
      </c>
      <c r="B10994" s="95" t="s">
        <v>6095</v>
      </c>
      <c r="C10994" s="95" t="s">
        <v>6096</v>
      </c>
      <c r="D10994" s="95" t="s">
        <v>6097</v>
      </c>
      <c r="E10994" s="95" t="s">
        <v>332</v>
      </c>
      <c r="F10994" s="95" t="s">
        <v>7499</v>
      </c>
      <c r="G10994" s="4">
        <v>312.5</v>
      </c>
      <c r="H10994" s="4">
        <v>312.5</v>
      </c>
    </row>
    <row r="10995" spans="1:8" ht="15">
      <c r="A10995" s="95">
        <v>10987</v>
      </c>
      <c r="B10995" s="95" t="s">
        <v>4216</v>
      </c>
      <c r="C10995" s="95" t="s">
        <v>4245</v>
      </c>
      <c r="D10995" s="95" t="s">
        <v>6098</v>
      </c>
      <c r="E10995" s="95" t="s">
        <v>332</v>
      </c>
      <c r="F10995" s="95" t="s">
        <v>7499</v>
      </c>
      <c r="G10995" s="4">
        <v>312.5</v>
      </c>
      <c r="H10995" s="4">
        <v>312.5</v>
      </c>
    </row>
    <row r="10996" spans="1:8" ht="15">
      <c r="A10996" s="95">
        <v>10988</v>
      </c>
      <c r="B10996" s="95" t="s">
        <v>4575</v>
      </c>
      <c r="C10996" s="95" t="s">
        <v>6099</v>
      </c>
      <c r="D10996" s="95" t="s">
        <v>6100</v>
      </c>
      <c r="E10996" s="95" t="s">
        <v>332</v>
      </c>
      <c r="F10996" s="95" t="s">
        <v>7499</v>
      </c>
      <c r="G10996" s="4">
        <v>312.5</v>
      </c>
      <c r="H10996" s="4">
        <v>312.5</v>
      </c>
    </row>
    <row r="10997" spans="1:8" ht="15">
      <c r="A10997" s="95">
        <v>10989</v>
      </c>
      <c r="B10997" s="95" t="s">
        <v>4322</v>
      </c>
      <c r="C10997" s="95" t="s">
        <v>4599</v>
      </c>
      <c r="D10997" s="95" t="s">
        <v>6101</v>
      </c>
      <c r="E10997" s="95" t="s">
        <v>332</v>
      </c>
      <c r="F10997" s="95" t="s">
        <v>7499</v>
      </c>
      <c r="G10997" s="4">
        <v>312.5</v>
      </c>
      <c r="H10997" s="4">
        <v>312.5</v>
      </c>
    </row>
    <row r="10998" spans="1:8" ht="30">
      <c r="A10998" s="95">
        <v>10990</v>
      </c>
      <c r="B10998" s="95" t="s">
        <v>5107</v>
      </c>
      <c r="C10998" s="95" t="s">
        <v>6090</v>
      </c>
      <c r="D10998" s="95" t="s">
        <v>6102</v>
      </c>
      <c r="E10998" s="95" t="s">
        <v>332</v>
      </c>
      <c r="F10998" s="95" t="s">
        <v>7499</v>
      </c>
      <c r="G10998" s="4">
        <v>312.5</v>
      </c>
      <c r="H10998" s="4">
        <v>312.5</v>
      </c>
    </row>
    <row r="10999" spans="1:8" ht="15">
      <c r="A10999" s="95">
        <v>10991</v>
      </c>
      <c r="B10999" s="95" t="s">
        <v>5135</v>
      </c>
      <c r="C10999" s="95" t="s">
        <v>6103</v>
      </c>
      <c r="D10999" s="95">
        <v>62007014164</v>
      </c>
      <c r="E10999" s="95" t="s">
        <v>332</v>
      </c>
      <c r="F10999" s="95" t="s">
        <v>7499</v>
      </c>
      <c r="G10999" s="4">
        <v>312.5</v>
      </c>
      <c r="H10999" s="4">
        <v>312.5</v>
      </c>
    </row>
    <row r="11000" spans="1:8" ht="15">
      <c r="A11000" s="95">
        <v>10992</v>
      </c>
      <c r="B11000" s="95" t="s">
        <v>4375</v>
      </c>
      <c r="C11000" s="95" t="s">
        <v>6075</v>
      </c>
      <c r="D11000" s="95" t="s">
        <v>6104</v>
      </c>
      <c r="E11000" s="95" t="s">
        <v>332</v>
      </c>
      <c r="F11000" s="95" t="s">
        <v>7499</v>
      </c>
      <c r="G11000" s="4">
        <v>312.5</v>
      </c>
      <c r="H11000" s="4">
        <v>312.5</v>
      </c>
    </row>
    <row r="11001" spans="1:8" ht="15">
      <c r="A11001" s="95">
        <v>10993</v>
      </c>
      <c r="B11001" s="95" t="s">
        <v>3464</v>
      </c>
      <c r="C11001" s="95" t="s">
        <v>3895</v>
      </c>
      <c r="D11001" s="95" t="s">
        <v>6105</v>
      </c>
      <c r="E11001" s="95" t="s">
        <v>332</v>
      </c>
      <c r="F11001" s="95" t="s">
        <v>7499</v>
      </c>
      <c r="G11001" s="4">
        <v>312.5</v>
      </c>
      <c r="H11001" s="4">
        <v>312.5</v>
      </c>
    </row>
    <row r="11002" spans="1:8" ht="15">
      <c r="A11002" s="95">
        <v>10994</v>
      </c>
      <c r="B11002" s="95" t="s">
        <v>3614</v>
      </c>
      <c r="C11002" s="95" t="s">
        <v>4599</v>
      </c>
      <c r="D11002" s="95" t="s">
        <v>6106</v>
      </c>
      <c r="E11002" s="95" t="s">
        <v>332</v>
      </c>
      <c r="F11002" s="95" t="s">
        <v>7499</v>
      </c>
      <c r="G11002" s="4">
        <v>312.5</v>
      </c>
      <c r="H11002" s="4">
        <v>312.5</v>
      </c>
    </row>
    <row r="11003" spans="1:8" ht="15">
      <c r="A11003" s="95">
        <v>10995</v>
      </c>
      <c r="B11003" s="95" t="s">
        <v>6107</v>
      </c>
      <c r="C11003" s="95" t="s">
        <v>6108</v>
      </c>
      <c r="D11003" s="95" t="s">
        <v>6109</v>
      </c>
      <c r="E11003" s="95" t="s">
        <v>332</v>
      </c>
      <c r="F11003" s="95" t="s">
        <v>7499</v>
      </c>
      <c r="G11003" s="4">
        <v>312.5</v>
      </c>
      <c r="H11003" s="4">
        <v>312.5</v>
      </c>
    </row>
    <row r="11004" spans="1:8" ht="15">
      <c r="A11004" s="95">
        <v>10996</v>
      </c>
      <c r="B11004" s="95" t="s">
        <v>2671</v>
      </c>
      <c r="C11004" s="95" t="s">
        <v>6110</v>
      </c>
      <c r="D11004" s="95" t="s">
        <v>6111</v>
      </c>
      <c r="E11004" s="95" t="s">
        <v>332</v>
      </c>
      <c r="F11004" s="95" t="s">
        <v>7499</v>
      </c>
      <c r="G11004" s="4">
        <v>312.5</v>
      </c>
      <c r="H11004" s="4">
        <v>312.5</v>
      </c>
    </row>
    <row r="11005" spans="1:8" ht="15">
      <c r="A11005" s="95">
        <v>10997</v>
      </c>
      <c r="B11005" s="95" t="s">
        <v>6112</v>
      </c>
      <c r="C11005" s="95" t="s">
        <v>6113</v>
      </c>
      <c r="D11005" s="95" t="s">
        <v>6114</v>
      </c>
      <c r="E11005" s="95" t="s">
        <v>332</v>
      </c>
      <c r="F11005" s="95" t="s">
        <v>7499</v>
      </c>
      <c r="G11005" s="4">
        <v>312.5</v>
      </c>
      <c r="H11005" s="4">
        <v>312.5</v>
      </c>
    </row>
    <row r="11006" spans="1:8" ht="15">
      <c r="A11006" s="95">
        <v>10998</v>
      </c>
      <c r="B11006" s="95" t="s">
        <v>6115</v>
      </c>
      <c r="C11006" s="95" t="s">
        <v>6116</v>
      </c>
      <c r="D11006" s="95" t="s">
        <v>6114</v>
      </c>
      <c r="E11006" s="95" t="s">
        <v>332</v>
      </c>
      <c r="F11006" s="95" t="s">
        <v>7499</v>
      </c>
      <c r="G11006" s="4">
        <v>312.5</v>
      </c>
      <c r="H11006" s="4">
        <v>312.5</v>
      </c>
    </row>
    <row r="11007" spans="1:8" ht="15">
      <c r="A11007" s="95">
        <v>10999</v>
      </c>
      <c r="B11007" s="95" t="s">
        <v>5118</v>
      </c>
      <c r="C11007" s="95" t="s">
        <v>3440</v>
      </c>
      <c r="D11007" s="95" t="s">
        <v>6117</v>
      </c>
      <c r="E11007" s="95" t="s">
        <v>332</v>
      </c>
      <c r="F11007" s="95" t="s">
        <v>7499</v>
      </c>
      <c r="G11007" s="4">
        <v>312.5</v>
      </c>
      <c r="H11007" s="4">
        <v>312.5</v>
      </c>
    </row>
    <row r="11008" spans="1:8" ht="15">
      <c r="A11008" s="95">
        <v>11000</v>
      </c>
      <c r="B11008" s="95" t="s">
        <v>6118</v>
      </c>
      <c r="C11008" s="95" t="s">
        <v>6119</v>
      </c>
      <c r="D11008" s="95" t="s">
        <v>6120</v>
      </c>
      <c r="E11008" s="95" t="s">
        <v>332</v>
      </c>
      <c r="F11008" s="95" t="s">
        <v>7499</v>
      </c>
      <c r="G11008" s="4">
        <v>312.5</v>
      </c>
      <c r="H11008" s="4">
        <v>312.5</v>
      </c>
    </row>
    <row r="11009" spans="1:8" ht="15">
      <c r="A11009" s="95">
        <v>11001</v>
      </c>
      <c r="B11009" s="95" t="s">
        <v>6121</v>
      </c>
      <c r="C11009" s="95" t="s">
        <v>6122</v>
      </c>
      <c r="D11009" s="95" t="s">
        <v>6123</v>
      </c>
      <c r="E11009" s="95" t="s">
        <v>332</v>
      </c>
      <c r="F11009" s="95" t="s">
        <v>7499</v>
      </c>
      <c r="G11009" s="4">
        <v>312.5</v>
      </c>
      <c r="H11009" s="4">
        <v>312.5</v>
      </c>
    </row>
    <row r="11010" spans="1:8" ht="15">
      <c r="A11010" s="95">
        <v>11002</v>
      </c>
      <c r="B11010" s="95" t="s">
        <v>3553</v>
      </c>
      <c r="C11010" s="95" t="s">
        <v>3568</v>
      </c>
      <c r="D11010" s="95" t="s">
        <v>6124</v>
      </c>
      <c r="E11010" s="95" t="s">
        <v>332</v>
      </c>
      <c r="F11010" s="95" t="s">
        <v>7499</v>
      </c>
      <c r="G11010" s="4">
        <v>312.5</v>
      </c>
      <c r="H11010" s="4">
        <v>312.5</v>
      </c>
    </row>
    <row r="11011" spans="1:8" ht="15">
      <c r="A11011" s="95">
        <v>11003</v>
      </c>
      <c r="B11011" s="95" t="s">
        <v>3432</v>
      </c>
      <c r="C11011" s="95" t="s">
        <v>6119</v>
      </c>
      <c r="D11011" s="95" t="s">
        <v>6125</v>
      </c>
      <c r="E11011" s="95" t="s">
        <v>332</v>
      </c>
      <c r="F11011" s="95" t="s">
        <v>7499</v>
      </c>
      <c r="G11011" s="4">
        <v>312.5</v>
      </c>
      <c r="H11011" s="4">
        <v>312.5</v>
      </c>
    </row>
    <row r="11012" spans="1:8" ht="30">
      <c r="A11012" s="95">
        <v>11004</v>
      </c>
      <c r="B11012" s="95" t="s">
        <v>4454</v>
      </c>
      <c r="C11012" s="95" t="s">
        <v>6126</v>
      </c>
      <c r="D11012" s="95" t="s">
        <v>6127</v>
      </c>
      <c r="E11012" s="95" t="s">
        <v>332</v>
      </c>
      <c r="F11012" s="95" t="s">
        <v>7499</v>
      </c>
      <c r="G11012" s="4">
        <v>312.5</v>
      </c>
      <c r="H11012" s="4">
        <v>312.5</v>
      </c>
    </row>
    <row r="11013" spans="1:8" ht="15">
      <c r="A11013" s="95">
        <v>11005</v>
      </c>
      <c r="B11013" s="95" t="s">
        <v>4007</v>
      </c>
      <c r="C11013" s="95" t="s">
        <v>5414</v>
      </c>
      <c r="D11013" s="95" t="s">
        <v>6128</v>
      </c>
      <c r="E11013" s="95" t="s">
        <v>332</v>
      </c>
      <c r="F11013" s="95" t="s">
        <v>7499</v>
      </c>
      <c r="G11013" s="4">
        <v>312.5</v>
      </c>
      <c r="H11013" s="4">
        <v>312.5</v>
      </c>
    </row>
    <row r="11014" spans="1:8" ht="15">
      <c r="A11014" s="95">
        <v>11006</v>
      </c>
      <c r="B11014" s="95" t="s">
        <v>6129</v>
      </c>
      <c r="C11014" s="95" t="s">
        <v>6130</v>
      </c>
      <c r="D11014" s="95" t="s">
        <v>6131</v>
      </c>
      <c r="E11014" s="95" t="s">
        <v>332</v>
      </c>
      <c r="F11014" s="95" t="s">
        <v>7499</v>
      </c>
      <c r="G11014" s="4">
        <v>312.5</v>
      </c>
      <c r="H11014" s="4">
        <v>312.5</v>
      </c>
    </row>
    <row r="11015" spans="1:8" ht="15">
      <c r="A11015" s="95">
        <v>11007</v>
      </c>
      <c r="B11015" s="95" t="s">
        <v>4427</v>
      </c>
      <c r="C11015" s="95" t="s">
        <v>6132</v>
      </c>
      <c r="D11015" s="95" t="s">
        <v>6133</v>
      </c>
      <c r="E11015" s="95" t="s">
        <v>332</v>
      </c>
      <c r="F11015" s="95" t="s">
        <v>7499</v>
      </c>
      <c r="G11015" s="4">
        <v>312.5</v>
      </c>
      <c r="H11015" s="4">
        <v>312.5</v>
      </c>
    </row>
    <row r="11016" spans="1:8" ht="15">
      <c r="A11016" s="95">
        <v>11008</v>
      </c>
      <c r="B11016" s="95" t="s">
        <v>4062</v>
      </c>
      <c r="C11016" s="95" t="s">
        <v>6132</v>
      </c>
      <c r="D11016" s="95" t="s">
        <v>6134</v>
      </c>
      <c r="E11016" s="95" t="s">
        <v>332</v>
      </c>
      <c r="F11016" s="95" t="s">
        <v>7499</v>
      </c>
      <c r="G11016" s="4">
        <v>312.5</v>
      </c>
      <c r="H11016" s="4">
        <v>312.5</v>
      </c>
    </row>
    <row r="11017" spans="1:8" ht="15">
      <c r="A11017" s="95">
        <v>11009</v>
      </c>
      <c r="B11017" s="95" t="s">
        <v>5353</v>
      </c>
      <c r="C11017" s="95" t="s">
        <v>6135</v>
      </c>
      <c r="D11017" s="95" t="s">
        <v>6136</v>
      </c>
      <c r="E11017" s="95" t="s">
        <v>332</v>
      </c>
      <c r="F11017" s="95" t="s">
        <v>7499</v>
      </c>
      <c r="G11017" s="4">
        <v>312.5</v>
      </c>
      <c r="H11017" s="4">
        <v>312.5</v>
      </c>
    </row>
    <row r="11018" spans="1:8" ht="15">
      <c r="A11018" s="95">
        <v>11010</v>
      </c>
      <c r="B11018" s="95" t="s">
        <v>3660</v>
      </c>
      <c r="C11018" s="95" t="s">
        <v>6135</v>
      </c>
      <c r="D11018" s="95" t="s">
        <v>6137</v>
      </c>
      <c r="E11018" s="95" t="s">
        <v>332</v>
      </c>
      <c r="F11018" s="95" t="s">
        <v>7499</v>
      </c>
      <c r="G11018" s="4">
        <v>312.5</v>
      </c>
      <c r="H11018" s="4">
        <v>312.5</v>
      </c>
    </row>
    <row r="11019" spans="1:8" ht="30">
      <c r="A11019" s="95">
        <v>11011</v>
      </c>
      <c r="B11019" s="95" t="s">
        <v>3476</v>
      </c>
      <c r="C11019" s="95" t="s">
        <v>6138</v>
      </c>
      <c r="D11019" s="95" t="s">
        <v>6139</v>
      </c>
      <c r="E11019" s="95" t="s">
        <v>332</v>
      </c>
      <c r="F11019" s="95" t="s">
        <v>7499</v>
      </c>
      <c r="G11019" s="4">
        <v>312.5</v>
      </c>
      <c r="H11019" s="4">
        <v>312.5</v>
      </c>
    </row>
    <row r="11020" spans="1:8" ht="15">
      <c r="A11020" s="95">
        <v>11012</v>
      </c>
      <c r="B11020" s="95" t="s">
        <v>5555</v>
      </c>
      <c r="C11020" s="95" t="s">
        <v>6140</v>
      </c>
      <c r="D11020" s="95" t="s">
        <v>6141</v>
      </c>
      <c r="E11020" s="95" t="s">
        <v>332</v>
      </c>
      <c r="F11020" s="95" t="s">
        <v>7499</v>
      </c>
      <c r="G11020" s="4">
        <v>312.5</v>
      </c>
      <c r="H11020" s="4">
        <v>312.5</v>
      </c>
    </row>
    <row r="11021" spans="1:8" ht="15">
      <c r="A11021" s="95">
        <v>11013</v>
      </c>
      <c r="B11021" s="95" t="s">
        <v>4939</v>
      </c>
      <c r="C11021" s="95" t="s">
        <v>6142</v>
      </c>
      <c r="D11021" s="95" t="s">
        <v>6143</v>
      </c>
      <c r="E11021" s="95" t="s">
        <v>332</v>
      </c>
      <c r="F11021" s="95" t="s">
        <v>7499</v>
      </c>
      <c r="G11021" s="4">
        <v>312.5</v>
      </c>
      <c r="H11021" s="4">
        <v>312.5</v>
      </c>
    </row>
    <row r="11022" spans="1:8" ht="15">
      <c r="A11022" s="95">
        <v>11014</v>
      </c>
      <c r="B11022" s="95" t="s">
        <v>2667</v>
      </c>
      <c r="C11022" s="95" t="s">
        <v>6144</v>
      </c>
      <c r="D11022" s="95" t="s">
        <v>6145</v>
      </c>
      <c r="E11022" s="95" t="s">
        <v>332</v>
      </c>
      <c r="F11022" s="95" t="s">
        <v>7499</v>
      </c>
      <c r="G11022" s="4">
        <v>312.5</v>
      </c>
      <c r="H11022" s="4">
        <v>312.5</v>
      </c>
    </row>
    <row r="11023" spans="1:8" ht="15">
      <c r="A11023" s="95">
        <v>11015</v>
      </c>
      <c r="B11023" s="95" t="s">
        <v>2671</v>
      </c>
      <c r="C11023" s="95" t="s">
        <v>6146</v>
      </c>
      <c r="D11023" s="95" t="s">
        <v>6147</v>
      </c>
      <c r="E11023" s="95" t="s">
        <v>332</v>
      </c>
      <c r="F11023" s="95" t="s">
        <v>7499</v>
      </c>
      <c r="G11023" s="4">
        <v>312.5</v>
      </c>
      <c r="H11023" s="4">
        <v>312.5</v>
      </c>
    </row>
    <row r="11024" spans="1:8" ht="15">
      <c r="A11024" s="95">
        <v>11016</v>
      </c>
      <c r="B11024" s="95" t="s">
        <v>3725</v>
      </c>
      <c r="C11024" s="95" t="s">
        <v>6148</v>
      </c>
      <c r="D11024" s="95" t="s">
        <v>6149</v>
      </c>
      <c r="E11024" s="95" t="s">
        <v>332</v>
      </c>
      <c r="F11024" s="95" t="s">
        <v>7499</v>
      </c>
      <c r="G11024" s="4">
        <v>312.5</v>
      </c>
      <c r="H11024" s="4">
        <v>312.5</v>
      </c>
    </row>
    <row r="11025" spans="1:8" ht="15">
      <c r="A11025" s="95">
        <v>11017</v>
      </c>
      <c r="B11025" s="95" t="s">
        <v>4636</v>
      </c>
      <c r="C11025" s="95" t="s">
        <v>6150</v>
      </c>
      <c r="D11025" s="95" t="s">
        <v>6151</v>
      </c>
      <c r="E11025" s="95" t="s">
        <v>332</v>
      </c>
      <c r="F11025" s="95" t="s">
        <v>7499</v>
      </c>
      <c r="G11025" s="4">
        <v>312.5</v>
      </c>
      <c r="H11025" s="4">
        <v>312.5</v>
      </c>
    </row>
    <row r="11026" spans="1:8" ht="15">
      <c r="A11026" s="95">
        <v>11018</v>
      </c>
      <c r="B11026" s="95" t="s">
        <v>6152</v>
      </c>
      <c r="C11026" s="95" t="s">
        <v>6153</v>
      </c>
      <c r="D11026" s="95" t="s">
        <v>6154</v>
      </c>
      <c r="E11026" s="95" t="s">
        <v>332</v>
      </c>
      <c r="F11026" s="95" t="s">
        <v>7499</v>
      </c>
      <c r="G11026" s="4">
        <v>312.5</v>
      </c>
      <c r="H11026" s="4">
        <v>312.5</v>
      </c>
    </row>
    <row r="11027" spans="1:8" ht="15">
      <c r="A11027" s="95">
        <v>11019</v>
      </c>
      <c r="B11027" s="95" t="s">
        <v>3660</v>
      </c>
      <c r="C11027" s="95" t="s">
        <v>6155</v>
      </c>
      <c r="D11027" s="95" t="s">
        <v>6156</v>
      </c>
      <c r="E11027" s="95" t="s">
        <v>332</v>
      </c>
      <c r="F11027" s="95" t="s">
        <v>7499</v>
      </c>
      <c r="G11027" s="4">
        <v>312.5</v>
      </c>
      <c r="H11027" s="4">
        <v>312.5</v>
      </c>
    </row>
    <row r="11028" spans="1:8" ht="15">
      <c r="A11028" s="95">
        <v>11020</v>
      </c>
      <c r="B11028" s="95" t="s">
        <v>2682</v>
      </c>
      <c r="C11028" s="95" t="s">
        <v>6148</v>
      </c>
      <c r="D11028" s="95" t="s">
        <v>6157</v>
      </c>
      <c r="E11028" s="95" t="s">
        <v>332</v>
      </c>
      <c r="F11028" s="95" t="s">
        <v>7499</v>
      </c>
      <c r="G11028" s="4">
        <v>312.5</v>
      </c>
      <c r="H11028" s="4">
        <v>312.5</v>
      </c>
    </row>
    <row r="11029" spans="1:8" ht="15">
      <c r="A11029" s="95">
        <v>11021</v>
      </c>
      <c r="B11029" s="95" t="s">
        <v>6158</v>
      </c>
      <c r="C11029" s="95" t="s">
        <v>3582</v>
      </c>
      <c r="D11029" s="95" t="s">
        <v>6159</v>
      </c>
      <c r="E11029" s="95" t="s">
        <v>332</v>
      </c>
      <c r="F11029" s="95" t="s">
        <v>7499</v>
      </c>
      <c r="G11029" s="4">
        <v>312.5</v>
      </c>
      <c r="H11029" s="4">
        <v>312.5</v>
      </c>
    </row>
    <row r="11030" spans="1:8" ht="15">
      <c r="A11030" s="95">
        <v>11022</v>
      </c>
      <c r="B11030" s="95" t="s">
        <v>6160</v>
      </c>
      <c r="C11030" s="95" t="s">
        <v>6161</v>
      </c>
      <c r="D11030" s="95" t="s">
        <v>6162</v>
      </c>
      <c r="E11030" s="95" t="s">
        <v>332</v>
      </c>
      <c r="F11030" s="95" t="s">
        <v>7499</v>
      </c>
      <c r="G11030" s="4">
        <v>312.5</v>
      </c>
      <c r="H11030" s="4">
        <v>312.5</v>
      </c>
    </row>
    <row r="11031" spans="1:8" ht="15">
      <c r="A11031" s="95">
        <v>11023</v>
      </c>
      <c r="B11031" s="95" t="s">
        <v>6163</v>
      </c>
      <c r="C11031" s="95" t="s">
        <v>6164</v>
      </c>
      <c r="D11031" s="95" t="s">
        <v>6165</v>
      </c>
      <c r="E11031" s="95" t="s">
        <v>332</v>
      </c>
      <c r="F11031" s="95" t="s">
        <v>7499</v>
      </c>
      <c r="G11031" s="4">
        <v>312.5</v>
      </c>
      <c r="H11031" s="4">
        <v>312.5</v>
      </c>
    </row>
    <row r="11032" spans="1:8" ht="15">
      <c r="A11032" s="95">
        <v>11024</v>
      </c>
      <c r="B11032" s="95" t="s">
        <v>2671</v>
      </c>
      <c r="C11032" s="95" t="s">
        <v>3664</v>
      </c>
      <c r="D11032" s="95" t="s">
        <v>6166</v>
      </c>
      <c r="E11032" s="95" t="s">
        <v>332</v>
      </c>
      <c r="F11032" s="95" t="s">
        <v>7499</v>
      </c>
      <c r="G11032" s="4">
        <v>312.5</v>
      </c>
      <c r="H11032" s="4">
        <v>312.5</v>
      </c>
    </row>
    <row r="11033" spans="1:8" ht="15">
      <c r="A11033" s="95">
        <v>11025</v>
      </c>
      <c r="B11033" s="95" t="s">
        <v>6167</v>
      </c>
      <c r="C11033" s="95" t="s">
        <v>6168</v>
      </c>
      <c r="D11033" s="95" t="s">
        <v>6169</v>
      </c>
      <c r="E11033" s="95" t="s">
        <v>332</v>
      </c>
      <c r="F11033" s="95" t="s">
        <v>7499</v>
      </c>
      <c r="G11033" s="4">
        <v>312.5</v>
      </c>
      <c r="H11033" s="4">
        <v>312.5</v>
      </c>
    </row>
    <row r="11034" spans="1:8" ht="15">
      <c r="A11034" s="95">
        <v>11026</v>
      </c>
      <c r="B11034" s="95" t="s">
        <v>6170</v>
      </c>
      <c r="C11034" s="95" t="s">
        <v>6171</v>
      </c>
      <c r="D11034" s="95" t="s">
        <v>6172</v>
      </c>
      <c r="E11034" s="95" t="s">
        <v>332</v>
      </c>
      <c r="F11034" s="95" t="s">
        <v>7499</v>
      </c>
      <c r="G11034" s="4">
        <v>312.5</v>
      </c>
      <c r="H11034" s="4">
        <v>312.5</v>
      </c>
    </row>
    <row r="11035" spans="1:8" ht="15">
      <c r="A11035" s="95">
        <v>11027</v>
      </c>
      <c r="B11035" s="95" t="s">
        <v>2671</v>
      </c>
      <c r="C11035" s="95" t="s">
        <v>6173</v>
      </c>
      <c r="D11035" s="95" t="s">
        <v>6174</v>
      </c>
      <c r="E11035" s="95" t="s">
        <v>332</v>
      </c>
      <c r="F11035" s="95" t="s">
        <v>7499</v>
      </c>
      <c r="G11035" s="4">
        <v>312.5</v>
      </c>
      <c r="H11035" s="4">
        <v>312.5</v>
      </c>
    </row>
    <row r="11036" spans="1:8" ht="15">
      <c r="A11036" s="95">
        <v>11028</v>
      </c>
      <c r="B11036" s="95" t="s">
        <v>3461</v>
      </c>
      <c r="C11036" s="95" t="s">
        <v>6175</v>
      </c>
      <c r="D11036" s="95">
        <v>49001005086</v>
      </c>
      <c r="E11036" s="95" t="s">
        <v>332</v>
      </c>
      <c r="F11036" s="95" t="s">
        <v>7499</v>
      </c>
      <c r="G11036" s="4">
        <v>312.5</v>
      </c>
      <c r="H11036" s="4">
        <v>312.5</v>
      </c>
    </row>
    <row r="11037" spans="1:8" ht="15">
      <c r="A11037" s="95">
        <v>11029</v>
      </c>
      <c r="B11037" s="95" t="s">
        <v>5826</v>
      </c>
      <c r="C11037" s="95" t="s">
        <v>6175</v>
      </c>
      <c r="D11037" s="95" t="s">
        <v>6176</v>
      </c>
      <c r="E11037" s="95" t="s">
        <v>332</v>
      </c>
      <c r="F11037" s="95" t="s">
        <v>7499</v>
      </c>
      <c r="G11037" s="4">
        <v>312.5</v>
      </c>
      <c r="H11037" s="4">
        <v>312.5</v>
      </c>
    </row>
    <row r="11038" spans="1:8" ht="15">
      <c r="A11038" s="95">
        <v>11030</v>
      </c>
      <c r="B11038" s="95" t="s">
        <v>6177</v>
      </c>
      <c r="C11038" s="95" t="s">
        <v>6178</v>
      </c>
      <c r="D11038" s="95" t="s">
        <v>6179</v>
      </c>
      <c r="E11038" s="95" t="s">
        <v>332</v>
      </c>
      <c r="F11038" s="95" t="s">
        <v>7499</v>
      </c>
      <c r="G11038" s="4">
        <v>312.5</v>
      </c>
      <c r="H11038" s="4">
        <v>312.5</v>
      </c>
    </row>
    <row r="11039" spans="1:8" ht="15">
      <c r="A11039" s="95">
        <v>11031</v>
      </c>
      <c r="B11039" s="95" t="s">
        <v>6074</v>
      </c>
      <c r="C11039" s="95" t="s">
        <v>6180</v>
      </c>
      <c r="D11039" s="95" t="s">
        <v>6181</v>
      </c>
      <c r="E11039" s="95" t="s">
        <v>332</v>
      </c>
      <c r="F11039" s="95" t="s">
        <v>7499</v>
      </c>
      <c r="G11039" s="4">
        <v>312.5</v>
      </c>
      <c r="H11039" s="4">
        <v>312.5</v>
      </c>
    </row>
    <row r="11040" spans="1:8" ht="30">
      <c r="A11040" s="95">
        <v>11032</v>
      </c>
      <c r="B11040" s="95" t="s">
        <v>3461</v>
      </c>
      <c r="C11040" s="95" t="s">
        <v>6182</v>
      </c>
      <c r="D11040" s="95" t="s">
        <v>6183</v>
      </c>
      <c r="E11040" s="95" t="s">
        <v>332</v>
      </c>
      <c r="F11040" s="95" t="s">
        <v>7499</v>
      </c>
      <c r="G11040" s="4">
        <v>312.5</v>
      </c>
      <c r="H11040" s="4">
        <v>312.5</v>
      </c>
    </row>
    <row r="11041" spans="1:8" ht="30">
      <c r="A11041" s="95">
        <v>11033</v>
      </c>
      <c r="B11041" s="95" t="s">
        <v>2663</v>
      </c>
      <c r="C11041" s="95" t="s">
        <v>6182</v>
      </c>
      <c r="D11041" s="95" t="s">
        <v>6184</v>
      </c>
      <c r="E11041" s="95" t="s">
        <v>332</v>
      </c>
      <c r="F11041" s="95" t="s">
        <v>7499</v>
      </c>
      <c r="G11041" s="4">
        <v>312.5</v>
      </c>
      <c r="H11041" s="4">
        <v>312.5</v>
      </c>
    </row>
    <row r="11042" spans="1:8" ht="15">
      <c r="A11042" s="95">
        <v>11034</v>
      </c>
      <c r="B11042" s="95" t="s">
        <v>2671</v>
      </c>
      <c r="C11042" s="95" t="s">
        <v>6185</v>
      </c>
      <c r="D11042" s="95" t="s">
        <v>6186</v>
      </c>
      <c r="E11042" s="95" t="s">
        <v>332</v>
      </c>
      <c r="F11042" s="95" t="s">
        <v>7499</v>
      </c>
      <c r="G11042" s="4">
        <v>312.5</v>
      </c>
      <c r="H11042" s="4">
        <v>312.5</v>
      </c>
    </row>
    <row r="11043" spans="1:8" ht="15">
      <c r="A11043" s="95">
        <v>11035</v>
      </c>
      <c r="B11043" s="95" t="s">
        <v>5107</v>
      </c>
      <c r="C11043" s="95" t="s">
        <v>6187</v>
      </c>
      <c r="D11043" s="95" t="s">
        <v>6188</v>
      </c>
      <c r="E11043" s="95" t="s">
        <v>332</v>
      </c>
      <c r="F11043" s="95" t="s">
        <v>7499</v>
      </c>
      <c r="G11043" s="4">
        <v>312.5</v>
      </c>
      <c r="H11043" s="4">
        <v>312.5</v>
      </c>
    </row>
    <row r="11044" spans="1:8" ht="15">
      <c r="A11044" s="95">
        <v>11036</v>
      </c>
      <c r="B11044" s="95" t="s">
        <v>5578</v>
      </c>
      <c r="C11044" s="95" t="s">
        <v>6189</v>
      </c>
      <c r="D11044" s="95" t="s">
        <v>6190</v>
      </c>
      <c r="E11044" s="95" t="s">
        <v>332</v>
      </c>
      <c r="F11044" s="95" t="s">
        <v>7499</v>
      </c>
      <c r="G11044" s="4">
        <v>312.5</v>
      </c>
      <c r="H11044" s="4">
        <v>312.5</v>
      </c>
    </row>
    <row r="11045" spans="1:8" ht="15">
      <c r="A11045" s="95">
        <v>11037</v>
      </c>
      <c r="B11045" s="95" t="s">
        <v>2671</v>
      </c>
      <c r="C11045" s="95" t="s">
        <v>6191</v>
      </c>
      <c r="D11045" s="95" t="s">
        <v>6192</v>
      </c>
      <c r="E11045" s="95" t="s">
        <v>332</v>
      </c>
      <c r="F11045" s="95" t="s">
        <v>7499</v>
      </c>
      <c r="G11045" s="4">
        <v>312.5</v>
      </c>
      <c r="H11045" s="4">
        <v>312.5</v>
      </c>
    </row>
    <row r="11046" spans="1:8" ht="15">
      <c r="A11046" s="95">
        <v>11038</v>
      </c>
      <c r="B11046" s="95" t="s">
        <v>3476</v>
      </c>
      <c r="C11046" s="95" t="s">
        <v>6193</v>
      </c>
      <c r="D11046" s="95" t="s">
        <v>6194</v>
      </c>
      <c r="E11046" s="95" t="s">
        <v>332</v>
      </c>
      <c r="F11046" s="95" t="s">
        <v>7499</v>
      </c>
      <c r="G11046" s="4">
        <v>312.5</v>
      </c>
      <c r="H11046" s="4">
        <v>312.5</v>
      </c>
    </row>
    <row r="11047" spans="1:8" ht="15">
      <c r="A11047" s="95">
        <v>11039</v>
      </c>
      <c r="B11047" s="95" t="s">
        <v>3923</v>
      </c>
      <c r="C11047" s="95" t="s">
        <v>6195</v>
      </c>
      <c r="D11047" s="95" t="s">
        <v>6196</v>
      </c>
      <c r="E11047" s="95" t="s">
        <v>332</v>
      </c>
      <c r="F11047" s="95" t="s">
        <v>7499</v>
      </c>
      <c r="G11047" s="4">
        <v>312.5</v>
      </c>
      <c r="H11047" s="4">
        <v>312.5</v>
      </c>
    </row>
    <row r="11048" spans="1:8" ht="15">
      <c r="A11048" s="95">
        <v>11040</v>
      </c>
      <c r="B11048" s="95" t="s">
        <v>4310</v>
      </c>
      <c r="C11048" s="95" t="s">
        <v>6197</v>
      </c>
      <c r="D11048" s="95" t="s">
        <v>6198</v>
      </c>
      <c r="E11048" s="95" t="s">
        <v>332</v>
      </c>
      <c r="F11048" s="95" t="s">
        <v>7499</v>
      </c>
      <c r="G11048" s="4">
        <v>312.5</v>
      </c>
      <c r="H11048" s="4">
        <v>312.5</v>
      </c>
    </row>
    <row r="11049" spans="1:8" ht="15">
      <c r="A11049" s="95">
        <v>11041</v>
      </c>
      <c r="B11049" s="95" t="s">
        <v>3958</v>
      </c>
      <c r="C11049" s="95" t="s">
        <v>6199</v>
      </c>
      <c r="D11049" s="95" t="s">
        <v>6200</v>
      </c>
      <c r="E11049" s="95" t="s">
        <v>332</v>
      </c>
      <c r="F11049" s="95" t="s">
        <v>7499</v>
      </c>
      <c r="G11049" s="4">
        <v>312.5</v>
      </c>
      <c r="H11049" s="4">
        <v>312.5</v>
      </c>
    </row>
    <row r="11050" spans="1:8" ht="15">
      <c r="A11050" s="95">
        <v>11042</v>
      </c>
      <c r="B11050" s="95" t="s">
        <v>4034</v>
      </c>
      <c r="C11050" s="95" t="s">
        <v>3987</v>
      </c>
      <c r="D11050" s="95" t="s">
        <v>6201</v>
      </c>
      <c r="E11050" s="95" t="s">
        <v>332</v>
      </c>
      <c r="F11050" s="95" t="s">
        <v>7499</v>
      </c>
      <c r="G11050" s="4">
        <v>312.5</v>
      </c>
      <c r="H11050" s="4">
        <v>312.5</v>
      </c>
    </row>
    <row r="11051" spans="1:8" ht="15">
      <c r="A11051" s="95">
        <v>11043</v>
      </c>
      <c r="B11051" s="95" t="s">
        <v>6202</v>
      </c>
      <c r="C11051" s="95" t="s">
        <v>6203</v>
      </c>
      <c r="D11051" s="95" t="s">
        <v>6204</v>
      </c>
      <c r="E11051" s="95" t="s">
        <v>332</v>
      </c>
      <c r="F11051" s="95" t="s">
        <v>7499</v>
      </c>
      <c r="G11051" s="4">
        <v>312.5</v>
      </c>
      <c r="H11051" s="4">
        <v>312.5</v>
      </c>
    </row>
    <row r="11052" spans="1:8" ht="15">
      <c r="A11052" s="95">
        <v>11044</v>
      </c>
      <c r="B11052" s="95" t="s">
        <v>4734</v>
      </c>
      <c r="C11052" s="95" t="s">
        <v>6205</v>
      </c>
      <c r="D11052" s="95" t="s">
        <v>6206</v>
      </c>
      <c r="E11052" s="95" t="s">
        <v>332</v>
      </c>
      <c r="F11052" s="95" t="s">
        <v>7499</v>
      </c>
      <c r="G11052" s="4">
        <v>312.5</v>
      </c>
      <c r="H11052" s="4">
        <v>312.5</v>
      </c>
    </row>
    <row r="11053" spans="1:8" ht="30">
      <c r="A11053" s="95">
        <v>11045</v>
      </c>
      <c r="B11053" s="95" t="s">
        <v>6207</v>
      </c>
      <c r="C11053" s="95" t="s">
        <v>6208</v>
      </c>
      <c r="D11053" s="95" t="s">
        <v>6209</v>
      </c>
      <c r="E11053" s="95" t="s">
        <v>332</v>
      </c>
      <c r="F11053" s="95" t="s">
        <v>7499</v>
      </c>
      <c r="G11053" s="4">
        <v>312.5</v>
      </c>
      <c r="H11053" s="4">
        <v>312.5</v>
      </c>
    </row>
    <row r="11054" spans="1:8" ht="15">
      <c r="A11054" s="95">
        <v>11046</v>
      </c>
      <c r="B11054" s="95" t="s">
        <v>3608</v>
      </c>
      <c r="C11054" s="95" t="s">
        <v>6210</v>
      </c>
      <c r="D11054" s="95" t="s">
        <v>6211</v>
      </c>
      <c r="E11054" s="95" t="s">
        <v>332</v>
      </c>
      <c r="F11054" s="95" t="s">
        <v>7499</v>
      </c>
      <c r="G11054" s="4">
        <v>312.5</v>
      </c>
      <c r="H11054" s="4">
        <v>312.5</v>
      </c>
    </row>
    <row r="11055" spans="1:8" ht="15">
      <c r="A11055" s="95">
        <v>11047</v>
      </c>
      <c r="B11055" s="95" t="s">
        <v>3732</v>
      </c>
      <c r="C11055" s="95" t="s">
        <v>6212</v>
      </c>
      <c r="D11055" s="95" t="s">
        <v>6213</v>
      </c>
      <c r="E11055" s="95" t="s">
        <v>332</v>
      </c>
      <c r="F11055" s="95" t="s">
        <v>7499</v>
      </c>
      <c r="G11055" s="4">
        <v>312.5</v>
      </c>
      <c r="H11055" s="4">
        <v>312.5</v>
      </c>
    </row>
    <row r="11056" spans="1:8" ht="15">
      <c r="A11056" s="95">
        <v>11048</v>
      </c>
      <c r="B11056" s="95" t="s">
        <v>6214</v>
      </c>
      <c r="C11056" s="95" t="s">
        <v>6153</v>
      </c>
      <c r="D11056" s="95" t="s">
        <v>6215</v>
      </c>
      <c r="E11056" s="95" t="s">
        <v>332</v>
      </c>
      <c r="F11056" s="95" t="s">
        <v>7499</v>
      </c>
      <c r="G11056" s="4">
        <v>312.5</v>
      </c>
      <c r="H11056" s="4">
        <v>312.5</v>
      </c>
    </row>
    <row r="11057" spans="1:8" ht="15">
      <c r="A11057" s="95">
        <v>11049</v>
      </c>
      <c r="B11057" s="95" t="s">
        <v>6216</v>
      </c>
      <c r="C11057" s="95" t="s">
        <v>6217</v>
      </c>
      <c r="D11057" s="95">
        <v>27001003930</v>
      </c>
      <c r="E11057" s="95" t="s">
        <v>332</v>
      </c>
      <c r="F11057" s="95" t="s">
        <v>7499</v>
      </c>
      <c r="G11057" s="4">
        <v>312.5</v>
      </c>
      <c r="H11057" s="4">
        <v>312.5</v>
      </c>
    </row>
    <row r="11058" spans="1:8" ht="15">
      <c r="A11058" s="95">
        <v>11050</v>
      </c>
      <c r="B11058" s="95" t="s">
        <v>3904</v>
      </c>
      <c r="C11058" s="95" t="s">
        <v>5105</v>
      </c>
      <c r="D11058" s="95" t="s">
        <v>6218</v>
      </c>
      <c r="E11058" s="95" t="s">
        <v>332</v>
      </c>
      <c r="F11058" s="95" t="s">
        <v>7499</v>
      </c>
      <c r="G11058" s="4">
        <v>312.5</v>
      </c>
      <c r="H11058" s="4">
        <v>312.5</v>
      </c>
    </row>
    <row r="11059" spans="1:8" ht="15">
      <c r="A11059" s="95">
        <v>11051</v>
      </c>
      <c r="B11059" s="95" t="s">
        <v>6219</v>
      </c>
      <c r="C11059" s="95" t="s">
        <v>6220</v>
      </c>
      <c r="D11059" s="95" t="s">
        <v>6221</v>
      </c>
      <c r="E11059" s="95" t="s">
        <v>332</v>
      </c>
      <c r="F11059" s="95" t="s">
        <v>7499</v>
      </c>
      <c r="G11059" s="4">
        <v>312.5</v>
      </c>
      <c r="H11059" s="4">
        <v>312.5</v>
      </c>
    </row>
    <row r="11060" spans="1:8" ht="15">
      <c r="A11060" s="95">
        <v>11052</v>
      </c>
      <c r="B11060" s="95" t="s">
        <v>5140</v>
      </c>
      <c r="C11060" s="95" t="s">
        <v>6222</v>
      </c>
      <c r="D11060" s="95" t="s">
        <v>6223</v>
      </c>
      <c r="E11060" s="95" t="s">
        <v>332</v>
      </c>
      <c r="F11060" s="95" t="s">
        <v>7499</v>
      </c>
      <c r="G11060" s="4">
        <v>312.5</v>
      </c>
      <c r="H11060" s="4">
        <v>312.5</v>
      </c>
    </row>
    <row r="11061" spans="1:8" ht="15">
      <c r="A11061" s="95">
        <v>11053</v>
      </c>
      <c r="B11061" s="95" t="s">
        <v>4160</v>
      </c>
      <c r="C11061" s="95" t="s">
        <v>6224</v>
      </c>
      <c r="D11061" s="95" t="s">
        <v>6225</v>
      </c>
      <c r="E11061" s="95" t="s">
        <v>332</v>
      </c>
      <c r="F11061" s="95" t="s">
        <v>7499</v>
      </c>
      <c r="G11061" s="4">
        <v>312.5</v>
      </c>
      <c r="H11061" s="4">
        <v>312.5</v>
      </c>
    </row>
    <row r="11062" spans="1:8" ht="15">
      <c r="A11062" s="95">
        <v>11054</v>
      </c>
      <c r="B11062" s="95" t="s">
        <v>6226</v>
      </c>
      <c r="C11062" s="95" t="s">
        <v>3963</v>
      </c>
      <c r="D11062" s="95" t="s">
        <v>6227</v>
      </c>
      <c r="E11062" s="95" t="s">
        <v>332</v>
      </c>
      <c r="F11062" s="95" t="s">
        <v>7499</v>
      </c>
      <c r="G11062" s="4">
        <v>312.5</v>
      </c>
      <c r="H11062" s="4">
        <v>312.5</v>
      </c>
    </row>
    <row r="11063" spans="1:8" ht="15">
      <c r="A11063" s="95">
        <v>11055</v>
      </c>
      <c r="B11063" s="95" t="s">
        <v>6228</v>
      </c>
      <c r="C11063" s="95" t="s">
        <v>3783</v>
      </c>
      <c r="D11063" s="95" t="s">
        <v>6229</v>
      </c>
      <c r="E11063" s="95" t="s">
        <v>332</v>
      </c>
      <c r="F11063" s="95" t="s">
        <v>7499</v>
      </c>
      <c r="G11063" s="4">
        <v>312.5</v>
      </c>
      <c r="H11063" s="4">
        <v>312.5</v>
      </c>
    </row>
    <row r="11064" spans="1:8" ht="30">
      <c r="A11064" s="95">
        <v>11056</v>
      </c>
      <c r="B11064" s="95" t="s">
        <v>3660</v>
      </c>
      <c r="C11064" s="95" t="s">
        <v>4182</v>
      </c>
      <c r="D11064" s="95" t="s">
        <v>6230</v>
      </c>
      <c r="E11064" s="95" t="s">
        <v>332</v>
      </c>
      <c r="F11064" s="95" t="s">
        <v>7499</v>
      </c>
      <c r="G11064" s="4">
        <v>312.5</v>
      </c>
      <c r="H11064" s="4">
        <v>312.5</v>
      </c>
    </row>
    <row r="11065" spans="1:8" ht="15">
      <c r="A11065" s="95">
        <v>11057</v>
      </c>
      <c r="B11065" s="95" t="s">
        <v>6231</v>
      </c>
      <c r="C11065" s="95" t="s">
        <v>6119</v>
      </c>
      <c r="D11065" s="95">
        <v>56001002170</v>
      </c>
      <c r="E11065" s="95" t="s">
        <v>332</v>
      </c>
      <c r="F11065" s="95" t="s">
        <v>7499</v>
      </c>
      <c r="G11065" s="4">
        <v>312.5</v>
      </c>
      <c r="H11065" s="4">
        <v>312.5</v>
      </c>
    </row>
    <row r="11066" spans="1:8" ht="15">
      <c r="A11066" s="95">
        <v>11058</v>
      </c>
      <c r="B11066" s="95" t="s">
        <v>6232</v>
      </c>
      <c r="C11066" s="95" t="s">
        <v>6233</v>
      </c>
      <c r="D11066" s="95">
        <v>56001005052</v>
      </c>
      <c r="E11066" s="95" t="s">
        <v>332</v>
      </c>
      <c r="F11066" s="95" t="s">
        <v>7499</v>
      </c>
      <c r="G11066" s="4">
        <v>312.5</v>
      </c>
      <c r="H11066" s="4">
        <v>312.5</v>
      </c>
    </row>
    <row r="11067" spans="1:8" ht="15">
      <c r="A11067" s="95">
        <v>11059</v>
      </c>
      <c r="B11067" s="95" t="s">
        <v>6234</v>
      </c>
      <c r="C11067" s="95" t="s">
        <v>5744</v>
      </c>
      <c r="D11067" s="95">
        <v>56001015528</v>
      </c>
      <c r="E11067" s="95" t="s">
        <v>332</v>
      </c>
      <c r="F11067" s="95" t="s">
        <v>7499</v>
      </c>
      <c r="G11067" s="4">
        <v>312.5</v>
      </c>
      <c r="H11067" s="4">
        <v>312.5</v>
      </c>
    </row>
    <row r="11068" spans="1:8" ht="15">
      <c r="A11068" s="95">
        <v>11060</v>
      </c>
      <c r="B11068" s="95" t="s">
        <v>6235</v>
      </c>
      <c r="C11068" s="95" t="s">
        <v>5719</v>
      </c>
      <c r="D11068" s="95">
        <v>56001008046</v>
      </c>
      <c r="E11068" s="95" t="s">
        <v>332</v>
      </c>
      <c r="F11068" s="95" t="s">
        <v>7499</v>
      </c>
      <c r="G11068" s="4">
        <v>312.5</v>
      </c>
      <c r="H11068" s="4">
        <v>312.5</v>
      </c>
    </row>
    <row r="11069" spans="1:8" ht="30">
      <c r="A11069" s="95">
        <v>11061</v>
      </c>
      <c r="B11069" s="95" t="s">
        <v>6236</v>
      </c>
      <c r="C11069" s="95" t="s">
        <v>17688</v>
      </c>
      <c r="D11069" s="95">
        <v>56001015432</v>
      </c>
      <c r="E11069" s="95" t="s">
        <v>332</v>
      </c>
      <c r="F11069" s="95" t="s">
        <v>7499</v>
      </c>
      <c r="G11069" s="4">
        <v>312.5</v>
      </c>
      <c r="H11069" s="4">
        <v>312.5</v>
      </c>
    </row>
    <row r="11070" spans="1:8" ht="15">
      <c r="A11070" s="95">
        <v>11062</v>
      </c>
      <c r="B11070" s="95" t="s">
        <v>6238</v>
      </c>
      <c r="C11070" s="95" t="s">
        <v>6239</v>
      </c>
      <c r="D11070" s="95">
        <v>56001002337</v>
      </c>
      <c r="E11070" s="95" t="s">
        <v>332</v>
      </c>
      <c r="F11070" s="95" t="s">
        <v>7499</v>
      </c>
      <c r="G11070" s="4">
        <v>312.5</v>
      </c>
      <c r="H11070" s="4">
        <v>312.5</v>
      </c>
    </row>
    <row r="11071" spans="1:8" ht="15">
      <c r="A11071" s="95">
        <v>11063</v>
      </c>
      <c r="B11071" s="95" t="s">
        <v>3428</v>
      </c>
      <c r="C11071" s="95" t="s">
        <v>4655</v>
      </c>
      <c r="D11071" s="95">
        <v>1001073529</v>
      </c>
      <c r="E11071" s="95" t="s">
        <v>332</v>
      </c>
      <c r="F11071" s="95" t="s">
        <v>7499</v>
      </c>
      <c r="G11071" s="4">
        <v>312.5</v>
      </c>
      <c r="H11071" s="4">
        <v>312.5</v>
      </c>
    </row>
    <row r="11072" spans="1:8" ht="15">
      <c r="A11072" s="95">
        <v>11064</v>
      </c>
      <c r="B11072" s="95" t="s">
        <v>6240</v>
      </c>
      <c r="C11072" s="95" t="s">
        <v>6241</v>
      </c>
      <c r="D11072" s="95">
        <v>56001017220</v>
      </c>
      <c r="E11072" s="95" t="s">
        <v>332</v>
      </c>
      <c r="F11072" s="95" t="s">
        <v>7499</v>
      </c>
      <c r="G11072" s="4">
        <v>312.5</v>
      </c>
      <c r="H11072" s="4">
        <v>312.5</v>
      </c>
    </row>
    <row r="11073" spans="1:8" ht="15">
      <c r="A11073" s="95">
        <v>11065</v>
      </c>
      <c r="B11073" s="95" t="s">
        <v>6242</v>
      </c>
      <c r="C11073" s="95" t="s">
        <v>6243</v>
      </c>
      <c r="D11073" s="95">
        <v>56001001426</v>
      </c>
      <c r="E11073" s="95" t="s">
        <v>332</v>
      </c>
      <c r="F11073" s="95" t="s">
        <v>7499</v>
      </c>
      <c r="G11073" s="4">
        <v>312.5</v>
      </c>
      <c r="H11073" s="4">
        <v>312.5</v>
      </c>
    </row>
    <row r="11074" spans="1:8" ht="15">
      <c r="A11074" s="95">
        <v>11066</v>
      </c>
      <c r="B11074" s="95" t="s">
        <v>3545</v>
      </c>
      <c r="C11074" s="95" t="s">
        <v>5640</v>
      </c>
      <c r="D11074" s="95">
        <v>56001011905</v>
      </c>
      <c r="E11074" s="95" t="s">
        <v>332</v>
      </c>
      <c r="F11074" s="95" t="s">
        <v>7499</v>
      </c>
      <c r="G11074" s="4">
        <v>312.5</v>
      </c>
      <c r="H11074" s="4">
        <v>312.5</v>
      </c>
    </row>
    <row r="11075" spans="1:8" ht="15">
      <c r="A11075" s="95">
        <v>11067</v>
      </c>
      <c r="B11075" s="95" t="s">
        <v>4457</v>
      </c>
      <c r="C11075" s="95" t="s">
        <v>6244</v>
      </c>
      <c r="D11075" s="95">
        <v>56001005001</v>
      </c>
      <c r="E11075" s="95" t="s">
        <v>332</v>
      </c>
      <c r="F11075" s="95" t="s">
        <v>7499</v>
      </c>
      <c r="G11075" s="4">
        <v>312.5</v>
      </c>
      <c r="H11075" s="4">
        <v>312.5</v>
      </c>
    </row>
    <row r="11076" spans="1:8" ht="15">
      <c r="A11076" s="95">
        <v>11068</v>
      </c>
      <c r="B11076" s="95" t="s">
        <v>5775</v>
      </c>
      <c r="C11076" s="95" t="s">
        <v>6245</v>
      </c>
      <c r="D11076" s="95">
        <v>56001019650</v>
      </c>
      <c r="E11076" s="95" t="s">
        <v>332</v>
      </c>
      <c r="F11076" s="95" t="s">
        <v>7499</v>
      </c>
      <c r="G11076" s="4">
        <v>312.5</v>
      </c>
      <c r="H11076" s="4">
        <v>312.5</v>
      </c>
    </row>
    <row r="11077" spans="1:8" ht="15">
      <c r="A11077" s="95">
        <v>11069</v>
      </c>
      <c r="B11077" s="95" t="s">
        <v>4457</v>
      </c>
      <c r="C11077" s="95" t="s">
        <v>6119</v>
      </c>
      <c r="D11077" s="95">
        <v>56001019528</v>
      </c>
      <c r="E11077" s="95" t="s">
        <v>332</v>
      </c>
      <c r="F11077" s="95" t="s">
        <v>7499</v>
      </c>
      <c r="G11077" s="4">
        <v>312.5</v>
      </c>
      <c r="H11077" s="4">
        <v>312.5</v>
      </c>
    </row>
    <row r="11078" spans="1:8" ht="15">
      <c r="A11078" s="95">
        <v>11070</v>
      </c>
      <c r="B11078" s="95" t="s">
        <v>2663</v>
      </c>
      <c r="C11078" s="95" t="s">
        <v>8198</v>
      </c>
      <c r="D11078" s="95">
        <v>56001006567</v>
      </c>
      <c r="E11078" s="95" t="s">
        <v>332</v>
      </c>
      <c r="F11078" s="95" t="s">
        <v>7499</v>
      </c>
      <c r="G11078" s="4">
        <v>312.5</v>
      </c>
      <c r="H11078" s="4">
        <v>312.5</v>
      </c>
    </row>
    <row r="11079" spans="1:8" ht="15">
      <c r="A11079" s="95">
        <v>11071</v>
      </c>
      <c r="B11079" s="95" t="s">
        <v>6247</v>
      </c>
      <c r="C11079" s="95" t="s">
        <v>6248</v>
      </c>
      <c r="D11079" s="95">
        <v>56001014049</v>
      </c>
      <c r="E11079" s="95" t="s">
        <v>332</v>
      </c>
      <c r="F11079" s="95" t="s">
        <v>7499</v>
      </c>
      <c r="G11079" s="4">
        <v>312.5</v>
      </c>
      <c r="H11079" s="4">
        <v>312.5</v>
      </c>
    </row>
    <row r="11080" spans="1:8" ht="30">
      <c r="A11080" s="95">
        <v>11072</v>
      </c>
      <c r="B11080" s="95" t="s">
        <v>6249</v>
      </c>
      <c r="C11080" s="95" t="s">
        <v>4128</v>
      </c>
      <c r="D11080" s="95">
        <v>35001017078</v>
      </c>
      <c r="E11080" s="95" t="s">
        <v>332</v>
      </c>
      <c r="F11080" s="95" t="s">
        <v>7499</v>
      </c>
      <c r="G11080" s="4">
        <v>312.5</v>
      </c>
      <c r="H11080" s="4">
        <v>312.5</v>
      </c>
    </row>
    <row r="11081" spans="1:8" ht="15">
      <c r="A11081" s="95">
        <v>11073</v>
      </c>
      <c r="B11081" s="95" t="s">
        <v>4420</v>
      </c>
      <c r="C11081" s="95" t="s">
        <v>6250</v>
      </c>
      <c r="D11081" s="95">
        <v>56001016245</v>
      </c>
      <c r="E11081" s="95" t="s">
        <v>332</v>
      </c>
      <c r="F11081" s="95" t="s">
        <v>7499</v>
      </c>
      <c r="G11081" s="4">
        <v>312.5</v>
      </c>
      <c r="H11081" s="4">
        <v>312.5</v>
      </c>
    </row>
    <row r="11082" spans="1:8" ht="15">
      <c r="A11082" s="95">
        <v>11074</v>
      </c>
      <c r="B11082" s="95" t="s">
        <v>6251</v>
      </c>
      <c r="C11082" s="95" t="s">
        <v>6135</v>
      </c>
      <c r="D11082" s="95">
        <v>56001000113</v>
      </c>
      <c r="E11082" s="95" t="s">
        <v>332</v>
      </c>
      <c r="F11082" s="95" t="s">
        <v>7499</v>
      </c>
      <c r="G11082" s="4">
        <v>312.5</v>
      </c>
      <c r="H11082" s="4">
        <v>312.5</v>
      </c>
    </row>
    <row r="11083" spans="1:8" ht="15">
      <c r="A11083" s="95">
        <v>11075</v>
      </c>
      <c r="B11083" s="95" t="s">
        <v>5571</v>
      </c>
      <c r="C11083" s="95" t="s">
        <v>6252</v>
      </c>
      <c r="D11083" s="95">
        <v>56001020813</v>
      </c>
      <c r="E11083" s="95" t="s">
        <v>332</v>
      </c>
      <c r="F11083" s="95" t="s">
        <v>7499</v>
      </c>
      <c r="G11083" s="4">
        <v>312.5</v>
      </c>
      <c r="H11083" s="4">
        <v>312.5</v>
      </c>
    </row>
    <row r="11084" spans="1:8" ht="15">
      <c r="A11084" s="95">
        <v>11076</v>
      </c>
      <c r="B11084" s="95" t="s">
        <v>6253</v>
      </c>
      <c r="C11084" s="95" t="s">
        <v>6254</v>
      </c>
      <c r="D11084" s="95">
        <v>56001016022</v>
      </c>
      <c r="E11084" s="95" t="s">
        <v>332</v>
      </c>
      <c r="F11084" s="95" t="s">
        <v>7499</v>
      </c>
      <c r="G11084" s="4">
        <v>312.5</v>
      </c>
      <c r="H11084" s="4">
        <v>312.5</v>
      </c>
    </row>
    <row r="11085" spans="1:8" ht="15">
      <c r="A11085" s="95">
        <v>11077</v>
      </c>
      <c r="B11085" s="95" t="s">
        <v>6255</v>
      </c>
      <c r="C11085" s="95" t="s">
        <v>6256</v>
      </c>
      <c r="D11085" s="95">
        <v>56001002741</v>
      </c>
      <c r="E11085" s="95" t="s">
        <v>332</v>
      </c>
      <c r="F11085" s="95" t="s">
        <v>7499</v>
      </c>
      <c r="G11085" s="4">
        <v>312.5</v>
      </c>
      <c r="H11085" s="4">
        <v>312.5</v>
      </c>
    </row>
    <row r="11086" spans="1:8" ht="15">
      <c r="A11086" s="95">
        <v>11078</v>
      </c>
      <c r="B11086" s="95" t="s">
        <v>6257</v>
      </c>
      <c r="C11086" s="95" t="s">
        <v>6258</v>
      </c>
      <c r="D11086" s="95">
        <v>56001021533</v>
      </c>
      <c r="E11086" s="95" t="s">
        <v>332</v>
      </c>
      <c r="F11086" s="95" t="s">
        <v>7499</v>
      </c>
      <c r="G11086" s="4">
        <v>312.5</v>
      </c>
      <c r="H11086" s="4">
        <v>312.5</v>
      </c>
    </row>
    <row r="11087" spans="1:8" ht="15">
      <c r="A11087" s="95">
        <v>11079</v>
      </c>
      <c r="B11087" s="95" t="s">
        <v>6259</v>
      </c>
      <c r="C11087" s="95" t="s">
        <v>6260</v>
      </c>
      <c r="D11087" s="95">
        <v>56001003326</v>
      </c>
      <c r="E11087" s="95" t="s">
        <v>332</v>
      </c>
      <c r="F11087" s="95" t="s">
        <v>7499</v>
      </c>
      <c r="G11087" s="4">
        <v>312.5</v>
      </c>
      <c r="H11087" s="4">
        <v>312.5</v>
      </c>
    </row>
    <row r="11088" spans="1:8" ht="15">
      <c r="A11088" s="95">
        <v>11080</v>
      </c>
      <c r="B11088" s="95" t="s">
        <v>2663</v>
      </c>
      <c r="C11088" s="95" t="s">
        <v>6261</v>
      </c>
      <c r="D11088" s="95" t="s">
        <v>17689</v>
      </c>
      <c r="E11088" s="95" t="s">
        <v>332</v>
      </c>
      <c r="F11088" s="95" t="s">
        <v>7499</v>
      </c>
      <c r="G11088" s="4">
        <v>312.5</v>
      </c>
      <c r="H11088" s="4">
        <v>312.5</v>
      </c>
    </row>
    <row r="11089" spans="1:8" ht="15">
      <c r="A11089" s="95">
        <v>11081</v>
      </c>
      <c r="B11089" s="95" t="s">
        <v>6262</v>
      </c>
      <c r="C11089" s="95" t="s">
        <v>6263</v>
      </c>
      <c r="D11089" s="95">
        <v>56001005615</v>
      </c>
      <c r="E11089" s="95" t="s">
        <v>332</v>
      </c>
      <c r="F11089" s="95" t="s">
        <v>7499</v>
      </c>
      <c r="G11089" s="4">
        <v>312.5</v>
      </c>
      <c r="H11089" s="4">
        <v>312.5</v>
      </c>
    </row>
    <row r="11090" spans="1:8" ht="15">
      <c r="A11090" s="95">
        <v>11082</v>
      </c>
      <c r="B11090" s="95" t="s">
        <v>5237</v>
      </c>
      <c r="C11090" s="95" t="s">
        <v>6264</v>
      </c>
      <c r="D11090" s="95">
        <v>56001017515</v>
      </c>
      <c r="E11090" s="95" t="s">
        <v>332</v>
      </c>
      <c r="F11090" s="95" t="s">
        <v>7499</v>
      </c>
      <c r="G11090" s="4">
        <v>312.5</v>
      </c>
      <c r="H11090" s="4">
        <v>312.5</v>
      </c>
    </row>
    <row r="11091" spans="1:8" ht="15">
      <c r="A11091" s="95">
        <v>11083</v>
      </c>
      <c r="B11091" s="95" t="s">
        <v>6265</v>
      </c>
      <c r="C11091" s="95" t="s">
        <v>6266</v>
      </c>
      <c r="D11091" s="95">
        <v>56001002896</v>
      </c>
      <c r="E11091" s="95" t="s">
        <v>332</v>
      </c>
      <c r="F11091" s="95" t="s">
        <v>7499</v>
      </c>
      <c r="G11091" s="4">
        <v>312.5</v>
      </c>
      <c r="H11091" s="4">
        <v>312.5</v>
      </c>
    </row>
    <row r="11092" spans="1:8" ht="15">
      <c r="A11092" s="95">
        <v>11084</v>
      </c>
      <c r="B11092" s="95" t="s">
        <v>6267</v>
      </c>
      <c r="C11092" s="95" t="s">
        <v>6268</v>
      </c>
      <c r="D11092" s="95">
        <v>56001016940</v>
      </c>
      <c r="E11092" s="95" t="s">
        <v>332</v>
      </c>
      <c r="F11092" s="95" t="s">
        <v>7499</v>
      </c>
      <c r="G11092" s="4">
        <v>312.5</v>
      </c>
      <c r="H11092" s="4">
        <v>312.5</v>
      </c>
    </row>
    <row r="11093" spans="1:8" ht="15">
      <c r="A11093" s="95">
        <v>11085</v>
      </c>
      <c r="B11093" s="95" t="s">
        <v>6269</v>
      </c>
      <c r="C11093" s="95" t="s">
        <v>6270</v>
      </c>
      <c r="D11093" s="95">
        <v>56001005988</v>
      </c>
      <c r="E11093" s="95" t="s">
        <v>332</v>
      </c>
      <c r="F11093" s="95" t="s">
        <v>7499</v>
      </c>
      <c r="G11093" s="4">
        <v>312.5</v>
      </c>
      <c r="H11093" s="4">
        <v>312.5</v>
      </c>
    </row>
    <row r="11094" spans="1:8" ht="30">
      <c r="A11094" s="95">
        <v>11086</v>
      </c>
      <c r="B11094" s="95" t="s">
        <v>17690</v>
      </c>
      <c r="C11094" s="95" t="s">
        <v>6126</v>
      </c>
      <c r="D11094" s="95">
        <v>56001014684</v>
      </c>
      <c r="E11094" s="95" t="s">
        <v>332</v>
      </c>
      <c r="F11094" s="95" t="s">
        <v>7499</v>
      </c>
      <c r="G11094" s="4">
        <v>312.5</v>
      </c>
      <c r="H11094" s="4">
        <v>312.5</v>
      </c>
    </row>
    <row r="11095" spans="1:8" ht="15">
      <c r="A11095" s="95">
        <v>11087</v>
      </c>
      <c r="B11095" s="95" t="s">
        <v>6271</v>
      </c>
      <c r="C11095" s="95" t="s">
        <v>6272</v>
      </c>
      <c r="D11095" s="95">
        <v>56001018347</v>
      </c>
      <c r="E11095" s="95" t="s">
        <v>332</v>
      </c>
      <c r="F11095" s="95" t="s">
        <v>7499</v>
      </c>
      <c r="G11095" s="4">
        <v>312.5</v>
      </c>
      <c r="H11095" s="4">
        <v>312.5</v>
      </c>
    </row>
    <row r="11096" spans="1:8" ht="15">
      <c r="A11096" s="95">
        <v>11088</v>
      </c>
      <c r="B11096" s="95" t="s">
        <v>6273</v>
      </c>
      <c r="C11096" s="95" t="s">
        <v>3504</v>
      </c>
      <c r="D11096" s="95">
        <v>56001019579</v>
      </c>
      <c r="E11096" s="95" t="s">
        <v>332</v>
      </c>
      <c r="F11096" s="95" t="s">
        <v>7499</v>
      </c>
      <c r="G11096" s="4">
        <v>312.5</v>
      </c>
      <c r="H11096" s="4">
        <v>312.5</v>
      </c>
    </row>
    <row r="11097" spans="1:8" ht="15">
      <c r="A11097" s="95">
        <v>11089</v>
      </c>
      <c r="B11097" s="95" t="s">
        <v>6274</v>
      </c>
      <c r="C11097" s="95" t="s">
        <v>6275</v>
      </c>
      <c r="D11097" s="95" t="s">
        <v>6276</v>
      </c>
      <c r="E11097" s="95" t="s">
        <v>332</v>
      </c>
      <c r="F11097" s="95" t="s">
        <v>7499</v>
      </c>
      <c r="G11097" s="4">
        <v>312.5</v>
      </c>
      <c r="H11097" s="4">
        <v>312.5</v>
      </c>
    </row>
    <row r="11098" spans="1:8" ht="30">
      <c r="A11098" s="95">
        <v>11090</v>
      </c>
      <c r="B11098" s="95" t="s">
        <v>4752</v>
      </c>
      <c r="C11098" s="95" t="s">
        <v>3625</v>
      </c>
      <c r="D11098" s="95" t="s">
        <v>6277</v>
      </c>
      <c r="E11098" s="95" t="s">
        <v>332</v>
      </c>
      <c r="F11098" s="95" t="s">
        <v>7499</v>
      </c>
      <c r="G11098" s="4">
        <v>312.5</v>
      </c>
      <c r="H11098" s="4">
        <v>312.5</v>
      </c>
    </row>
    <row r="11099" spans="1:8" ht="15">
      <c r="A11099" s="95">
        <v>11091</v>
      </c>
      <c r="B11099" s="95" t="s">
        <v>3958</v>
      </c>
      <c r="C11099" s="95" t="s">
        <v>4189</v>
      </c>
      <c r="D11099" s="95" t="s">
        <v>6278</v>
      </c>
      <c r="E11099" s="95" t="s">
        <v>332</v>
      </c>
      <c r="F11099" s="95" t="s">
        <v>7499</v>
      </c>
      <c r="G11099" s="4">
        <v>312.5</v>
      </c>
      <c r="H11099" s="4">
        <v>312.5</v>
      </c>
    </row>
    <row r="11100" spans="1:8" ht="15">
      <c r="A11100" s="95">
        <v>11092</v>
      </c>
      <c r="B11100" s="95" t="s">
        <v>3528</v>
      </c>
      <c r="C11100" s="95" t="s">
        <v>17691</v>
      </c>
      <c r="D11100" s="95" t="s">
        <v>17692</v>
      </c>
      <c r="E11100" s="95" t="s">
        <v>332</v>
      </c>
      <c r="F11100" s="95" t="s">
        <v>7499</v>
      </c>
      <c r="G11100" s="4">
        <v>312.5</v>
      </c>
      <c r="H11100" s="4">
        <v>312.5</v>
      </c>
    </row>
    <row r="11101" spans="1:8" ht="15">
      <c r="A11101" s="95">
        <v>11093</v>
      </c>
      <c r="B11101" s="95" t="s">
        <v>3586</v>
      </c>
      <c r="C11101" s="95" t="s">
        <v>6279</v>
      </c>
      <c r="D11101" s="95" t="s">
        <v>17693</v>
      </c>
      <c r="E11101" s="95" t="s">
        <v>332</v>
      </c>
      <c r="F11101" s="95" t="s">
        <v>7499</v>
      </c>
      <c r="G11101" s="4">
        <v>312.5</v>
      </c>
      <c r="H11101" s="4">
        <v>312.5</v>
      </c>
    </row>
    <row r="11102" spans="1:8" ht="15">
      <c r="A11102" s="95">
        <v>11094</v>
      </c>
      <c r="B11102" s="95" t="s">
        <v>3833</v>
      </c>
      <c r="C11102" s="95" t="s">
        <v>6281</v>
      </c>
      <c r="D11102" s="95" t="s">
        <v>6282</v>
      </c>
      <c r="E11102" s="95" t="s">
        <v>332</v>
      </c>
      <c r="F11102" s="95" t="s">
        <v>7499</v>
      </c>
      <c r="G11102" s="4">
        <v>312.5</v>
      </c>
      <c r="H11102" s="4">
        <v>312.5</v>
      </c>
    </row>
    <row r="11103" spans="1:8" ht="15">
      <c r="A11103" s="95">
        <v>11095</v>
      </c>
      <c r="B11103" s="95" t="s">
        <v>4734</v>
      </c>
      <c r="C11103" s="95" t="s">
        <v>5776</v>
      </c>
      <c r="D11103" s="95" t="s">
        <v>17694</v>
      </c>
      <c r="E11103" s="95" t="s">
        <v>332</v>
      </c>
      <c r="F11103" s="95" t="s">
        <v>7499</v>
      </c>
      <c r="G11103" s="4">
        <v>312.5</v>
      </c>
      <c r="H11103" s="4">
        <v>312.5</v>
      </c>
    </row>
    <row r="11104" spans="1:8" ht="15">
      <c r="A11104" s="95">
        <v>11096</v>
      </c>
      <c r="B11104" s="95" t="s">
        <v>4957</v>
      </c>
      <c r="C11104" s="95" t="s">
        <v>3615</v>
      </c>
      <c r="D11104" s="95" t="s">
        <v>6283</v>
      </c>
      <c r="E11104" s="95" t="s">
        <v>332</v>
      </c>
      <c r="F11104" s="95" t="s">
        <v>7499</v>
      </c>
      <c r="G11104" s="4">
        <v>312.5</v>
      </c>
      <c r="H11104" s="4">
        <v>312.5</v>
      </c>
    </row>
    <row r="11105" spans="1:8" ht="15">
      <c r="A11105" s="95">
        <v>11097</v>
      </c>
      <c r="B11105" s="95" t="s">
        <v>5146</v>
      </c>
      <c r="C11105" s="95" t="s">
        <v>6284</v>
      </c>
      <c r="D11105" s="95" t="s">
        <v>6285</v>
      </c>
      <c r="E11105" s="95" t="s">
        <v>332</v>
      </c>
      <c r="F11105" s="95" t="s">
        <v>7499</v>
      </c>
      <c r="G11105" s="4">
        <v>312.5</v>
      </c>
      <c r="H11105" s="4">
        <v>312.5</v>
      </c>
    </row>
    <row r="11106" spans="1:8" ht="15">
      <c r="A11106" s="95">
        <v>11098</v>
      </c>
      <c r="B11106" s="95" t="s">
        <v>4012</v>
      </c>
      <c r="C11106" s="95" t="s">
        <v>3572</v>
      </c>
      <c r="D11106" s="95" t="s">
        <v>6310</v>
      </c>
      <c r="E11106" s="95" t="s">
        <v>332</v>
      </c>
      <c r="F11106" s="95" t="s">
        <v>7499</v>
      </c>
      <c r="G11106" s="4">
        <v>312.5</v>
      </c>
      <c r="H11106" s="4">
        <v>312.5</v>
      </c>
    </row>
    <row r="11107" spans="1:8" ht="15">
      <c r="A11107" s="95">
        <v>11099</v>
      </c>
      <c r="B11107" s="95" t="s">
        <v>4957</v>
      </c>
      <c r="C11107" s="95" t="s">
        <v>6286</v>
      </c>
      <c r="D11107" s="95" t="s">
        <v>6287</v>
      </c>
      <c r="E11107" s="95" t="s">
        <v>332</v>
      </c>
      <c r="F11107" s="95" t="s">
        <v>7499</v>
      </c>
      <c r="G11107" s="4">
        <v>312.5</v>
      </c>
      <c r="H11107" s="4">
        <v>312.5</v>
      </c>
    </row>
    <row r="11108" spans="1:8" ht="30">
      <c r="A11108" s="95">
        <v>11100</v>
      </c>
      <c r="B11108" s="95" t="s">
        <v>6307</v>
      </c>
      <c r="C11108" s="95" t="s">
        <v>6308</v>
      </c>
      <c r="D11108" s="95" t="s">
        <v>6309</v>
      </c>
      <c r="E11108" s="95" t="s">
        <v>332</v>
      </c>
      <c r="F11108" s="95" t="s">
        <v>7499</v>
      </c>
      <c r="G11108" s="4">
        <v>312.5</v>
      </c>
      <c r="H11108" s="4">
        <v>312.5</v>
      </c>
    </row>
    <row r="11109" spans="1:8" ht="15">
      <c r="A11109" s="95">
        <v>11101</v>
      </c>
      <c r="B11109" s="95" t="s">
        <v>6288</v>
      </c>
      <c r="C11109" s="95" t="s">
        <v>5717</v>
      </c>
      <c r="D11109" s="95" t="s">
        <v>6289</v>
      </c>
      <c r="E11109" s="95" t="s">
        <v>332</v>
      </c>
      <c r="F11109" s="95" t="s">
        <v>7499</v>
      </c>
      <c r="G11109" s="4">
        <v>312.5</v>
      </c>
      <c r="H11109" s="4">
        <v>312.5</v>
      </c>
    </row>
    <row r="11110" spans="1:8" ht="15">
      <c r="A11110" s="95">
        <v>11102</v>
      </c>
      <c r="B11110" s="95" t="s">
        <v>4575</v>
      </c>
      <c r="C11110" s="95" t="s">
        <v>6319</v>
      </c>
      <c r="D11110" s="95" t="s">
        <v>17695</v>
      </c>
      <c r="E11110" s="95" t="s">
        <v>332</v>
      </c>
      <c r="F11110" s="95" t="s">
        <v>7499</v>
      </c>
      <c r="G11110" s="4">
        <v>312.5</v>
      </c>
      <c r="H11110" s="4">
        <v>312.5</v>
      </c>
    </row>
    <row r="11111" spans="1:8" ht="15">
      <c r="A11111" s="95">
        <v>11103</v>
      </c>
      <c r="B11111" s="95" t="s">
        <v>3476</v>
      </c>
      <c r="C11111" s="95" t="s">
        <v>6290</v>
      </c>
      <c r="D11111" s="95" t="s">
        <v>6291</v>
      </c>
      <c r="E11111" s="95" t="s">
        <v>332</v>
      </c>
      <c r="F11111" s="95" t="s">
        <v>7499</v>
      </c>
      <c r="G11111" s="4">
        <v>312.5</v>
      </c>
      <c r="H11111" s="4">
        <v>312.5</v>
      </c>
    </row>
    <row r="11112" spans="1:8" ht="15">
      <c r="A11112" s="95">
        <v>11104</v>
      </c>
      <c r="B11112" s="95" t="s">
        <v>2687</v>
      </c>
      <c r="C11112" s="95" t="s">
        <v>6292</v>
      </c>
      <c r="D11112" s="95" t="s">
        <v>6293</v>
      </c>
      <c r="E11112" s="95" t="s">
        <v>332</v>
      </c>
      <c r="F11112" s="95" t="s">
        <v>7499</v>
      </c>
      <c r="G11112" s="4">
        <v>312.5</v>
      </c>
      <c r="H11112" s="4">
        <v>312.5</v>
      </c>
    </row>
    <row r="11113" spans="1:8" ht="30">
      <c r="A11113" s="95">
        <v>11105</v>
      </c>
      <c r="B11113" s="95" t="s">
        <v>5615</v>
      </c>
      <c r="C11113" s="95" t="s">
        <v>6294</v>
      </c>
      <c r="D11113" s="95" t="s">
        <v>6295</v>
      </c>
      <c r="E11113" s="95" t="s">
        <v>332</v>
      </c>
      <c r="F11113" s="95" t="s">
        <v>7499</v>
      </c>
      <c r="G11113" s="4">
        <v>312.5</v>
      </c>
      <c r="H11113" s="4">
        <v>312.5</v>
      </c>
    </row>
    <row r="11114" spans="1:8" ht="15">
      <c r="A11114" s="95">
        <v>11106</v>
      </c>
      <c r="B11114" s="95" t="s">
        <v>6296</v>
      </c>
      <c r="C11114" s="95" t="s">
        <v>6297</v>
      </c>
      <c r="D11114" s="95" t="s">
        <v>6298</v>
      </c>
      <c r="E11114" s="95" t="s">
        <v>332</v>
      </c>
      <c r="F11114" s="95" t="s">
        <v>7499</v>
      </c>
      <c r="G11114" s="4">
        <v>312.5</v>
      </c>
      <c r="H11114" s="4">
        <v>312.5</v>
      </c>
    </row>
    <row r="11115" spans="1:8" ht="15">
      <c r="A11115" s="95">
        <v>11107</v>
      </c>
      <c r="B11115" s="95" t="s">
        <v>3859</v>
      </c>
      <c r="C11115" s="95" t="s">
        <v>3572</v>
      </c>
      <c r="D11115" s="95" t="s">
        <v>6299</v>
      </c>
      <c r="E11115" s="95" t="s">
        <v>332</v>
      </c>
      <c r="F11115" s="95" t="s">
        <v>7499</v>
      </c>
      <c r="G11115" s="4">
        <v>312.5</v>
      </c>
      <c r="H11115" s="4">
        <v>312.5</v>
      </c>
    </row>
    <row r="11116" spans="1:8" ht="15">
      <c r="A11116" s="95">
        <v>11108</v>
      </c>
      <c r="B11116" s="95" t="s">
        <v>5255</v>
      </c>
      <c r="C11116" s="95" t="s">
        <v>6618</v>
      </c>
      <c r="D11116" s="95" t="s">
        <v>17696</v>
      </c>
      <c r="E11116" s="95" t="s">
        <v>332</v>
      </c>
      <c r="F11116" s="95" t="s">
        <v>7499</v>
      </c>
      <c r="G11116" s="4">
        <v>312.5</v>
      </c>
      <c r="H11116" s="4">
        <v>312.5</v>
      </c>
    </row>
    <row r="11117" spans="1:8" ht="15">
      <c r="A11117" s="95">
        <v>11109</v>
      </c>
      <c r="B11117" s="95" t="s">
        <v>3725</v>
      </c>
      <c r="C11117" s="95" t="s">
        <v>6300</v>
      </c>
      <c r="D11117" s="95" t="s">
        <v>6301</v>
      </c>
      <c r="E11117" s="95" t="s">
        <v>332</v>
      </c>
      <c r="F11117" s="95" t="s">
        <v>7499</v>
      </c>
      <c r="G11117" s="4">
        <v>312.5</v>
      </c>
      <c r="H11117" s="4">
        <v>312.5</v>
      </c>
    </row>
    <row r="11118" spans="1:8" ht="15">
      <c r="A11118" s="95">
        <v>11110</v>
      </c>
      <c r="B11118" s="95" t="s">
        <v>2682</v>
      </c>
      <c r="C11118" s="95" t="s">
        <v>6279</v>
      </c>
      <c r="D11118" s="95" t="s">
        <v>6302</v>
      </c>
      <c r="E11118" s="95" t="s">
        <v>332</v>
      </c>
      <c r="F11118" s="95" t="s">
        <v>7499</v>
      </c>
      <c r="G11118" s="4">
        <v>312.5</v>
      </c>
      <c r="H11118" s="4">
        <v>312.5</v>
      </c>
    </row>
    <row r="11119" spans="1:8" ht="15">
      <c r="A11119" s="95">
        <v>11111</v>
      </c>
      <c r="B11119" s="95" t="s">
        <v>5146</v>
      </c>
      <c r="C11119" s="95" t="s">
        <v>6303</v>
      </c>
      <c r="D11119" s="95" t="s">
        <v>6304</v>
      </c>
      <c r="E11119" s="95" t="s">
        <v>332</v>
      </c>
      <c r="F11119" s="95" t="s">
        <v>7499</v>
      </c>
      <c r="G11119" s="4">
        <v>312.5</v>
      </c>
      <c r="H11119" s="4">
        <v>312.5</v>
      </c>
    </row>
    <row r="11120" spans="1:8" ht="15">
      <c r="A11120" s="95">
        <v>11112</v>
      </c>
      <c r="B11120" s="95" t="s">
        <v>2663</v>
      </c>
      <c r="C11120" s="95" t="s">
        <v>4862</v>
      </c>
      <c r="D11120" s="95" t="s">
        <v>6305</v>
      </c>
      <c r="E11120" s="95" t="s">
        <v>332</v>
      </c>
      <c r="F11120" s="95" t="s">
        <v>7499</v>
      </c>
      <c r="G11120" s="4">
        <v>312.5</v>
      </c>
      <c r="H11120" s="4">
        <v>312.5</v>
      </c>
    </row>
    <row r="11121" spans="1:8" ht="15">
      <c r="A11121" s="95">
        <v>11113</v>
      </c>
      <c r="B11121" s="95" t="s">
        <v>4479</v>
      </c>
      <c r="C11121" s="95" t="s">
        <v>6718</v>
      </c>
      <c r="D11121" s="95" t="s">
        <v>17697</v>
      </c>
      <c r="E11121" s="95" t="s">
        <v>332</v>
      </c>
      <c r="F11121" s="95" t="s">
        <v>7499</v>
      </c>
      <c r="G11121" s="4">
        <v>312.5</v>
      </c>
      <c r="H11121" s="4">
        <v>312.5</v>
      </c>
    </row>
    <row r="11122" spans="1:8" ht="15">
      <c r="A11122" s="95">
        <v>11114</v>
      </c>
      <c r="B11122" s="95" t="s">
        <v>4982</v>
      </c>
      <c r="C11122" s="95" t="s">
        <v>6311</v>
      </c>
      <c r="D11122" s="95" t="s">
        <v>6312</v>
      </c>
      <c r="E11122" s="95" t="s">
        <v>332</v>
      </c>
      <c r="F11122" s="95" t="s">
        <v>7499</v>
      </c>
      <c r="G11122" s="4">
        <v>312.5</v>
      </c>
      <c r="H11122" s="4">
        <v>312.5</v>
      </c>
    </row>
    <row r="11123" spans="1:8" ht="15">
      <c r="A11123" s="95">
        <v>11115</v>
      </c>
      <c r="B11123" s="95" t="s">
        <v>4316</v>
      </c>
      <c r="C11123" s="95" t="s">
        <v>13807</v>
      </c>
      <c r="D11123" s="95" t="s">
        <v>17698</v>
      </c>
      <c r="E11123" s="95" t="s">
        <v>332</v>
      </c>
      <c r="F11123" s="95" t="s">
        <v>7499</v>
      </c>
      <c r="G11123" s="4">
        <v>312.5</v>
      </c>
      <c r="H11123" s="4">
        <v>312.5</v>
      </c>
    </row>
    <row r="11124" spans="1:8" ht="15">
      <c r="A11124" s="95">
        <v>11116</v>
      </c>
      <c r="B11124" s="95" t="s">
        <v>6824</v>
      </c>
      <c r="C11124" s="95" t="s">
        <v>14345</v>
      </c>
      <c r="D11124" s="95" t="s">
        <v>17699</v>
      </c>
      <c r="E11124" s="95" t="s">
        <v>332</v>
      </c>
      <c r="F11124" s="95" t="s">
        <v>7499</v>
      </c>
      <c r="G11124" s="4">
        <v>312.5</v>
      </c>
      <c r="H11124" s="4">
        <v>312.5</v>
      </c>
    </row>
    <row r="11125" spans="1:8" ht="15">
      <c r="A11125" s="95">
        <v>11117</v>
      </c>
      <c r="B11125" s="95" t="s">
        <v>5107</v>
      </c>
      <c r="C11125" s="95" t="s">
        <v>3883</v>
      </c>
      <c r="D11125" s="95" t="s">
        <v>6306</v>
      </c>
      <c r="E11125" s="95" t="s">
        <v>332</v>
      </c>
      <c r="F11125" s="95" t="s">
        <v>7499</v>
      </c>
      <c r="G11125" s="4">
        <v>312.5</v>
      </c>
      <c r="H11125" s="4">
        <v>312.5</v>
      </c>
    </row>
    <row r="11126" spans="1:8" ht="15">
      <c r="A11126" s="95">
        <v>11118</v>
      </c>
      <c r="B11126" s="95" t="s">
        <v>6232</v>
      </c>
      <c r="C11126" s="95" t="s">
        <v>4211</v>
      </c>
      <c r="D11126" s="95" t="s">
        <v>17700</v>
      </c>
      <c r="E11126" s="95" t="s">
        <v>332</v>
      </c>
      <c r="F11126" s="95" t="s">
        <v>7499</v>
      </c>
      <c r="G11126" s="4">
        <v>312.5</v>
      </c>
      <c r="H11126" s="4">
        <v>312.5</v>
      </c>
    </row>
    <row r="11127" spans="1:8" ht="15">
      <c r="A11127" s="95">
        <v>11119</v>
      </c>
      <c r="B11127" s="95" t="s">
        <v>3732</v>
      </c>
      <c r="C11127" s="95" t="s">
        <v>6314</v>
      </c>
      <c r="D11127" s="95" t="s">
        <v>6315</v>
      </c>
      <c r="E11127" s="95" t="s">
        <v>332</v>
      </c>
      <c r="F11127" s="95" t="s">
        <v>7499</v>
      </c>
      <c r="G11127" s="4">
        <v>312.5</v>
      </c>
      <c r="H11127" s="4">
        <v>312.5</v>
      </c>
    </row>
    <row r="11128" spans="1:8" ht="30">
      <c r="A11128" s="95">
        <v>11120</v>
      </c>
      <c r="B11128" s="95" t="s">
        <v>4140</v>
      </c>
      <c r="C11128" s="95" t="s">
        <v>6316</v>
      </c>
      <c r="D11128" s="95" t="s">
        <v>17701</v>
      </c>
      <c r="E11128" s="95" t="s">
        <v>332</v>
      </c>
      <c r="F11128" s="95" t="s">
        <v>7499</v>
      </c>
      <c r="G11128" s="4">
        <v>312.5</v>
      </c>
      <c r="H11128" s="4">
        <v>312.5</v>
      </c>
    </row>
    <row r="11129" spans="1:8" ht="15">
      <c r="A11129" s="95">
        <v>11121</v>
      </c>
      <c r="B11129" s="95" t="s">
        <v>6318</v>
      </c>
      <c r="C11129" s="95" t="s">
        <v>6319</v>
      </c>
      <c r="D11129" s="95" t="s">
        <v>6320</v>
      </c>
      <c r="E11129" s="95" t="s">
        <v>332</v>
      </c>
      <c r="F11129" s="95" t="s">
        <v>7499</v>
      </c>
      <c r="G11129" s="4">
        <v>312.5</v>
      </c>
      <c r="H11129" s="4">
        <v>312.5</v>
      </c>
    </row>
    <row r="11130" spans="1:8" ht="15">
      <c r="A11130" s="95">
        <v>11122</v>
      </c>
      <c r="B11130" s="95" t="s">
        <v>4926</v>
      </c>
      <c r="C11130" s="95" t="s">
        <v>6321</v>
      </c>
      <c r="D11130" s="95" t="s">
        <v>6322</v>
      </c>
      <c r="E11130" s="95" t="s">
        <v>332</v>
      </c>
      <c r="F11130" s="95" t="s">
        <v>7499</v>
      </c>
      <c r="G11130" s="4">
        <v>312.5</v>
      </c>
      <c r="H11130" s="4">
        <v>312.5</v>
      </c>
    </row>
    <row r="11131" spans="1:8" ht="15">
      <c r="A11131" s="95">
        <v>11123</v>
      </c>
      <c r="B11131" s="95" t="s">
        <v>4457</v>
      </c>
      <c r="C11131" s="95" t="s">
        <v>3488</v>
      </c>
      <c r="D11131" s="95" t="s">
        <v>17702</v>
      </c>
      <c r="E11131" s="95" t="s">
        <v>332</v>
      </c>
      <c r="F11131" s="95" t="s">
        <v>7499</v>
      </c>
      <c r="G11131" s="4">
        <v>312.5</v>
      </c>
      <c r="H11131" s="4">
        <v>312.5</v>
      </c>
    </row>
    <row r="11132" spans="1:8" ht="15">
      <c r="A11132" s="95">
        <v>11124</v>
      </c>
      <c r="B11132" s="95" t="s">
        <v>4567</v>
      </c>
      <c r="C11132" s="95" t="s">
        <v>4472</v>
      </c>
      <c r="D11132" s="95" t="s">
        <v>6324</v>
      </c>
      <c r="E11132" s="95" t="s">
        <v>332</v>
      </c>
      <c r="F11132" s="95" t="s">
        <v>7499</v>
      </c>
      <c r="G11132" s="4">
        <v>312.5</v>
      </c>
      <c r="H11132" s="4">
        <v>312.5</v>
      </c>
    </row>
    <row r="11133" spans="1:8" ht="15">
      <c r="A11133" s="95">
        <v>11125</v>
      </c>
      <c r="B11133" s="95" t="s">
        <v>4607</v>
      </c>
      <c r="C11133" s="95" t="s">
        <v>6325</v>
      </c>
      <c r="D11133" s="95" t="s">
        <v>6326</v>
      </c>
      <c r="E11133" s="95" t="s">
        <v>332</v>
      </c>
      <c r="F11133" s="95" t="s">
        <v>7499</v>
      </c>
      <c r="G11133" s="4">
        <v>312.5</v>
      </c>
      <c r="H11133" s="4">
        <v>312.5</v>
      </c>
    </row>
    <row r="11134" spans="1:8" ht="15">
      <c r="A11134" s="95">
        <v>11126</v>
      </c>
      <c r="B11134" s="95" t="s">
        <v>6327</v>
      </c>
      <c r="C11134" s="95" t="s">
        <v>4141</v>
      </c>
      <c r="D11134" s="95" t="s">
        <v>6328</v>
      </c>
      <c r="E11134" s="95" t="s">
        <v>332</v>
      </c>
      <c r="F11134" s="95" t="s">
        <v>7499</v>
      </c>
      <c r="G11134" s="4">
        <v>312.5</v>
      </c>
      <c r="H11134" s="4">
        <v>312.5</v>
      </c>
    </row>
    <row r="11135" spans="1:8" ht="30">
      <c r="A11135" s="95">
        <v>11127</v>
      </c>
      <c r="B11135" s="95" t="s">
        <v>6329</v>
      </c>
      <c r="C11135" s="95" t="s">
        <v>6330</v>
      </c>
      <c r="D11135" s="95" t="s">
        <v>6331</v>
      </c>
      <c r="E11135" s="95" t="s">
        <v>332</v>
      </c>
      <c r="F11135" s="95" t="s">
        <v>7499</v>
      </c>
      <c r="G11135" s="4">
        <v>312.5</v>
      </c>
      <c r="H11135" s="4">
        <v>312.5</v>
      </c>
    </row>
    <row r="11136" spans="1:8" ht="15">
      <c r="A11136" s="95">
        <v>11128</v>
      </c>
      <c r="B11136" s="95" t="s">
        <v>3579</v>
      </c>
      <c r="C11136" s="95" t="s">
        <v>6332</v>
      </c>
      <c r="D11136" s="95" t="s">
        <v>6333</v>
      </c>
      <c r="E11136" s="95" t="s">
        <v>332</v>
      </c>
      <c r="F11136" s="95" t="s">
        <v>7499</v>
      </c>
      <c r="G11136" s="4">
        <v>312.5</v>
      </c>
      <c r="H11136" s="4">
        <v>312.5</v>
      </c>
    </row>
    <row r="11137" spans="1:8" ht="15">
      <c r="A11137" s="95">
        <v>11129</v>
      </c>
      <c r="B11137" s="95" t="s">
        <v>5816</v>
      </c>
      <c r="C11137" s="95" t="s">
        <v>6334</v>
      </c>
      <c r="D11137" s="95" t="s">
        <v>6335</v>
      </c>
      <c r="E11137" s="95" t="s">
        <v>332</v>
      </c>
      <c r="F11137" s="95" t="s">
        <v>7499</v>
      </c>
      <c r="G11137" s="4">
        <v>312.5</v>
      </c>
      <c r="H11137" s="4">
        <v>312.5</v>
      </c>
    </row>
    <row r="11138" spans="1:8" ht="15">
      <c r="A11138" s="95">
        <v>11130</v>
      </c>
      <c r="B11138" s="95" t="s">
        <v>6336</v>
      </c>
      <c r="C11138" s="95" t="s">
        <v>5136</v>
      </c>
      <c r="D11138" s="95" t="s">
        <v>6337</v>
      </c>
      <c r="E11138" s="95" t="s">
        <v>332</v>
      </c>
      <c r="F11138" s="95" t="s">
        <v>7499</v>
      </c>
      <c r="G11138" s="4">
        <v>312.5</v>
      </c>
      <c r="H11138" s="4">
        <v>312.5</v>
      </c>
    </row>
    <row r="11139" spans="1:8" ht="15">
      <c r="A11139" s="95">
        <v>11131</v>
      </c>
      <c r="B11139" s="95" t="s">
        <v>5814</v>
      </c>
      <c r="C11139" s="95" t="s">
        <v>6332</v>
      </c>
      <c r="D11139" s="95" t="s">
        <v>17703</v>
      </c>
      <c r="E11139" s="95" t="s">
        <v>332</v>
      </c>
      <c r="F11139" s="95" t="s">
        <v>7499</v>
      </c>
      <c r="G11139" s="4">
        <v>312.5</v>
      </c>
      <c r="H11139" s="4">
        <v>312.5</v>
      </c>
    </row>
    <row r="11140" spans="1:8" ht="15">
      <c r="A11140" s="95">
        <v>11132</v>
      </c>
      <c r="B11140" s="95" t="s">
        <v>6338</v>
      </c>
      <c r="C11140" s="95" t="s">
        <v>6339</v>
      </c>
      <c r="D11140" s="95" t="s">
        <v>6340</v>
      </c>
      <c r="E11140" s="95" t="s">
        <v>332</v>
      </c>
      <c r="F11140" s="95" t="s">
        <v>7499</v>
      </c>
      <c r="G11140" s="4">
        <v>312.5</v>
      </c>
      <c r="H11140" s="4">
        <v>312.5</v>
      </c>
    </row>
    <row r="11141" spans="1:8" ht="15">
      <c r="A11141" s="95">
        <v>11133</v>
      </c>
      <c r="B11141" s="95" t="s">
        <v>6341</v>
      </c>
      <c r="C11141" s="95" t="s">
        <v>4426</v>
      </c>
      <c r="D11141" s="95" t="s">
        <v>6342</v>
      </c>
      <c r="E11141" s="95" t="s">
        <v>332</v>
      </c>
      <c r="F11141" s="95" t="s">
        <v>7499</v>
      </c>
      <c r="G11141" s="4">
        <v>312.5</v>
      </c>
      <c r="H11141" s="4">
        <v>312.5</v>
      </c>
    </row>
    <row r="11142" spans="1:8" ht="15">
      <c r="A11142" s="95">
        <v>11134</v>
      </c>
      <c r="B11142" s="95" t="s">
        <v>6343</v>
      </c>
      <c r="C11142" s="95" t="s">
        <v>6344</v>
      </c>
      <c r="D11142" s="95" t="s">
        <v>6345</v>
      </c>
      <c r="E11142" s="95" t="s">
        <v>332</v>
      </c>
      <c r="F11142" s="95" t="s">
        <v>7499</v>
      </c>
      <c r="G11142" s="4">
        <v>312.5</v>
      </c>
      <c r="H11142" s="4">
        <v>312.5</v>
      </c>
    </row>
    <row r="11143" spans="1:8" ht="15">
      <c r="A11143" s="95">
        <v>11135</v>
      </c>
      <c r="B11143" s="95" t="s">
        <v>6346</v>
      </c>
      <c r="C11143" s="95" t="s">
        <v>4232</v>
      </c>
      <c r="D11143" s="95" t="s">
        <v>6347</v>
      </c>
      <c r="E11143" s="95" t="s">
        <v>332</v>
      </c>
      <c r="F11143" s="95" t="s">
        <v>7499</v>
      </c>
      <c r="G11143" s="4">
        <v>312.5</v>
      </c>
      <c r="H11143" s="4">
        <v>312.5</v>
      </c>
    </row>
    <row r="11144" spans="1:8" ht="15">
      <c r="A11144" s="95">
        <v>11136</v>
      </c>
      <c r="B11144" s="95" t="s">
        <v>3801</v>
      </c>
      <c r="C11144" s="95" t="s">
        <v>6348</v>
      </c>
      <c r="D11144" s="95" t="s">
        <v>6349</v>
      </c>
      <c r="E11144" s="95" t="s">
        <v>332</v>
      </c>
      <c r="F11144" s="95" t="s">
        <v>7499</v>
      </c>
      <c r="G11144" s="4">
        <v>312.5</v>
      </c>
      <c r="H11144" s="4">
        <v>312.5</v>
      </c>
    </row>
    <row r="11145" spans="1:8" ht="15">
      <c r="A11145" s="95">
        <v>11137</v>
      </c>
      <c r="B11145" s="95" t="s">
        <v>3579</v>
      </c>
      <c r="C11145" s="95" t="s">
        <v>4599</v>
      </c>
      <c r="D11145" s="95" t="s">
        <v>6350</v>
      </c>
      <c r="E11145" s="95" t="s">
        <v>332</v>
      </c>
      <c r="F11145" s="95" t="s">
        <v>7499</v>
      </c>
      <c r="G11145" s="4">
        <v>312.5</v>
      </c>
      <c r="H11145" s="4">
        <v>312.5</v>
      </c>
    </row>
    <row r="11146" spans="1:8" ht="15">
      <c r="A11146" s="95">
        <v>11138</v>
      </c>
      <c r="B11146" s="95" t="s">
        <v>6351</v>
      </c>
      <c r="C11146" s="95" t="s">
        <v>5136</v>
      </c>
      <c r="D11146" s="95" t="s">
        <v>6352</v>
      </c>
      <c r="E11146" s="95" t="s">
        <v>332</v>
      </c>
      <c r="F11146" s="95" t="s">
        <v>7499</v>
      </c>
      <c r="G11146" s="4">
        <v>312.5</v>
      </c>
      <c r="H11146" s="4">
        <v>312.5</v>
      </c>
    </row>
    <row r="11147" spans="1:8" ht="15">
      <c r="A11147" s="95">
        <v>11139</v>
      </c>
      <c r="B11147" s="95" t="s">
        <v>4031</v>
      </c>
      <c r="C11147" s="95" t="s">
        <v>5563</v>
      </c>
      <c r="D11147" s="95" t="s">
        <v>6353</v>
      </c>
      <c r="E11147" s="95" t="s">
        <v>332</v>
      </c>
      <c r="F11147" s="95" t="s">
        <v>7499</v>
      </c>
      <c r="G11147" s="4">
        <v>312.5</v>
      </c>
      <c r="H11147" s="4">
        <v>312.5</v>
      </c>
    </row>
    <row r="11148" spans="1:8" ht="15">
      <c r="A11148" s="95">
        <v>11140</v>
      </c>
      <c r="B11148" s="95" t="s">
        <v>3574</v>
      </c>
      <c r="C11148" s="95" t="s">
        <v>6354</v>
      </c>
      <c r="D11148" s="95" t="s">
        <v>6355</v>
      </c>
      <c r="E11148" s="95" t="s">
        <v>332</v>
      </c>
      <c r="F11148" s="95" t="s">
        <v>7499</v>
      </c>
      <c r="G11148" s="4">
        <v>312.5</v>
      </c>
      <c r="H11148" s="4">
        <v>312.5</v>
      </c>
    </row>
    <row r="11149" spans="1:8" ht="15">
      <c r="A11149" s="95">
        <v>11141</v>
      </c>
      <c r="B11149" s="95" t="s">
        <v>5569</v>
      </c>
      <c r="C11149" s="95" t="s">
        <v>3741</v>
      </c>
      <c r="D11149" s="95" t="s">
        <v>6356</v>
      </c>
      <c r="E11149" s="95" t="s">
        <v>332</v>
      </c>
      <c r="F11149" s="95" t="s">
        <v>7499</v>
      </c>
      <c r="G11149" s="4">
        <v>312.5</v>
      </c>
      <c r="H11149" s="4">
        <v>312.5</v>
      </c>
    </row>
    <row r="11150" spans="1:8" ht="15">
      <c r="A11150" s="95">
        <v>11142</v>
      </c>
      <c r="B11150" s="95" t="s">
        <v>3801</v>
      </c>
      <c r="C11150" s="95" t="s">
        <v>6357</v>
      </c>
      <c r="D11150" s="95" t="s">
        <v>6358</v>
      </c>
      <c r="E11150" s="95" t="s">
        <v>332</v>
      </c>
      <c r="F11150" s="95" t="s">
        <v>7499</v>
      </c>
      <c r="G11150" s="4">
        <v>312.5</v>
      </c>
      <c r="H11150" s="4">
        <v>312.5</v>
      </c>
    </row>
    <row r="11151" spans="1:8" ht="15">
      <c r="A11151" s="95">
        <v>11143</v>
      </c>
      <c r="B11151" s="95" t="s">
        <v>6265</v>
      </c>
      <c r="C11151" s="95" t="s">
        <v>6359</v>
      </c>
      <c r="D11151" s="95" t="s">
        <v>6360</v>
      </c>
      <c r="E11151" s="95" t="s">
        <v>332</v>
      </c>
      <c r="F11151" s="95" t="s">
        <v>7499</v>
      </c>
      <c r="G11151" s="4">
        <v>312.5</v>
      </c>
      <c r="H11151" s="4">
        <v>312.5</v>
      </c>
    </row>
    <row r="11152" spans="1:8" ht="15">
      <c r="A11152" s="95">
        <v>11144</v>
      </c>
      <c r="B11152" s="95" t="s">
        <v>5569</v>
      </c>
      <c r="C11152" s="95" t="s">
        <v>4211</v>
      </c>
      <c r="D11152" s="95" t="s">
        <v>6361</v>
      </c>
      <c r="E11152" s="95" t="s">
        <v>332</v>
      </c>
      <c r="F11152" s="95" t="s">
        <v>7499</v>
      </c>
      <c r="G11152" s="4">
        <v>312.5</v>
      </c>
      <c r="H11152" s="4">
        <v>312.5</v>
      </c>
    </row>
    <row r="11153" spans="1:8" ht="15">
      <c r="A11153" s="95">
        <v>11145</v>
      </c>
      <c r="B11153" s="95" t="s">
        <v>6362</v>
      </c>
      <c r="C11153" s="95" t="s">
        <v>4115</v>
      </c>
      <c r="D11153" s="95" t="s">
        <v>6363</v>
      </c>
      <c r="E11153" s="95" t="s">
        <v>332</v>
      </c>
      <c r="F11153" s="95" t="s">
        <v>7499</v>
      </c>
      <c r="G11153" s="4">
        <v>312.5</v>
      </c>
      <c r="H11153" s="4">
        <v>312.5</v>
      </c>
    </row>
    <row r="11154" spans="1:8" ht="30">
      <c r="A11154" s="95">
        <v>11146</v>
      </c>
      <c r="B11154" s="95" t="s">
        <v>6364</v>
      </c>
      <c r="C11154" s="95" t="s">
        <v>5606</v>
      </c>
      <c r="D11154" s="95" t="s">
        <v>6365</v>
      </c>
      <c r="E11154" s="95" t="s">
        <v>332</v>
      </c>
      <c r="F11154" s="95" t="s">
        <v>7499</v>
      </c>
      <c r="G11154" s="4">
        <v>312.5</v>
      </c>
      <c r="H11154" s="4">
        <v>312.5</v>
      </c>
    </row>
    <row r="11155" spans="1:8" ht="15">
      <c r="A11155" s="95">
        <v>11147</v>
      </c>
      <c r="B11155" s="95" t="s">
        <v>5805</v>
      </c>
      <c r="C11155" s="95" t="s">
        <v>3539</v>
      </c>
      <c r="D11155" s="95" t="s">
        <v>6366</v>
      </c>
      <c r="E11155" s="95" t="s">
        <v>332</v>
      </c>
      <c r="F11155" s="95" t="s">
        <v>7499</v>
      </c>
      <c r="G11155" s="4">
        <v>312.5</v>
      </c>
      <c r="H11155" s="4">
        <v>312.5</v>
      </c>
    </row>
    <row r="11156" spans="1:8" ht="15">
      <c r="A11156" s="95">
        <v>11148</v>
      </c>
      <c r="B11156" s="95" t="s">
        <v>5014</v>
      </c>
      <c r="C11156" s="95" t="s">
        <v>6367</v>
      </c>
      <c r="D11156" s="95" t="s">
        <v>6368</v>
      </c>
      <c r="E11156" s="95" t="s">
        <v>332</v>
      </c>
      <c r="F11156" s="95" t="s">
        <v>7499</v>
      </c>
      <c r="G11156" s="4">
        <v>312.5</v>
      </c>
      <c r="H11156" s="4">
        <v>312.5</v>
      </c>
    </row>
    <row r="11157" spans="1:8" ht="15">
      <c r="A11157" s="95">
        <v>11149</v>
      </c>
      <c r="B11157" s="95" t="s">
        <v>6369</v>
      </c>
      <c r="C11157" s="95" t="s">
        <v>4630</v>
      </c>
      <c r="D11157" s="95" t="s">
        <v>6370</v>
      </c>
      <c r="E11157" s="95" t="s">
        <v>332</v>
      </c>
      <c r="F11157" s="95" t="s">
        <v>7499</v>
      </c>
      <c r="G11157" s="4">
        <v>312.5</v>
      </c>
      <c r="H11157" s="4">
        <v>312.5</v>
      </c>
    </row>
    <row r="11158" spans="1:8" ht="15">
      <c r="A11158" s="95">
        <v>11150</v>
      </c>
      <c r="B11158" s="95" t="s">
        <v>6371</v>
      </c>
      <c r="C11158" s="95" t="s">
        <v>5193</v>
      </c>
      <c r="D11158" s="95" t="s">
        <v>6372</v>
      </c>
      <c r="E11158" s="95" t="s">
        <v>332</v>
      </c>
      <c r="F11158" s="95" t="s">
        <v>7499</v>
      </c>
      <c r="G11158" s="4">
        <v>312.5</v>
      </c>
      <c r="H11158" s="4">
        <v>312.5</v>
      </c>
    </row>
    <row r="11159" spans="1:8" ht="15">
      <c r="A11159" s="95">
        <v>11151</v>
      </c>
      <c r="B11159" s="95" t="s">
        <v>5805</v>
      </c>
      <c r="C11159" s="95" t="s">
        <v>6354</v>
      </c>
      <c r="D11159" s="95" t="s">
        <v>6373</v>
      </c>
      <c r="E11159" s="95" t="s">
        <v>332</v>
      </c>
      <c r="F11159" s="95" t="s">
        <v>7499</v>
      </c>
      <c r="G11159" s="4">
        <v>312.5</v>
      </c>
      <c r="H11159" s="4">
        <v>312.5</v>
      </c>
    </row>
    <row r="11160" spans="1:8" ht="15">
      <c r="A11160" s="95">
        <v>11152</v>
      </c>
      <c r="B11160" s="95" t="s">
        <v>6232</v>
      </c>
      <c r="C11160" s="95" t="s">
        <v>6374</v>
      </c>
      <c r="D11160" s="95" t="s">
        <v>6375</v>
      </c>
      <c r="E11160" s="95" t="s">
        <v>332</v>
      </c>
      <c r="F11160" s="95" t="s">
        <v>7499</v>
      </c>
      <c r="G11160" s="4">
        <v>312.5</v>
      </c>
      <c r="H11160" s="4">
        <v>312.5</v>
      </c>
    </row>
    <row r="11161" spans="1:8" ht="15">
      <c r="A11161" s="95">
        <v>11153</v>
      </c>
      <c r="B11161" s="95" t="s">
        <v>6376</v>
      </c>
      <c r="C11161" s="95" t="s">
        <v>4620</v>
      </c>
      <c r="D11161" s="95" t="s">
        <v>6377</v>
      </c>
      <c r="E11161" s="95" t="s">
        <v>332</v>
      </c>
      <c r="F11161" s="95" t="s">
        <v>7499</v>
      </c>
      <c r="G11161" s="4">
        <v>312.5</v>
      </c>
      <c r="H11161" s="4">
        <v>312.5</v>
      </c>
    </row>
    <row r="11162" spans="1:8" ht="15">
      <c r="A11162" s="95">
        <v>11154</v>
      </c>
      <c r="B11162" s="95" t="s">
        <v>6378</v>
      </c>
      <c r="C11162" s="95" t="s">
        <v>3781</v>
      </c>
      <c r="D11162" s="95" t="s">
        <v>6379</v>
      </c>
      <c r="E11162" s="95" t="s">
        <v>332</v>
      </c>
      <c r="F11162" s="95" t="s">
        <v>7499</v>
      </c>
      <c r="G11162" s="4">
        <v>312.5</v>
      </c>
      <c r="H11162" s="4">
        <v>312.5</v>
      </c>
    </row>
    <row r="11163" spans="1:8" ht="15">
      <c r="A11163" s="95">
        <v>11155</v>
      </c>
      <c r="B11163" s="95" t="s">
        <v>6380</v>
      </c>
      <c r="C11163" s="95" t="s">
        <v>5563</v>
      </c>
      <c r="D11163" s="95" t="s">
        <v>6381</v>
      </c>
      <c r="E11163" s="95" t="s">
        <v>332</v>
      </c>
      <c r="F11163" s="95" t="s">
        <v>7499</v>
      </c>
      <c r="G11163" s="4">
        <v>312.5</v>
      </c>
      <c r="H11163" s="4">
        <v>312.5</v>
      </c>
    </row>
    <row r="11164" spans="1:8" ht="15">
      <c r="A11164" s="95">
        <v>11156</v>
      </c>
      <c r="B11164" s="95" t="s">
        <v>6382</v>
      </c>
      <c r="C11164" s="95" t="s">
        <v>4256</v>
      </c>
      <c r="D11164" s="95" t="s">
        <v>6383</v>
      </c>
      <c r="E11164" s="95" t="s">
        <v>332</v>
      </c>
      <c r="F11164" s="95" t="s">
        <v>7499</v>
      </c>
      <c r="G11164" s="4">
        <v>312.5</v>
      </c>
      <c r="H11164" s="4">
        <v>312.5</v>
      </c>
    </row>
    <row r="11165" spans="1:8" ht="30">
      <c r="A11165" s="95">
        <v>11157</v>
      </c>
      <c r="B11165" s="95" t="s">
        <v>6384</v>
      </c>
      <c r="C11165" s="95" t="s">
        <v>3559</v>
      </c>
      <c r="D11165" s="95" t="s">
        <v>6385</v>
      </c>
      <c r="E11165" s="95" t="s">
        <v>332</v>
      </c>
      <c r="F11165" s="95" t="s">
        <v>7499</v>
      </c>
      <c r="G11165" s="4">
        <v>312.5</v>
      </c>
      <c r="H11165" s="4">
        <v>312.5</v>
      </c>
    </row>
    <row r="11166" spans="1:8" ht="15">
      <c r="A11166" s="95">
        <v>11158</v>
      </c>
      <c r="B11166" s="95" t="s">
        <v>3574</v>
      </c>
      <c r="C11166" s="95" t="s">
        <v>6386</v>
      </c>
      <c r="D11166" s="95" t="s">
        <v>6387</v>
      </c>
      <c r="E11166" s="95" t="s">
        <v>332</v>
      </c>
      <c r="F11166" s="95" t="s">
        <v>7499</v>
      </c>
      <c r="G11166" s="4">
        <v>312.5</v>
      </c>
      <c r="H11166" s="4">
        <v>312.5</v>
      </c>
    </row>
    <row r="11167" spans="1:8" ht="15">
      <c r="A11167" s="95">
        <v>11159</v>
      </c>
      <c r="B11167" s="95" t="s">
        <v>6388</v>
      </c>
      <c r="C11167" s="95" t="s">
        <v>3748</v>
      </c>
      <c r="D11167" s="95" t="s">
        <v>6389</v>
      </c>
      <c r="E11167" s="95" t="s">
        <v>332</v>
      </c>
      <c r="F11167" s="95" t="s">
        <v>7499</v>
      </c>
      <c r="G11167" s="4">
        <v>312.5</v>
      </c>
      <c r="H11167" s="4">
        <v>312.5</v>
      </c>
    </row>
    <row r="11168" spans="1:8" ht="15">
      <c r="A11168" s="95">
        <v>11160</v>
      </c>
      <c r="B11168" s="95" t="s">
        <v>6053</v>
      </c>
      <c r="C11168" s="95" t="s">
        <v>6390</v>
      </c>
      <c r="D11168" s="95" t="s">
        <v>6391</v>
      </c>
      <c r="E11168" s="95" t="s">
        <v>332</v>
      </c>
      <c r="F11168" s="95" t="s">
        <v>7499</v>
      </c>
      <c r="G11168" s="4">
        <v>312.5</v>
      </c>
      <c r="H11168" s="4">
        <v>312.5</v>
      </c>
    </row>
    <row r="11169" spans="1:8" ht="15">
      <c r="A11169" s="95">
        <v>11161</v>
      </c>
      <c r="B11169" s="95" t="s">
        <v>4037</v>
      </c>
      <c r="C11169" s="95" t="s">
        <v>6392</v>
      </c>
      <c r="D11169" s="95" t="s">
        <v>6393</v>
      </c>
      <c r="E11169" s="95" t="s">
        <v>332</v>
      </c>
      <c r="F11169" s="95" t="s">
        <v>7499</v>
      </c>
      <c r="G11169" s="4">
        <v>312.5</v>
      </c>
      <c r="H11169" s="4">
        <v>312.5</v>
      </c>
    </row>
    <row r="11170" spans="1:8" ht="15">
      <c r="A11170" s="95">
        <v>11162</v>
      </c>
      <c r="B11170" s="95" t="s">
        <v>4652</v>
      </c>
      <c r="C11170" s="95" t="s">
        <v>3730</v>
      </c>
      <c r="D11170" s="95" t="s">
        <v>6394</v>
      </c>
      <c r="E11170" s="95" t="s">
        <v>332</v>
      </c>
      <c r="F11170" s="95" t="s">
        <v>7499</v>
      </c>
      <c r="G11170" s="4">
        <v>312.5</v>
      </c>
      <c r="H11170" s="4">
        <v>312.5</v>
      </c>
    </row>
    <row r="11171" spans="1:8" ht="15">
      <c r="A11171" s="95">
        <v>11163</v>
      </c>
      <c r="B11171" s="95" t="s">
        <v>6343</v>
      </c>
      <c r="C11171" s="95" t="s">
        <v>5462</v>
      </c>
      <c r="D11171" s="95" t="s">
        <v>6395</v>
      </c>
      <c r="E11171" s="95" t="s">
        <v>332</v>
      </c>
      <c r="F11171" s="95" t="s">
        <v>7499</v>
      </c>
      <c r="G11171" s="4">
        <v>312.5</v>
      </c>
      <c r="H11171" s="4">
        <v>312.5</v>
      </c>
    </row>
    <row r="11172" spans="1:8" ht="15">
      <c r="A11172" s="95">
        <v>11164</v>
      </c>
      <c r="B11172" s="95" t="s">
        <v>3771</v>
      </c>
      <c r="C11172" s="95" t="s">
        <v>6396</v>
      </c>
      <c r="D11172" s="95" t="s">
        <v>6397</v>
      </c>
      <c r="E11172" s="95" t="s">
        <v>332</v>
      </c>
      <c r="F11172" s="95" t="s">
        <v>7499</v>
      </c>
      <c r="G11172" s="4">
        <v>312.5</v>
      </c>
      <c r="H11172" s="4">
        <v>312.5</v>
      </c>
    </row>
    <row r="11173" spans="1:8" ht="15">
      <c r="A11173" s="95">
        <v>11165</v>
      </c>
      <c r="B11173" s="95" t="s">
        <v>6398</v>
      </c>
      <c r="C11173" s="95" t="s">
        <v>6399</v>
      </c>
      <c r="D11173" s="95" t="s">
        <v>6400</v>
      </c>
      <c r="E11173" s="95" t="s">
        <v>332</v>
      </c>
      <c r="F11173" s="95" t="s">
        <v>7499</v>
      </c>
      <c r="G11173" s="4">
        <v>312.5</v>
      </c>
      <c r="H11173" s="4">
        <v>312.5</v>
      </c>
    </row>
    <row r="11174" spans="1:8" ht="15">
      <c r="A11174" s="95">
        <v>11166</v>
      </c>
      <c r="B11174" s="95" t="s">
        <v>6232</v>
      </c>
      <c r="C11174" s="95" t="s">
        <v>8219</v>
      </c>
      <c r="D11174" s="95" t="s">
        <v>6402</v>
      </c>
      <c r="E11174" s="95" t="s">
        <v>332</v>
      </c>
      <c r="F11174" s="95" t="s">
        <v>7499</v>
      </c>
      <c r="G11174" s="4">
        <v>312.5</v>
      </c>
      <c r="H11174" s="4">
        <v>312.5</v>
      </c>
    </row>
    <row r="11175" spans="1:8" ht="15">
      <c r="A11175" s="95">
        <v>11167</v>
      </c>
      <c r="B11175" s="95" t="s">
        <v>3428</v>
      </c>
      <c r="C11175" s="95" t="s">
        <v>3929</v>
      </c>
      <c r="D11175" s="95" t="s">
        <v>6403</v>
      </c>
      <c r="E11175" s="95" t="s">
        <v>332</v>
      </c>
      <c r="F11175" s="95" t="s">
        <v>7499</v>
      </c>
      <c r="G11175" s="4">
        <v>312.5</v>
      </c>
      <c r="H11175" s="4">
        <v>312.5</v>
      </c>
    </row>
    <row r="11176" spans="1:8" ht="30">
      <c r="A11176" s="95">
        <v>11168</v>
      </c>
      <c r="B11176" s="95" t="s">
        <v>3801</v>
      </c>
      <c r="C11176" s="95" t="s">
        <v>2668</v>
      </c>
      <c r="D11176" s="95" t="s">
        <v>6404</v>
      </c>
      <c r="E11176" s="95" t="s">
        <v>332</v>
      </c>
      <c r="F11176" s="95" t="s">
        <v>7499</v>
      </c>
      <c r="G11176" s="4">
        <v>312.5</v>
      </c>
      <c r="H11176" s="4">
        <v>312.5</v>
      </c>
    </row>
    <row r="11177" spans="1:8" ht="15">
      <c r="A11177" s="95">
        <v>11169</v>
      </c>
      <c r="B11177" s="95" t="s">
        <v>3593</v>
      </c>
      <c r="C11177" s="95" t="s">
        <v>6344</v>
      </c>
      <c r="D11177" s="95" t="s">
        <v>6405</v>
      </c>
      <c r="E11177" s="95" t="s">
        <v>332</v>
      </c>
      <c r="F11177" s="95" t="s">
        <v>7499</v>
      </c>
      <c r="G11177" s="4">
        <v>312.5</v>
      </c>
      <c r="H11177" s="4">
        <v>312.5</v>
      </c>
    </row>
    <row r="11178" spans="1:8" ht="15">
      <c r="A11178" s="95">
        <v>11170</v>
      </c>
      <c r="B11178" s="95" t="s">
        <v>6406</v>
      </c>
      <c r="C11178" s="95" t="s">
        <v>6407</v>
      </c>
      <c r="D11178" s="95" t="s">
        <v>6408</v>
      </c>
      <c r="E11178" s="95" t="s">
        <v>332</v>
      </c>
      <c r="F11178" s="95" t="s">
        <v>7499</v>
      </c>
      <c r="G11178" s="4">
        <v>312.5</v>
      </c>
      <c r="H11178" s="4">
        <v>312.5</v>
      </c>
    </row>
    <row r="11179" spans="1:8" ht="15">
      <c r="A11179" s="95">
        <v>11171</v>
      </c>
      <c r="B11179" s="95" t="s">
        <v>6369</v>
      </c>
      <c r="C11179" s="95" t="s">
        <v>3721</v>
      </c>
      <c r="D11179" s="95" t="s">
        <v>6409</v>
      </c>
      <c r="E11179" s="95" t="s">
        <v>332</v>
      </c>
      <c r="F11179" s="95" t="s">
        <v>7499</v>
      </c>
      <c r="G11179" s="4">
        <v>312.5</v>
      </c>
      <c r="H11179" s="4">
        <v>312.5</v>
      </c>
    </row>
    <row r="11180" spans="1:8" ht="15">
      <c r="A11180" s="95">
        <v>11172</v>
      </c>
      <c r="B11180" s="95" t="s">
        <v>3725</v>
      </c>
      <c r="C11180" s="95" t="s">
        <v>6410</v>
      </c>
      <c r="D11180" s="95" t="s">
        <v>6411</v>
      </c>
      <c r="E11180" s="95" t="s">
        <v>332</v>
      </c>
      <c r="F11180" s="95" t="s">
        <v>7499</v>
      </c>
      <c r="G11180" s="4">
        <v>312.5</v>
      </c>
      <c r="H11180" s="4">
        <v>312.5</v>
      </c>
    </row>
    <row r="11181" spans="1:8" ht="15">
      <c r="A11181" s="95">
        <v>11173</v>
      </c>
      <c r="B11181" s="95" t="s">
        <v>5712</v>
      </c>
      <c r="C11181" s="95" t="s">
        <v>6415</v>
      </c>
      <c r="D11181" s="95">
        <v>18001004428</v>
      </c>
      <c r="E11181" s="95" t="s">
        <v>332</v>
      </c>
      <c r="F11181" s="95" t="s">
        <v>7499</v>
      </c>
      <c r="G11181" s="4">
        <v>312.5</v>
      </c>
      <c r="H11181" s="4">
        <v>312.5</v>
      </c>
    </row>
    <row r="11182" spans="1:8" ht="15">
      <c r="A11182" s="95">
        <v>11174</v>
      </c>
      <c r="B11182" s="95" t="s">
        <v>3822</v>
      </c>
      <c r="C11182" s="95" t="s">
        <v>3615</v>
      </c>
      <c r="D11182" s="95">
        <v>18001022029</v>
      </c>
      <c r="E11182" s="95" t="s">
        <v>332</v>
      </c>
      <c r="F11182" s="95" t="s">
        <v>7499</v>
      </c>
      <c r="G11182" s="4">
        <v>312.5</v>
      </c>
      <c r="H11182" s="4">
        <v>312.5</v>
      </c>
    </row>
    <row r="11183" spans="1:8" ht="15">
      <c r="A11183" s="95">
        <v>11175</v>
      </c>
      <c r="B11183" s="95" t="s">
        <v>3476</v>
      </c>
      <c r="C11183" s="95" t="s">
        <v>5613</v>
      </c>
      <c r="D11183" s="95">
        <v>18001020207</v>
      </c>
      <c r="E11183" s="95" t="s">
        <v>332</v>
      </c>
      <c r="F11183" s="95" t="s">
        <v>7499</v>
      </c>
      <c r="G11183" s="4">
        <v>312.5</v>
      </c>
      <c r="H11183" s="4">
        <v>312.5</v>
      </c>
    </row>
    <row r="11184" spans="1:8" ht="15">
      <c r="A11184" s="95">
        <v>11176</v>
      </c>
      <c r="B11184" s="95" t="s">
        <v>2663</v>
      </c>
      <c r="C11184" s="95" t="s">
        <v>5640</v>
      </c>
      <c r="D11184" s="95">
        <v>18001033403</v>
      </c>
      <c r="E11184" s="95" t="s">
        <v>332</v>
      </c>
      <c r="F11184" s="95" t="s">
        <v>7499</v>
      </c>
      <c r="G11184" s="4">
        <v>312.5</v>
      </c>
      <c r="H11184" s="4">
        <v>312.5</v>
      </c>
    </row>
    <row r="11185" spans="1:8" ht="30">
      <c r="A11185" s="95">
        <v>11177</v>
      </c>
      <c r="B11185" s="95" t="s">
        <v>4400</v>
      </c>
      <c r="C11185" s="95" t="s">
        <v>6416</v>
      </c>
      <c r="D11185" s="95">
        <v>18001057372</v>
      </c>
      <c r="E11185" s="95" t="s">
        <v>332</v>
      </c>
      <c r="F11185" s="95" t="s">
        <v>7499</v>
      </c>
      <c r="G11185" s="4">
        <v>312.5</v>
      </c>
      <c r="H11185" s="4">
        <v>312.5</v>
      </c>
    </row>
    <row r="11186" spans="1:8" ht="30">
      <c r="A11186" s="95">
        <v>11178</v>
      </c>
      <c r="B11186" s="95" t="s">
        <v>5146</v>
      </c>
      <c r="C11186" s="95" t="s">
        <v>6417</v>
      </c>
      <c r="D11186" s="95">
        <v>18001013996</v>
      </c>
      <c r="E11186" s="95" t="s">
        <v>332</v>
      </c>
      <c r="F11186" s="95" t="s">
        <v>7499</v>
      </c>
      <c r="G11186" s="4">
        <v>312.5</v>
      </c>
      <c r="H11186" s="4">
        <v>312.5</v>
      </c>
    </row>
    <row r="11187" spans="1:8" ht="15">
      <c r="A11187" s="95">
        <v>11179</v>
      </c>
      <c r="B11187" s="95" t="s">
        <v>4635</v>
      </c>
      <c r="C11187" s="95" t="s">
        <v>4611</v>
      </c>
      <c r="D11187" s="95">
        <v>18001044845</v>
      </c>
      <c r="E11187" s="95" t="s">
        <v>332</v>
      </c>
      <c r="F11187" s="95" t="s">
        <v>7499</v>
      </c>
      <c r="G11187" s="4">
        <v>312.5</v>
      </c>
      <c r="H11187" s="4">
        <v>312.5</v>
      </c>
    </row>
    <row r="11188" spans="1:8" ht="15">
      <c r="A11188" s="95">
        <v>11180</v>
      </c>
      <c r="B11188" s="95" t="s">
        <v>5215</v>
      </c>
      <c r="C11188" s="95" t="s">
        <v>3781</v>
      </c>
      <c r="D11188" s="95">
        <v>18001004572</v>
      </c>
      <c r="E11188" s="95" t="s">
        <v>332</v>
      </c>
      <c r="F11188" s="95" t="s">
        <v>7499</v>
      </c>
      <c r="G11188" s="4">
        <v>312.5</v>
      </c>
      <c r="H11188" s="4">
        <v>312.5</v>
      </c>
    </row>
    <row r="11189" spans="1:8" ht="15">
      <c r="A11189" s="95">
        <v>11181</v>
      </c>
      <c r="B11189" s="95" t="s">
        <v>4605</v>
      </c>
      <c r="C11189" s="95" t="s">
        <v>6142</v>
      </c>
      <c r="D11189" s="95">
        <v>18001012439</v>
      </c>
      <c r="E11189" s="95" t="s">
        <v>332</v>
      </c>
      <c r="F11189" s="95" t="s">
        <v>7499</v>
      </c>
      <c r="G11189" s="4">
        <v>312.5</v>
      </c>
      <c r="H11189" s="4">
        <v>312.5</v>
      </c>
    </row>
    <row r="11190" spans="1:8" ht="15">
      <c r="A11190" s="95">
        <v>11182</v>
      </c>
      <c r="B11190" s="95" t="s">
        <v>6419</v>
      </c>
      <c r="C11190" s="95" t="s">
        <v>6420</v>
      </c>
      <c r="D11190" s="95" t="s">
        <v>6421</v>
      </c>
      <c r="E11190" s="95" t="s">
        <v>332</v>
      </c>
      <c r="F11190" s="95" t="s">
        <v>7499</v>
      </c>
      <c r="G11190" s="4">
        <v>312.5</v>
      </c>
      <c r="H11190" s="4">
        <v>312.5</v>
      </c>
    </row>
    <row r="11191" spans="1:8" ht="15">
      <c r="A11191" s="95">
        <v>11183</v>
      </c>
      <c r="B11191" s="95" t="s">
        <v>6422</v>
      </c>
      <c r="C11191" s="95" t="s">
        <v>6423</v>
      </c>
      <c r="D11191" s="95" t="s">
        <v>6424</v>
      </c>
      <c r="E11191" s="95" t="s">
        <v>332</v>
      </c>
      <c r="F11191" s="95" t="s">
        <v>7499</v>
      </c>
      <c r="G11191" s="4">
        <v>312.5</v>
      </c>
      <c r="H11191" s="4">
        <v>312.5</v>
      </c>
    </row>
    <row r="11192" spans="1:8" ht="15">
      <c r="A11192" s="95">
        <v>11184</v>
      </c>
      <c r="B11192" s="95" t="s">
        <v>5612</v>
      </c>
      <c r="C11192" s="95" t="s">
        <v>6425</v>
      </c>
      <c r="D11192" s="95" t="s">
        <v>6426</v>
      </c>
      <c r="E11192" s="95" t="s">
        <v>332</v>
      </c>
      <c r="F11192" s="95" t="s">
        <v>7499</v>
      </c>
      <c r="G11192" s="4">
        <v>312.5</v>
      </c>
      <c r="H11192" s="4">
        <v>312.5</v>
      </c>
    </row>
    <row r="11193" spans="1:8" ht="15">
      <c r="A11193" s="95">
        <v>11185</v>
      </c>
      <c r="B11193" s="95" t="s">
        <v>3750</v>
      </c>
      <c r="C11193" s="95" t="s">
        <v>6427</v>
      </c>
      <c r="D11193" s="95" t="s">
        <v>6428</v>
      </c>
      <c r="E11193" s="95" t="s">
        <v>332</v>
      </c>
      <c r="F11193" s="95" t="s">
        <v>7499</v>
      </c>
      <c r="G11193" s="4">
        <v>312.5</v>
      </c>
      <c r="H11193" s="4">
        <v>312.5</v>
      </c>
    </row>
    <row r="11194" spans="1:8" ht="15">
      <c r="A11194" s="95">
        <v>11186</v>
      </c>
      <c r="B11194" s="95" t="s">
        <v>2671</v>
      </c>
      <c r="C11194" s="95" t="s">
        <v>4645</v>
      </c>
      <c r="D11194" s="95" t="s">
        <v>6429</v>
      </c>
      <c r="E11194" s="95" t="s">
        <v>332</v>
      </c>
      <c r="F11194" s="95" t="s">
        <v>7499</v>
      </c>
      <c r="G11194" s="4">
        <v>312.5</v>
      </c>
      <c r="H11194" s="4">
        <v>312.5</v>
      </c>
    </row>
    <row r="11195" spans="1:8" ht="15">
      <c r="A11195" s="95">
        <v>11187</v>
      </c>
      <c r="B11195" s="95" t="s">
        <v>5511</v>
      </c>
      <c r="C11195" s="95" t="s">
        <v>5432</v>
      </c>
      <c r="D11195" s="95" t="s">
        <v>6430</v>
      </c>
      <c r="E11195" s="95" t="s">
        <v>332</v>
      </c>
      <c r="F11195" s="95" t="s">
        <v>7499</v>
      </c>
      <c r="G11195" s="4">
        <v>312.5</v>
      </c>
      <c r="H11195" s="4">
        <v>312.5</v>
      </c>
    </row>
    <row r="11196" spans="1:8" ht="15">
      <c r="A11196" s="95">
        <v>11188</v>
      </c>
      <c r="B11196" s="95" t="s">
        <v>5246</v>
      </c>
      <c r="C11196" s="95" t="s">
        <v>5742</v>
      </c>
      <c r="D11196" s="95" t="s">
        <v>6431</v>
      </c>
      <c r="E11196" s="95" t="s">
        <v>332</v>
      </c>
      <c r="F11196" s="95" t="s">
        <v>7499</v>
      </c>
      <c r="G11196" s="4">
        <v>312.5</v>
      </c>
      <c r="H11196" s="4">
        <v>312.5</v>
      </c>
    </row>
    <row r="11197" spans="1:8" ht="15">
      <c r="A11197" s="95">
        <v>11189</v>
      </c>
      <c r="B11197" s="95" t="s">
        <v>5581</v>
      </c>
      <c r="C11197" s="95" t="s">
        <v>3465</v>
      </c>
      <c r="D11197" s="95" t="s">
        <v>6432</v>
      </c>
      <c r="E11197" s="95" t="s">
        <v>332</v>
      </c>
      <c r="F11197" s="95" t="s">
        <v>7499</v>
      </c>
      <c r="G11197" s="4">
        <v>312.5</v>
      </c>
      <c r="H11197" s="4">
        <v>312.5</v>
      </c>
    </row>
    <row r="11198" spans="1:8" ht="15">
      <c r="A11198" s="95">
        <v>11190</v>
      </c>
      <c r="B11198" s="95" t="s">
        <v>6433</v>
      </c>
      <c r="C11198" s="95" t="s">
        <v>6434</v>
      </c>
      <c r="D11198" s="95" t="s">
        <v>6435</v>
      </c>
      <c r="E11198" s="95" t="s">
        <v>332</v>
      </c>
      <c r="F11198" s="95" t="s">
        <v>7499</v>
      </c>
      <c r="G11198" s="4">
        <v>312.5</v>
      </c>
      <c r="H11198" s="4">
        <v>312.5</v>
      </c>
    </row>
    <row r="11199" spans="1:8" ht="15">
      <c r="A11199" s="95">
        <v>11191</v>
      </c>
      <c r="B11199" s="95" t="s">
        <v>6436</v>
      </c>
      <c r="C11199" s="95" t="s">
        <v>6437</v>
      </c>
      <c r="D11199" s="95" t="s">
        <v>6438</v>
      </c>
      <c r="E11199" s="95" t="s">
        <v>332</v>
      </c>
      <c r="F11199" s="95" t="s">
        <v>7499</v>
      </c>
      <c r="G11199" s="4">
        <v>312.5</v>
      </c>
      <c r="H11199" s="4">
        <v>312.5</v>
      </c>
    </row>
    <row r="11200" spans="1:8" ht="30">
      <c r="A11200" s="95">
        <v>11192</v>
      </c>
      <c r="B11200" s="95" t="s">
        <v>4114</v>
      </c>
      <c r="C11200" s="95" t="s">
        <v>6439</v>
      </c>
      <c r="D11200" s="95" t="s">
        <v>6440</v>
      </c>
      <c r="E11200" s="95" t="s">
        <v>332</v>
      </c>
      <c r="F11200" s="95" t="s">
        <v>7499</v>
      </c>
      <c r="G11200" s="4">
        <v>312.5</v>
      </c>
      <c r="H11200" s="4">
        <v>312.5</v>
      </c>
    </row>
    <row r="11201" spans="1:8" ht="15">
      <c r="A11201" s="95">
        <v>11193</v>
      </c>
      <c r="B11201" s="95" t="s">
        <v>2663</v>
      </c>
      <c r="C11201" s="95" t="s">
        <v>6441</v>
      </c>
      <c r="D11201" s="95">
        <v>17001005824</v>
      </c>
      <c r="E11201" s="95" t="s">
        <v>332</v>
      </c>
      <c r="F11201" s="95" t="s">
        <v>7499</v>
      </c>
      <c r="G11201" s="4">
        <v>312.5</v>
      </c>
      <c r="H11201" s="4">
        <v>312.5</v>
      </c>
    </row>
    <row r="11202" spans="1:8" ht="15">
      <c r="A11202" s="95">
        <v>11194</v>
      </c>
      <c r="B11202" s="95" t="s">
        <v>4431</v>
      </c>
      <c r="C11202" s="95" t="s">
        <v>4243</v>
      </c>
      <c r="D11202" s="95">
        <v>17001019556</v>
      </c>
      <c r="E11202" s="95" t="s">
        <v>332</v>
      </c>
      <c r="F11202" s="95" t="s">
        <v>7499</v>
      </c>
      <c r="G11202" s="4">
        <v>312.5</v>
      </c>
      <c r="H11202" s="4">
        <v>312.5</v>
      </c>
    </row>
    <row r="11203" spans="1:8" ht="15">
      <c r="A11203" s="95">
        <v>11195</v>
      </c>
      <c r="B11203" s="95" t="s">
        <v>6442</v>
      </c>
      <c r="C11203" s="95" t="s">
        <v>6443</v>
      </c>
      <c r="D11203" s="95">
        <v>17001004998</v>
      </c>
      <c r="E11203" s="95" t="s">
        <v>332</v>
      </c>
      <c r="F11203" s="95" t="s">
        <v>7499</v>
      </c>
      <c r="G11203" s="4">
        <v>312.5</v>
      </c>
      <c r="H11203" s="4">
        <v>312.5</v>
      </c>
    </row>
    <row r="11204" spans="1:8" ht="15">
      <c r="A11204" s="95">
        <v>11196</v>
      </c>
      <c r="B11204" s="95" t="s">
        <v>3750</v>
      </c>
      <c r="C11204" s="95" t="s">
        <v>6444</v>
      </c>
      <c r="D11204" s="95">
        <v>17001002880</v>
      </c>
      <c r="E11204" s="95" t="s">
        <v>332</v>
      </c>
      <c r="F11204" s="95" t="s">
        <v>7499</v>
      </c>
      <c r="G11204" s="4">
        <v>312.5</v>
      </c>
      <c r="H11204" s="4">
        <v>312.5</v>
      </c>
    </row>
    <row r="11205" spans="1:8" ht="30">
      <c r="A11205" s="95">
        <v>11197</v>
      </c>
      <c r="B11205" s="95" t="s">
        <v>2667</v>
      </c>
      <c r="C11205" s="95" t="s">
        <v>6445</v>
      </c>
      <c r="D11205" s="95">
        <v>17001006398</v>
      </c>
      <c r="E11205" s="95" t="s">
        <v>332</v>
      </c>
      <c r="F11205" s="95" t="s">
        <v>7499</v>
      </c>
      <c r="G11205" s="4">
        <v>312.5</v>
      </c>
      <c r="H11205" s="4">
        <v>312.5</v>
      </c>
    </row>
    <row r="11206" spans="1:8" ht="15">
      <c r="A11206" s="95">
        <v>11198</v>
      </c>
      <c r="B11206" s="95" t="s">
        <v>4479</v>
      </c>
      <c r="C11206" s="95" t="s">
        <v>6446</v>
      </c>
      <c r="D11206" s="95">
        <v>17001026665</v>
      </c>
      <c r="E11206" s="95" t="s">
        <v>332</v>
      </c>
      <c r="F11206" s="95" t="s">
        <v>7499</v>
      </c>
      <c r="G11206" s="4">
        <v>312.5</v>
      </c>
      <c r="H11206" s="4">
        <v>312.5</v>
      </c>
    </row>
    <row r="11207" spans="1:8" ht="15">
      <c r="A11207" s="95">
        <v>11199</v>
      </c>
      <c r="B11207" s="95" t="s">
        <v>6447</v>
      </c>
      <c r="C11207" s="95" t="s">
        <v>5669</v>
      </c>
      <c r="D11207" s="95">
        <v>17001002166</v>
      </c>
      <c r="E11207" s="95" t="s">
        <v>332</v>
      </c>
      <c r="F11207" s="95" t="s">
        <v>7499</v>
      </c>
      <c r="G11207" s="4">
        <v>312.5</v>
      </c>
      <c r="H11207" s="4">
        <v>312.5</v>
      </c>
    </row>
    <row r="11208" spans="1:8" ht="15">
      <c r="A11208" s="95">
        <v>11200</v>
      </c>
      <c r="B11208" s="95" t="s">
        <v>6448</v>
      </c>
      <c r="C11208" s="95" t="s">
        <v>6449</v>
      </c>
      <c r="D11208" s="95">
        <v>17001028921</v>
      </c>
      <c r="E11208" s="95" t="s">
        <v>332</v>
      </c>
      <c r="F11208" s="95" t="s">
        <v>7499</v>
      </c>
      <c r="G11208" s="4">
        <v>312.5</v>
      </c>
      <c r="H11208" s="4">
        <v>312.5</v>
      </c>
    </row>
    <row r="11209" spans="1:8" ht="30">
      <c r="A11209" s="95">
        <v>11201</v>
      </c>
      <c r="B11209" s="95" t="s">
        <v>4226</v>
      </c>
      <c r="C11209" s="95" t="s">
        <v>6450</v>
      </c>
      <c r="D11209" s="95">
        <v>17001006880</v>
      </c>
      <c r="E11209" s="95" t="s">
        <v>332</v>
      </c>
      <c r="F11209" s="95" t="s">
        <v>7499</v>
      </c>
      <c r="G11209" s="4">
        <v>312.5</v>
      </c>
      <c r="H11209" s="4">
        <v>312.5</v>
      </c>
    </row>
    <row r="11210" spans="1:8" ht="15">
      <c r="A11210" s="95">
        <v>11202</v>
      </c>
      <c r="B11210" s="95" t="s">
        <v>5118</v>
      </c>
      <c r="C11210" s="95" t="s">
        <v>3764</v>
      </c>
      <c r="D11210" s="95">
        <v>17001001124</v>
      </c>
      <c r="E11210" s="95" t="s">
        <v>332</v>
      </c>
      <c r="F11210" s="95" t="s">
        <v>7499</v>
      </c>
      <c r="G11210" s="4">
        <v>312.5</v>
      </c>
      <c r="H11210" s="4">
        <v>312.5</v>
      </c>
    </row>
    <row r="11211" spans="1:8" ht="15">
      <c r="A11211" s="95">
        <v>11203</v>
      </c>
      <c r="B11211" s="95" t="s">
        <v>3822</v>
      </c>
      <c r="C11211" s="95" t="s">
        <v>6451</v>
      </c>
      <c r="D11211" s="95">
        <v>17001009726</v>
      </c>
      <c r="E11211" s="95" t="s">
        <v>332</v>
      </c>
      <c r="F11211" s="95" t="s">
        <v>7499</v>
      </c>
      <c r="G11211" s="4">
        <v>312.5</v>
      </c>
      <c r="H11211" s="4">
        <v>312.5</v>
      </c>
    </row>
    <row r="11212" spans="1:8" ht="30">
      <c r="A11212" s="95">
        <v>11204</v>
      </c>
      <c r="B11212" s="95" t="s">
        <v>2675</v>
      </c>
      <c r="C11212" s="95" t="s">
        <v>6452</v>
      </c>
      <c r="D11212" s="95">
        <v>17001007193</v>
      </c>
      <c r="E11212" s="95" t="s">
        <v>332</v>
      </c>
      <c r="F11212" s="95" t="s">
        <v>7499</v>
      </c>
      <c r="G11212" s="4">
        <v>312.5</v>
      </c>
      <c r="H11212" s="4">
        <v>312.5</v>
      </c>
    </row>
    <row r="11213" spans="1:8" ht="15">
      <c r="A11213" s="95">
        <v>11205</v>
      </c>
      <c r="B11213" s="95" t="s">
        <v>5497</v>
      </c>
      <c r="C11213" s="95" t="s">
        <v>4115</v>
      </c>
      <c r="D11213" s="95">
        <v>17001007796</v>
      </c>
      <c r="E11213" s="95" t="s">
        <v>332</v>
      </c>
      <c r="F11213" s="95" t="s">
        <v>7499</v>
      </c>
      <c r="G11213" s="4">
        <v>312.5</v>
      </c>
      <c r="H11213" s="4">
        <v>312.5</v>
      </c>
    </row>
    <row r="11214" spans="1:8" ht="15">
      <c r="A11214" s="95">
        <v>11206</v>
      </c>
      <c r="B11214" s="95" t="s">
        <v>6453</v>
      </c>
      <c r="C11214" s="95" t="s">
        <v>6454</v>
      </c>
      <c r="D11214" s="95" t="s">
        <v>6455</v>
      </c>
      <c r="E11214" s="95" t="s">
        <v>332</v>
      </c>
      <c r="F11214" s="95" t="s">
        <v>7499</v>
      </c>
      <c r="G11214" s="4">
        <v>312.5</v>
      </c>
      <c r="H11214" s="4">
        <v>312.5</v>
      </c>
    </row>
    <row r="11215" spans="1:8" ht="15">
      <c r="A11215" s="95">
        <v>11207</v>
      </c>
      <c r="B11215" s="95" t="s">
        <v>4375</v>
      </c>
      <c r="C11215" s="95" t="s">
        <v>3521</v>
      </c>
      <c r="D11215" s="95">
        <v>17001002874</v>
      </c>
      <c r="E11215" s="95" t="s">
        <v>332</v>
      </c>
      <c r="F11215" s="95" t="s">
        <v>7499</v>
      </c>
      <c r="G11215" s="4">
        <v>312.5</v>
      </c>
      <c r="H11215" s="4">
        <v>312.5</v>
      </c>
    </row>
    <row r="11216" spans="1:8" ht="15">
      <c r="A11216" s="95">
        <v>11208</v>
      </c>
      <c r="B11216" s="95" t="s">
        <v>3461</v>
      </c>
      <c r="C11216" s="95" t="s">
        <v>6456</v>
      </c>
      <c r="D11216" s="95">
        <v>17001009050</v>
      </c>
      <c r="E11216" s="95" t="s">
        <v>332</v>
      </c>
      <c r="F11216" s="95" t="s">
        <v>7499</v>
      </c>
      <c r="G11216" s="4">
        <v>312.5</v>
      </c>
      <c r="H11216" s="4">
        <v>312.5</v>
      </c>
    </row>
    <row r="11217" spans="1:8" ht="15">
      <c r="A11217" s="95">
        <v>11209</v>
      </c>
      <c r="B11217" s="95" t="s">
        <v>6457</v>
      </c>
      <c r="C11217" s="95" t="s">
        <v>6458</v>
      </c>
      <c r="D11217" s="95">
        <v>17001025055</v>
      </c>
      <c r="E11217" s="95" t="s">
        <v>332</v>
      </c>
      <c r="F11217" s="95" t="s">
        <v>7499</v>
      </c>
      <c r="G11217" s="4">
        <v>312.5</v>
      </c>
      <c r="H11217" s="4">
        <v>312.5</v>
      </c>
    </row>
    <row r="11218" spans="1:8" ht="15">
      <c r="A11218" s="95">
        <v>11210</v>
      </c>
      <c r="B11218" s="95" t="s">
        <v>6459</v>
      </c>
      <c r="C11218" s="95" t="s">
        <v>6460</v>
      </c>
      <c r="D11218" s="95">
        <v>17001003905</v>
      </c>
      <c r="E11218" s="95" t="s">
        <v>332</v>
      </c>
      <c r="F11218" s="95" t="s">
        <v>7499</v>
      </c>
      <c r="G11218" s="4">
        <v>312.5</v>
      </c>
      <c r="H11218" s="4">
        <v>312.5</v>
      </c>
    </row>
    <row r="11219" spans="1:8" ht="15">
      <c r="A11219" s="95">
        <v>11211</v>
      </c>
      <c r="B11219" s="95" t="s">
        <v>5353</v>
      </c>
      <c r="C11219" s="95" t="s">
        <v>6461</v>
      </c>
      <c r="D11219" s="95">
        <v>17001014819</v>
      </c>
      <c r="E11219" s="95" t="s">
        <v>332</v>
      </c>
      <c r="F11219" s="95" t="s">
        <v>7499</v>
      </c>
      <c r="G11219" s="4">
        <v>312.5</v>
      </c>
      <c r="H11219" s="4">
        <v>312.5</v>
      </c>
    </row>
    <row r="11220" spans="1:8" ht="15">
      <c r="A11220" s="95">
        <v>11212</v>
      </c>
      <c r="B11220" s="95" t="s">
        <v>3911</v>
      </c>
      <c r="C11220" s="95" t="s">
        <v>6462</v>
      </c>
      <c r="D11220" s="95">
        <v>37001029587</v>
      </c>
      <c r="E11220" s="95" t="s">
        <v>332</v>
      </c>
      <c r="F11220" s="95" t="s">
        <v>7499</v>
      </c>
      <c r="G11220" s="4">
        <v>312.5</v>
      </c>
      <c r="H11220" s="4">
        <v>312.5</v>
      </c>
    </row>
    <row r="11221" spans="1:8" ht="30">
      <c r="A11221" s="95">
        <v>11213</v>
      </c>
      <c r="B11221" s="95" t="s">
        <v>4316</v>
      </c>
      <c r="C11221" s="95" t="s">
        <v>6463</v>
      </c>
      <c r="D11221" s="95">
        <v>17001004600</v>
      </c>
      <c r="E11221" s="95" t="s">
        <v>332</v>
      </c>
      <c r="F11221" s="95" t="s">
        <v>7499</v>
      </c>
      <c r="G11221" s="4">
        <v>312.5</v>
      </c>
      <c r="H11221" s="4">
        <v>312.5</v>
      </c>
    </row>
    <row r="11222" spans="1:8" ht="15">
      <c r="A11222" s="95">
        <v>11214</v>
      </c>
      <c r="B11222" s="95" t="s">
        <v>3859</v>
      </c>
      <c r="C11222" s="95" t="s">
        <v>6464</v>
      </c>
      <c r="D11222" s="95">
        <v>17001010004</v>
      </c>
      <c r="E11222" s="95" t="s">
        <v>332</v>
      </c>
      <c r="F11222" s="95" t="s">
        <v>7499</v>
      </c>
      <c r="G11222" s="4">
        <v>312.5</v>
      </c>
      <c r="H11222" s="4">
        <v>312.5</v>
      </c>
    </row>
    <row r="11223" spans="1:8" ht="15">
      <c r="A11223" s="95">
        <v>11215</v>
      </c>
      <c r="B11223" s="95" t="s">
        <v>6465</v>
      </c>
      <c r="C11223" s="95" t="s">
        <v>6466</v>
      </c>
      <c r="D11223" s="95">
        <v>17001005459</v>
      </c>
      <c r="E11223" s="95" t="s">
        <v>332</v>
      </c>
      <c r="F11223" s="95" t="s">
        <v>7499</v>
      </c>
      <c r="G11223" s="4">
        <v>312.5</v>
      </c>
      <c r="H11223" s="4">
        <v>312.5</v>
      </c>
    </row>
    <row r="11224" spans="1:8" ht="15">
      <c r="A11224" s="95">
        <v>11216</v>
      </c>
      <c r="B11224" s="95" t="s">
        <v>4807</v>
      </c>
      <c r="C11224" s="95" t="s">
        <v>6458</v>
      </c>
      <c r="D11224" s="95">
        <v>17001026471</v>
      </c>
      <c r="E11224" s="95" t="s">
        <v>332</v>
      </c>
      <c r="F11224" s="95" t="s">
        <v>7499</v>
      </c>
      <c r="G11224" s="4">
        <v>312.5</v>
      </c>
      <c r="H11224" s="4">
        <v>312.5</v>
      </c>
    </row>
    <row r="11225" spans="1:8" ht="15">
      <c r="A11225" s="95">
        <v>11217</v>
      </c>
      <c r="B11225" s="95" t="s">
        <v>4454</v>
      </c>
      <c r="C11225" s="95" t="s">
        <v>6467</v>
      </c>
      <c r="D11225" s="95" t="s">
        <v>6468</v>
      </c>
      <c r="E11225" s="95" t="s">
        <v>332</v>
      </c>
      <c r="F11225" s="95" t="s">
        <v>7499</v>
      </c>
      <c r="G11225" s="4">
        <v>312.5</v>
      </c>
      <c r="H11225" s="4">
        <v>312.5</v>
      </c>
    </row>
    <row r="11226" spans="1:8" ht="15">
      <c r="A11226" s="95">
        <v>11218</v>
      </c>
      <c r="B11226" s="95" t="s">
        <v>6469</v>
      </c>
      <c r="C11226" s="95" t="s">
        <v>6470</v>
      </c>
      <c r="D11226" s="95" t="s">
        <v>6471</v>
      </c>
      <c r="E11226" s="95" t="s">
        <v>332</v>
      </c>
      <c r="F11226" s="95" t="s">
        <v>7499</v>
      </c>
      <c r="G11226" s="4">
        <v>312.5</v>
      </c>
      <c r="H11226" s="4">
        <v>312.5</v>
      </c>
    </row>
    <row r="11227" spans="1:8" ht="15">
      <c r="A11227" s="95">
        <v>11219</v>
      </c>
      <c r="B11227" s="95" t="s">
        <v>4412</v>
      </c>
      <c r="C11227" s="95" t="s">
        <v>3949</v>
      </c>
      <c r="D11227" s="95" t="s">
        <v>6472</v>
      </c>
      <c r="E11227" s="95" t="s">
        <v>332</v>
      </c>
      <c r="F11227" s="95" t="s">
        <v>7499</v>
      </c>
      <c r="G11227" s="4">
        <v>312.5</v>
      </c>
      <c r="H11227" s="4">
        <v>312.5</v>
      </c>
    </row>
    <row r="11228" spans="1:8" ht="15">
      <c r="A11228" s="95">
        <v>11220</v>
      </c>
      <c r="B11228" s="95" t="s">
        <v>3700</v>
      </c>
      <c r="C11228" s="95" t="s">
        <v>6473</v>
      </c>
      <c r="D11228" s="95" t="s">
        <v>6474</v>
      </c>
      <c r="E11228" s="95" t="s">
        <v>332</v>
      </c>
      <c r="F11228" s="95" t="s">
        <v>7499</v>
      </c>
      <c r="G11228" s="4">
        <v>312.5</v>
      </c>
      <c r="H11228" s="4">
        <v>312.5</v>
      </c>
    </row>
    <row r="11229" spans="1:8" ht="15">
      <c r="A11229" s="95">
        <v>11221</v>
      </c>
      <c r="B11229" s="95" t="s">
        <v>6475</v>
      </c>
      <c r="C11229" s="95" t="s">
        <v>6476</v>
      </c>
      <c r="D11229" s="95" t="s">
        <v>6477</v>
      </c>
      <c r="E11229" s="95" t="s">
        <v>332</v>
      </c>
      <c r="F11229" s="95" t="s">
        <v>7499</v>
      </c>
      <c r="G11229" s="4">
        <v>312.5</v>
      </c>
      <c r="H11229" s="4">
        <v>312.5</v>
      </c>
    </row>
    <row r="11230" spans="1:8" ht="15">
      <c r="A11230" s="95">
        <v>11222</v>
      </c>
      <c r="B11230" s="95" t="s">
        <v>4431</v>
      </c>
      <c r="C11230" s="95" t="s">
        <v>4482</v>
      </c>
      <c r="D11230" s="95" t="s">
        <v>6478</v>
      </c>
      <c r="E11230" s="95" t="s">
        <v>332</v>
      </c>
      <c r="F11230" s="95" t="s">
        <v>7499</v>
      </c>
      <c r="G11230" s="4">
        <v>312.5</v>
      </c>
      <c r="H11230" s="4">
        <v>312.5</v>
      </c>
    </row>
    <row r="11231" spans="1:8" ht="15">
      <c r="A11231" s="95">
        <v>11223</v>
      </c>
      <c r="B11231" s="95" t="s">
        <v>2663</v>
      </c>
      <c r="C11231" s="95" t="s">
        <v>6479</v>
      </c>
      <c r="D11231" s="95" t="s">
        <v>6480</v>
      </c>
      <c r="E11231" s="95" t="s">
        <v>332</v>
      </c>
      <c r="F11231" s="95" t="s">
        <v>7499</v>
      </c>
      <c r="G11231" s="4">
        <v>312.5</v>
      </c>
      <c r="H11231" s="4">
        <v>312.5</v>
      </c>
    </row>
    <row r="11232" spans="1:8" ht="30">
      <c r="A11232" s="95">
        <v>11224</v>
      </c>
      <c r="B11232" s="95" t="s">
        <v>4322</v>
      </c>
      <c r="C11232" s="95" t="s">
        <v>6182</v>
      </c>
      <c r="D11232" s="95" t="s">
        <v>6481</v>
      </c>
      <c r="E11232" s="95" t="s">
        <v>332</v>
      </c>
      <c r="F11232" s="95" t="s">
        <v>7499</v>
      </c>
      <c r="G11232" s="4">
        <v>312.5</v>
      </c>
      <c r="H11232" s="4">
        <v>312.5</v>
      </c>
    </row>
    <row r="11233" spans="1:8" ht="15">
      <c r="A11233" s="95">
        <v>11225</v>
      </c>
      <c r="B11233" s="95" t="s">
        <v>3643</v>
      </c>
      <c r="C11233" s="95" t="s">
        <v>6482</v>
      </c>
      <c r="D11233" s="95" t="s">
        <v>6483</v>
      </c>
      <c r="E11233" s="95" t="s">
        <v>332</v>
      </c>
      <c r="F11233" s="95" t="s">
        <v>7499</v>
      </c>
      <c r="G11233" s="4">
        <v>312.5</v>
      </c>
      <c r="H11233" s="4">
        <v>312.5</v>
      </c>
    </row>
    <row r="11234" spans="1:8" ht="15">
      <c r="A11234" s="95">
        <v>11226</v>
      </c>
      <c r="B11234" s="95" t="s">
        <v>4695</v>
      </c>
      <c r="C11234" s="95" t="s">
        <v>6484</v>
      </c>
      <c r="D11234" s="95" t="s">
        <v>6485</v>
      </c>
      <c r="E11234" s="95" t="s">
        <v>332</v>
      </c>
      <c r="F11234" s="95" t="s">
        <v>7499</v>
      </c>
      <c r="G11234" s="4">
        <v>312.5</v>
      </c>
      <c r="H11234" s="4">
        <v>312.5</v>
      </c>
    </row>
    <row r="11235" spans="1:8" ht="15">
      <c r="A11235" s="95">
        <v>11227</v>
      </c>
      <c r="B11235" s="95" t="s">
        <v>3482</v>
      </c>
      <c r="C11235" s="95" t="s">
        <v>6486</v>
      </c>
      <c r="D11235" s="95" t="s">
        <v>6487</v>
      </c>
      <c r="E11235" s="95" t="s">
        <v>332</v>
      </c>
      <c r="F11235" s="95" t="s">
        <v>7499</v>
      </c>
      <c r="G11235" s="4">
        <v>312.5</v>
      </c>
      <c r="H11235" s="4">
        <v>312.5</v>
      </c>
    </row>
    <row r="11236" spans="1:8" ht="15">
      <c r="A11236" s="95">
        <v>11228</v>
      </c>
      <c r="B11236" s="95" t="s">
        <v>3593</v>
      </c>
      <c r="C11236" s="95" t="s">
        <v>4482</v>
      </c>
      <c r="D11236" s="95" t="s">
        <v>6488</v>
      </c>
      <c r="E11236" s="95" t="s">
        <v>332</v>
      </c>
      <c r="F11236" s="95" t="s">
        <v>7499</v>
      </c>
      <c r="G11236" s="4">
        <v>312.5</v>
      </c>
      <c r="H11236" s="4">
        <v>312.5</v>
      </c>
    </row>
    <row r="11237" spans="1:8" ht="15">
      <c r="A11237" s="95">
        <v>11229</v>
      </c>
      <c r="B11237" s="95" t="s">
        <v>5168</v>
      </c>
      <c r="C11237" s="95" t="s">
        <v>6489</v>
      </c>
      <c r="D11237" s="95" t="s">
        <v>6490</v>
      </c>
      <c r="E11237" s="95" t="s">
        <v>332</v>
      </c>
      <c r="F11237" s="95" t="s">
        <v>7499</v>
      </c>
      <c r="G11237" s="4">
        <v>312.5</v>
      </c>
      <c r="H11237" s="4">
        <v>312.5</v>
      </c>
    </row>
    <row r="11238" spans="1:8" ht="15">
      <c r="A11238" s="95">
        <v>11230</v>
      </c>
      <c r="B11238" s="95" t="s">
        <v>2682</v>
      </c>
      <c r="C11238" s="95" t="s">
        <v>6491</v>
      </c>
      <c r="D11238" s="95" t="s">
        <v>6492</v>
      </c>
      <c r="E11238" s="95" t="s">
        <v>332</v>
      </c>
      <c r="F11238" s="95" t="s">
        <v>7499</v>
      </c>
      <c r="G11238" s="4">
        <v>312.5</v>
      </c>
      <c r="H11238" s="4">
        <v>312.5</v>
      </c>
    </row>
    <row r="11239" spans="1:8" ht="15">
      <c r="A11239" s="95">
        <v>11231</v>
      </c>
      <c r="B11239" s="95" t="s">
        <v>6493</v>
      </c>
      <c r="C11239" s="95" t="s">
        <v>4237</v>
      </c>
      <c r="D11239" s="95" t="s">
        <v>6494</v>
      </c>
      <c r="E11239" s="95" t="s">
        <v>332</v>
      </c>
      <c r="F11239" s="95" t="s">
        <v>7499</v>
      </c>
      <c r="G11239" s="4">
        <v>312.5</v>
      </c>
      <c r="H11239" s="4">
        <v>312.5</v>
      </c>
    </row>
    <row r="11240" spans="1:8" ht="15">
      <c r="A11240" s="95">
        <v>11232</v>
      </c>
      <c r="B11240" s="95" t="s">
        <v>3636</v>
      </c>
      <c r="C11240" s="95" t="s">
        <v>6495</v>
      </c>
      <c r="D11240" s="95" t="s">
        <v>6496</v>
      </c>
      <c r="E11240" s="95" t="s">
        <v>332</v>
      </c>
      <c r="F11240" s="95" t="s">
        <v>7499</v>
      </c>
      <c r="G11240" s="4">
        <v>312.5</v>
      </c>
      <c r="H11240" s="4">
        <v>312.5</v>
      </c>
    </row>
    <row r="11241" spans="1:8" ht="15">
      <c r="A11241" s="95">
        <v>11233</v>
      </c>
      <c r="B11241" s="95" t="s">
        <v>6497</v>
      </c>
      <c r="C11241" s="95" t="s">
        <v>6498</v>
      </c>
      <c r="D11241" s="95" t="s">
        <v>6499</v>
      </c>
      <c r="E11241" s="95" t="s">
        <v>332</v>
      </c>
      <c r="F11241" s="95" t="s">
        <v>7499</v>
      </c>
      <c r="G11241" s="4">
        <v>312.5</v>
      </c>
      <c r="H11241" s="4">
        <v>312.5</v>
      </c>
    </row>
    <row r="11242" spans="1:8" ht="15">
      <c r="A11242" s="95">
        <v>11234</v>
      </c>
      <c r="B11242" s="95" t="s">
        <v>5146</v>
      </c>
      <c r="C11242" s="95" t="s">
        <v>6500</v>
      </c>
      <c r="D11242" s="95" t="s">
        <v>6501</v>
      </c>
      <c r="E11242" s="95" t="s">
        <v>332</v>
      </c>
      <c r="F11242" s="95" t="s">
        <v>7499</v>
      </c>
      <c r="G11242" s="4">
        <v>312.5</v>
      </c>
      <c r="H11242" s="4">
        <v>312.5</v>
      </c>
    </row>
    <row r="11243" spans="1:8" ht="15">
      <c r="A11243" s="95">
        <v>11235</v>
      </c>
      <c r="B11243" s="95" t="s">
        <v>6502</v>
      </c>
      <c r="C11243" s="95" t="s">
        <v>6503</v>
      </c>
      <c r="D11243" s="95" t="s">
        <v>6504</v>
      </c>
      <c r="E11243" s="95" t="s">
        <v>332</v>
      </c>
      <c r="F11243" s="95" t="s">
        <v>7499</v>
      </c>
      <c r="G11243" s="4">
        <v>312.5</v>
      </c>
      <c r="H11243" s="4">
        <v>312.5</v>
      </c>
    </row>
    <row r="11244" spans="1:8" ht="30">
      <c r="A11244" s="95">
        <v>11236</v>
      </c>
      <c r="B11244" s="95" t="s">
        <v>2663</v>
      </c>
      <c r="C11244" s="95" t="s">
        <v>6463</v>
      </c>
      <c r="D11244" s="95" t="s">
        <v>6505</v>
      </c>
      <c r="E11244" s="95" t="s">
        <v>332</v>
      </c>
      <c r="F11244" s="95" t="s">
        <v>7499</v>
      </c>
      <c r="G11244" s="4">
        <v>312.5</v>
      </c>
      <c r="H11244" s="4">
        <v>312.5</v>
      </c>
    </row>
    <row r="11245" spans="1:8" ht="15">
      <c r="A11245" s="95">
        <v>11237</v>
      </c>
      <c r="B11245" s="95" t="s">
        <v>4322</v>
      </c>
      <c r="C11245" s="95" t="s">
        <v>4136</v>
      </c>
      <c r="D11245" s="95" t="s">
        <v>6506</v>
      </c>
      <c r="E11245" s="95" t="s">
        <v>332</v>
      </c>
      <c r="F11245" s="95" t="s">
        <v>7499</v>
      </c>
      <c r="G11245" s="4">
        <v>312.5</v>
      </c>
      <c r="H11245" s="4">
        <v>312.5</v>
      </c>
    </row>
    <row r="11246" spans="1:8" ht="15">
      <c r="A11246" s="95">
        <v>11238</v>
      </c>
      <c r="B11246" s="95" t="s">
        <v>3700</v>
      </c>
      <c r="C11246" s="95" t="s">
        <v>4253</v>
      </c>
      <c r="D11246" s="95" t="s">
        <v>6507</v>
      </c>
      <c r="E11246" s="95" t="s">
        <v>332</v>
      </c>
      <c r="F11246" s="95" t="s">
        <v>7499</v>
      </c>
      <c r="G11246" s="4">
        <v>312.5</v>
      </c>
      <c r="H11246" s="4">
        <v>312.5</v>
      </c>
    </row>
    <row r="11247" spans="1:8" ht="15">
      <c r="A11247" s="95">
        <v>11239</v>
      </c>
      <c r="B11247" s="95" t="s">
        <v>4255</v>
      </c>
      <c r="C11247" s="95" t="s">
        <v>6508</v>
      </c>
      <c r="D11247" s="95" t="s">
        <v>6509</v>
      </c>
      <c r="E11247" s="95" t="s">
        <v>332</v>
      </c>
      <c r="F11247" s="95" t="s">
        <v>7499</v>
      </c>
      <c r="G11247" s="4">
        <v>312.5</v>
      </c>
      <c r="H11247" s="4">
        <v>312.5</v>
      </c>
    </row>
    <row r="11248" spans="1:8" ht="15">
      <c r="A11248" s="95">
        <v>11240</v>
      </c>
      <c r="B11248" s="95" t="s">
        <v>3948</v>
      </c>
      <c r="C11248" s="95" t="s">
        <v>6510</v>
      </c>
      <c r="D11248" s="95" t="s">
        <v>6511</v>
      </c>
      <c r="E11248" s="95" t="s">
        <v>332</v>
      </c>
      <c r="F11248" s="95" t="s">
        <v>7499</v>
      </c>
      <c r="G11248" s="4">
        <v>312.5</v>
      </c>
      <c r="H11248" s="4">
        <v>312.5</v>
      </c>
    </row>
    <row r="11249" spans="1:8" ht="15">
      <c r="A11249" s="95">
        <v>11241</v>
      </c>
      <c r="B11249" s="95" t="s">
        <v>3891</v>
      </c>
      <c r="C11249" s="95" t="s">
        <v>6275</v>
      </c>
      <c r="D11249" s="95" t="s">
        <v>6512</v>
      </c>
      <c r="E11249" s="95" t="s">
        <v>332</v>
      </c>
      <c r="F11249" s="95" t="s">
        <v>7499</v>
      </c>
      <c r="G11249" s="4">
        <v>312.5</v>
      </c>
      <c r="H11249" s="4">
        <v>312.5</v>
      </c>
    </row>
    <row r="11250" spans="1:8" ht="15">
      <c r="A11250" s="95">
        <v>11242</v>
      </c>
      <c r="B11250" s="95" t="s">
        <v>3432</v>
      </c>
      <c r="C11250" s="95" t="s">
        <v>6498</v>
      </c>
      <c r="D11250" s="95" t="s">
        <v>6513</v>
      </c>
      <c r="E11250" s="95" t="s">
        <v>332</v>
      </c>
      <c r="F11250" s="95" t="s">
        <v>7499</v>
      </c>
      <c r="G11250" s="4">
        <v>312.5</v>
      </c>
      <c r="H11250" s="4">
        <v>312.5</v>
      </c>
    </row>
    <row r="11251" spans="1:8" ht="15">
      <c r="A11251" s="95">
        <v>11243</v>
      </c>
      <c r="B11251" s="95" t="s">
        <v>3586</v>
      </c>
      <c r="C11251" s="95" t="s">
        <v>6514</v>
      </c>
      <c r="D11251" s="95" t="s">
        <v>6515</v>
      </c>
      <c r="E11251" s="95" t="s">
        <v>332</v>
      </c>
      <c r="F11251" s="95" t="s">
        <v>7499</v>
      </c>
      <c r="G11251" s="4">
        <v>312.5</v>
      </c>
      <c r="H11251" s="4">
        <v>312.5</v>
      </c>
    </row>
    <row r="11252" spans="1:8" ht="15">
      <c r="A11252" s="95">
        <v>11244</v>
      </c>
      <c r="B11252" s="95" t="s">
        <v>6422</v>
      </c>
      <c r="C11252" s="95" t="s">
        <v>3721</v>
      </c>
      <c r="D11252" s="95" t="s">
        <v>6516</v>
      </c>
      <c r="E11252" s="95" t="s">
        <v>332</v>
      </c>
      <c r="F11252" s="95" t="s">
        <v>7499</v>
      </c>
      <c r="G11252" s="4">
        <v>312.5</v>
      </c>
      <c r="H11252" s="4">
        <v>312.5</v>
      </c>
    </row>
    <row r="11253" spans="1:8" ht="15">
      <c r="A11253" s="95">
        <v>11245</v>
      </c>
      <c r="B11253" s="95" t="s">
        <v>3687</v>
      </c>
      <c r="C11253" s="95" t="s">
        <v>5719</v>
      </c>
      <c r="D11253" s="95" t="s">
        <v>6517</v>
      </c>
      <c r="E11253" s="95" t="s">
        <v>332</v>
      </c>
      <c r="F11253" s="95" t="s">
        <v>7499</v>
      </c>
      <c r="G11253" s="4">
        <v>312.5</v>
      </c>
      <c r="H11253" s="4">
        <v>312.5</v>
      </c>
    </row>
    <row r="11254" spans="1:8" ht="15">
      <c r="A11254" s="95">
        <v>11246</v>
      </c>
      <c r="B11254" s="95" t="s">
        <v>6074</v>
      </c>
      <c r="C11254" s="95" t="s">
        <v>5563</v>
      </c>
      <c r="D11254" s="95" t="s">
        <v>6518</v>
      </c>
      <c r="E11254" s="95" t="s">
        <v>332</v>
      </c>
      <c r="F11254" s="95" t="s">
        <v>7499</v>
      </c>
      <c r="G11254" s="4">
        <v>312.5</v>
      </c>
      <c r="H11254" s="4">
        <v>312.5</v>
      </c>
    </row>
    <row r="11255" spans="1:8" ht="15">
      <c r="A11255" s="95">
        <v>11247</v>
      </c>
      <c r="B11255" s="95" t="s">
        <v>4093</v>
      </c>
      <c r="C11255" s="95" t="s">
        <v>6519</v>
      </c>
      <c r="D11255" s="95" t="s">
        <v>6520</v>
      </c>
      <c r="E11255" s="95" t="s">
        <v>332</v>
      </c>
      <c r="F11255" s="95" t="s">
        <v>7499</v>
      </c>
      <c r="G11255" s="4">
        <v>312.5</v>
      </c>
      <c r="H11255" s="4">
        <v>312.5</v>
      </c>
    </row>
    <row r="11256" spans="1:8" ht="15">
      <c r="A11256" s="95">
        <v>11248</v>
      </c>
      <c r="B11256" s="95" t="s">
        <v>4093</v>
      </c>
      <c r="C11256" s="95" t="s">
        <v>6521</v>
      </c>
      <c r="D11256" s="95" t="s">
        <v>6522</v>
      </c>
      <c r="E11256" s="95" t="s">
        <v>332</v>
      </c>
      <c r="F11256" s="95" t="s">
        <v>7499</v>
      </c>
      <c r="G11256" s="4">
        <v>312.5</v>
      </c>
      <c r="H11256" s="4">
        <v>312.5</v>
      </c>
    </row>
    <row r="11257" spans="1:8" ht="15">
      <c r="A11257" s="95">
        <v>11249</v>
      </c>
      <c r="B11257" s="95" t="s">
        <v>6523</v>
      </c>
      <c r="C11257" s="95" t="s">
        <v>6524</v>
      </c>
      <c r="D11257" s="95" t="s">
        <v>6525</v>
      </c>
      <c r="E11257" s="95" t="s">
        <v>332</v>
      </c>
      <c r="F11257" s="95" t="s">
        <v>7499</v>
      </c>
      <c r="G11257" s="4">
        <v>312.5</v>
      </c>
      <c r="H11257" s="4">
        <v>312.5</v>
      </c>
    </row>
    <row r="11258" spans="1:8" ht="15">
      <c r="A11258" s="95">
        <v>11250</v>
      </c>
      <c r="B11258" s="95" t="s">
        <v>2667</v>
      </c>
      <c r="C11258" s="95" t="s">
        <v>3447</v>
      </c>
      <c r="D11258" s="95" t="s">
        <v>6526</v>
      </c>
      <c r="E11258" s="95" t="s">
        <v>332</v>
      </c>
      <c r="F11258" s="95" t="s">
        <v>7499</v>
      </c>
      <c r="G11258" s="4">
        <v>312.5</v>
      </c>
      <c r="H11258" s="4">
        <v>312.5</v>
      </c>
    </row>
    <row r="11259" spans="1:8" ht="15">
      <c r="A11259" s="95">
        <v>11251</v>
      </c>
      <c r="B11259" s="95" t="s">
        <v>6527</v>
      </c>
      <c r="C11259" s="95" t="s">
        <v>6528</v>
      </c>
      <c r="D11259" s="95" t="s">
        <v>6529</v>
      </c>
      <c r="E11259" s="95" t="s">
        <v>332</v>
      </c>
      <c r="F11259" s="95" t="s">
        <v>7499</v>
      </c>
      <c r="G11259" s="4">
        <v>312.5</v>
      </c>
      <c r="H11259" s="4">
        <v>312.5</v>
      </c>
    </row>
    <row r="11260" spans="1:8" ht="30">
      <c r="A11260" s="95">
        <v>11252</v>
      </c>
      <c r="B11260" s="95" t="s">
        <v>3509</v>
      </c>
      <c r="C11260" s="95" t="s">
        <v>6530</v>
      </c>
      <c r="D11260" s="95" t="s">
        <v>6531</v>
      </c>
      <c r="E11260" s="95" t="s">
        <v>332</v>
      </c>
      <c r="F11260" s="95" t="s">
        <v>7499</v>
      </c>
      <c r="G11260" s="4">
        <v>312.5</v>
      </c>
      <c r="H11260" s="4">
        <v>312.5</v>
      </c>
    </row>
    <row r="11261" spans="1:8" ht="15">
      <c r="A11261" s="95">
        <v>11253</v>
      </c>
      <c r="B11261" s="95" t="s">
        <v>6532</v>
      </c>
      <c r="C11261" s="95" t="s">
        <v>3521</v>
      </c>
      <c r="D11261" s="95" t="s">
        <v>6533</v>
      </c>
      <c r="E11261" s="95" t="s">
        <v>332</v>
      </c>
      <c r="F11261" s="95" t="s">
        <v>7499</v>
      </c>
      <c r="G11261" s="4">
        <v>312.5</v>
      </c>
      <c r="H11261" s="4">
        <v>312.5</v>
      </c>
    </row>
    <row r="11262" spans="1:8" ht="15">
      <c r="A11262" s="95">
        <v>11254</v>
      </c>
      <c r="B11262" s="95" t="s">
        <v>5215</v>
      </c>
      <c r="C11262" s="95" t="s">
        <v>6534</v>
      </c>
      <c r="D11262" s="95" t="s">
        <v>6535</v>
      </c>
      <c r="E11262" s="95" t="s">
        <v>332</v>
      </c>
      <c r="F11262" s="95" t="s">
        <v>7499</v>
      </c>
      <c r="G11262" s="4">
        <v>312.5</v>
      </c>
      <c r="H11262" s="4">
        <v>312.5</v>
      </c>
    </row>
    <row r="11263" spans="1:8" ht="15">
      <c r="A11263" s="95">
        <v>11255</v>
      </c>
      <c r="B11263" s="95" t="s">
        <v>2687</v>
      </c>
      <c r="C11263" s="95" t="s">
        <v>6521</v>
      </c>
      <c r="D11263" s="95" t="s">
        <v>6536</v>
      </c>
      <c r="E11263" s="95" t="s">
        <v>332</v>
      </c>
      <c r="F11263" s="95" t="s">
        <v>7499</v>
      </c>
      <c r="G11263" s="4">
        <v>312.5</v>
      </c>
      <c r="H11263" s="4">
        <v>312.5</v>
      </c>
    </row>
    <row r="11264" spans="1:8" ht="15">
      <c r="A11264" s="95">
        <v>11256</v>
      </c>
      <c r="B11264" s="95" t="s">
        <v>5146</v>
      </c>
      <c r="C11264" s="95" t="s">
        <v>6537</v>
      </c>
      <c r="D11264" s="95" t="s">
        <v>6538</v>
      </c>
      <c r="E11264" s="95" t="s">
        <v>332</v>
      </c>
      <c r="F11264" s="95" t="s">
        <v>7499</v>
      </c>
      <c r="G11264" s="4">
        <v>312.5</v>
      </c>
      <c r="H11264" s="4">
        <v>312.5</v>
      </c>
    </row>
    <row r="11265" spans="1:8" ht="15">
      <c r="A11265" s="95">
        <v>11257</v>
      </c>
      <c r="B11265" s="95" t="s">
        <v>6539</v>
      </c>
      <c r="C11265" s="95" t="s">
        <v>6540</v>
      </c>
      <c r="D11265" s="95" t="s">
        <v>6541</v>
      </c>
      <c r="E11265" s="95" t="s">
        <v>332</v>
      </c>
      <c r="F11265" s="95" t="s">
        <v>7499</v>
      </c>
      <c r="G11265" s="4">
        <v>312.5</v>
      </c>
      <c r="H11265" s="4">
        <v>312.5</v>
      </c>
    </row>
    <row r="11266" spans="1:8" ht="15">
      <c r="A11266" s="95">
        <v>11258</v>
      </c>
      <c r="B11266" s="95" t="s">
        <v>3472</v>
      </c>
      <c r="C11266" s="95" t="s">
        <v>6508</v>
      </c>
      <c r="D11266" s="95" t="s">
        <v>6542</v>
      </c>
      <c r="E11266" s="95" t="s">
        <v>332</v>
      </c>
      <c r="F11266" s="95" t="s">
        <v>7499</v>
      </c>
      <c r="G11266" s="4">
        <v>312.5</v>
      </c>
      <c r="H11266" s="4">
        <v>312.5</v>
      </c>
    </row>
    <row r="11267" spans="1:8" ht="30">
      <c r="A11267" s="95">
        <v>11259</v>
      </c>
      <c r="B11267" s="95" t="s">
        <v>3561</v>
      </c>
      <c r="C11267" s="95" t="s">
        <v>3559</v>
      </c>
      <c r="D11267" s="95" t="s">
        <v>6543</v>
      </c>
      <c r="E11267" s="95" t="s">
        <v>332</v>
      </c>
      <c r="F11267" s="95" t="s">
        <v>7499</v>
      </c>
      <c r="G11267" s="4">
        <v>312.5</v>
      </c>
      <c r="H11267" s="4">
        <v>312.5</v>
      </c>
    </row>
    <row r="11268" spans="1:8" ht="15">
      <c r="A11268" s="95">
        <v>11260</v>
      </c>
      <c r="B11268" s="95" t="s">
        <v>3461</v>
      </c>
      <c r="C11268" s="95" t="s">
        <v>6544</v>
      </c>
      <c r="D11268" s="95" t="s">
        <v>6545</v>
      </c>
      <c r="E11268" s="95" t="s">
        <v>332</v>
      </c>
      <c r="F11268" s="95" t="s">
        <v>7499</v>
      </c>
      <c r="G11268" s="4">
        <v>312.5</v>
      </c>
      <c r="H11268" s="4">
        <v>312.5</v>
      </c>
    </row>
    <row r="11269" spans="1:8" ht="15">
      <c r="A11269" s="95">
        <v>11261</v>
      </c>
      <c r="B11269" s="95" t="s">
        <v>3461</v>
      </c>
      <c r="C11269" s="95" t="s">
        <v>4370</v>
      </c>
      <c r="D11269" s="95" t="s">
        <v>6546</v>
      </c>
      <c r="E11269" s="95" t="s">
        <v>332</v>
      </c>
      <c r="F11269" s="95" t="s">
        <v>7499</v>
      </c>
      <c r="G11269" s="4">
        <v>312.5</v>
      </c>
      <c r="H11269" s="4">
        <v>312.5</v>
      </c>
    </row>
    <row r="11270" spans="1:8" ht="15">
      <c r="A11270" s="95">
        <v>11262</v>
      </c>
      <c r="B11270" s="95" t="s">
        <v>6547</v>
      </c>
      <c r="C11270" s="95" t="s">
        <v>6275</v>
      </c>
      <c r="D11270" s="95" t="s">
        <v>6548</v>
      </c>
      <c r="E11270" s="95" t="s">
        <v>332</v>
      </c>
      <c r="F11270" s="95" t="s">
        <v>7499</v>
      </c>
      <c r="G11270" s="4">
        <v>312.5</v>
      </c>
      <c r="H11270" s="4">
        <v>312.5</v>
      </c>
    </row>
    <row r="11271" spans="1:8" ht="15">
      <c r="A11271" s="95">
        <v>11263</v>
      </c>
      <c r="B11271" s="95" t="s">
        <v>2671</v>
      </c>
      <c r="C11271" s="95" t="s">
        <v>6549</v>
      </c>
      <c r="D11271" s="95" t="s">
        <v>6550</v>
      </c>
      <c r="E11271" s="95" t="s">
        <v>332</v>
      </c>
      <c r="F11271" s="95" t="s">
        <v>7499</v>
      </c>
      <c r="G11271" s="4">
        <v>312.5</v>
      </c>
      <c r="H11271" s="4">
        <v>312.5</v>
      </c>
    </row>
    <row r="11272" spans="1:8" ht="15">
      <c r="A11272" s="95">
        <v>11264</v>
      </c>
      <c r="B11272" s="95" t="s">
        <v>3614</v>
      </c>
      <c r="C11272" s="95" t="s">
        <v>6540</v>
      </c>
      <c r="D11272" s="95" t="s">
        <v>17704</v>
      </c>
      <c r="E11272" s="95" t="s">
        <v>332</v>
      </c>
      <c r="F11272" s="95" t="s">
        <v>7499</v>
      </c>
      <c r="G11272" s="4">
        <v>312.5</v>
      </c>
      <c r="H11272" s="4">
        <v>312.5</v>
      </c>
    </row>
    <row r="11273" spans="1:8" ht="15">
      <c r="A11273" s="95">
        <v>11265</v>
      </c>
      <c r="B11273" s="95" t="s">
        <v>6554</v>
      </c>
      <c r="C11273" s="95" t="s">
        <v>6555</v>
      </c>
      <c r="D11273" s="95" t="s">
        <v>6556</v>
      </c>
      <c r="E11273" s="95" t="s">
        <v>332</v>
      </c>
      <c r="F11273" s="95" t="s">
        <v>7499</v>
      </c>
      <c r="G11273" s="4">
        <v>312.5</v>
      </c>
      <c r="H11273" s="4">
        <v>312.5</v>
      </c>
    </row>
    <row r="11274" spans="1:8" ht="15">
      <c r="A11274" s="95">
        <v>11266</v>
      </c>
      <c r="B11274" s="95" t="s">
        <v>6422</v>
      </c>
      <c r="C11274" s="95" t="s">
        <v>4602</v>
      </c>
      <c r="D11274" s="95" t="s">
        <v>6557</v>
      </c>
      <c r="E11274" s="95" t="s">
        <v>332</v>
      </c>
      <c r="F11274" s="95" t="s">
        <v>7499</v>
      </c>
      <c r="G11274" s="4">
        <v>312.5</v>
      </c>
      <c r="H11274" s="4">
        <v>312.5</v>
      </c>
    </row>
    <row r="11275" spans="1:8" ht="15">
      <c r="A11275" s="95">
        <v>11267</v>
      </c>
      <c r="B11275" s="95" t="s">
        <v>4239</v>
      </c>
      <c r="C11275" s="95" t="s">
        <v>6558</v>
      </c>
      <c r="D11275" s="95" t="s">
        <v>6559</v>
      </c>
      <c r="E11275" s="95" t="s">
        <v>332</v>
      </c>
      <c r="F11275" s="95" t="s">
        <v>7499</v>
      </c>
      <c r="G11275" s="4">
        <v>312.5</v>
      </c>
      <c r="H11275" s="4">
        <v>312.5</v>
      </c>
    </row>
    <row r="11276" spans="1:8" ht="15">
      <c r="A11276" s="95">
        <v>11268</v>
      </c>
      <c r="B11276" s="95" t="s">
        <v>3468</v>
      </c>
      <c r="C11276" s="95" t="s">
        <v>6560</v>
      </c>
      <c r="D11276" s="95" t="s">
        <v>6561</v>
      </c>
      <c r="E11276" s="95" t="s">
        <v>332</v>
      </c>
      <c r="F11276" s="95" t="s">
        <v>7499</v>
      </c>
      <c r="G11276" s="4">
        <v>312.5</v>
      </c>
      <c r="H11276" s="4">
        <v>312.5</v>
      </c>
    </row>
    <row r="11277" spans="1:8" ht="15">
      <c r="A11277" s="95">
        <v>11269</v>
      </c>
      <c r="B11277" s="95" t="s">
        <v>2685</v>
      </c>
      <c r="C11277" s="95" t="s">
        <v>6562</v>
      </c>
      <c r="D11277" s="95" t="s">
        <v>6563</v>
      </c>
      <c r="E11277" s="95" t="s">
        <v>332</v>
      </c>
      <c r="F11277" s="95" t="s">
        <v>7499</v>
      </c>
      <c r="G11277" s="4">
        <v>312.5</v>
      </c>
      <c r="H11277" s="4">
        <v>312.5</v>
      </c>
    </row>
    <row r="11278" spans="1:8" ht="15">
      <c r="A11278" s="95">
        <v>11270</v>
      </c>
      <c r="B11278" s="95" t="s">
        <v>5516</v>
      </c>
      <c r="C11278" s="95" t="s">
        <v>6564</v>
      </c>
      <c r="D11278" s="95" t="s">
        <v>6565</v>
      </c>
      <c r="E11278" s="95" t="s">
        <v>332</v>
      </c>
      <c r="F11278" s="95" t="s">
        <v>7499</v>
      </c>
      <c r="G11278" s="4">
        <v>312.5</v>
      </c>
      <c r="H11278" s="4">
        <v>312.5</v>
      </c>
    </row>
    <row r="11279" spans="1:8" ht="15">
      <c r="A11279" s="95">
        <v>11271</v>
      </c>
      <c r="B11279" s="95" t="s">
        <v>5192</v>
      </c>
      <c r="C11279" s="95" t="s">
        <v>6566</v>
      </c>
      <c r="D11279" s="95" t="s">
        <v>6567</v>
      </c>
      <c r="E11279" s="95" t="s">
        <v>332</v>
      </c>
      <c r="F11279" s="95" t="s">
        <v>7499</v>
      </c>
      <c r="G11279" s="4">
        <v>312.5</v>
      </c>
      <c r="H11279" s="4">
        <v>312.5</v>
      </c>
    </row>
    <row r="11280" spans="1:8" ht="15">
      <c r="A11280" s="95">
        <v>11272</v>
      </c>
      <c r="B11280" s="95" t="s">
        <v>3948</v>
      </c>
      <c r="C11280" s="95" t="s">
        <v>6568</v>
      </c>
      <c r="D11280" s="95" t="s">
        <v>6569</v>
      </c>
      <c r="E11280" s="95" t="s">
        <v>332</v>
      </c>
      <c r="F11280" s="95" t="s">
        <v>7499</v>
      </c>
      <c r="G11280" s="4">
        <v>312.5</v>
      </c>
      <c r="H11280" s="4">
        <v>312.5</v>
      </c>
    </row>
    <row r="11281" spans="1:8" ht="15">
      <c r="A11281" s="95">
        <v>11273</v>
      </c>
      <c r="B11281" s="95" t="s">
        <v>4452</v>
      </c>
      <c r="C11281" s="95" t="s">
        <v>3539</v>
      </c>
      <c r="D11281" s="95" t="s">
        <v>6570</v>
      </c>
      <c r="E11281" s="95" t="s">
        <v>332</v>
      </c>
      <c r="F11281" s="95" t="s">
        <v>7499</v>
      </c>
      <c r="G11281" s="4">
        <v>312.5</v>
      </c>
      <c r="H11281" s="4">
        <v>312.5</v>
      </c>
    </row>
    <row r="11282" spans="1:8" ht="15">
      <c r="A11282" s="95">
        <v>11274</v>
      </c>
      <c r="B11282" s="95" t="s">
        <v>6571</v>
      </c>
      <c r="C11282" s="95" t="s">
        <v>4518</v>
      </c>
      <c r="D11282" s="95" t="s">
        <v>6572</v>
      </c>
      <c r="E11282" s="95" t="s">
        <v>332</v>
      </c>
      <c r="F11282" s="95" t="s">
        <v>7499</v>
      </c>
      <c r="G11282" s="4">
        <v>312.5</v>
      </c>
      <c r="H11282" s="4">
        <v>312.5</v>
      </c>
    </row>
    <row r="11283" spans="1:8" ht="15">
      <c r="A11283" s="95">
        <v>11275</v>
      </c>
      <c r="B11283" s="95" t="s">
        <v>4454</v>
      </c>
      <c r="C11283" s="95" t="s">
        <v>6573</v>
      </c>
      <c r="D11283" s="95" t="s">
        <v>6574</v>
      </c>
      <c r="E11283" s="95" t="s">
        <v>332</v>
      </c>
      <c r="F11283" s="95" t="s">
        <v>7499</v>
      </c>
      <c r="G11283" s="4">
        <v>312.5</v>
      </c>
      <c r="H11283" s="4">
        <v>312.5</v>
      </c>
    </row>
    <row r="11284" spans="1:8" ht="15">
      <c r="A11284" s="95">
        <v>11276</v>
      </c>
      <c r="B11284" s="95" t="s">
        <v>6575</v>
      </c>
      <c r="C11284" s="95" t="s">
        <v>6576</v>
      </c>
      <c r="D11284" s="95" t="s">
        <v>6577</v>
      </c>
      <c r="E11284" s="95" t="s">
        <v>332</v>
      </c>
      <c r="F11284" s="95" t="s">
        <v>7499</v>
      </c>
      <c r="G11284" s="4">
        <v>312.5</v>
      </c>
      <c r="H11284" s="4">
        <v>312.5</v>
      </c>
    </row>
    <row r="11285" spans="1:8" ht="15">
      <c r="A11285" s="95">
        <v>11277</v>
      </c>
      <c r="B11285" s="95" t="s">
        <v>3476</v>
      </c>
      <c r="C11285" s="95" t="s">
        <v>6578</v>
      </c>
      <c r="D11285" s="95" t="s">
        <v>6579</v>
      </c>
      <c r="E11285" s="95" t="s">
        <v>332</v>
      </c>
      <c r="F11285" s="95" t="s">
        <v>7499</v>
      </c>
      <c r="G11285" s="4">
        <v>312.5</v>
      </c>
      <c r="H11285" s="4">
        <v>312.5</v>
      </c>
    </row>
    <row r="11286" spans="1:8" ht="15">
      <c r="A11286" s="95">
        <v>11278</v>
      </c>
      <c r="B11286" s="95" t="s">
        <v>6580</v>
      </c>
      <c r="C11286" s="95" t="s">
        <v>6581</v>
      </c>
      <c r="D11286" s="95" t="s">
        <v>6582</v>
      </c>
      <c r="E11286" s="95" t="s">
        <v>332</v>
      </c>
      <c r="F11286" s="95" t="s">
        <v>7499</v>
      </c>
      <c r="G11286" s="4">
        <v>312.5</v>
      </c>
      <c r="H11286" s="4">
        <v>312.5</v>
      </c>
    </row>
    <row r="11287" spans="1:8" ht="15">
      <c r="A11287" s="95">
        <v>11279</v>
      </c>
      <c r="B11287" s="95" t="s">
        <v>4007</v>
      </c>
      <c r="C11287" s="95" t="s">
        <v>6583</v>
      </c>
      <c r="D11287" s="95" t="s">
        <v>6584</v>
      </c>
      <c r="E11287" s="95" t="s">
        <v>332</v>
      </c>
      <c r="F11287" s="95" t="s">
        <v>7499</v>
      </c>
      <c r="G11287" s="4">
        <v>312.5</v>
      </c>
      <c r="H11287" s="4">
        <v>312.5</v>
      </c>
    </row>
    <row r="11288" spans="1:8" ht="15">
      <c r="A11288" s="95">
        <v>11280</v>
      </c>
      <c r="B11288" s="95" t="s">
        <v>3461</v>
      </c>
      <c r="C11288" s="95" t="s">
        <v>5563</v>
      </c>
      <c r="D11288" s="95" t="s">
        <v>6585</v>
      </c>
      <c r="E11288" s="95" t="s">
        <v>332</v>
      </c>
      <c r="F11288" s="95" t="s">
        <v>7499</v>
      </c>
      <c r="G11288" s="4">
        <v>312.5</v>
      </c>
      <c r="H11288" s="4">
        <v>312.5</v>
      </c>
    </row>
    <row r="11289" spans="1:8" ht="15">
      <c r="A11289" s="95">
        <v>11281</v>
      </c>
      <c r="B11289" s="95" t="s">
        <v>4322</v>
      </c>
      <c r="C11289" s="95" t="s">
        <v>4645</v>
      </c>
      <c r="D11289" s="95" t="s">
        <v>6586</v>
      </c>
      <c r="E11289" s="95" t="s">
        <v>332</v>
      </c>
      <c r="F11289" s="95" t="s">
        <v>7499</v>
      </c>
      <c r="G11289" s="4">
        <v>312.5</v>
      </c>
      <c r="H11289" s="4">
        <v>312.5</v>
      </c>
    </row>
    <row r="11290" spans="1:8" ht="15">
      <c r="A11290" s="95">
        <v>11282</v>
      </c>
      <c r="B11290" s="95" t="s">
        <v>4479</v>
      </c>
      <c r="C11290" s="95" t="s">
        <v>6587</v>
      </c>
      <c r="D11290" s="95" t="s">
        <v>6588</v>
      </c>
      <c r="E11290" s="95" t="s">
        <v>332</v>
      </c>
      <c r="F11290" s="95" t="s">
        <v>7499</v>
      </c>
      <c r="G11290" s="4">
        <v>312.5</v>
      </c>
      <c r="H11290" s="4">
        <v>312.5</v>
      </c>
    </row>
    <row r="11291" spans="1:8" ht="15">
      <c r="A11291" s="95">
        <v>11283</v>
      </c>
      <c r="B11291" s="95" t="s">
        <v>3663</v>
      </c>
      <c r="C11291" s="95" t="s">
        <v>6589</v>
      </c>
      <c r="D11291" s="95" t="s">
        <v>6590</v>
      </c>
      <c r="E11291" s="95" t="s">
        <v>332</v>
      </c>
      <c r="F11291" s="95" t="s">
        <v>7499</v>
      </c>
      <c r="G11291" s="4">
        <v>312.5</v>
      </c>
      <c r="H11291" s="4">
        <v>312.5</v>
      </c>
    </row>
    <row r="11292" spans="1:8" ht="15">
      <c r="A11292" s="95">
        <v>11284</v>
      </c>
      <c r="B11292" s="95" t="s">
        <v>6591</v>
      </c>
      <c r="C11292" s="95" t="s">
        <v>6592</v>
      </c>
      <c r="D11292" s="95" t="s">
        <v>6593</v>
      </c>
      <c r="E11292" s="95" t="s">
        <v>332</v>
      </c>
      <c r="F11292" s="95" t="s">
        <v>7499</v>
      </c>
      <c r="G11292" s="4">
        <v>312.5</v>
      </c>
      <c r="H11292" s="4">
        <v>312.5</v>
      </c>
    </row>
    <row r="11293" spans="1:8" ht="15">
      <c r="A11293" s="95">
        <v>11285</v>
      </c>
      <c r="B11293" s="95" t="s">
        <v>6594</v>
      </c>
      <c r="C11293" s="95" t="s">
        <v>4044</v>
      </c>
      <c r="D11293" s="95" t="s">
        <v>6595</v>
      </c>
      <c r="E11293" s="95" t="s">
        <v>332</v>
      </c>
      <c r="F11293" s="95" t="s">
        <v>7499</v>
      </c>
      <c r="G11293" s="4">
        <v>312.5</v>
      </c>
      <c r="H11293" s="4">
        <v>312.5</v>
      </c>
    </row>
    <row r="11294" spans="1:8" ht="15">
      <c r="A11294" s="95">
        <v>11286</v>
      </c>
      <c r="B11294" s="95" t="s">
        <v>6296</v>
      </c>
      <c r="C11294" s="95" t="s">
        <v>3721</v>
      </c>
      <c r="D11294" s="95" t="s">
        <v>6596</v>
      </c>
      <c r="E11294" s="95" t="s">
        <v>332</v>
      </c>
      <c r="F11294" s="95" t="s">
        <v>7499</v>
      </c>
      <c r="G11294" s="4">
        <v>312.5</v>
      </c>
      <c r="H11294" s="4">
        <v>312.5</v>
      </c>
    </row>
    <row r="11295" spans="1:8" ht="30">
      <c r="A11295" s="95">
        <v>11287</v>
      </c>
      <c r="B11295" s="95" t="s">
        <v>4454</v>
      </c>
      <c r="C11295" s="95" t="s">
        <v>4259</v>
      </c>
      <c r="D11295" s="95" t="s">
        <v>6597</v>
      </c>
      <c r="E11295" s="95" t="s">
        <v>332</v>
      </c>
      <c r="F11295" s="95" t="s">
        <v>7499</v>
      </c>
      <c r="G11295" s="4">
        <v>312.5</v>
      </c>
      <c r="H11295" s="4">
        <v>312.5</v>
      </c>
    </row>
    <row r="11296" spans="1:8" ht="15">
      <c r="A11296" s="95">
        <v>11288</v>
      </c>
      <c r="B11296" s="95" t="s">
        <v>6598</v>
      </c>
      <c r="C11296" s="95" t="s">
        <v>6599</v>
      </c>
      <c r="D11296" s="95" t="s">
        <v>6600</v>
      </c>
      <c r="E11296" s="95" t="s">
        <v>332</v>
      </c>
      <c r="F11296" s="95" t="s">
        <v>7499</v>
      </c>
      <c r="G11296" s="4">
        <v>312.5</v>
      </c>
      <c r="H11296" s="4">
        <v>312.5</v>
      </c>
    </row>
    <row r="11297" spans="1:8" ht="15">
      <c r="A11297" s="95">
        <v>11289</v>
      </c>
      <c r="B11297" s="95" t="s">
        <v>6601</v>
      </c>
      <c r="C11297" s="95" t="s">
        <v>6602</v>
      </c>
      <c r="D11297" s="95" t="s">
        <v>6603</v>
      </c>
      <c r="E11297" s="95" t="s">
        <v>332</v>
      </c>
      <c r="F11297" s="95" t="s">
        <v>7499</v>
      </c>
      <c r="G11297" s="4">
        <v>312.5</v>
      </c>
      <c r="H11297" s="4">
        <v>312.5</v>
      </c>
    </row>
    <row r="11298" spans="1:8" ht="15">
      <c r="A11298" s="95">
        <v>11290</v>
      </c>
      <c r="B11298" s="95" t="s">
        <v>4593</v>
      </c>
      <c r="C11298" s="95" t="s">
        <v>6279</v>
      </c>
      <c r="D11298" s="95" t="s">
        <v>6604</v>
      </c>
      <c r="E11298" s="95" t="s">
        <v>332</v>
      </c>
      <c r="F11298" s="95" t="s">
        <v>7499</v>
      </c>
      <c r="G11298" s="4">
        <v>312.5</v>
      </c>
      <c r="H11298" s="4">
        <v>312.5</v>
      </c>
    </row>
    <row r="11299" spans="1:8" ht="15">
      <c r="A11299" s="95">
        <v>11291</v>
      </c>
      <c r="B11299" s="95" t="s">
        <v>3432</v>
      </c>
      <c r="C11299" s="95" t="s">
        <v>7230</v>
      </c>
      <c r="D11299" s="95" t="s">
        <v>6606</v>
      </c>
      <c r="E11299" s="95" t="s">
        <v>332</v>
      </c>
      <c r="F11299" s="95" t="s">
        <v>7499</v>
      </c>
      <c r="G11299" s="4">
        <v>312.5</v>
      </c>
      <c r="H11299" s="4">
        <v>312.5</v>
      </c>
    </row>
    <row r="11300" spans="1:8" ht="15">
      <c r="A11300" s="95">
        <v>11292</v>
      </c>
      <c r="B11300" s="95" t="s">
        <v>6607</v>
      </c>
      <c r="C11300" s="95" t="s">
        <v>6608</v>
      </c>
      <c r="D11300" s="95" t="s">
        <v>6609</v>
      </c>
      <c r="E11300" s="95" t="s">
        <v>332</v>
      </c>
      <c r="F11300" s="95" t="s">
        <v>7499</v>
      </c>
      <c r="G11300" s="4">
        <v>312.5</v>
      </c>
      <c r="H11300" s="4">
        <v>312.5</v>
      </c>
    </row>
    <row r="11301" spans="1:8" ht="15">
      <c r="A11301" s="95">
        <v>11293</v>
      </c>
      <c r="B11301" s="95" t="s">
        <v>6610</v>
      </c>
      <c r="C11301" s="95" t="s">
        <v>6611</v>
      </c>
      <c r="D11301" s="95" t="s">
        <v>6612</v>
      </c>
      <c r="E11301" s="95" t="s">
        <v>332</v>
      </c>
      <c r="F11301" s="95" t="s">
        <v>7499</v>
      </c>
      <c r="G11301" s="4">
        <v>312.5</v>
      </c>
      <c r="H11301" s="4">
        <v>312.5</v>
      </c>
    </row>
    <row r="11302" spans="1:8" ht="15">
      <c r="A11302" s="95">
        <v>11294</v>
      </c>
      <c r="B11302" s="95" t="s">
        <v>2667</v>
      </c>
      <c r="C11302" s="95" t="s">
        <v>6613</v>
      </c>
      <c r="D11302" s="95" t="s">
        <v>6614</v>
      </c>
      <c r="E11302" s="95" t="s">
        <v>332</v>
      </c>
      <c r="F11302" s="95" t="s">
        <v>7499</v>
      </c>
      <c r="G11302" s="4">
        <v>312.5</v>
      </c>
      <c r="H11302" s="4">
        <v>312.5</v>
      </c>
    </row>
    <row r="11303" spans="1:8" ht="15">
      <c r="A11303" s="95">
        <v>11295</v>
      </c>
      <c r="B11303" s="95" t="s">
        <v>3822</v>
      </c>
      <c r="C11303" s="95" t="s">
        <v>6444</v>
      </c>
      <c r="D11303" s="95" t="s">
        <v>6615</v>
      </c>
      <c r="E11303" s="95" t="s">
        <v>332</v>
      </c>
      <c r="F11303" s="95" t="s">
        <v>7499</v>
      </c>
      <c r="G11303" s="4">
        <v>312.5</v>
      </c>
      <c r="H11303" s="4">
        <v>312.5</v>
      </c>
    </row>
    <row r="11304" spans="1:8" ht="15">
      <c r="A11304" s="95">
        <v>11296</v>
      </c>
      <c r="B11304" s="95" t="s">
        <v>4145</v>
      </c>
      <c r="C11304" s="95" t="s">
        <v>6616</v>
      </c>
      <c r="D11304" s="95" t="s">
        <v>6617</v>
      </c>
      <c r="E11304" s="95" t="s">
        <v>332</v>
      </c>
      <c r="F11304" s="95" t="s">
        <v>7499</v>
      </c>
      <c r="G11304" s="4">
        <v>312.5</v>
      </c>
      <c r="H11304" s="4">
        <v>312.5</v>
      </c>
    </row>
    <row r="11305" spans="1:8" ht="15">
      <c r="A11305" s="95">
        <v>11297</v>
      </c>
      <c r="B11305" s="95" t="s">
        <v>3700</v>
      </c>
      <c r="C11305" s="95" t="s">
        <v>6618</v>
      </c>
      <c r="D11305" s="95" t="s">
        <v>6619</v>
      </c>
      <c r="E11305" s="95" t="s">
        <v>332</v>
      </c>
      <c r="F11305" s="95" t="s">
        <v>7499</v>
      </c>
      <c r="G11305" s="4">
        <v>312.5</v>
      </c>
      <c r="H11305" s="4">
        <v>312.5</v>
      </c>
    </row>
    <row r="11306" spans="1:8" ht="15">
      <c r="A11306" s="95">
        <v>11298</v>
      </c>
      <c r="B11306" s="95" t="s">
        <v>3725</v>
      </c>
      <c r="C11306" s="95" t="s">
        <v>6602</v>
      </c>
      <c r="D11306" s="95" t="s">
        <v>6620</v>
      </c>
      <c r="E11306" s="95" t="s">
        <v>332</v>
      </c>
      <c r="F11306" s="95" t="s">
        <v>7499</v>
      </c>
      <c r="G11306" s="4">
        <v>312.5</v>
      </c>
      <c r="H11306" s="4">
        <v>312.5</v>
      </c>
    </row>
    <row r="11307" spans="1:8" ht="15">
      <c r="A11307" s="95">
        <v>11299</v>
      </c>
      <c r="B11307" s="95" t="s">
        <v>3561</v>
      </c>
      <c r="C11307" s="95" t="s">
        <v>6624</v>
      </c>
      <c r="D11307" s="95" t="s">
        <v>6625</v>
      </c>
      <c r="E11307" s="95" t="s">
        <v>332</v>
      </c>
      <c r="F11307" s="95" t="s">
        <v>7499</v>
      </c>
      <c r="G11307" s="4">
        <v>312.5</v>
      </c>
      <c r="H11307" s="4">
        <v>312.5</v>
      </c>
    </row>
    <row r="11308" spans="1:8" ht="15">
      <c r="A11308" s="95">
        <v>11300</v>
      </c>
      <c r="B11308" s="95" t="s">
        <v>6626</v>
      </c>
      <c r="C11308" s="95" t="s">
        <v>5719</v>
      </c>
      <c r="D11308" s="95">
        <v>53001018303</v>
      </c>
      <c r="E11308" s="95" t="s">
        <v>332</v>
      </c>
      <c r="F11308" s="95" t="s">
        <v>7499</v>
      </c>
      <c r="G11308" s="4">
        <v>312.5</v>
      </c>
      <c r="H11308" s="4">
        <v>312.5</v>
      </c>
    </row>
    <row r="11309" spans="1:8" ht="15">
      <c r="A11309" s="95">
        <v>11301</v>
      </c>
      <c r="B11309" s="95" t="s">
        <v>3732</v>
      </c>
      <c r="C11309" s="95" t="s">
        <v>5279</v>
      </c>
      <c r="D11309" s="95">
        <v>53001006492</v>
      </c>
      <c r="E11309" s="95" t="s">
        <v>332</v>
      </c>
      <c r="F11309" s="95" t="s">
        <v>7499</v>
      </c>
      <c r="G11309" s="4">
        <v>312.5</v>
      </c>
      <c r="H11309" s="4">
        <v>312.5</v>
      </c>
    </row>
    <row r="11310" spans="1:8" ht="15">
      <c r="A11310" s="95">
        <v>11302</v>
      </c>
      <c r="B11310" s="95" t="s">
        <v>3599</v>
      </c>
      <c r="C11310" s="95" t="s">
        <v>3433</v>
      </c>
      <c r="D11310" s="95">
        <v>53001005887</v>
      </c>
      <c r="E11310" s="95" t="s">
        <v>332</v>
      </c>
      <c r="F11310" s="95" t="s">
        <v>7499</v>
      </c>
      <c r="G11310" s="4">
        <v>312.5</v>
      </c>
      <c r="H11310" s="4">
        <v>312.5</v>
      </c>
    </row>
    <row r="11311" spans="1:8" ht="15">
      <c r="A11311" s="95">
        <v>11303</v>
      </c>
      <c r="B11311" s="95" t="s">
        <v>4375</v>
      </c>
      <c r="C11311" s="95" t="s">
        <v>4058</v>
      </c>
      <c r="D11311" s="95">
        <v>53001002611</v>
      </c>
      <c r="E11311" s="95" t="s">
        <v>332</v>
      </c>
      <c r="F11311" s="95" t="s">
        <v>7499</v>
      </c>
      <c r="G11311" s="4">
        <v>312.5</v>
      </c>
      <c r="H11311" s="4">
        <v>312.5</v>
      </c>
    </row>
    <row r="11312" spans="1:8" ht="15">
      <c r="A11312" s="95">
        <v>11304</v>
      </c>
      <c r="B11312" s="95" t="s">
        <v>6627</v>
      </c>
      <c r="C11312" s="95" t="s">
        <v>6628</v>
      </c>
      <c r="D11312" s="95">
        <v>53001032953</v>
      </c>
      <c r="E11312" s="95" t="s">
        <v>332</v>
      </c>
      <c r="F11312" s="95" t="s">
        <v>7499</v>
      </c>
      <c r="G11312" s="4">
        <v>312.5</v>
      </c>
      <c r="H11312" s="4">
        <v>312.5</v>
      </c>
    </row>
    <row r="11313" spans="1:8" ht="15">
      <c r="A11313" s="95">
        <v>11305</v>
      </c>
      <c r="B11313" s="95" t="s">
        <v>3806</v>
      </c>
      <c r="C11313" s="95" t="s">
        <v>6629</v>
      </c>
      <c r="D11313" s="95">
        <v>53001042769</v>
      </c>
      <c r="E11313" s="95" t="s">
        <v>332</v>
      </c>
      <c r="F11313" s="95" t="s">
        <v>7499</v>
      </c>
      <c r="G11313" s="4">
        <v>312.5</v>
      </c>
      <c r="H11313" s="4">
        <v>312.5</v>
      </c>
    </row>
    <row r="11314" spans="1:8" ht="15">
      <c r="A11314" s="95">
        <v>11306</v>
      </c>
      <c r="B11314" s="95" t="s">
        <v>6630</v>
      </c>
      <c r="C11314" s="95" t="s">
        <v>4872</v>
      </c>
      <c r="D11314" s="95">
        <v>53001015063</v>
      </c>
      <c r="E11314" s="95" t="s">
        <v>332</v>
      </c>
      <c r="F11314" s="95" t="s">
        <v>7499</v>
      </c>
      <c r="G11314" s="4">
        <v>312.5</v>
      </c>
      <c r="H11314" s="4">
        <v>312.5</v>
      </c>
    </row>
    <row r="11315" spans="1:8" ht="15">
      <c r="A11315" s="95">
        <v>11307</v>
      </c>
      <c r="B11315" s="95" t="s">
        <v>3570</v>
      </c>
      <c r="C11315" s="95" t="s">
        <v>6631</v>
      </c>
      <c r="D11315" s="95">
        <v>53001031778</v>
      </c>
      <c r="E11315" s="95" t="s">
        <v>332</v>
      </c>
      <c r="F11315" s="95" t="s">
        <v>7499</v>
      </c>
      <c r="G11315" s="4">
        <v>312.5</v>
      </c>
      <c r="H11315" s="4">
        <v>312.5</v>
      </c>
    </row>
    <row r="11316" spans="1:8" ht="30">
      <c r="A11316" s="95">
        <v>11308</v>
      </c>
      <c r="B11316" s="95" t="s">
        <v>5395</v>
      </c>
      <c r="C11316" s="95" t="s">
        <v>6208</v>
      </c>
      <c r="D11316" s="95">
        <v>53001034692</v>
      </c>
      <c r="E11316" s="95" t="s">
        <v>332</v>
      </c>
      <c r="F11316" s="95" t="s">
        <v>7499</v>
      </c>
      <c r="G11316" s="4">
        <v>312.5</v>
      </c>
      <c r="H11316" s="4">
        <v>312.5</v>
      </c>
    </row>
    <row r="11317" spans="1:8" ht="15">
      <c r="A11317" s="95">
        <v>11309</v>
      </c>
      <c r="B11317" s="95" t="s">
        <v>6632</v>
      </c>
      <c r="C11317" s="95" t="s">
        <v>6633</v>
      </c>
      <c r="D11317" s="95">
        <v>53001007409</v>
      </c>
      <c r="E11317" s="95" t="s">
        <v>332</v>
      </c>
      <c r="F11317" s="95" t="s">
        <v>7499</v>
      </c>
      <c r="G11317" s="4">
        <v>312.5</v>
      </c>
      <c r="H11317" s="4">
        <v>312.5</v>
      </c>
    </row>
    <row r="11318" spans="1:8" ht="15">
      <c r="A11318" s="95">
        <v>11310</v>
      </c>
      <c r="B11318" s="95" t="s">
        <v>3761</v>
      </c>
      <c r="C11318" s="95" t="s">
        <v>5279</v>
      </c>
      <c r="D11318" s="95">
        <v>53001018876</v>
      </c>
      <c r="E11318" s="95" t="s">
        <v>332</v>
      </c>
      <c r="F11318" s="95" t="s">
        <v>7499</v>
      </c>
      <c r="G11318" s="4">
        <v>312.5</v>
      </c>
      <c r="H11318" s="4">
        <v>312.5</v>
      </c>
    </row>
    <row r="11319" spans="1:8" ht="15">
      <c r="A11319" s="95">
        <v>11311</v>
      </c>
      <c r="B11319" s="95" t="s">
        <v>3657</v>
      </c>
      <c r="C11319" s="95" t="s">
        <v>5279</v>
      </c>
      <c r="D11319" s="95">
        <v>53001010264</v>
      </c>
      <c r="E11319" s="95" t="s">
        <v>332</v>
      </c>
      <c r="F11319" s="95" t="s">
        <v>7499</v>
      </c>
      <c r="G11319" s="4">
        <v>312.5</v>
      </c>
      <c r="H11319" s="4">
        <v>312.5</v>
      </c>
    </row>
    <row r="11320" spans="1:8" ht="15">
      <c r="A11320" s="95">
        <v>11312</v>
      </c>
      <c r="B11320" s="95" t="s">
        <v>2675</v>
      </c>
      <c r="C11320" s="95" t="s">
        <v>6634</v>
      </c>
      <c r="D11320" s="95">
        <v>53001037216</v>
      </c>
      <c r="E11320" s="95" t="s">
        <v>332</v>
      </c>
      <c r="F11320" s="95" t="s">
        <v>7499</v>
      </c>
      <c r="G11320" s="4">
        <v>312.5</v>
      </c>
      <c r="H11320" s="4">
        <v>312.5</v>
      </c>
    </row>
    <row r="11321" spans="1:8" ht="15">
      <c r="A11321" s="95">
        <v>11313</v>
      </c>
      <c r="B11321" s="95" t="s">
        <v>3461</v>
      </c>
      <c r="C11321" s="95" t="s">
        <v>6635</v>
      </c>
      <c r="D11321" s="95">
        <v>53001022729</v>
      </c>
      <c r="E11321" s="95" t="s">
        <v>332</v>
      </c>
      <c r="F11321" s="95" t="s">
        <v>7499</v>
      </c>
      <c r="G11321" s="4">
        <v>312.5</v>
      </c>
      <c r="H11321" s="4">
        <v>312.5</v>
      </c>
    </row>
    <row r="11322" spans="1:8" ht="15">
      <c r="A11322" s="95">
        <v>11314</v>
      </c>
      <c r="B11322" s="95" t="s">
        <v>4885</v>
      </c>
      <c r="C11322" s="95" t="s">
        <v>4136</v>
      </c>
      <c r="D11322" s="95">
        <v>53001019627</v>
      </c>
      <c r="E11322" s="95" t="s">
        <v>332</v>
      </c>
      <c r="F11322" s="95" t="s">
        <v>7499</v>
      </c>
      <c r="G11322" s="4">
        <v>312.5</v>
      </c>
      <c r="H11322" s="4">
        <v>312.5</v>
      </c>
    </row>
    <row r="11323" spans="1:8" ht="15">
      <c r="A11323" s="95">
        <v>11315</v>
      </c>
      <c r="B11323" s="95" t="s">
        <v>4007</v>
      </c>
      <c r="C11323" s="95" t="s">
        <v>6636</v>
      </c>
      <c r="D11323" s="95">
        <v>53001006497</v>
      </c>
      <c r="E11323" s="95" t="s">
        <v>332</v>
      </c>
      <c r="F11323" s="95" t="s">
        <v>7499</v>
      </c>
      <c r="G11323" s="4">
        <v>312.5</v>
      </c>
      <c r="H11323" s="4">
        <v>312.5</v>
      </c>
    </row>
    <row r="11324" spans="1:8" ht="15">
      <c r="A11324" s="95">
        <v>11316</v>
      </c>
      <c r="B11324" s="95" t="s">
        <v>3732</v>
      </c>
      <c r="C11324" s="95" t="s">
        <v>6212</v>
      </c>
      <c r="D11324" s="95">
        <v>53001022655</v>
      </c>
      <c r="E11324" s="95" t="s">
        <v>332</v>
      </c>
      <c r="F11324" s="95" t="s">
        <v>7499</v>
      </c>
      <c r="G11324" s="4">
        <v>312.5</v>
      </c>
      <c r="H11324" s="4">
        <v>312.5</v>
      </c>
    </row>
    <row r="11325" spans="1:8" ht="15">
      <c r="A11325" s="95">
        <v>11317</v>
      </c>
      <c r="B11325" s="95" t="s">
        <v>3461</v>
      </c>
      <c r="C11325" s="95" t="s">
        <v>6638</v>
      </c>
      <c r="D11325" s="95">
        <v>53001016925</v>
      </c>
      <c r="E11325" s="95" t="s">
        <v>332</v>
      </c>
      <c r="F11325" s="95" t="s">
        <v>7499</v>
      </c>
      <c r="G11325" s="4">
        <v>312.5</v>
      </c>
      <c r="H11325" s="4">
        <v>312.5</v>
      </c>
    </row>
    <row r="11326" spans="1:8" ht="15">
      <c r="A11326" s="95">
        <v>11318</v>
      </c>
      <c r="B11326" s="95" t="s">
        <v>4007</v>
      </c>
      <c r="C11326" s="95" t="s">
        <v>6639</v>
      </c>
      <c r="D11326" s="95">
        <v>53001042615</v>
      </c>
      <c r="E11326" s="95" t="s">
        <v>332</v>
      </c>
      <c r="F11326" s="95" t="s">
        <v>7499</v>
      </c>
      <c r="G11326" s="4">
        <v>312.5</v>
      </c>
      <c r="H11326" s="4">
        <v>312.5</v>
      </c>
    </row>
    <row r="11327" spans="1:8" ht="15">
      <c r="A11327" s="95">
        <v>11319</v>
      </c>
      <c r="B11327" s="95" t="s">
        <v>2663</v>
      </c>
      <c r="C11327" s="95" t="s">
        <v>6640</v>
      </c>
      <c r="D11327" s="95">
        <v>53001032702</v>
      </c>
      <c r="E11327" s="95" t="s">
        <v>332</v>
      </c>
      <c r="F11327" s="95" t="s">
        <v>7499</v>
      </c>
      <c r="G11327" s="4">
        <v>312.5</v>
      </c>
      <c r="H11327" s="4">
        <v>312.5</v>
      </c>
    </row>
    <row r="11328" spans="1:8" ht="30">
      <c r="A11328" s="95">
        <v>11320</v>
      </c>
      <c r="B11328" s="95" t="s">
        <v>4982</v>
      </c>
      <c r="C11328" s="95" t="s">
        <v>6087</v>
      </c>
      <c r="D11328" s="95">
        <v>60003005164</v>
      </c>
      <c r="E11328" s="95" t="s">
        <v>332</v>
      </c>
      <c r="F11328" s="95" t="s">
        <v>7499</v>
      </c>
      <c r="G11328" s="4">
        <v>312.5</v>
      </c>
      <c r="H11328" s="4">
        <v>312.5</v>
      </c>
    </row>
    <row r="11329" spans="1:8" ht="15">
      <c r="A11329" s="95">
        <v>11321</v>
      </c>
      <c r="B11329" s="95" t="s">
        <v>5814</v>
      </c>
      <c r="C11329" s="95" t="s">
        <v>6641</v>
      </c>
      <c r="D11329" s="95">
        <v>53001006148</v>
      </c>
      <c r="E11329" s="95" t="s">
        <v>332</v>
      </c>
      <c r="F11329" s="95" t="s">
        <v>7499</v>
      </c>
      <c r="G11329" s="4">
        <v>312.5</v>
      </c>
      <c r="H11329" s="4">
        <v>312.5</v>
      </c>
    </row>
    <row r="11330" spans="1:8" ht="15">
      <c r="A11330" s="95">
        <v>11322</v>
      </c>
      <c r="B11330" s="95" t="s">
        <v>4098</v>
      </c>
      <c r="C11330" s="95" t="s">
        <v>6642</v>
      </c>
      <c r="D11330" s="95">
        <v>53001059311</v>
      </c>
      <c r="E11330" s="95" t="s">
        <v>332</v>
      </c>
      <c r="F11330" s="95" t="s">
        <v>7499</v>
      </c>
      <c r="G11330" s="4">
        <v>312.5</v>
      </c>
      <c r="H11330" s="4">
        <v>312.5</v>
      </c>
    </row>
    <row r="11331" spans="1:8" ht="15">
      <c r="A11331" s="95">
        <v>11323</v>
      </c>
      <c r="B11331" s="95" t="s">
        <v>2687</v>
      </c>
      <c r="C11331" s="95" t="s">
        <v>6643</v>
      </c>
      <c r="D11331" s="95">
        <v>53001061219</v>
      </c>
      <c r="E11331" s="95" t="s">
        <v>332</v>
      </c>
      <c r="F11331" s="95" t="s">
        <v>7499</v>
      </c>
      <c r="G11331" s="4">
        <v>312.5</v>
      </c>
      <c r="H11331" s="4">
        <v>312.5</v>
      </c>
    </row>
    <row r="11332" spans="1:8" ht="15">
      <c r="A11332" s="95">
        <v>11324</v>
      </c>
      <c r="B11332" s="95" t="s">
        <v>4926</v>
      </c>
      <c r="C11332" s="95" t="s">
        <v>6644</v>
      </c>
      <c r="D11332" s="95">
        <v>53001034901</v>
      </c>
      <c r="E11332" s="95" t="s">
        <v>332</v>
      </c>
      <c r="F11332" s="95" t="s">
        <v>7499</v>
      </c>
      <c r="G11332" s="4">
        <v>312.5</v>
      </c>
      <c r="H11332" s="4">
        <v>312.5</v>
      </c>
    </row>
    <row r="11333" spans="1:8" ht="15">
      <c r="A11333" s="95">
        <v>11325</v>
      </c>
      <c r="B11333" s="95" t="s">
        <v>4982</v>
      </c>
      <c r="C11333" s="95" t="s">
        <v>5719</v>
      </c>
      <c r="D11333" s="95">
        <v>53001006311</v>
      </c>
      <c r="E11333" s="95" t="s">
        <v>332</v>
      </c>
      <c r="F11333" s="95" t="s">
        <v>7499</v>
      </c>
      <c r="G11333" s="4">
        <v>312.5</v>
      </c>
      <c r="H11333" s="4">
        <v>312.5</v>
      </c>
    </row>
    <row r="11334" spans="1:8" ht="15">
      <c r="A11334" s="95">
        <v>11326</v>
      </c>
      <c r="B11334" s="95" t="s">
        <v>5571</v>
      </c>
      <c r="C11334" s="95" t="s">
        <v>6444</v>
      </c>
      <c r="D11334" s="95">
        <v>53001003205</v>
      </c>
      <c r="E11334" s="95" t="s">
        <v>332</v>
      </c>
      <c r="F11334" s="95" t="s">
        <v>7499</v>
      </c>
      <c r="G11334" s="4">
        <v>312.5</v>
      </c>
      <c r="H11334" s="4">
        <v>312.5</v>
      </c>
    </row>
    <row r="11335" spans="1:8" ht="15">
      <c r="A11335" s="95">
        <v>11327</v>
      </c>
      <c r="B11335" s="95" t="s">
        <v>6645</v>
      </c>
      <c r="C11335" s="95" t="s">
        <v>6444</v>
      </c>
      <c r="D11335" s="95">
        <v>53001021183</v>
      </c>
      <c r="E11335" s="95" t="s">
        <v>332</v>
      </c>
      <c r="F11335" s="95" t="s">
        <v>7499</v>
      </c>
      <c r="G11335" s="4">
        <v>312.5</v>
      </c>
      <c r="H11335" s="4">
        <v>312.5</v>
      </c>
    </row>
    <row r="11336" spans="1:8" ht="15">
      <c r="A11336" s="95">
        <v>11328</v>
      </c>
      <c r="B11336" s="95" t="s">
        <v>4322</v>
      </c>
      <c r="C11336" s="95" t="s">
        <v>6646</v>
      </c>
      <c r="D11336" s="95">
        <v>53001031269</v>
      </c>
      <c r="E11336" s="95" t="s">
        <v>332</v>
      </c>
      <c r="F11336" s="95" t="s">
        <v>7499</v>
      </c>
      <c r="G11336" s="4">
        <v>312.5</v>
      </c>
      <c r="H11336" s="4">
        <v>312.5</v>
      </c>
    </row>
    <row r="11337" spans="1:8" ht="30">
      <c r="A11337" s="95">
        <v>11329</v>
      </c>
      <c r="B11337" s="95" t="s">
        <v>4603</v>
      </c>
      <c r="C11337" s="95" t="s">
        <v>6316</v>
      </c>
      <c r="D11337" s="95">
        <v>53001018356</v>
      </c>
      <c r="E11337" s="95" t="s">
        <v>332</v>
      </c>
      <c r="F11337" s="95" t="s">
        <v>7499</v>
      </c>
      <c r="G11337" s="4">
        <v>312.5</v>
      </c>
      <c r="H11337" s="4">
        <v>312.5</v>
      </c>
    </row>
    <row r="11338" spans="1:8" ht="15">
      <c r="A11338" s="95">
        <v>11330</v>
      </c>
      <c r="B11338" s="95" t="s">
        <v>5595</v>
      </c>
      <c r="C11338" s="95" t="s">
        <v>15182</v>
      </c>
      <c r="D11338" s="95">
        <v>53001010394</v>
      </c>
      <c r="E11338" s="95" t="s">
        <v>332</v>
      </c>
      <c r="F11338" s="95" t="s">
        <v>7499</v>
      </c>
      <c r="G11338" s="4">
        <v>312.5</v>
      </c>
      <c r="H11338" s="4">
        <v>312.5</v>
      </c>
    </row>
    <row r="11339" spans="1:8" ht="15">
      <c r="A11339" s="95">
        <v>11331</v>
      </c>
      <c r="B11339" s="95" t="s">
        <v>5192</v>
      </c>
      <c r="C11339" s="95" t="s">
        <v>4111</v>
      </c>
      <c r="D11339" s="95">
        <v>60003010922</v>
      </c>
      <c r="E11339" s="95" t="s">
        <v>332</v>
      </c>
      <c r="F11339" s="95" t="s">
        <v>7499</v>
      </c>
      <c r="G11339" s="4">
        <v>312.5</v>
      </c>
      <c r="H11339" s="4">
        <v>312.5</v>
      </c>
    </row>
    <row r="11340" spans="1:8" ht="30">
      <c r="A11340" s="95">
        <v>11332</v>
      </c>
      <c r="B11340" s="95" t="s">
        <v>5107</v>
      </c>
      <c r="C11340" s="95" t="s">
        <v>4182</v>
      </c>
      <c r="D11340" s="95">
        <v>53001041638</v>
      </c>
      <c r="E11340" s="95" t="s">
        <v>332</v>
      </c>
      <c r="F11340" s="95" t="s">
        <v>7499</v>
      </c>
      <c r="G11340" s="4">
        <v>312.5</v>
      </c>
      <c r="H11340" s="4">
        <v>312.5</v>
      </c>
    </row>
    <row r="11341" spans="1:8" ht="15">
      <c r="A11341" s="95">
        <v>11333</v>
      </c>
      <c r="B11341" s="95" t="s">
        <v>5816</v>
      </c>
      <c r="C11341" s="95" t="s">
        <v>6648</v>
      </c>
      <c r="D11341" s="95">
        <v>60001049291</v>
      </c>
      <c r="E11341" s="95" t="s">
        <v>332</v>
      </c>
      <c r="F11341" s="95" t="s">
        <v>7499</v>
      </c>
      <c r="G11341" s="4">
        <v>312.5</v>
      </c>
      <c r="H11341" s="4">
        <v>312.5</v>
      </c>
    </row>
    <row r="11342" spans="1:8" ht="15">
      <c r="A11342" s="95">
        <v>11334</v>
      </c>
      <c r="B11342" s="95" t="s">
        <v>5146</v>
      </c>
      <c r="C11342" s="95" t="s">
        <v>6649</v>
      </c>
      <c r="D11342" s="95">
        <v>60003011717</v>
      </c>
      <c r="E11342" s="95" t="s">
        <v>332</v>
      </c>
      <c r="F11342" s="95" t="s">
        <v>7499</v>
      </c>
      <c r="G11342" s="4">
        <v>312.5</v>
      </c>
      <c r="H11342" s="4">
        <v>312.5</v>
      </c>
    </row>
    <row r="11343" spans="1:8" ht="15">
      <c r="A11343" s="95">
        <v>11335</v>
      </c>
      <c r="B11343" s="95" t="s">
        <v>3898</v>
      </c>
      <c r="C11343" s="95" t="s">
        <v>6650</v>
      </c>
      <c r="D11343" s="95">
        <v>53001050181</v>
      </c>
      <c r="E11343" s="95" t="s">
        <v>332</v>
      </c>
      <c r="F11343" s="95" t="s">
        <v>7499</v>
      </c>
      <c r="G11343" s="4">
        <v>312.5</v>
      </c>
      <c r="H11343" s="4">
        <v>312.5</v>
      </c>
    </row>
    <row r="11344" spans="1:8" ht="15">
      <c r="A11344" s="95">
        <v>11336</v>
      </c>
      <c r="B11344" s="95" t="s">
        <v>4170</v>
      </c>
      <c r="C11344" s="95" t="s">
        <v>6110</v>
      </c>
      <c r="D11344" s="95">
        <v>60001121271</v>
      </c>
      <c r="E11344" s="95" t="s">
        <v>332</v>
      </c>
      <c r="F11344" s="95" t="s">
        <v>7499</v>
      </c>
      <c r="G11344" s="4">
        <v>312.5</v>
      </c>
      <c r="H11344" s="4">
        <v>312.5</v>
      </c>
    </row>
    <row r="11345" spans="1:8" ht="15">
      <c r="A11345" s="95">
        <v>11337</v>
      </c>
      <c r="B11345" s="95" t="s">
        <v>3461</v>
      </c>
      <c r="C11345" s="95" t="s">
        <v>6651</v>
      </c>
      <c r="D11345" s="95">
        <v>60003003146</v>
      </c>
      <c r="E11345" s="95" t="s">
        <v>332</v>
      </c>
      <c r="F11345" s="95" t="s">
        <v>7499</v>
      </c>
      <c r="G11345" s="4">
        <v>312.5</v>
      </c>
      <c r="H11345" s="4">
        <v>312.5</v>
      </c>
    </row>
    <row r="11346" spans="1:8" ht="15">
      <c r="A11346" s="95">
        <v>11338</v>
      </c>
      <c r="B11346" s="95" t="s">
        <v>6645</v>
      </c>
      <c r="C11346" s="95" t="s">
        <v>6286</v>
      </c>
      <c r="D11346" s="95">
        <v>53001052213</v>
      </c>
      <c r="E11346" s="95" t="s">
        <v>332</v>
      </c>
      <c r="F11346" s="95" t="s">
        <v>7499</v>
      </c>
      <c r="G11346" s="4">
        <v>312.5</v>
      </c>
      <c r="H11346" s="4">
        <v>312.5</v>
      </c>
    </row>
    <row r="11347" spans="1:8" ht="15">
      <c r="A11347" s="95">
        <v>11339</v>
      </c>
      <c r="B11347" s="95" t="s">
        <v>6652</v>
      </c>
      <c r="C11347" s="95" t="s">
        <v>6653</v>
      </c>
      <c r="D11347" s="95">
        <v>53001041967</v>
      </c>
      <c r="E11347" s="95" t="s">
        <v>332</v>
      </c>
      <c r="F11347" s="95" t="s">
        <v>7499</v>
      </c>
      <c r="G11347" s="4">
        <v>312.5</v>
      </c>
      <c r="H11347" s="4">
        <v>312.5</v>
      </c>
    </row>
    <row r="11348" spans="1:8" ht="15">
      <c r="A11348" s="95">
        <v>11340</v>
      </c>
      <c r="B11348" s="95" t="s">
        <v>4939</v>
      </c>
      <c r="C11348" s="95" t="s">
        <v>6654</v>
      </c>
      <c r="D11348" s="95">
        <v>60002007551</v>
      </c>
      <c r="E11348" s="95" t="s">
        <v>332</v>
      </c>
      <c r="F11348" s="95" t="s">
        <v>7499</v>
      </c>
      <c r="G11348" s="4">
        <v>312.5</v>
      </c>
      <c r="H11348" s="4">
        <v>312.5</v>
      </c>
    </row>
    <row r="11349" spans="1:8" ht="15">
      <c r="A11349" s="95">
        <v>11341</v>
      </c>
      <c r="B11349" s="95" t="s">
        <v>3660</v>
      </c>
      <c r="C11349" s="95" t="s">
        <v>6655</v>
      </c>
      <c r="D11349" s="95">
        <v>53001051784</v>
      </c>
      <c r="E11349" s="95" t="s">
        <v>332</v>
      </c>
      <c r="F11349" s="95" t="s">
        <v>7499</v>
      </c>
      <c r="G11349" s="4">
        <v>312.5</v>
      </c>
      <c r="H11349" s="4">
        <v>312.5</v>
      </c>
    </row>
    <row r="11350" spans="1:8" ht="15">
      <c r="A11350" s="95">
        <v>11342</v>
      </c>
      <c r="B11350" s="95" t="s">
        <v>4425</v>
      </c>
      <c r="C11350" s="95" t="s">
        <v>6656</v>
      </c>
      <c r="D11350" s="95">
        <v>53001013929</v>
      </c>
      <c r="E11350" s="95" t="s">
        <v>332</v>
      </c>
      <c r="F11350" s="95" t="s">
        <v>7499</v>
      </c>
      <c r="G11350" s="4">
        <v>312.5</v>
      </c>
      <c r="H11350" s="4">
        <v>312.5</v>
      </c>
    </row>
    <row r="11351" spans="1:8" ht="15">
      <c r="A11351" s="95">
        <v>11343</v>
      </c>
      <c r="B11351" s="95" t="s">
        <v>5146</v>
      </c>
      <c r="C11351" s="95" t="s">
        <v>6657</v>
      </c>
      <c r="D11351" s="95">
        <v>53001035559</v>
      </c>
      <c r="E11351" s="95" t="s">
        <v>332</v>
      </c>
      <c r="F11351" s="95" t="s">
        <v>7499</v>
      </c>
      <c r="G11351" s="4">
        <v>312.5</v>
      </c>
      <c r="H11351" s="4">
        <v>312.5</v>
      </c>
    </row>
    <row r="11352" spans="1:8" ht="15">
      <c r="A11352" s="95">
        <v>11344</v>
      </c>
      <c r="B11352" s="95" t="s">
        <v>6658</v>
      </c>
      <c r="C11352" s="95" t="s">
        <v>6659</v>
      </c>
      <c r="D11352" s="95">
        <v>53001020400</v>
      </c>
      <c r="E11352" s="95" t="s">
        <v>332</v>
      </c>
      <c r="F11352" s="95" t="s">
        <v>7499</v>
      </c>
      <c r="G11352" s="4">
        <v>312.5</v>
      </c>
      <c r="H11352" s="4">
        <v>312.5</v>
      </c>
    </row>
    <row r="11353" spans="1:8" ht="15">
      <c r="A11353" s="95">
        <v>11345</v>
      </c>
      <c r="B11353" s="95" t="s">
        <v>4160</v>
      </c>
      <c r="C11353" s="95" t="s">
        <v>6660</v>
      </c>
      <c r="D11353" s="95">
        <v>53001026237</v>
      </c>
      <c r="E11353" s="95" t="s">
        <v>332</v>
      </c>
      <c r="F11353" s="95" t="s">
        <v>7499</v>
      </c>
      <c r="G11353" s="4">
        <v>312.5</v>
      </c>
      <c r="H11353" s="4">
        <v>312.5</v>
      </c>
    </row>
    <row r="11354" spans="1:8" ht="15">
      <c r="A11354" s="95">
        <v>11346</v>
      </c>
      <c r="B11354" s="95" t="s">
        <v>4375</v>
      </c>
      <c r="C11354" s="95" t="s">
        <v>6661</v>
      </c>
      <c r="D11354" s="95">
        <v>53001005251</v>
      </c>
      <c r="E11354" s="95" t="s">
        <v>332</v>
      </c>
      <c r="F11354" s="95" t="s">
        <v>7499</v>
      </c>
      <c r="G11354" s="4">
        <v>312.5</v>
      </c>
      <c r="H11354" s="4">
        <v>312.5</v>
      </c>
    </row>
    <row r="11355" spans="1:8" ht="15">
      <c r="A11355" s="95">
        <v>11347</v>
      </c>
      <c r="B11355" s="95" t="s">
        <v>3822</v>
      </c>
      <c r="C11355" s="95" t="s">
        <v>6662</v>
      </c>
      <c r="D11355" s="95">
        <v>62003012891</v>
      </c>
      <c r="E11355" s="95" t="s">
        <v>332</v>
      </c>
      <c r="F11355" s="95" t="s">
        <v>7499</v>
      </c>
      <c r="G11355" s="4">
        <v>312.5</v>
      </c>
      <c r="H11355" s="4">
        <v>312.5</v>
      </c>
    </row>
    <row r="11356" spans="1:8" ht="15">
      <c r="A11356" s="95">
        <v>11348</v>
      </c>
      <c r="B11356" s="95" t="s">
        <v>3450</v>
      </c>
      <c r="C11356" s="95" t="s">
        <v>6663</v>
      </c>
      <c r="D11356" s="95">
        <v>53001054485</v>
      </c>
      <c r="E11356" s="95" t="s">
        <v>332</v>
      </c>
      <c r="F11356" s="95" t="s">
        <v>7499</v>
      </c>
      <c r="G11356" s="4">
        <v>312.5</v>
      </c>
      <c r="H11356" s="4">
        <v>312.5</v>
      </c>
    </row>
    <row r="11357" spans="1:8" ht="15">
      <c r="A11357" s="95">
        <v>11349</v>
      </c>
      <c r="B11357" s="95" t="s">
        <v>3636</v>
      </c>
      <c r="C11357" s="95" t="s">
        <v>6664</v>
      </c>
      <c r="D11357" s="95">
        <v>53001015432</v>
      </c>
      <c r="E11357" s="95" t="s">
        <v>332</v>
      </c>
      <c r="F11357" s="95" t="s">
        <v>7499</v>
      </c>
      <c r="G11357" s="4">
        <v>312.5</v>
      </c>
      <c r="H11357" s="4">
        <v>312.5</v>
      </c>
    </row>
    <row r="11358" spans="1:8" ht="15">
      <c r="A11358" s="95">
        <v>11350</v>
      </c>
      <c r="B11358" s="95" t="s">
        <v>3958</v>
      </c>
      <c r="C11358" s="95" t="s">
        <v>6460</v>
      </c>
      <c r="D11358" s="95">
        <v>53001009028</v>
      </c>
      <c r="E11358" s="95" t="s">
        <v>332</v>
      </c>
      <c r="F11358" s="95" t="s">
        <v>7499</v>
      </c>
      <c r="G11358" s="4">
        <v>312.5</v>
      </c>
      <c r="H11358" s="4">
        <v>312.5</v>
      </c>
    </row>
    <row r="11359" spans="1:8" ht="15">
      <c r="A11359" s="95">
        <v>11351</v>
      </c>
      <c r="B11359" s="95" t="s">
        <v>3676</v>
      </c>
      <c r="C11359" s="95" t="s">
        <v>6710</v>
      </c>
      <c r="D11359" s="95">
        <v>60001059087</v>
      </c>
      <c r="E11359" s="95" t="s">
        <v>332</v>
      </c>
      <c r="F11359" s="95" t="s">
        <v>7499</v>
      </c>
      <c r="G11359" s="4">
        <v>312.5</v>
      </c>
      <c r="H11359" s="4">
        <v>312.5</v>
      </c>
    </row>
    <row r="11360" spans="1:8" ht="15">
      <c r="A11360" s="95">
        <v>11352</v>
      </c>
      <c r="B11360" s="95" t="s">
        <v>4096</v>
      </c>
      <c r="C11360" s="95" t="s">
        <v>6639</v>
      </c>
      <c r="D11360" s="95">
        <v>60001133722</v>
      </c>
      <c r="E11360" s="95" t="s">
        <v>332</v>
      </c>
      <c r="F11360" s="95" t="s">
        <v>7499</v>
      </c>
      <c r="G11360" s="4">
        <v>312.5</v>
      </c>
      <c r="H11360" s="4">
        <v>312.5</v>
      </c>
    </row>
    <row r="11361" spans="1:8" ht="15">
      <c r="A11361" s="95">
        <v>11353</v>
      </c>
      <c r="B11361" s="95" t="s">
        <v>6713</v>
      </c>
      <c r="C11361" s="95" t="s">
        <v>6714</v>
      </c>
      <c r="D11361" s="95">
        <v>60001074694</v>
      </c>
      <c r="E11361" s="95" t="s">
        <v>332</v>
      </c>
      <c r="F11361" s="95" t="s">
        <v>7499</v>
      </c>
      <c r="G11361" s="4">
        <v>312.5</v>
      </c>
      <c r="H11361" s="4">
        <v>312.5</v>
      </c>
    </row>
    <row r="11362" spans="1:8" ht="15">
      <c r="A11362" s="95">
        <v>11354</v>
      </c>
      <c r="B11362" s="95" t="s">
        <v>3523</v>
      </c>
      <c r="C11362" s="95" t="s">
        <v>4227</v>
      </c>
      <c r="D11362" s="95">
        <v>35001113883</v>
      </c>
      <c r="E11362" s="95" t="s">
        <v>332</v>
      </c>
      <c r="F11362" s="95" t="s">
        <v>7499</v>
      </c>
      <c r="G11362" s="4">
        <v>312.5</v>
      </c>
      <c r="H11362" s="4">
        <v>312.5</v>
      </c>
    </row>
    <row r="11363" spans="1:8" ht="15">
      <c r="A11363" s="95">
        <v>11355</v>
      </c>
      <c r="B11363" s="95" t="s">
        <v>3761</v>
      </c>
      <c r="C11363" s="95" t="s">
        <v>4649</v>
      </c>
      <c r="D11363" s="95">
        <v>60001098336</v>
      </c>
      <c r="E11363" s="95" t="s">
        <v>332</v>
      </c>
      <c r="F11363" s="95" t="s">
        <v>7499</v>
      </c>
      <c r="G11363" s="4">
        <v>312.5</v>
      </c>
      <c r="H11363" s="4">
        <v>312.5</v>
      </c>
    </row>
    <row r="11364" spans="1:8" ht="15">
      <c r="A11364" s="95">
        <v>11356</v>
      </c>
      <c r="B11364" s="95" t="s">
        <v>4040</v>
      </c>
      <c r="C11364" s="95" t="s">
        <v>4245</v>
      </c>
      <c r="D11364" s="95">
        <v>60001144918</v>
      </c>
      <c r="E11364" s="95" t="s">
        <v>332</v>
      </c>
      <c r="F11364" s="95" t="s">
        <v>7499</v>
      </c>
      <c r="G11364" s="4">
        <v>312.5</v>
      </c>
      <c r="H11364" s="4">
        <v>312.5</v>
      </c>
    </row>
    <row r="11365" spans="1:8" ht="15">
      <c r="A11365" s="95">
        <v>11357</v>
      </c>
      <c r="B11365" s="95" t="s">
        <v>5110</v>
      </c>
      <c r="C11365" s="95" t="s">
        <v>6715</v>
      </c>
      <c r="D11365" s="95">
        <v>60001149454</v>
      </c>
      <c r="E11365" s="95" t="s">
        <v>332</v>
      </c>
      <c r="F11365" s="95" t="s">
        <v>7499</v>
      </c>
      <c r="G11365" s="4">
        <v>312.5</v>
      </c>
      <c r="H11365" s="4">
        <v>312.5</v>
      </c>
    </row>
    <row r="11366" spans="1:8" ht="15">
      <c r="A11366" s="95">
        <v>11358</v>
      </c>
      <c r="B11366" s="95" t="s">
        <v>3643</v>
      </c>
      <c r="C11366" s="95" t="s">
        <v>6716</v>
      </c>
      <c r="D11366" s="95">
        <v>60001078585</v>
      </c>
      <c r="E11366" s="95" t="s">
        <v>332</v>
      </c>
      <c r="F11366" s="95" t="s">
        <v>7499</v>
      </c>
      <c r="G11366" s="4">
        <v>312.5</v>
      </c>
      <c r="H11366" s="4">
        <v>312.5</v>
      </c>
    </row>
    <row r="11367" spans="1:8" ht="30">
      <c r="A11367" s="95">
        <v>11359</v>
      </c>
      <c r="B11367" s="95" t="s">
        <v>4695</v>
      </c>
      <c r="C11367" s="95" t="s">
        <v>6717</v>
      </c>
      <c r="D11367" s="95">
        <v>60001037548</v>
      </c>
      <c r="E11367" s="95" t="s">
        <v>332</v>
      </c>
      <c r="F11367" s="95" t="s">
        <v>7499</v>
      </c>
      <c r="G11367" s="4">
        <v>312.5</v>
      </c>
      <c r="H11367" s="4">
        <v>312.5</v>
      </c>
    </row>
    <row r="11368" spans="1:8" ht="15">
      <c r="A11368" s="95">
        <v>11360</v>
      </c>
      <c r="B11368" s="95" t="s">
        <v>3593</v>
      </c>
      <c r="C11368" s="95" t="s">
        <v>6146</v>
      </c>
      <c r="D11368" s="95">
        <v>60001079193</v>
      </c>
      <c r="E11368" s="95" t="s">
        <v>332</v>
      </c>
      <c r="F11368" s="95" t="s">
        <v>7499</v>
      </c>
      <c r="G11368" s="4">
        <v>312.5</v>
      </c>
      <c r="H11368" s="4">
        <v>312.5</v>
      </c>
    </row>
    <row r="11369" spans="1:8" ht="15">
      <c r="A11369" s="95">
        <v>11361</v>
      </c>
      <c r="B11369" s="95" t="s">
        <v>4431</v>
      </c>
      <c r="C11369" s="95" t="s">
        <v>6718</v>
      </c>
      <c r="D11369" s="95">
        <v>60001031752</v>
      </c>
      <c r="E11369" s="95" t="s">
        <v>332</v>
      </c>
      <c r="F11369" s="95" t="s">
        <v>7499</v>
      </c>
      <c r="G11369" s="4">
        <v>312.5</v>
      </c>
      <c r="H11369" s="4">
        <v>312.5</v>
      </c>
    </row>
    <row r="11370" spans="1:8" ht="15">
      <c r="A11370" s="95">
        <v>11362</v>
      </c>
      <c r="B11370" s="95" t="s">
        <v>3476</v>
      </c>
      <c r="C11370" s="95" t="s">
        <v>3655</v>
      </c>
      <c r="D11370" s="95">
        <v>60001008794</v>
      </c>
      <c r="E11370" s="95" t="s">
        <v>332</v>
      </c>
      <c r="F11370" s="95" t="s">
        <v>7499</v>
      </c>
      <c r="G11370" s="4">
        <v>312.5</v>
      </c>
      <c r="H11370" s="4">
        <v>312.5</v>
      </c>
    </row>
    <row r="11371" spans="1:8" ht="15">
      <c r="A11371" s="95">
        <v>11363</v>
      </c>
      <c r="B11371" s="95" t="s">
        <v>4326</v>
      </c>
      <c r="C11371" s="95" t="s">
        <v>6279</v>
      </c>
      <c r="D11371" s="95">
        <v>60001008903</v>
      </c>
      <c r="E11371" s="95" t="s">
        <v>332</v>
      </c>
      <c r="F11371" s="95" t="s">
        <v>7499</v>
      </c>
      <c r="G11371" s="4">
        <v>312.5</v>
      </c>
      <c r="H11371" s="4">
        <v>312.5</v>
      </c>
    </row>
    <row r="11372" spans="1:8" ht="15">
      <c r="A11372" s="95">
        <v>11364</v>
      </c>
      <c r="B11372" s="95" t="s">
        <v>5595</v>
      </c>
      <c r="C11372" s="95" t="s">
        <v>6709</v>
      </c>
      <c r="D11372" s="95">
        <v>60001004904</v>
      </c>
      <c r="E11372" s="95" t="s">
        <v>332</v>
      </c>
      <c r="F11372" s="95" t="s">
        <v>7499</v>
      </c>
      <c r="G11372" s="4">
        <v>312.5</v>
      </c>
      <c r="H11372" s="4">
        <v>312.5</v>
      </c>
    </row>
    <row r="11373" spans="1:8" ht="15">
      <c r="A11373" s="95">
        <v>11365</v>
      </c>
      <c r="B11373" s="95" t="s">
        <v>3700</v>
      </c>
      <c r="C11373" s="95" t="s">
        <v>6636</v>
      </c>
      <c r="D11373" s="95">
        <v>60001113212</v>
      </c>
      <c r="E11373" s="95" t="s">
        <v>332</v>
      </c>
      <c r="F11373" s="95" t="s">
        <v>7499</v>
      </c>
      <c r="G11373" s="4">
        <v>312.5</v>
      </c>
      <c r="H11373" s="4">
        <v>312.5</v>
      </c>
    </row>
    <row r="11374" spans="1:8" ht="15">
      <c r="A11374" s="95">
        <v>11366</v>
      </c>
      <c r="B11374" s="95" t="s">
        <v>6711</v>
      </c>
      <c r="C11374" s="95" t="s">
        <v>6446</v>
      </c>
      <c r="D11374" s="95">
        <v>60001110672</v>
      </c>
      <c r="E11374" s="95" t="s">
        <v>332</v>
      </c>
      <c r="F11374" s="95" t="s">
        <v>7499</v>
      </c>
      <c r="G11374" s="4">
        <v>312.5</v>
      </c>
      <c r="H11374" s="4">
        <v>312.5</v>
      </c>
    </row>
    <row r="11375" spans="1:8" ht="15">
      <c r="A11375" s="95">
        <v>11367</v>
      </c>
      <c r="B11375" s="95" t="s">
        <v>5002</v>
      </c>
      <c r="C11375" s="95" t="s">
        <v>6712</v>
      </c>
      <c r="D11375" s="95">
        <v>60001044107</v>
      </c>
      <c r="E11375" s="95" t="s">
        <v>332</v>
      </c>
      <c r="F11375" s="95" t="s">
        <v>7499</v>
      </c>
      <c r="G11375" s="4">
        <v>312.5</v>
      </c>
      <c r="H11375" s="4">
        <v>312.5</v>
      </c>
    </row>
    <row r="11376" spans="1:8" ht="15">
      <c r="A11376" s="95">
        <v>11368</v>
      </c>
      <c r="B11376" s="95" t="s">
        <v>3596</v>
      </c>
      <c r="C11376" s="95" t="s">
        <v>6680</v>
      </c>
      <c r="D11376" s="95">
        <v>55001001773</v>
      </c>
      <c r="E11376" s="95" t="s">
        <v>332</v>
      </c>
      <c r="F11376" s="95" t="s">
        <v>7499</v>
      </c>
      <c r="G11376" s="4">
        <v>312.5</v>
      </c>
      <c r="H11376" s="4">
        <v>312.5</v>
      </c>
    </row>
    <row r="11377" spans="1:8" ht="15">
      <c r="A11377" s="95">
        <v>11369</v>
      </c>
      <c r="B11377" s="95" t="s">
        <v>3725</v>
      </c>
      <c r="C11377" s="95" t="s">
        <v>6719</v>
      </c>
      <c r="D11377" s="95">
        <v>60001070856</v>
      </c>
      <c r="E11377" s="95" t="s">
        <v>332</v>
      </c>
      <c r="F11377" s="95" t="s">
        <v>7499</v>
      </c>
      <c r="G11377" s="4">
        <v>312.5</v>
      </c>
      <c r="H11377" s="4">
        <v>312.5</v>
      </c>
    </row>
    <row r="11378" spans="1:8" ht="15">
      <c r="A11378" s="95">
        <v>11370</v>
      </c>
      <c r="B11378" s="95" t="s">
        <v>3596</v>
      </c>
      <c r="C11378" s="95" t="s">
        <v>6692</v>
      </c>
      <c r="D11378" s="95">
        <v>60001063662</v>
      </c>
      <c r="E11378" s="95" t="s">
        <v>332</v>
      </c>
      <c r="F11378" s="95" t="s">
        <v>7499</v>
      </c>
      <c r="G11378" s="4">
        <v>312.5</v>
      </c>
      <c r="H11378" s="4">
        <v>312.5</v>
      </c>
    </row>
    <row r="11379" spans="1:8" ht="15">
      <c r="A11379" s="95">
        <v>11371</v>
      </c>
      <c r="B11379" s="95" t="s">
        <v>6720</v>
      </c>
      <c r="C11379" s="95" t="s">
        <v>6721</v>
      </c>
      <c r="D11379" s="95">
        <v>60003006971</v>
      </c>
      <c r="E11379" s="95" t="s">
        <v>332</v>
      </c>
      <c r="F11379" s="95" t="s">
        <v>7499</v>
      </c>
      <c r="G11379" s="4">
        <v>312.5</v>
      </c>
      <c r="H11379" s="4">
        <v>312.5</v>
      </c>
    </row>
    <row r="11380" spans="1:8" ht="15">
      <c r="A11380" s="95">
        <v>11372</v>
      </c>
      <c r="B11380" s="95" t="s">
        <v>4636</v>
      </c>
      <c r="C11380" s="95" t="s">
        <v>6722</v>
      </c>
      <c r="D11380" s="95">
        <v>60001078784</v>
      </c>
      <c r="E11380" s="95" t="s">
        <v>332</v>
      </c>
      <c r="F11380" s="95" t="s">
        <v>7499</v>
      </c>
      <c r="G11380" s="4">
        <v>312.5</v>
      </c>
      <c r="H11380" s="4">
        <v>312.5</v>
      </c>
    </row>
    <row r="11381" spans="1:8" ht="15">
      <c r="A11381" s="95">
        <v>11373</v>
      </c>
      <c r="B11381" s="95" t="s">
        <v>3461</v>
      </c>
      <c r="C11381" s="95" t="s">
        <v>6693</v>
      </c>
      <c r="D11381" s="95">
        <v>60001024873</v>
      </c>
      <c r="E11381" s="95" t="s">
        <v>332</v>
      </c>
      <c r="F11381" s="95" t="s">
        <v>7499</v>
      </c>
      <c r="G11381" s="4">
        <v>312.5</v>
      </c>
      <c r="H11381" s="4">
        <v>312.5</v>
      </c>
    </row>
    <row r="11382" spans="1:8" ht="15">
      <c r="A11382" s="95">
        <v>11374</v>
      </c>
      <c r="B11382" s="95" t="s">
        <v>3715</v>
      </c>
      <c r="C11382" s="95" t="s">
        <v>6646</v>
      </c>
      <c r="D11382" s="95">
        <v>60001012905</v>
      </c>
      <c r="E11382" s="95" t="s">
        <v>332</v>
      </c>
      <c r="F11382" s="95" t="s">
        <v>7499</v>
      </c>
      <c r="G11382" s="4">
        <v>312.5</v>
      </c>
      <c r="H11382" s="4">
        <v>312.5</v>
      </c>
    </row>
    <row r="11383" spans="1:8" ht="15">
      <c r="A11383" s="95">
        <v>11375</v>
      </c>
      <c r="B11383" s="95" t="s">
        <v>2667</v>
      </c>
      <c r="C11383" s="95" t="s">
        <v>3447</v>
      </c>
      <c r="D11383" s="95">
        <v>53001007112</v>
      </c>
      <c r="E11383" s="95" t="s">
        <v>332</v>
      </c>
      <c r="F11383" s="95" t="s">
        <v>7499</v>
      </c>
      <c r="G11383" s="4">
        <v>312.5</v>
      </c>
      <c r="H11383" s="4">
        <v>312.5</v>
      </c>
    </row>
    <row r="11384" spans="1:8" ht="15">
      <c r="A11384" s="95">
        <v>11376</v>
      </c>
      <c r="B11384" s="95" t="s">
        <v>4412</v>
      </c>
      <c r="C11384" s="95" t="s">
        <v>6695</v>
      </c>
      <c r="D11384" s="95">
        <v>60001044001</v>
      </c>
      <c r="E11384" s="95" t="s">
        <v>332</v>
      </c>
      <c r="F11384" s="95" t="s">
        <v>7499</v>
      </c>
      <c r="G11384" s="4">
        <v>312.5</v>
      </c>
      <c r="H11384" s="4">
        <v>312.5</v>
      </c>
    </row>
    <row r="11385" spans="1:8" ht="15">
      <c r="A11385" s="95">
        <v>11377</v>
      </c>
      <c r="B11385" s="95" t="s">
        <v>3747</v>
      </c>
      <c r="C11385" s="95" t="s">
        <v>8398</v>
      </c>
      <c r="D11385" s="95">
        <v>6000110654</v>
      </c>
      <c r="E11385" s="95" t="s">
        <v>332</v>
      </c>
      <c r="F11385" s="95" t="s">
        <v>7499</v>
      </c>
      <c r="G11385" s="4">
        <v>312.5</v>
      </c>
      <c r="H11385" s="4">
        <v>312.5</v>
      </c>
    </row>
    <row r="11386" spans="1:8" ht="15">
      <c r="A11386" s="95">
        <v>11378</v>
      </c>
      <c r="B11386" s="95" t="s">
        <v>4326</v>
      </c>
      <c r="C11386" s="95" t="s">
        <v>6697</v>
      </c>
      <c r="D11386" s="95">
        <v>21001040852</v>
      </c>
      <c r="E11386" s="95" t="s">
        <v>332</v>
      </c>
      <c r="F11386" s="95" t="s">
        <v>7499</v>
      </c>
      <c r="G11386" s="4">
        <v>312.5</v>
      </c>
      <c r="H11386" s="4">
        <v>312.5</v>
      </c>
    </row>
    <row r="11387" spans="1:8" ht="15">
      <c r="A11387" s="95">
        <v>11379</v>
      </c>
      <c r="B11387" s="95" t="s">
        <v>5358</v>
      </c>
      <c r="C11387" s="95" t="s">
        <v>6698</v>
      </c>
      <c r="D11387" s="95" t="s">
        <v>6699</v>
      </c>
      <c r="E11387" s="95" t="s">
        <v>332</v>
      </c>
      <c r="F11387" s="95" t="s">
        <v>7499</v>
      </c>
      <c r="G11387" s="4">
        <v>312.5</v>
      </c>
      <c r="H11387" s="4">
        <v>312.5</v>
      </c>
    </row>
    <row r="11388" spans="1:8" ht="15">
      <c r="A11388" s="95">
        <v>11380</v>
      </c>
      <c r="B11388" s="95" t="s">
        <v>4165</v>
      </c>
      <c r="C11388" s="95" t="s">
        <v>6700</v>
      </c>
      <c r="D11388" s="95">
        <v>60001027113</v>
      </c>
      <c r="E11388" s="95" t="s">
        <v>332</v>
      </c>
      <c r="F11388" s="95" t="s">
        <v>7499</v>
      </c>
      <c r="G11388" s="4">
        <v>312.5</v>
      </c>
      <c r="H11388" s="4">
        <v>312.5</v>
      </c>
    </row>
    <row r="11389" spans="1:8" ht="15">
      <c r="A11389" s="95">
        <v>11381</v>
      </c>
      <c r="B11389" s="95" t="s">
        <v>6701</v>
      </c>
      <c r="C11389" s="95" t="s">
        <v>6702</v>
      </c>
      <c r="D11389" s="95">
        <v>60001007342</v>
      </c>
      <c r="E11389" s="95" t="s">
        <v>332</v>
      </c>
      <c r="F11389" s="95" t="s">
        <v>7499</v>
      </c>
      <c r="G11389" s="4">
        <v>312.5</v>
      </c>
      <c r="H11389" s="4">
        <v>312.5</v>
      </c>
    </row>
    <row r="11390" spans="1:8" ht="15">
      <c r="A11390" s="95">
        <v>11382</v>
      </c>
      <c r="B11390" s="95" t="s">
        <v>6703</v>
      </c>
      <c r="C11390" s="95" t="s">
        <v>6704</v>
      </c>
      <c r="D11390" s="95">
        <v>60001068640</v>
      </c>
      <c r="E11390" s="95" t="s">
        <v>332</v>
      </c>
      <c r="F11390" s="95" t="s">
        <v>7499</v>
      </c>
      <c r="G11390" s="4">
        <v>312.5</v>
      </c>
      <c r="H11390" s="4">
        <v>312.5</v>
      </c>
    </row>
    <row r="11391" spans="1:8" ht="15">
      <c r="A11391" s="95">
        <v>11383</v>
      </c>
      <c r="B11391" s="95" t="s">
        <v>4067</v>
      </c>
      <c r="C11391" s="95" t="s">
        <v>6705</v>
      </c>
      <c r="D11391" s="95">
        <v>60001122917</v>
      </c>
      <c r="E11391" s="95" t="s">
        <v>332</v>
      </c>
      <c r="F11391" s="95" t="s">
        <v>7499</v>
      </c>
      <c r="G11391" s="4">
        <v>312.5</v>
      </c>
      <c r="H11391" s="4">
        <v>312.5</v>
      </c>
    </row>
    <row r="11392" spans="1:8" ht="15">
      <c r="A11392" s="95">
        <v>11384</v>
      </c>
      <c r="B11392" s="95" t="s">
        <v>6706</v>
      </c>
      <c r="C11392" s="95" t="s">
        <v>6707</v>
      </c>
      <c r="D11392" s="95">
        <v>60001000539</v>
      </c>
      <c r="E11392" s="95" t="s">
        <v>332</v>
      </c>
      <c r="F11392" s="95" t="s">
        <v>7499</v>
      </c>
      <c r="G11392" s="4">
        <v>312.5</v>
      </c>
      <c r="H11392" s="4">
        <v>312.5</v>
      </c>
    </row>
    <row r="11393" spans="1:8" ht="15">
      <c r="A11393" s="95">
        <v>11385</v>
      </c>
      <c r="B11393" s="95" t="s">
        <v>6274</v>
      </c>
      <c r="C11393" s="95" t="s">
        <v>6708</v>
      </c>
      <c r="D11393" s="95">
        <v>60001016470</v>
      </c>
      <c r="E11393" s="95" t="s">
        <v>332</v>
      </c>
      <c r="F11393" s="95" t="s">
        <v>7499</v>
      </c>
      <c r="G11393" s="4">
        <v>312.5</v>
      </c>
      <c r="H11393" s="4">
        <v>312.5</v>
      </c>
    </row>
    <row r="11394" spans="1:8" ht="45">
      <c r="A11394" s="95">
        <v>11386</v>
      </c>
      <c r="B11394" s="95" t="s">
        <v>5516</v>
      </c>
      <c r="C11394" s="95" t="s">
        <v>6687</v>
      </c>
      <c r="D11394" s="95">
        <v>60001017839</v>
      </c>
      <c r="E11394" s="95" t="s">
        <v>332</v>
      </c>
      <c r="F11394" s="95" t="s">
        <v>7499</v>
      </c>
      <c r="G11394" s="4">
        <v>312.5</v>
      </c>
      <c r="H11394" s="4">
        <v>312.5</v>
      </c>
    </row>
    <row r="11395" spans="1:8" ht="15">
      <c r="A11395" s="95">
        <v>11387</v>
      </c>
      <c r="B11395" s="95" t="s">
        <v>3676</v>
      </c>
      <c r="C11395" s="95" t="s">
        <v>6688</v>
      </c>
      <c r="D11395" s="95">
        <v>60003007092</v>
      </c>
      <c r="E11395" s="95" t="s">
        <v>332</v>
      </c>
      <c r="F11395" s="95" t="s">
        <v>7499</v>
      </c>
      <c r="G11395" s="4">
        <v>312.5</v>
      </c>
      <c r="H11395" s="4">
        <v>312.5</v>
      </c>
    </row>
    <row r="11396" spans="1:8" ht="15">
      <c r="A11396" s="95">
        <v>11388</v>
      </c>
      <c r="B11396" s="95" t="s">
        <v>3676</v>
      </c>
      <c r="C11396" s="95" t="s">
        <v>6476</v>
      </c>
      <c r="D11396" s="95">
        <v>37001036331</v>
      </c>
      <c r="E11396" s="95" t="s">
        <v>332</v>
      </c>
      <c r="F11396" s="95" t="s">
        <v>7499</v>
      </c>
      <c r="G11396" s="4">
        <v>312.5</v>
      </c>
      <c r="H11396" s="4">
        <v>312.5</v>
      </c>
    </row>
    <row r="11397" spans="1:8" ht="15">
      <c r="A11397" s="95">
        <v>11389</v>
      </c>
      <c r="B11397" s="95" t="s">
        <v>5418</v>
      </c>
      <c r="C11397" s="95" t="s">
        <v>6689</v>
      </c>
      <c r="D11397" s="95">
        <v>60003011301</v>
      </c>
      <c r="E11397" s="95" t="s">
        <v>332</v>
      </c>
      <c r="F11397" s="95" t="s">
        <v>7499</v>
      </c>
      <c r="G11397" s="4">
        <v>312.5</v>
      </c>
      <c r="H11397" s="4">
        <v>312.5</v>
      </c>
    </row>
    <row r="11398" spans="1:8" ht="15">
      <c r="A11398" s="95">
        <v>11390</v>
      </c>
      <c r="B11398" s="95" t="s">
        <v>3657</v>
      </c>
      <c r="C11398" s="95" t="s">
        <v>6690</v>
      </c>
      <c r="D11398" s="95">
        <v>62006020611</v>
      </c>
      <c r="E11398" s="95" t="s">
        <v>332</v>
      </c>
      <c r="F11398" s="95" t="s">
        <v>7499</v>
      </c>
      <c r="G11398" s="4">
        <v>312.5</v>
      </c>
      <c r="H11398" s="4">
        <v>312.5</v>
      </c>
    </row>
    <row r="11399" spans="1:8" ht="15">
      <c r="A11399" s="95">
        <v>11391</v>
      </c>
      <c r="B11399" s="95" t="s">
        <v>4198</v>
      </c>
      <c r="C11399" s="95" t="s">
        <v>6164</v>
      </c>
      <c r="D11399" s="95">
        <v>62003013057</v>
      </c>
      <c r="E11399" s="95" t="s">
        <v>332</v>
      </c>
      <c r="F11399" s="95" t="s">
        <v>7499</v>
      </c>
      <c r="G11399" s="4">
        <v>312.5</v>
      </c>
      <c r="H11399" s="4">
        <v>312.5</v>
      </c>
    </row>
    <row r="11400" spans="1:8" ht="15">
      <c r="A11400" s="95">
        <v>11392</v>
      </c>
      <c r="B11400" s="95" t="s">
        <v>3596</v>
      </c>
      <c r="C11400" s="95" t="s">
        <v>6691</v>
      </c>
      <c r="D11400" s="95">
        <v>60001048700</v>
      </c>
      <c r="E11400" s="95" t="s">
        <v>332</v>
      </c>
      <c r="F11400" s="95" t="s">
        <v>7499</v>
      </c>
      <c r="G11400" s="4">
        <v>312.5</v>
      </c>
      <c r="H11400" s="4">
        <v>312.5</v>
      </c>
    </row>
    <row r="11401" spans="1:8" ht="15">
      <c r="A11401" s="95">
        <v>11393</v>
      </c>
      <c r="B11401" s="95" t="s">
        <v>3593</v>
      </c>
      <c r="C11401" s="95" t="s">
        <v>6638</v>
      </c>
      <c r="D11401" s="95">
        <v>60003002698</v>
      </c>
      <c r="E11401" s="95" t="s">
        <v>332</v>
      </c>
      <c r="F11401" s="95" t="s">
        <v>7499</v>
      </c>
      <c r="G11401" s="4">
        <v>312.5</v>
      </c>
      <c r="H11401" s="4">
        <v>312.5</v>
      </c>
    </row>
    <row r="11402" spans="1:8" ht="15">
      <c r="A11402" s="95">
        <v>11394</v>
      </c>
      <c r="B11402" s="95" t="s">
        <v>3780</v>
      </c>
      <c r="C11402" s="95" t="s">
        <v>6175</v>
      </c>
      <c r="D11402" s="95">
        <v>60001000544</v>
      </c>
      <c r="E11402" s="95" t="s">
        <v>332</v>
      </c>
      <c r="F11402" s="95" t="s">
        <v>7499</v>
      </c>
      <c r="G11402" s="4">
        <v>312.5</v>
      </c>
      <c r="H11402" s="4">
        <v>312.5</v>
      </c>
    </row>
    <row r="11403" spans="1:8" ht="15">
      <c r="A11403" s="95">
        <v>11395</v>
      </c>
      <c r="B11403" s="95" t="s">
        <v>4636</v>
      </c>
      <c r="C11403" s="95" t="s">
        <v>3775</v>
      </c>
      <c r="D11403" s="95">
        <v>60003002538</v>
      </c>
      <c r="E11403" s="95" t="s">
        <v>332</v>
      </c>
      <c r="F11403" s="95" t="s">
        <v>7499</v>
      </c>
      <c r="G11403" s="4">
        <v>312.5</v>
      </c>
      <c r="H11403" s="4">
        <v>312.5</v>
      </c>
    </row>
    <row r="11404" spans="1:8" ht="15">
      <c r="A11404" s="95">
        <v>11396</v>
      </c>
      <c r="B11404" s="95" t="s">
        <v>3468</v>
      </c>
      <c r="C11404" s="95" t="s">
        <v>6692</v>
      </c>
      <c r="D11404" s="95">
        <v>60001055466</v>
      </c>
      <c r="E11404" s="95" t="s">
        <v>332</v>
      </c>
      <c r="F11404" s="95" t="s">
        <v>7499</v>
      </c>
      <c r="G11404" s="4">
        <v>312.5</v>
      </c>
      <c r="H11404" s="4">
        <v>312.5</v>
      </c>
    </row>
    <row r="11405" spans="1:8" ht="15">
      <c r="A11405" s="95">
        <v>11397</v>
      </c>
      <c r="B11405" s="95" t="s">
        <v>3472</v>
      </c>
      <c r="C11405" s="95" t="s">
        <v>4893</v>
      </c>
      <c r="D11405" s="95">
        <v>60001120081</v>
      </c>
      <c r="E11405" s="95" t="s">
        <v>332</v>
      </c>
      <c r="F11405" s="95" t="s">
        <v>7499</v>
      </c>
      <c r="G11405" s="4">
        <v>312.5</v>
      </c>
      <c r="H11405" s="4">
        <v>312.5</v>
      </c>
    </row>
    <row r="11406" spans="1:8" ht="15">
      <c r="A11406" s="95">
        <v>11398</v>
      </c>
      <c r="B11406" s="95" t="s">
        <v>3676</v>
      </c>
      <c r="C11406" s="95" t="s">
        <v>6682</v>
      </c>
      <c r="D11406" s="95">
        <v>60001117396</v>
      </c>
      <c r="E11406" s="95" t="s">
        <v>332</v>
      </c>
      <c r="F11406" s="95" t="s">
        <v>7499</v>
      </c>
      <c r="G11406" s="4">
        <v>312.5</v>
      </c>
      <c r="H11406" s="4">
        <v>312.5</v>
      </c>
    </row>
    <row r="11407" spans="1:8" ht="15">
      <c r="A11407" s="95">
        <v>11399</v>
      </c>
      <c r="B11407" s="95" t="s">
        <v>6307</v>
      </c>
      <c r="C11407" s="95" t="s">
        <v>6683</v>
      </c>
      <c r="D11407" s="95">
        <v>60002008579</v>
      </c>
      <c r="E11407" s="95" t="s">
        <v>332</v>
      </c>
      <c r="F11407" s="95" t="s">
        <v>7499</v>
      </c>
      <c r="G11407" s="4">
        <v>312.5</v>
      </c>
      <c r="H11407" s="4">
        <v>312.5</v>
      </c>
    </row>
    <row r="11408" spans="1:8" ht="30">
      <c r="A11408" s="95">
        <v>11400</v>
      </c>
      <c r="B11408" s="95" t="s">
        <v>3668</v>
      </c>
      <c r="C11408" s="95" t="s">
        <v>6126</v>
      </c>
      <c r="D11408" s="95">
        <v>60002015597</v>
      </c>
      <c r="E11408" s="95" t="s">
        <v>332</v>
      </c>
      <c r="F11408" s="95" t="s">
        <v>7499</v>
      </c>
      <c r="G11408" s="4">
        <v>312.5</v>
      </c>
      <c r="H11408" s="4">
        <v>312.5</v>
      </c>
    </row>
    <row r="11409" spans="1:8" ht="15">
      <c r="A11409" s="95">
        <v>11401</v>
      </c>
      <c r="B11409" s="95" t="s">
        <v>3780</v>
      </c>
      <c r="C11409" s="95" t="s">
        <v>6684</v>
      </c>
      <c r="D11409" s="95">
        <v>60001025378</v>
      </c>
      <c r="E11409" s="95" t="s">
        <v>332</v>
      </c>
      <c r="F11409" s="95" t="s">
        <v>7499</v>
      </c>
      <c r="G11409" s="4">
        <v>312.5</v>
      </c>
      <c r="H11409" s="4">
        <v>312.5</v>
      </c>
    </row>
    <row r="11410" spans="1:8" ht="15">
      <c r="A11410" s="95">
        <v>11402</v>
      </c>
      <c r="B11410" s="95" t="s">
        <v>5870</v>
      </c>
      <c r="C11410" s="95" t="s">
        <v>6685</v>
      </c>
      <c r="D11410" s="95">
        <v>60002002253</v>
      </c>
      <c r="E11410" s="95" t="s">
        <v>332</v>
      </c>
      <c r="F11410" s="95" t="s">
        <v>7499</v>
      </c>
      <c r="G11410" s="4">
        <v>312.5</v>
      </c>
      <c r="H11410" s="4">
        <v>312.5</v>
      </c>
    </row>
    <row r="11411" spans="1:8" ht="15">
      <c r="A11411" s="95">
        <v>11403</v>
      </c>
      <c r="B11411" s="95" t="s">
        <v>4527</v>
      </c>
      <c r="C11411" s="95" t="s">
        <v>6686</v>
      </c>
      <c r="D11411" s="95">
        <v>60001109834</v>
      </c>
      <c r="E11411" s="95" t="s">
        <v>332</v>
      </c>
      <c r="F11411" s="95" t="s">
        <v>7499</v>
      </c>
      <c r="G11411" s="4">
        <v>312.5</v>
      </c>
      <c r="H11411" s="4">
        <v>312.5</v>
      </c>
    </row>
    <row r="11412" spans="1:8" ht="15">
      <c r="A11412" s="95">
        <v>11404</v>
      </c>
      <c r="B11412" s="95" t="s">
        <v>6216</v>
      </c>
      <c r="C11412" s="95" t="s">
        <v>4189</v>
      </c>
      <c r="D11412" s="95">
        <v>60001094309</v>
      </c>
      <c r="E11412" s="95" t="s">
        <v>332</v>
      </c>
      <c r="F11412" s="95" t="s">
        <v>7499</v>
      </c>
      <c r="G11412" s="4">
        <v>312.5</v>
      </c>
      <c r="H11412" s="4">
        <v>312.5</v>
      </c>
    </row>
    <row r="11413" spans="1:8" ht="15">
      <c r="A11413" s="95">
        <v>11405</v>
      </c>
      <c r="B11413" s="95" t="s">
        <v>6362</v>
      </c>
      <c r="C11413" s="95" t="s">
        <v>6444</v>
      </c>
      <c r="D11413" s="95">
        <v>60001000586</v>
      </c>
      <c r="E11413" s="95" t="s">
        <v>332</v>
      </c>
      <c r="F11413" s="95" t="s">
        <v>7499</v>
      </c>
      <c r="G11413" s="4">
        <v>312.5</v>
      </c>
      <c r="H11413" s="4">
        <v>312.5</v>
      </c>
    </row>
    <row r="11414" spans="1:8" ht="15">
      <c r="A11414" s="95">
        <v>11406</v>
      </c>
      <c r="B11414" s="95" t="s">
        <v>4561</v>
      </c>
      <c r="C11414" s="95" t="s">
        <v>6742</v>
      </c>
      <c r="D11414" s="95">
        <v>60001072104</v>
      </c>
      <c r="E11414" s="95" t="s">
        <v>332</v>
      </c>
      <c r="F11414" s="95" t="s">
        <v>7499</v>
      </c>
      <c r="G11414" s="4">
        <v>312.5</v>
      </c>
      <c r="H11414" s="4">
        <v>312.5</v>
      </c>
    </row>
    <row r="11415" spans="1:8" ht="15">
      <c r="A11415" s="95">
        <v>11407</v>
      </c>
      <c r="B11415" s="95" t="s">
        <v>5110</v>
      </c>
      <c r="C11415" s="95" t="s">
        <v>6642</v>
      </c>
      <c r="D11415" s="95">
        <v>60001011540</v>
      </c>
      <c r="E11415" s="95" t="s">
        <v>332</v>
      </c>
      <c r="F11415" s="95" t="s">
        <v>7499</v>
      </c>
      <c r="G11415" s="4">
        <v>312.5</v>
      </c>
      <c r="H11415" s="4">
        <v>312.5</v>
      </c>
    </row>
    <row r="11416" spans="1:8" ht="15">
      <c r="A11416" s="95">
        <v>11408</v>
      </c>
      <c r="B11416" s="95" t="s">
        <v>4007</v>
      </c>
      <c r="C11416" s="95" t="s">
        <v>6674</v>
      </c>
      <c r="D11416" s="95">
        <v>60001048298</v>
      </c>
      <c r="E11416" s="95" t="s">
        <v>332</v>
      </c>
      <c r="F11416" s="95" t="s">
        <v>7499</v>
      </c>
      <c r="G11416" s="4">
        <v>312.5</v>
      </c>
      <c r="H11416" s="4">
        <v>312.5</v>
      </c>
    </row>
    <row r="11417" spans="1:8" ht="15">
      <c r="A11417" s="95">
        <v>11409</v>
      </c>
      <c r="B11417" s="95" t="s">
        <v>3676</v>
      </c>
      <c r="C11417" s="95" t="s">
        <v>6675</v>
      </c>
      <c r="D11417" s="95">
        <v>60001050280</v>
      </c>
      <c r="E11417" s="95" t="s">
        <v>332</v>
      </c>
      <c r="F11417" s="95" t="s">
        <v>7499</v>
      </c>
      <c r="G11417" s="4">
        <v>312.5</v>
      </c>
      <c r="H11417" s="4">
        <v>312.5</v>
      </c>
    </row>
    <row r="11418" spans="1:8" ht="15">
      <c r="A11418" s="95">
        <v>11410</v>
      </c>
      <c r="B11418" s="95" t="s">
        <v>6676</v>
      </c>
      <c r="C11418" s="95" t="s">
        <v>6677</v>
      </c>
      <c r="D11418" s="95">
        <v>60001043289</v>
      </c>
      <c r="E11418" s="95" t="s">
        <v>332</v>
      </c>
      <c r="F11418" s="95" t="s">
        <v>7499</v>
      </c>
      <c r="G11418" s="4">
        <v>312.5</v>
      </c>
      <c r="H11418" s="4">
        <v>312.5</v>
      </c>
    </row>
    <row r="11419" spans="1:8" ht="15">
      <c r="A11419" s="95">
        <v>11411</v>
      </c>
      <c r="B11419" s="95" t="s">
        <v>3432</v>
      </c>
      <c r="C11419" s="95" t="s">
        <v>6678</v>
      </c>
      <c r="D11419" s="95">
        <v>60002012394</v>
      </c>
      <c r="E11419" s="95" t="s">
        <v>332</v>
      </c>
      <c r="F11419" s="95" t="s">
        <v>7499</v>
      </c>
      <c r="G11419" s="4">
        <v>312.5</v>
      </c>
      <c r="H11419" s="4">
        <v>312.5</v>
      </c>
    </row>
    <row r="11420" spans="1:8" ht="15">
      <c r="A11420" s="95">
        <v>11412</v>
      </c>
      <c r="B11420" s="95" t="s">
        <v>4078</v>
      </c>
      <c r="C11420" s="95" t="s">
        <v>4058</v>
      </c>
      <c r="D11420" s="95">
        <v>62003010737</v>
      </c>
      <c r="E11420" s="95" t="s">
        <v>332</v>
      </c>
      <c r="F11420" s="95" t="s">
        <v>7499</v>
      </c>
      <c r="G11420" s="4">
        <v>312.5</v>
      </c>
      <c r="H11420" s="4">
        <v>312.5</v>
      </c>
    </row>
    <row r="11421" spans="1:8" ht="15">
      <c r="A11421" s="95">
        <v>11413</v>
      </c>
      <c r="B11421" s="95" t="s">
        <v>3676</v>
      </c>
      <c r="C11421" s="95" t="s">
        <v>6679</v>
      </c>
      <c r="D11421" s="95">
        <v>60001065180</v>
      </c>
      <c r="E11421" s="95" t="s">
        <v>332</v>
      </c>
      <c r="F11421" s="95" t="s">
        <v>7499</v>
      </c>
      <c r="G11421" s="4">
        <v>312.5</v>
      </c>
      <c r="H11421" s="4">
        <v>312.5</v>
      </c>
    </row>
    <row r="11422" spans="1:8" ht="15">
      <c r="A11422" s="95">
        <v>11414</v>
      </c>
      <c r="B11422" s="95" t="s">
        <v>2671</v>
      </c>
      <c r="C11422" s="95" t="s">
        <v>6680</v>
      </c>
      <c r="D11422" s="95">
        <v>60001114188</v>
      </c>
      <c r="E11422" s="95" t="s">
        <v>332</v>
      </c>
      <c r="F11422" s="95" t="s">
        <v>7499</v>
      </c>
      <c r="G11422" s="4">
        <v>312.5</v>
      </c>
      <c r="H11422" s="4">
        <v>312.5</v>
      </c>
    </row>
    <row r="11423" spans="1:8" ht="15">
      <c r="A11423" s="95">
        <v>11415</v>
      </c>
      <c r="B11423" s="95" t="s">
        <v>2663</v>
      </c>
      <c r="C11423" s="95" t="s">
        <v>6681</v>
      </c>
      <c r="D11423" s="95">
        <v>60001036448</v>
      </c>
      <c r="E11423" s="95" t="s">
        <v>332</v>
      </c>
      <c r="F11423" s="95" t="s">
        <v>7499</v>
      </c>
      <c r="G11423" s="4">
        <v>312.5</v>
      </c>
      <c r="H11423" s="4">
        <v>312.5</v>
      </c>
    </row>
    <row r="11424" spans="1:8" ht="30">
      <c r="A11424" s="95">
        <v>11416</v>
      </c>
      <c r="B11424" s="95" t="s">
        <v>4093</v>
      </c>
      <c r="C11424" s="95" t="s">
        <v>6294</v>
      </c>
      <c r="D11424" s="95">
        <v>60001095906</v>
      </c>
      <c r="E11424" s="95" t="s">
        <v>332</v>
      </c>
      <c r="F11424" s="95" t="s">
        <v>7499</v>
      </c>
      <c r="G11424" s="4">
        <v>312.5</v>
      </c>
      <c r="H11424" s="4">
        <v>312.5</v>
      </c>
    </row>
    <row r="11425" spans="1:8" ht="30">
      <c r="A11425" s="95">
        <v>11417</v>
      </c>
      <c r="B11425" s="95" t="s">
        <v>3684</v>
      </c>
      <c r="C11425" s="95" t="s">
        <v>17705</v>
      </c>
      <c r="D11425" s="95">
        <v>60001113193</v>
      </c>
      <c r="E11425" s="95" t="s">
        <v>332</v>
      </c>
      <c r="F11425" s="95" t="s">
        <v>7499</v>
      </c>
      <c r="G11425" s="4">
        <v>312.5</v>
      </c>
      <c r="H11425" s="4">
        <v>312.5</v>
      </c>
    </row>
    <row r="11426" spans="1:8" ht="15">
      <c r="A11426" s="95">
        <v>11418</v>
      </c>
      <c r="B11426" s="95" t="s">
        <v>3461</v>
      </c>
      <c r="C11426" s="95" t="s">
        <v>6665</v>
      </c>
      <c r="D11426" s="95">
        <v>60401167627</v>
      </c>
      <c r="E11426" s="95" t="s">
        <v>332</v>
      </c>
      <c r="F11426" s="95" t="s">
        <v>7499</v>
      </c>
      <c r="G11426" s="4">
        <v>312.5</v>
      </c>
      <c r="H11426" s="4">
        <v>312.5</v>
      </c>
    </row>
    <row r="11427" spans="1:8" ht="15">
      <c r="A11427" s="95">
        <v>11419</v>
      </c>
      <c r="B11427" s="95" t="s">
        <v>2671</v>
      </c>
      <c r="C11427" s="95" t="s">
        <v>3572</v>
      </c>
      <c r="D11427" s="95">
        <v>60001105016</v>
      </c>
      <c r="E11427" s="95" t="s">
        <v>332</v>
      </c>
      <c r="F11427" s="95" t="s">
        <v>7499</v>
      </c>
      <c r="G11427" s="4">
        <v>312.5</v>
      </c>
      <c r="H11427" s="4">
        <v>312.5</v>
      </c>
    </row>
    <row r="11428" spans="1:8" ht="15">
      <c r="A11428" s="95">
        <v>11420</v>
      </c>
      <c r="B11428" s="95" t="s">
        <v>4431</v>
      </c>
      <c r="C11428" s="95" t="s">
        <v>6666</v>
      </c>
      <c r="D11428" s="95">
        <v>60001045023</v>
      </c>
      <c r="E11428" s="95" t="s">
        <v>332</v>
      </c>
      <c r="F11428" s="95" t="s">
        <v>7499</v>
      </c>
      <c r="G11428" s="4">
        <v>312.5</v>
      </c>
      <c r="H11428" s="4">
        <v>312.5</v>
      </c>
    </row>
    <row r="11429" spans="1:8" ht="15">
      <c r="A11429" s="95">
        <v>11421</v>
      </c>
      <c r="B11429" s="95" t="s">
        <v>3758</v>
      </c>
      <c r="C11429" s="95" t="s">
        <v>6470</v>
      </c>
      <c r="D11429" s="95">
        <v>60001043844</v>
      </c>
      <c r="E11429" s="95" t="s">
        <v>332</v>
      </c>
      <c r="F11429" s="95" t="s">
        <v>7499</v>
      </c>
      <c r="G11429" s="4">
        <v>312.5</v>
      </c>
      <c r="H11429" s="4">
        <v>312.5</v>
      </c>
    </row>
    <row r="11430" spans="1:8" ht="15">
      <c r="A11430" s="95">
        <v>11422</v>
      </c>
      <c r="B11430" s="95" t="s">
        <v>3472</v>
      </c>
      <c r="C11430" s="95" t="s">
        <v>6667</v>
      </c>
      <c r="D11430" s="95">
        <v>60001091532</v>
      </c>
      <c r="E11430" s="95" t="s">
        <v>332</v>
      </c>
      <c r="F11430" s="95" t="s">
        <v>7499</v>
      </c>
      <c r="G11430" s="4">
        <v>312.5</v>
      </c>
      <c r="H11430" s="4">
        <v>312.5</v>
      </c>
    </row>
    <row r="11431" spans="1:8" ht="30">
      <c r="A11431" s="95">
        <v>11423</v>
      </c>
      <c r="B11431" s="95" t="s">
        <v>4299</v>
      </c>
      <c r="C11431" s="95" t="s">
        <v>6668</v>
      </c>
      <c r="D11431" s="95">
        <v>33001015243</v>
      </c>
      <c r="E11431" s="95" t="s">
        <v>332</v>
      </c>
      <c r="F11431" s="95" t="s">
        <v>7499</v>
      </c>
      <c r="G11431" s="4">
        <v>312.5</v>
      </c>
      <c r="H11431" s="4">
        <v>312.5</v>
      </c>
    </row>
    <row r="11432" spans="1:8" ht="15">
      <c r="A11432" s="95">
        <v>11424</v>
      </c>
      <c r="B11432" s="95" t="s">
        <v>6669</v>
      </c>
      <c r="C11432" s="95" t="s">
        <v>6670</v>
      </c>
      <c r="D11432" s="95">
        <v>59001073616</v>
      </c>
      <c r="E11432" s="95" t="s">
        <v>332</v>
      </c>
      <c r="F11432" s="95" t="s">
        <v>7499</v>
      </c>
      <c r="G11432" s="4">
        <v>312.5</v>
      </c>
      <c r="H11432" s="4">
        <v>312.5</v>
      </c>
    </row>
    <row r="11433" spans="1:8" ht="15">
      <c r="A11433" s="95">
        <v>11425</v>
      </c>
      <c r="B11433" s="95" t="s">
        <v>3649</v>
      </c>
      <c r="C11433" s="95" t="s">
        <v>6671</v>
      </c>
      <c r="D11433" s="95">
        <v>60001044254</v>
      </c>
      <c r="E11433" s="95" t="s">
        <v>332</v>
      </c>
      <c r="F11433" s="95" t="s">
        <v>7499</v>
      </c>
      <c r="G11433" s="4">
        <v>312.5</v>
      </c>
      <c r="H11433" s="4">
        <v>312.5</v>
      </c>
    </row>
    <row r="11434" spans="1:8" ht="15">
      <c r="A11434" s="95">
        <v>11426</v>
      </c>
      <c r="B11434" s="95" t="s">
        <v>3526</v>
      </c>
      <c r="C11434" s="95" t="s">
        <v>6672</v>
      </c>
      <c r="D11434" s="95">
        <v>60001114184</v>
      </c>
      <c r="E11434" s="95" t="s">
        <v>332</v>
      </c>
      <c r="F11434" s="95" t="s">
        <v>7499</v>
      </c>
      <c r="G11434" s="4">
        <v>312.5</v>
      </c>
      <c r="H11434" s="4">
        <v>312.5</v>
      </c>
    </row>
    <row r="11435" spans="1:8" ht="15">
      <c r="A11435" s="95">
        <v>11427</v>
      </c>
      <c r="B11435" s="95" t="s">
        <v>3755</v>
      </c>
      <c r="C11435" s="95" t="s">
        <v>6279</v>
      </c>
      <c r="D11435" s="95">
        <v>60001119801</v>
      </c>
      <c r="E11435" s="95" t="s">
        <v>332</v>
      </c>
      <c r="F11435" s="95" t="s">
        <v>7499</v>
      </c>
      <c r="G11435" s="4">
        <v>312.5</v>
      </c>
      <c r="H11435" s="4">
        <v>312.5</v>
      </c>
    </row>
    <row r="11436" spans="1:8" ht="15">
      <c r="A11436" s="95">
        <v>11428</v>
      </c>
      <c r="B11436" s="95" t="s">
        <v>4040</v>
      </c>
      <c r="C11436" s="95" t="s">
        <v>6673</v>
      </c>
      <c r="D11436" s="95">
        <v>60002008484</v>
      </c>
      <c r="E11436" s="95" t="s">
        <v>332</v>
      </c>
      <c r="F11436" s="95" t="s">
        <v>7499</v>
      </c>
      <c r="G11436" s="4">
        <v>312.5</v>
      </c>
      <c r="H11436" s="4">
        <v>312.5</v>
      </c>
    </row>
    <row r="11437" spans="1:8" ht="30">
      <c r="A11437" s="95">
        <v>11429</v>
      </c>
      <c r="B11437" s="95" t="s">
        <v>5434</v>
      </c>
      <c r="C11437" s="95" t="s">
        <v>4450</v>
      </c>
      <c r="D11437" s="95">
        <v>60002004844</v>
      </c>
      <c r="E11437" s="95" t="s">
        <v>332</v>
      </c>
      <c r="F11437" s="95" t="s">
        <v>7499</v>
      </c>
      <c r="G11437" s="4">
        <v>312.5</v>
      </c>
      <c r="H11437" s="4">
        <v>312.5</v>
      </c>
    </row>
    <row r="11438" spans="1:8" ht="15">
      <c r="A11438" s="95">
        <v>11430</v>
      </c>
      <c r="B11438" s="95" t="s">
        <v>3528</v>
      </c>
      <c r="C11438" s="95" t="s">
        <v>6731</v>
      </c>
      <c r="D11438" s="95">
        <v>60001054047</v>
      </c>
      <c r="E11438" s="95" t="s">
        <v>332</v>
      </c>
      <c r="F11438" s="95" t="s">
        <v>7499</v>
      </c>
      <c r="G11438" s="4">
        <v>312.5</v>
      </c>
      <c r="H11438" s="4">
        <v>312.5</v>
      </c>
    </row>
    <row r="11439" spans="1:8" ht="15">
      <c r="A11439" s="95">
        <v>11431</v>
      </c>
      <c r="B11439" s="95" t="s">
        <v>5930</v>
      </c>
      <c r="C11439" s="95" t="s">
        <v>3956</v>
      </c>
      <c r="D11439" s="95">
        <v>60001113544</v>
      </c>
      <c r="E11439" s="95" t="s">
        <v>332</v>
      </c>
      <c r="F11439" s="95" t="s">
        <v>7499</v>
      </c>
      <c r="G11439" s="4">
        <v>312.5</v>
      </c>
      <c r="H11439" s="4">
        <v>312.5</v>
      </c>
    </row>
    <row r="11440" spans="1:8" ht="15">
      <c r="A11440" s="95">
        <v>11432</v>
      </c>
      <c r="B11440" s="95" t="s">
        <v>3439</v>
      </c>
      <c r="C11440" s="95" t="s">
        <v>6739</v>
      </c>
      <c r="D11440" s="95">
        <v>41001026202</v>
      </c>
      <c r="E11440" s="95" t="s">
        <v>332</v>
      </c>
      <c r="F11440" s="95" t="s">
        <v>7499</v>
      </c>
      <c r="G11440" s="4">
        <v>312.5</v>
      </c>
      <c r="H11440" s="4">
        <v>312.5</v>
      </c>
    </row>
    <row r="11441" spans="1:8" ht="15">
      <c r="A11441" s="95">
        <v>11433</v>
      </c>
      <c r="B11441" s="95" t="s">
        <v>2671</v>
      </c>
      <c r="C11441" s="95" t="s">
        <v>6740</v>
      </c>
      <c r="D11441" s="95">
        <v>60001037915</v>
      </c>
      <c r="E11441" s="95" t="s">
        <v>332</v>
      </c>
      <c r="F11441" s="95" t="s">
        <v>7499</v>
      </c>
      <c r="G11441" s="4">
        <v>312.5</v>
      </c>
      <c r="H11441" s="4">
        <v>312.5</v>
      </c>
    </row>
    <row r="11442" spans="1:8" ht="30">
      <c r="A11442" s="95">
        <v>11434</v>
      </c>
      <c r="B11442" s="95" t="s">
        <v>3506</v>
      </c>
      <c r="C11442" s="95" t="s">
        <v>6741</v>
      </c>
      <c r="D11442" s="95">
        <v>60001131886</v>
      </c>
      <c r="E11442" s="95" t="s">
        <v>332</v>
      </c>
      <c r="F11442" s="95" t="s">
        <v>7499</v>
      </c>
      <c r="G11442" s="4">
        <v>312.5</v>
      </c>
      <c r="H11442" s="4">
        <v>312.5</v>
      </c>
    </row>
    <row r="11443" spans="1:8" ht="30">
      <c r="A11443" s="95">
        <v>11435</v>
      </c>
      <c r="B11443" s="95" t="s">
        <v>6743</v>
      </c>
      <c r="C11443" s="95" t="s">
        <v>6300</v>
      </c>
      <c r="D11443" s="95">
        <v>60003007799</v>
      </c>
      <c r="E11443" s="95" t="s">
        <v>332</v>
      </c>
      <c r="F11443" s="95" t="s">
        <v>7499</v>
      </c>
      <c r="G11443" s="4">
        <v>312.5</v>
      </c>
      <c r="H11443" s="4">
        <v>312.5</v>
      </c>
    </row>
    <row r="11444" spans="1:8" ht="15">
      <c r="A11444" s="95">
        <v>11436</v>
      </c>
      <c r="B11444" s="95" t="s">
        <v>6362</v>
      </c>
      <c r="C11444" s="95" t="s">
        <v>6639</v>
      </c>
      <c r="D11444" s="95">
        <v>60002012559</v>
      </c>
      <c r="E11444" s="95" t="s">
        <v>332</v>
      </c>
      <c r="F11444" s="95" t="s">
        <v>7499</v>
      </c>
      <c r="G11444" s="4">
        <v>312.5</v>
      </c>
      <c r="H11444" s="4">
        <v>312.5</v>
      </c>
    </row>
    <row r="11445" spans="1:8" ht="15">
      <c r="A11445" s="95">
        <v>11437</v>
      </c>
      <c r="B11445" s="95" t="s">
        <v>4040</v>
      </c>
      <c r="C11445" s="95" t="s">
        <v>6745</v>
      </c>
      <c r="D11445" s="95">
        <v>60001145798</v>
      </c>
      <c r="E11445" s="95" t="s">
        <v>332</v>
      </c>
      <c r="F11445" s="95" t="s">
        <v>7499</v>
      </c>
      <c r="G11445" s="4">
        <v>312.5</v>
      </c>
      <c r="H11445" s="4">
        <v>312.5</v>
      </c>
    </row>
    <row r="11446" spans="1:8" ht="15">
      <c r="A11446" s="95">
        <v>11438</v>
      </c>
      <c r="B11446" s="95" t="s">
        <v>2663</v>
      </c>
      <c r="C11446" s="95" t="s">
        <v>6746</v>
      </c>
      <c r="D11446" s="95">
        <v>60001020778</v>
      </c>
      <c r="E11446" s="95" t="s">
        <v>332</v>
      </c>
      <c r="F11446" s="95" t="s">
        <v>7499</v>
      </c>
      <c r="G11446" s="4">
        <v>312.5</v>
      </c>
      <c r="H11446" s="4">
        <v>312.5</v>
      </c>
    </row>
    <row r="11447" spans="1:8" ht="15">
      <c r="A11447" s="95">
        <v>11439</v>
      </c>
      <c r="B11447" s="95" t="s">
        <v>5615</v>
      </c>
      <c r="C11447" s="95" t="s">
        <v>3764</v>
      </c>
      <c r="D11447" s="95">
        <v>60001116039</v>
      </c>
      <c r="E11447" s="95" t="s">
        <v>332</v>
      </c>
      <c r="F11447" s="95" t="s">
        <v>7499</v>
      </c>
      <c r="G11447" s="4">
        <v>312.5</v>
      </c>
      <c r="H11447" s="4">
        <v>312.5</v>
      </c>
    </row>
    <row r="11448" spans="1:8" ht="45">
      <c r="A11448" s="95">
        <v>11440</v>
      </c>
      <c r="B11448" s="95" t="s">
        <v>3596</v>
      </c>
      <c r="C11448" s="95" t="s">
        <v>6747</v>
      </c>
      <c r="D11448" s="95">
        <v>60001096159</v>
      </c>
      <c r="E11448" s="95" t="s">
        <v>332</v>
      </c>
      <c r="F11448" s="95" t="s">
        <v>7499</v>
      </c>
      <c r="G11448" s="4">
        <v>312.5</v>
      </c>
      <c r="H11448" s="4">
        <v>312.5</v>
      </c>
    </row>
    <row r="11449" spans="1:8" ht="15">
      <c r="A11449" s="95">
        <v>11441</v>
      </c>
      <c r="B11449" s="95" t="s">
        <v>6748</v>
      </c>
      <c r="C11449" s="95" t="s">
        <v>6611</v>
      </c>
      <c r="D11449" s="95">
        <v>60001071777</v>
      </c>
      <c r="E11449" s="95" t="s">
        <v>332</v>
      </c>
      <c r="F11449" s="95" t="s">
        <v>7499</v>
      </c>
      <c r="G11449" s="4">
        <v>312.5</v>
      </c>
      <c r="H11449" s="4">
        <v>312.5</v>
      </c>
    </row>
    <row r="11450" spans="1:8" ht="15">
      <c r="A11450" s="95">
        <v>11442</v>
      </c>
      <c r="B11450" s="95" t="s">
        <v>4198</v>
      </c>
      <c r="C11450" s="95" t="s">
        <v>6732</v>
      </c>
      <c r="D11450" s="95">
        <v>60001044872</v>
      </c>
      <c r="E11450" s="95" t="s">
        <v>332</v>
      </c>
      <c r="F11450" s="95" t="s">
        <v>7499</v>
      </c>
      <c r="G11450" s="4">
        <v>312.5</v>
      </c>
      <c r="H11450" s="4">
        <v>312.5</v>
      </c>
    </row>
    <row r="11451" spans="1:8" ht="15">
      <c r="A11451" s="95">
        <v>11443</v>
      </c>
      <c r="B11451" s="95" t="s">
        <v>6733</v>
      </c>
      <c r="C11451" s="95" t="s">
        <v>6635</v>
      </c>
      <c r="D11451" s="95">
        <v>60001006473</v>
      </c>
      <c r="E11451" s="95" t="s">
        <v>332</v>
      </c>
      <c r="F11451" s="95" t="s">
        <v>7499</v>
      </c>
      <c r="G11451" s="4">
        <v>312.5</v>
      </c>
      <c r="H11451" s="4">
        <v>312.5</v>
      </c>
    </row>
    <row r="11452" spans="1:8" ht="15">
      <c r="A11452" s="95">
        <v>11444</v>
      </c>
      <c r="B11452" s="95" t="s">
        <v>4593</v>
      </c>
      <c r="C11452" s="95" t="s">
        <v>4130</v>
      </c>
      <c r="D11452" s="95">
        <v>60002010803</v>
      </c>
      <c r="E11452" s="95" t="s">
        <v>332</v>
      </c>
      <c r="F11452" s="95" t="s">
        <v>7499</v>
      </c>
      <c r="G11452" s="4">
        <v>312.5</v>
      </c>
      <c r="H11452" s="4">
        <v>312.5</v>
      </c>
    </row>
    <row r="11453" spans="1:8" ht="30">
      <c r="A11453" s="95">
        <v>11445</v>
      </c>
      <c r="B11453" s="95" t="s">
        <v>3684</v>
      </c>
      <c r="C11453" s="95" t="s">
        <v>6126</v>
      </c>
      <c r="D11453" s="95">
        <v>60001029556</v>
      </c>
      <c r="E11453" s="95" t="s">
        <v>332</v>
      </c>
      <c r="F11453" s="95" t="s">
        <v>7499</v>
      </c>
      <c r="G11453" s="4">
        <v>312.5</v>
      </c>
      <c r="H11453" s="4">
        <v>312.5</v>
      </c>
    </row>
    <row r="11454" spans="1:8" ht="15">
      <c r="A11454" s="95">
        <v>11446</v>
      </c>
      <c r="B11454" s="95" t="s">
        <v>6235</v>
      </c>
      <c r="C11454" s="95" t="s">
        <v>3572</v>
      </c>
      <c r="D11454" s="95">
        <v>60001093908</v>
      </c>
      <c r="E11454" s="95" t="s">
        <v>332</v>
      </c>
      <c r="F11454" s="95" t="s">
        <v>7499</v>
      </c>
      <c r="G11454" s="4">
        <v>312.5</v>
      </c>
      <c r="H11454" s="4">
        <v>312.5</v>
      </c>
    </row>
    <row r="11455" spans="1:8" ht="15">
      <c r="A11455" s="95">
        <v>11447</v>
      </c>
      <c r="B11455" s="95" t="s">
        <v>3684</v>
      </c>
      <c r="C11455" s="95" t="s">
        <v>6423</v>
      </c>
      <c r="D11455" s="95">
        <v>60001064520</v>
      </c>
      <c r="E11455" s="95" t="s">
        <v>332</v>
      </c>
      <c r="F11455" s="95" t="s">
        <v>7499</v>
      </c>
      <c r="G11455" s="4">
        <v>312.5</v>
      </c>
      <c r="H11455" s="4">
        <v>312.5</v>
      </c>
    </row>
    <row r="11456" spans="1:8" ht="15">
      <c r="A11456" s="95">
        <v>11448</v>
      </c>
      <c r="B11456" s="95" t="s">
        <v>4603</v>
      </c>
      <c r="C11456" s="95" t="s">
        <v>6734</v>
      </c>
      <c r="D11456" s="95">
        <v>60001130706</v>
      </c>
      <c r="E11456" s="95" t="s">
        <v>332</v>
      </c>
      <c r="F11456" s="95" t="s">
        <v>7499</v>
      </c>
      <c r="G11456" s="4">
        <v>312.5</v>
      </c>
      <c r="H11456" s="4">
        <v>312.5</v>
      </c>
    </row>
    <row r="11457" spans="1:8" ht="15">
      <c r="A11457" s="95">
        <v>11449</v>
      </c>
      <c r="B11457" s="95" t="s">
        <v>4012</v>
      </c>
      <c r="C11457" s="95" t="s">
        <v>6444</v>
      </c>
      <c r="D11457" s="95">
        <v>60001067217</v>
      </c>
      <c r="E11457" s="95" t="s">
        <v>332</v>
      </c>
      <c r="F11457" s="95" t="s">
        <v>7499</v>
      </c>
      <c r="G11457" s="4">
        <v>312.5</v>
      </c>
      <c r="H11457" s="4">
        <v>312.5</v>
      </c>
    </row>
    <row r="11458" spans="1:8" ht="15">
      <c r="A11458" s="95">
        <v>11450</v>
      </c>
      <c r="B11458" s="95" t="s">
        <v>3442</v>
      </c>
      <c r="C11458" s="95" t="s">
        <v>6735</v>
      </c>
      <c r="D11458" s="95">
        <v>60001018116</v>
      </c>
      <c r="E11458" s="95" t="s">
        <v>332</v>
      </c>
      <c r="F11458" s="95" t="s">
        <v>7499</v>
      </c>
      <c r="G11458" s="4">
        <v>312.5</v>
      </c>
      <c r="H11458" s="4">
        <v>312.5</v>
      </c>
    </row>
    <row r="11459" spans="1:8" ht="15">
      <c r="A11459" s="95">
        <v>11451</v>
      </c>
      <c r="B11459" s="95" t="s">
        <v>6235</v>
      </c>
      <c r="C11459" s="95" t="s">
        <v>6736</v>
      </c>
      <c r="D11459" s="95">
        <v>60002008687</v>
      </c>
      <c r="E11459" s="95" t="s">
        <v>332</v>
      </c>
      <c r="F11459" s="95" t="s">
        <v>7499</v>
      </c>
      <c r="G11459" s="4">
        <v>312.5</v>
      </c>
      <c r="H11459" s="4">
        <v>312.5</v>
      </c>
    </row>
    <row r="11460" spans="1:8" ht="15">
      <c r="A11460" s="95">
        <v>11452</v>
      </c>
      <c r="B11460" s="95" t="s">
        <v>3506</v>
      </c>
      <c r="C11460" s="95" t="s">
        <v>6495</v>
      </c>
      <c r="D11460" s="95">
        <v>60001006091</v>
      </c>
      <c r="E11460" s="95" t="s">
        <v>332</v>
      </c>
      <c r="F11460" s="95" t="s">
        <v>7499</v>
      </c>
      <c r="G11460" s="4">
        <v>312.5</v>
      </c>
      <c r="H11460" s="4">
        <v>312.5</v>
      </c>
    </row>
    <row r="11461" spans="1:8" ht="15">
      <c r="A11461" s="95">
        <v>11453</v>
      </c>
      <c r="B11461" s="95" t="s">
        <v>6737</v>
      </c>
      <c r="C11461" s="95" t="s">
        <v>6738</v>
      </c>
      <c r="D11461" s="95">
        <v>62004003475</v>
      </c>
      <c r="E11461" s="95" t="s">
        <v>332</v>
      </c>
      <c r="F11461" s="95" t="s">
        <v>7499</v>
      </c>
      <c r="G11461" s="4">
        <v>312.5</v>
      </c>
      <c r="H11461" s="4">
        <v>312.5</v>
      </c>
    </row>
    <row r="11462" spans="1:8" ht="15">
      <c r="A11462" s="95">
        <v>11454</v>
      </c>
      <c r="B11462" s="95" t="s">
        <v>4093</v>
      </c>
      <c r="C11462" s="95" t="s">
        <v>6460</v>
      </c>
      <c r="D11462" s="95">
        <v>60001057954</v>
      </c>
      <c r="E11462" s="95" t="s">
        <v>332</v>
      </c>
      <c r="F11462" s="95" t="s">
        <v>7499</v>
      </c>
      <c r="G11462" s="4">
        <v>312.5</v>
      </c>
      <c r="H11462" s="4">
        <v>312.5</v>
      </c>
    </row>
    <row r="11463" spans="1:8" ht="30">
      <c r="A11463" s="95">
        <v>11455</v>
      </c>
      <c r="B11463" s="95" t="s">
        <v>3461</v>
      </c>
      <c r="C11463" s="95" t="s">
        <v>6723</v>
      </c>
      <c r="D11463" s="95">
        <v>60001119251</v>
      </c>
      <c r="E11463" s="95" t="s">
        <v>332</v>
      </c>
      <c r="F11463" s="95" t="s">
        <v>7499</v>
      </c>
      <c r="G11463" s="4">
        <v>312.5</v>
      </c>
      <c r="H11463" s="4">
        <v>312.5</v>
      </c>
    </row>
    <row r="11464" spans="1:8" ht="15">
      <c r="A11464" s="95">
        <v>11456</v>
      </c>
      <c r="B11464" s="95" t="s">
        <v>5146</v>
      </c>
      <c r="C11464" s="95" t="s">
        <v>6724</v>
      </c>
      <c r="D11464" s="95">
        <v>60001115977</v>
      </c>
      <c r="E11464" s="95" t="s">
        <v>332</v>
      </c>
      <c r="F11464" s="95" t="s">
        <v>7499</v>
      </c>
      <c r="G11464" s="4">
        <v>312.5</v>
      </c>
      <c r="H11464" s="4">
        <v>312.5</v>
      </c>
    </row>
    <row r="11465" spans="1:8" ht="15">
      <c r="A11465" s="95">
        <v>11457</v>
      </c>
      <c r="B11465" s="95" t="s">
        <v>2687</v>
      </c>
      <c r="C11465" s="95" t="s">
        <v>6189</v>
      </c>
      <c r="D11465" s="95">
        <v>49001000435</v>
      </c>
      <c r="E11465" s="95" t="s">
        <v>332</v>
      </c>
      <c r="F11465" s="95" t="s">
        <v>7499</v>
      </c>
      <c r="G11465" s="4">
        <v>312.5</v>
      </c>
      <c r="H11465" s="4">
        <v>312.5</v>
      </c>
    </row>
    <row r="11466" spans="1:8" ht="15">
      <c r="A11466" s="95">
        <v>11458</v>
      </c>
      <c r="B11466" s="95" t="s">
        <v>3948</v>
      </c>
      <c r="C11466" s="95" t="s">
        <v>6725</v>
      </c>
      <c r="D11466" s="95">
        <v>60001059798</v>
      </c>
      <c r="E11466" s="95" t="s">
        <v>332</v>
      </c>
      <c r="F11466" s="95" t="s">
        <v>7499</v>
      </c>
      <c r="G11466" s="4">
        <v>312.5</v>
      </c>
      <c r="H11466" s="4">
        <v>312.5</v>
      </c>
    </row>
    <row r="11467" spans="1:8" ht="15">
      <c r="A11467" s="95">
        <v>11459</v>
      </c>
      <c r="B11467" s="95" t="s">
        <v>6706</v>
      </c>
      <c r="C11467" s="95" t="s">
        <v>6726</v>
      </c>
      <c r="D11467" s="95">
        <v>60001014297</v>
      </c>
      <c r="E11467" s="95" t="s">
        <v>332</v>
      </c>
      <c r="F11467" s="95" t="s">
        <v>7499</v>
      </c>
      <c r="G11467" s="4">
        <v>312.5</v>
      </c>
      <c r="H11467" s="4">
        <v>312.5</v>
      </c>
    </row>
    <row r="11468" spans="1:8" ht="15">
      <c r="A11468" s="95">
        <v>11460</v>
      </c>
      <c r="B11468" s="95" t="s">
        <v>6257</v>
      </c>
      <c r="C11468" s="95" t="s">
        <v>6180</v>
      </c>
      <c r="D11468" s="95">
        <v>62001009828</v>
      </c>
      <c r="E11468" s="95" t="s">
        <v>332</v>
      </c>
      <c r="F11468" s="95" t="s">
        <v>7499</v>
      </c>
      <c r="G11468" s="4">
        <v>312.5</v>
      </c>
      <c r="H11468" s="4">
        <v>312.5</v>
      </c>
    </row>
    <row r="11469" spans="1:8" ht="15">
      <c r="A11469" s="95">
        <v>11461</v>
      </c>
      <c r="B11469" s="95" t="s">
        <v>3926</v>
      </c>
      <c r="C11469" s="95" t="s">
        <v>4115</v>
      </c>
      <c r="D11469" s="95">
        <v>17001003684</v>
      </c>
      <c r="E11469" s="95" t="s">
        <v>332</v>
      </c>
      <c r="F11469" s="95" t="s">
        <v>7499</v>
      </c>
      <c r="G11469" s="4">
        <v>312.5</v>
      </c>
      <c r="H11469" s="4">
        <v>312.5</v>
      </c>
    </row>
    <row r="11470" spans="1:8" ht="15">
      <c r="A11470" s="95">
        <v>11462</v>
      </c>
      <c r="B11470" s="95" t="s">
        <v>3476</v>
      </c>
      <c r="C11470" s="95" t="s">
        <v>6727</v>
      </c>
      <c r="D11470" s="95">
        <v>60002013836</v>
      </c>
      <c r="E11470" s="95" t="s">
        <v>332</v>
      </c>
      <c r="F11470" s="95" t="s">
        <v>7499</v>
      </c>
      <c r="G11470" s="4">
        <v>312.5</v>
      </c>
      <c r="H11470" s="4">
        <v>312.5</v>
      </c>
    </row>
    <row r="11471" spans="1:8" ht="15">
      <c r="A11471" s="95">
        <v>11463</v>
      </c>
      <c r="B11471" s="95" t="s">
        <v>3654</v>
      </c>
      <c r="C11471" s="95" t="s">
        <v>4100</v>
      </c>
      <c r="D11471" s="95">
        <v>60201161686</v>
      </c>
      <c r="E11471" s="95" t="s">
        <v>332</v>
      </c>
      <c r="F11471" s="95" t="s">
        <v>7499</v>
      </c>
      <c r="G11471" s="4">
        <v>312.5</v>
      </c>
      <c r="H11471" s="4">
        <v>312.5</v>
      </c>
    </row>
    <row r="11472" spans="1:8" ht="15">
      <c r="A11472" s="95">
        <v>11464</v>
      </c>
      <c r="B11472" s="95" t="s">
        <v>5118</v>
      </c>
      <c r="C11472" s="95" t="s">
        <v>6728</v>
      </c>
      <c r="D11472" s="95">
        <v>60001112608</v>
      </c>
      <c r="E11472" s="95" t="s">
        <v>332</v>
      </c>
      <c r="F11472" s="95" t="s">
        <v>7499</v>
      </c>
      <c r="G11472" s="4">
        <v>312.5</v>
      </c>
      <c r="H11472" s="4">
        <v>312.5</v>
      </c>
    </row>
    <row r="11473" spans="1:8" ht="15">
      <c r="A11473" s="95">
        <v>11465</v>
      </c>
      <c r="B11473" s="95" t="s">
        <v>3528</v>
      </c>
      <c r="C11473" s="95" t="s">
        <v>6729</v>
      </c>
      <c r="D11473" s="95">
        <v>60001022213</v>
      </c>
      <c r="E11473" s="95" t="s">
        <v>332</v>
      </c>
      <c r="F11473" s="95" t="s">
        <v>7499</v>
      </c>
      <c r="G11473" s="4">
        <v>312.5</v>
      </c>
      <c r="H11473" s="4">
        <v>312.5</v>
      </c>
    </row>
    <row r="11474" spans="1:8" ht="15">
      <c r="A11474" s="95">
        <v>11466</v>
      </c>
      <c r="B11474" s="95" t="s">
        <v>6706</v>
      </c>
      <c r="C11474" s="95" t="s">
        <v>6730</v>
      </c>
      <c r="D11474" s="95">
        <v>60001057134</v>
      </c>
      <c r="E11474" s="95" t="s">
        <v>332</v>
      </c>
      <c r="F11474" s="95" t="s">
        <v>7499</v>
      </c>
      <c r="G11474" s="4">
        <v>312.5</v>
      </c>
      <c r="H11474" s="4">
        <v>312.5</v>
      </c>
    </row>
    <row r="11475" spans="1:8" ht="15">
      <c r="A11475" s="95">
        <v>11467</v>
      </c>
      <c r="B11475" s="95" t="s">
        <v>3526</v>
      </c>
      <c r="C11475" s="95" t="s">
        <v>4649</v>
      </c>
      <c r="D11475" s="95">
        <v>62006006554</v>
      </c>
      <c r="E11475" s="95" t="s">
        <v>332</v>
      </c>
      <c r="F11475" s="95" t="s">
        <v>7499</v>
      </c>
      <c r="G11475" s="4">
        <v>312.5</v>
      </c>
      <c r="H11475" s="4">
        <v>312.5</v>
      </c>
    </row>
    <row r="11476" spans="1:8" ht="15">
      <c r="A11476" s="95">
        <v>11468</v>
      </c>
      <c r="B11476" s="95" t="s">
        <v>5308</v>
      </c>
      <c r="C11476" s="95" t="s">
        <v>6592</v>
      </c>
      <c r="D11476" s="95">
        <v>60001107019</v>
      </c>
      <c r="E11476" s="95" t="s">
        <v>332</v>
      </c>
      <c r="F11476" s="95" t="s">
        <v>7499</v>
      </c>
      <c r="G11476" s="4">
        <v>312.5</v>
      </c>
      <c r="H11476" s="4">
        <v>312.5</v>
      </c>
    </row>
    <row r="11477" spans="1:8" ht="15">
      <c r="A11477" s="95">
        <v>11469</v>
      </c>
      <c r="B11477" s="95" t="s">
        <v>3593</v>
      </c>
      <c r="C11477" s="95" t="s">
        <v>6749</v>
      </c>
      <c r="D11477" s="95" t="s">
        <v>6750</v>
      </c>
      <c r="E11477" s="95" t="s">
        <v>332</v>
      </c>
      <c r="F11477" s="95" t="s">
        <v>7499</v>
      </c>
      <c r="G11477" s="4">
        <v>312.5</v>
      </c>
      <c r="H11477" s="4">
        <v>312.5</v>
      </c>
    </row>
    <row r="11478" spans="1:8" ht="15">
      <c r="A11478" s="95">
        <v>11470</v>
      </c>
      <c r="B11478" s="95" t="s">
        <v>4040</v>
      </c>
      <c r="C11478" s="95" t="s">
        <v>6460</v>
      </c>
      <c r="D11478" s="95" t="s">
        <v>6751</v>
      </c>
      <c r="E11478" s="95" t="s">
        <v>332</v>
      </c>
      <c r="F11478" s="95" t="s">
        <v>7499</v>
      </c>
      <c r="G11478" s="4">
        <v>312.5</v>
      </c>
      <c r="H11478" s="4">
        <v>312.5</v>
      </c>
    </row>
    <row r="11479" spans="1:8" ht="30">
      <c r="A11479" s="95">
        <v>11471</v>
      </c>
      <c r="B11479" s="95" t="s">
        <v>4697</v>
      </c>
      <c r="C11479" s="95" t="s">
        <v>3580</v>
      </c>
      <c r="D11479" s="95" t="s">
        <v>6752</v>
      </c>
      <c r="E11479" s="95" t="s">
        <v>332</v>
      </c>
      <c r="F11479" s="95" t="s">
        <v>7499</v>
      </c>
      <c r="G11479" s="4">
        <v>312.5</v>
      </c>
      <c r="H11479" s="4">
        <v>312.5</v>
      </c>
    </row>
    <row r="11480" spans="1:8" ht="15">
      <c r="A11480" s="95">
        <v>11472</v>
      </c>
      <c r="B11480" s="95" t="s">
        <v>3485</v>
      </c>
      <c r="C11480" s="95" t="s">
        <v>6753</v>
      </c>
      <c r="D11480" s="95" t="s">
        <v>6754</v>
      </c>
      <c r="E11480" s="95" t="s">
        <v>332</v>
      </c>
      <c r="F11480" s="95" t="s">
        <v>7499</v>
      </c>
      <c r="G11480" s="4">
        <v>312.5</v>
      </c>
      <c r="H11480" s="4">
        <v>312.5</v>
      </c>
    </row>
    <row r="11481" spans="1:8" ht="15">
      <c r="A11481" s="95">
        <v>11473</v>
      </c>
      <c r="B11481" s="95" t="s">
        <v>6755</v>
      </c>
      <c r="C11481" s="95" t="s">
        <v>5039</v>
      </c>
      <c r="D11481" s="95" t="s">
        <v>6756</v>
      </c>
      <c r="E11481" s="95" t="s">
        <v>332</v>
      </c>
      <c r="F11481" s="95" t="s">
        <v>7499</v>
      </c>
      <c r="G11481" s="4">
        <v>312.5</v>
      </c>
      <c r="H11481" s="4">
        <v>312.5</v>
      </c>
    </row>
    <row r="11482" spans="1:8" ht="15">
      <c r="A11482" s="95">
        <v>11474</v>
      </c>
      <c r="B11482" s="95" t="s">
        <v>3593</v>
      </c>
      <c r="C11482" s="95" t="s">
        <v>6757</v>
      </c>
      <c r="D11482" s="95" t="s">
        <v>6758</v>
      </c>
      <c r="E11482" s="95" t="s">
        <v>332</v>
      </c>
      <c r="F11482" s="95" t="s">
        <v>7499</v>
      </c>
      <c r="G11482" s="4">
        <v>312.5</v>
      </c>
      <c r="H11482" s="4">
        <v>312.5</v>
      </c>
    </row>
    <row r="11483" spans="1:8" ht="15">
      <c r="A11483" s="95">
        <v>11475</v>
      </c>
      <c r="B11483" s="95" t="s">
        <v>3911</v>
      </c>
      <c r="C11483" s="95" t="s">
        <v>5776</v>
      </c>
      <c r="D11483" s="95" t="s">
        <v>6759</v>
      </c>
      <c r="E11483" s="95" t="s">
        <v>332</v>
      </c>
      <c r="F11483" s="95" t="s">
        <v>7499</v>
      </c>
      <c r="G11483" s="4">
        <v>312.5</v>
      </c>
      <c r="H11483" s="4">
        <v>312.5</v>
      </c>
    </row>
    <row r="11484" spans="1:8" ht="15">
      <c r="A11484" s="95">
        <v>11476</v>
      </c>
      <c r="B11484" s="95" t="s">
        <v>3461</v>
      </c>
      <c r="C11484" s="95" t="s">
        <v>6760</v>
      </c>
      <c r="D11484" s="95" t="s">
        <v>6761</v>
      </c>
      <c r="E11484" s="95" t="s">
        <v>332</v>
      </c>
      <c r="F11484" s="95" t="s">
        <v>7499</v>
      </c>
      <c r="G11484" s="4">
        <v>312.5</v>
      </c>
      <c r="H11484" s="4">
        <v>312.5</v>
      </c>
    </row>
    <row r="11485" spans="1:8" ht="15">
      <c r="A11485" s="95">
        <v>11477</v>
      </c>
      <c r="B11485" s="95" t="s">
        <v>3725</v>
      </c>
      <c r="C11485" s="95" t="s">
        <v>6762</v>
      </c>
      <c r="D11485" s="95" t="s">
        <v>6763</v>
      </c>
      <c r="E11485" s="95" t="s">
        <v>332</v>
      </c>
      <c r="F11485" s="95" t="s">
        <v>7499</v>
      </c>
      <c r="G11485" s="4">
        <v>312.5</v>
      </c>
      <c r="H11485" s="4">
        <v>312.5</v>
      </c>
    </row>
    <row r="11486" spans="1:8" ht="15">
      <c r="A11486" s="95">
        <v>11478</v>
      </c>
      <c r="B11486" s="95" t="s">
        <v>5146</v>
      </c>
      <c r="C11486" s="95" t="s">
        <v>6736</v>
      </c>
      <c r="D11486" s="95" t="s">
        <v>6764</v>
      </c>
      <c r="E11486" s="95" t="s">
        <v>332</v>
      </c>
      <c r="F11486" s="95" t="s">
        <v>7499</v>
      </c>
      <c r="G11486" s="4">
        <v>312.5</v>
      </c>
      <c r="H11486" s="4">
        <v>312.5</v>
      </c>
    </row>
    <row r="11487" spans="1:8" ht="15">
      <c r="A11487" s="95">
        <v>11479</v>
      </c>
      <c r="B11487" s="95" t="s">
        <v>4322</v>
      </c>
      <c r="C11487" s="95" t="s">
        <v>6765</v>
      </c>
      <c r="D11487" s="95" t="s">
        <v>6766</v>
      </c>
      <c r="E11487" s="95" t="s">
        <v>332</v>
      </c>
      <c r="F11487" s="95" t="s">
        <v>7499</v>
      </c>
      <c r="G11487" s="4">
        <v>312.5</v>
      </c>
      <c r="H11487" s="4">
        <v>312.5</v>
      </c>
    </row>
    <row r="11488" spans="1:8" ht="15">
      <c r="A11488" s="95">
        <v>11480</v>
      </c>
      <c r="B11488" s="95" t="s">
        <v>2671</v>
      </c>
      <c r="C11488" s="95" t="s">
        <v>5744</v>
      </c>
      <c r="D11488" s="95" t="s">
        <v>6767</v>
      </c>
      <c r="E11488" s="95" t="s">
        <v>332</v>
      </c>
      <c r="F11488" s="95" t="s">
        <v>7499</v>
      </c>
      <c r="G11488" s="4">
        <v>312.5</v>
      </c>
      <c r="H11488" s="4">
        <v>312.5</v>
      </c>
    </row>
    <row r="11489" spans="1:8" ht="15">
      <c r="A11489" s="95">
        <v>11481</v>
      </c>
      <c r="B11489" s="95" t="s">
        <v>6768</v>
      </c>
      <c r="C11489" s="95" t="s">
        <v>3677</v>
      </c>
      <c r="D11489" s="95" t="s">
        <v>6769</v>
      </c>
      <c r="E11489" s="95" t="s">
        <v>332</v>
      </c>
      <c r="F11489" s="95" t="s">
        <v>7499</v>
      </c>
      <c r="G11489" s="4">
        <v>312.5</v>
      </c>
      <c r="H11489" s="4">
        <v>312.5</v>
      </c>
    </row>
    <row r="11490" spans="1:8" ht="15">
      <c r="A11490" s="95">
        <v>11482</v>
      </c>
      <c r="B11490" s="95" t="s">
        <v>2671</v>
      </c>
      <c r="C11490" s="95" t="s">
        <v>6770</v>
      </c>
      <c r="D11490" s="95" t="s">
        <v>6771</v>
      </c>
      <c r="E11490" s="95" t="s">
        <v>332</v>
      </c>
      <c r="F11490" s="95" t="s">
        <v>7499</v>
      </c>
      <c r="G11490" s="4">
        <v>312.5</v>
      </c>
      <c r="H11490" s="4">
        <v>312.5</v>
      </c>
    </row>
    <row r="11491" spans="1:8" ht="15">
      <c r="A11491" s="95">
        <v>11483</v>
      </c>
      <c r="B11491" s="95" t="s">
        <v>4114</v>
      </c>
      <c r="C11491" s="95" t="s">
        <v>6772</v>
      </c>
      <c r="D11491" s="95" t="s">
        <v>6773</v>
      </c>
      <c r="E11491" s="95" t="s">
        <v>332</v>
      </c>
      <c r="F11491" s="95" t="s">
        <v>7499</v>
      </c>
      <c r="G11491" s="4">
        <v>312.5</v>
      </c>
      <c r="H11491" s="4">
        <v>312.5</v>
      </c>
    </row>
    <row r="11492" spans="1:8" ht="15">
      <c r="A11492" s="95">
        <v>11484</v>
      </c>
      <c r="B11492" s="95" t="s">
        <v>4322</v>
      </c>
      <c r="C11492" s="95" t="s">
        <v>6774</v>
      </c>
      <c r="D11492" s="95" t="s">
        <v>6775</v>
      </c>
      <c r="E11492" s="95" t="s">
        <v>332</v>
      </c>
      <c r="F11492" s="95" t="s">
        <v>7499</v>
      </c>
      <c r="G11492" s="4">
        <v>312.5</v>
      </c>
      <c r="H11492" s="4">
        <v>312.5</v>
      </c>
    </row>
    <row r="11493" spans="1:8" ht="30">
      <c r="A11493" s="95">
        <v>11485</v>
      </c>
      <c r="B11493" s="95" t="s">
        <v>5353</v>
      </c>
      <c r="C11493" s="95" t="s">
        <v>6776</v>
      </c>
      <c r="D11493" s="95" t="s">
        <v>6777</v>
      </c>
      <c r="E11493" s="95" t="s">
        <v>332</v>
      </c>
      <c r="F11493" s="95" t="s">
        <v>7499</v>
      </c>
      <c r="G11493" s="4">
        <v>312.5</v>
      </c>
      <c r="H11493" s="4">
        <v>312.5</v>
      </c>
    </row>
    <row r="11494" spans="1:8" ht="15">
      <c r="A11494" s="95">
        <v>11486</v>
      </c>
      <c r="B11494" s="95" t="s">
        <v>4695</v>
      </c>
      <c r="C11494" s="95" t="s">
        <v>6778</v>
      </c>
      <c r="D11494" s="95" t="s">
        <v>6779</v>
      </c>
      <c r="E11494" s="95" t="s">
        <v>332</v>
      </c>
      <c r="F11494" s="95" t="s">
        <v>7499</v>
      </c>
      <c r="G11494" s="4">
        <v>312.5</v>
      </c>
      <c r="H11494" s="4">
        <v>312.5</v>
      </c>
    </row>
    <row r="11495" spans="1:8" ht="15">
      <c r="A11495" s="95">
        <v>11487</v>
      </c>
      <c r="B11495" s="95" t="s">
        <v>3649</v>
      </c>
      <c r="C11495" s="95" t="s">
        <v>6780</v>
      </c>
      <c r="D11495" s="95" t="s">
        <v>6781</v>
      </c>
      <c r="E11495" s="95" t="s">
        <v>332</v>
      </c>
      <c r="F11495" s="95" t="s">
        <v>7499</v>
      </c>
      <c r="G11495" s="4">
        <v>312.5</v>
      </c>
      <c r="H11495" s="4">
        <v>312.5</v>
      </c>
    </row>
    <row r="11496" spans="1:8" ht="15">
      <c r="A11496" s="95">
        <v>11488</v>
      </c>
      <c r="B11496" s="95" t="s">
        <v>4114</v>
      </c>
      <c r="C11496" s="95" t="s">
        <v>6573</v>
      </c>
      <c r="D11496" s="95" t="s">
        <v>6782</v>
      </c>
      <c r="E11496" s="95" t="s">
        <v>332</v>
      </c>
      <c r="F11496" s="95" t="s">
        <v>7499</v>
      </c>
      <c r="G11496" s="4">
        <v>312.5</v>
      </c>
      <c r="H11496" s="4">
        <v>312.5</v>
      </c>
    </row>
    <row r="11497" spans="1:8" ht="15">
      <c r="A11497" s="95">
        <v>11489</v>
      </c>
      <c r="B11497" s="95" t="s">
        <v>5554</v>
      </c>
      <c r="C11497" s="95" t="s">
        <v>6783</v>
      </c>
      <c r="D11497" s="95" t="s">
        <v>6784</v>
      </c>
      <c r="E11497" s="95" t="s">
        <v>332</v>
      </c>
      <c r="F11497" s="95" t="s">
        <v>7499</v>
      </c>
      <c r="G11497" s="4">
        <v>312.5</v>
      </c>
      <c r="H11497" s="4">
        <v>312.5</v>
      </c>
    </row>
    <row r="11498" spans="1:8" ht="15">
      <c r="A11498" s="95">
        <v>11490</v>
      </c>
      <c r="B11498" s="95" t="s">
        <v>6785</v>
      </c>
      <c r="C11498" s="95" t="s">
        <v>3818</v>
      </c>
      <c r="D11498" s="95" t="s">
        <v>6786</v>
      </c>
      <c r="E11498" s="95" t="s">
        <v>332</v>
      </c>
      <c r="F11498" s="95" t="s">
        <v>7499</v>
      </c>
      <c r="G11498" s="4">
        <v>312.5</v>
      </c>
      <c r="H11498" s="4">
        <v>312.5</v>
      </c>
    </row>
    <row r="11499" spans="1:8" ht="15">
      <c r="A11499" s="95">
        <v>11491</v>
      </c>
      <c r="B11499" s="95" t="s">
        <v>3725</v>
      </c>
      <c r="C11499" s="95" t="s">
        <v>6787</v>
      </c>
      <c r="D11499" s="95" t="s">
        <v>6788</v>
      </c>
      <c r="E11499" s="95" t="s">
        <v>332</v>
      </c>
      <c r="F11499" s="95" t="s">
        <v>7499</v>
      </c>
      <c r="G11499" s="4">
        <v>312.5</v>
      </c>
      <c r="H11499" s="4">
        <v>312.5</v>
      </c>
    </row>
    <row r="11500" spans="1:8" ht="15">
      <c r="A11500" s="95">
        <v>11492</v>
      </c>
      <c r="B11500" s="95" t="s">
        <v>6539</v>
      </c>
      <c r="C11500" s="95" t="s">
        <v>6789</v>
      </c>
      <c r="D11500" s="95" t="s">
        <v>6790</v>
      </c>
      <c r="E11500" s="95" t="s">
        <v>332</v>
      </c>
      <c r="F11500" s="95" t="s">
        <v>7499</v>
      </c>
      <c r="G11500" s="4">
        <v>312.5</v>
      </c>
      <c r="H11500" s="4">
        <v>312.5</v>
      </c>
    </row>
    <row r="11501" spans="1:8" ht="15">
      <c r="A11501" s="95">
        <v>11493</v>
      </c>
      <c r="B11501" s="95" t="s">
        <v>3586</v>
      </c>
      <c r="C11501" s="95" t="s">
        <v>3912</v>
      </c>
      <c r="D11501" s="95" t="s">
        <v>6791</v>
      </c>
      <c r="E11501" s="95" t="s">
        <v>332</v>
      </c>
      <c r="F11501" s="95" t="s">
        <v>7499</v>
      </c>
      <c r="G11501" s="4">
        <v>312.5</v>
      </c>
      <c r="H11501" s="4">
        <v>312.5</v>
      </c>
    </row>
    <row r="11502" spans="1:8" ht="15">
      <c r="A11502" s="95">
        <v>11494</v>
      </c>
      <c r="B11502" s="95" t="s">
        <v>4454</v>
      </c>
      <c r="C11502" s="95" t="s">
        <v>6792</v>
      </c>
      <c r="D11502" s="95" t="s">
        <v>6793</v>
      </c>
      <c r="E11502" s="95" t="s">
        <v>332</v>
      </c>
      <c r="F11502" s="95" t="s">
        <v>7499</v>
      </c>
      <c r="G11502" s="4">
        <v>312.5</v>
      </c>
      <c r="H11502" s="4">
        <v>312.5</v>
      </c>
    </row>
    <row r="11503" spans="1:8" ht="15">
      <c r="A11503" s="95">
        <v>11495</v>
      </c>
      <c r="B11503" s="95" t="s">
        <v>3450</v>
      </c>
      <c r="C11503" s="95" t="s">
        <v>6794</v>
      </c>
      <c r="D11503" s="95" t="s">
        <v>6795</v>
      </c>
      <c r="E11503" s="95" t="s">
        <v>332</v>
      </c>
      <c r="F11503" s="95" t="s">
        <v>7499</v>
      </c>
      <c r="G11503" s="4">
        <v>312.5</v>
      </c>
      <c r="H11503" s="4">
        <v>312.5</v>
      </c>
    </row>
    <row r="11504" spans="1:8" ht="15">
      <c r="A11504" s="95">
        <v>11496</v>
      </c>
      <c r="B11504" s="95" t="s">
        <v>4160</v>
      </c>
      <c r="C11504" s="95" t="s">
        <v>6796</v>
      </c>
      <c r="D11504" s="95" t="s">
        <v>6797</v>
      </c>
      <c r="E11504" s="95" t="s">
        <v>332</v>
      </c>
      <c r="F11504" s="95" t="s">
        <v>7499</v>
      </c>
      <c r="G11504" s="4">
        <v>312.5</v>
      </c>
      <c r="H11504" s="4">
        <v>312.5</v>
      </c>
    </row>
    <row r="11505" spans="1:8" ht="15">
      <c r="A11505" s="95">
        <v>11497</v>
      </c>
      <c r="B11505" s="95" t="s">
        <v>2667</v>
      </c>
      <c r="C11505" s="95" t="s">
        <v>6798</v>
      </c>
      <c r="D11505" s="95" t="s">
        <v>6799</v>
      </c>
      <c r="E11505" s="95" t="s">
        <v>332</v>
      </c>
      <c r="F11505" s="95" t="s">
        <v>7499</v>
      </c>
      <c r="G11505" s="4">
        <v>312.5</v>
      </c>
      <c r="H11505" s="4">
        <v>312.5</v>
      </c>
    </row>
    <row r="11506" spans="1:8" ht="15">
      <c r="A11506" s="95">
        <v>11498</v>
      </c>
      <c r="B11506" s="95" t="s">
        <v>3777</v>
      </c>
      <c r="C11506" s="95" t="s">
        <v>6800</v>
      </c>
      <c r="D11506" s="95" t="s">
        <v>6801</v>
      </c>
      <c r="E11506" s="95" t="s">
        <v>332</v>
      </c>
      <c r="F11506" s="95" t="s">
        <v>7499</v>
      </c>
      <c r="G11506" s="4">
        <v>312.5</v>
      </c>
      <c r="H11506" s="4">
        <v>312.5</v>
      </c>
    </row>
    <row r="11507" spans="1:8" ht="15">
      <c r="A11507" s="95">
        <v>11499</v>
      </c>
      <c r="B11507" s="95" t="s">
        <v>6802</v>
      </c>
      <c r="C11507" s="95" t="s">
        <v>6749</v>
      </c>
      <c r="D11507" s="95" t="s">
        <v>6803</v>
      </c>
      <c r="E11507" s="95" t="s">
        <v>332</v>
      </c>
      <c r="F11507" s="95" t="s">
        <v>7499</v>
      </c>
      <c r="G11507" s="4">
        <v>312.5</v>
      </c>
      <c r="H11507" s="4">
        <v>312.5</v>
      </c>
    </row>
    <row r="11508" spans="1:8" ht="15">
      <c r="A11508" s="95">
        <v>11500</v>
      </c>
      <c r="B11508" s="95" t="s">
        <v>5018</v>
      </c>
      <c r="C11508" s="95" t="s">
        <v>6760</v>
      </c>
      <c r="D11508" s="95" t="s">
        <v>6804</v>
      </c>
      <c r="E11508" s="95" t="s">
        <v>332</v>
      </c>
      <c r="F11508" s="95" t="s">
        <v>7499</v>
      </c>
      <c r="G11508" s="4">
        <v>312.5</v>
      </c>
      <c r="H11508" s="4">
        <v>312.5</v>
      </c>
    </row>
    <row r="11509" spans="1:8" ht="15">
      <c r="A11509" s="95">
        <v>11501</v>
      </c>
      <c r="B11509" s="95" t="s">
        <v>5569</v>
      </c>
      <c r="C11509" s="95" t="s">
        <v>6631</v>
      </c>
      <c r="D11509" s="95" t="s">
        <v>6805</v>
      </c>
      <c r="E11509" s="95" t="s">
        <v>332</v>
      </c>
      <c r="F11509" s="95" t="s">
        <v>7499</v>
      </c>
      <c r="G11509" s="4">
        <v>312.5</v>
      </c>
      <c r="H11509" s="4">
        <v>312.5</v>
      </c>
    </row>
    <row r="11510" spans="1:8" ht="15">
      <c r="A11510" s="95">
        <v>11502</v>
      </c>
      <c r="B11510" s="95" t="s">
        <v>4322</v>
      </c>
      <c r="C11510" s="95" t="s">
        <v>6798</v>
      </c>
      <c r="D11510" s="95" t="s">
        <v>6806</v>
      </c>
      <c r="E11510" s="95" t="s">
        <v>332</v>
      </c>
      <c r="F11510" s="95" t="s">
        <v>7499</v>
      </c>
      <c r="G11510" s="4">
        <v>312.5</v>
      </c>
      <c r="H11510" s="4">
        <v>312.5</v>
      </c>
    </row>
    <row r="11511" spans="1:8" ht="15">
      <c r="A11511" s="95">
        <v>11503</v>
      </c>
      <c r="B11511" s="95" t="s">
        <v>5118</v>
      </c>
      <c r="C11511" s="95" t="s">
        <v>6807</v>
      </c>
      <c r="D11511" s="95" t="s">
        <v>6808</v>
      </c>
      <c r="E11511" s="95" t="s">
        <v>332</v>
      </c>
      <c r="F11511" s="95" t="s">
        <v>7499</v>
      </c>
      <c r="G11511" s="4">
        <v>312.5</v>
      </c>
      <c r="H11511" s="4">
        <v>312.5</v>
      </c>
    </row>
    <row r="11512" spans="1:8" ht="15">
      <c r="A11512" s="95">
        <v>11504</v>
      </c>
      <c r="B11512" s="95" t="s">
        <v>3432</v>
      </c>
      <c r="C11512" s="95" t="s">
        <v>6332</v>
      </c>
      <c r="D11512" s="95" t="s">
        <v>6809</v>
      </c>
      <c r="E11512" s="95" t="s">
        <v>332</v>
      </c>
      <c r="F11512" s="95" t="s">
        <v>7499</v>
      </c>
      <c r="G11512" s="4">
        <v>312.5</v>
      </c>
      <c r="H11512" s="4">
        <v>312.5</v>
      </c>
    </row>
    <row r="11513" spans="1:8" ht="15">
      <c r="A11513" s="95">
        <v>11505</v>
      </c>
      <c r="B11513" s="95" t="s">
        <v>6810</v>
      </c>
      <c r="C11513" s="95" t="s">
        <v>5006</v>
      </c>
      <c r="D11513" s="95" t="s">
        <v>6811</v>
      </c>
      <c r="E11513" s="95" t="s">
        <v>332</v>
      </c>
      <c r="F11513" s="95" t="s">
        <v>7499</v>
      </c>
      <c r="G11513" s="4">
        <v>312.5</v>
      </c>
      <c r="H11513" s="4">
        <v>312.5</v>
      </c>
    </row>
    <row r="11514" spans="1:8" ht="15">
      <c r="A11514" s="95">
        <v>11506</v>
      </c>
      <c r="B11514" s="95" t="s">
        <v>3886</v>
      </c>
      <c r="C11514" s="95" t="s">
        <v>6812</v>
      </c>
      <c r="D11514" s="95" t="s">
        <v>6813</v>
      </c>
      <c r="E11514" s="95" t="s">
        <v>332</v>
      </c>
      <c r="F11514" s="95" t="s">
        <v>7499</v>
      </c>
      <c r="G11514" s="4">
        <v>312.5</v>
      </c>
      <c r="H11514" s="4">
        <v>312.5</v>
      </c>
    </row>
    <row r="11515" spans="1:8" ht="15">
      <c r="A11515" s="95">
        <v>11507</v>
      </c>
      <c r="B11515" s="95" t="s">
        <v>4412</v>
      </c>
      <c r="C11515" s="95" t="s">
        <v>6814</v>
      </c>
      <c r="D11515" s="95">
        <v>26001022932</v>
      </c>
      <c r="E11515" s="95" t="s">
        <v>332</v>
      </c>
      <c r="F11515" s="95" t="s">
        <v>7499</v>
      </c>
      <c r="G11515" s="4">
        <v>312.5</v>
      </c>
      <c r="H11515" s="4">
        <v>312.5</v>
      </c>
    </row>
    <row r="11516" spans="1:8" ht="15">
      <c r="A11516" s="95">
        <v>11508</v>
      </c>
      <c r="B11516" s="95" t="s">
        <v>3593</v>
      </c>
      <c r="C11516" s="95" t="s">
        <v>3949</v>
      </c>
      <c r="D11516" s="95">
        <v>26001014932</v>
      </c>
      <c r="E11516" s="95" t="s">
        <v>332</v>
      </c>
      <c r="F11516" s="95" t="s">
        <v>7499</v>
      </c>
      <c r="G11516" s="4">
        <v>312.5</v>
      </c>
      <c r="H11516" s="4">
        <v>312.5</v>
      </c>
    </row>
    <row r="11517" spans="1:8" ht="15">
      <c r="A11517" s="95">
        <v>11509</v>
      </c>
      <c r="B11517" s="95" t="s">
        <v>6815</v>
      </c>
      <c r="C11517" s="95" t="s">
        <v>6816</v>
      </c>
      <c r="D11517" s="95">
        <v>26001029472</v>
      </c>
      <c r="E11517" s="95" t="s">
        <v>332</v>
      </c>
      <c r="F11517" s="95" t="s">
        <v>7499</v>
      </c>
      <c r="G11517" s="4">
        <v>312.5</v>
      </c>
      <c r="H11517" s="4">
        <v>312.5</v>
      </c>
    </row>
    <row r="11518" spans="1:8" ht="15">
      <c r="A11518" s="95">
        <v>11510</v>
      </c>
      <c r="B11518" s="95" t="s">
        <v>2663</v>
      </c>
      <c r="C11518" s="95" t="s">
        <v>6817</v>
      </c>
      <c r="D11518" s="95">
        <v>26001001963</v>
      </c>
      <c r="E11518" s="95" t="s">
        <v>332</v>
      </c>
      <c r="F11518" s="95" t="s">
        <v>7499</v>
      </c>
      <c r="G11518" s="4">
        <v>312.5</v>
      </c>
      <c r="H11518" s="4">
        <v>312.5</v>
      </c>
    </row>
    <row r="11519" spans="1:8" ht="15">
      <c r="A11519" s="95">
        <v>11511</v>
      </c>
      <c r="B11519" s="95" t="s">
        <v>3450</v>
      </c>
      <c r="C11519" s="95" t="s">
        <v>3949</v>
      </c>
      <c r="D11519" s="95">
        <v>26001004015</v>
      </c>
      <c r="E11519" s="95" t="s">
        <v>332</v>
      </c>
      <c r="F11519" s="95" t="s">
        <v>7499</v>
      </c>
      <c r="G11519" s="4">
        <v>312.5</v>
      </c>
      <c r="H11519" s="4">
        <v>312.5</v>
      </c>
    </row>
    <row r="11520" spans="1:8" ht="15">
      <c r="A11520" s="95">
        <v>11512</v>
      </c>
      <c r="B11520" s="95" t="s">
        <v>4603</v>
      </c>
      <c r="C11520" s="95" t="s">
        <v>6818</v>
      </c>
      <c r="D11520" s="95">
        <v>26001026945</v>
      </c>
      <c r="E11520" s="95" t="s">
        <v>332</v>
      </c>
      <c r="F11520" s="95" t="s">
        <v>7499</v>
      </c>
      <c r="G11520" s="4">
        <v>312.5</v>
      </c>
      <c r="H11520" s="4">
        <v>312.5</v>
      </c>
    </row>
    <row r="11521" spans="1:8" ht="15">
      <c r="A11521" s="95">
        <v>11513</v>
      </c>
      <c r="B11521" s="95" t="s">
        <v>6819</v>
      </c>
      <c r="C11521" s="95" t="s">
        <v>6820</v>
      </c>
      <c r="D11521" s="95">
        <v>26001027515</v>
      </c>
      <c r="E11521" s="95" t="s">
        <v>332</v>
      </c>
      <c r="F11521" s="95" t="s">
        <v>7499</v>
      </c>
      <c r="G11521" s="4">
        <v>312.5</v>
      </c>
      <c r="H11521" s="4">
        <v>312.5</v>
      </c>
    </row>
    <row r="11522" spans="1:8" ht="15">
      <c r="A11522" s="95">
        <v>11514</v>
      </c>
      <c r="B11522" s="95" t="s">
        <v>6821</v>
      </c>
      <c r="C11522" s="95" t="s">
        <v>6822</v>
      </c>
      <c r="D11522" s="95">
        <v>26001013693</v>
      </c>
      <c r="E11522" s="95" t="s">
        <v>332</v>
      </c>
      <c r="F11522" s="95" t="s">
        <v>7499</v>
      </c>
      <c r="G11522" s="4">
        <v>312.5</v>
      </c>
      <c r="H11522" s="4">
        <v>312.5</v>
      </c>
    </row>
    <row r="11523" spans="1:8" ht="15">
      <c r="A11523" s="95">
        <v>11515</v>
      </c>
      <c r="B11523" s="95" t="s">
        <v>4297</v>
      </c>
      <c r="C11523" s="95" t="s">
        <v>6311</v>
      </c>
      <c r="D11523" s="95">
        <v>26001015600</v>
      </c>
      <c r="E11523" s="95" t="s">
        <v>332</v>
      </c>
      <c r="F11523" s="95" t="s">
        <v>7499</v>
      </c>
      <c r="G11523" s="4">
        <v>312.5</v>
      </c>
      <c r="H11523" s="4">
        <v>312.5</v>
      </c>
    </row>
    <row r="11524" spans="1:8" ht="15">
      <c r="A11524" s="95">
        <v>11516</v>
      </c>
      <c r="B11524" s="95" t="s">
        <v>4375</v>
      </c>
      <c r="C11524" s="95" t="s">
        <v>6823</v>
      </c>
      <c r="D11524" s="95">
        <v>26001008209</v>
      </c>
      <c r="E11524" s="95" t="s">
        <v>332</v>
      </c>
      <c r="F11524" s="95" t="s">
        <v>7499</v>
      </c>
      <c r="G11524" s="4">
        <v>312.5</v>
      </c>
      <c r="H11524" s="4">
        <v>312.5</v>
      </c>
    </row>
    <row r="11525" spans="1:8" ht="15">
      <c r="A11525" s="95">
        <v>11517</v>
      </c>
      <c r="B11525" s="95" t="s">
        <v>6824</v>
      </c>
      <c r="C11525" s="95" t="s">
        <v>6825</v>
      </c>
      <c r="D11525" s="95">
        <v>26001012112</v>
      </c>
      <c r="E11525" s="95" t="s">
        <v>332</v>
      </c>
      <c r="F11525" s="95" t="s">
        <v>7499</v>
      </c>
      <c r="G11525" s="4">
        <v>312.5</v>
      </c>
      <c r="H11525" s="4">
        <v>312.5</v>
      </c>
    </row>
    <row r="11526" spans="1:8" ht="15">
      <c r="A11526" s="95">
        <v>11518</v>
      </c>
      <c r="B11526" s="95" t="s">
        <v>6826</v>
      </c>
      <c r="C11526" s="95" t="s">
        <v>3543</v>
      </c>
      <c r="D11526" s="95">
        <v>26001031399</v>
      </c>
      <c r="E11526" s="95" t="s">
        <v>332</v>
      </c>
      <c r="F11526" s="95" t="s">
        <v>7499</v>
      </c>
      <c r="G11526" s="4">
        <v>312.5</v>
      </c>
      <c r="H11526" s="4">
        <v>312.5</v>
      </c>
    </row>
    <row r="11527" spans="1:8" ht="30">
      <c r="A11527" s="95">
        <v>11519</v>
      </c>
      <c r="B11527" s="95" t="s">
        <v>6827</v>
      </c>
      <c r="C11527" s="95" t="s">
        <v>6828</v>
      </c>
      <c r="D11527" s="95">
        <v>26001001957</v>
      </c>
      <c r="E11527" s="95" t="s">
        <v>332</v>
      </c>
      <c r="F11527" s="95" t="s">
        <v>7499</v>
      </c>
      <c r="G11527" s="4">
        <v>312.5</v>
      </c>
      <c r="H11527" s="4">
        <v>312.5</v>
      </c>
    </row>
    <row r="11528" spans="1:8" ht="15">
      <c r="A11528" s="95">
        <v>11520</v>
      </c>
      <c r="B11528" s="95" t="s">
        <v>4037</v>
      </c>
      <c r="C11528" s="95" t="s">
        <v>6829</v>
      </c>
      <c r="D11528" s="95">
        <v>26001000263</v>
      </c>
      <c r="E11528" s="95" t="s">
        <v>332</v>
      </c>
      <c r="F11528" s="95" t="s">
        <v>7499</v>
      </c>
      <c r="G11528" s="4">
        <v>312.5</v>
      </c>
      <c r="H11528" s="4">
        <v>312.5</v>
      </c>
    </row>
    <row r="11529" spans="1:8" ht="15">
      <c r="A11529" s="95">
        <v>11521</v>
      </c>
      <c r="B11529" s="95" t="s">
        <v>6830</v>
      </c>
      <c r="C11529" s="95" t="s">
        <v>6831</v>
      </c>
      <c r="D11529" s="95">
        <v>26001009480</v>
      </c>
      <c r="E11529" s="95" t="s">
        <v>332</v>
      </c>
      <c r="F11529" s="95" t="s">
        <v>7499</v>
      </c>
      <c r="G11529" s="4">
        <v>312.5</v>
      </c>
      <c r="H11529" s="4">
        <v>312.5</v>
      </c>
    </row>
    <row r="11530" spans="1:8" ht="15">
      <c r="A11530" s="95">
        <v>11522</v>
      </c>
      <c r="B11530" s="95" t="s">
        <v>4037</v>
      </c>
      <c r="C11530" s="95" t="s">
        <v>6832</v>
      </c>
      <c r="D11530" s="95">
        <v>26001029893</v>
      </c>
      <c r="E11530" s="95" t="s">
        <v>332</v>
      </c>
      <c r="F11530" s="95" t="s">
        <v>7499</v>
      </c>
      <c r="G11530" s="4">
        <v>312.5</v>
      </c>
      <c r="H11530" s="4">
        <v>312.5</v>
      </c>
    </row>
    <row r="11531" spans="1:8" ht="15">
      <c r="A11531" s="95">
        <v>11523</v>
      </c>
      <c r="B11531" s="95" t="s">
        <v>3761</v>
      </c>
      <c r="C11531" s="95" t="s">
        <v>6833</v>
      </c>
      <c r="D11531" s="95">
        <v>26001021136</v>
      </c>
      <c r="E11531" s="95" t="s">
        <v>332</v>
      </c>
      <c r="F11531" s="95" t="s">
        <v>7499</v>
      </c>
      <c r="G11531" s="4">
        <v>312.5</v>
      </c>
      <c r="H11531" s="4">
        <v>312.5</v>
      </c>
    </row>
    <row r="11532" spans="1:8" ht="15">
      <c r="A11532" s="95">
        <v>11524</v>
      </c>
      <c r="B11532" s="95" t="s">
        <v>6834</v>
      </c>
      <c r="C11532" s="95" t="s">
        <v>4038</v>
      </c>
      <c r="D11532" s="95">
        <v>26001027006</v>
      </c>
      <c r="E11532" s="95" t="s">
        <v>332</v>
      </c>
      <c r="F11532" s="95" t="s">
        <v>7499</v>
      </c>
      <c r="G11532" s="4">
        <v>312.5</v>
      </c>
      <c r="H11532" s="4">
        <v>312.5</v>
      </c>
    </row>
    <row r="11533" spans="1:8" ht="15">
      <c r="A11533" s="95">
        <v>11525</v>
      </c>
      <c r="B11533" s="95" t="s">
        <v>5184</v>
      </c>
      <c r="C11533" s="95" t="s">
        <v>6835</v>
      </c>
      <c r="D11533" s="95">
        <v>26001002710</v>
      </c>
      <c r="E11533" s="95" t="s">
        <v>332</v>
      </c>
      <c r="F11533" s="95" t="s">
        <v>7499</v>
      </c>
      <c r="G11533" s="4">
        <v>312.5</v>
      </c>
      <c r="H11533" s="4">
        <v>312.5</v>
      </c>
    </row>
    <row r="11534" spans="1:8" ht="15">
      <c r="A11534" s="95">
        <v>11526</v>
      </c>
      <c r="B11534" s="95" t="s">
        <v>4412</v>
      </c>
      <c r="C11534" s="95" t="s">
        <v>6836</v>
      </c>
      <c r="D11534" s="95">
        <v>26001006805</v>
      </c>
      <c r="E11534" s="95" t="s">
        <v>332</v>
      </c>
      <c r="F11534" s="95" t="s">
        <v>7499</v>
      </c>
      <c r="G11534" s="4">
        <v>312.5</v>
      </c>
      <c r="H11534" s="4">
        <v>312.5</v>
      </c>
    </row>
    <row r="11535" spans="1:8" ht="15">
      <c r="A11535" s="95">
        <v>11527</v>
      </c>
      <c r="B11535" s="95" t="s">
        <v>4749</v>
      </c>
      <c r="C11535" s="95" t="s">
        <v>6473</v>
      </c>
      <c r="D11535" s="95">
        <v>26001026778</v>
      </c>
      <c r="E11535" s="95" t="s">
        <v>332</v>
      </c>
      <c r="F11535" s="95" t="s">
        <v>7499</v>
      </c>
      <c r="G11535" s="4">
        <v>312.5</v>
      </c>
      <c r="H11535" s="4">
        <v>312.5</v>
      </c>
    </row>
    <row r="11536" spans="1:8" ht="15">
      <c r="A11536" s="95">
        <v>11528</v>
      </c>
      <c r="B11536" s="95" t="s">
        <v>3668</v>
      </c>
      <c r="C11536" s="95" t="s">
        <v>6831</v>
      </c>
      <c r="D11536" s="95">
        <v>26001010070</v>
      </c>
      <c r="E11536" s="95" t="s">
        <v>332</v>
      </c>
      <c r="F11536" s="95" t="s">
        <v>7499</v>
      </c>
      <c r="G11536" s="4">
        <v>312.5</v>
      </c>
      <c r="H11536" s="4">
        <v>312.5</v>
      </c>
    </row>
    <row r="11537" spans="1:8" ht="15">
      <c r="A11537" s="95">
        <v>11529</v>
      </c>
      <c r="B11537" s="95" t="s">
        <v>4037</v>
      </c>
      <c r="C11537" s="95" t="s">
        <v>3677</v>
      </c>
      <c r="D11537" s="95">
        <v>26001017811</v>
      </c>
      <c r="E11537" s="95" t="s">
        <v>332</v>
      </c>
      <c r="F11537" s="95" t="s">
        <v>7499</v>
      </c>
      <c r="G11537" s="4">
        <v>312.5</v>
      </c>
      <c r="H11537" s="4">
        <v>312.5</v>
      </c>
    </row>
    <row r="11538" spans="1:8" ht="15">
      <c r="A11538" s="95">
        <v>11530</v>
      </c>
      <c r="B11538" s="95" t="s">
        <v>3453</v>
      </c>
      <c r="C11538" s="95" t="s">
        <v>6837</v>
      </c>
      <c r="D11538" s="95">
        <v>26001002129</v>
      </c>
      <c r="E11538" s="95" t="s">
        <v>332</v>
      </c>
      <c r="F11538" s="95" t="s">
        <v>7499</v>
      </c>
      <c r="G11538" s="4">
        <v>312.5</v>
      </c>
      <c r="H11538" s="4">
        <v>312.5</v>
      </c>
    </row>
    <row r="11539" spans="1:8" ht="15">
      <c r="A11539" s="95">
        <v>11531</v>
      </c>
      <c r="B11539" s="95" t="s">
        <v>6838</v>
      </c>
      <c r="C11539" s="95" t="s">
        <v>6839</v>
      </c>
      <c r="D11539" s="95">
        <v>26001023607</v>
      </c>
      <c r="E11539" s="95" t="s">
        <v>332</v>
      </c>
      <c r="F11539" s="95" t="s">
        <v>7499</v>
      </c>
      <c r="G11539" s="4">
        <v>312.5</v>
      </c>
      <c r="H11539" s="4">
        <v>312.5</v>
      </c>
    </row>
    <row r="11540" spans="1:8" ht="15">
      <c r="A11540" s="95">
        <v>11532</v>
      </c>
      <c r="B11540" s="95" t="s">
        <v>3732</v>
      </c>
      <c r="C11540" s="95" t="s">
        <v>6840</v>
      </c>
      <c r="D11540" s="95">
        <v>26001003953</v>
      </c>
      <c r="E11540" s="95" t="s">
        <v>332</v>
      </c>
      <c r="F11540" s="95" t="s">
        <v>7499</v>
      </c>
      <c r="G11540" s="4">
        <v>312.5</v>
      </c>
      <c r="H11540" s="4">
        <v>312.5</v>
      </c>
    </row>
    <row r="11541" spans="1:8" ht="15">
      <c r="A11541" s="95">
        <v>11533</v>
      </c>
      <c r="B11541" s="95" t="s">
        <v>6841</v>
      </c>
      <c r="C11541" s="95" t="s">
        <v>6842</v>
      </c>
      <c r="D11541" s="95">
        <v>26001002641</v>
      </c>
      <c r="E11541" s="95" t="s">
        <v>332</v>
      </c>
      <c r="F11541" s="95" t="s">
        <v>7499</v>
      </c>
      <c r="G11541" s="4">
        <v>312.5</v>
      </c>
      <c r="H11541" s="4">
        <v>312.5</v>
      </c>
    </row>
    <row r="11542" spans="1:8" ht="15">
      <c r="A11542" s="95">
        <v>11534</v>
      </c>
      <c r="B11542" s="95" t="s">
        <v>3761</v>
      </c>
      <c r="C11542" s="95" t="s">
        <v>6843</v>
      </c>
      <c r="D11542" s="95">
        <v>26001024034</v>
      </c>
      <c r="E11542" s="95" t="s">
        <v>332</v>
      </c>
      <c r="F11542" s="95" t="s">
        <v>7499</v>
      </c>
      <c r="G11542" s="4">
        <v>312.5</v>
      </c>
      <c r="H11542" s="4">
        <v>312.5</v>
      </c>
    </row>
    <row r="11543" spans="1:8" ht="15">
      <c r="A11543" s="95">
        <v>11535</v>
      </c>
      <c r="B11543" s="95" t="s">
        <v>5237</v>
      </c>
      <c r="C11543" s="95" t="s">
        <v>6762</v>
      </c>
      <c r="D11543" s="95">
        <v>26001025855</v>
      </c>
      <c r="E11543" s="95" t="s">
        <v>332</v>
      </c>
      <c r="F11543" s="95" t="s">
        <v>7499</v>
      </c>
      <c r="G11543" s="4">
        <v>312.5</v>
      </c>
      <c r="H11543" s="4">
        <v>312.5</v>
      </c>
    </row>
    <row r="11544" spans="1:8" ht="15">
      <c r="A11544" s="95">
        <v>11536</v>
      </c>
      <c r="B11544" s="95" t="s">
        <v>2663</v>
      </c>
      <c r="C11544" s="95" t="s">
        <v>6844</v>
      </c>
      <c r="D11544" s="95">
        <v>26001027829</v>
      </c>
      <c r="E11544" s="95" t="s">
        <v>332</v>
      </c>
      <c r="F11544" s="95" t="s">
        <v>7499</v>
      </c>
      <c r="G11544" s="4">
        <v>312.5</v>
      </c>
      <c r="H11544" s="4">
        <v>312.5</v>
      </c>
    </row>
    <row r="11545" spans="1:8" ht="15">
      <c r="A11545" s="95">
        <v>11537</v>
      </c>
      <c r="B11545" s="95" t="s">
        <v>6834</v>
      </c>
      <c r="C11545" s="95" t="s">
        <v>5369</v>
      </c>
      <c r="D11545" s="95">
        <v>26001005032</v>
      </c>
      <c r="E11545" s="95" t="s">
        <v>332</v>
      </c>
      <c r="F11545" s="95" t="s">
        <v>7499</v>
      </c>
      <c r="G11545" s="4">
        <v>312.5</v>
      </c>
      <c r="H11545" s="4">
        <v>312.5</v>
      </c>
    </row>
    <row r="11546" spans="1:8" ht="15">
      <c r="A11546" s="95">
        <v>11538</v>
      </c>
      <c r="B11546" s="95" t="s">
        <v>4007</v>
      </c>
      <c r="C11546" s="95" t="s">
        <v>6845</v>
      </c>
      <c r="D11546" s="95">
        <v>26001009381</v>
      </c>
      <c r="E11546" s="95" t="s">
        <v>332</v>
      </c>
      <c r="F11546" s="95" t="s">
        <v>7499</v>
      </c>
      <c r="G11546" s="4">
        <v>312.5</v>
      </c>
      <c r="H11546" s="4">
        <v>312.5</v>
      </c>
    </row>
    <row r="11547" spans="1:8" ht="15">
      <c r="A11547" s="95">
        <v>11539</v>
      </c>
      <c r="B11547" s="95" t="s">
        <v>2663</v>
      </c>
      <c r="C11547" s="95" t="s">
        <v>4158</v>
      </c>
      <c r="D11547" s="95">
        <v>26001031764</v>
      </c>
      <c r="E11547" s="95" t="s">
        <v>332</v>
      </c>
      <c r="F11547" s="95" t="s">
        <v>7499</v>
      </c>
      <c r="G11547" s="4">
        <v>312.5</v>
      </c>
      <c r="H11547" s="4">
        <v>312.5</v>
      </c>
    </row>
    <row r="11548" spans="1:8" ht="15">
      <c r="A11548" s="95">
        <v>11540</v>
      </c>
      <c r="B11548" s="95" t="s">
        <v>5028</v>
      </c>
      <c r="C11548" s="95" t="s">
        <v>6829</v>
      </c>
      <c r="D11548" s="95">
        <v>26001021233</v>
      </c>
      <c r="E11548" s="95" t="s">
        <v>332</v>
      </c>
      <c r="F11548" s="95" t="s">
        <v>7499</v>
      </c>
      <c r="G11548" s="4">
        <v>312.5</v>
      </c>
      <c r="H11548" s="4">
        <v>312.5</v>
      </c>
    </row>
    <row r="11549" spans="1:8" ht="30">
      <c r="A11549" s="95">
        <v>11541</v>
      </c>
      <c r="B11549" s="95" t="s">
        <v>4114</v>
      </c>
      <c r="C11549" s="95" t="s">
        <v>6846</v>
      </c>
      <c r="D11549" s="95">
        <v>26001009827</v>
      </c>
      <c r="E11549" s="95" t="s">
        <v>332</v>
      </c>
      <c r="F11549" s="95" t="s">
        <v>7499</v>
      </c>
      <c r="G11549" s="4">
        <v>312.5</v>
      </c>
      <c r="H11549" s="4">
        <v>312.5</v>
      </c>
    </row>
    <row r="11550" spans="1:8" ht="15">
      <c r="A11550" s="95">
        <v>11542</v>
      </c>
      <c r="B11550" s="95" t="s">
        <v>3614</v>
      </c>
      <c r="C11550" s="95" t="s">
        <v>5369</v>
      </c>
      <c r="D11550" s="95">
        <v>26001019732</v>
      </c>
      <c r="E11550" s="95" t="s">
        <v>332</v>
      </c>
      <c r="F11550" s="95" t="s">
        <v>7499</v>
      </c>
      <c r="G11550" s="4">
        <v>312.5</v>
      </c>
      <c r="H11550" s="4">
        <v>312.5</v>
      </c>
    </row>
    <row r="11551" spans="1:8" ht="15">
      <c r="A11551" s="95">
        <v>11543</v>
      </c>
      <c r="B11551" s="95" t="s">
        <v>4475</v>
      </c>
      <c r="C11551" s="95" t="s">
        <v>3949</v>
      </c>
      <c r="D11551" s="95">
        <v>26001031436</v>
      </c>
      <c r="E11551" s="95" t="s">
        <v>332</v>
      </c>
      <c r="F11551" s="95" t="s">
        <v>7499</v>
      </c>
      <c r="G11551" s="4">
        <v>312.5</v>
      </c>
      <c r="H11551" s="4">
        <v>312.5</v>
      </c>
    </row>
    <row r="11552" spans="1:8" ht="15">
      <c r="A11552" s="95">
        <v>11544</v>
      </c>
      <c r="B11552" s="95" t="s">
        <v>5581</v>
      </c>
      <c r="C11552" s="95" t="s">
        <v>6847</v>
      </c>
      <c r="D11552" s="95">
        <v>26001014777</v>
      </c>
      <c r="E11552" s="95" t="s">
        <v>332</v>
      </c>
      <c r="F11552" s="95" t="s">
        <v>7499</v>
      </c>
      <c r="G11552" s="4">
        <v>312.5</v>
      </c>
      <c r="H11552" s="4">
        <v>312.5</v>
      </c>
    </row>
    <row r="11553" spans="1:8" ht="15">
      <c r="A11553" s="95">
        <v>11545</v>
      </c>
      <c r="B11553" s="95" t="s">
        <v>4457</v>
      </c>
      <c r="C11553" s="95" t="s">
        <v>6848</v>
      </c>
      <c r="D11553" s="95" t="s">
        <v>6849</v>
      </c>
      <c r="E11553" s="95" t="s">
        <v>332</v>
      </c>
      <c r="F11553" s="95" t="s">
        <v>7499</v>
      </c>
      <c r="G11553" s="4">
        <v>312.5</v>
      </c>
      <c r="H11553" s="4">
        <v>312.5</v>
      </c>
    </row>
    <row r="11554" spans="1:8" ht="15">
      <c r="A11554" s="95">
        <v>11546</v>
      </c>
      <c r="B11554" s="95" t="s">
        <v>6265</v>
      </c>
      <c r="C11554" s="95" t="s">
        <v>6850</v>
      </c>
      <c r="D11554" s="95">
        <v>46001005050</v>
      </c>
      <c r="E11554" s="95" t="s">
        <v>332</v>
      </c>
      <c r="F11554" s="95" t="s">
        <v>7499</v>
      </c>
      <c r="G11554" s="4">
        <v>312.5</v>
      </c>
      <c r="H11554" s="4">
        <v>312.5</v>
      </c>
    </row>
    <row r="11555" spans="1:8" ht="15">
      <c r="A11555" s="95">
        <v>11547</v>
      </c>
      <c r="B11555" s="95" t="s">
        <v>6851</v>
      </c>
      <c r="C11555" s="95" t="s">
        <v>6852</v>
      </c>
      <c r="D11555" s="95">
        <v>46001002195</v>
      </c>
      <c r="E11555" s="95" t="s">
        <v>332</v>
      </c>
      <c r="F11555" s="95" t="s">
        <v>7499</v>
      </c>
      <c r="G11555" s="4">
        <v>312.5</v>
      </c>
      <c r="H11555" s="4">
        <v>312.5</v>
      </c>
    </row>
    <row r="11556" spans="1:8" ht="15">
      <c r="A11556" s="95">
        <v>11548</v>
      </c>
      <c r="B11556" s="95" t="s">
        <v>6610</v>
      </c>
      <c r="C11556" s="95" t="s">
        <v>6853</v>
      </c>
      <c r="D11556" s="95">
        <v>46001003729</v>
      </c>
      <c r="E11556" s="95" t="s">
        <v>332</v>
      </c>
      <c r="F11556" s="95" t="s">
        <v>7499</v>
      </c>
      <c r="G11556" s="4">
        <v>312.5</v>
      </c>
      <c r="H11556" s="4">
        <v>312.5</v>
      </c>
    </row>
    <row r="11557" spans="1:8" ht="45">
      <c r="A11557" s="95">
        <v>11549</v>
      </c>
      <c r="B11557" s="95" t="s">
        <v>3428</v>
      </c>
      <c r="C11557" s="95" t="s">
        <v>6854</v>
      </c>
      <c r="D11557" s="95">
        <v>61001026075</v>
      </c>
      <c r="E11557" s="95" t="s">
        <v>332</v>
      </c>
      <c r="F11557" s="95" t="s">
        <v>7499</v>
      </c>
      <c r="G11557" s="4">
        <v>312.5</v>
      </c>
      <c r="H11557" s="4">
        <v>312.5</v>
      </c>
    </row>
    <row r="11558" spans="1:8" ht="15">
      <c r="A11558" s="95">
        <v>11550</v>
      </c>
      <c r="B11558" s="95" t="s">
        <v>3859</v>
      </c>
      <c r="C11558" s="95" t="s">
        <v>6855</v>
      </c>
      <c r="D11558" s="95">
        <v>46001018233</v>
      </c>
      <c r="E11558" s="95" t="s">
        <v>332</v>
      </c>
      <c r="F11558" s="95" t="s">
        <v>7499</v>
      </c>
      <c r="G11558" s="4">
        <v>312.5</v>
      </c>
      <c r="H11558" s="4">
        <v>312.5</v>
      </c>
    </row>
    <row r="11559" spans="1:8" ht="15">
      <c r="A11559" s="95">
        <v>11551</v>
      </c>
      <c r="B11559" s="95" t="s">
        <v>4037</v>
      </c>
      <c r="C11559" s="95" t="s">
        <v>4324</v>
      </c>
      <c r="D11559" s="95">
        <v>35001036164</v>
      </c>
      <c r="E11559" s="95" t="s">
        <v>332</v>
      </c>
      <c r="F11559" s="95" t="s">
        <v>7499</v>
      </c>
      <c r="G11559" s="4">
        <v>312.5</v>
      </c>
      <c r="H11559" s="4">
        <v>312.5</v>
      </c>
    </row>
    <row r="11560" spans="1:8" ht="30">
      <c r="A11560" s="95">
        <v>11552</v>
      </c>
      <c r="B11560" s="95" t="s">
        <v>4299</v>
      </c>
      <c r="C11560" s="95" t="s">
        <v>6856</v>
      </c>
      <c r="D11560" s="95">
        <v>46001015356</v>
      </c>
      <c r="E11560" s="95" t="s">
        <v>332</v>
      </c>
      <c r="F11560" s="95" t="s">
        <v>7499</v>
      </c>
      <c r="G11560" s="4">
        <v>312.5</v>
      </c>
      <c r="H11560" s="4">
        <v>312.5</v>
      </c>
    </row>
    <row r="11561" spans="1:8" ht="15">
      <c r="A11561" s="95">
        <v>11553</v>
      </c>
      <c r="B11561" s="95" t="s">
        <v>6232</v>
      </c>
      <c r="C11561" s="95" t="s">
        <v>5667</v>
      </c>
      <c r="D11561" s="95">
        <v>46001017472</v>
      </c>
      <c r="E11561" s="95" t="s">
        <v>332</v>
      </c>
      <c r="F11561" s="95" t="s">
        <v>7499</v>
      </c>
      <c r="G11561" s="4">
        <v>312.5</v>
      </c>
      <c r="H11561" s="4">
        <v>312.5</v>
      </c>
    </row>
    <row r="11562" spans="1:8" ht="15">
      <c r="A11562" s="95">
        <v>11554</v>
      </c>
      <c r="B11562" s="95" t="s">
        <v>4160</v>
      </c>
      <c r="C11562" s="95" t="s">
        <v>6712</v>
      </c>
      <c r="D11562" s="95">
        <v>46001004768</v>
      </c>
      <c r="E11562" s="95" t="s">
        <v>332</v>
      </c>
      <c r="F11562" s="95" t="s">
        <v>7499</v>
      </c>
      <c r="G11562" s="4">
        <v>312.5</v>
      </c>
      <c r="H11562" s="4">
        <v>312.5</v>
      </c>
    </row>
    <row r="11563" spans="1:8" ht="15">
      <c r="A11563" s="95">
        <v>11555</v>
      </c>
      <c r="B11563" s="95" t="s">
        <v>2685</v>
      </c>
      <c r="C11563" s="95" t="s">
        <v>6857</v>
      </c>
      <c r="D11563" s="95">
        <v>46001009622</v>
      </c>
      <c r="E11563" s="95" t="s">
        <v>332</v>
      </c>
      <c r="F11563" s="95" t="s">
        <v>7499</v>
      </c>
      <c r="G11563" s="4">
        <v>312.5</v>
      </c>
      <c r="H11563" s="4">
        <v>312.5</v>
      </c>
    </row>
    <row r="11564" spans="1:8" ht="15">
      <c r="A11564" s="95">
        <v>11556</v>
      </c>
      <c r="B11564" s="95" t="s">
        <v>4297</v>
      </c>
      <c r="C11564" s="95" t="s">
        <v>6858</v>
      </c>
      <c r="D11564" s="95">
        <v>46001005565</v>
      </c>
      <c r="E11564" s="95" t="s">
        <v>332</v>
      </c>
      <c r="F11564" s="95" t="s">
        <v>7499</v>
      </c>
      <c r="G11564" s="4">
        <v>312.5</v>
      </c>
      <c r="H11564" s="4">
        <v>312.5</v>
      </c>
    </row>
    <row r="11565" spans="1:8" ht="45">
      <c r="A11565" s="95">
        <v>11557</v>
      </c>
      <c r="B11565" s="95" t="s">
        <v>5289</v>
      </c>
      <c r="C11565" s="95" t="s">
        <v>6859</v>
      </c>
      <c r="D11565" s="95">
        <v>46001001224</v>
      </c>
      <c r="E11565" s="95" t="s">
        <v>332</v>
      </c>
      <c r="F11565" s="95" t="s">
        <v>7499</v>
      </c>
      <c r="G11565" s="4">
        <v>312.5</v>
      </c>
      <c r="H11565" s="4">
        <v>312.5</v>
      </c>
    </row>
    <row r="11566" spans="1:8" ht="15">
      <c r="A11566" s="95">
        <v>11558</v>
      </c>
      <c r="B11566" s="95" t="s">
        <v>6232</v>
      </c>
      <c r="C11566" s="95" t="s">
        <v>6860</v>
      </c>
      <c r="D11566" s="95">
        <v>46001014549</v>
      </c>
      <c r="E11566" s="95" t="s">
        <v>332</v>
      </c>
      <c r="F11566" s="95" t="s">
        <v>7499</v>
      </c>
      <c r="G11566" s="4">
        <v>312.5</v>
      </c>
      <c r="H11566" s="4">
        <v>312.5</v>
      </c>
    </row>
    <row r="11567" spans="1:8" ht="15">
      <c r="A11567" s="95">
        <v>11559</v>
      </c>
      <c r="B11567" s="95" t="s">
        <v>4457</v>
      </c>
      <c r="C11567" s="95" t="s">
        <v>6861</v>
      </c>
      <c r="D11567" s="95">
        <v>46001003433</v>
      </c>
      <c r="E11567" s="95" t="s">
        <v>332</v>
      </c>
      <c r="F11567" s="95" t="s">
        <v>7499</v>
      </c>
      <c r="G11567" s="4">
        <v>312.5</v>
      </c>
      <c r="H11567" s="4">
        <v>312.5</v>
      </c>
    </row>
    <row r="11568" spans="1:8" ht="15">
      <c r="A11568" s="95">
        <v>11560</v>
      </c>
      <c r="B11568" s="95" t="s">
        <v>5800</v>
      </c>
      <c r="C11568" s="95" t="s">
        <v>5717</v>
      </c>
      <c r="D11568" s="95">
        <v>46001019180</v>
      </c>
      <c r="E11568" s="95" t="s">
        <v>332</v>
      </c>
      <c r="F11568" s="95" t="s">
        <v>7499</v>
      </c>
      <c r="G11568" s="4">
        <v>312.5</v>
      </c>
      <c r="H11568" s="4">
        <v>312.5</v>
      </c>
    </row>
    <row r="11569" spans="1:8" ht="15">
      <c r="A11569" s="95">
        <v>11561</v>
      </c>
      <c r="B11569" s="95" t="s">
        <v>2663</v>
      </c>
      <c r="C11569" s="95" t="s">
        <v>6862</v>
      </c>
      <c r="D11569" s="95" t="s">
        <v>6863</v>
      </c>
      <c r="E11569" s="95" t="s">
        <v>332</v>
      </c>
      <c r="F11569" s="95" t="s">
        <v>7499</v>
      </c>
      <c r="G11569" s="4">
        <v>312.5</v>
      </c>
      <c r="H11569" s="4">
        <v>312.5</v>
      </c>
    </row>
    <row r="11570" spans="1:8" ht="15">
      <c r="A11570" s="95">
        <v>11562</v>
      </c>
      <c r="B11570" s="95" t="s">
        <v>6864</v>
      </c>
      <c r="C11570" s="95" t="s">
        <v>6835</v>
      </c>
      <c r="D11570" s="95">
        <v>46001014227</v>
      </c>
      <c r="E11570" s="95" t="s">
        <v>332</v>
      </c>
      <c r="F11570" s="95" t="s">
        <v>7499</v>
      </c>
      <c r="G11570" s="4">
        <v>312.5</v>
      </c>
      <c r="H11570" s="4">
        <v>312.5</v>
      </c>
    </row>
    <row r="11571" spans="1:8" ht="15">
      <c r="A11571" s="95">
        <v>11563</v>
      </c>
      <c r="B11571" s="95" t="s">
        <v>2663</v>
      </c>
      <c r="C11571" s="95" t="s">
        <v>3602</v>
      </c>
      <c r="D11571" s="95">
        <v>46001016232</v>
      </c>
      <c r="E11571" s="95" t="s">
        <v>332</v>
      </c>
      <c r="F11571" s="95" t="s">
        <v>7499</v>
      </c>
      <c r="G11571" s="4">
        <v>312.5</v>
      </c>
      <c r="H11571" s="4">
        <v>312.5</v>
      </c>
    </row>
    <row r="11572" spans="1:8" ht="30">
      <c r="A11572" s="95">
        <v>11564</v>
      </c>
      <c r="B11572" s="95" t="s">
        <v>6232</v>
      </c>
      <c r="C11572" s="95" t="s">
        <v>6866</v>
      </c>
      <c r="D11572" s="95">
        <v>46001018993</v>
      </c>
      <c r="E11572" s="95" t="s">
        <v>332</v>
      </c>
      <c r="F11572" s="95" t="s">
        <v>7499</v>
      </c>
      <c r="G11572" s="4">
        <v>312.5</v>
      </c>
      <c r="H11572" s="4">
        <v>312.5</v>
      </c>
    </row>
    <row r="11573" spans="1:8" ht="15">
      <c r="A11573" s="95">
        <v>11565</v>
      </c>
      <c r="B11573" s="95" t="s">
        <v>2682</v>
      </c>
      <c r="C11573" s="95" t="s">
        <v>6608</v>
      </c>
      <c r="D11573" s="95">
        <v>46001006406</v>
      </c>
      <c r="E11573" s="95" t="s">
        <v>332</v>
      </c>
      <c r="F11573" s="95" t="s">
        <v>7499</v>
      </c>
      <c r="G11573" s="4">
        <v>312.5</v>
      </c>
      <c r="H11573" s="4">
        <v>312.5</v>
      </c>
    </row>
    <row r="11574" spans="1:8" ht="15">
      <c r="A11574" s="95">
        <v>11566</v>
      </c>
      <c r="B11574" s="95" t="s">
        <v>6338</v>
      </c>
      <c r="C11574" s="95" t="s">
        <v>6867</v>
      </c>
      <c r="D11574" s="95">
        <v>46001008065</v>
      </c>
      <c r="E11574" s="95" t="s">
        <v>332</v>
      </c>
      <c r="F11574" s="95" t="s">
        <v>7499</v>
      </c>
      <c r="G11574" s="4">
        <v>312.5</v>
      </c>
      <c r="H11574" s="4">
        <v>312.5</v>
      </c>
    </row>
    <row r="11575" spans="1:8" ht="15">
      <c r="A11575" s="95">
        <v>11567</v>
      </c>
      <c r="B11575" s="95" t="s">
        <v>5289</v>
      </c>
      <c r="C11575" s="95" t="s">
        <v>6868</v>
      </c>
      <c r="D11575" s="95">
        <v>46001001161</v>
      </c>
      <c r="E11575" s="95" t="s">
        <v>332</v>
      </c>
      <c r="F11575" s="95" t="s">
        <v>7499</v>
      </c>
      <c r="G11575" s="4">
        <v>312.5</v>
      </c>
      <c r="H11575" s="4">
        <v>312.5</v>
      </c>
    </row>
    <row r="11576" spans="1:8" ht="15">
      <c r="A11576" s="95">
        <v>11568</v>
      </c>
      <c r="B11576" s="95" t="s">
        <v>4412</v>
      </c>
      <c r="C11576" s="95" t="s">
        <v>6869</v>
      </c>
      <c r="D11576" s="95">
        <v>46001016451</v>
      </c>
      <c r="E11576" s="95" t="s">
        <v>332</v>
      </c>
      <c r="F11576" s="95" t="s">
        <v>7499</v>
      </c>
      <c r="G11576" s="4">
        <v>312.5</v>
      </c>
      <c r="H11576" s="4">
        <v>312.5</v>
      </c>
    </row>
    <row r="11577" spans="1:8" ht="15">
      <c r="A11577" s="95">
        <v>11569</v>
      </c>
      <c r="B11577" s="95" t="s">
        <v>6160</v>
      </c>
      <c r="C11577" s="95" t="s">
        <v>4038</v>
      </c>
      <c r="D11577" s="95">
        <v>46001013823</v>
      </c>
      <c r="E11577" s="95" t="s">
        <v>332</v>
      </c>
      <c r="F11577" s="95" t="s">
        <v>7499</v>
      </c>
      <c r="G11577" s="4">
        <v>312.5</v>
      </c>
      <c r="H11577" s="4">
        <v>312.5</v>
      </c>
    </row>
    <row r="11578" spans="1:8" ht="15">
      <c r="A11578" s="95">
        <v>11570</v>
      </c>
      <c r="B11578" s="95" t="s">
        <v>6870</v>
      </c>
      <c r="C11578" s="95" t="s">
        <v>6868</v>
      </c>
      <c r="D11578" s="95">
        <v>46001017862</v>
      </c>
      <c r="E11578" s="95" t="s">
        <v>332</v>
      </c>
      <c r="F11578" s="95" t="s">
        <v>7499</v>
      </c>
      <c r="G11578" s="4">
        <v>312.5</v>
      </c>
      <c r="H11578" s="4">
        <v>312.5</v>
      </c>
    </row>
    <row r="11579" spans="1:8" ht="15">
      <c r="A11579" s="95">
        <v>11571</v>
      </c>
      <c r="B11579" s="95" t="s">
        <v>6232</v>
      </c>
      <c r="C11579" s="95" t="s">
        <v>3706</v>
      </c>
      <c r="D11579" s="95">
        <v>46001003663</v>
      </c>
      <c r="E11579" s="95" t="s">
        <v>332</v>
      </c>
      <c r="F11579" s="95" t="s">
        <v>7499</v>
      </c>
      <c r="G11579" s="4">
        <v>312.5</v>
      </c>
      <c r="H11579" s="4">
        <v>312.5</v>
      </c>
    </row>
    <row r="11580" spans="1:8" ht="15">
      <c r="A11580" s="95">
        <v>11572</v>
      </c>
      <c r="B11580" s="95" t="s">
        <v>6871</v>
      </c>
      <c r="C11580" s="95" t="s">
        <v>6872</v>
      </c>
      <c r="D11580" s="95">
        <v>46001004596</v>
      </c>
      <c r="E11580" s="95" t="s">
        <v>332</v>
      </c>
      <c r="F11580" s="95" t="s">
        <v>7499</v>
      </c>
      <c r="G11580" s="4">
        <v>312.5</v>
      </c>
      <c r="H11580" s="4">
        <v>312.5</v>
      </c>
    </row>
    <row r="11581" spans="1:8" ht="15">
      <c r="A11581" s="95">
        <v>11573</v>
      </c>
      <c r="B11581" s="95" t="s">
        <v>4605</v>
      </c>
      <c r="C11581" s="95" t="s">
        <v>6874</v>
      </c>
      <c r="D11581" s="95">
        <v>46001003736</v>
      </c>
      <c r="E11581" s="95" t="s">
        <v>332</v>
      </c>
      <c r="F11581" s="95" t="s">
        <v>7499</v>
      </c>
      <c r="G11581" s="4">
        <v>312.5</v>
      </c>
      <c r="H11581" s="4">
        <v>312.5</v>
      </c>
    </row>
    <row r="11582" spans="1:8" ht="15">
      <c r="A11582" s="95">
        <v>11574</v>
      </c>
      <c r="B11582" s="95" t="s">
        <v>6875</v>
      </c>
      <c r="C11582" s="95" t="s">
        <v>6876</v>
      </c>
      <c r="D11582" s="95">
        <v>46001003722</v>
      </c>
      <c r="E11582" s="95" t="s">
        <v>332</v>
      </c>
      <c r="F11582" s="95" t="s">
        <v>7499</v>
      </c>
      <c r="G11582" s="4">
        <v>312.5</v>
      </c>
      <c r="H11582" s="4">
        <v>312.5</v>
      </c>
    </row>
    <row r="11583" spans="1:8" ht="15">
      <c r="A11583" s="95">
        <v>11575</v>
      </c>
      <c r="B11583" s="95" t="s">
        <v>3700</v>
      </c>
      <c r="C11583" s="95" t="s">
        <v>6877</v>
      </c>
      <c r="D11583" s="95">
        <v>46001015311</v>
      </c>
      <c r="E11583" s="95" t="s">
        <v>332</v>
      </c>
      <c r="F11583" s="95" t="s">
        <v>7499</v>
      </c>
      <c r="G11583" s="4">
        <v>312.5</v>
      </c>
      <c r="H11583" s="4">
        <v>312.5</v>
      </c>
    </row>
    <row r="11584" spans="1:8" ht="30">
      <c r="A11584" s="95">
        <v>11576</v>
      </c>
      <c r="B11584" s="95" t="s">
        <v>6834</v>
      </c>
      <c r="C11584" s="95" t="s">
        <v>6878</v>
      </c>
      <c r="D11584" s="95">
        <v>46001005504</v>
      </c>
      <c r="E11584" s="95" t="s">
        <v>332</v>
      </c>
      <c r="F11584" s="95" t="s">
        <v>7499</v>
      </c>
      <c r="G11584" s="4">
        <v>312.5</v>
      </c>
      <c r="H11584" s="4">
        <v>312.5</v>
      </c>
    </row>
    <row r="11585" spans="1:8" ht="15">
      <c r="A11585" s="95">
        <v>11577</v>
      </c>
      <c r="B11585" s="95" t="s">
        <v>6879</v>
      </c>
      <c r="C11585" s="95" t="s">
        <v>6880</v>
      </c>
      <c r="D11585" s="95" t="s">
        <v>6881</v>
      </c>
      <c r="E11585" s="95" t="s">
        <v>332</v>
      </c>
      <c r="F11585" s="95" t="s">
        <v>7499</v>
      </c>
      <c r="G11585" s="4">
        <v>312.5</v>
      </c>
      <c r="H11585" s="4">
        <v>312.5</v>
      </c>
    </row>
    <row r="11586" spans="1:8" ht="15">
      <c r="A11586" s="95">
        <v>11578</v>
      </c>
      <c r="B11586" s="95" t="s">
        <v>6882</v>
      </c>
      <c r="C11586" s="95" t="s">
        <v>3792</v>
      </c>
      <c r="D11586" s="95">
        <v>46001015301</v>
      </c>
      <c r="E11586" s="95" t="s">
        <v>332</v>
      </c>
      <c r="F11586" s="95" t="s">
        <v>7499</v>
      </c>
      <c r="G11586" s="4">
        <v>312.5</v>
      </c>
      <c r="H11586" s="4">
        <v>312.5</v>
      </c>
    </row>
    <row r="11587" spans="1:8" ht="15">
      <c r="A11587" s="95">
        <v>11579</v>
      </c>
      <c r="B11587" s="95" t="s">
        <v>3668</v>
      </c>
      <c r="C11587" s="95" t="s">
        <v>6168</v>
      </c>
      <c r="D11587" s="95" t="s">
        <v>6884</v>
      </c>
      <c r="E11587" s="95" t="s">
        <v>332</v>
      </c>
      <c r="F11587" s="95" t="s">
        <v>7499</v>
      </c>
      <c r="G11587" s="4">
        <v>312.5</v>
      </c>
      <c r="H11587" s="4">
        <v>312.5</v>
      </c>
    </row>
    <row r="11588" spans="1:8" ht="15">
      <c r="A11588" s="95">
        <v>11580</v>
      </c>
      <c r="B11588" s="95" t="s">
        <v>4982</v>
      </c>
      <c r="C11588" s="95" t="s">
        <v>6885</v>
      </c>
      <c r="D11588" s="95" t="s">
        <v>6886</v>
      </c>
      <c r="E11588" s="95" t="s">
        <v>332</v>
      </c>
      <c r="F11588" s="95" t="s">
        <v>7499</v>
      </c>
      <c r="G11588" s="4">
        <v>312.5</v>
      </c>
      <c r="H11588" s="4">
        <v>312.5</v>
      </c>
    </row>
    <row r="11589" spans="1:8" ht="15">
      <c r="A11589" s="95">
        <v>11581</v>
      </c>
      <c r="B11589" s="95" t="s">
        <v>4593</v>
      </c>
      <c r="C11589" s="95" t="s">
        <v>6887</v>
      </c>
      <c r="D11589" s="95" t="s">
        <v>6888</v>
      </c>
      <c r="E11589" s="95" t="s">
        <v>332</v>
      </c>
      <c r="F11589" s="95" t="s">
        <v>7499</v>
      </c>
      <c r="G11589" s="4">
        <v>312.5</v>
      </c>
      <c r="H11589" s="4">
        <v>312.5</v>
      </c>
    </row>
    <row r="11590" spans="1:8" ht="15">
      <c r="A11590" s="95">
        <v>11582</v>
      </c>
      <c r="B11590" s="95" t="s">
        <v>4007</v>
      </c>
      <c r="C11590" s="95" t="s">
        <v>6889</v>
      </c>
      <c r="D11590" s="95" t="s">
        <v>6890</v>
      </c>
      <c r="E11590" s="95" t="s">
        <v>332</v>
      </c>
      <c r="F11590" s="95" t="s">
        <v>7499</v>
      </c>
      <c r="G11590" s="4">
        <v>312.5</v>
      </c>
      <c r="H11590" s="4">
        <v>312.5</v>
      </c>
    </row>
    <row r="11591" spans="1:8" ht="15">
      <c r="A11591" s="95">
        <v>11583</v>
      </c>
      <c r="B11591" s="95" t="s">
        <v>4140</v>
      </c>
      <c r="C11591" s="95" t="s">
        <v>6891</v>
      </c>
      <c r="D11591" s="95" t="s">
        <v>6892</v>
      </c>
      <c r="E11591" s="95" t="s">
        <v>332</v>
      </c>
      <c r="F11591" s="95" t="s">
        <v>7499</v>
      </c>
      <c r="G11591" s="4">
        <v>312.5</v>
      </c>
      <c r="H11591" s="4">
        <v>312.5</v>
      </c>
    </row>
    <row r="11592" spans="1:8" ht="15">
      <c r="A11592" s="95">
        <v>11584</v>
      </c>
      <c r="B11592" s="95" t="s">
        <v>6893</v>
      </c>
      <c r="C11592" s="95" t="s">
        <v>6894</v>
      </c>
      <c r="D11592" s="95" t="s">
        <v>6895</v>
      </c>
      <c r="E11592" s="95" t="s">
        <v>332</v>
      </c>
      <c r="F11592" s="95" t="s">
        <v>7499</v>
      </c>
      <c r="G11592" s="4">
        <v>312.5</v>
      </c>
      <c r="H11592" s="4">
        <v>312.5</v>
      </c>
    </row>
    <row r="11593" spans="1:8" ht="30">
      <c r="A11593" s="95">
        <v>11585</v>
      </c>
      <c r="B11593" s="95" t="s">
        <v>6896</v>
      </c>
      <c r="C11593" s="95" t="s">
        <v>6897</v>
      </c>
      <c r="D11593" s="95" t="s">
        <v>6898</v>
      </c>
      <c r="E11593" s="95" t="s">
        <v>332</v>
      </c>
      <c r="F11593" s="95" t="s">
        <v>7499</v>
      </c>
      <c r="G11593" s="4">
        <v>312.5</v>
      </c>
      <c r="H11593" s="4">
        <v>312.5</v>
      </c>
    </row>
    <row r="11594" spans="1:8" ht="15">
      <c r="A11594" s="95">
        <v>11586</v>
      </c>
      <c r="B11594" s="95" t="s">
        <v>4695</v>
      </c>
      <c r="C11594" s="95" t="s">
        <v>6899</v>
      </c>
      <c r="D11594" s="95" t="s">
        <v>6900</v>
      </c>
      <c r="E11594" s="95" t="s">
        <v>332</v>
      </c>
      <c r="F11594" s="95" t="s">
        <v>7499</v>
      </c>
      <c r="G11594" s="4">
        <v>312.5</v>
      </c>
      <c r="H11594" s="4">
        <v>312.5</v>
      </c>
    </row>
    <row r="11595" spans="1:8" ht="15">
      <c r="A11595" s="95">
        <v>11587</v>
      </c>
      <c r="B11595" s="95" t="s">
        <v>6338</v>
      </c>
      <c r="C11595" s="95" t="s">
        <v>6901</v>
      </c>
      <c r="D11595" s="95" t="s">
        <v>6902</v>
      </c>
      <c r="E11595" s="95" t="s">
        <v>332</v>
      </c>
      <c r="F11595" s="95" t="s">
        <v>7499</v>
      </c>
      <c r="G11595" s="4">
        <v>312.5</v>
      </c>
      <c r="H11595" s="4">
        <v>312.5</v>
      </c>
    </row>
    <row r="11596" spans="1:8" ht="15">
      <c r="A11596" s="95">
        <v>11588</v>
      </c>
      <c r="B11596" s="95" t="s">
        <v>5107</v>
      </c>
      <c r="C11596" s="95" t="s">
        <v>6903</v>
      </c>
      <c r="D11596" s="95" t="s">
        <v>6904</v>
      </c>
      <c r="E11596" s="95" t="s">
        <v>332</v>
      </c>
      <c r="F11596" s="95" t="s">
        <v>7499</v>
      </c>
      <c r="G11596" s="4">
        <v>312.5</v>
      </c>
      <c r="H11596" s="4">
        <v>312.5</v>
      </c>
    </row>
    <row r="11597" spans="1:8" ht="15">
      <c r="A11597" s="95">
        <v>11589</v>
      </c>
      <c r="B11597" s="95" t="s">
        <v>4605</v>
      </c>
      <c r="C11597" s="95" t="s">
        <v>5414</v>
      </c>
      <c r="D11597" s="95" t="s">
        <v>6905</v>
      </c>
      <c r="E11597" s="95" t="s">
        <v>332</v>
      </c>
      <c r="F11597" s="95" t="s">
        <v>7499</v>
      </c>
      <c r="G11597" s="4">
        <v>312.5</v>
      </c>
      <c r="H11597" s="4">
        <v>312.5</v>
      </c>
    </row>
    <row r="11598" spans="1:8" ht="15">
      <c r="A11598" s="95">
        <v>11590</v>
      </c>
      <c r="B11598" s="95" t="s">
        <v>4423</v>
      </c>
      <c r="C11598" s="95" t="s">
        <v>6906</v>
      </c>
      <c r="D11598" s="95" t="s">
        <v>6907</v>
      </c>
      <c r="E11598" s="95" t="s">
        <v>332</v>
      </c>
      <c r="F11598" s="95" t="s">
        <v>7499</v>
      </c>
      <c r="G11598" s="4">
        <v>312.5</v>
      </c>
      <c r="H11598" s="4">
        <v>312.5</v>
      </c>
    </row>
    <row r="11599" spans="1:8" ht="15">
      <c r="A11599" s="95">
        <v>11591</v>
      </c>
      <c r="B11599" s="95" t="s">
        <v>5146</v>
      </c>
      <c r="C11599" s="95" t="s">
        <v>6908</v>
      </c>
      <c r="D11599" s="95" t="s">
        <v>6909</v>
      </c>
      <c r="E11599" s="95" t="s">
        <v>332</v>
      </c>
      <c r="F11599" s="95" t="s">
        <v>7499</v>
      </c>
      <c r="G11599" s="4">
        <v>312.5</v>
      </c>
      <c r="H11599" s="4">
        <v>312.5</v>
      </c>
    </row>
    <row r="11600" spans="1:8" ht="15">
      <c r="A11600" s="95">
        <v>11592</v>
      </c>
      <c r="B11600" s="95" t="s">
        <v>2671</v>
      </c>
      <c r="C11600" s="95" t="s">
        <v>6910</v>
      </c>
      <c r="D11600" s="95" t="s">
        <v>6911</v>
      </c>
      <c r="E11600" s="95" t="s">
        <v>332</v>
      </c>
      <c r="F11600" s="95" t="s">
        <v>7499</v>
      </c>
      <c r="G11600" s="4">
        <v>312.5</v>
      </c>
      <c r="H11600" s="4">
        <v>312.5</v>
      </c>
    </row>
    <row r="11601" spans="1:8" ht="15">
      <c r="A11601" s="95">
        <v>11593</v>
      </c>
      <c r="B11601" s="95" t="s">
        <v>6912</v>
      </c>
      <c r="C11601" s="95" t="s">
        <v>4597</v>
      </c>
      <c r="D11601" s="95" t="s">
        <v>6913</v>
      </c>
      <c r="E11601" s="95" t="s">
        <v>332</v>
      </c>
      <c r="F11601" s="95" t="s">
        <v>7499</v>
      </c>
      <c r="G11601" s="4">
        <v>312.5</v>
      </c>
      <c r="H11601" s="4">
        <v>312.5</v>
      </c>
    </row>
    <row r="11602" spans="1:8" ht="15">
      <c r="A11602" s="95">
        <v>11594</v>
      </c>
      <c r="B11602" s="95" t="s">
        <v>5759</v>
      </c>
      <c r="C11602" s="95" t="s">
        <v>6914</v>
      </c>
      <c r="D11602" s="95" t="s">
        <v>6915</v>
      </c>
      <c r="E11602" s="95" t="s">
        <v>332</v>
      </c>
      <c r="F11602" s="95" t="s">
        <v>7499</v>
      </c>
      <c r="G11602" s="4">
        <v>312.5</v>
      </c>
      <c r="H11602" s="4">
        <v>312.5</v>
      </c>
    </row>
    <row r="11603" spans="1:8" ht="15">
      <c r="A11603" s="95">
        <v>11595</v>
      </c>
      <c r="B11603" s="95" t="s">
        <v>6916</v>
      </c>
      <c r="C11603" s="95" t="s">
        <v>6917</v>
      </c>
      <c r="D11603" s="95" t="s">
        <v>6918</v>
      </c>
      <c r="E11603" s="95" t="s">
        <v>332</v>
      </c>
      <c r="F11603" s="95" t="s">
        <v>7499</v>
      </c>
      <c r="G11603" s="4">
        <v>312.5</v>
      </c>
      <c r="H11603" s="4">
        <v>312.5</v>
      </c>
    </row>
    <row r="11604" spans="1:8" ht="15">
      <c r="A11604" s="95">
        <v>11596</v>
      </c>
      <c r="B11604" s="95" t="s">
        <v>3629</v>
      </c>
      <c r="C11604" s="95" t="s">
        <v>4217</v>
      </c>
      <c r="D11604" s="95" t="s">
        <v>6919</v>
      </c>
      <c r="E11604" s="95" t="s">
        <v>332</v>
      </c>
      <c r="F11604" s="95" t="s">
        <v>7499</v>
      </c>
      <c r="G11604" s="4">
        <v>312.5</v>
      </c>
      <c r="H11604" s="4">
        <v>312.5</v>
      </c>
    </row>
    <row r="11605" spans="1:8" ht="15">
      <c r="A11605" s="95">
        <v>11597</v>
      </c>
      <c r="B11605" s="95" t="s">
        <v>3643</v>
      </c>
      <c r="C11605" s="95" t="s">
        <v>6920</v>
      </c>
      <c r="D11605" s="95" t="s">
        <v>6921</v>
      </c>
      <c r="E11605" s="95" t="s">
        <v>332</v>
      </c>
      <c r="F11605" s="95" t="s">
        <v>7499</v>
      </c>
      <c r="G11605" s="4">
        <v>312.5</v>
      </c>
      <c r="H11605" s="4">
        <v>312.5</v>
      </c>
    </row>
    <row r="11606" spans="1:8" ht="30">
      <c r="A11606" s="95">
        <v>11598</v>
      </c>
      <c r="B11606" s="95" t="s">
        <v>6922</v>
      </c>
      <c r="C11606" s="95" t="s">
        <v>6923</v>
      </c>
      <c r="D11606" s="95" t="s">
        <v>6924</v>
      </c>
      <c r="E11606" s="95" t="s">
        <v>332</v>
      </c>
      <c r="F11606" s="95" t="s">
        <v>7499</v>
      </c>
      <c r="G11606" s="4">
        <v>312.5</v>
      </c>
      <c r="H11606" s="4">
        <v>312.5</v>
      </c>
    </row>
    <row r="11607" spans="1:8" ht="15">
      <c r="A11607" s="95">
        <v>11599</v>
      </c>
      <c r="B11607" s="95" t="s">
        <v>6925</v>
      </c>
      <c r="C11607" s="95" t="s">
        <v>6910</v>
      </c>
      <c r="D11607" s="95" t="s">
        <v>6926</v>
      </c>
      <c r="E11607" s="95" t="s">
        <v>332</v>
      </c>
      <c r="F11607" s="95" t="s">
        <v>7499</v>
      </c>
      <c r="G11607" s="4">
        <v>312.5</v>
      </c>
      <c r="H11607" s="4">
        <v>312.5</v>
      </c>
    </row>
    <row r="11608" spans="1:8" ht="15">
      <c r="A11608" s="95">
        <v>11600</v>
      </c>
      <c r="B11608" s="95" t="s">
        <v>5712</v>
      </c>
      <c r="C11608" s="95" t="s">
        <v>6927</v>
      </c>
      <c r="D11608" s="95" t="s">
        <v>6928</v>
      </c>
      <c r="E11608" s="95" t="s">
        <v>332</v>
      </c>
      <c r="F11608" s="95" t="s">
        <v>7499</v>
      </c>
      <c r="G11608" s="4">
        <v>312.5</v>
      </c>
      <c r="H11608" s="4">
        <v>312.5</v>
      </c>
    </row>
    <row r="11609" spans="1:8" ht="30">
      <c r="A11609" s="95">
        <v>11601</v>
      </c>
      <c r="B11609" s="95" t="s">
        <v>4479</v>
      </c>
      <c r="C11609" s="95" t="s">
        <v>6182</v>
      </c>
      <c r="D11609" s="95" t="s">
        <v>6929</v>
      </c>
      <c r="E11609" s="95" t="s">
        <v>332</v>
      </c>
      <c r="F11609" s="95" t="s">
        <v>7499</v>
      </c>
      <c r="G11609" s="4">
        <v>312.5</v>
      </c>
      <c r="H11609" s="4">
        <v>312.5</v>
      </c>
    </row>
    <row r="11610" spans="1:8" ht="15">
      <c r="A11610" s="95">
        <v>11602</v>
      </c>
      <c r="B11610" s="95" t="s">
        <v>6930</v>
      </c>
      <c r="C11610" s="95" t="s">
        <v>6931</v>
      </c>
      <c r="D11610" s="95" t="s">
        <v>6932</v>
      </c>
      <c r="E11610" s="95" t="s">
        <v>332</v>
      </c>
      <c r="F11610" s="95" t="s">
        <v>7499</v>
      </c>
      <c r="G11610" s="4">
        <v>312.5</v>
      </c>
      <c r="H11610" s="4">
        <v>312.5</v>
      </c>
    </row>
    <row r="11611" spans="1:8" ht="15">
      <c r="A11611" s="95">
        <v>11603</v>
      </c>
      <c r="B11611" s="95" t="s">
        <v>6933</v>
      </c>
      <c r="C11611" s="95" t="s">
        <v>6934</v>
      </c>
      <c r="D11611" s="95" t="s">
        <v>6935</v>
      </c>
      <c r="E11611" s="95" t="s">
        <v>332</v>
      </c>
      <c r="F11611" s="95" t="s">
        <v>7499</v>
      </c>
      <c r="G11611" s="4">
        <v>312.5</v>
      </c>
      <c r="H11611" s="4">
        <v>312.5</v>
      </c>
    </row>
    <row r="11612" spans="1:8" ht="15">
      <c r="A11612" s="95">
        <v>11604</v>
      </c>
      <c r="B11612" s="95" t="s">
        <v>4012</v>
      </c>
      <c r="C11612" s="95" t="s">
        <v>6936</v>
      </c>
      <c r="D11612" s="95" t="s">
        <v>6937</v>
      </c>
      <c r="E11612" s="95" t="s">
        <v>332</v>
      </c>
      <c r="F11612" s="95" t="s">
        <v>7499</v>
      </c>
      <c r="G11612" s="4">
        <v>312.5</v>
      </c>
      <c r="H11612" s="4">
        <v>312.5</v>
      </c>
    </row>
    <row r="11613" spans="1:8" ht="30">
      <c r="A11613" s="95">
        <v>11605</v>
      </c>
      <c r="B11613" s="95" t="s">
        <v>6938</v>
      </c>
      <c r="C11613" s="95" t="s">
        <v>6939</v>
      </c>
      <c r="D11613" s="95" t="s">
        <v>6940</v>
      </c>
      <c r="E11613" s="95" t="s">
        <v>332</v>
      </c>
      <c r="F11613" s="95" t="s">
        <v>7499</v>
      </c>
      <c r="G11613" s="4">
        <v>312.5</v>
      </c>
      <c r="H11613" s="4">
        <v>312.5</v>
      </c>
    </row>
    <row r="11614" spans="1:8" ht="15">
      <c r="A11614" s="95">
        <v>11606</v>
      </c>
      <c r="B11614" s="95" t="s">
        <v>6074</v>
      </c>
      <c r="C11614" s="95" t="s">
        <v>6941</v>
      </c>
      <c r="D11614" s="95" t="s">
        <v>6942</v>
      </c>
      <c r="E11614" s="95" t="s">
        <v>332</v>
      </c>
      <c r="F11614" s="95" t="s">
        <v>7499</v>
      </c>
      <c r="G11614" s="4">
        <v>312.5</v>
      </c>
      <c r="H11614" s="4">
        <v>312.5</v>
      </c>
    </row>
    <row r="11615" spans="1:8" ht="15">
      <c r="A11615" s="95">
        <v>11607</v>
      </c>
      <c r="B11615" s="95" t="s">
        <v>3919</v>
      </c>
      <c r="C11615" s="95" t="s">
        <v>6943</v>
      </c>
      <c r="D11615" s="95" t="s">
        <v>6944</v>
      </c>
      <c r="E11615" s="95" t="s">
        <v>332</v>
      </c>
      <c r="F11615" s="95" t="s">
        <v>7499</v>
      </c>
      <c r="G11615" s="4">
        <v>312.5</v>
      </c>
      <c r="H11615" s="4">
        <v>312.5</v>
      </c>
    </row>
    <row r="11616" spans="1:8" ht="15">
      <c r="A11616" s="95">
        <v>11608</v>
      </c>
      <c r="B11616" s="95" t="s">
        <v>4593</v>
      </c>
      <c r="C11616" s="95" t="s">
        <v>6945</v>
      </c>
      <c r="D11616" s="95" t="s">
        <v>6946</v>
      </c>
      <c r="E11616" s="95" t="s">
        <v>332</v>
      </c>
      <c r="F11616" s="95" t="s">
        <v>7499</v>
      </c>
      <c r="G11616" s="4">
        <v>312.5</v>
      </c>
      <c r="H11616" s="4">
        <v>312.5</v>
      </c>
    </row>
    <row r="11617" spans="1:8" ht="15">
      <c r="A11617" s="95">
        <v>11609</v>
      </c>
      <c r="B11617" s="95" t="s">
        <v>6947</v>
      </c>
      <c r="C11617" s="95" t="s">
        <v>6948</v>
      </c>
      <c r="D11617" s="95" t="s">
        <v>6949</v>
      </c>
      <c r="E11617" s="95" t="s">
        <v>332</v>
      </c>
      <c r="F11617" s="95" t="s">
        <v>7499</v>
      </c>
      <c r="G11617" s="4">
        <v>312.5</v>
      </c>
      <c r="H11617" s="4">
        <v>312.5</v>
      </c>
    </row>
    <row r="11618" spans="1:8" ht="15">
      <c r="A11618" s="95">
        <v>11610</v>
      </c>
      <c r="B11618" s="95" t="s">
        <v>5107</v>
      </c>
      <c r="C11618" s="95" t="s">
        <v>6950</v>
      </c>
      <c r="D11618" s="95" t="s">
        <v>6951</v>
      </c>
      <c r="E11618" s="95" t="s">
        <v>332</v>
      </c>
      <c r="F11618" s="95" t="s">
        <v>7499</v>
      </c>
      <c r="G11618" s="4">
        <v>312.5</v>
      </c>
      <c r="H11618" s="4">
        <v>312.5</v>
      </c>
    </row>
    <row r="11619" spans="1:8" ht="15">
      <c r="A11619" s="95">
        <v>11611</v>
      </c>
      <c r="B11619" s="95" t="s">
        <v>4114</v>
      </c>
      <c r="C11619" s="95" t="s">
        <v>3766</v>
      </c>
      <c r="D11619" s="95" t="s">
        <v>6952</v>
      </c>
      <c r="E11619" s="95" t="s">
        <v>332</v>
      </c>
      <c r="F11619" s="95" t="s">
        <v>7499</v>
      </c>
      <c r="G11619" s="4">
        <v>312.5</v>
      </c>
      <c r="H11619" s="4">
        <v>312.5</v>
      </c>
    </row>
    <row r="11620" spans="1:8" ht="15">
      <c r="A11620" s="95">
        <v>11612</v>
      </c>
      <c r="B11620" s="95" t="s">
        <v>3643</v>
      </c>
      <c r="C11620" s="95" t="s">
        <v>6953</v>
      </c>
      <c r="D11620" s="95" t="s">
        <v>6954</v>
      </c>
      <c r="E11620" s="95" t="s">
        <v>332</v>
      </c>
      <c r="F11620" s="95" t="s">
        <v>7499</v>
      </c>
      <c r="G11620" s="4">
        <v>312.5</v>
      </c>
      <c r="H11620" s="4">
        <v>312.5</v>
      </c>
    </row>
    <row r="11621" spans="1:8" ht="15">
      <c r="A11621" s="95">
        <v>11613</v>
      </c>
      <c r="B11621" s="95" t="s">
        <v>4454</v>
      </c>
      <c r="C11621" s="95" t="s">
        <v>6168</v>
      </c>
      <c r="D11621" s="95" t="s">
        <v>6955</v>
      </c>
      <c r="E11621" s="95" t="s">
        <v>332</v>
      </c>
      <c r="F11621" s="95" t="s">
        <v>7499</v>
      </c>
      <c r="G11621" s="4">
        <v>312.5</v>
      </c>
      <c r="H11621" s="4">
        <v>312.5</v>
      </c>
    </row>
    <row r="11622" spans="1:8" ht="15">
      <c r="A11622" s="95">
        <v>11614</v>
      </c>
      <c r="B11622" s="95" t="s">
        <v>6956</v>
      </c>
      <c r="C11622" s="95" t="s">
        <v>6957</v>
      </c>
      <c r="D11622" s="95" t="s">
        <v>6958</v>
      </c>
      <c r="E11622" s="95" t="s">
        <v>332</v>
      </c>
      <c r="F11622" s="95" t="s">
        <v>7499</v>
      </c>
      <c r="G11622" s="4">
        <v>312.5</v>
      </c>
      <c r="H11622" s="4">
        <v>312.5</v>
      </c>
    </row>
    <row r="11623" spans="1:8" ht="15">
      <c r="A11623" s="95">
        <v>11615</v>
      </c>
      <c r="B11623" s="95" t="s">
        <v>6959</v>
      </c>
      <c r="C11623" s="95" t="s">
        <v>6960</v>
      </c>
      <c r="D11623" s="95">
        <v>29001029249</v>
      </c>
      <c r="E11623" s="95" t="s">
        <v>332</v>
      </c>
      <c r="F11623" s="95" t="s">
        <v>7499</v>
      </c>
      <c r="G11623" s="4">
        <v>312.5</v>
      </c>
      <c r="H11623" s="4">
        <v>312.5</v>
      </c>
    </row>
    <row r="11624" spans="1:8" ht="15">
      <c r="A11624" s="95">
        <v>11616</v>
      </c>
      <c r="B11624" s="95" t="s">
        <v>6961</v>
      </c>
      <c r="C11624" s="95" t="s">
        <v>6962</v>
      </c>
      <c r="D11624" s="95" t="s">
        <v>6963</v>
      </c>
      <c r="E11624" s="95" t="s">
        <v>332</v>
      </c>
      <c r="F11624" s="95" t="s">
        <v>7499</v>
      </c>
      <c r="G11624" s="4">
        <v>312.5</v>
      </c>
      <c r="H11624" s="4">
        <v>312.5</v>
      </c>
    </row>
    <row r="11625" spans="1:8" ht="15">
      <c r="A11625" s="95">
        <v>11617</v>
      </c>
      <c r="B11625" s="95" t="s">
        <v>3482</v>
      </c>
      <c r="C11625" s="95" t="s">
        <v>6964</v>
      </c>
      <c r="D11625" s="95" t="s">
        <v>6965</v>
      </c>
      <c r="E11625" s="95" t="s">
        <v>332</v>
      </c>
      <c r="F11625" s="95" t="s">
        <v>7499</v>
      </c>
      <c r="G11625" s="4">
        <v>312.5</v>
      </c>
      <c r="H11625" s="4">
        <v>312.5</v>
      </c>
    </row>
    <row r="11626" spans="1:8" ht="15">
      <c r="A11626" s="95">
        <v>11618</v>
      </c>
      <c r="B11626" s="95" t="s">
        <v>5064</v>
      </c>
      <c r="C11626" s="95" t="s">
        <v>6966</v>
      </c>
      <c r="D11626" s="95" t="s">
        <v>6967</v>
      </c>
      <c r="E11626" s="95" t="s">
        <v>332</v>
      </c>
      <c r="F11626" s="95" t="s">
        <v>7499</v>
      </c>
      <c r="G11626" s="4">
        <v>312.5</v>
      </c>
      <c r="H11626" s="4">
        <v>312.5</v>
      </c>
    </row>
    <row r="11627" spans="1:8" ht="15">
      <c r="A11627" s="95">
        <v>11619</v>
      </c>
      <c r="B11627" s="95" t="s">
        <v>6053</v>
      </c>
      <c r="C11627" s="95" t="s">
        <v>6968</v>
      </c>
      <c r="D11627" s="95" t="s">
        <v>6969</v>
      </c>
      <c r="E11627" s="95" t="s">
        <v>332</v>
      </c>
      <c r="F11627" s="95" t="s">
        <v>7499</v>
      </c>
      <c r="G11627" s="4">
        <v>312.5</v>
      </c>
      <c r="H11627" s="4">
        <v>312.5</v>
      </c>
    </row>
    <row r="11628" spans="1:8" ht="15">
      <c r="A11628" s="95">
        <v>11620</v>
      </c>
      <c r="B11628" s="95" t="s">
        <v>6970</v>
      </c>
      <c r="C11628" s="95" t="s">
        <v>3961</v>
      </c>
      <c r="D11628" s="95" t="s">
        <v>6971</v>
      </c>
      <c r="E11628" s="95" t="s">
        <v>332</v>
      </c>
      <c r="F11628" s="95" t="s">
        <v>7499</v>
      </c>
      <c r="G11628" s="4">
        <v>312.5</v>
      </c>
      <c r="H11628" s="4">
        <v>312.5</v>
      </c>
    </row>
    <row r="11629" spans="1:8" ht="15">
      <c r="A11629" s="95">
        <v>11621</v>
      </c>
      <c r="B11629" s="95" t="s">
        <v>6972</v>
      </c>
      <c r="C11629" s="95" t="s">
        <v>6973</v>
      </c>
      <c r="D11629" s="95" t="s">
        <v>6974</v>
      </c>
      <c r="E11629" s="95" t="s">
        <v>332</v>
      </c>
      <c r="F11629" s="95" t="s">
        <v>7499</v>
      </c>
      <c r="G11629" s="4">
        <v>312.5</v>
      </c>
      <c r="H11629" s="4">
        <v>312.5</v>
      </c>
    </row>
    <row r="11630" spans="1:8" ht="15">
      <c r="A11630" s="95">
        <v>11622</v>
      </c>
      <c r="B11630" s="95" t="s">
        <v>3464</v>
      </c>
      <c r="C11630" s="95" t="s">
        <v>6975</v>
      </c>
      <c r="D11630" s="95" t="s">
        <v>6976</v>
      </c>
      <c r="E11630" s="95" t="s">
        <v>332</v>
      </c>
      <c r="F11630" s="95" t="s">
        <v>7499</v>
      </c>
      <c r="G11630" s="4">
        <v>312.5</v>
      </c>
      <c r="H11630" s="4">
        <v>312.5</v>
      </c>
    </row>
    <row r="11631" spans="1:8" ht="15">
      <c r="A11631" s="95">
        <v>11623</v>
      </c>
      <c r="B11631" s="95" t="s">
        <v>3468</v>
      </c>
      <c r="C11631" s="95" t="s">
        <v>6917</v>
      </c>
      <c r="D11631" s="95" t="s">
        <v>6977</v>
      </c>
      <c r="E11631" s="95" t="s">
        <v>332</v>
      </c>
      <c r="F11631" s="95" t="s">
        <v>7499</v>
      </c>
      <c r="G11631" s="4">
        <v>312.5</v>
      </c>
      <c r="H11631" s="4">
        <v>312.5</v>
      </c>
    </row>
    <row r="11632" spans="1:8" ht="15">
      <c r="A11632" s="95">
        <v>11624</v>
      </c>
      <c r="B11632" s="95" t="s">
        <v>6978</v>
      </c>
      <c r="C11632" s="95" t="s">
        <v>6917</v>
      </c>
      <c r="D11632" s="95" t="s">
        <v>6979</v>
      </c>
      <c r="E11632" s="95" t="s">
        <v>332</v>
      </c>
      <c r="F11632" s="95" t="s">
        <v>7499</v>
      </c>
      <c r="G11632" s="4">
        <v>312.5</v>
      </c>
      <c r="H11632" s="4">
        <v>312.5</v>
      </c>
    </row>
    <row r="11633" spans="1:8" ht="15">
      <c r="A11633" s="95">
        <v>11625</v>
      </c>
      <c r="B11633" s="95" t="s">
        <v>4452</v>
      </c>
      <c r="C11633" s="95" t="s">
        <v>6980</v>
      </c>
      <c r="D11633" s="95" t="s">
        <v>6981</v>
      </c>
      <c r="E11633" s="95" t="s">
        <v>332</v>
      </c>
      <c r="F11633" s="95" t="s">
        <v>7499</v>
      </c>
      <c r="G11633" s="4">
        <v>312.5</v>
      </c>
      <c r="H11633" s="4">
        <v>312.5</v>
      </c>
    </row>
    <row r="11634" spans="1:8" ht="15">
      <c r="A11634" s="95">
        <v>11626</v>
      </c>
      <c r="B11634" s="95" t="s">
        <v>6982</v>
      </c>
      <c r="C11634" s="95" t="s">
        <v>6983</v>
      </c>
      <c r="D11634" s="95" t="s">
        <v>6984</v>
      </c>
      <c r="E11634" s="95" t="s">
        <v>332</v>
      </c>
      <c r="F11634" s="95" t="s">
        <v>7499</v>
      </c>
      <c r="G11634" s="4">
        <v>312.5</v>
      </c>
      <c r="H11634" s="4">
        <v>312.5</v>
      </c>
    </row>
    <row r="11635" spans="1:8" ht="15">
      <c r="A11635" s="95">
        <v>11627</v>
      </c>
      <c r="B11635" s="95" t="s">
        <v>6985</v>
      </c>
      <c r="C11635" s="95" t="s">
        <v>6908</v>
      </c>
      <c r="D11635" s="95" t="s">
        <v>6986</v>
      </c>
      <c r="E11635" s="95" t="s">
        <v>332</v>
      </c>
      <c r="F11635" s="95" t="s">
        <v>7499</v>
      </c>
      <c r="G11635" s="4">
        <v>312.5</v>
      </c>
      <c r="H11635" s="4">
        <v>312.5</v>
      </c>
    </row>
    <row r="11636" spans="1:8" ht="15">
      <c r="A11636" s="95">
        <v>11628</v>
      </c>
      <c r="B11636" s="95" t="s">
        <v>3732</v>
      </c>
      <c r="C11636" s="95" t="s">
        <v>6987</v>
      </c>
      <c r="D11636" s="95" t="s">
        <v>6988</v>
      </c>
      <c r="E11636" s="95" t="s">
        <v>332</v>
      </c>
      <c r="F11636" s="95" t="s">
        <v>7499</v>
      </c>
      <c r="G11636" s="4">
        <v>312.5</v>
      </c>
      <c r="H11636" s="4">
        <v>312.5</v>
      </c>
    </row>
    <row r="11637" spans="1:8" ht="15">
      <c r="A11637" s="95">
        <v>11629</v>
      </c>
      <c r="B11637" s="95" t="s">
        <v>3450</v>
      </c>
      <c r="C11637" s="95" t="s">
        <v>6989</v>
      </c>
      <c r="D11637" s="95" t="s">
        <v>6990</v>
      </c>
      <c r="E11637" s="95" t="s">
        <v>332</v>
      </c>
      <c r="F11637" s="95" t="s">
        <v>7499</v>
      </c>
      <c r="G11637" s="4">
        <v>312.5</v>
      </c>
      <c r="H11637" s="4">
        <v>312.5</v>
      </c>
    </row>
    <row r="11638" spans="1:8" ht="15">
      <c r="A11638" s="95">
        <v>11630</v>
      </c>
      <c r="B11638" s="95" t="s">
        <v>4603</v>
      </c>
      <c r="C11638" s="95" t="s">
        <v>6991</v>
      </c>
      <c r="D11638" s="95" t="s">
        <v>6992</v>
      </c>
      <c r="E11638" s="95" t="s">
        <v>332</v>
      </c>
      <c r="F11638" s="95" t="s">
        <v>7499</v>
      </c>
      <c r="G11638" s="4">
        <v>312.5</v>
      </c>
      <c r="H11638" s="4">
        <v>312.5</v>
      </c>
    </row>
    <row r="11639" spans="1:8" ht="15">
      <c r="A11639" s="95">
        <v>11631</v>
      </c>
      <c r="B11639" s="95" t="s">
        <v>5018</v>
      </c>
      <c r="C11639" s="95" t="s">
        <v>6993</v>
      </c>
      <c r="D11639" s="95" t="s">
        <v>6994</v>
      </c>
      <c r="E11639" s="95" t="s">
        <v>332</v>
      </c>
      <c r="F11639" s="95" t="s">
        <v>7499</v>
      </c>
      <c r="G11639" s="4">
        <v>312.5</v>
      </c>
      <c r="H11639" s="4">
        <v>312.5</v>
      </c>
    </row>
    <row r="11640" spans="1:8" ht="15">
      <c r="A11640" s="95">
        <v>11632</v>
      </c>
      <c r="B11640" s="95" t="s">
        <v>6995</v>
      </c>
      <c r="C11640" s="95" t="s">
        <v>6996</v>
      </c>
      <c r="D11640" s="95" t="s">
        <v>17706</v>
      </c>
      <c r="E11640" s="95" t="s">
        <v>332</v>
      </c>
      <c r="F11640" s="95" t="s">
        <v>7499</v>
      </c>
      <c r="G11640" s="4">
        <v>312.5</v>
      </c>
      <c r="H11640" s="4">
        <v>312.5</v>
      </c>
    </row>
    <row r="11641" spans="1:8" ht="15">
      <c r="A11641" s="95">
        <v>11633</v>
      </c>
      <c r="B11641" s="95" t="s">
        <v>3472</v>
      </c>
      <c r="C11641" s="95" t="s">
        <v>6997</v>
      </c>
      <c r="D11641" s="95" t="s">
        <v>6998</v>
      </c>
      <c r="E11641" s="95" t="s">
        <v>332</v>
      </c>
      <c r="F11641" s="95" t="s">
        <v>7499</v>
      </c>
      <c r="G11641" s="4">
        <v>312.5</v>
      </c>
      <c r="H11641" s="4">
        <v>312.5</v>
      </c>
    </row>
    <row r="11642" spans="1:8" ht="15">
      <c r="A11642" s="95">
        <v>11634</v>
      </c>
      <c r="B11642" s="95" t="s">
        <v>3593</v>
      </c>
      <c r="C11642" s="95" t="s">
        <v>6999</v>
      </c>
      <c r="D11642" s="95" t="s">
        <v>7000</v>
      </c>
      <c r="E11642" s="95" t="s">
        <v>332</v>
      </c>
      <c r="F11642" s="95" t="s">
        <v>7499</v>
      </c>
      <c r="G11642" s="4">
        <v>312.5</v>
      </c>
      <c r="H11642" s="4">
        <v>312.5</v>
      </c>
    </row>
    <row r="11643" spans="1:8" ht="15">
      <c r="A11643" s="95">
        <v>11635</v>
      </c>
      <c r="B11643" s="95" t="s">
        <v>3453</v>
      </c>
      <c r="C11643" s="95" t="s">
        <v>7001</v>
      </c>
      <c r="D11643" s="95" t="s">
        <v>7002</v>
      </c>
      <c r="E11643" s="95" t="s">
        <v>332</v>
      </c>
      <c r="F11643" s="95" t="s">
        <v>7499</v>
      </c>
      <c r="G11643" s="4">
        <v>312.5</v>
      </c>
      <c r="H11643" s="4">
        <v>312.5</v>
      </c>
    </row>
    <row r="11644" spans="1:8" ht="15">
      <c r="A11644" s="95">
        <v>11636</v>
      </c>
      <c r="B11644" s="95" t="s">
        <v>4423</v>
      </c>
      <c r="C11644" s="95" t="s">
        <v>7003</v>
      </c>
      <c r="D11644" s="95" t="s">
        <v>7004</v>
      </c>
      <c r="E11644" s="95" t="s">
        <v>332</v>
      </c>
      <c r="F11644" s="95" t="s">
        <v>7499</v>
      </c>
      <c r="G11644" s="4">
        <v>312.5</v>
      </c>
      <c r="H11644" s="4">
        <v>312.5</v>
      </c>
    </row>
    <row r="11645" spans="1:8" ht="15">
      <c r="A11645" s="95">
        <v>11637</v>
      </c>
      <c r="B11645" s="95" t="s">
        <v>7005</v>
      </c>
      <c r="C11645" s="95" t="s">
        <v>7006</v>
      </c>
      <c r="D11645" s="95" t="s">
        <v>7007</v>
      </c>
      <c r="E11645" s="95" t="s">
        <v>332</v>
      </c>
      <c r="F11645" s="95" t="s">
        <v>7499</v>
      </c>
      <c r="G11645" s="4">
        <v>312.5</v>
      </c>
      <c r="H11645" s="4">
        <v>312.5</v>
      </c>
    </row>
    <row r="11646" spans="1:8" ht="15">
      <c r="A11646" s="95">
        <v>11638</v>
      </c>
      <c r="B11646" s="95" t="s">
        <v>6737</v>
      </c>
      <c r="C11646" s="95" t="s">
        <v>7008</v>
      </c>
      <c r="D11646" s="95" t="s">
        <v>7009</v>
      </c>
      <c r="E11646" s="95" t="s">
        <v>332</v>
      </c>
      <c r="F11646" s="95" t="s">
        <v>7499</v>
      </c>
      <c r="G11646" s="4">
        <v>312.5</v>
      </c>
      <c r="H11646" s="4">
        <v>312.5</v>
      </c>
    </row>
    <row r="11647" spans="1:8" ht="15">
      <c r="A11647" s="95">
        <v>11639</v>
      </c>
      <c r="B11647" s="95" t="s">
        <v>7010</v>
      </c>
      <c r="C11647" s="95" t="s">
        <v>7011</v>
      </c>
      <c r="D11647" s="95">
        <v>19001011569</v>
      </c>
      <c r="E11647" s="95" t="s">
        <v>332</v>
      </c>
      <c r="F11647" s="95" t="s">
        <v>7499</v>
      </c>
      <c r="G11647" s="4">
        <v>312.5</v>
      </c>
      <c r="H11647" s="4">
        <v>312.5</v>
      </c>
    </row>
    <row r="11648" spans="1:8" ht="15">
      <c r="A11648" s="95">
        <v>11640</v>
      </c>
      <c r="B11648" s="95" t="s">
        <v>3629</v>
      </c>
      <c r="C11648" s="95" t="s">
        <v>4640</v>
      </c>
      <c r="D11648" s="95">
        <v>19001082920</v>
      </c>
      <c r="E11648" s="95" t="s">
        <v>332</v>
      </c>
      <c r="F11648" s="95" t="s">
        <v>7499</v>
      </c>
      <c r="G11648" s="4">
        <v>312.5</v>
      </c>
      <c r="H11648" s="4">
        <v>312.5</v>
      </c>
    </row>
    <row r="11649" spans="1:8" ht="15">
      <c r="A11649" s="95">
        <v>11641</v>
      </c>
      <c r="B11649" s="95" t="s">
        <v>3671</v>
      </c>
      <c r="C11649" s="95" t="s">
        <v>7012</v>
      </c>
      <c r="D11649" s="95">
        <v>19001002830</v>
      </c>
      <c r="E11649" s="95" t="s">
        <v>332</v>
      </c>
      <c r="F11649" s="95" t="s">
        <v>7499</v>
      </c>
      <c r="G11649" s="4">
        <v>312.5</v>
      </c>
      <c r="H11649" s="4">
        <v>312.5</v>
      </c>
    </row>
    <row r="11650" spans="1:8" ht="15">
      <c r="A11650" s="95">
        <v>11642</v>
      </c>
      <c r="B11650" s="95" t="s">
        <v>3619</v>
      </c>
      <c r="C11650" s="95" t="s">
        <v>7013</v>
      </c>
      <c r="D11650" s="95">
        <v>19001033973</v>
      </c>
      <c r="E11650" s="95" t="s">
        <v>332</v>
      </c>
      <c r="F11650" s="95" t="s">
        <v>7499</v>
      </c>
      <c r="G11650" s="4">
        <v>312.5</v>
      </c>
      <c r="H11650" s="4">
        <v>312.5</v>
      </c>
    </row>
    <row r="11651" spans="1:8" ht="15">
      <c r="A11651" s="95">
        <v>11643</v>
      </c>
      <c r="B11651" s="95" t="s">
        <v>3923</v>
      </c>
      <c r="C11651" s="95" t="s">
        <v>7014</v>
      </c>
      <c r="D11651" s="95">
        <v>19001061759</v>
      </c>
      <c r="E11651" s="95" t="s">
        <v>332</v>
      </c>
      <c r="F11651" s="95" t="s">
        <v>7499</v>
      </c>
      <c r="G11651" s="4">
        <v>312.5</v>
      </c>
      <c r="H11651" s="4">
        <v>312.5</v>
      </c>
    </row>
    <row r="11652" spans="1:8" ht="15">
      <c r="A11652" s="95">
        <v>11644</v>
      </c>
      <c r="B11652" s="95" t="s">
        <v>3934</v>
      </c>
      <c r="C11652" s="95" t="s">
        <v>7015</v>
      </c>
      <c r="D11652" s="95">
        <v>19001010205</v>
      </c>
      <c r="E11652" s="95" t="s">
        <v>332</v>
      </c>
      <c r="F11652" s="95" t="s">
        <v>7499</v>
      </c>
      <c r="G11652" s="4">
        <v>312.5</v>
      </c>
      <c r="H11652" s="4">
        <v>312.5</v>
      </c>
    </row>
    <row r="11653" spans="1:8" ht="15">
      <c r="A11653" s="95">
        <v>11645</v>
      </c>
      <c r="B11653" s="95" t="s">
        <v>7016</v>
      </c>
      <c r="C11653" s="95" t="s">
        <v>7017</v>
      </c>
      <c r="D11653" s="95">
        <v>19001011501</v>
      </c>
      <c r="E11653" s="95" t="s">
        <v>332</v>
      </c>
      <c r="F11653" s="95" t="s">
        <v>7499</v>
      </c>
      <c r="G11653" s="4">
        <v>312.5</v>
      </c>
      <c r="H11653" s="4">
        <v>312.5</v>
      </c>
    </row>
    <row r="11654" spans="1:8" ht="15">
      <c r="A11654" s="95">
        <v>11646</v>
      </c>
      <c r="B11654" s="95" t="s">
        <v>3750</v>
      </c>
      <c r="C11654" s="95" t="s">
        <v>7018</v>
      </c>
      <c r="D11654" s="95">
        <v>19001009418</v>
      </c>
      <c r="E11654" s="95" t="s">
        <v>332</v>
      </c>
      <c r="F11654" s="95" t="s">
        <v>7499</v>
      </c>
      <c r="G11654" s="4">
        <v>312.5</v>
      </c>
      <c r="H11654" s="4">
        <v>312.5</v>
      </c>
    </row>
    <row r="11655" spans="1:8" ht="15">
      <c r="A11655" s="95">
        <v>11647</v>
      </c>
      <c r="B11655" s="95" t="s">
        <v>7019</v>
      </c>
      <c r="C11655" s="95" t="s">
        <v>7020</v>
      </c>
      <c r="D11655" s="95">
        <v>19001064278</v>
      </c>
      <c r="E11655" s="95" t="s">
        <v>332</v>
      </c>
      <c r="F11655" s="95" t="s">
        <v>7499</v>
      </c>
      <c r="G11655" s="4">
        <v>312.5</v>
      </c>
      <c r="H11655" s="4">
        <v>312.5</v>
      </c>
    </row>
    <row r="11656" spans="1:8" ht="15">
      <c r="A11656" s="95">
        <v>11648</v>
      </c>
      <c r="B11656" s="95" t="s">
        <v>3715</v>
      </c>
      <c r="C11656" s="95" t="s">
        <v>3632</v>
      </c>
      <c r="D11656" s="95">
        <v>19001033614</v>
      </c>
      <c r="E11656" s="95" t="s">
        <v>332</v>
      </c>
      <c r="F11656" s="95" t="s">
        <v>7499</v>
      </c>
      <c r="G11656" s="4">
        <v>312.5</v>
      </c>
      <c r="H11656" s="4">
        <v>312.5</v>
      </c>
    </row>
    <row r="11657" spans="1:8" ht="15">
      <c r="A11657" s="95">
        <v>11649</v>
      </c>
      <c r="B11657" s="95" t="s">
        <v>5107</v>
      </c>
      <c r="C11657" s="95" t="s">
        <v>6953</v>
      </c>
      <c r="D11657" s="95" t="s">
        <v>7021</v>
      </c>
      <c r="E11657" s="95" t="s">
        <v>332</v>
      </c>
      <c r="F11657" s="95" t="s">
        <v>7499</v>
      </c>
      <c r="G11657" s="4">
        <v>312.5</v>
      </c>
      <c r="H11657" s="4">
        <v>312.5</v>
      </c>
    </row>
    <row r="11658" spans="1:8" ht="15">
      <c r="A11658" s="95">
        <v>11650</v>
      </c>
      <c r="B11658" s="95" t="s">
        <v>3948</v>
      </c>
      <c r="C11658" s="95" t="s">
        <v>7022</v>
      </c>
      <c r="D11658" s="95" t="s">
        <v>7023</v>
      </c>
      <c r="E11658" s="95" t="s">
        <v>332</v>
      </c>
      <c r="F11658" s="95" t="s">
        <v>7499</v>
      </c>
      <c r="G11658" s="4">
        <v>312.5</v>
      </c>
      <c r="H11658" s="4">
        <v>312.5</v>
      </c>
    </row>
    <row r="11659" spans="1:8" ht="15">
      <c r="A11659" s="95">
        <v>11651</v>
      </c>
      <c r="B11659" s="95" t="s">
        <v>4291</v>
      </c>
      <c r="C11659" s="95" t="s">
        <v>7024</v>
      </c>
      <c r="D11659" s="95" t="s">
        <v>7025</v>
      </c>
      <c r="E11659" s="95" t="s">
        <v>332</v>
      </c>
      <c r="F11659" s="95" t="s">
        <v>7499</v>
      </c>
      <c r="G11659" s="4">
        <v>312.5</v>
      </c>
      <c r="H11659" s="4">
        <v>312.5</v>
      </c>
    </row>
    <row r="11660" spans="1:8" ht="15">
      <c r="A11660" s="95">
        <v>11652</v>
      </c>
      <c r="B11660" s="95" t="s">
        <v>6042</v>
      </c>
      <c r="C11660" s="95" t="s">
        <v>7026</v>
      </c>
      <c r="D11660" s="95" t="s">
        <v>7027</v>
      </c>
      <c r="E11660" s="95" t="s">
        <v>332</v>
      </c>
      <c r="F11660" s="95" t="s">
        <v>7499</v>
      </c>
      <c r="G11660" s="4">
        <v>312.5</v>
      </c>
      <c r="H11660" s="4">
        <v>312.5</v>
      </c>
    </row>
    <row r="11661" spans="1:8" ht="15">
      <c r="A11661" s="95">
        <v>11653</v>
      </c>
      <c r="B11661" s="95" t="s">
        <v>4198</v>
      </c>
      <c r="C11661" s="95" t="s">
        <v>7028</v>
      </c>
      <c r="D11661" s="95">
        <v>51001013042</v>
      </c>
      <c r="E11661" s="95" t="s">
        <v>332</v>
      </c>
      <c r="F11661" s="95" t="s">
        <v>7499</v>
      </c>
      <c r="G11661" s="4">
        <v>312.5</v>
      </c>
      <c r="H11661" s="4">
        <v>312.5</v>
      </c>
    </row>
    <row r="11662" spans="1:8" ht="15">
      <c r="A11662" s="95">
        <v>11654</v>
      </c>
      <c r="B11662" s="95" t="s">
        <v>4454</v>
      </c>
      <c r="C11662" s="95" t="s">
        <v>7029</v>
      </c>
      <c r="D11662" s="95">
        <v>19001075781</v>
      </c>
      <c r="E11662" s="95" t="s">
        <v>332</v>
      </c>
      <c r="F11662" s="95" t="s">
        <v>7499</v>
      </c>
      <c r="G11662" s="4">
        <v>312.5</v>
      </c>
      <c r="H11662" s="4">
        <v>312.5</v>
      </c>
    </row>
    <row r="11663" spans="1:8" ht="15">
      <c r="A11663" s="95">
        <v>11655</v>
      </c>
      <c r="B11663" s="95" t="s">
        <v>3472</v>
      </c>
      <c r="C11663" s="95" t="s">
        <v>3790</v>
      </c>
      <c r="D11663" s="95" t="s">
        <v>7030</v>
      </c>
      <c r="E11663" s="95" t="s">
        <v>332</v>
      </c>
      <c r="F11663" s="95" t="s">
        <v>7499</v>
      </c>
      <c r="G11663" s="4">
        <v>312.5</v>
      </c>
      <c r="H11663" s="4">
        <v>312.5</v>
      </c>
    </row>
    <row r="11664" spans="1:8" ht="15">
      <c r="A11664" s="95">
        <v>11656</v>
      </c>
      <c r="B11664" s="95" t="s">
        <v>5816</v>
      </c>
      <c r="C11664" s="95" t="s">
        <v>7031</v>
      </c>
      <c r="D11664" s="95">
        <v>19001082535</v>
      </c>
      <c r="E11664" s="95" t="s">
        <v>332</v>
      </c>
      <c r="F11664" s="95" t="s">
        <v>7499</v>
      </c>
      <c r="G11664" s="4">
        <v>312.5</v>
      </c>
      <c r="H11664" s="4">
        <v>312.5</v>
      </c>
    </row>
    <row r="11665" spans="1:8" ht="15">
      <c r="A11665" s="95">
        <v>11657</v>
      </c>
      <c r="B11665" s="95" t="s">
        <v>5826</v>
      </c>
      <c r="C11665" s="95" t="s">
        <v>7032</v>
      </c>
      <c r="D11665" s="95">
        <v>19001040760</v>
      </c>
      <c r="E11665" s="95" t="s">
        <v>332</v>
      </c>
      <c r="F11665" s="95" t="s">
        <v>7499</v>
      </c>
      <c r="G11665" s="4">
        <v>312.5</v>
      </c>
      <c r="H11665" s="4">
        <v>312.5</v>
      </c>
    </row>
    <row r="11666" spans="1:8" ht="15">
      <c r="A11666" s="95">
        <v>11658</v>
      </c>
      <c r="B11666" s="95" t="s">
        <v>2663</v>
      </c>
      <c r="C11666" s="95" t="s">
        <v>7033</v>
      </c>
      <c r="D11666" s="95">
        <v>19001000451</v>
      </c>
      <c r="E11666" s="95" t="s">
        <v>332</v>
      </c>
      <c r="F11666" s="95" t="s">
        <v>7499</v>
      </c>
      <c r="G11666" s="4">
        <v>312.5</v>
      </c>
      <c r="H11666" s="4">
        <v>312.5</v>
      </c>
    </row>
    <row r="11667" spans="1:8" ht="15">
      <c r="A11667" s="95">
        <v>11659</v>
      </c>
      <c r="B11667" s="95" t="s">
        <v>4104</v>
      </c>
      <c r="C11667" s="95" t="s">
        <v>7034</v>
      </c>
      <c r="D11667" s="95">
        <v>19001097350</v>
      </c>
      <c r="E11667" s="95" t="s">
        <v>332</v>
      </c>
      <c r="F11667" s="95" t="s">
        <v>7499</v>
      </c>
      <c r="G11667" s="4">
        <v>312.5</v>
      </c>
      <c r="H11667" s="4">
        <v>312.5</v>
      </c>
    </row>
    <row r="11668" spans="1:8" ht="15">
      <c r="A11668" s="95">
        <v>11660</v>
      </c>
      <c r="B11668" s="95" t="s">
        <v>7035</v>
      </c>
      <c r="C11668" s="95" t="s">
        <v>7036</v>
      </c>
      <c r="D11668" s="95">
        <v>19001017732</v>
      </c>
      <c r="E11668" s="95" t="s">
        <v>332</v>
      </c>
      <c r="F11668" s="95" t="s">
        <v>7499</v>
      </c>
      <c r="G11668" s="4">
        <v>312.5</v>
      </c>
      <c r="H11668" s="4">
        <v>312.5</v>
      </c>
    </row>
    <row r="11669" spans="1:8" ht="15">
      <c r="A11669" s="95">
        <v>11661</v>
      </c>
      <c r="B11669" s="95" t="s">
        <v>7037</v>
      </c>
      <c r="C11669" s="95" t="s">
        <v>7038</v>
      </c>
      <c r="D11669" s="95">
        <v>19001093378</v>
      </c>
      <c r="E11669" s="95" t="s">
        <v>332</v>
      </c>
      <c r="F11669" s="95" t="s">
        <v>7499</v>
      </c>
      <c r="G11669" s="4">
        <v>312.5</v>
      </c>
      <c r="H11669" s="4">
        <v>312.5</v>
      </c>
    </row>
    <row r="11670" spans="1:8" ht="30">
      <c r="A11670" s="95">
        <v>11662</v>
      </c>
      <c r="B11670" s="95" t="s">
        <v>7039</v>
      </c>
      <c r="C11670" s="95" t="s">
        <v>6182</v>
      </c>
      <c r="D11670" s="95">
        <v>19001011730</v>
      </c>
      <c r="E11670" s="95" t="s">
        <v>332</v>
      </c>
      <c r="F11670" s="95" t="s">
        <v>7499</v>
      </c>
      <c r="G11670" s="4">
        <v>312.5</v>
      </c>
      <c r="H11670" s="4">
        <v>312.5</v>
      </c>
    </row>
    <row r="11671" spans="1:8" ht="15">
      <c r="A11671" s="95">
        <v>11663</v>
      </c>
      <c r="B11671" s="95" t="s">
        <v>3660</v>
      </c>
      <c r="C11671" s="95" t="s">
        <v>7040</v>
      </c>
      <c r="D11671" s="95">
        <v>19001016288</v>
      </c>
      <c r="E11671" s="95" t="s">
        <v>332</v>
      </c>
      <c r="F11671" s="95" t="s">
        <v>7499</v>
      </c>
      <c r="G11671" s="4">
        <v>312.5</v>
      </c>
      <c r="H11671" s="4">
        <v>312.5</v>
      </c>
    </row>
    <row r="11672" spans="1:8" ht="15">
      <c r="A11672" s="95">
        <v>11664</v>
      </c>
      <c r="B11672" s="95" t="s">
        <v>7041</v>
      </c>
      <c r="C11672" s="95" t="s">
        <v>7042</v>
      </c>
      <c r="D11672" s="95">
        <v>19001074943</v>
      </c>
      <c r="E11672" s="95" t="s">
        <v>332</v>
      </c>
      <c r="F11672" s="95" t="s">
        <v>7499</v>
      </c>
      <c r="G11672" s="4">
        <v>312.5</v>
      </c>
      <c r="H11672" s="4">
        <v>312.5</v>
      </c>
    </row>
    <row r="11673" spans="1:8" ht="15">
      <c r="A11673" s="95">
        <v>11665</v>
      </c>
      <c r="B11673" s="95" t="s">
        <v>7043</v>
      </c>
      <c r="C11673" s="95" t="s">
        <v>6889</v>
      </c>
      <c r="D11673" s="95">
        <v>19001028912</v>
      </c>
      <c r="E11673" s="95" t="s">
        <v>332</v>
      </c>
      <c r="F11673" s="95" t="s">
        <v>7499</v>
      </c>
      <c r="G11673" s="4">
        <v>312.5</v>
      </c>
      <c r="H11673" s="4">
        <v>312.5</v>
      </c>
    </row>
    <row r="11674" spans="1:8" ht="15">
      <c r="A11674" s="95">
        <v>11666</v>
      </c>
      <c r="B11674" s="95" t="s">
        <v>4291</v>
      </c>
      <c r="C11674" s="95" t="s">
        <v>7044</v>
      </c>
      <c r="D11674" s="95">
        <v>19001092393</v>
      </c>
      <c r="E11674" s="95" t="s">
        <v>332</v>
      </c>
      <c r="F11674" s="95" t="s">
        <v>7499</v>
      </c>
      <c r="G11674" s="4">
        <v>312.5</v>
      </c>
      <c r="H11674" s="4">
        <v>312.5</v>
      </c>
    </row>
    <row r="11675" spans="1:8" ht="15">
      <c r="A11675" s="95">
        <v>11667</v>
      </c>
      <c r="B11675" s="95" t="s">
        <v>7045</v>
      </c>
      <c r="C11675" s="95" t="s">
        <v>7046</v>
      </c>
      <c r="D11675" s="95">
        <v>19001094010</v>
      </c>
      <c r="E11675" s="95" t="s">
        <v>332</v>
      </c>
      <c r="F11675" s="95" t="s">
        <v>7499</v>
      </c>
      <c r="G11675" s="4">
        <v>312.5</v>
      </c>
      <c r="H11675" s="4">
        <v>312.5</v>
      </c>
    </row>
    <row r="11676" spans="1:8" ht="15">
      <c r="A11676" s="95">
        <v>11668</v>
      </c>
      <c r="B11676" s="95" t="s">
        <v>4605</v>
      </c>
      <c r="C11676" s="95" t="s">
        <v>7047</v>
      </c>
      <c r="D11676" s="95">
        <v>19001009856</v>
      </c>
      <c r="E11676" s="95" t="s">
        <v>332</v>
      </c>
      <c r="F11676" s="95" t="s">
        <v>7499</v>
      </c>
      <c r="G11676" s="4">
        <v>312.5</v>
      </c>
      <c r="H11676" s="4">
        <v>312.5</v>
      </c>
    </row>
    <row r="11677" spans="1:8" ht="15">
      <c r="A11677" s="95">
        <v>11669</v>
      </c>
      <c r="B11677" s="95" t="s">
        <v>4400</v>
      </c>
      <c r="C11677" s="95" t="s">
        <v>7048</v>
      </c>
      <c r="D11677" s="95">
        <v>19001012572</v>
      </c>
      <c r="E11677" s="95" t="s">
        <v>332</v>
      </c>
      <c r="F11677" s="95" t="s">
        <v>7499</v>
      </c>
      <c r="G11677" s="4">
        <v>312.5</v>
      </c>
      <c r="H11677" s="4">
        <v>312.5</v>
      </c>
    </row>
    <row r="11678" spans="1:8" ht="15">
      <c r="A11678" s="95">
        <v>11670</v>
      </c>
      <c r="B11678" s="95" t="s">
        <v>5554</v>
      </c>
      <c r="C11678" s="95" t="s">
        <v>7049</v>
      </c>
      <c r="D11678" s="95">
        <v>19001011703</v>
      </c>
      <c r="E11678" s="95" t="s">
        <v>332</v>
      </c>
      <c r="F11678" s="95" t="s">
        <v>7499</v>
      </c>
      <c r="G11678" s="4">
        <v>312.5</v>
      </c>
      <c r="H11678" s="4">
        <v>312.5</v>
      </c>
    </row>
    <row r="11679" spans="1:8" ht="15">
      <c r="A11679" s="95">
        <v>11671</v>
      </c>
      <c r="B11679" s="95" t="s">
        <v>4402</v>
      </c>
      <c r="C11679" s="95" t="s">
        <v>6130</v>
      </c>
      <c r="D11679" s="95">
        <v>19001072873</v>
      </c>
      <c r="E11679" s="95" t="s">
        <v>332</v>
      </c>
      <c r="F11679" s="95" t="s">
        <v>7499</v>
      </c>
      <c r="G11679" s="4">
        <v>312.5</v>
      </c>
      <c r="H11679" s="4">
        <v>312.5</v>
      </c>
    </row>
    <row r="11680" spans="1:8" ht="15">
      <c r="A11680" s="95">
        <v>11672</v>
      </c>
      <c r="B11680" s="95" t="s">
        <v>4114</v>
      </c>
      <c r="C11680" s="95" t="s">
        <v>7050</v>
      </c>
      <c r="D11680" s="95">
        <v>19001088090</v>
      </c>
      <c r="E11680" s="95" t="s">
        <v>332</v>
      </c>
      <c r="F11680" s="95" t="s">
        <v>7499</v>
      </c>
      <c r="G11680" s="4">
        <v>312.5</v>
      </c>
      <c r="H11680" s="4">
        <v>312.5</v>
      </c>
    </row>
    <row r="11681" spans="1:8" ht="15">
      <c r="A11681" s="95">
        <v>11673</v>
      </c>
      <c r="B11681" s="95" t="s">
        <v>7051</v>
      </c>
      <c r="C11681" s="95" t="s">
        <v>7052</v>
      </c>
      <c r="D11681" s="95">
        <v>19001033884</v>
      </c>
      <c r="E11681" s="95" t="s">
        <v>332</v>
      </c>
      <c r="F11681" s="95" t="s">
        <v>7499</v>
      </c>
      <c r="G11681" s="4">
        <v>312.5</v>
      </c>
      <c r="H11681" s="4">
        <v>312.5</v>
      </c>
    </row>
    <row r="11682" spans="1:8" ht="15">
      <c r="A11682" s="95">
        <v>11674</v>
      </c>
      <c r="B11682" s="95" t="s">
        <v>7053</v>
      </c>
      <c r="C11682" s="95" t="s">
        <v>7054</v>
      </c>
      <c r="D11682" s="95">
        <v>19001094579</v>
      </c>
      <c r="E11682" s="95" t="s">
        <v>332</v>
      </c>
      <c r="F11682" s="95" t="s">
        <v>7499</v>
      </c>
      <c r="G11682" s="4">
        <v>312.5</v>
      </c>
      <c r="H11682" s="4">
        <v>312.5</v>
      </c>
    </row>
    <row r="11683" spans="1:8" ht="15">
      <c r="A11683" s="95">
        <v>11675</v>
      </c>
      <c r="B11683" s="95" t="s">
        <v>7055</v>
      </c>
      <c r="C11683" s="95" t="s">
        <v>7022</v>
      </c>
      <c r="D11683" s="95">
        <v>19001005146</v>
      </c>
      <c r="E11683" s="95" t="s">
        <v>332</v>
      </c>
      <c r="F11683" s="95" t="s">
        <v>7499</v>
      </c>
      <c r="G11683" s="4">
        <v>312.5</v>
      </c>
      <c r="H11683" s="4">
        <v>312.5</v>
      </c>
    </row>
    <row r="11684" spans="1:8" ht="15">
      <c r="A11684" s="95">
        <v>11676</v>
      </c>
      <c r="B11684" s="95" t="s">
        <v>2663</v>
      </c>
      <c r="C11684" s="95" t="s">
        <v>7056</v>
      </c>
      <c r="D11684" s="95">
        <v>19001100974</v>
      </c>
      <c r="E11684" s="95" t="s">
        <v>332</v>
      </c>
      <c r="F11684" s="95" t="s">
        <v>7499</v>
      </c>
      <c r="G11684" s="4">
        <v>312.5</v>
      </c>
      <c r="H11684" s="4">
        <v>312.5</v>
      </c>
    </row>
    <row r="11685" spans="1:8" ht="15">
      <c r="A11685" s="95">
        <v>11677</v>
      </c>
      <c r="B11685" s="95" t="s">
        <v>3461</v>
      </c>
      <c r="C11685" s="95" t="s">
        <v>7057</v>
      </c>
      <c r="D11685" s="95">
        <v>19001007524</v>
      </c>
      <c r="E11685" s="95" t="s">
        <v>332</v>
      </c>
      <c r="F11685" s="95" t="s">
        <v>7499</v>
      </c>
      <c r="G11685" s="4">
        <v>312.5</v>
      </c>
      <c r="H11685" s="4">
        <v>312.5</v>
      </c>
    </row>
    <row r="11686" spans="1:8" ht="15">
      <c r="A11686" s="95">
        <v>11678</v>
      </c>
      <c r="B11686" s="95" t="s">
        <v>6571</v>
      </c>
      <c r="C11686" s="95" t="s">
        <v>7029</v>
      </c>
      <c r="D11686" s="95">
        <v>19001010252</v>
      </c>
      <c r="E11686" s="95" t="s">
        <v>332</v>
      </c>
      <c r="F11686" s="95" t="s">
        <v>7499</v>
      </c>
      <c r="G11686" s="4">
        <v>312.5</v>
      </c>
      <c r="H11686" s="4">
        <v>312.5</v>
      </c>
    </row>
    <row r="11687" spans="1:8" ht="15">
      <c r="A11687" s="95">
        <v>11679</v>
      </c>
      <c r="B11687" s="95" t="s">
        <v>4431</v>
      </c>
      <c r="C11687" s="95" t="s">
        <v>7058</v>
      </c>
      <c r="D11687" s="95">
        <v>19001003801</v>
      </c>
      <c r="E11687" s="95" t="s">
        <v>332</v>
      </c>
      <c r="F11687" s="95" t="s">
        <v>7499</v>
      </c>
      <c r="G11687" s="4">
        <v>312.5</v>
      </c>
      <c r="H11687" s="4">
        <v>312.5</v>
      </c>
    </row>
    <row r="11688" spans="1:8" ht="15">
      <c r="A11688" s="95">
        <v>11680</v>
      </c>
      <c r="B11688" s="95" t="s">
        <v>3461</v>
      </c>
      <c r="C11688" s="95" t="s">
        <v>7057</v>
      </c>
      <c r="D11688" s="95">
        <v>19001000973</v>
      </c>
      <c r="E11688" s="95" t="s">
        <v>332</v>
      </c>
      <c r="F11688" s="95" t="s">
        <v>7499</v>
      </c>
      <c r="G11688" s="4">
        <v>312.5</v>
      </c>
      <c r="H11688" s="4">
        <v>312.5</v>
      </c>
    </row>
    <row r="11689" spans="1:8" ht="15">
      <c r="A11689" s="95">
        <v>11681</v>
      </c>
      <c r="B11689" s="95" t="s">
        <v>4170</v>
      </c>
      <c r="C11689" s="95" t="s">
        <v>7059</v>
      </c>
      <c r="D11689" s="95">
        <v>62009007099</v>
      </c>
      <c r="E11689" s="95" t="s">
        <v>332</v>
      </c>
      <c r="F11689" s="95" t="s">
        <v>7499</v>
      </c>
      <c r="G11689" s="4">
        <v>312.5</v>
      </c>
      <c r="H11689" s="4">
        <v>312.5</v>
      </c>
    </row>
    <row r="11690" spans="1:8" ht="15">
      <c r="A11690" s="95">
        <v>11682</v>
      </c>
      <c r="B11690" s="95" t="s">
        <v>2663</v>
      </c>
      <c r="C11690" s="95" t="s">
        <v>7060</v>
      </c>
      <c r="D11690" s="95">
        <v>62005029704</v>
      </c>
      <c r="E11690" s="95" t="s">
        <v>332</v>
      </c>
      <c r="F11690" s="95" t="s">
        <v>7499</v>
      </c>
      <c r="G11690" s="4">
        <v>312.5</v>
      </c>
      <c r="H11690" s="4">
        <v>312.5</v>
      </c>
    </row>
    <row r="11691" spans="1:8" ht="15">
      <c r="A11691" s="95">
        <v>11683</v>
      </c>
      <c r="B11691" s="95" t="s">
        <v>3461</v>
      </c>
      <c r="C11691" s="95" t="s">
        <v>7061</v>
      </c>
      <c r="D11691" s="95">
        <v>62001017506</v>
      </c>
      <c r="E11691" s="95" t="s">
        <v>332</v>
      </c>
      <c r="F11691" s="95" t="s">
        <v>7499</v>
      </c>
      <c r="G11691" s="4">
        <v>312.5</v>
      </c>
      <c r="H11691" s="4">
        <v>312.5</v>
      </c>
    </row>
    <row r="11692" spans="1:8" ht="15">
      <c r="A11692" s="95">
        <v>11684</v>
      </c>
      <c r="B11692" s="95" t="s">
        <v>5237</v>
      </c>
      <c r="C11692" s="95" t="s">
        <v>7062</v>
      </c>
      <c r="D11692" s="95">
        <v>19001079295</v>
      </c>
      <c r="E11692" s="95" t="s">
        <v>332</v>
      </c>
      <c r="F11692" s="95" t="s">
        <v>7499</v>
      </c>
      <c r="G11692" s="4">
        <v>312.5</v>
      </c>
      <c r="H11692" s="4">
        <v>312.5</v>
      </c>
    </row>
    <row r="11693" spans="1:8" ht="15">
      <c r="A11693" s="95">
        <v>11685</v>
      </c>
      <c r="B11693" s="95" t="s">
        <v>3958</v>
      </c>
      <c r="C11693" s="95" t="s">
        <v>7063</v>
      </c>
      <c r="D11693" s="95">
        <v>19001005962</v>
      </c>
      <c r="E11693" s="95" t="s">
        <v>332</v>
      </c>
      <c r="F11693" s="95" t="s">
        <v>7499</v>
      </c>
      <c r="G11693" s="4">
        <v>312.5</v>
      </c>
      <c r="H11693" s="4">
        <v>312.5</v>
      </c>
    </row>
    <row r="11694" spans="1:8" ht="15">
      <c r="A11694" s="95">
        <v>11686</v>
      </c>
      <c r="B11694" s="95" t="s">
        <v>2671</v>
      </c>
      <c r="C11694" s="95" t="s">
        <v>7064</v>
      </c>
      <c r="D11694" s="95">
        <v>19001082269</v>
      </c>
      <c r="E11694" s="95" t="s">
        <v>332</v>
      </c>
      <c r="F11694" s="95" t="s">
        <v>7499</v>
      </c>
      <c r="G11694" s="4">
        <v>312.5</v>
      </c>
      <c r="H11694" s="4">
        <v>312.5</v>
      </c>
    </row>
    <row r="11695" spans="1:8" ht="15">
      <c r="A11695" s="95">
        <v>11687</v>
      </c>
      <c r="B11695" s="95" t="s">
        <v>3958</v>
      </c>
      <c r="C11695" s="95" t="s">
        <v>7065</v>
      </c>
      <c r="D11695" s="95">
        <v>19001077201</v>
      </c>
      <c r="E11695" s="95" t="s">
        <v>332</v>
      </c>
      <c r="F11695" s="95" t="s">
        <v>7499</v>
      </c>
      <c r="G11695" s="4">
        <v>312.5</v>
      </c>
      <c r="H11695" s="4">
        <v>312.5</v>
      </c>
    </row>
    <row r="11696" spans="1:8" ht="15">
      <c r="A11696" s="95">
        <v>11688</v>
      </c>
      <c r="B11696" s="95" t="s">
        <v>7066</v>
      </c>
      <c r="C11696" s="95" t="s">
        <v>7067</v>
      </c>
      <c r="D11696" s="95">
        <v>19001090381</v>
      </c>
      <c r="E11696" s="95" t="s">
        <v>332</v>
      </c>
      <c r="F11696" s="95" t="s">
        <v>7499</v>
      </c>
      <c r="G11696" s="4">
        <v>312.5</v>
      </c>
      <c r="H11696" s="4">
        <v>312.5</v>
      </c>
    </row>
    <row r="11697" spans="1:8" ht="15">
      <c r="A11697" s="95">
        <v>11689</v>
      </c>
      <c r="B11697" s="95" t="s">
        <v>3586</v>
      </c>
      <c r="C11697" s="95" t="s">
        <v>6975</v>
      </c>
      <c r="D11697" s="95">
        <v>19001011724</v>
      </c>
      <c r="E11697" s="95" t="s">
        <v>332</v>
      </c>
      <c r="F11697" s="95" t="s">
        <v>7499</v>
      </c>
      <c r="G11697" s="4">
        <v>312.5</v>
      </c>
      <c r="H11697" s="4">
        <v>312.5</v>
      </c>
    </row>
    <row r="11698" spans="1:8" ht="15">
      <c r="A11698" s="95">
        <v>11690</v>
      </c>
      <c r="B11698" s="95" t="s">
        <v>7068</v>
      </c>
      <c r="C11698" s="95" t="s">
        <v>3766</v>
      </c>
      <c r="D11698" s="95">
        <v>19001038216</v>
      </c>
      <c r="E11698" s="95" t="s">
        <v>332</v>
      </c>
      <c r="F11698" s="95" t="s">
        <v>7499</v>
      </c>
      <c r="G11698" s="4">
        <v>312.5</v>
      </c>
      <c r="H11698" s="4">
        <v>312.5</v>
      </c>
    </row>
    <row r="11699" spans="1:8" ht="15">
      <c r="A11699" s="95">
        <v>11691</v>
      </c>
      <c r="B11699" s="95" t="s">
        <v>4982</v>
      </c>
      <c r="C11699" s="95" t="s">
        <v>7069</v>
      </c>
      <c r="D11699" s="95">
        <v>19001057525</v>
      </c>
      <c r="E11699" s="95" t="s">
        <v>332</v>
      </c>
      <c r="F11699" s="95" t="s">
        <v>7499</v>
      </c>
      <c r="G11699" s="4">
        <v>312.5</v>
      </c>
      <c r="H11699" s="4">
        <v>312.5</v>
      </c>
    </row>
    <row r="11700" spans="1:8" ht="15">
      <c r="A11700" s="95">
        <v>11692</v>
      </c>
      <c r="B11700" s="95" t="s">
        <v>5418</v>
      </c>
      <c r="C11700" s="95" t="s">
        <v>7032</v>
      </c>
      <c r="D11700" s="95">
        <v>19001070645</v>
      </c>
      <c r="E11700" s="95" t="s">
        <v>332</v>
      </c>
      <c r="F11700" s="95" t="s">
        <v>7499</v>
      </c>
      <c r="G11700" s="4">
        <v>312.5</v>
      </c>
      <c r="H11700" s="4">
        <v>312.5</v>
      </c>
    </row>
    <row r="11701" spans="1:8" ht="15">
      <c r="A11701" s="95">
        <v>11693</v>
      </c>
      <c r="B11701" s="95" t="s">
        <v>4561</v>
      </c>
      <c r="C11701" s="95" t="s">
        <v>7070</v>
      </c>
      <c r="D11701" s="95">
        <v>19001067970</v>
      </c>
      <c r="E11701" s="95" t="s">
        <v>332</v>
      </c>
      <c r="F11701" s="95" t="s">
        <v>7499</v>
      </c>
      <c r="G11701" s="4">
        <v>312.5</v>
      </c>
      <c r="H11701" s="4">
        <v>312.5</v>
      </c>
    </row>
    <row r="11702" spans="1:8" ht="15">
      <c r="A11702" s="95">
        <v>11694</v>
      </c>
      <c r="B11702" s="95" t="s">
        <v>5289</v>
      </c>
      <c r="C11702" s="95" t="s">
        <v>3501</v>
      </c>
      <c r="D11702" s="95" t="s">
        <v>7071</v>
      </c>
      <c r="E11702" s="95" t="s">
        <v>332</v>
      </c>
      <c r="F11702" s="95" t="s">
        <v>7499</v>
      </c>
      <c r="G11702" s="4">
        <v>312.5</v>
      </c>
      <c r="H11702" s="4">
        <v>312.5</v>
      </c>
    </row>
    <row r="11703" spans="1:8" ht="15">
      <c r="A11703" s="95">
        <v>11695</v>
      </c>
      <c r="B11703" s="95" t="s">
        <v>6095</v>
      </c>
      <c r="C11703" s="95" t="s">
        <v>7072</v>
      </c>
      <c r="D11703" s="95">
        <v>19001022697</v>
      </c>
      <c r="E11703" s="95" t="s">
        <v>332</v>
      </c>
      <c r="F11703" s="95" t="s">
        <v>7499</v>
      </c>
      <c r="G11703" s="4">
        <v>312.5</v>
      </c>
      <c r="H11703" s="4">
        <v>312.5</v>
      </c>
    </row>
    <row r="11704" spans="1:8" ht="15">
      <c r="A11704" s="95">
        <v>11696</v>
      </c>
      <c r="B11704" s="95" t="s">
        <v>5549</v>
      </c>
      <c r="C11704" s="95" t="s">
        <v>7073</v>
      </c>
      <c r="D11704" s="95">
        <v>30001000789</v>
      </c>
      <c r="E11704" s="95" t="s">
        <v>332</v>
      </c>
      <c r="F11704" s="95" t="s">
        <v>7499</v>
      </c>
      <c r="G11704" s="4">
        <v>312.5</v>
      </c>
      <c r="H11704" s="4">
        <v>312.5</v>
      </c>
    </row>
    <row r="11705" spans="1:8" ht="15">
      <c r="A11705" s="95">
        <v>11697</v>
      </c>
      <c r="B11705" s="95" t="s">
        <v>2663</v>
      </c>
      <c r="C11705" s="95" t="s">
        <v>7022</v>
      </c>
      <c r="D11705" s="95">
        <v>35801136778</v>
      </c>
      <c r="E11705" s="95" t="s">
        <v>332</v>
      </c>
      <c r="F11705" s="95" t="s">
        <v>7499</v>
      </c>
      <c r="G11705" s="4">
        <v>312.5</v>
      </c>
      <c r="H11705" s="4">
        <v>312.5</v>
      </c>
    </row>
    <row r="11706" spans="1:8" ht="15">
      <c r="A11706" s="95">
        <v>11698</v>
      </c>
      <c r="B11706" s="95" t="s">
        <v>5140</v>
      </c>
      <c r="C11706" s="95" t="s">
        <v>7074</v>
      </c>
      <c r="D11706" s="95">
        <v>19001050561</v>
      </c>
      <c r="E11706" s="95" t="s">
        <v>332</v>
      </c>
      <c r="F11706" s="95" t="s">
        <v>7499</v>
      </c>
      <c r="G11706" s="4">
        <v>312.5</v>
      </c>
      <c r="H11706" s="4">
        <v>312.5</v>
      </c>
    </row>
    <row r="11707" spans="1:8" ht="15">
      <c r="A11707" s="95">
        <v>11699</v>
      </c>
      <c r="B11707" s="95" t="s">
        <v>7075</v>
      </c>
      <c r="C11707" s="95" t="s">
        <v>6953</v>
      </c>
      <c r="D11707" s="95">
        <v>19001018243</v>
      </c>
      <c r="E11707" s="95" t="s">
        <v>332</v>
      </c>
      <c r="F11707" s="95" t="s">
        <v>7499</v>
      </c>
      <c r="G11707" s="4">
        <v>312.5</v>
      </c>
      <c r="H11707" s="4">
        <v>312.5</v>
      </c>
    </row>
    <row r="11708" spans="1:8" ht="15">
      <c r="A11708" s="95">
        <v>11700</v>
      </c>
      <c r="B11708" s="95" t="s">
        <v>3629</v>
      </c>
      <c r="C11708" s="95" t="s">
        <v>7076</v>
      </c>
      <c r="D11708" s="95">
        <v>60001097595</v>
      </c>
      <c r="E11708" s="95" t="s">
        <v>332</v>
      </c>
      <c r="F11708" s="95" t="s">
        <v>7499</v>
      </c>
      <c r="G11708" s="4">
        <v>312.5</v>
      </c>
      <c r="H11708" s="4">
        <v>312.5</v>
      </c>
    </row>
    <row r="11709" spans="1:8" ht="15">
      <c r="A11709" s="95">
        <v>11701</v>
      </c>
      <c r="B11709" s="95" t="s">
        <v>6152</v>
      </c>
      <c r="C11709" s="95" t="s">
        <v>7077</v>
      </c>
      <c r="D11709" s="95">
        <v>19001022066</v>
      </c>
      <c r="E11709" s="95" t="s">
        <v>332</v>
      </c>
      <c r="F11709" s="95" t="s">
        <v>7499</v>
      </c>
      <c r="G11709" s="4">
        <v>312.5</v>
      </c>
      <c r="H11709" s="4">
        <v>312.5</v>
      </c>
    </row>
    <row r="11710" spans="1:8" ht="15">
      <c r="A11710" s="95">
        <v>11702</v>
      </c>
      <c r="B11710" s="95" t="s">
        <v>7078</v>
      </c>
      <c r="C11710" s="95" t="s">
        <v>7062</v>
      </c>
      <c r="D11710" s="95">
        <v>19001088451</v>
      </c>
      <c r="E11710" s="95" t="s">
        <v>332</v>
      </c>
      <c r="F11710" s="95" t="s">
        <v>7499</v>
      </c>
      <c r="G11710" s="4">
        <v>312.5</v>
      </c>
      <c r="H11710" s="4">
        <v>312.5</v>
      </c>
    </row>
    <row r="11711" spans="1:8" ht="15">
      <c r="A11711" s="95">
        <v>11703</v>
      </c>
      <c r="B11711" s="95" t="s">
        <v>7079</v>
      </c>
      <c r="C11711" s="95" t="s">
        <v>7080</v>
      </c>
      <c r="D11711" s="95">
        <v>19001002375</v>
      </c>
      <c r="E11711" s="95" t="s">
        <v>332</v>
      </c>
      <c r="F11711" s="95" t="s">
        <v>7499</v>
      </c>
      <c r="G11711" s="4">
        <v>312.5</v>
      </c>
      <c r="H11711" s="4">
        <v>312.5</v>
      </c>
    </row>
    <row r="11712" spans="1:8" ht="15">
      <c r="A11712" s="95">
        <v>11704</v>
      </c>
      <c r="B11712" s="95" t="s">
        <v>7081</v>
      </c>
      <c r="C11712" s="95" t="s">
        <v>7082</v>
      </c>
      <c r="D11712" s="95">
        <v>19001022712</v>
      </c>
      <c r="E11712" s="95" t="s">
        <v>332</v>
      </c>
      <c r="F11712" s="95" t="s">
        <v>7499</v>
      </c>
      <c r="G11712" s="4">
        <v>312.5</v>
      </c>
      <c r="H11712" s="4">
        <v>312.5</v>
      </c>
    </row>
    <row r="11713" spans="1:8" ht="15">
      <c r="A11713" s="95">
        <v>11705</v>
      </c>
      <c r="B11713" s="95" t="s">
        <v>4457</v>
      </c>
      <c r="C11713" s="95" t="s">
        <v>3556</v>
      </c>
      <c r="D11713" s="95">
        <v>62001036781</v>
      </c>
      <c r="E11713" s="95" t="s">
        <v>332</v>
      </c>
      <c r="F11713" s="95" t="s">
        <v>7499</v>
      </c>
      <c r="G11713" s="4">
        <v>312.5</v>
      </c>
      <c r="H11713" s="4">
        <v>312.5</v>
      </c>
    </row>
    <row r="11714" spans="1:8" ht="15">
      <c r="A11714" s="95">
        <v>11706</v>
      </c>
      <c r="B11714" s="95" t="s">
        <v>7083</v>
      </c>
      <c r="C11714" s="95" t="s">
        <v>7084</v>
      </c>
      <c r="D11714" s="95">
        <v>19001072554</v>
      </c>
      <c r="E11714" s="95" t="s">
        <v>332</v>
      </c>
      <c r="F11714" s="95" t="s">
        <v>7499</v>
      </c>
      <c r="G11714" s="4">
        <v>312.5</v>
      </c>
      <c r="H11714" s="4">
        <v>312.5</v>
      </c>
    </row>
    <row r="11715" spans="1:8" ht="15">
      <c r="A11715" s="95">
        <v>11707</v>
      </c>
      <c r="B11715" s="95" t="s">
        <v>7085</v>
      </c>
      <c r="C11715" s="95" t="s">
        <v>7086</v>
      </c>
      <c r="D11715" s="95">
        <v>19001033478</v>
      </c>
      <c r="E11715" s="95" t="s">
        <v>332</v>
      </c>
      <c r="F11715" s="95" t="s">
        <v>7499</v>
      </c>
      <c r="G11715" s="4">
        <v>312.5</v>
      </c>
      <c r="H11715" s="4">
        <v>312.5</v>
      </c>
    </row>
    <row r="11716" spans="1:8" ht="15">
      <c r="A11716" s="95">
        <v>11708</v>
      </c>
      <c r="B11716" s="95" t="s">
        <v>3558</v>
      </c>
      <c r="C11716" s="95" t="s">
        <v>7074</v>
      </c>
      <c r="D11716" s="95" t="s">
        <v>7087</v>
      </c>
      <c r="E11716" s="95" t="s">
        <v>332</v>
      </c>
      <c r="F11716" s="95" t="s">
        <v>7499</v>
      </c>
      <c r="G11716" s="4">
        <v>312.5</v>
      </c>
      <c r="H11716" s="4">
        <v>312.5</v>
      </c>
    </row>
    <row r="11717" spans="1:8" ht="15">
      <c r="A11717" s="95">
        <v>11709</v>
      </c>
      <c r="B11717" s="95" t="s">
        <v>3822</v>
      </c>
      <c r="C11717" s="95" t="s">
        <v>3701</v>
      </c>
      <c r="D11717" s="95">
        <v>19001051266</v>
      </c>
      <c r="E11717" s="95" t="s">
        <v>332</v>
      </c>
      <c r="F11717" s="95" t="s">
        <v>7499</v>
      </c>
      <c r="G11717" s="4">
        <v>312.5</v>
      </c>
      <c r="H11717" s="4">
        <v>312.5</v>
      </c>
    </row>
    <row r="11718" spans="1:8" ht="15">
      <c r="A11718" s="95">
        <v>11710</v>
      </c>
      <c r="B11718" s="95" t="s">
        <v>4636</v>
      </c>
      <c r="C11718" s="95" t="s">
        <v>7088</v>
      </c>
      <c r="D11718" s="95" t="s">
        <v>7089</v>
      </c>
      <c r="E11718" s="95" t="s">
        <v>332</v>
      </c>
      <c r="F11718" s="95" t="s">
        <v>7499</v>
      </c>
      <c r="G11718" s="4">
        <v>312.5</v>
      </c>
      <c r="H11718" s="4">
        <v>312.5</v>
      </c>
    </row>
    <row r="11719" spans="1:8" ht="15">
      <c r="A11719" s="95">
        <v>11711</v>
      </c>
      <c r="B11719" s="95" t="s">
        <v>7090</v>
      </c>
      <c r="C11719" s="95" t="s">
        <v>4592</v>
      </c>
      <c r="D11719" s="95">
        <v>19001035308</v>
      </c>
      <c r="E11719" s="95" t="s">
        <v>332</v>
      </c>
      <c r="F11719" s="95" t="s">
        <v>7499</v>
      </c>
      <c r="G11719" s="4">
        <v>312.5</v>
      </c>
      <c r="H11719" s="4">
        <v>312.5</v>
      </c>
    </row>
    <row r="11720" spans="1:8" ht="15">
      <c r="A11720" s="95">
        <v>11712</v>
      </c>
      <c r="B11720" s="95" t="s">
        <v>3750</v>
      </c>
      <c r="C11720" s="95" t="s">
        <v>4168</v>
      </c>
      <c r="D11720" s="95">
        <v>19001006975</v>
      </c>
      <c r="E11720" s="95" t="s">
        <v>332</v>
      </c>
      <c r="F11720" s="95" t="s">
        <v>7499</v>
      </c>
      <c r="G11720" s="4">
        <v>312.5</v>
      </c>
      <c r="H11720" s="4">
        <v>312.5</v>
      </c>
    </row>
    <row r="11721" spans="1:8" ht="15">
      <c r="A11721" s="95">
        <v>11713</v>
      </c>
      <c r="B11721" s="95" t="s">
        <v>6502</v>
      </c>
      <c r="C11721" s="95" t="s">
        <v>7091</v>
      </c>
      <c r="D11721" s="95">
        <v>19001021449</v>
      </c>
      <c r="E11721" s="95" t="s">
        <v>332</v>
      </c>
      <c r="F11721" s="95" t="s">
        <v>7499</v>
      </c>
      <c r="G11721" s="4">
        <v>312.5</v>
      </c>
      <c r="H11721" s="4">
        <v>312.5</v>
      </c>
    </row>
    <row r="11722" spans="1:8" ht="15">
      <c r="A11722" s="95">
        <v>11714</v>
      </c>
      <c r="B11722" s="95" t="s">
        <v>7092</v>
      </c>
      <c r="C11722" s="95" t="s">
        <v>7093</v>
      </c>
      <c r="D11722" s="95">
        <v>19001099551</v>
      </c>
      <c r="E11722" s="95" t="s">
        <v>332</v>
      </c>
      <c r="F11722" s="95" t="s">
        <v>7499</v>
      </c>
      <c r="G11722" s="4">
        <v>312.5</v>
      </c>
      <c r="H11722" s="4">
        <v>312.5</v>
      </c>
    </row>
    <row r="11723" spans="1:8" ht="15">
      <c r="A11723" s="95">
        <v>11715</v>
      </c>
      <c r="B11723" s="95" t="s">
        <v>3468</v>
      </c>
      <c r="C11723" s="95" t="s">
        <v>7031</v>
      </c>
      <c r="D11723" s="95">
        <v>19001063374</v>
      </c>
      <c r="E11723" s="95" t="s">
        <v>332</v>
      </c>
      <c r="F11723" s="95" t="s">
        <v>7499</v>
      </c>
      <c r="G11723" s="4">
        <v>312.5</v>
      </c>
      <c r="H11723" s="4">
        <v>312.5</v>
      </c>
    </row>
    <row r="11724" spans="1:8" ht="15">
      <c r="A11724" s="95">
        <v>11716</v>
      </c>
      <c r="B11724" s="95" t="s">
        <v>7094</v>
      </c>
      <c r="C11724" s="95" t="s">
        <v>7095</v>
      </c>
      <c r="D11724" s="95">
        <v>19001082720</v>
      </c>
      <c r="E11724" s="95" t="s">
        <v>332</v>
      </c>
      <c r="F11724" s="95" t="s">
        <v>7499</v>
      </c>
      <c r="G11724" s="4">
        <v>312.5</v>
      </c>
      <c r="H11724" s="4">
        <v>312.5</v>
      </c>
    </row>
    <row r="11725" spans="1:8" ht="15">
      <c r="A11725" s="95">
        <v>11717</v>
      </c>
      <c r="B11725" s="95" t="s">
        <v>4007</v>
      </c>
      <c r="C11725" s="95" t="s">
        <v>7080</v>
      </c>
      <c r="D11725" s="95">
        <v>19001032169</v>
      </c>
      <c r="E11725" s="95" t="s">
        <v>332</v>
      </c>
      <c r="F11725" s="95" t="s">
        <v>7499</v>
      </c>
      <c r="G11725" s="4">
        <v>312.5</v>
      </c>
      <c r="H11725" s="4">
        <v>312.5</v>
      </c>
    </row>
    <row r="11726" spans="1:8" ht="15">
      <c r="A11726" s="95">
        <v>11718</v>
      </c>
      <c r="B11726" s="95" t="s">
        <v>7096</v>
      </c>
      <c r="C11726" s="95" t="s">
        <v>7097</v>
      </c>
      <c r="D11726" s="95">
        <v>19001025103</v>
      </c>
      <c r="E11726" s="95" t="s">
        <v>332</v>
      </c>
      <c r="F11726" s="95" t="s">
        <v>7499</v>
      </c>
      <c r="G11726" s="4">
        <v>312.5</v>
      </c>
      <c r="H11726" s="4">
        <v>312.5</v>
      </c>
    </row>
    <row r="11727" spans="1:8" ht="15">
      <c r="A11727" s="95">
        <v>11719</v>
      </c>
      <c r="B11727" s="95" t="s">
        <v>5775</v>
      </c>
      <c r="C11727" s="95" t="s">
        <v>16012</v>
      </c>
      <c r="D11727" s="95">
        <v>19001075143</v>
      </c>
      <c r="E11727" s="95" t="s">
        <v>332</v>
      </c>
      <c r="F11727" s="95" t="s">
        <v>7499</v>
      </c>
      <c r="G11727" s="4">
        <v>312.5</v>
      </c>
      <c r="H11727" s="4">
        <v>312.5</v>
      </c>
    </row>
    <row r="11728" spans="1:8" ht="15">
      <c r="A11728" s="95">
        <v>11720</v>
      </c>
      <c r="B11728" s="95" t="s">
        <v>7098</v>
      </c>
      <c r="C11728" s="95" t="s">
        <v>7099</v>
      </c>
      <c r="D11728" s="95">
        <v>19001050688</v>
      </c>
      <c r="E11728" s="95" t="s">
        <v>332</v>
      </c>
      <c r="F11728" s="95" t="s">
        <v>7499</v>
      </c>
      <c r="G11728" s="4">
        <v>312.5</v>
      </c>
      <c r="H11728" s="4">
        <v>312.5</v>
      </c>
    </row>
    <row r="11729" spans="1:8" ht="15">
      <c r="A11729" s="95">
        <v>11721</v>
      </c>
      <c r="B11729" s="95" t="s">
        <v>3755</v>
      </c>
      <c r="C11729" s="95" t="s">
        <v>7100</v>
      </c>
      <c r="D11729" s="95">
        <v>19001088670</v>
      </c>
      <c r="E11729" s="95" t="s">
        <v>332</v>
      </c>
      <c r="F11729" s="95" t="s">
        <v>7499</v>
      </c>
      <c r="G11729" s="4">
        <v>312.5</v>
      </c>
      <c r="H11729" s="4">
        <v>312.5</v>
      </c>
    </row>
    <row r="11730" spans="1:8" ht="15">
      <c r="A11730" s="95">
        <v>11722</v>
      </c>
      <c r="B11730" s="95" t="s">
        <v>2663</v>
      </c>
      <c r="C11730" s="95" t="s">
        <v>7101</v>
      </c>
      <c r="D11730" s="95">
        <v>19001097718</v>
      </c>
      <c r="E11730" s="95" t="s">
        <v>332</v>
      </c>
      <c r="F11730" s="95" t="s">
        <v>7499</v>
      </c>
      <c r="G11730" s="4">
        <v>312.5</v>
      </c>
      <c r="H11730" s="4">
        <v>312.5</v>
      </c>
    </row>
    <row r="11731" spans="1:8" ht="15">
      <c r="A11731" s="95">
        <v>11723</v>
      </c>
      <c r="B11731" s="95" t="s">
        <v>2663</v>
      </c>
      <c r="C11731" s="95" t="s">
        <v>3551</v>
      </c>
      <c r="D11731" s="95">
        <v>19001026983</v>
      </c>
      <c r="E11731" s="95" t="s">
        <v>332</v>
      </c>
      <c r="F11731" s="95" t="s">
        <v>7499</v>
      </c>
      <c r="G11731" s="4">
        <v>312.5</v>
      </c>
      <c r="H11731" s="4">
        <v>312.5</v>
      </c>
    </row>
    <row r="11732" spans="1:8" ht="15">
      <c r="A11732" s="95">
        <v>11724</v>
      </c>
      <c r="B11732" s="95" t="s">
        <v>5418</v>
      </c>
      <c r="C11732" s="95" t="s">
        <v>7102</v>
      </c>
      <c r="D11732" s="95">
        <v>19001084564</v>
      </c>
      <c r="E11732" s="95" t="s">
        <v>332</v>
      </c>
      <c r="F11732" s="95" t="s">
        <v>7499</v>
      </c>
      <c r="G11732" s="4">
        <v>312.5</v>
      </c>
      <c r="H11732" s="4">
        <v>312.5</v>
      </c>
    </row>
    <row r="11733" spans="1:8" ht="15">
      <c r="A11733" s="95">
        <v>11725</v>
      </c>
      <c r="B11733" s="95" t="s">
        <v>3750</v>
      </c>
      <c r="C11733" s="95" t="s">
        <v>7103</v>
      </c>
      <c r="D11733" s="95">
        <v>19001028148</v>
      </c>
      <c r="E11733" s="95" t="s">
        <v>332</v>
      </c>
      <c r="F11733" s="95" t="s">
        <v>7499</v>
      </c>
      <c r="G11733" s="4">
        <v>312.5</v>
      </c>
      <c r="H11733" s="4">
        <v>312.5</v>
      </c>
    </row>
    <row r="11734" spans="1:8" ht="15">
      <c r="A11734" s="95">
        <v>11726</v>
      </c>
      <c r="B11734" s="95" t="s">
        <v>4020</v>
      </c>
      <c r="C11734" s="95" t="s">
        <v>7104</v>
      </c>
      <c r="D11734" s="95">
        <v>62001026852</v>
      </c>
      <c r="E11734" s="95" t="s">
        <v>332</v>
      </c>
      <c r="F11734" s="95" t="s">
        <v>7499</v>
      </c>
      <c r="G11734" s="4">
        <v>312.5</v>
      </c>
      <c r="H11734" s="4">
        <v>312.5</v>
      </c>
    </row>
    <row r="11735" spans="1:8" ht="15">
      <c r="A11735" s="95">
        <v>11727</v>
      </c>
      <c r="B11735" s="95" t="s">
        <v>7105</v>
      </c>
      <c r="C11735" s="95" t="s">
        <v>4056</v>
      </c>
      <c r="D11735" s="95">
        <v>19001019140</v>
      </c>
      <c r="E11735" s="95" t="s">
        <v>332</v>
      </c>
      <c r="F11735" s="95" t="s">
        <v>7499</v>
      </c>
      <c r="G11735" s="4">
        <v>312.5</v>
      </c>
      <c r="H11735" s="4">
        <v>312.5</v>
      </c>
    </row>
    <row r="11736" spans="1:8" ht="15">
      <c r="A11736" s="95">
        <v>11728</v>
      </c>
      <c r="B11736" s="95" t="s">
        <v>7635</v>
      </c>
      <c r="C11736" s="95" t="s">
        <v>17707</v>
      </c>
      <c r="D11736" s="95">
        <v>19001098570</v>
      </c>
      <c r="E11736" s="95" t="s">
        <v>332</v>
      </c>
      <c r="F11736" s="95" t="s">
        <v>7499</v>
      </c>
      <c r="G11736" s="4">
        <v>312.5</v>
      </c>
      <c r="H11736" s="4">
        <v>312.5</v>
      </c>
    </row>
    <row r="11737" spans="1:8" ht="15">
      <c r="A11737" s="95">
        <v>11729</v>
      </c>
      <c r="B11737" s="95" t="s">
        <v>7107</v>
      </c>
      <c r="C11737" s="95" t="s">
        <v>7048</v>
      </c>
      <c r="D11737" s="95">
        <v>62006001250</v>
      </c>
      <c r="E11737" s="95" t="s">
        <v>332</v>
      </c>
      <c r="F11737" s="95" t="s">
        <v>7499</v>
      </c>
      <c r="G11737" s="4">
        <v>312.5</v>
      </c>
      <c r="H11737" s="4">
        <v>312.5</v>
      </c>
    </row>
    <row r="11738" spans="1:8" ht="15">
      <c r="A11738" s="95">
        <v>11730</v>
      </c>
      <c r="B11738" s="95" t="s">
        <v>5775</v>
      </c>
      <c r="C11738" s="95" t="s">
        <v>7108</v>
      </c>
      <c r="D11738" s="95">
        <v>62004002173</v>
      </c>
      <c r="E11738" s="95" t="s">
        <v>332</v>
      </c>
      <c r="F11738" s="95" t="s">
        <v>7499</v>
      </c>
      <c r="G11738" s="4">
        <v>312.5</v>
      </c>
      <c r="H11738" s="4">
        <v>312.5</v>
      </c>
    </row>
    <row r="11739" spans="1:8" ht="15">
      <c r="A11739" s="95">
        <v>11731</v>
      </c>
      <c r="B11739" s="95" t="s">
        <v>3732</v>
      </c>
      <c r="C11739" s="95" t="s">
        <v>7017</v>
      </c>
      <c r="D11739" s="95">
        <v>62006001402</v>
      </c>
      <c r="E11739" s="95" t="s">
        <v>332</v>
      </c>
      <c r="F11739" s="95" t="s">
        <v>7499</v>
      </c>
      <c r="G11739" s="4">
        <v>312.5</v>
      </c>
      <c r="H11739" s="4">
        <v>312.5</v>
      </c>
    </row>
    <row r="11740" spans="1:8" ht="15">
      <c r="A11740" s="95">
        <v>11732</v>
      </c>
      <c r="B11740" s="95" t="s">
        <v>7109</v>
      </c>
      <c r="C11740" s="95" t="s">
        <v>7110</v>
      </c>
      <c r="D11740" s="95">
        <v>62006036598</v>
      </c>
      <c r="E11740" s="95" t="s">
        <v>332</v>
      </c>
      <c r="F11740" s="95" t="s">
        <v>7499</v>
      </c>
      <c r="G11740" s="4">
        <v>312.5</v>
      </c>
      <c r="H11740" s="4">
        <v>312.5</v>
      </c>
    </row>
    <row r="11741" spans="1:8" ht="15">
      <c r="A11741" s="95">
        <v>11733</v>
      </c>
      <c r="B11741" s="95" t="s">
        <v>7111</v>
      </c>
      <c r="C11741" s="95" t="s">
        <v>7112</v>
      </c>
      <c r="D11741" s="95">
        <v>62006051035</v>
      </c>
      <c r="E11741" s="95" t="s">
        <v>332</v>
      </c>
      <c r="F11741" s="95" t="s">
        <v>7499</v>
      </c>
      <c r="G11741" s="4">
        <v>312.5</v>
      </c>
      <c r="H11741" s="4">
        <v>312.5</v>
      </c>
    </row>
    <row r="11742" spans="1:8" ht="15">
      <c r="A11742" s="95">
        <v>11734</v>
      </c>
      <c r="B11742" s="95" t="s">
        <v>5787</v>
      </c>
      <c r="C11742" s="95" t="s">
        <v>7113</v>
      </c>
      <c r="D11742" s="95">
        <v>62006052887</v>
      </c>
      <c r="E11742" s="95" t="s">
        <v>332</v>
      </c>
      <c r="F11742" s="95" t="s">
        <v>7499</v>
      </c>
      <c r="G11742" s="4">
        <v>312.5</v>
      </c>
      <c r="H11742" s="4">
        <v>312.5</v>
      </c>
    </row>
    <row r="11743" spans="1:8" ht="15">
      <c r="A11743" s="95">
        <v>11735</v>
      </c>
      <c r="B11743" s="95" t="s">
        <v>3663</v>
      </c>
      <c r="C11743" s="95" t="s">
        <v>6248</v>
      </c>
      <c r="D11743" s="95">
        <v>51001018445</v>
      </c>
      <c r="E11743" s="95" t="s">
        <v>332</v>
      </c>
      <c r="F11743" s="95" t="s">
        <v>7499</v>
      </c>
      <c r="G11743" s="4">
        <v>312.5</v>
      </c>
      <c r="H11743" s="4">
        <v>312.5</v>
      </c>
    </row>
    <row r="11744" spans="1:8" ht="15">
      <c r="A11744" s="95">
        <v>11736</v>
      </c>
      <c r="B11744" s="95" t="s">
        <v>3561</v>
      </c>
      <c r="C11744" s="95" t="s">
        <v>7115</v>
      </c>
      <c r="D11744" s="95">
        <v>51001000877</v>
      </c>
      <c r="E11744" s="95" t="s">
        <v>332</v>
      </c>
      <c r="F11744" s="95" t="s">
        <v>7499</v>
      </c>
      <c r="G11744" s="4">
        <v>312.5</v>
      </c>
      <c r="H11744" s="4">
        <v>312.5</v>
      </c>
    </row>
    <row r="11745" spans="1:8" ht="15">
      <c r="A11745" s="95">
        <v>11737</v>
      </c>
      <c r="B11745" s="95" t="s">
        <v>4457</v>
      </c>
      <c r="C11745" s="95" t="s">
        <v>7117</v>
      </c>
      <c r="D11745" s="95">
        <v>51001026176</v>
      </c>
      <c r="E11745" s="95" t="s">
        <v>332</v>
      </c>
      <c r="F11745" s="95" t="s">
        <v>7499</v>
      </c>
      <c r="G11745" s="4">
        <v>312.5</v>
      </c>
      <c r="H11745" s="4">
        <v>312.5</v>
      </c>
    </row>
    <row r="11746" spans="1:8" ht="15">
      <c r="A11746" s="95">
        <v>11738</v>
      </c>
      <c r="B11746" s="95" t="s">
        <v>3671</v>
      </c>
      <c r="C11746" s="95" t="s">
        <v>7119</v>
      </c>
      <c r="D11746" s="95">
        <v>51001014992</v>
      </c>
      <c r="E11746" s="95" t="s">
        <v>332</v>
      </c>
      <c r="F11746" s="95" t="s">
        <v>7499</v>
      </c>
      <c r="G11746" s="4">
        <v>312.5</v>
      </c>
      <c r="H11746" s="4">
        <v>312.5</v>
      </c>
    </row>
    <row r="11747" spans="1:8" ht="15">
      <c r="A11747" s="95">
        <v>11739</v>
      </c>
      <c r="B11747" s="95" t="s">
        <v>17708</v>
      </c>
      <c r="C11747" s="95" t="s">
        <v>3462</v>
      </c>
      <c r="D11747" s="95">
        <v>51001012248</v>
      </c>
      <c r="E11747" s="95" t="s">
        <v>332</v>
      </c>
      <c r="F11747" s="95" t="s">
        <v>7499</v>
      </c>
      <c r="G11747" s="4">
        <v>312.5</v>
      </c>
      <c r="H11747" s="4">
        <v>312.5</v>
      </c>
    </row>
    <row r="11748" spans="1:8" ht="15">
      <c r="A11748" s="95">
        <v>11740</v>
      </c>
      <c r="B11748" s="95" t="s">
        <v>5493</v>
      </c>
      <c r="C11748" s="95" t="s">
        <v>7122</v>
      </c>
      <c r="D11748" s="95">
        <v>48001004932</v>
      </c>
      <c r="E11748" s="95" t="s">
        <v>332</v>
      </c>
      <c r="F11748" s="95" t="s">
        <v>7499</v>
      </c>
      <c r="G11748" s="4">
        <v>312.5</v>
      </c>
      <c r="H11748" s="4">
        <v>312.5</v>
      </c>
    </row>
    <row r="11749" spans="1:8" ht="15">
      <c r="A11749" s="95">
        <v>11741</v>
      </c>
      <c r="B11749" s="95" t="s">
        <v>3806</v>
      </c>
      <c r="C11749" s="95" t="s">
        <v>7117</v>
      </c>
      <c r="D11749" s="95">
        <v>51001002088</v>
      </c>
      <c r="E11749" s="95" t="s">
        <v>332</v>
      </c>
      <c r="F11749" s="95" t="s">
        <v>7499</v>
      </c>
      <c r="G11749" s="4">
        <v>312.5</v>
      </c>
      <c r="H11749" s="4">
        <v>312.5</v>
      </c>
    </row>
    <row r="11750" spans="1:8" ht="15">
      <c r="A11750" s="95">
        <v>11742</v>
      </c>
      <c r="B11750" s="95" t="s">
        <v>4957</v>
      </c>
      <c r="C11750" s="95" t="s">
        <v>7123</v>
      </c>
      <c r="D11750" s="95">
        <v>48001020978</v>
      </c>
      <c r="E11750" s="95" t="s">
        <v>332</v>
      </c>
      <c r="F11750" s="95" t="s">
        <v>7499</v>
      </c>
      <c r="G11750" s="4">
        <v>312.5</v>
      </c>
      <c r="H11750" s="4">
        <v>312.5</v>
      </c>
    </row>
    <row r="11751" spans="1:8" ht="15">
      <c r="A11751" s="95">
        <v>11743</v>
      </c>
      <c r="B11751" s="95" t="s">
        <v>4583</v>
      </c>
      <c r="C11751" s="95" t="s">
        <v>7124</v>
      </c>
      <c r="D11751" s="95">
        <v>62001032350</v>
      </c>
      <c r="E11751" s="95" t="s">
        <v>332</v>
      </c>
      <c r="F11751" s="95" t="s">
        <v>7499</v>
      </c>
      <c r="G11751" s="4">
        <v>312.5</v>
      </c>
      <c r="H11751" s="4">
        <v>312.5</v>
      </c>
    </row>
    <row r="11752" spans="1:8" ht="15">
      <c r="A11752" s="95">
        <v>11744</v>
      </c>
      <c r="B11752" s="95" t="s">
        <v>7125</v>
      </c>
      <c r="C11752" s="95" t="s">
        <v>7126</v>
      </c>
      <c r="D11752" s="95">
        <v>48001004911</v>
      </c>
      <c r="E11752" s="95" t="s">
        <v>332</v>
      </c>
      <c r="F11752" s="95" t="s">
        <v>7499</v>
      </c>
      <c r="G11752" s="4">
        <v>312.5</v>
      </c>
      <c r="H11752" s="4">
        <v>312.5</v>
      </c>
    </row>
    <row r="11753" spans="1:8" ht="15">
      <c r="A11753" s="95">
        <v>11745</v>
      </c>
      <c r="B11753" s="95" t="s">
        <v>3864</v>
      </c>
      <c r="C11753" s="95" t="s">
        <v>7126</v>
      </c>
      <c r="D11753" s="95">
        <v>48001007635</v>
      </c>
      <c r="E11753" s="95" t="s">
        <v>332</v>
      </c>
      <c r="F11753" s="95" t="s">
        <v>7499</v>
      </c>
      <c r="G11753" s="4">
        <v>312.5</v>
      </c>
      <c r="H11753" s="4">
        <v>312.5</v>
      </c>
    </row>
    <row r="11754" spans="1:8" ht="15">
      <c r="A11754" s="95">
        <v>11746</v>
      </c>
      <c r="B11754" s="95" t="s">
        <v>5775</v>
      </c>
      <c r="C11754" s="95" t="s">
        <v>7127</v>
      </c>
      <c r="D11754" s="95">
        <v>62004010362</v>
      </c>
      <c r="E11754" s="95" t="s">
        <v>332</v>
      </c>
      <c r="F11754" s="95" t="s">
        <v>7499</v>
      </c>
      <c r="G11754" s="4">
        <v>312.5</v>
      </c>
      <c r="H11754" s="4">
        <v>312.5</v>
      </c>
    </row>
    <row r="11755" spans="1:8" ht="15">
      <c r="A11755" s="95">
        <v>11747</v>
      </c>
      <c r="B11755" s="95" t="s">
        <v>7128</v>
      </c>
      <c r="C11755" s="95" t="s">
        <v>7129</v>
      </c>
      <c r="D11755" s="95">
        <v>48001006314</v>
      </c>
      <c r="E11755" s="95" t="s">
        <v>332</v>
      </c>
      <c r="F11755" s="95" t="s">
        <v>7499</v>
      </c>
      <c r="G11755" s="4">
        <v>312.5</v>
      </c>
      <c r="H11755" s="4">
        <v>312.5</v>
      </c>
    </row>
    <row r="11756" spans="1:8" ht="15">
      <c r="A11756" s="95">
        <v>11748</v>
      </c>
      <c r="B11756" s="95" t="s">
        <v>6985</v>
      </c>
      <c r="C11756" s="95" t="s">
        <v>4735</v>
      </c>
      <c r="D11756" s="95">
        <v>48001019422</v>
      </c>
      <c r="E11756" s="95" t="s">
        <v>332</v>
      </c>
      <c r="F11756" s="95" t="s">
        <v>7499</v>
      </c>
      <c r="G11756" s="4">
        <v>312.5</v>
      </c>
      <c r="H11756" s="4">
        <v>312.5</v>
      </c>
    </row>
    <row r="11757" spans="1:8" ht="15">
      <c r="A11757" s="95">
        <v>11749</v>
      </c>
      <c r="B11757" s="95" t="s">
        <v>4114</v>
      </c>
      <c r="C11757" s="95" t="s">
        <v>7130</v>
      </c>
      <c r="D11757" s="95">
        <v>48001017910</v>
      </c>
      <c r="E11757" s="95" t="s">
        <v>332</v>
      </c>
      <c r="F11757" s="95" t="s">
        <v>7499</v>
      </c>
      <c r="G11757" s="4">
        <v>312.5</v>
      </c>
      <c r="H11757" s="4">
        <v>312.5</v>
      </c>
    </row>
    <row r="11758" spans="1:8" ht="15">
      <c r="A11758" s="95">
        <v>11750</v>
      </c>
      <c r="B11758" s="95" t="s">
        <v>7131</v>
      </c>
      <c r="C11758" s="95" t="s">
        <v>3764</v>
      </c>
      <c r="D11758" s="95">
        <v>48001018633</v>
      </c>
      <c r="E11758" s="95" t="s">
        <v>332</v>
      </c>
      <c r="F11758" s="95" t="s">
        <v>7499</v>
      </c>
      <c r="G11758" s="4">
        <v>312.5</v>
      </c>
      <c r="H11758" s="4">
        <v>312.5</v>
      </c>
    </row>
    <row r="11759" spans="1:8" ht="15">
      <c r="A11759" s="95">
        <v>11751</v>
      </c>
      <c r="B11759" s="95" t="s">
        <v>7132</v>
      </c>
      <c r="C11759" s="95" t="s">
        <v>7133</v>
      </c>
      <c r="D11759" s="95">
        <v>62003007316</v>
      </c>
      <c r="E11759" s="95" t="s">
        <v>332</v>
      </c>
      <c r="F11759" s="95" t="s">
        <v>7499</v>
      </c>
      <c r="G11759" s="4">
        <v>312.5</v>
      </c>
      <c r="H11759" s="4">
        <v>312.5</v>
      </c>
    </row>
    <row r="11760" spans="1:8" ht="15">
      <c r="A11760" s="95">
        <v>11752</v>
      </c>
      <c r="B11760" s="95" t="s">
        <v>7134</v>
      </c>
      <c r="C11760" s="95" t="s">
        <v>7135</v>
      </c>
      <c r="D11760" s="95">
        <v>48001022477</v>
      </c>
      <c r="E11760" s="95" t="s">
        <v>332</v>
      </c>
      <c r="F11760" s="95" t="s">
        <v>7499</v>
      </c>
      <c r="G11760" s="4">
        <v>312.5</v>
      </c>
      <c r="H11760" s="4">
        <v>312.5</v>
      </c>
    </row>
    <row r="11761" spans="1:8" ht="15">
      <c r="A11761" s="95">
        <v>11753</v>
      </c>
      <c r="B11761" s="95" t="s">
        <v>7136</v>
      </c>
      <c r="C11761" s="95" t="s">
        <v>7042</v>
      </c>
      <c r="D11761" s="95">
        <v>48001014448</v>
      </c>
      <c r="E11761" s="95" t="s">
        <v>332</v>
      </c>
      <c r="F11761" s="95" t="s">
        <v>7499</v>
      </c>
      <c r="G11761" s="4">
        <v>312.5</v>
      </c>
      <c r="H11761" s="4">
        <v>312.5</v>
      </c>
    </row>
    <row r="11762" spans="1:8" ht="15">
      <c r="A11762" s="95">
        <v>11754</v>
      </c>
      <c r="B11762" s="95" t="s">
        <v>4412</v>
      </c>
      <c r="C11762" s="95" t="s">
        <v>7137</v>
      </c>
      <c r="D11762" s="95">
        <v>48001015530</v>
      </c>
      <c r="E11762" s="95" t="s">
        <v>332</v>
      </c>
      <c r="F11762" s="95" t="s">
        <v>7499</v>
      </c>
      <c r="G11762" s="4">
        <v>312.5</v>
      </c>
      <c r="H11762" s="4">
        <v>312.5</v>
      </c>
    </row>
    <row r="11763" spans="1:8" ht="15">
      <c r="A11763" s="95">
        <v>11755</v>
      </c>
      <c r="B11763" s="95" t="s">
        <v>6232</v>
      </c>
      <c r="C11763" s="95" t="s">
        <v>3756</v>
      </c>
      <c r="D11763" s="95">
        <v>48001007297</v>
      </c>
      <c r="E11763" s="95" t="s">
        <v>332</v>
      </c>
      <c r="F11763" s="95" t="s">
        <v>7499</v>
      </c>
      <c r="G11763" s="4">
        <v>312.5</v>
      </c>
      <c r="H11763" s="4">
        <v>312.5</v>
      </c>
    </row>
    <row r="11764" spans="1:8" ht="15">
      <c r="A11764" s="95">
        <v>11756</v>
      </c>
      <c r="B11764" s="95" t="s">
        <v>5569</v>
      </c>
      <c r="C11764" s="95" t="s">
        <v>7044</v>
      </c>
      <c r="D11764" s="95">
        <v>48001011876</v>
      </c>
      <c r="E11764" s="95" t="s">
        <v>332</v>
      </c>
      <c r="F11764" s="95" t="s">
        <v>7499</v>
      </c>
      <c r="G11764" s="4">
        <v>312.5</v>
      </c>
      <c r="H11764" s="4">
        <v>312.5</v>
      </c>
    </row>
    <row r="11765" spans="1:8" ht="15">
      <c r="A11765" s="95">
        <v>11757</v>
      </c>
      <c r="B11765" s="95" t="s">
        <v>7107</v>
      </c>
      <c r="C11765" s="95" t="s">
        <v>7138</v>
      </c>
      <c r="D11765" s="95">
        <v>48001024643</v>
      </c>
      <c r="E11765" s="95" t="s">
        <v>332</v>
      </c>
      <c r="F11765" s="95" t="s">
        <v>7499</v>
      </c>
      <c r="G11765" s="4">
        <v>312.5</v>
      </c>
      <c r="H11765" s="4">
        <v>312.5</v>
      </c>
    </row>
    <row r="11766" spans="1:8" ht="15">
      <c r="A11766" s="95">
        <v>11758</v>
      </c>
      <c r="B11766" s="95" t="s">
        <v>7010</v>
      </c>
      <c r="C11766" s="95" t="s">
        <v>7139</v>
      </c>
      <c r="D11766" s="95">
        <v>48001001924</v>
      </c>
      <c r="E11766" s="95" t="s">
        <v>332</v>
      </c>
      <c r="F11766" s="95" t="s">
        <v>7499</v>
      </c>
      <c r="G11766" s="4">
        <v>312.5</v>
      </c>
      <c r="H11766" s="4">
        <v>312.5</v>
      </c>
    </row>
    <row r="11767" spans="1:8" ht="15">
      <c r="A11767" s="95">
        <v>11759</v>
      </c>
      <c r="B11767" s="95" t="s">
        <v>3820</v>
      </c>
      <c r="C11767" s="95" t="s">
        <v>7140</v>
      </c>
      <c r="D11767" s="95">
        <v>48001007298</v>
      </c>
      <c r="E11767" s="95" t="s">
        <v>332</v>
      </c>
      <c r="F11767" s="95" t="s">
        <v>7499</v>
      </c>
      <c r="G11767" s="4">
        <v>312.5</v>
      </c>
      <c r="H11767" s="4">
        <v>312.5</v>
      </c>
    </row>
    <row r="11768" spans="1:8" ht="15">
      <c r="A11768" s="95">
        <v>11760</v>
      </c>
      <c r="B11768" s="95" t="s">
        <v>4420</v>
      </c>
      <c r="C11768" s="95" t="s">
        <v>7054</v>
      </c>
      <c r="D11768" s="95">
        <v>48001003705</v>
      </c>
      <c r="E11768" s="95" t="s">
        <v>332</v>
      </c>
      <c r="F11768" s="95" t="s">
        <v>7499</v>
      </c>
      <c r="G11768" s="4">
        <v>312.5</v>
      </c>
      <c r="H11768" s="4">
        <v>312.5</v>
      </c>
    </row>
    <row r="11769" spans="1:8" ht="15">
      <c r="A11769" s="95">
        <v>11761</v>
      </c>
      <c r="B11769" s="95" t="s">
        <v>5064</v>
      </c>
      <c r="C11769" s="95" t="s">
        <v>7141</v>
      </c>
      <c r="D11769" s="95">
        <v>48001020508</v>
      </c>
      <c r="E11769" s="95" t="s">
        <v>332</v>
      </c>
      <c r="F11769" s="95" t="s">
        <v>7499</v>
      </c>
      <c r="G11769" s="4">
        <v>312.5</v>
      </c>
      <c r="H11769" s="4">
        <v>312.5</v>
      </c>
    </row>
    <row r="11770" spans="1:8" ht="15">
      <c r="A11770" s="95">
        <v>11762</v>
      </c>
      <c r="B11770" s="95" t="s">
        <v>5140</v>
      </c>
      <c r="C11770" s="95" t="s">
        <v>7142</v>
      </c>
      <c r="D11770" s="95">
        <v>48001016600</v>
      </c>
      <c r="E11770" s="95" t="s">
        <v>332</v>
      </c>
      <c r="F11770" s="95" t="s">
        <v>7499</v>
      </c>
      <c r="G11770" s="4">
        <v>312.5</v>
      </c>
      <c r="H11770" s="4">
        <v>312.5</v>
      </c>
    </row>
    <row r="11771" spans="1:8" ht="15">
      <c r="A11771" s="95">
        <v>11763</v>
      </c>
      <c r="B11771" s="95" t="s">
        <v>4310</v>
      </c>
      <c r="C11771" s="95" t="s">
        <v>6715</v>
      </c>
      <c r="D11771" s="95">
        <v>48001004660</v>
      </c>
      <c r="E11771" s="95" t="s">
        <v>332</v>
      </c>
      <c r="F11771" s="95" t="s">
        <v>7499</v>
      </c>
      <c r="G11771" s="4">
        <v>312.5</v>
      </c>
      <c r="H11771" s="4">
        <v>312.5</v>
      </c>
    </row>
    <row r="11772" spans="1:8" ht="15">
      <c r="A11772" s="95">
        <v>11764</v>
      </c>
      <c r="B11772" s="95" t="s">
        <v>5569</v>
      </c>
      <c r="C11772" s="95" t="s">
        <v>6715</v>
      </c>
      <c r="D11772" s="95">
        <v>48001000493</v>
      </c>
      <c r="E11772" s="95" t="s">
        <v>332</v>
      </c>
      <c r="F11772" s="95" t="s">
        <v>7499</v>
      </c>
      <c r="G11772" s="4">
        <v>312.5</v>
      </c>
      <c r="H11772" s="4">
        <v>312.5</v>
      </c>
    </row>
    <row r="11773" spans="1:8" ht="15">
      <c r="A11773" s="95">
        <v>11765</v>
      </c>
      <c r="B11773" s="95" t="s">
        <v>5787</v>
      </c>
      <c r="C11773" s="95" t="s">
        <v>4649</v>
      </c>
      <c r="D11773" s="95">
        <v>48001000111</v>
      </c>
      <c r="E11773" s="95" t="s">
        <v>332</v>
      </c>
      <c r="F11773" s="95" t="s">
        <v>7499</v>
      </c>
      <c r="G11773" s="4">
        <v>312.5</v>
      </c>
      <c r="H11773" s="4">
        <v>312.5</v>
      </c>
    </row>
    <row r="11774" spans="1:8" ht="15">
      <c r="A11774" s="95">
        <v>11766</v>
      </c>
      <c r="B11774" s="95" t="s">
        <v>5775</v>
      </c>
      <c r="C11774" s="95" t="s">
        <v>7143</v>
      </c>
      <c r="D11774" s="95">
        <v>48001014056</v>
      </c>
      <c r="E11774" s="95" t="s">
        <v>332</v>
      </c>
      <c r="F11774" s="95" t="s">
        <v>7499</v>
      </c>
      <c r="G11774" s="4">
        <v>312.5</v>
      </c>
      <c r="H11774" s="4">
        <v>312.5</v>
      </c>
    </row>
    <row r="11775" spans="1:8" ht="15">
      <c r="A11775" s="95">
        <v>11767</v>
      </c>
      <c r="B11775" s="95" t="s">
        <v>7144</v>
      </c>
      <c r="C11775" s="95" t="s">
        <v>7145</v>
      </c>
      <c r="D11775" s="95">
        <v>42001039040</v>
      </c>
      <c r="E11775" s="95" t="s">
        <v>332</v>
      </c>
      <c r="F11775" s="95" t="s">
        <v>7499</v>
      </c>
      <c r="G11775" s="4">
        <v>312.5</v>
      </c>
      <c r="H11775" s="4">
        <v>312.5</v>
      </c>
    </row>
    <row r="11776" spans="1:8" ht="15">
      <c r="A11776" s="95">
        <v>11768</v>
      </c>
      <c r="B11776" s="95" t="s">
        <v>3553</v>
      </c>
      <c r="C11776" s="95" t="s">
        <v>3741</v>
      </c>
      <c r="D11776" s="95">
        <v>42001013670</v>
      </c>
      <c r="E11776" s="95" t="s">
        <v>332</v>
      </c>
      <c r="F11776" s="95" t="s">
        <v>7499</v>
      </c>
      <c r="G11776" s="4">
        <v>312.5</v>
      </c>
      <c r="H11776" s="4">
        <v>312.5</v>
      </c>
    </row>
    <row r="11777" spans="1:8" ht="15">
      <c r="A11777" s="95">
        <v>11769</v>
      </c>
      <c r="B11777" s="95" t="s">
        <v>3579</v>
      </c>
      <c r="C11777" s="95" t="s">
        <v>6950</v>
      </c>
      <c r="D11777" s="95">
        <v>42001012253</v>
      </c>
      <c r="E11777" s="95" t="s">
        <v>332</v>
      </c>
      <c r="F11777" s="95" t="s">
        <v>7499</v>
      </c>
      <c r="G11777" s="4">
        <v>312.5</v>
      </c>
      <c r="H11777" s="4">
        <v>312.5</v>
      </c>
    </row>
    <row r="11778" spans="1:8" ht="15">
      <c r="A11778" s="95">
        <v>11770</v>
      </c>
      <c r="B11778" s="95" t="s">
        <v>2663</v>
      </c>
      <c r="C11778" s="95" t="s">
        <v>7146</v>
      </c>
      <c r="D11778" s="95">
        <v>42001024870</v>
      </c>
      <c r="E11778" s="95" t="s">
        <v>332</v>
      </c>
      <c r="F11778" s="95" t="s">
        <v>7499</v>
      </c>
      <c r="G11778" s="4">
        <v>312.5</v>
      </c>
      <c r="H11778" s="4">
        <v>312.5</v>
      </c>
    </row>
    <row r="11779" spans="1:8" ht="15">
      <c r="A11779" s="95">
        <v>11771</v>
      </c>
      <c r="B11779" s="95" t="s">
        <v>7147</v>
      </c>
      <c r="C11779" s="95" t="s">
        <v>7148</v>
      </c>
      <c r="D11779" s="95">
        <v>42001008610</v>
      </c>
      <c r="E11779" s="95" t="s">
        <v>332</v>
      </c>
      <c r="F11779" s="95" t="s">
        <v>7499</v>
      </c>
      <c r="G11779" s="4">
        <v>312.5</v>
      </c>
      <c r="H11779" s="4">
        <v>312.5</v>
      </c>
    </row>
    <row r="11780" spans="1:8" ht="15">
      <c r="A11780" s="95">
        <v>11772</v>
      </c>
      <c r="B11780" s="95" t="s">
        <v>4096</v>
      </c>
      <c r="C11780" s="95" t="s">
        <v>7149</v>
      </c>
      <c r="D11780" s="95">
        <v>42001015233</v>
      </c>
      <c r="E11780" s="95" t="s">
        <v>332</v>
      </c>
      <c r="F11780" s="95" t="s">
        <v>7499</v>
      </c>
      <c r="G11780" s="4">
        <v>312.5</v>
      </c>
      <c r="H11780" s="4">
        <v>312.5</v>
      </c>
    </row>
    <row r="11781" spans="1:8" ht="15">
      <c r="A11781" s="95">
        <v>11773</v>
      </c>
      <c r="B11781" s="95" t="s">
        <v>4492</v>
      </c>
      <c r="C11781" s="95" t="s">
        <v>7150</v>
      </c>
      <c r="D11781" s="95">
        <v>42001005665</v>
      </c>
      <c r="E11781" s="95" t="s">
        <v>332</v>
      </c>
      <c r="F11781" s="95" t="s">
        <v>7499</v>
      </c>
      <c r="G11781" s="4">
        <v>312.5</v>
      </c>
      <c r="H11781" s="4">
        <v>312.5</v>
      </c>
    </row>
    <row r="11782" spans="1:8" ht="15">
      <c r="A11782" s="95">
        <v>11774</v>
      </c>
      <c r="B11782" s="95" t="s">
        <v>7151</v>
      </c>
      <c r="C11782" s="95" t="s">
        <v>7152</v>
      </c>
      <c r="D11782" s="95">
        <v>62005001669</v>
      </c>
      <c r="E11782" s="95" t="s">
        <v>332</v>
      </c>
      <c r="F11782" s="95" t="s">
        <v>7499</v>
      </c>
      <c r="G11782" s="4">
        <v>312.5</v>
      </c>
      <c r="H11782" s="4">
        <v>312.5</v>
      </c>
    </row>
    <row r="11783" spans="1:8" ht="15">
      <c r="A11783" s="95">
        <v>11775</v>
      </c>
      <c r="B11783" s="95" t="s">
        <v>7153</v>
      </c>
      <c r="C11783" s="95" t="s">
        <v>7154</v>
      </c>
      <c r="D11783" s="95">
        <v>62006004507</v>
      </c>
      <c r="E11783" s="95" t="s">
        <v>332</v>
      </c>
      <c r="F11783" s="95" t="s">
        <v>7499</v>
      </c>
      <c r="G11783" s="4">
        <v>312.5</v>
      </c>
      <c r="H11783" s="4">
        <v>312.5</v>
      </c>
    </row>
    <row r="11784" spans="1:8" ht="15">
      <c r="A11784" s="95">
        <v>11776</v>
      </c>
      <c r="B11784" s="95" t="s">
        <v>7155</v>
      </c>
      <c r="C11784" s="95" t="s">
        <v>7156</v>
      </c>
      <c r="D11784" s="95">
        <v>42001018463</v>
      </c>
      <c r="E11784" s="95" t="s">
        <v>332</v>
      </c>
      <c r="F11784" s="95" t="s">
        <v>7499</v>
      </c>
      <c r="G11784" s="4">
        <v>312.5</v>
      </c>
      <c r="H11784" s="4">
        <v>312.5</v>
      </c>
    </row>
    <row r="11785" spans="1:8" ht="15">
      <c r="A11785" s="95">
        <v>11777</v>
      </c>
      <c r="B11785" s="95" t="s">
        <v>4226</v>
      </c>
      <c r="C11785" s="95" t="s">
        <v>7157</v>
      </c>
      <c r="D11785" s="95" t="s">
        <v>7158</v>
      </c>
      <c r="E11785" s="95" t="s">
        <v>332</v>
      </c>
      <c r="F11785" s="95" t="s">
        <v>7499</v>
      </c>
      <c r="G11785" s="4">
        <v>312.5</v>
      </c>
      <c r="H11785" s="4">
        <v>312.5</v>
      </c>
    </row>
    <row r="11786" spans="1:8" ht="15">
      <c r="A11786" s="95">
        <v>11778</v>
      </c>
      <c r="B11786" s="95" t="s">
        <v>4431</v>
      </c>
      <c r="C11786" s="95" t="s">
        <v>7159</v>
      </c>
      <c r="D11786" s="95" t="s">
        <v>7160</v>
      </c>
      <c r="E11786" s="95" t="s">
        <v>332</v>
      </c>
      <c r="F11786" s="95" t="s">
        <v>7499</v>
      </c>
      <c r="G11786" s="4">
        <v>312.5</v>
      </c>
      <c r="H11786" s="4">
        <v>312.5</v>
      </c>
    </row>
    <row r="11787" spans="1:8" ht="15">
      <c r="A11787" s="95">
        <v>11779</v>
      </c>
      <c r="B11787" s="95" t="s">
        <v>3528</v>
      </c>
      <c r="C11787" s="95" t="s">
        <v>7161</v>
      </c>
      <c r="D11787" s="95" t="s">
        <v>7162</v>
      </c>
      <c r="E11787" s="95" t="s">
        <v>332</v>
      </c>
      <c r="F11787" s="95" t="s">
        <v>7499</v>
      </c>
      <c r="G11787" s="4">
        <v>312.5</v>
      </c>
      <c r="H11787" s="4">
        <v>312.5</v>
      </c>
    </row>
    <row r="11788" spans="1:8" ht="15">
      <c r="A11788" s="95">
        <v>11780</v>
      </c>
      <c r="B11788" s="95" t="s">
        <v>7163</v>
      </c>
      <c r="C11788" s="95" t="s">
        <v>7164</v>
      </c>
      <c r="D11788" s="95" t="s">
        <v>7165</v>
      </c>
      <c r="E11788" s="95" t="s">
        <v>332</v>
      </c>
      <c r="F11788" s="95" t="s">
        <v>7499</v>
      </c>
      <c r="G11788" s="4">
        <v>312.5</v>
      </c>
      <c r="H11788" s="4">
        <v>312.5</v>
      </c>
    </row>
    <row r="11789" spans="1:8" ht="15">
      <c r="A11789" s="95">
        <v>11781</v>
      </c>
      <c r="B11789" s="95" t="s">
        <v>2663</v>
      </c>
      <c r="C11789" s="95" t="s">
        <v>7166</v>
      </c>
      <c r="D11789" s="95" t="s">
        <v>7167</v>
      </c>
      <c r="E11789" s="95" t="s">
        <v>332</v>
      </c>
      <c r="F11789" s="95" t="s">
        <v>7499</v>
      </c>
      <c r="G11789" s="4">
        <v>312.5</v>
      </c>
      <c r="H11789" s="4">
        <v>312.5</v>
      </c>
    </row>
    <row r="11790" spans="1:8" ht="15">
      <c r="A11790" s="95">
        <v>11782</v>
      </c>
      <c r="B11790" s="95" t="s">
        <v>6343</v>
      </c>
      <c r="C11790" s="95" t="s">
        <v>7168</v>
      </c>
      <c r="D11790" s="95" t="s">
        <v>7169</v>
      </c>
      <c r="E11790" s="95" t="s">
        <v>332</v>
      </c>
      <c r="F11790" s="95" t="s">
        <v>7499</v>
      </c>
      <c r="G11790" s="4">
        <v>312.5</v>
      </c>
      <c r="H11790" s="4">
        <v>312.5</v>
      </c>
    </row>
    <row r="11791" spans="1:8" ht="15">
      <c r="A11791" s="95">
        <v>11783</v>
      </c>
      <c r="B11791" s="95" t="s">
        <v>7170</v>
      </c>
      <c r="C11791" s="95" t="s">
        <v>7171</v>
      </c>
      <c r="D11791" s="95" t="s">
        <v>7172</v>
      </c>
      <c r="E11791" s="95" t="s">
        <v>332</v>
      </c>
      <c r="F11791" s="95" t="s">
        <v>7499</v>
      </c>
      <c r="G11791" s="4">
        <v>312.5</v>
      </c>
      <c r="H11791" s="4">
        <v>312.5</v>
      </c>
    </row>
    <row r="11792" spans="1:8" ht="15">
      <c r="A11792" s="95">
        <v>11784</v>
      </c>
      <c r="B11792" s="95" t="s">
        <v>4820</v>
      </c>
      <c r="C11792" s="95" t="s">
        <v>7173</v>
      </c>
      <c r="D11792" s="95" t="s">
        <v>7174</v>
      </c>
      <c r="E11792" s="95" t="s">
        <v>332</v>
      </c>
      <c r="F11792" s="95" t="s">
        <v>7499</v>
      </c>
      <c r="G11792" s="4">
        <v>312.5</v>
      </c>
      <c r="H11792" s="4">
        <v>312.5</v>
      </c>
    </row>
    <row r="11793" spans="1:8" ht="15">
      <c r="A11793" s="95">
        <v>11785</v>
      </c>
      <c r="B11793" s="95" t="s">
        <v>7175</v>
      </c>
      <c r="C11793" s="95" t="s">
        <v>7029</v>
      </c>
      <c r="D11793" s="95" t="s">
        <v>7176</v>
      </c>
      <c r="E11793" s="95" t="s">
        <v>332</v>
      </c>
      <c r="F11793" s="95" t="s">
        <v>7499</v>
      </c>
      <c r="G11793" s="4">
        <v>312.5</v>
      </c>
      <c r="H11793" s="4">
        <v>312.5</v>
      </c>
    </row>
    <row r="11794" spans="1:8" ht="15">
      <c r="A11794" s="95">
        <v>11786</v>
      </c>
      <c r="B11794" s="95" t="s">
        <v>7177</v>
      </c>
      <c r="C11794" s="95" t="s">
        <v>3620</v>
      </c>
      <c r="D11794" s="95" t="s">
        <v>7178</v>
      </c>
      <c r="E11794" s="95" t="s">
        <v>332</v>
      </c>
      <c r="F11794" s="95" t="s">
        <v>7499</v>
      </c>
      <c r="G11794" s="4">
        <v>312.5</v>
      </c>
      <c r="H11794" s="4">
        <v>312.5</v>
      </c>
    </row>
    <row r="11795" spans="1:8" ht="15">
      <c r="A11795" s="95">
        <v>11787</v>
      </c>
      <c r="B11795" s="95" t="s">
        <v>6956</v>
      </c>
      <c r="C11795" s="95" t="s">
        <v>7179</v>
      </c>
      <c r="D11795" s="95">
        <v>61005009455</v>
      </c>
      <c r="E11795" s="95" t="s">
        <v>332</v>
      </c>
      <c r="F11795" s="95" t="s">
        <v>7499</v>
      </c>
      <c r="G11795" s="4">
        <v>312.5</v>
      </c>
      <c r="H11795" s="4">
        <v>312.5</v>
      </c>
    </row>
    <row r="11796" spans="1:8" ht="15">
      <c r="A11796" s="95">
        <v>11788</v>
      </c>
      <c r="B11796" s="95" t="s">
        <v>3859</v>
      </c>
      <c r="C11796" s="95" t="s">
        <v>7180</v>
      </c>
      <c r="D11796" s="95">
        <v>61007000789</v>
      </c>
      <c r="E11796" s="95" t="s">
        <v>332</v>
      </c>
      <c r="F11796" s="95" t="s">
        <v>7499</v>
      </c>
      <c r="G11796" s="4">
        <v>312.5</v>
      </c>
      <c r="H11796" s="4">
        <v>312.5</v>
      </c>
    </row>
    <row r="11797" spans="1:8" ht="15">
      <c r="A11797" s="95">
        <v>11789</v>
      </c>
      <c r="B11797" s="95" t="s">
        <v>7181</v>
      </c>
      <c r="C11797" s="95" t="s">
        <v>7142</v>
      </c>
      <c r="D11797" s="95">
        <v>62003009784</v>
      </c>
      <c r="E11797" s="95" t="s">
        <v>332</v>
      </c>
      <c r="F11797" s="95" t="s">
        <v>7499</v>
      </c>
      <c r="G11797" s="4">
        <v>312.5</v>
      </c>
      <c r="H11797" s="4">
        <v>312.5</v>
      </c>
    </row>
    <row r="11798" spans="1:8" ht="15">
      <c r="A11798" s="95">
        <v>11790</v>
      </c>
      <c r="B11798" s="95" t="s">
        <v>7182</v>
      </c>
      <c r="C11798" s="95" t="s">
        <v>3533</v>
      </c>
      <c r="D11798" s="95">
        <v>61001049168</v>
      </c>
      <c r="E11798" s="95" t="s">
        <v>332</v>
      </c>
      <c r="F11798" s="95" t="s">
        <v>7499</v>
      </c>
      <c r="G11798" s="4">
        <v>312.5</v>
      </c>
      <c r="H11798" s="4">
        <v>312.5</v>
      </c>
    </row>
    <row r="11799" spans="1:8" ht="15">
      <c r="A11799" s="95">
        <v>11791</v>
      </c>
      <c r="B11799" s="95" t="s">
        <v>3574</v>
      </c>
      <c r="C11799" s="95" t="s">
        <v>7183</v>
      </c>
      <c r="D11799" s="95">
        <v>61003003526</v>
      </c>
      <c r="E11799" s="95" t="s">
        <v>332</v>
      </c>
      <c r="F11799" s="95" t="s">
        <v>7499</v>
      </c>
      <c r="G11799" s="4">
        <v>312.5</v>
      </c>
      <c r="H11799" s="4">
        <v>312.5</v>
      </c>
    </row>
    <row r="11800" spans="1:8" ht="15">
      <c r="A11800" s="95">
        <v>11792</v>
      </c>
      <c r="B11800" s="95" t="s">
        <v>6871</v>
      </c>
      <c r="C11800" s="95" t="s">
        <v>7184</v>
      </c>
      <c r="D11800" s="95">
        <v>61009003248</v>
      </c>
      <c r="E11800" s="95" t="s">
        <v>332</v>
      </c>
      <c r="F11800" s="95" t="s">
        <v>7499</v>
      </c>
      <c r="G11800" s="4">
        <v>312.5</v>
      </c>
      <c r="H11800" s="4">
        <v>312.5</v>
      </c>
    </row>
    <row r="11801" spans="1:8" ht="15">
      <c r="A11801" s="95">
        <v>11793</v>
      </c>
      <c r="B11801" s="95" t="s">
        <v>4427</v>
      </c>
      <c r="C11801" s="95" t="s">
        <v>3510</v>
      </c>
      <c r="D11801" s="95">
        <v>61003003286</v>
      </c>
      <c r="E11801" s="95" t="s">
        <v>332</v>
      </c>
      <c r="F11801" s="95" t="s">
        <v>7499</v>
      </c>
      <c r="G11801" s="4">
        <v>312.5</v>
      </c>
      <c r="H11801" s="4">
        <v>312.5</v>
      </c>
    </row>
    <row r="11802" spans="1:8" ht="15">
      <c r="A11802" s="95">
        <v>11794</v>
      </c>
      <c r="B11802" s="95" t="s">
        <v>7185</v>
      </c>
      <c r="C11802" s="95" t="s">
        <v>7186</v>
      </c>
      <c r="D11802" s="95">
        <v>61008003205</v>
      </c>
      <c r="E11802" s="95" t="s">
        <v>332</v>
      </c>
      <c r="F11802" s="95" t="s">
        <v>7499</v>
      </c>
      <c r="G11802" s="4">
        <v>312.5</v>
      </c>
      <c r="H11802" s="4">
        <v>312.5</v>
      </c>
    </row>
    <row r="11803" spans="1:8" ht="15">
      <c r="A11803" s="95">
        <v>11795</v>
      </c>
      <c r="B11803" s="95" t="s">
        <v>4457</v>
      </c>
      <c r="C11803" s="95" t="s">
        <v>7187</v>
      </c>
      <c r="D11803" s="95">
        <v>61002007660</v>
      </c>
      <c r="E11803" s="95" t="s">
        <v>332</v>
      </c>
      <c r="F11803" s="95" t="s">
        <v>7499</v>
      </c>
      <c r="G11803" s="4">
        <v>312.5</v>
      </c>
      <c r="H11803" s="4">
        <v>312.5</v>
      </c>
    </row>
    <row r="11804" spans="1:8" ht="15">
      <c r="A11804" s="95">
        <v>11796</v>
      </c>
      <c r="B11804" s="95" t="s">
        <v>3579</v>
      </c>
      <c r="C11804" s="95" t="s">
        <v>6608</v>
      </c>
      <c r="D11804" s="95">
        <v>61001021351</v>
      </c>
      <c r="E11804" s="95" t="s">
        <v>332</v>
      </c>
      <c r="F11804" s="95" t="s">
        <v>7499</v>
      </c>
      <c r="G11804" s="4">
        <v>312.5</v>
      </c>
      <c r="H11804" s="4">
        <v>312.5</v>
      </c>
    </row>
    <row r="11805" spans="1:8" ht="15">
      <c r="A11805" s="95">
        <v>11797</v>
      </c>
      <c r="B11805" s="95" t="s">
        <v>4457</v>
      </c>
      <c r="C11805" s="95" t="s">
        <v>3701</v>
      </c>
      <c r="D11805" s="95">
        <v>61001065619</v>
      </c>
      <c r="E11805" s="95" t="s">
        <v>332</v>
      </c>
      <c r="F11805" s="95" t="s">
        <v>7499</v>
      </c>
      <c r="G11805" s="4">
        <v>312.5</v>
      </c>
      <c r="H11805" s="4">
        <v>312.5</v>
      </c>
    </row>
    <row r="11806" spans="1:8" ht="15">
      <c r="A11806" s="95">
        <v>11798</v>
      </c>
      <c r="B11806" s="95" t="s">
        <v>7188</v>
      </c>
      <c r="C11806" s="95" t="s">
        <v>7189</v>
      </c>
      <c r="D11806" s="95">
        <v>61006014597</v>
      </c>
      <c r="E11806" s="95" t="s">
        <v>332</v>
      </c>
      <c r="F11806" s="95" t="s">
        <v>7499</v>
      </c>
      <c r="G11806" s="4">
        <v>312.5</v>
      </c>
      <c r="H11806" s="4">
        <v>312.5</v>
      </c>
    </row>
    <row r="11807" spans="1:8" ht="15">
      <c r="A11807" s="95">
        <v>11799</v>
      </c>
      <c r="B11807" s="95" t="s">
        <v>7188</v>
      </c>
      <c r="C11807" s="95" t="s">
        <v>7190</v>
      </c>
      <c r="D11807" s="95">
        <v>61008000251</v>
      </c>
      <c r="E11807" s="95" t="s">
        <v>332</v>
      </c>
      <c r="F11807" s="95" t="s">
        <v>7499</v>
      </c>
      <c r="G11807" s="4">
        <v>312.5</v>
      </c>
      <c r="H11807" s="4">
        <v>312.5</v>
      </c>
    </row>
    <row r="11808" spans="1:8" ht="15">
      <c r="A11808" s="95">
        <v>11800</v>
      </c>
      <c r="B11808" s="95" t="s">
        <v>3520</v>
      </c>
      <c r="C11808" s="95" t="s">
        <v>4432</v>
      </c>
      <c r="D11808" s="95">
        <v>61006034270</v>
      </c>
      <c r="E11808" s="95" t="s">
        <v>332</v>
      </c>
      <c r="F11808" s="95" t="s">
        <v>7499</v>
      </c>
      <c r="G11808" s="4">
        <v>312.5</v>
      </c>
      <c r="H11808" s="4">
        <v>312.5</v>
      </c>
    </row>
    <row r="11809" spans="1:8" ht="15">
      <c r="A11809" s="95">
        <v>11801</v>
      </c>
      <c r="B11809" s="95" t="s">
        <v>3428</v>
      </c>
      <c r="C11809" s="95" t="s">
        <v>3927</v>
      </c>
      <c r="D11809" s="95">
        <v>61006005585</v>
      </c>
      <c r="E11809" s="95" t="s">
        <v>332</v>
      </c>
      <c r="F11809" s="95" t="s">
        <v>7499</v>
      </c>
      <c r="G11809" s="4">
        <v>312.5</v>
      </c>
      <c r="H11809" s="4">
        <v>312.5</v>
      </c>
    </row>
    <row r="11810" spans="1:8" ht="15">
      <c r="A11810" s="95">
        <v>11802</v>
      </c>
      <c r="B11810" s="95" t="s">
        <v>7191</v>
      </c>
      <c r="C11810" s="95" t="s">
        <v>7192</v>
      </c>
      <c r="D11810" s="95">
        <v>61006006943</v>
      </c>
      <c r="E11810" s="95" t="s">
        <v>332</v>
      </c>
      <c r="F11810" s="95" t="s">
        <v>7499</v>
      </c>
      <c r="G11810" s="4">
        <v>312.5</v>
      </c>
      <c r="H11810" s="4">
        <v>312.5</v>
      </c>
    </row>
    <row r="11811" spans="1:8" ht="15">
      <c r="A11811" s="95">
        <v>11803</v>
      </c>
      <c r="B11811" s="95" t="s">
        <v>2675</v>
      </c>
      <c r="C11811" s="95" t="s">
        <v>7193</v>
      </c>
      <c r="D11811" s="95">
        <v>61006003678</v>
      </c>
      <c r="E11811" s="95" t="s">
        <v>332</v>
      </c>
      <c r="F11811" s="95" t="s">
        <v>7499</v>
      </c>
      <c r="G11811" s="4">
        <v>312.5</v>
      </c>
      <c r="H11811" s="4">
        <v>312.5</v>
      </c>
    </row>
    <row r="11812" spans="1:8" ht="15">
      <c r="A11812" s="95">
        <v>11804</v>
      </c>
      <c r="B11812" s="95" t="s">
        <v>7194</v>
      </c>
      <c r="C11812" s="95" t="s">
        <v>7195</v>
      </c>
      <c r="D11812" s="95">
        <v>61006001180</v>
      </c>
      <c r="E11812" s="95" t="s">
        <v>332</v>
      </c>
      <c r="F11812" s="95" t="s">
        <v>7499</v>
      </c>
      <c r="G11812" s="4">
        <v>312.5</v>
      </c>
      <c r="H11812" s="4">
        <v>312.5</v>
      </c>
    </row>
    <row r="11813" spans="1:8" ht="15">
      <c r="A11813" s="95">
        <v>11805</v>
      </c>
      <c r="B11813" s="95" t="s">
        <v>6346</v>
      </c>
      <c r="C11813" s="95" t="s">
        <v>7196</v>
      </c>
      <c r="D11813" s="95">
        <v>61006033345</v>
      </c>
      <c r="E11813" s="95" t="s">
        <v>332</v>
      </c>
      <c r="F11813" s="95" t="s">
        <v>7499</v>
      </c>
      <c r="G11813" s="4">
        <v>312.5</v>
      </c>
      <c r="H11813" s="4">
        <v>312.5</v>
      </c>
    </row>
    <row r="11814" spans="1:8" ht="15">
      <c r="A11814" s="95">
        <v>11806</v>
      </c>
      <c r="B11814" s="95" t="s">
        <v>7197</v>
      </c>
      <c r="C11814" s="95" t="s">
        <v>7198</v>
      </c>
      <c r="D11814" s="95">
        <v>61009001330</v>
      </c>
      <c r="E11814" s="95" t="s">
        <v>332</v>
      </c>
      <c r="F11814" s="95" t="s">
        <v>7499</v>
      </c>
      <c r="G11814" s="4">
        <v>312.5</v>
      </c>
      <c r="H11814" s="4">
        <v>312.5</v>
      </c>
    </row>
    <row r="11815" spans="1:8" ht="15">
      <c r="A11815" s="95">
        <v>11807</v>
      </c>
      <c r="B11815" s="95" t="s">
        <v>6232</v>
      </c>
      <c r="C11815" s="95" t="s">
        <v>3927</v>
      </c>
      <c r="D11815" s="95">
        <v>61001065669</v>
      </c>
      <c r="E11815" s="95" t="s">
        <v>332</v>
      </c>
      <c r="F11815" s="95" t="s">
        <v>7499</v>
      </c>
      <c r="G11815" s="4">
        <v>312.5</v>
      </c>
      <c r="H11815" s="4">
        <v>312.5</v>
      </c>
    </row>
    <row r="11816" spans="1:8" ht="15">
      <c r="A11816" s="95">
        <v>11808</v>
      </c>
      <c r="B11816" s="95" t="s">
        <v>3570</v>
      </c>
      <c r="C11816" s="95" t="s">
        <v>7199</v>
      </c>
      <c r="D11816" s="95">
        <v>61001042762</v>
      </c>
      <c r="E11816" s="95" t="s">
        <v>332</v>
      </c>
      <c r="F11816" s="95" t="s">
        <v>7499</v>
      </c>
      <c r="G11816" s="4">
        <v>312.5</v>
      </c>
      <c r="H11816" s="4">
        <v>312.5</v>
      </c>
    </row>
    <row r="11817" spans="1:8" ht="15">
      <c r="A11817" s="95">
        <v>11809</v>
      </c>
      <c r="B11817" s="95" t="s">
        <v>6870</v>
      </c>
      <c r="C11817" s="95" t="s">
        <v>7200</v>
      </c>
      <c r="D11817" s="95">
        <v>61008005571</v>
      </c>
      <c r="E11817" s="95" t="s">
        <v>332</v>
      </c>
      <c r="F11817" s="95" t="s">
        <v>7499</v>
      </c>
      <c r="G11817" s="4">
        <v>312.5</v>
      </c>
      <c r="H11817" s="4">
        <v>312.5</v>
      </c>
    </row>
    <row r="11818" spans="1:8" ht="15">
      <c r="A11818" s="95">
        <v>11810</v>
      </c>
      <c r="B11818" s="95" t="s">
        <v>7201</v>
      </c>
      <c r="C11818" s="95" t="s">
        <v>5065</v>
      </c>
      <c r="D11818" s="95">
        <v>33001052802</v>
      </c>
      <c r="E11818" s="95" t="s">
        <v>332</v>
      </c>
      <c r="F11818" s="95" t="s">
        <v>7499</v>
      </c>
      <c r="G11818" s="4">
        <v>312.5</v>
      </c>
      <c r="H11818" s="4">
        <v>312.5</v>
      </c>
    </row>
    <row r="11819" spans="1:8" ht="30">
      <c r="A11819" s="95">
        <v>11811</v>
      </c>
      <c r="B11819" s="95" t="s">
        <v>7202</v>
      </c>
      <c r="C11819" s="95" t="s">
        <v>7203</v>
      </c>
      <c r="D11819" s="95">
        <v>61001031803</v>
      </c>
      <c r="E11819" s="95" t="s">
        <v>332</v>
      </c>
      <c r="F11819" s="95" t="s">
        <v>7499</v>
      </c>
      <c r="G11819" s="4">
        <v>312.5</v>
      </c>
      <c r="H11819" s="4">
        <v>312.5</v>
      </c>
    </row>
    <row r="11820" spans="1:8" ht="15">
      <c r="A11820" s="95">
        <v>11812</v>
      </c>
      <c r="B11820" s="95" t="s">
        <v>3801</v>
      </c>
      <c r="C11820" s="95" t="s">
        <v>7204</v>
      </c>
      <c r="D11820" s="95">
        <v>61001028560</v>
      </c>
      <c r="E11820" s="95" t="s">
        <v>332</v>
      </c>
      <c r="F11820" s="95" t="s">
        <v>7499</v>
      </c>
      <c r="G11820" s="4">
        <v>312.5</v>
      </c>
      <c r="H11820" s="4">
        <v>312.5</v>
      </c>
    </row>
    <row r="11821" spans="1:8" ht="15">
      <c r="A11821" s="95">
        <v>11813</v>
      </c>
      <c r="B11821" s="95" t="s">
        <v>7205</v>
      </c>
      <c r="C11821" s="95" t="s">
        <v>3515</v>
      </c>
      <c r="D11821" s="95">
        <v>61006018106</v>
      </c>
      <c r="E11821" s="95" t="s">
        <v>332</v>
      </c>
      <c r="F11821" s="95" t="s">
        <v>7499</v>
      </c>
      <c r="G11821" s="4">
        <v>312.5</v>
      </c>
      <c r="H11821" s="4">
        <v>312.5</v>
      </c>
    </row>
    <row r="11822" spans="1:8" ht="15">
      <c r="A11822" s="95">
        <v>11814</v>
      </c>
      <c r="B11822" s="95" t="s">
        <v>7206</v>
      </c>
      <c r="C11822" s="95" t="s">
        <v>3510</v>
      </c>
      <c r="D11822" s="95">
        <v>61001002331</v>
      </c>
      <c r="E11822" s="95" t="s">
        <v>332</v>
      </c>
      <c r="F11822" s="95" t="s">
        <v>7499</v>
      </c>
      <c r="G11822" s="4">
        <v>312.5</v>
      </c>
      <c r="H11822" s="4">
        <v>312.5</v>
      </c>
    </row>
    <row r="11823" spans="1:8" ht="15">
      <c r="A11823" s="95">
        <v>11815</v>
      </c>
      <c r="B11823" s="95" t="s">
        <v>4198</v>
      </c>
      <c r="C11823" s="95" t="s">
        <v>3927</v>
      </c>
      <c r="D11823" s="95">
        <v>61001022155</v>
      </c>
      <c r="E11823" s="95" t="s">
        <v>332</v>
      </c>
      <c r="F11823" s="95" t="s">
        <v>7499</v>
      </c>
      <c r="G11823" s="4">
        <v>312.5</v>
      </c>
      <c r="H11823" s="4">
        <v>312.5</v>
      </c>
    </row>
    <row r="11824" spans="1:8" ht="15">
      <c r="A11824" s="95">
        <v>11816</v>
      </c>
      <c r="B11824" s="95" t="s">
        <v>6419</v>
      </c>
      <c r="C11824" s="95" t="s">
        <v>7207</v>
      </c>
      <c r="D11824" s="95">
        <v>26001000920</v>
      </c>
      <c r="E11824" s="95" t="s">
        <v>332</v>
      </c>
      <c r="F11824" s="95" t="s">
        <v>7499</v>
      </c>
      <c r="G11824" s="4">
        <v>312.5</v>
      </c>
      <c r="H11824" s="4">
        <v>312.5</v>
      </c>
    </row>
    <row r="11825" spans="1:8" ht="15">
      <c r="A11825" s="95">
        <v>11817</v>
      </c>
      <c r="B11825" s="95" t="s">
        <v>7208</v>
      </c>
      <c r="C11825" s="95" t="s">
        <v>4638</v>
      </c>
      <c r="D11825" s="95">
        <v>61001024661</v>
      </c>
      <c r="E11825" s="95" t="s">
        <v>332</v>
      </c>
      <c r="F11825" s="95" t="s">
        <v>7499</v>
      </c>
      <c r="G11825" s="4">
        <v>312.5</v>
      </c>
      <c r="H11825" s="4">
        <v>312.5</v>
      </c>
    </row>
    <row r="11826" spans="1:8" ht="15">
      <c r="A11826" s="95">
        <v>11818</v>
      </c>
      <c r="B11826" s="95" t="s">
        <v>3989</v>
      </c>
      <c r="C11826" s="95" t="s">
        <v>7072</v>
      </c>
      <c r="D11826" s="95">
        <v>61005001008</v>
      </c>
      <c r="E11826" s="95" t="s">
        <v>332</v>
      </c>
      <c r="F11826" s="95" t="s">
        <v>7499</v>
      </c>
      <c r="G11826" s="4">
        <v>312.5</v>
      </c>
      <c r="H11826" s="4">
        <v>312.5</v>
      </c>
    </row>
    <row r="11827" spans="1:8" ht="15">
      <c r="A11827" s="95">
        <v>11819</v>
      </c>
      <c r="B11827" s="95" t="s">
        <v>3841</v>
      </c>
      <c r="C11827" s="95" t="s">
        <v>3510</v>
      </c>
      <c r="D11827" s="95">
        <v>61002011143</v>
      </c>
      <c r="E11827" s="95" t="s">
        <v>332</v>
      </c>
      <c r="F11827" s="95" t="s">
        <v>7499</v>
      </c>
      <c r="G11827" s="4">
        <v>312.5</v>
      </c>
      <c r="H11827" s="4">
        <v>312.5</v>
      </c>
    </row>
    <row r="11828" spans="1:8" ht="15">
      <c r="A11828" s="95">
        <v>11820</v>
      </c>
      <c r="B11828" s="95" t="s">
        <v>4037</v>
      </c>
      <c r="C11828" s="95" t="s">
        <v>7209</v>
      </c>
      <c r="D11828" s="95">
        <v>61006008817</v>
      </c>
      <c r="E11828" s="95" t="s">
        <v>332</v>
      </c>
      <c r="F11828" s="95" t="s">
        <v>7499</v>
      </c>
      <c r="G11828" s="4">
        <v>312.5</v>
      </c>
      <c r="H11828" s="4">
        <v>312.5</v>
      </c>
    </row>
    <row r="11829" spans="1:8" ht="15">
      <c r="A11829" s="95">
        <v>11821</v>
      </c>
      <c r="B11829" s="95" t="s">
        <v>7210</v>
      </c>
      <c r="C11829" s="95" t="s">
        <v>7211</v>
      </c>
      <c r="D11829" s="95">
        <v>61001009991</v>
      </c>
      <c r="E11829" s="95" t="s">
        <v>332</v>
      </c>
      <c r="F11829" s="95" t="s">
        <v>7499</v>
      </c>
      <c r="G11829" s="4">
        <v>312.5</v>
      </c>
      <c r="H11829" s="4">
        <v>312.5</v>
      </c>
    </row>
    <row r="11830" spans="1:8" ht="15">
      <c r="A11830" s="95">
        <v>11822</v>
      </c>
      <c r="B11830" s="95" t="s">
        <v>7212</v>
      </c>
      <c r="C11830" s="95" t="s">
        <v>3510</v>
      </c>
      <c r="D11830" s="95">
        <v>61001066643</v>
      </c>
      <c r="E11830" s="95" t="s">
        <v>332</v>
      </c>
      <c r="F11830" s="95" t="s">
        <v>7499</v>
      </c>
      <c r="G11830" s="4">
        <v>312.5</v>
      </c>
      <c r="H11830" s="4">
        <v>312.5</v>
      </c>
    </row>
    <row r="11831" spans="1:8" ht="30">
      <c r="A11831" s="95">
        <v>11823</v>
      </c>
      <c r="B11831" s="95" t="s">
        <v>7213</v>
      </c>
      <c r="C11831" s="95" t="s">
        <v>7214</v>
      </c>
      <c r="D11831" s="95">
        <v>61001019431</v>
      </c>
      <c r="E11831" s="95" t="s">
        <v>332</v>
      </c>
      <c r="F11831" s="95" t="s">
        <v>7499</v>
      </c>
      <c r="G11831" s="4">
        <v>312.5</v>
      </c>
      <c r="H11831" s="4">
        <v>312.5</v>
      </c>
    </row>
    <row r="11832" spans="1:8" ht="15">
      <c r="A11832" s="95">
        <v>11824</v>
      </c>
      <c r="B11832" s="95" t="s">
        <v>3801</v>
      </c>
      <c r="C11832" s="95" t="s">
        <v>7215</v>
      </c>
      <c r="D11832" s="95">
        <v>61002000302</v>
      </c>
      <c r="E11832" s="95" t="s">
        <v>332</v>
      </c>
      <c r="F11832" s="95" t="s">
        <v>7499</v>
      </c>
      <c r="G11832" s="4">
        <v>312.5</v>
      </c>
      <c r="H11832" s="4">
        <v>312.5</v>
      </c>
    </row>
    <row r="11833" spans="1:8" ht="15">
      <c r="A11833" s="95">
        <v>11825</v>
      </c>
      <c r="B11833" s="95" t="s">
        <v>7216</v>
      </c>
      <c r="C11833" s="95" t="s">
        <v>7072</v>
      </c>
      <c r="D11833" s="95">
        <v>61002001197</v>
      </c>
      <c r="E11833" s="95" t="s">
        <v>332</v>
      </c>
      <c r="F11833" s="95" t="s">
        <v>7499</v>
      </c>
      <c r="G11833" s="4">
        <v>312.5</v>
      </c>
      <c r="H11833" s="4">
        <v>312.5</v>
      </c>
    </row>
    <row r="11834" spans="1:8" ht="15">
      <c r="A11834" s="95">
        <v>11826</v>
      </c>
      <c r="B11834" s="95" t="s">
        <v>7125</v>
      </c>
      <c r="C11834" s="95" t="s">
        <v>6712</v>
      </c>
      <c r="D11834" s="95">
        <v>61002001940</v>
      </c>
      <c r="E11834" s="95" t="s">
        <v>332</v>
      </c>
      <c r="F11834" s="95" t="s">
        <v>7499</v>
      </c>
      <c r="G11834" s="4">
        <v>312.5</v>
      </c>
      <c r="H11834" s="4">
        <v>312.5</v>
      </c>
    </row>
    <row r="11835" spans="1:8" ht="15">
      <c r="A11835" s="95">
        <v>11827</v>
      </c>
      <c r="B11835" s="95" t="s">
        <v>5064</v>
      </c>
      <c r="C11835" s="95" t="s">
        <v>7217</v>
      </c>
      <c r="D11835" s="95" t="s">
        <v>7218</v>
      </c>
      <c r="E11835" s="95" t="s">
        <v>332</v>
      </c>
      <c r="F11835" s="95" t="s">
        <v>7499</v>
      </c>
      <c r="G11835" s="4">
        <v>312.5</v>
      </c>
      <c r="H11835" s="4">
        <v>312.5</v>
      </c>
    </row>
    <row r="11836" spans="1:8" ht="15">
      <c r="A11836" s="95">
        <v>11828</v>
      </c>
      <c r="B11836" s="95" t="s">
        <v>4037</v>
      </c>
      <c r="C11836" s="95" t="s">
        <v>7219</v>
      </c>
      <c r="D11836" s="95">
        <v>61001036001</v>
      </c>
      <c r="E11836" s="95" t="s">
        <v>332</v>
      </c>
      <c r="F11836" s="95" t="s">
        <v>7499</v>
      </c>
      <c r="G11836" s="4">
        <v>312.5</v>
      </c>
      <c r="H11836" s="4">
        <v>312.5</v>
      </c>
    </row>
    <row r="11837" spans="1:8" ht="15">
      <c r="A11837" s="95">
        <v>11829</v>
      </c>
      <c r="B11837" s="95" t="s">
        <v>7220</v>
      </c>
      <c r="C11837" s="95" t="s">
        <v>7217</v>
      </c>
      <c r="D11837" s="95">
        <v>61002009983</v>
      </c>
      <c r="E11837" s="95" t="s">
        <v>332</v>
      </c>
      <c r="F11837" s="95" t="s">
        <v>7499</v>
      </c>
      <c r="G11837" s="4">
        <v>312.5</v>
      </c>
      <c r="H11837" s="4">
        <v>312.5</v>
      </c>
    </row>
    <row r="11838" spans="1:8" ht="30">
      <c r="A11838" s="95">
        <v>11830</v>
      </c>
      <c r="B11838" s="95" t="s">
        <v>7221</v>
      </c>
      <c r="C11838" s="95" t="s">
        <v>7222</v>
      </c>
      <c r="D11838" s="95">
        <v>33001038003</v>
      </c>
      <c r="E11838" s="95" t="s">
        <v>332</v>
      </c>
      <c r="F11838" s="95" t="s">
        <v>7499</v>
      </c>
      <c r="G11838" s="4">
        <v>312.5</v>
      </c>
      <c r="H11838" s="4">
        <v>312.5</v>
      </c>
    </row>
    <row r="11839" spans="1:8" ht="15">
      <c r="A11839" s="95">
        <v>11831</v>
      </c>
      <c r="B11839" s="95" t="s">
        <v>7223</v>
      </c>
      <c r="C11839" s="95" t="s">
        <v>7224</v>
      </c>
      <c r="D11839" s="95">
        <v>61002003376</v>
      </c>
      <c r="E11839" s="95" t="s">
        <v>332</v>
      </c>
      <c r="F11839" s="95" t="s">
        <v>7499</v>
      </c>
      <c r="G11839" s="4">
        <v>312.5</v>
      </c>
      <c r="H11839" s="4">
        <v>312.5</v>
      </c>
    </row>
    <row r="11840" spans="1:8" ht="15">
      <c r="A11840" s="95">
        <v>11832</v>
      </c>
      <c r="B11840" s="95" t="s">
        <v>7225</v>
      </c>
      <c r="C11840" s="95" t="s">
        <v>3987</v>
      </c>
      <c r="D11840" s="95">
        <v>61002006839</v>
      </c>
      <c r="E11840" s="95" t="s">
        <v>332</v>
      </c>
      <c r="F11840" s="95" t="s">
        <v>7499</v>
      </c>
      <c r="G11840" s="4">
        <v>312.5</v>
      </c>
      <c r="H11840" s="4">
        <v>312.5</v>
      </c>
    </row>
    <row r="11841" spans="1:8" ht="15">
      <c r="A11841" s="95">
        <v>11833</v>
      </c>
      <c r="B11841" s="95" t="s">
        <v>6819</v>
      </c>
      <c r="C11841" s="95" t="s">
        <v>7226</v>
      </c>
      <c r="D11841" s="95">
        <v>61001018445</v>
      </c>
      <c r="E11841" s="95" t="s">
        <v>332</v>
      </c>
      <c r="F11841" s="95" t="s">
        <v>7499</v>
      </c>
      <c r="G11841" s="4">
        <v>312.5</v>
      </c>
      <c r="H11841" s="4">
        <v>312.5</v>
      </c>
    </row>
    <row r="11842" spans="1:8" ht="15">
      <c r="A11842" s="95">
        <v>11834</v>
      </c>
      <c r="B11842" s="95" t="s">
        <v>7227</v>
      </c>
      <c r="C11842" s="95" t="s">
        <v>5369</v>
      </c>
      <c r="D11842" s="95">
        <v>61001079239</v>
      </c>
      <c r="E11842" s="95" t="s">
        <v>332</v>
      </c>
      <c r="F11842" s="95" t="s">
        <v>7499</v>
      </c>
      <c r="G11842" s="4">
        <v>312.5</v>
      </c>
      <c r="H11842" s="4">
        <v>312.5</v>
      </c>
    </row>
    <row r="11843" spans="1:8" ht="15">
      <c r="A11843" s="95">
        <v>11835</v>
      </c>
      <c r="B11843" s="95" t="s">
        <v>7228</v>
      </c>
      <c r="C11843" s="95" t="s">
        <v>5116</v>
      </c>
      <c r="D11843" s="95">
        <v>61006024985</v>
      </c>
      <c r="E11843" s="95" t="s">
        <v>332</v>
      </c>
      <c r="F11843" s="95" t="s">
        <v>7499</v>
      </c>
      <c r="G11843" s="4">
        <v>312.5</v>
      </c>
      <c r="H11843" s="4">
        <v>312.5</v>
      </c>
    </row>
    <row r="11844" spans="1:8" ht="15">
      <c r="A11844" s="95">
        <v>11836</v>
      </c>
      <c r="B11844" s="95" t="s">
        <v>6871</v>
      </c>
      <c r="C11844" s="95" t="s">
        <v>7226</v>
      </c>
      <c r="D11844" s="95">
        <v>61001066960</v>
      </c>
      <c r="E11844" s="95" t="s">
        <v>332</v>
      </c>
      <c r="F11844" s="95" t="s">
        <v>7499</v>
      </c>
      <c r="G11844" s="4">
        <v>312.5</v>
      </c>
      <c r="H11844" s="4">
        <v>312.5</v>
      </c>
    </row>
    <row r="11845" spans="1:8" ht="15">
      <c r="A11845" s="95">
        <v>11837</v>
      </c>
      <c r="B11845" s="95" t="s">
        <v>3436</v>
      </c>
      <c r="C11845" s="95" t="s">
        <v>4189</v>
      </c>
      <c r="D11845" s="95">
        <v>61001047913</v>
      </c>
      <c r="E11845" s="95" t="s">
        <v>332</v>
      </c>
      <c r="F11845" s="95" t="s">
        <v>7499</v>
      </c>
      <c r="G11845" s="4">
        <v>312.5</v>
      </c>
      <c r="H11845" s="4">
        <v>312.5</v>
      </c>
    </row>
    <row r="11846" spans="1:8" ht="15">
      <c r="A11846" s="95">
        <v>11838</v>
      </c>
      <c r="B11846" s="95" t="s">
        <v>5775</v>
      </c>
      <c r="C11846" s="95" t="s">
        <v>7229</v>
      </c>
      <c r="D11846" s="95">
        <v>61001014279</v>
      </c>
      <c r="E11846" s="95" t="s">
        <v>332</v>
      </c>
      <c r="F11846" s="95" t="s">
        <v>7499</v>
      </c>
      <c r="G11846" s="4">
        <v>312.5</v>
      </c>
      <c r="H11846" s="4">
        <v>312.5</v>
      </c>
    </row>
    <row r="11847" spans="1:8" ht="15">
      <c r="A11847" s="95">
        <v>11839</v>
      </c>
      <c r="B11847" s="95" t="s">
        <v>5775</v>
      </c>
      <c r="C11847" s="95" t="s">
        <v>4432</v>
      </c>
      <c r="D11847" s="95">
        <v>61006001222</v>
      </c>
      <c r="E11847" s="95" t="s">
        <v>332</v>
      </c>
      <c r="F11847" s="95" t="s">
        <v>7499</v>
      </c>
      <c r="G11847" s="4">
        <v>312.5</v>
      </c>
      <c r="H11847" s="4">
        <v>312.5</v>
      </c>
    </row>
    <row r="11848" spans="1:8" ht="15">
      <c r="A11848" s="95">
        <v>11840</v>
      </c>
      <c r="B11848" s="95" t="s">
        <v>7194</v>
      </c>
      <c r="C11848" s="95" t="s">
        <v>7230</v>
      </c>
      <c r="D11848" s="95">
        <v>61006028348</v>
      </c>
      <c r="E11848" s="95" t="s">
        <v>332</v>
      </c>
      <c r="F11848" s="95" t="s">
        <v>7499</v>
      </c>
      <c r="G11848" s="4">
        <v>312.5</v>
      </c>
      <c r="H11848" s="4">
        <v>312.5</v>
      </c>
    </row>
    <row r="11849" spans="1:8" ht="15">
      <c r="A11849" s="95">
        <v>11841</v>
      </c>
      <c r="B11849" s="95" t="s">
        <v>7231</v>
      </c>
      <c r="C11849" s="95" t="s">
        <v>6456</v>
      </c>
      <c r="D11849" s="95">
        <v>61006020394</v>
      </c>
      <c r="E11849" s="95" t="s">
        <v>332</v>
      </c>
      <c r="F11849" s="95" t="s">
        <v>7499</v>
      </c>
      <c r="G11849" s="4">
        <v>312.5</v>
      </c>
      <c r="H11849" s="4">
        <v>312.5</v>
      </c>
    </row>
    <row r="11850" spans="1:8" ht="15">
      <c r="A11850" s="95">
        <v>11842</v>
      </c>
      <c r="B11850" s="95" t="s">
        <v>6115</v>
      </c>
      <c r="C11850" s="95" t="s">
        <v>4432</v>
      </c>
      <c r="D11850" s="95">
        <v>61006055434</v>
      </c>
      <c r="E11850" s="95" t="s">
        <v>332</v>
      </c>
      <c r="F11850" s="95" t="s">
        <v>7499</v>
      </c>
      <c r="G11850" s="4">
        <v>312.5</v>
      </c>
      <c r="H11850" s="4">
        <v>312.5</v>
      </c>
    </row>
    <row r="11851" spans="1:8" ht="15">
      <c r="A11851" s="95">
        <v>11843</v>
      </c>
      <c r="B11851" s="95" t="s">
        <v>7232</v>
      </c>
      <c r="C11851" s="95" t="s">
        <v>7233</v>
      </c>
      <c r="D11851" s="95">
        <v>61006020596</v>
      </c>
      <c r="E11851" s="95" t="s">
        <v>332</v>
      </c>
      <c r="F11851" s="95" t="s">
        <v>7499</v>
      </c>
      <c r="G11851" s="4">
        <v>312.5</v>
      </c>
      <c r="H11851" s="4">
        <v>312.5</v>
      </c>
    </row>
    <row r="11852" spans="1:8" ht="15">
      <c r="A11852" s="95">
        <v>11844</v>
      </c>
      <c r="B11852" s="95" t="s">
        <v>7234</v>
      </c>
      <c r="C11852" s="95" t="s">
        <v>7235</v>
      </c>
      <c r="D11852" s="95">
        <v>61006020043</v>
      </c>
      <c r="E11852" s="95" t="s">
        <v>332</v>
      </c>
      <c r="F11852" s="95" t="s">
        <v>7499</v>
      </c>
      <c r="G11852" s="4">
        <v>312.5</v>
      </c>
      <c r="H11852" s="4">
        <v>312.5</v>
      </c>
    </row>
    <row r="11853" spans="1:8" ht="15">
      <c r="A11853" s="95">
        <v>11845</v>
      </c>
      <c r="B11853" s="95" t="s">
        <v>7234</v>
      </c>
      <c r="C11853" s="95" t="s">
        <v>7236</v>
      </c>
      <c r="D11853" s="95">
        <v>61006004114</v>
      </c>
      <c r="E11853" s="95" t="s">
        <v>332</v>
      </c>
      <c r="F11853" s="95" t="s">
        <v>7499</v>
      </c>
      <c r="G11853" s="4">
        <v>312.5</v>
      </c>
      <c r="H11853" s="4">
        <v>312.5</v>
      </c>
    </row>
    <row r="11854" spans="1:8" ht="15">
      <c r="A11854" s="95">
        <v>11846</v>
      </c>
      <c r="B11854" s="95" t="s">
        <v>7237</v>
      </c>
      <c r="C11854" s="95" t="s">
        <v>7217</v>
      </c>
      <c r="D11854" s="95">
        <v>61006034210</v>
      </c>
      <c r="E11854" s="95" t="s">
        <v>332</v>
      </c>
      <c r="F11854" s="95" t="s">
        <v>7499</v>
      </c>
      <c r="G11854" s="4">
        <v>312.5</v>
      </c>
      <c r="H11854" s="4">
        <v>312.5</v>
      </c>
    </row>
    <row r="11855" spans="1:8" ht="15">
      <c r="A11855" s="95">
        <v>11847</v>
      </c>
      <c r="B11855" s="95" t="s">
        <v>3579</v>
      </c>
      <c r="C11855" s="95" t="s">
        <v>7238</v>
      </c>
      <c r="D11855" s="95">
        <v>61001020161</v>
      </c>
      <c r="E11855" s="95" t="s">
        <v>332</v>
      </c>
      <c r="F11855" s="95" t="s">
        <v>7499</v>
      </c>
      <c r="G11855" s="4">
        <v>312.5</v>
      </c>
      <c r="H11855" s="4">
        <v>312.5</v>
      </c>
    </row>
    <row r="11856" spans="1:8" ht="15">
      <c r="A11856" s="95">
        <v>11848</v>
      </c>
      <c r="B11856" s="95" t="s">
        <v>7239</v>
      </c>
      <c r="C11856" s="95" t="s">
        <v>7230</v>
      </c>
      <c r="D11856" s="95">
        <v>61006025867</v>
      </c>
      <c r="E11856" s="95" t="s">
        <v>332</v>
      </c>
      <c r="F11856" s="95" t="s">
        <v>7499</v>
      </c>
      <c r="G11856" s="4">
        <v>312.5</v>
      </c>
      <c r="H11856" s="4">
        <v>312.5</v>
      </c>
    </row>
    <row r="11857" spans="1:8" ht="15">
      <c r="A11857" s="95">
        <v>11849</v>
      </c>
      <c r="B11857" s="95" t="s">
        <v>4605</v>
      </c>
      <c r="C11857" s="95" t="s">
        <v>7072</v>
      </c>
      <c r="D11857" s="95" t="s">
        <v>7240</v>
      </c>
      <c r="E11857" s="95" t="s">
        <v>332</v>
      </c>
      <c r="F11857" s="95" t="s">
        <v>7499</v>
      </c>
      <c r="G11857" s="4">
        <v>312.5</v>
      </c>
      <c r="H11857" s="4">
        <v>312.5</v>
      </c>
    </row>
    <row r="11858" spans="1:8" ht="15">
      <c r="A11858" s="95">
        <v>11850</v>
      </c>
      <c r="B11858" s="95" t="s">
        <v>7075</v>
      </c>
      <c r="C11858" s="95" t="s">
        <v>7241</v>
      </c>
      <c r="D11858" s="95" t="s">
        <v>7242</v>
      </c>
      <c r="E11858" s="95" t="s">
        <v>332</v>
      </c>
      <c r="F11858" s="95" t="s">
        <v>7499</v>
      </c>
      <c r="G11858" s="4">
        <v>312.5</v>
      </c>
      <c r="H11858" s="4">
        <v>312.5</v>
      </c>
    </row>
    <row r="11859" spans="1:8" ht="15">
      <c r="A11859" s="95">
        <v>11851</v>
      </c>
      <c r="B11859" s="95" t="s">
        <v>4375</v>
      </c>
      <c r="C11859" s="95" t="s">
        <v>7243</v>
      </c>
      <c r="D11859" s="95" t="s">
        <v>7244</v>
      </c>
      <c r="E11859" s="95" t="s">
        <v>332</v>
      </c>
      <c r="F11859" s="95" t="s">
        <v>7499</v>
      </c>
      <c r="G11859" s="4">
        <v>312.5</v>
      </c>
      <c r="H11859" s="4">
        <v>312.5</v>
      </c>
    </row>
    <row r="11860" spans="1:8" ht="15">
      <c r="A11860" s="95">
        <v>11852</v>
      </c>
      <c r="B11860" s="95" t="s">
        <v>3636</v>
      </c>
      <c r="C11860" s="95" t="s">
        <v>7245</v>
      </c>
      <c r="D11860" s="95" t="s">
        <v>7246</v>
      </c>
      <c r="E11860" s="95" t="s">
        <v>332</v>
      </c>
      <c r="F11860" s="95" t="s">
        <v>7499</v>
      </c>
      <c r="G11860" s="4">
        <v>312.5</v>
      </c>
      <c r="H11860" s="4">
        <v>312.5</v>
      </c>
    </row>
    <row r="11861" spans="1:8" ht="15">
      <c r="A11861" s="95">
        <v>11853</v>
      </c>
      <c r="B11861" s="95" t="s">
        <v>6539</v>
      </c>
      <c r="C11861" s="95" t="s">
        <v>5369</v>
      </c>
      <c r="D11861" s="95" t="s">
        <v>7247</v>
      </c>
      <c r="E11861" s="95" t="s">
        <v>332</v>
      </c>
      <c r="F11861" s="95" t="s">
        <v>7499</v>
      </c>
      <c r="G11861" s="4">
        <v>312.5</v>
      </c>
      <c r="H11861" s="4">
        <v>312.5</v>
      </c>
    </row>
    <row r="11862" spans="1:8" ht="15">
      <c r="A11862" s="95">
        <v>11854</v>
      </c>
      <c r="B11862" s="95" t="s">
        <v>4807</v>
      </c>
      <c r="C11862" s="95" t="s">
        <v>7248</v>
      </c>
      <c r="D11862" s="95" t="s">
        <v>7249</v>
      </c>
      <c r="E11862" s="95" t="s">
        <v>332</v>
      </c>
      <c r="F11862" s="95" t="s">
        <v>7499</v>
      </c>
      <c r="G11862" s="4">
        <v>312.5</v>
      </c>
      <c r="H11862" s="4">
        <v>312.5</v>
      </c>
    </row>
    <row r="11863" spans="1:8" ht="15">
      <c r="A11863" s="95">
        <v>11855</v>
      </c>
      <c r="B11863" s="95" t="s">
        <v>5539</v>
      </c>
      <c r="C11863" s="95" t="s">
        <v>4432</v>
      </c>
      <c r="D11863" s="95" t="s">
        <v>7250</v>
      </c>
      <c r="E11863" s="95" t="s">
        <v>332</v>
      </c>
      <c r="F11863" s="95" t="s">
        <v>7499</v>
      </c>
      <c r="G11863" s="4">
        <v>312.5</v>
      </c>
      <c r="H11863" s="4">
        <v>312.5</v>
      </c>
    </row>
    <row r="11864" spans="1:8" ht="15">
      <c r="A11864" s="95">
        <v>11856</v>
      </c>
      <c r="B11864" s="95" t="s">
        <v>3919</v>
      </c>
      <c r="C11864" s="95" t="s">
        <v>6608</v>
      </c>
      <c r="D11864" s="95" t="s">
        <v>7251</v>
      </c>
      <c r="E11864" s="95" t="s">
        <v>332</v>
      </c>
      <c r="F11864" s="95" t="s">
        <v>7499</v>
      </c>
      <c r="G11864" s="4">
        <v>312.5</v>
      </c>
      <c r="H11864" s="4">
        <v>312.5</v>
      </c>
    </row>
    <row r="11865" spans="1:8" ht="15">
      <c r="A11865" s="95">
        <v>11857</v>
      </c>
      <c r="B11865" s="95" t="s">
        <v>3464</v>
      </c>
      <c r="C11865" s="95" t="s">
        <v>7252</v>
      </c>
      <c r="D11865" s="95" t="s">
        <v>7253</v>
      </c>
      <c r="E11865" s="95" t="s">
        <v>332</v>
      </c>
      <c r="F11865" s="95" t="s">
        <v>7499</v>
      </c>
      <c r="G11865" s="4">
        <v>312.5</v>
      </c>
      <c r="H11865" s="4">
        <v>312.5</v>
      </c>
    </row>
    <row r="11866" spans="1:8" ht="15">
      <c r="A11866" s="95">
        <v>11858</v>
      </c>
      <c r="B11866" s="95" t="s">
        <v>5064</v>
      </c>
      <c r="C11866" s="95" t="s">
        <v>3533</v>
      </c>
      <c r="D11866" s="95" t="s">
        <v>7254</v>
      </c>
      <c r="E11866" s="95" t="s">
        <v>332</v>
      </c>
      <c r="F11866" s="95" t="s">
        <v>7499</v>
      </c>
      <c r="G11866" s="4">
        <v>312.5</v>
      </c>
      <c r="H11866" s="4">
        <v>312.5</v>
      </c>
    </row>
    <row r="11867" spans="1:8" ht="15">
      <c r="A11867" s="95">
        <v>11859</v>
      </c>
      <c r="B11867" s="95" t="s">
        <v>5664</v>
      </c>
      <c r="C11867" s="95" t="s">
        <v>7255</v>
      </c>
      <c r="D11867" s="95" t="s">
        <v>7256</v>
      </c>
      <c r="E11867" s="95" t="s">
        <v>332</v>
      </c>
      <c r="F11867" s="95" t="s">
        <v>7499</v>
      </c>
      <c r="G11867" s="4">
        <v>312.5</v>
      </c>
      <c r="H11867" s="4">
        <v>312.5</v>
      </c>
    </row>
    <row r="11868" spans="1:8" ht="15">
      <c r="A11868" s="95">
        <v>11860</v>
      </c>
      <c r="B11868" s="95" t="s">
        <v>3660</v>
      </c>
      <c r="C11868" s="95" t="s">
        <v>5369</v>
      </c>
      <c r="D11868" s="95" t="s">
        <v>7257</v>
      </c>
      <c r="E11868" s="95" t="s">
        <v>332</v>
      </c>
      <c r="F11868" s="95" t="s">
        <v>7499</v>
      </c>
      <c r="G11868" s="4">
        <v>312.5</v>
      </c>
      <c r="H11868" s="4">
        <v>312.5</v>
      </c>
    </row>
    <row r="11869" spans="1:8" ht="15">
      <c r="A11869" s="95">
        <v>11861</v>
      </c>
      <c r="B11869" s="95" t="s">
        <v>4861</v>
      </c>
      <c r="C11869" s="95" t="s">
        <v>4862</v>
      </c>
      <c r="D11869" s="95" t="s">
        <v>17709</v>
      </c>
      <c r="E11869" s="95" t="s">
        <v>332</v>
      </c>
      <c r="F11869" s="95" t="s">
        <v>7499</v>
      </c>
      <c r="G11869" s="4">
        <v>312.5</v>
      </c>
      <c r="H11869" s="4">
        <v>312.5</v>
      </c>
    </row>
    <row r="11870" spans="1:8" ht="15">
      <c r="A11870" s="95">
        <v>11862</v>
      </c>
      <c r="B11870" s="95" t="s">
        <v>4731</v>
      </c>
      <c r="C11870" s="95" t="s">
        <v>7259</v>
      </c>
      <c r="D11870" s="95" t="s">
        <v>7260</v>
      </c>
      <c r="E11870" s="95" t="s">
        <v>332</v>
      </c>
      <c r="F11870" s="95" t="s">
        <v>7499</v>
      </c>
      <c r="G11870" s="4">
        <v>312.5</v>
      </c>
      <c r="H11870" s="4">
        <v>312.5</v>
      </c>
    </row>
    <row r="11871" spans="1:8" ht="15">
      <c r="A11871" s="95">
        <v>11863</v>
      </c>
      <c r="B11871" s="95" t="s">
        <v>4635</v>
      </c>
      <c r="C11871" s="95" t="s">
        <v>7245</v>
      </c>
      <c r="D11871" s="95" t="s">
        <v>7261</v>
      </c>
      <c r="E11871" s="95" t="s">
        <v>332</v>
      </c>
      <c r="F11871" s="95" t="s">
        <v>7499</v>
      </c>
      <c r="G11871" s="4">
        <v>312.5</v>
      </c>
      <c r="H11871" s="4">
        <v>312.5</v>
      </c>
    </row>
    <row r="11872" spans="1:8" ht="15">
      <c r="A11872" s="95">
        <v>11864</v>
      </c>
      <c r="B11872" s="95" t="s">
        <v>4583</v>
      </c>
      <c r="C11872" s="95" t="s">
        <v>6718</v>
      </c>
      <c r="D11872" s="95" t="s">
        <v>7262</v>
      </c>
      <c r="E11872" s="95" t="s">
        <v>332</v>
      </c>
      <c r="F11872" s="95" t="s">
        <v>7499</v>
      </c>
      <c r="G11872" s="4">
        <v>312.5</v>
      </c>
      <c r="H11872" s="4">
        <v>312.5</v>
      </c>
    </row>
    <row r="11873" spans="1:8" ht="15">
      <c r="A11873" s="95">
        <v>11865</v>
      </c>
      <c r="B11873" s="95" t="s">
        <v>3545</v>
      </c>
      <c r="C11873" s="95" t="s">
        <v>7263</v>
      </c>
      <c r="D11873" s="95" t="s">
        <v>7264</v>
      </c>
      <c r="E11873" s="95" t="s">
        <v>332</v>
      </c>
      <c r="F11873" s="95" t="s">
        <v>7499</v>
      </c>
      <c r="G11873" s="4">
        <v>312.5</v>
      </c>
      <c r="H11873" s="4">
        <v>312.5</v>
      </c>
    </row>
    <row r="11874" spans="1:8" ht="15">
      <c r="A11874" s="95">
        <v>11866</v>
      </c>
      <c r="B11874" s="95" t="s">
        <v>5064</v>
      </c>
      <c r="C11874" s="95" t="s">
        <v>7263</v>
      </c>
      <c r="D11874" s="95" t="s">
        <v>7265</v>
      </c>
      <c r="E11874" s="95" t="s">
        <v>332</v>
      </c>
      <c r="F11874" s="95" t="s">
        <v>7499</v>
      </c>
      <c r="G11874" s="4">
        <v>312.5</v>
      </c>
      <c r="H11874" s="4">
        <v>312.5</v>
      </c>
    </row>
    <row r="11875" spans="1:8" ht="15">
      <c r="A11875" s="95">
        <v>11867</v>
      </c>
      <c r="B11875" s="95" t="s">
        <v>2667</v>
      </c>
      <c r="C11875" s="95" t="s">
        <v>7255</v>
      </c>
      <c r="D11875" s="95" t="s">
        <v>7266</v>
      </c>
      <c r="E11875" s="95" t="s">
        <v>332</v>
      </c>
      <c r="F11875" s="95" t="s">
        <v>7499</v>
      </c>
      <c r="G11875" s="4">
        <v>312.5</v>
      </c>
      <c r="H11875" s="4">
        <v>312.5</v>
      </c>
    </row>
    <row r="11876" spans="1:8" ht="15">
      <c r="A11876" s="95">
        <v>11868</v>
      </c>
      <c r="B11876" s="95" t="s">
        <v>6265</v>
      </c>
      <c r="C11876" s="95" t="s">
        <v>6718</v>
      </c>
      <c r="D11876" s="95" t="s">
        <v>7267</v>
      </c>
      <c r="E11876" s="95" t="s">
        <v>332</v>
      </c>
      <c r="F11876" s="95" t="s">
        <v>7499</v>
      </c>
      <c r="G11876" s="4">
        <v>312.5</v>
      </c>
      <c r="H11876" s="4">
        <v>312.5</v>
      </c>
    </row>
    <row r="11877" spans="1:8" ht="15">
      <c r="A11877" s="95">
        <v>11869</v>
      </c>
      <c r="B11877" s="95" t="s">
        <v>3485</v>
      </c>
      <c r="C11877" s="95" t="s">
        <v>7190</v>
      </c>
      <c r="D11877" s="95" t="s">
        <v>7268</v>
      </c>
      <c r="E11877" s="95" t="s">
        <v>332</v>
      </c>
      <c r="F11877" s="95" t="s">
        <v>7499</v>
      </c>
      <c r="G11877" s="4">
        <v>312.5</v>
      </c>
      <c r="H11877" s="4">
        <v>312.5</v>
      </c>
    </row>
    <row r="11878" spans="1:8" ht="15">
      <c r="A11878" s="95">
        <v>11870</v>
      </c>
      <c r="B11878" s="95" t="s">
        <v>5064</v>
      </c>
      <c r="C11878" s="95" t="s">
        <v>3736</v>
      </c>
      <c r="D11878" s="95" t="s">
        <v>7269</v>
      </c>
      <c r="E11878" s="95" t="s">
        <v>332</v>
      </c>
      <c r="F11878" s="95" t="s">
        <v>7499</v>
      </c>
      <c r="G11878" s="4">
        <v>312.5</v>
      </c>
      <c r="H11878" s="4">
        <v>312.5</v>
      </c>
    </row>
    <row r="11879" spans="1:8" ht="15">
      <c r="A11879" s="95">
        <v>11871</v>
      </c>
      <c r="B11879" s="95" t="s">
        <v>5255</v>
      </c>
      <c r="C11879" s="95" t="s">
        <v>4149</v>
      </c>
      <c r="D11879" s="95" t="s">
        <v>7270</v>
      </c>
      <c r="E11879" s="95" t="s">
        <v>332</v>
      </c>
      <c r="F11879" s="95" t="s">
        <v>7499</v>
      </c>
      <c r="G11879" s="4">
        <v>312.5</v>
      </c>
      <c r="H11879" s="4">
        <v>312.5</v>
      </c>
    </row>
    <row r="11880" spans="1:8" ht="15">
      <c r="A11880" s="95">
        <v>11872</v>
      </c>
      <c r="B11880" s="95" t="s">
        <v>6985</v>
      </c>
      <c r="C11880" s="95" t="s">
        <v>7271</v>
      </c>
      <c r="D11880" s="95" t="s">
        <v>7272</v>
      </c>
      <c r="E11880" s="95" t="s">
        <v>332</v>
      </c>
      <c r="F11880" s="95" t="s">
        <v>7499</v>
      </c>
      <c r="G11880" s="4">
        <v>312.5</v>
      </c>
      <c r="H11880" s="4">
        <v>312.5</v>
      </c>
    </row>
    <row r="11881" spans="1:8" ht="15">
      <c r="A11881" s="95">
        <v>11873</v>
      </c>
      <c r="B11881" s="95" t="s">
        <v>6652</v>
      </c>
      <c r="C11881" s="95" t="s">
        <v>6140</v>
      </c>
      <c r="D11881" s="95" t="s">
        <v>7273</v>
      </c>
      <c r="E11881" s="95" t="s">
        <v>332</v>
      </c>
      <c r="F11881" s="95" t="s">
        <v>7499</v>
      </c>
      <c r="G11881" s="4">
        <v>312.5</v>
      </c>
      <c r="H11881" s="4">
        <v>312.5</v>
      </c>
    </row>
    <row r="11882" spans="1:8" ht="15">
      <c r="A11882" s="95">
        <v>11874</v>
      </c>
      <c r="B11882" s="95" t="s">
        <v>5818</v>
      </c>
      <c r="C11882" s="95" t="s">
        <v>6861</v>
      </c>
      <c r="D11882" s="95" t="s">
        <v>7274</v>
      </c>
      <c r="E11882" s="95" t="s">
        <v>332</v>
      </c>
      <c r="F11882" s="95" t="s">
        <v>7499</v>
      </c>
      <c r="G11882" s="4">
        <v>312.5</v>
      </c>
      <c r="H11882" s="4">
        <v>312.5</v>
      </c>
    </row>
    <row r="11883" spans="1:8" ht="15">
      <c r="A11883" s="95">
        <v>11875</v>
      </c>
      <c r="B11883" s="95" t="s">
        <v>2675</v>
      </c>
      <c r="C11883" s="95" t="s">
        <v>7198</v>
      </c>
      <c r="D11883" s="95" t="s">
        <v>7275</v>
      </c>
      <c r="E11883" s="95" t="s">
        <v>332</v>
      </c>
      <c r="F11883" s="95" t="s">
        <v>7499</v>
      </c>
      <c r="G11883" s="4">
        <v>312.5</v>
      </c>
      <c r="H11883" s="4">
        <v>312.5</v>
      </c>
    </row>
    <row r="11884" spans="1:8" ht="15">
      <c r="A11884" s="95">
        <v>11876</v>
      </c>
      <c r="B11884" s="95" t="s">
        <v>3720</v>
      </c>
      <c r="C11884" s="95" t="s">
        <v>5369</v>
      </c>
      <c r="D11884" s="95" t="s">
        <v>7276</v>
      </c>
      <c r="E11884" s="95" t="s">
        <v>332</v>
      </c>
      <c r="F11884" s="95" t="s">
        <v>7499</v>
      </c>
      <c r="G11884" s="4">
        <v>312.5</v>
      </c>
      <c r="H11884" s="4">
        <v>312.5</v>
      </c>
    </row>
    <row r="11885" spans="1:8" ht="15">
      <c r="A11885" s="95">
        <v>11877</v>
      </c>
      <c r="B11885" s="95" t="s">
        <v>5752</v>
      </c>
      <c r="C11885" s="95" t="s">
        <v>6736</v>
      </c>
      <c r="D11885" s="95" t="s">
        <v>7277</v>
      </c>
      <c r="E11885" s="95" t="s">
        <v>332</v>
      </c>
      <c r="F11885" s="95" t="s">
        <v>7499</v>
      </c>
      <c r="G11885" s="4">
        <v>312.5</v>
      </c>
      <c r="H11885" s="4">
        <v>312.5</v>
      </c>
    </row>
    <row r="11886" spans="1:8" ht="15">
      <c r="A11886" s="95">
        <v>11878</v>
      </c>
      <c r="B11886" s="95" t="s">
        <v>4583</v>
      </c>
      <c r="C11886" s="95" t="s">
        <v>7278</v>
      </c>
      <c r="D11886" s="95" t="s">
        <v>7279</v>
      </c>
      <c r="E11886" s="95" t="s">
        <v>332</v>
      </c>
      <c r="F11886" s="95" t="s">
        <v>7499</v>
      </c>
      <c r="G11886" s="4">
        <v>312.5</v>
      </c>
      <c r="H11886" s="4">
        <v>312.5</v>
      </c>
    </row>
    <row r="11887" spans="1:8" ht="15">
      <c r="A11887" s="95">
        <v>11879</v>
      </c>
      <c r="B11887" s="95" t="s">
        <v>5255</v>
      </c>
      <c r="C11887" s="95" t="s">
        <v>3706</v>
      </c>
      <c r="D11887" s="95" t="s">
        <v>7280</v>
      </c>
      <c r="E11887" s="95" t="s">
        <v>332</v>
      </c>
      <c r="F11887" s="95" t="s">
        <v>7499</v>
      </c>
      <c r="G11887" s="4">
        <v>312.5</v>
      </c>
      <c r="H11887" s="4">
        <v>312.5</v>
      </c>
    </row>
    <row r="11888" spans="1:8" ht="15">
      <c r="A11888" s="95">
        <v>11880</v>
      </c>
      <c r="B11888" s="95" t="s">
        <v>3958</v>
      </c>
      <c r="C11888" s="95" t="s">
        <v>6142</v>
      </c>
      <c r="D11888" s="95" t="s">
        <v>7281</v>
      </c>
      <c r="E11888" s="95" t="s">
        <v>332</v>
      </c>
      <c r="F11888" s="95" t="s">
        <v>7499</v>
      </c>
      <c r="G11888" s="4">
        <v>312.5</v>
      </c>
      <c r="H11888" s="4">
        <v>312.5</v>
      </c>
    </row>
    <row r="11889" spans="1:8" ht="15">
      <c r="A11889" s="95">
        <v>11881</v>
      </c>
      <c r="B11889" s="95" t="s">
        <v>4375</v>
      </c>
      <c r="C11889" s="95" t="s">
        <v>7282</v>
      </c>
      <c r="D11889" s="95" t="s">
        <v>7283</v>
      </c>
      <c r="E11889" s="95" t="s">
        <v>332</v>
      </c>
      <c r="F11889" s="95" t="s">
        <v>7499</v>
      </c>
      <c r="G11889" s="4">
        <v>312.5</v>
      </c>
      <c r="H11889" s="4">
        <v>312.5</v>
      </c>
    </row>
    <row r="11890" spans="1:8" ht="15">
      <c r="A11890" s="95">
        <v>11882</v>
      </c>
      <c r="B11890" s="95" t="s">
        <v>5549</v>
      </c>
      <c r="C11890" s="95" t="s">
        <v>6829</v>
      </c>
      <c r="D11890" s="95" t="s">
        <v>7284</v>
      </c>
      <c r="E11890" s="95" t="s">
        <v>332</v>
      </c>
      <c r="F11890" s="95" t="s">
        <v>7499</v>
      </c>
      <c r="G11890" s="4">
        <v>312.5</v>
      </c>
      <c r="H11890" s="4">
        <v>312.5</v>
      </c>
    </row>
    <row r="11891" spans="1:8" ht="15">
      <c r="A11891" s="95">
        <v>11883</v>
      </c>
      <c r="B11891" s="95" t="s">
        <v>4731</v>
      </c>
      <c r="C11891" s="95" t="s">
        <v>5556</v>
      </c>
      <c r="D11891" s="95" t="s">
        <v>7285</v>
      </c>
      <c r="E11891" s="95" t="s">
        <v>332</v>
      </c>
      <c r="F11891" s="95" t="s">
        <v>7499</v>
      </c>
      <c r="G11891" s="4">
        <v>312.5</v>
      </c>
      <c r="H11891" s="4">
        <v>312.5</v>
      </c>
    </row>
    <row r="11892" spans="1:8" ht="15">
      <c r="A11892" s="95">
        <v>11884</v>
      </c>
      <c r="B11892" s="95" t="s">
        <v>5192</v>
      </c>
      <c r="C11892" s="95" t="s">
        <v>7286</v>
      </c>
      <c r="D11892" s="95" t="s">
        <v>7287</v>
      </c>
      <c r="E11892" s="95" t="s">
        <v>332</v>
      </c>
      <c r="F11892" s="95" t="s">
        <v>7499</v>
      </c>
      <c r="G11892" s="4">
        <v>312.5</v>
      </c>
      <c r="H11892" s="4">
        <v>312.5</v>
      </c>
    </row>
    <row r="11893" spans="1:8" ht="15">
      <c r="A11893" s="95">
        <v>11885</v>
      </c>
      <c r="B11893" s="95" t="s">
        <v>4452</v>
      </c>
      <c r="C11893" s="95" t="s">
        <v>5556</v>
      </c>
      <c r="D11893" s="95" t="s">
        <v>7288</v>
      </c>
      <c r="E11893" s="95" t="s">
        <v>332</v>
      </c>
      <c r="F11893" s="95" t="s">
        <v>7499</v>
      </c>
      <c r="G11893" s="4">
        <v>312.5</v>
      </c>
      <c r="H11893" s="4">
        <v>312.5</v>
      </c>
    </row>
    <row r="11894" spans="1:8" ht="15">
      <c r="A11894" s="95">
        <v>11886</v>
      </c>
      <c r="B11894" s="95" t="s">
        <v>6925</v>
      </c>
      <c r="C11894" s="95" t="s">
        <v>7289</v>
      </c>
      <c r="D11894" s="95" t="s">
        <v>7290</v>
      </c>
      <c r="E11894" s="95" t="s">
        <v>332</v>
      </c>
      <c r="F11894" s="95" t="s">
        <v>7499</v>
      </c>
      <c r="G11894" s="4">
        <v>312.5</v>
      </c>
      <c r="H11894" s="4">
        <v>312.5</v>
      </c>
    </row>
    <row r="11895" spans="1:8" ht="30">
      <c r="A11895" s="95">
        <v>11887</v>
      </c>
      <c r="B11895" s="95" t="s">
        <v>3461</v>
      </c>
      <c r="C11895" s="95" t="s">
        <v>7291</v>
      </c>
      <c r="D11895" s="95" t="s">
        <v>7292</v>
      </c>
      <c r="E11895" s="95" t="s">
        <v>332</v>
      </c>
      <c r="F11895" s="95" t="s">
        <v>7499</v>
      </c>
      <c r="G11895" s="4">
        <v>312.5</v>
      </c>
      <c r="H11895" s="4">
        <v>312.5</v>
      </c>
    </row>
    <row r="11896" spans="1:8" ht="15">
      <c r="A11896" s="95">
        <v>11888</v>
      </c>
      <c r="B11896" s="95" t="s">
        <v>3599</v>
      </c>
      <c r="C11896" s="95" t="s">
        <v>7293</v>
      </c>
      <c r="D11896" s="95" t="s">
        <v>7294</v>
      </c>
      <c r="E11896" s="95" t="s">
        <v>332</v>
      </c>
      <c r="F11896" s="95" t="s">
        <v>7499</v>
      </c>
      <c r="G11896" s="4">
        <v>312.5</v>
      </c>
      <c r="H11896" s="4">
        <v>312.5</v>
      </c>
    </row>
    <row r="11897" spans="1:8" ht="15">
      <c r="A11897" s="95">
        <v>11889</v>
      </c>
      <c r="B11897" s="95" t="s">
        <v>7295</v>
      </c>
      <c r="C11897" s="95" t="s">
        <v>7296</v>
      </c>
      <c r="D11897" s="95" t="s">
        <v>7297</v>
      </c>
      <c r="E11897" s="95" t="s">
        <v>332</v>
      </c>
      <c r="F11897" s="95" t="s">
        <v>7499</v>
      </c>
      <c r="G11897" s="4">
        <v>312.5</v>
      </c>
      <c r="H11897" s="4">
        <v>312.5</v>
      </c>
    </row>
    <row r="11898" spans="1:8" ht="15">
      <c r="A11898" s="95">
        <v>11890</v>
      </c>
      <c r="B11898" s="95" t="s">
        <v>7298</v>
      </c>
      <c r="C11898" s="95" t="s">
        <v>7259</v>
      </c>
      <c r="D11898" s="95" t="s">
        <v>7299</v>
      </c>
      <c r="E11898" s="95" t="s">
        <v>332</v>
      </c>
      <c r="F11898" s="95" t="s">
        <v>7499</v>
      </c>
      <c r="G11898" s="4">
        <v>312.5</v>
      </c>
      <c r="H11898" s="4">
        <v>312.5</v>
      </c>
    </row>
    <row r="11899" spans="1:8" ht="15">
      <c r="A11899" s="95">
        <v>11891</v>
      </c>
      <c r="B11899" s="95" t="s">
        <v>3750</v>
      </c>
      <c r="C11899" s="95" t="s">
        <v>7286</v>
      </c>
      <c r="D11899" s="95" t="s">
        <v>7300</v>
      </c>
      <c r="E11899" s="95" t="s">
        <v>332</v>
      </c>
      <c r="F11899" s="95" t="s">
        <v>7499</v>
      </c>
      <c r="G11899" s="4">
        <v>312.5</v>
      </c>
      <c r="H11899" s="4">
        <v>312.5</v>
      </c>
    </row>
    <row r="11900" spans="1:8" ht="15">
      <c r="A11900" s="95">
        <v>11892</v>
      </c>
      <c r="B11900" s="95" t="s">
        <v>4496</v>
      </c>
      <c r="C11900" s="95" t="s">
        <v>7301</v>
      </c>
      <c r="D11900" s="95" t="s">
        <v>7302</v>
      </c>
      <c r="E11900" s="95" t="s">
        <v>332</v>
      </c>
      <c r="F11900" s="95" t="s">
        <v>7499</v>
      </c>
      <c r="G11900" s="4">
        <v>312.5</v>
      </c>
      <c r="H11900" s="4">
        <v>312.5</v>
      </c>
    </row>
    <row r="11901" spans="1:8" ht="15">
      <c r="A11901" s="95">
        <v>11893</v>
      </c>
      <c r="B11901" s="95" t="s">
        <v>3923</v>
      </c>
      <c r="C11901" s="95" t="s">
        <v>7286</v>
      </c>
      <c r="D11901" s="95" t="s">
        <v>7303</v>
      </c>
      <c r="E11901" s="95" t="s">
        <v>332</v>
      </c>
      <c r="F11901" s="95" t="s">
        <v>7499</v>
      </c>
      <c r="G11901" s="4">
        <v>312.5</v>
      </c>
      <c r="H11901" s="4">
        <v>312.5</v>
      </c>
    </row>
    <row r="11902" spans="1:8" ht="15">
      <c r="A11902" s="95">
        <v>11894</v>
      </c>
      <c r="B11902" s="95" t="s">
        <v>6112</v>
      </c>
      <c r="C11902" s="95" t="s">
        <v>5006</v>
      </c>
      <c r="D11902" s="95" t="s">
        <v>7304</v>
      </c>
      <c r="E11902" s="95" t="s">
        <v>332</v>
      </c>
      <c r="F11902" s="95" t="s">
        <v>7499</v>
      </c>
      <c r="G11902" s="4">
        <v>312.5</v>
      </c>
      <c r="H11902" s="4">
        <v>312.5</v>
      </c>
    </row>
    <row r="11903" spans="1:8" ht="15">
      <c r="A11903" s="95">
        <v>11895</v>
      </c>
      <c r="B11903" s="95" t="s">
        <v>4310</v>
      </c>
      <c r="C11903" s="95" t="s">
        <v>7198</v>
      </c>
      <c r="D11903" s="95" t="s">
        <v>7305</v>
      </c>
      <c r="E11903" s="95" t="s">
        <v>332</v>
      </c>
      <c r="F11903" s="95" t="s">
        <v>7499</v>
      </c>
      <c r="G11903" s="4">
        <v>312.5</v>
      </c>
      <c r="H11903" s="4">
        <v>312.5</v>
      </c>
    </row>
    <row r="11904" spans="1:8" ht="15">
      <c r="A11904" s="95">
        <v>11896</v>
      </c>
      <c r="B11904" s="95" t="s">
        <v>4322</v>
      </c>
      <c r="C11904" s="95" t="s">
        <v>7306</v>
      </c>
      <c r="D11904" s="95" t="s">
        <v>7307</v>
      </c>
      <c r="E11904" s="95" t="s">
        <v>332</v>
      </c>
      <c r="F11904" s="95" t="s">
        <v>7499</v>
      </c>
      <c r="G11904" s="4">
        <v>312.5</v>
      </c>
      <c r="H11904" s="4">
        <v>312.5</v>
      </c>
    </row>
    <row r="11905" spans="1:8" ht="15">
      <c r="A11905" s="95">
        <v>11897</v>
      </c>
      <c r="B11905" s="95" t="s">
        <v>7308</v>
      </c>
      <c r="C11905" s="95" t="s">
        <v>7309</v>
      </c>
      <c r="D11905" s="95" t="s">
        <v>7310</v>
      </c>
      <c r="E11905" s="95" t="s">
        <v>332</v>
      </c>
      <c r="F11905" s="95" t="s">
        <v>7499</v>
      </c>
      <c r="G11905" s="4">
        <v>312.5</v>
      </c>
      <c r="H11905" s="4">
        <v>312.5</v>
      </c>
    </row>
    <row r="11906" spans="1:8" ht="15">
      <c r="A11906" s="95">
        <v>11898</v>
      </c>
      <c r="B11906" s="95" t="s">
        <v>4879</v>
      </c>
      <c r="C11906" s="95" t="s">
        <v>7311</v>
      </c>
      <c r="D11906" s="95" t="s">
        <v>7312</v>
      </c>
      <c r="E11906" s="95" t="s">
        <v>332</v>
      </c>
      <c r="F11906" s="95" t="s">
        <v>7499</v>
      </c>
      <c r="G11906" s="4">
        <v>312.5</v>
      </c>
      <c r="H11906" s="4">
        <v>312.5</v>
      </c>
    </row>
    <row r="11907" spans="1:8" ht="15">
      <c r="A11907" s="95">
        <v>11899</v>
      </c>
      <c r="B11907" s="95" t="s">
        <v>2663</v>
      </c>
      <c r="C11907" s="95" t="s">
        <v>3515</v>
      </c>
      <c r="D11907" s="95" t="s">
        <v>7313</v>
      </c>
      <c r="E11907" s="95" t="s">
        <v>332</v>
      </c>
      <c r="F11907" s="95" t="s">
        <v>7499</v>
      </c>
      <c r="G11907" s="4">
        <v>312.5</v>
      </c>
      <c r="H11907" s="4">
        <v>312.5</v>
      </c>
    </row>
    <row r="11908" spans="1:8" ht="15">
      <c r="A11908" s="95">
        <v>11900</v>
      </c>
      <c r="B11908" s="95" t="s">
        <v>5168</v>
      </c>
      <c r="C11908" s="95" t="s">
        <v>7296</v>
      </c>
      <c r="D11908" s="95" t="s">
        <v>7314</v>
      </c>
      <c r="E11908" s="95" t="s">
        <v>332</v>
      </c>
      <c r="F11908" s="95" t="s">
        <v>7499</v>
      </c>
      <c r="G11908" s="4">
        <v>312.5</v>
      </c>
      <c r="H11908" s="4">
        <v>312.5</v>
      </c>
    </row>
    <row r="11909" spans="1:8" ht="15">
      <c r="A11909" s="95">
        <v>11901</v>
      </c>
      <c r="B11909" s="95" t="s">
        <v>4375</v>
      </c>
      <c r="C11909" s="95" t="s">
        <v>2683</v>
      </c>
      <c r="D11909" s="95" t="s">
        <v>7315</v>
      </c>
      <c r="E11909" s="95" t="s">
        <v>332</v>
      </c>
      <c r="F11909" s="95" t="s">
        <v>7499</v>
      </c>
      <c r="G11909" s="4">
        <v>312.5</v>
      </c>
      <c r="H11909" s="4">
        <v>312.5</v>
      </c>
    </row>
    <row r="11910" spans="1:8" ht="15">
      <c r="A11910" s="95">
        <v>11902</v>
      </c>
      <c r="B11910" s="95" t="s">
        <v>4375</v>
      </c>
      <c r="C11910" s="95" t="s">
        <v>3515</v>
      </c>
      <c r="D11910" s="95" t="s">
        <v>7316</v>
      </c>
      <c r="E11910" s="95" t="s">
        <v>332</v>
      </c>
      <c r="F11910" s="95" t="s">
        <v>7499</v>
      </c>
      <c r="G11910" s="4">
        <v>312.5</v>
      </c>
      <c r="H11910" s="4">
        <v>312.5</v>
      </c>
    </row>
    <row r="11911" spans="1:8" ht="15">
      <c r="A11911" s="95">
        <v>11903</v>
      </c>
      <c r="B11911" s="95" t="s">
        <v>7317</v>
      </c>
      <c r="C11911" s="95" t="s">
        <v>7318</v>
      </c>
      <c r="D11911" s="95" t="s">
        <v>7319</v>
      </c>
      <c r="E11911" s="95" t="s">
        <v>332</v>
      </c>
      <c r="F11911" s="95" t="s">
        <v>7499</v>
      </c>
      <c r="G11911" s="4">
        <v>312.5</v>
      </c>
      <c r="H11911" s="4">
        <v>312.5</v>
      </c>
    </row>
    <row r="11912" spans="1:8" ht="15">
      <c r="A11912" s="95">
        <v>11904</v>
      </c>
      <c r="B11912" s="95" t="s">
        <v>4479</v>
      </c>
      <c r="C11912" s="95" t="s">
        <v>7301</v>
      </c>
      <c r="D11912" s="95" t="s">
        <v>7320</v>
      </c>
      <c r="E11912" s="95" t="s">
        <v>332</v>
      </c>
      <c r="F11912" s="95" t="s">
        <v>7499</v>
      </c>
      <c r="G11912" s="4">
        <v>312.5</v>
      </c>
      <c r="H11912" s="4">
        <v>312.5</v>
      </c>
    </row>
    <row r="11913" spans="1:8" ht="30">
      <c r="A11913" s="95">
        <v>11905</v>
      </c>
      <c r="B11913" s="95" t="s">
        <v>4475</v>
      </c>
      <c r="C11913" s="95" t="s">
        <v>7321</v>
      </c>
      <c r="D11913" s="95" t="s">
        <v>7322</v>
      </c>
      <c r="E11913" s="95" t="s">
        <v>332</v>
      </c>
      <c r="F11913" s="95" t="s">
        <v>7499</v>
      </c>
      <c r="G11913" s="4">
        <v>312.5</v>
      </c>
      <c r="H11913" s="4">
        <v>312.5</v>
      </c>
    </row>
    <row r="11914" spans="1:8" ht="15">
      <c r="A11914" s="95">
        <v>11906</v>
      </c>
      <c r="B11914" s="95" t="s">
        <v>3660</v>
      </c>
      <c r="C11914" s="95" t="s">
        <v>6753</v>
      </c>
      <c r="D11914" s="95" t="s">
        <v>7323</v>
      </c>
      <c r="E11914" s="95" t="s">
        <v>332</v>
      </c>
      <c r="F11914" s="95" t="s">
        <v>7499</v>
      </c>
      <c r="G11914" s="4">
        <v>312.5</v>
      </c>
      <c r="H11914" s="4">
        <v>312.5</v>
      </c>
    </row>
    <row r="11915" spans="1:8" ht="30">
      <c r="A11915" s="95">
        <v>11907</v>
      </c>
      <c r="B11915" s="95" t="s">
        <v>4603</v>
      </c>
      <c r="C11915" s="95" t="s">
        <v>7324</v>
      </c>
      <c r="D11915" s="95" t="s">
        <v>7325</v>
      </c>
      <c r="E11915" s="95" t="s">
        <v>332</v>
      </c>
      <c r="F11915" s="95" t="s">
        <v>7499</v>
      </c>
      <c r="G11915" s="4">
        <v>312.5</v>
      </c>
      <c r="H11915" s="4">
        <v>312.5</v>
      </c>
    </row>
    <row r="11916" spans="1:8" ht="15">
      <c r="A11916" s="95">
        <v>11908</v>
      </c>
      <c r="B11916" s="95" t="s">
        <v>4114</v>
      </c>
      <c r="C11916" s="95" t="s">
        <v>7193</v>
      </c>
      <c r="D11916" s="95" t="s">
        <v>7326</v>
      </c>
      <c r="E11916" s="95" t="s">
        <v>332</v>
      </c>
      <c r="F11916" s="95" t="s">
        <v>7499</v>
      </c>
      <c r="G11916" s="4">
        <v>312.5</v>
      </c>
      <c r="H11916" s="4">
        <v>312.5</v>
      </c>
    </row>
    <row r="11917" spans="1:8" ht="15">
      <c r="A11917" s="95">
        <v>11909</v>
      </c>
      <c r="B11917" s="95" t="s">
        <v>6851</v>
      </c>
      <c r="C11917" s="95" t="s">
        <v>7327</v>
      </c>
      <c r="D11917" s="95" t="s">
        <v>7328</v>
      </c>
      <c r="E11917" s="95" t="s">
        <v>332</v>
      </c>
      <c r="F11917" s="95" t="s">
        <v>7499</v>
      </c>
      <c r="G11917" s="4">
        <v>312.5</v>
      </c>
      <c r="H11917" s="4">
        <v>312.5</v>
      </c>
    </row>
    <row r="11918" spans="1:8" ht="15">
      <c r="A11918" s="95">
        <v>11910</v>
      </c>
      <c r="B11918" s="95" t="s">
        <v>4861</v>
      </c>
      <c r="C11918" s="95" t="s">
        <v>7329</v>
      </c>
      <c r="D11918" s="95" t="s">
        <v>7330</v>
      </c>
      <c r="E11918" s="95" t="s">
        <v>332</v>
      </c>
      <c r="F11918" s="95" t="s">
        <v>7499</v>
      </c>
      <c r="G11918" s="4">
        <v>312.5</v>
      </c>
      <c r="H11918" s="4">
        <v>312.5</v>
      </c>
    </row>
    <row r="11919" spans="1:8" ht="15">
      <c r="A11919" s="95">
        <v>11911</v>
      </c>
      <c r="B11919" s="95" t="s">
        <v>3593</v>
      </c>
      <c r="C11919" s="95" t="s">
        <v>6861</v>
      </c>
      <c r="D11919" s="95" t="s">
        <v>7331</v>
      </c>
      <c r="E11919" s="95" t="s">
        <v>332</v>
      </c>
      <c r="F11919" s="95" t="s">
        <v>7499</v>
      </c>
      <c r="G11919" s="4">
        <v>312.5</v>
      </c>
      <c r="H11919" s="4">
        <v>312.5</v>
      </c>
    </row>
    <row r="11920" spans="1:8" ht="15">
      <c r="A11920" s="95">
        <v>11912</v>
      </c>
      <c r="B11920" s="95" t="s">
        <v>7096</v>
      </c>
      <c r="C11920" s="95" t="s">
        <v>3887</v>
      </c>
      <c r="D11920" s="95" t="s">
        <v>7332</v>
      </c>
      <c r="E11920" s="95" t="s">
        <v>332</v>
      </c>
      <c r="F11920" s="95" t="s">
        <v>7499</v>
      </c>
      <c r="G11920" s="4">
        <v>312.5</v>
      </c>
      <c r="H11920" s="4">
        <v>312.5</v>
      </c>
    </row>
    <row r="11921" spans="1:8" ht="15">
      <c r="A11921" s="95">
        <v>11913</v>
      </c>
      <c r="B11921" s="95" t="s">
        <v>3976</v>
      </c>
      <c r="C11921" s="95" t="s">
        <v>7333</v>
      </c>
      <c r="D11921" s="95" t="s">
        <v>7334</v>
      </c>
      <c r="E11921" s="95" t="s">
        <v>332</v>
      </c>
      <c r="F11921" s="95" t="s">
        <v>7499</v>
      </c>
      <c r="G11921" s="4">
        <v>312.5</v>
      </c>
      <c r="H11921" s="4">
        <v>312.5</v>
      </c>
    </row>
    <row r="11922" spans="1:8" ht="15">
      <c r="A11922" s="95">
        <v>11914</v>
      </c>
      <c r="B11922" s="95" t="s">
        <v>4427</v>
      </c>
      <c r="C11922" s="95" t="s">
        <v>7335</v>
      </c>
      <c r="D11922" s="95" t="s">
        <v>7336</v>
      </c>
      <c r="E11922" s="95" t="s">
        <v>332</v>
      </c>
      <c r="F11922" s="95" t="s">
        <v>7499</v>
      </c>
      <c r="G11922" s="4">
        <v>312.5</v>
      </c>
      <c r="H11922" s="4">
        <v>312.5</v>
      </c>
    </row>
    <row r="11923" spans="1:8" ht="15">
      <c r="A11923" s="95">
        <v>11915</v>
      </c>
      <c r="B11923" s="95" t="s">
        <v>4400</v>
      </c>
      <c r="C11923" s="95" t="s">
        <v>7337</v>
      </c>
      <c r="D11923" s="95" t="s">
        <v>7338</v>
      </c>
      <c r="E11923" s="95" t="s">
        <v>332</v>
      </c>
      <c r="F11923" s="95" t="s">
        <v>7499</v>
      </c>
      <c r="G11923" s="4">
        <v>312.5</v>
      </c>
      <c r="H11923" s="4">
        <v>312.5</v>
      </c>
    </row>
    <row r="11924" spans="1:8" ht="15">
      <c r="A11924" s="95">
        <v>11916</v>
      </c>
      <c r="B11924" s="95" t="s">
        <v>3660</v>
      </c>
      <c r="C11924" s="95" t="s">
        <v>7339</v>
      </c>
      <c r="D11924" s="95" t="s">
        <v>7340</v>
      </c>
      <c r="E11924" s="95" t="s">
        <v>332</v>
      </c>
      <c r="F11924" s="95" t="s">
        <v>7499</v>
      </c>
      <c r="G11924" s="4">
        <v>312.5</v>
      </c>
      <c r="H11924" s="4">
        <v>312.5</v>
      </c>
    </row>
    <row r="11925" spans="1:8" ht="15">
      <c r="A11925" s="95">
        <v>11917</v>
      </c>
      <c r="B11925" s="95" t="s">
        <v>5246</v>
      </c>
      <c r="C11925" s="95" t="s">
        <v>6140</v>
      </c>
      <c r="D11925" s="95" t="s">
        <v>7341</v>
      </c>
      <c r="E11925" s="95" t="s">
        <v>332</v>
      </c>
      <c r="F11925" s="95" t="s">
        <v>7499</v>
      </c>
      <c r="G11925" s="4">
        <v>312.5</v>
      </c>
      <c r="H11925" s="4">
        <v>312.5</v>
      </c>
    </row>
    <row r="11926" spans="1:8" ht="15">
      <c r="A11926" s="95">
        <v>11918</v>
      </c>
      <c r="B11926" s="95" t="s">
        <v>4861</v>
      </c>
      <c r="C11926" s="95" t="s">
        <v>7342</v>
      </c>
      <c r="D11926" s="95" t="s">
        <v>7343</v>
      </c>
      <c r="E11926" s="95" t="s">
        <v>332</v>
      </c>
      <c r="F11926" s="95" t="s">
        <v>7499</v>
      </c>
      <c r="G11926" s="4">
        <v>312.5</v>
      </c>
      <c r="H11926" s="4">
        <v>312.5</v>
      </c>
    </row>
    <row r="11927" spans="1:8" ht="15">
      <c r="A11927" s="95">
        <v>11919</v>
      </c>
      <c r="B11927" s="95" t="s">
        <v>5206</v>
      </c>
      <c r="C11927" s="95" t="s">
        <v>3515</v>
      </c>
      <c r="D11927" s="95" t="s">
        <v>7344</v>
      </c>
      <c r="E11927" s="95" t="s">
        <v>332</v>
      </c>
      <c r="F11927" s="95" t="s">
        <v>7499</v>
      </c>
      <c r="G11927" s="4">
        <v>312.5</v>
      </c>
      <c r="H11927" s="4">
        <v>312.5</v>
      </c>
    </row>
    <row r="11928" spans="1:8" ht="15">
      <c r="A11928" s="95">
        <v>11920</v>
      </c>
      <c r="B11928" s="95" t="s">
        <v>4375</v>
      </c>
      <c r="C11928" s="95" t="s">
        <v>7345</v>
      </c>
      <c r="D11928" s="95" t="s">
        <v>7346</v>
      </c>
      <c r="E11928" s="95" t="s">
        <v>332</v>
      </c>
      <c r="F11928" s="95" t="s">
        <v>7499</v>
      </c>
      <c r="G11928" s="4">
        <v>312.5</v>
      </c>
      <c r="H11928" s="4">
        <v>312.5</v>
      </c>
    </row>
    <row r="11929" spans="1:8" ht="15">
      <c r="A11929" s="95">
        <v>11921</v>
      </c>
      <c r="B11929" s="95" t="s">
        <v>5089</v>
      </c>
      <c r="C11929" s="95" t="s">
        <v>7347</v>
      </c>
      <c r="D11929" s="95" t="s">
        <v>7348</v>
      </c>
      <c r="E11929" s="95" t="s">
        <v>332</v>
      </c>
      <c r="F11929" s="95" t="s">
        <v>7499</v>
      </c>
      <c r="G11929" s="4">
        <v>312.5</v>
      </c>
      <c r="H11929" s="4">
        <v>312.5</v>
      </c>
    </row>
    <row r="11930" spans="1:8" ht="15">
      <c r="A11930" s="95">
        <v>11922</v>
      </c>
      <c r="B11930" s="95" t="s">
        <v>5038</v>
      </c>
      <c r="C11930" s="95" t="s">
        <v>6760</v>
      </c>
      <c r="D11930" s="95" t="s">
        <v>7349</v>
      </c>
      <c r="E11930" s="95" t="s">
        <v>332</v>
      </c>
      <c r="F11930" s="95" t="s">
        <v>7499</v>
      </c>
      <c r="G11930" s="4">
        <v>312.5</v>
      </c>
      <c r="H11930" s="4">
        <v>312.5</v>
      </c>
    </row>
    <row r="11931" spans="1:8" ht="15">
      <c r="A11931" s="95">
        <v>11923</v>
      </c>
      <c r="B11931" s="95" t="s">
        <v>4603</v>
      </c>
      <c r="C11931" s="95" t="s">
        <v>7230</v>
      </c>
      <c r="D11931" s="95" t="s">
        <v>7350</v>
      </c>
      <c r="E11931" s="95" t="s">
        <v>332</v>
      </c>
      <c r="F11931" s="95" t="s">
        <v>7499</v>
      </c>
      <c r="G11931" s="4">
        <v>312.5</v>
      </c>
      <c r="H11931" s="4">
        <v>312.5</v>
      </c>
    </row>
    <row r="11932" spans="1:8" ht="15">
      <c r="A11932" s="95">
        <v>11924</v>
      </c>
      <c r="B11932" s="95" t="s">
        <v>4375</v>
      </c>
      <c r="C11932" s="95" t="s">
        <v>7351</v>
      </c>
      <c r="D11932" s="95" t="s">
        <v>7352</v>
      </c>
      <c r="E11932" s="95" t="s">
        <v>332</v>
      </c>
      <c r="F11932" s="95" t="s">
        <v>7499</v>
      </c>
      <c r="G11932" s="4">
        <v>312.5</v>
      </c>
      <c r="H11932" s="4">
        <v>312.5</v>
      </c>
    </row>
    <row r="11933" spans="1:8" ht="15">
      <c r="A11933" s="95">
        <v>11925</v>
      </c>
      <c r="B11933" s="95" t="s">
        <v>5554</v>
      </c>
      <c r="C11933" s="95" t="s">
        <v>7351</v>
      </c>
      <c r="D11933" s="95" t="s">
        <v>7353</v>
      </c>
      <c r="E11933" s="95" t="s">
        <v>332</v>
      </c>
      <c r="F11933" s="95" t="s">
        <v>7499</v>
      </c>
      <c r="G11933" s="4">
        <v>312.5</v>
      </c>
      <c r="H11933" s="4">
        <v>312.5</v>
      </c>
    </row>
    <row r="11934" spans="1:8" ht="15">
      <c r="A11934" s="95">
        <v>11926</v>
      </c>
      <c r="B11934" s="95" t="s">
        <v>5549</v>
      </c>
      <c r="C11934" s="95" t="s">
        <v>3515</v>
      </c>
      <c r="D11934" s="95" t="s">
        <v>7354</v>
      </c>
      <c r="E11934" s="95" t="s">
        <v>332</v>
      </c>
      <c r="F11934" s="95" t="s">
        <v>7499</v>
      </c>
      <c r="G11934" s="4">
        <v>312.5</v>
      </c>
      <c r="H11934" s="4">
        <v>312.5</v>
      </c>
    </row>
    <row r="11935" spans="1:8" ht="15">
      <c r="A11935" s="95">
        <v>11927</v>
      </c>
      <c r="B11935" s="95" t="s">
        <v>11272</v>
      </c>
      <c r="C11935" s="95" t="s">
        <v>6140</v>
      </c>
      <c r="D11935" s="95" t="s">
        <v>17710</v>
      </c>
      <c r="E11935" s="95" t="s">
        <v>332</v>
      </c>
      <c r="F11935" s="95" t="s">
        <v>7499</v>
      </c>
      <c r="G11935" s="4">
        <v>312.5</v>
      </c>
      <c r="H11935" s="4">
        <v>312.5</v>
      </c>
    </row>
    <row r="11936" spans="1:8" ht="15">
      <c r="A11936" s="95">
        <v>11928</v>
      </c>
      <c r="B11936" s="95" t="s">
        <v>4322</v>
      </c>
      <c r="C11936" s="95" t="s">
        <v>7217</v>
      </c>
      <c r="D11936" s="95" t="s">
        <v>7356</v>
      </c>
      <c r="E11936" s="95" t="s">
        <v>332</v>
      </c>
      <c r="F11936" s="95" t="s">
        <v>7499</v>
      </c>
      <c r="G11936" s="4">
        <v>312.5</v>
      </c>
      <c r="H11936" s="4">
        <v>312.5</v>
      </c>
    </row>
    <row r="11937" spans="1:8" ht="15">
      <c r="A11937" s="95">
        <v>11929</v>
      </c>
      <c r="B11937" s="95" t="s">
        <v>4879</v>
      </c>
      <c r="C11937" s="95" t="s">
        <v>7245</v>
      </c>
      <c r="D11937" s="95" t="s">
        <v>7357</v>
      </c>
      <c r="E11937" s="95" t="s">
        <v>332</v>
      </c>
      <c r="F11937" s="95" t="s">
        <v>7499</v>
      </c>
      <c r="G11937" s="4">
        <v>312.5</v>
      </c>
      <c r="H11937" s="4">
        <v>312.5</v>
      </c>
    </row>
    <row r="11938" spans="1:8" ht="15">
      <c r="A11938" s="95">
        <v>11930</v>
      </c>
      <c r="B11938" s="95" t="s">
        <v>6711</v>
      </c>
      <c r="C11938" s="95" t="s">
        <v>2683</v>
      </c>
      <c r="D11938" s="95" t="s">
        <v>7358</v>
      </c>
      <c r="E11938" s="95" t="s">
        <v>332</v>
      </c>
      <c r="F11938" s="95" t="s">
        <v>7499</v>
      </c>
      <c r="G11938" s="4">
        <v>312.5</v>
      </c>
      <c r="H11938" s="4">
        <v>312.5</v>
      </c>
    </row>
    <row r="11939" spans="1:8" ht="15">
      <c r="A11939" s="95">
        <v>11931</v>
      </c>
      <c r="B11939" s="95" t="s">
        <v>3822</v>
      </c>
      <c r="C11939" s="95" t="s">
        <v>6736</v>
      </c>
      <c r="D11939" s="95" t="s">
        <v>7359</v>
      </c>
      <c r="E11939" s="95" t="s">
        <v>332</v>
      </c>
      <c r="F11939" s="95" t="s">
        <v>7499</v>
      </c>
      <c r="G11939" s="4">
        <v>312.5</v>
      </c>
      <c r="H11939" s="4">
        <v>312.5</v>
      </c>
    </row>
    <row r="11940" spans="1:8" ht="15">
      <c r="A11940" s="95">
        <v>11932</v>
      </c>
      <c r="B11940" s="95" t="s">
        <v>4427</v>
      </c>
      <c r="C11940" s="95" t="s">
        <v>7255</v>
      </c>
      <c r="D11940" s="95" t="s">
        <v>7360</v>
      </c>
      <c r="E11940" s="95" t="s">
        <v>332</v>
      </c>
      <c r="F11940" s="95" t="s">
        <v>7499</v>
      </c>
      <c r="G11940" s="4">
        <v>312.5</v>
      </c>
      <c r="H11940" s="4">
        <v>312.5</v>
      </c>
    </row>
    <row r="11941" spans="1:8" ht="15">
      <c r="A11941" s="95">
        <v>11933</v>
      </c>
      <c r="B11941" s="95" t="s">
        <v>2675</v>
      </c>
      <c r="C11941" s="95" t="s">
        <v>7193</v>
      </c>
      <c r="D11941" s="95" t="s">
        <v>7361</v>
      </c>
      <c r="E11941" s="95" t="s">
        <v>332</v>
      </c>
      <c r="F11941" s="95" t="s">
        <v>7499</v>
      </c>
      <c r="G11941" s="4">
        <v>312.5</v>
      </c>
      <c r="H11941" s="4">
        <v>312.5</v>
      </c>
    </row>
    <row r="11942" spans="1:8" ht="15">
      <c r="A11942" s="95">
        <v>11934</v>
      </c>
      <c r="B11942" s="95" t="s">
        <v>3923</v>
      </c>
      <c r="C11942" s="95" t="s">
        <v>7362</v>
      </c>
      <c r="D11942" s="95" t="s">
        <v>7363</v>
      </c>
      <c r="E11942" s="95" t="s">
        <v>332</v>
      </c>
      <c r="F11942" s="95" t="s">
        <v>7499</v>
      </c>
      <c r="G11942" s="4">
        <v>312.5</v>
      </c>
      <c r="H11942" s="4">
        <v>312.5</v>
      </c>
    </row>
    <row r="11943" spans="1:8" ht="15">
      <c r="A11943" s="95">
        <v>11935</v>
      </c>
      <c r="B11943" s="95" t="s">
        <v>5168</v>
      </c>
      <c r="C11943" s="95" t="s">
        <v>7364</v>
      </c>
      <c r="D11943" s="95" t="s">
        <v>7365</v>
      </c>
      <c r="E11943" s="95" t="s">
        <v>332</v>
      </c>
      <c r="F11943" s="95" t="s">
        <v>7499</v>
      </c>
      <c r="G11943" s="4">
        <v>312.5</v>
      </c>
      <c r="H11943" s="4">
        <v>312.5</v>
      </c>
    </row>
    <row r="11944" spans="1:8" ht="15">
      <c r="A11944" s="95">
        <v>11936</v>
      </c>
      <c r="B11944" s="95" t="s">
        <v>5089</v>
      </c>
      <c r="C11944" s="95" t="s">
        <v>7351</v>
      </c>
      <c r="D11944" s="95" t="s">
        <v>7366</v>
      </c>
      <c r="E11944" s="95" t="s">
        <v>332</v>
      </c>
      <c r="F11944" s="95" t="s">
        <v>7499</v>
      </c>
      <c r="G11944" s="4">
        <v>312.5</v>
      </c>
      <c r="H11944" s="4">
        <v>312.5</v>
      </c>
    </row>
    <row r="11945" spans="1:8" ht="15">
      <c r="A11945" s="95">
        <v>11937</v>
      </c>
      <c r="B11945" s="95" t="s">
        <v>5168</v>
      </c>
      <c r="C11945" s="95" t="s">
        <v>7367</v>
      </c>
      <c r="D11945" s="95" t="s">
        <v>7368</v>
      </c>
      <c r="E11945" s="95" t="s">
        <v>332</v>
      </c>
      <c r="F11945" s="95" t="s">
        <v>7499</v>
      </c>
      <c r="G11945" s="4">
        <v>312.5</v>
      </c>
      <c r="H11945" s="4">
        <v>312.5</v>
      </c>
    </row>
    <row r="11946" spans="1:8" ht="15">
      <c r="A11946" s="95">
        <v>11938</v>
      </c>
      <c r="B11946" s="95" t="s">
        <v>4420</v>
      </c>
      <c r="C11946" s="95" t="s">
        <v>6861</v>
      </c>
      <c r="D11946" s="95" t="s">
        <v>7369</v>
      </c>
      <c r="E11946" s="95" t="s">
        <v>332</v>
      </c>
      <c r="F11946" s="95" t="s">
        <v>7499</v>
      </c>
      <c r="G11946" s="4">
        <v>312.5</v>
      </c>
      <c r="H11946" s="4">
        <v>312.5</v>
      </c>
    </row>
    <row r="11947" spans="1:8" ht="15">
      <c r="A11947" s="95">
        <v>11939</v>
      </c>
      <c r="B11947" s="95" t="s">
        <v>4603</v>
      </c>
      <c r="C11947" s="95" t="s">
        <v>17168</v>
      </c>
      <c r="D11947" s="95" t="s">
        <v>17711</v>
      </c>
      <c r="E11947" s="95" t="s">
        <v>332</v>
      </c>
      <c r="F11947" s="95" t="s">
        <v>7499</v>
      </c>
      <c r="G11947" s="4">
        <v>312.5</v>
      </c>
      <c r="H11947" s="4">
        <v>312.5</v>
      </c>
    </row>
    <row r="11948" spans="1:8" ht="30">
      <c r="A11948" s="95">
        <v>11940</v>
      </c>
      <c r="B11948" s="95" t="s">
        <v>3485</v>
      </c>
      <c r="C11948" s="95" t="s">
        <v>7371</v>
      </c>
      <c r="D11948" s="95" t="s">
        <v>7372</v>
      </c>
      <c r="E11948" s="95" t="s">
        <v>332</v>
      </c>
      <c r="F11948" s="95" t="s">
        <v>7499</v>
      </c>
      <c r="G11948" s="4">
        <v>312.5</v>
      </c>
      <c r="H11948" s="4">
        <v>312.5</v>
      </c>
    </row>
    <row r="11949" spans="1:8" ht="15">
      <c r="A11949" s="95">
        <v>11941</v>
      </c>
      <c r="B11949" s="95" t="s">
        <v>4409</v>
      </c>
      <c r="C11949" s="95" t="s">
        <v>3515</v>
      </c>
      <c r="D11949" s="95" t="s">
        <v>7373</v>
      </c>
      <c r="E11949" s="95" t="s">
        <v>332</v>
      </c>
      <c r="F11949" s="95" t="s">
        <v>7499</v>
      </c>
      <c r="G11949" s="4">
        <v>312.5</v>
      </c>
      <c r="H11949" s="4">
        <v>312.5</v>
      </c>
    </row>
    <row r="11950" spans="1:8" ht="15">
      <c r="A11950" s="95">
        <v>11942</v>
      </c>
      <c r="B11950" s="95" t="s">
        <v>3614</v>
      </c>
      <c r="C11950" s="95" t="s">
        <v>7374</v>
      </c>
      <c r="D11950" s="95" t="s">
        <v>7375</v>
      </c>
      <c r="E11950" s="95" t="s">
        <v>332</v>
      </c>
      <c r="F11950" s="95" t="s">
        <v>7499</v>
      </c>
      <c r="G11950" s="4">
        <v>312.5</v>
      </c>
      <c r="H11950" s="4">
        <v>312.5</v>
      </c>
    </row>
    <row r="11951" spans="1:8" ht="15">
      <c r="A11951" s="95">
        <v>11943</v>
      </c>
      <c r="B11951" s="95" t="s">
        <v>5168</v>
      </c>
      <c r="C11951" s="95" t="s">
        <v>7263</v>
      </c>
      <c r="D11951" s="95" t="s">
        <v>7376</v>
      </c>
      <c r="E11951" s="95" t="s">
        <v>332</v>
      </c>
      <c r="F11951" s="95" t="s">
        <v>7499</v>
      </c>
      <c r="G11951" s="4">
        <v>312.5</v>
      </c>
      <c r="H11951" s="4">
        <v>312.5</v>
      </c>
    </row>
    <row r="11952" spans="1:8" ht="15">
      <c r="A11952" s="95">
        <v>11944</v>
      </c>
      <c r="B11952" s="95" t="s">
        <v>3822</v>
      </c>
      <c r="C11952" s="95" t="s">
        <v>7217</v>
      </c>
      <c r="D11952" s="95" t="s">
        <v>7377</v>
      </c>
      <c r="E11952" s="95" t="s">
        <v>332</v>
      </c>
      <c r="F11952" s="95" t="s">
        <v>7499</v>
      </c>
      <c r="G11952" s="4">
        <v>312.5</v>
      </c>
      <c r="H11952" s="4">
        <v>312.5</v>
      </c>
    </row>
    <row r="11953" spans="1:8" ht="15">
      <c r="A11953" s="95">
        <v>11945</v>
      </c>
      <c r="B11953" s="95" t="s">
        <v>4322</v>
      </c>
      <c r="C11953" s="95" t="s">
        <v>3927</v>
      </c>
      <c r="D11953" s="95" t="s">
        <v>7378</v>
      </c>
      <c r="E11953" s="95" t="s">
        <v>332</v>
      </c>
      <c r="F11953" s="95" t="s">
        <v>7499</v>
      </c>
      <c r="G11953" s="4">
        <v>312.5</v>
      </c>
      <c r="H11953" s="4">
        <v>312.5</v>
      </c>
    </row>
    <row r="11954" spans="1:8" ht="15">
      <c r="A11954" s="95">
        <v>11946</v>
      </c>
      <c r="B11954" s="95" t="s">
        <v>4749</v>
      </c>
      <c r="C11954" s="95" t="s">
        <v>3515</v>
      </c>
      <c r="D11954" s="95" t="s">
        <v>7379</v>
      </c>
      <c r="E11954" s="95" t="s">
        <v>332</v>
      </c>
      <c r="F11954" s="95" t="s">
        <v>7499</v>
      </c>
      <c r="G11954" s="4">
        <v>312.5</v>
      </c>
      <c r="H11954" s="4">
        <v>312.5</v>
      </c>
    </row>
    <row r="11955" spans="1:8" ht="15">
      <c r="A11955" s="95">
        <v>11947</v>
      </c>
      <c r="B11955" s="95" t="s">
        <v>4160</v>
      </c>
      <c r="C11955" s="95" t="s">
        <v>7380</v>
      </c>
      <c r="D11955" s="95" t="s">
        <v>7381</v>
      </c>
      <c r="E11955" s="95" t="s">
        <v>332</v>
      </c>
      <c r="F11955" s="95" t="s">
        <v>7499</v>
      </c>
      <c r="G11955" s="4">
        <v>312.5</v>
      </c>
      <c r="H11955" s="4">
        <v>312.5</v>
      </c>
    </row>
    <row r="11956" spans="1:8" ht="15">
      <c r="A11956" s="95">
        <v>11948</v>
      </c>
      <c r="B11956" s="95" t="s">
        <v>3833</v>
      </c>
      <c r="C11956" s="95" t="s">
        <v>7226</v>
      </c>
      <c r="D11956" s="95" t="s">
        <v>7382</v>
      </c>
      <c r="E11956" s="95" t="s">
        <v>332</v>
      </c>
      <c r="F11956" s="95" t="s">
        <v>7499</v>
      </c>
      <c r="G11956" s="4">
        <v>312.5</v>
      </c>
      <c r="H11956" s="4">
        <v>312.5</v>
      </c>
    </row>
    <row r="11957" spans="1:8" ht="15">
      <c r="A11957" s="95">
        <v>11949</v>
      </c>
      <c r="B11957" s="95" t="s">
        <v>4695</v>
      </c>
      <c r="C11957" s="95" t="s">
        <v>7226</v>
      </c>
      <c r="D11957" s="95" t="s">
        <v>7383</v>
      </c>
      <c r="E11957" s="95" t="s">
        <v>332</v>
      </c>
      <c r="F11957" s="95" t="s">
        <v>7499</v>
      </c>
      <c r="G11957" s="4">
        <v>312.5</v>
      </c>
      <c r="H11957" s="4">
        <v>312.5</v>
      </c>
    </row>
    <row r="11958" spans="1:8" ht="15">
      <c r="A11958" s="95">
        <v>11950</v>
      </c>
      <c r="B11958" s="95" t="s">
        <v>7384</v>
      </c>
      <c r="C11958" s="95" t="s">
        <v>7245</v>
      </c>
      <c r="D11958" s="95" t="s">
        <v>7385</v>
      </c>
      <c r="E11958" s="95" t="s">
        <v>332</v>
      </c>
      <c r="F11958" s="95" t="s">
        <v>7499</v>
      </c>
      <c r="G11958" s="4">
        <v>312.5</v>
      </c>
      <c r="H11958" s="4">
        <v>312.5</v>
      </c>
    </row>
    <row r="11959" spans="1:8" ht="15">
      <c r="A11959" s="95">
        <v>11951</v>
      </c>
      <c r="B11959" s="95" t="s">
        <v>7386</v>
      </c>
      <c r="C11959" s="95" t="s">
        <v>7387</v>
      </c>
      <c r="D11959" s="95" t="s">
        <v>7388</v>
      </c>
      <c r="E11959" s="95" t="s">
        <v>332</v>
      </c>
      <c r="F11959" s="95" t="s">
        <v>7499</v>
      </c>
      <c r="G11959" s="4">
        <v>312.5</v>
      </c>
      <c r="H11959" s="4">
        <v>312.5</v>
      </c>
    </row>
    <row r="11960" spans="1:8" ht="15">
      <c r="A11960" s="95">
        <v>11952</v>
      </c>
      <c r="B11960" s="95" t="s">
        <v>4527</v>
      </c>
      <c r="C11960" s="95" t="s">
        <v>6861</v>
      </c>
      <c r="D11960" s="95" t="s">
        <v>7389</v>
      </c>
      <c r="E11960" s="95" t="s">
        <v>332</v>
      </c>
      <c r="F11960" s="95" t="s">
        <v>7499</v>
      </c>
      <c r="G11960" s="4">
        <v>312.5</v>
      </c>
      <c r="H11960" s="4">
        <v>312.5</v>
      </c>
    </row>
    <row r="11961" spans="1:8" ht="15">
      <c r="A11961" s="95">
        <v>11953</v>
      </c>
      <c r="B11961" s="95" t="s">
        <v>4114</v>
      </c>
      <c r="C11961" s="95" t="s">
        <v>3927</v>
      </c>
      <c r="D11961" s="95" t="s">
        <v>7390</v>
      </c>
      <c r="E11961" s="95" t="s">
        <v>332</v>
      </c>
      <c r="F11961" s="95" t="s">
        <v>7499</v>
      </c>
      <c r="G11961" s="4">
        <v>312.5</v>
      </c>
      <c r="H11961" s="4">
        <v>312.5</v>
      </c>
    </row>
    <row r="11962" spans="1:8" ht="15">
      <c r="A11962" s="95">
        <v>11954</v>
      </c>
      <c r="B11962" s="95" t="s">
        <v>5255</v>
      </c>
      <c r="C11962" s="95" t="s">
        <v>3527</v>
      </c>
      <c r="D11962" s="95" t="s">
        <v>7391</v>
      </c>
      <c r="E11962" s="95" t="s">
        <v>332</v>
      </c>
      <c r="F11962" s="95" t="s">
        <v>7499</v>
      </c>
      <c r="G11962" s="4">
        <v>312.5</v>
      </c>
      <c r="H11962" s="4">
        <v>312.5</v>
      </c>
    </row>
    <row r="11963" spans="1:8" ht="15">
      <c r="A11963" s="95">
        <v>11955</v>
      </c>
      <c r="B11963" s="95" t="s">
        <v>5206</v>
      </c>
      <c r="C11963" s="95" t="s">
        <v>7226</v>
      </c>
      <c r="D11963" s="95" t="s">
        <v>7392</v>
      </c>
      <c r="E11963" s="95" t="s">
        <v>332</v>
      </c>
      <c r="F11963" s="95" t="s">
        <v>7499</v>
      </c>
      <c r="G11963" s="4">
        <v>312.5</v>
      </c>
      <c r="H11963" s="4">
        <v>312.5</v>
      </c>
    </row>
    <row r="11964" spans="1:8" ht="15">
      <c r="A11964" s="95">
        <v>11956</v>
      </c>
      <c r="B11964" s="95" t="s">
        <v>2663</v>
      </c>
      <c r="C11964" s="95" t="s">
        <v>7226</v>
      </c>
      <c r="D11964" s="95" t="s">
        <v>7393</v>
      </c>
      <c r="E11964" s="95" t="s">
        <v>332</v>
      </c>
      <c r="F11964" s="95" t="s">
        <v>7499</v>
      </c>
      <c r="G11964" s="4">
        <v>312.5</v>
      </c>
      <c r="H11964" s="4">
        <v>312.5</v>
      </c>
    </row>
    <row r="11965" spans="1:8" ht="15">
      <c r="A11965" s="95">
        <v>11957</v>
      </c>
      <c r="B11965" s="95" t="s">
        <v>4007</v>
      </c>
      <c r="C11965" s="95" t="s">
        <v>7394</v>
      </c>
      <c r="D11965" s="95" t="s">
        <v>7395</v>
      </c>
      <c r="E11965" s="95" t="s">
        <v>332</v>
      </c>
      <c r="F11965" s="95" t="s">
        <v>7499</v>
      </c>
      <c r="G11965" s="4">
        <v>312.5</v>
      </c>
      <c r="H11965" s="4">
        <v>312.5</v>
      </c>
    </row>
    <row r="11966" spans="1:8" ht="15">
      <c r="A11966" s="95">
        <v>11958</v>
      </c>
      <c r="B11966" s="95" t="s">
        <v>3476</v>
      </c>
      <c r="C11966" s="95" t="s">
        <v>7226</v>
      </c>
      <c r="D11966" s="95" t="s">
        <v>7396</v>
      </c>
      <c r="E11966" s="95" t="s">
        <v>332</v>
      </c>
      <c r="F11966" s="95" t="s">
        <v>7499</v>
      </c>
      <c r="G11966" s="4">
        <v>312.5</v>
      </c>
      <c r="H11966" s="4">
        <v>312.5</v>
      </c>
    </row>
    <row r="11967" spans="1:8" ht="15">
      <c r="A11967" s="95">
        <v>11959</v>
      </c>
      <c r="B11967" s="95" t="s">
        <v>3690</v>
      </c>
      <c r="C11967" s="95" t="s">
        <v>7226</v>
      </c>
      <c r="D11967" s="95" t="s">
        <v>7397</v>
      </c>
      <c r="E11967" s="95" t="s">
        <v>332</v>
      </c>
      <c r="F11967" s="95" t="s">
        <v>7499</v>
      </c>
      <c r="G11967" s="4">
        <v>312.5</v>
      </c>
      <c r="H11967" s="4">
        <v>312.5</v>
      </c>
    </row>
    <row r="11968" spans="1:8" ht="15">
      <c r="A11968" s="95">
        <v>11960</v>
      </c>
      <c r="B11968" s="95" t="s">
        <v>3608</v>
      </c>
      <c r="C11968" s="95" t="s">
        <v>4100</v>
      </c>
      <c r="D11968" s="95" t="s">
        <v>7398</v>
      </c>
      <c r="E11968" s="95" t="s">
        <v>332</v>
      </c>
      <c r="F11968" s="95" t="s">
        <v>7499</v>
      </c>
      <c r="G11968" s="4">
        <v>312.5</v>
      </c>
      <c r="H11968" s="4">
        <v>312.5</v>
      </c>
    </row>
    <row r="11969" spans="1:8" ht="15">
      <c r="A11969" s="95">
        <v>11961</v>
      </c>
      <c r="B11969" s="95" t="s">
        <v>4114</v>
      </c>
      <c r="C11969" s="95" t="s">
        <v>3510</v>
      </c>
      <c r="D11969" s="95" t="s">
        <v>7399</v>
      </c>
      <c r="E11969" s="95" t="s">
        <v>332</v>
      </c>
      <c r="F11969" s="95" t="s">
        <v>7499</v>
      </c>
      <c r="G11969" s="4">
        <v>312.5</v>
      </c>
      <c r="H11969" s="4">
        <v>312.5</v>
      </c>
    </row>
    <row r="11970" spans="1:8" ht="15">
      <c r="A11970" s="95">
        <v>11962</v>
      </c>
      <c r="B11970" s="95" t="s">
        <v>7400</v>
      </c>
      <c r="C11970" s="95" t="s">
        <v>3510</v>
      </c>
      <c r="D11970" s="95" t="s">
        <v>7401</v>
      </c>
      <c r="E11970" s="95" t="s">
        <v>332</v>
      </c>
      <c r="F11970" s="95" t="s">
        <v>7499</v>
      </c>
      <c r="G11970" s="4">
        <v>312.5</v>
      </c>
      <c r="H11970" s="4">
        <v>312.5</v>
      </c>
    </row>
    <row r="11971" spans="1:8" ht="15">
      <c r="A11971" s="95">
        <v>11963</v>
      </c>
      <c r="B11971" s="95" t="s">
        <v>3923</v>
      </c>
      <c r="C11971" s="95" t="s">
        <v>7402</v>
      </c>
      <c r="D11971" s="95" t="s">
        <v>7403</v>
      </c>
      <c r="E11971" s="95" t="s">
        <v>332</v>
      </c>
      <c r="F11971" s="95" t="s">
        <v>7499</v>
      </c>
      <c r="G11971" s="4">
        <v>312.5</v>
      </c>
      <c r="H11971" s="4">
        <v>312.5</v>
      </c>
    </row>
    <row r="11972" spans="1:8" ht="15">
      <c r="A11972" s="95">
        <v>11964</v>
      </c>
      <c r="B11972" s="95" t="s">
        <v>3464</v>
      </c>
      <c r="C11972" s="95" t="s">
        <v>7404</v>
      </c>
      <c r="D11972" s="95" t="s">
        <v>7405</v>
      </c>
      <c r="E11972" s="95" t="s">
        <v>332</v>
      </c>
      <c r="F11972" s="95" t="s">
        <v>7499</v>
      </c>
      <c r="G11972" s="4">
        <v>312.5</v>
      </c>
      <c r="H11972" s="4">
        <v>312.5</v>
      </c>
    </row>
    <row r="11973" spans="1:8" ht="15">
      <c r="A11973" s="95">
        <v>11965</v>
      </c>
      <c r="B11973" s="95" t="s">
        <v>6539</v>
      </c>
      <c r="C11973" s="95" t="s">
        <v>7226</v>
      </c>
      <c r="D11973" s="95" t="s">
        <v>7406</v>
      </c>
      <c r="E11973" s="95" t="s">
        <v>332</v>
      </c>
      <c r="F11973" s="95" t="s">
        <v>7499</v>
      </c>
      <c r="G11973" s="4">
        <v>312.5</v>
      </c>
      <c r="H11973" s="4">
        <v>312.5</v>
      </c>
    </row>
    <row r="11974" spans="1:8" ht="15">
      <c r="A11974" s="95">
        <v>11966</v>
      </c>
      <c r="B11974" s="95" t="s">
        <v>4695</v>
      </c>
      <c r="C11974" s="95" t="s">
        <v>7184</v>
      </c>
      <c r="D11974" s="95" t="s">
        <v>7407</v>
      </c>
      <c r="E11974" s="95" t="s">
        <v>332</v>
      </c>
      <c r="F11974" s="95" t="s">
        <v>7499</v>
      </c>
      <c r="G11974" s="4">
        <v>312.5</v>
      </c>
      <c r="H11974" s="4">
        <v>312.5</v>
      </c>
    </row>
    <row r="11975" spans="1:8" ht="15">
      <c r="A11975" s="95">
        <v>11967</v>
      </c>
      <c r="B11975" s="95" t="s">
        <v>2667</v>
      </c>
      <c r="C11975" s="95" t="s">
        <v>3510</v>
      </c>
      <c r="D11975" s="95" t="s">
        <v>7408</v>
      </c>
      <c r="E11975" s="95" t="s">
        <v>332</v>
      </c>
      <c r="F11975" s="95" t="s">
        <v>7499</v>
      </c>
      <c r="G11975" s="4">
        <v>312.5</v>
      </c>
      <c r="H11975" s="4">
        <v>312.5</v>
      </c>
    </row>
    <row r="11976" spans="1:8" ht="15">
      <c r="A11976" s="95">
        <v>11968</v>
      </c>
      <c r="B11976" s="95" t="s">
        <v>3461</v>
      </c>
      <c r="C11976" s="95" t="s">
        <v>7217</v>
      </c>
      <c r="D11976" s="95" t="s">
        <v>7409</v>
      </c>
      <c r="E11976" s="95" t="s">
        <v>332</v>
      </c>
      <c r="F11976" s="95" t="s">
        <v>7499</v>
      </c>
      <c r="G11976" s="4">
        <v>312.5</v>
      </c>
      <c r="H11976" s="4">
        <v>312.5</v>
      </c>
    </row>
    <row r="11977" spans="1:8" ht="15">
      <c r="A11977" s="95">
        <v>11969</v>
      </c>
      <c r="B11977" s="95" t="s">
        <v>4583</v>
      </c>
      <c r="C11977" s="95" t="s">
        <v>5006</v>
      </c>
      <c r="D11977" s="95" t="s">
        <v>7410</v>
      </c>
      <c r="E11977" s="95" t="s">
        <v>332</v>
      </c>
      <c r="F11977" s="95" t="s">
        <v>7499</v>
      </c>
      <c r="G11977" s="4">
        <v>312.5</v>
      </c>
      <c r="H11977" s="4">
        <v>312.5</v>
      </c>
    </row>
    <row r="11978" spans="1:8" ht="15">
      <c r="A11978" s="95">
        <v>11970</v>
      </c>
      <c r="B11978" s="95" t="s">
        <v>3614</v>
      </c>
      <c r="C11978" s="95" t="s">
        <v>7411</v>
      </c>
      <c r="D11978" s="95" t="s">
        <v>7412</v>
      </c>
      <c r="E11978" s="95" t="s">
        <v>332</v>
      </c>
      <c r="F11978" s="95" t="s">
        <v>7499</v>
      </c>
      <c r="G11978" s="4">
        <v>312.5</v>
      </c>
      <c r="H11978" s="4">
        <v>312.5</v>
      </c>
    </row>
    <row r="11979" spans="1:8" ht="15">
      <c r="A11979" s="95">
        <v>11971</v>
      </c>
      <c r="B11979" s="95" t="s">
        <v>4936</v>
      </c>
      <c r="C11979" s="95" t="s">
        <v>6753</v>
      </c>
      <c r="D11979" s="95" t="s">
        <v>7413</v>
      </c>
      <c r="E11979" s="95" t="s">
        <v>332</v>
      </c>
      <c r="F11979" s="95" t="s">
        <v>7499</v>
      </c>
      <c r="G11979" s="4">
        <v>312.5</v>
      </c>
      <c r="H11979" s="4">
        <v>312.5</v>
      </c>
    </row>
    <row r="11980" spans="1:8" ht="15">
      <c r="A11980" s="95">
        <v>11972</v>
      </c>
      <c r="B11980" s="95" t="s">
        <v>7041</v>
      </c>
      <c r="C11980" s="95" t="s">
        <v>7411</v>
      </c>
      <c r="D11980" s="95" t="s">
        <v>7414</v>
      </c>
      <c r="E11980" s="95" t="s">
        <v>332</v>
      </c>
      <c r="F11980" s="95" t="s">
        <v>7499</v>
      </c>
      <c r="G11980" s="4">
        <v>312.5</v>
      </c>
      <c r="H11980" s="4">
        <v>312.5</v>
      </c>
    </row>
    <row r="11981" spans="1:8" ht="15">
      <c r="A11981" s="95">
        <v>11973</v>
      </c>
      <c r="B11981" s="95" t="s">
        <v>4695</v>
      </c>
      <c r="C11981" s="95" t="s">
        <v>7263</v>
      </c>
      <c r="D11981" s="95" t="s">
        <v>7415</v>
      </c>
      <c r="E11981" s="95" t="s">
        <v>332</v>
      </c>
      <c r="F11981" s="95" t="s">
        <v>7499</v>
      </c>
      <c r="G11981" s="4">
        <v>312.5</v>
      </c>
      <c r="H11981" s="4">
        <v>312.5</v>
      </c>
    </row>
    <row r="11982" spans="1:8" ht="30">
      <c r="A11982" s="95">
        <v>11974</v>
      </c>
      <c r="B11982" s="95" t="s">
        <v>4299</v>
      </c>
      <c r="C11982" s="95" t="s">
        <v>2683</v>
      </c>
      <c r="D11982" s="95" t="s">
        <v>7416</v>
      </c>
      <c r="E11982" s="95" t="s">
        <v>332</v>
      </c>
      <c r="F11982" s="95" t="s">
        <v>7499</v>
      </c>
      <c r="G11982" s="4">
        <v>312.5</v>
      </c>
      <c r="H11982" s="4">
        <v>312.5</v>
      </c>
    </row>
    <row r="11983" spans="1:8" ht="15">
      <c r="A11983" s="95">
        <v>11975</v>
      </c>
      <c r="B11983" s="95" t="s">
        <v>17712</v>
      </c>
      <c r="C11983" s="95" t="s">
        <v>7224</v>
      </c>
      <c r="D11983" s="95" t="s">
        <v>7473</v>
      </c>
      <c r="E11983" s="95" t="s">
        <v>332</v>
      </c>
      <c r="F11983" s="95" t="s">
        <v>7499</v>
      </c>
      <c r="G11983" s="4">
        <v>312.5</v>
      </c>
      <c r="H11983" s="4">
        <v>312.5</v>
      </c>
    </row>
    <row r="11984" spans="1:8" ht="15">
      <c r="A11984" s="95">
        <v>11976</v>
      </c>
      <c r="B11984" s="95" t="s">
        <v>17713</v>
      </c>
      <c r="C11984" s="95" t="s">
        <v>7486</v>
      </c>
      <c r="D11984" s="95" t="s">
        <v>7487</v>
      </c>
      <c r="E11984" s="95" t="s">
        <v>332</v>
      </c>
      <c r="F11984" s="95" t="s">
        <v>7499</v>
      </c>
      <c r="G11984" s="4">
        <v>312.5</v>
      </c>
      <c r="H11984" s="4">
        <v>312.5</v>
      </c>
    </row>
    <row r="11985" spans="1:8" ht="15">
      <c r="A11985" s="95">
        <v>11977</v>
      </c>
      <c r="B11985" s="95" t="s">
        <v>7010</v>
      </c>
      <c r="C11985" s="95" t="s">
        <v>7488</v>
      </c>
      <c r="D11985" s="95" t="s">
        <v>7489</v>
      </c>
      <c r="E11985" s="95" t="s">
        <v>332</v>
      </c>
      <c r="F11985" s="95" t="s">
        <v>7499</v>
      </c>
      <c r="G11985" s="4">
        <v>312.5</v>
      </c>
      <c r="H11985" s="4">
        <v>312.5</v>
      </c>
    </row>
    <row r="11986" spans="1:8" ht="15">
      <c r="A11986" s="95">
        <v>11978</v>
      </c>
      <c r="B11986" s="95" t="s">
        <v>5146</v>
      </c>
      <c r="C11986" s="95" t="s">
        <v>7417</v>
      </c>
      <c r="D11986" s="95" t="s">
        <v>7418</v>
      </c>
      <c r="E11986" s="95" t="s">
        <v>332</v>
      </c>
      <c r="F11986" s="95" t="s">
        <v>7499</v>
      </c>
      <c r="G11986" s="4">
        <v>312.5</v>
      </c>
      <c r="H11986" s="4">
        <v>312.5</v>
      </c>
    </row>
    <row r="11987" spans="1:8" ht="15">
      <c r="A11987" s="95">
        <v>11979</v>
      </c>
      <c r="B11987" s="95" t="s">
        <v>3923</v>
      </c>
      <c r="C11987" s="95" t="s">
        <v>3515</v>
      </c>
      <c r="D11987" s="95" t="s">
        <v>7419</v>
      </c>
      <c r="E11987" s="95" t="s">
        <v>332</v>
      </c>
      <c r="F11987" s="95" t="s">
        <v>7499</v>
      </c>
      <c r="G11987" s="4">
        <v>312.5</v>
      </c>
      <c r="H11987" s="4">
        <v>312.5</v>
      </c>
    </row>
    <row r="11988" spans="1:8" ht="15">
      <c r="A11988" s="95">
        <v>11980</v>
      </c>
      <c r="B11988" s="95" t="s">
        <v>5571</v>
      </c>
      <c r="C11988" s="95" t="s">
        <v>7420</v>
      </c>
      <c r="D11988" s="95" t="s">
        <v>7421</v>
      </c>
      <c r="E11988" s="95" t="s">
        <v>332</v>
      </c>
      <c r="F11988" s="95" t="s">
        <v>7499</v>
      </c>
      <c r="G11988" s="4">
        <v>312.5</v>
      </c>
      <c r="H11988" s="4">
        <v>312.5</v>
      </c>
    </row>
    <row r="11989" spans="1:8" ht="15">
      <c r="A11989" s="95">
        <v>11981</v>
      </c>
      <c r="B11989" s="95" t="s">
        <v>3428</v>
      </c>
      <c r="C11989" s="95" t="s">
        <v>7193</v>
      </c>
      <c r="D11989" s="95" t="s">
        <v>7422</v>
      </c>
      <c r="E11989" s="95" t="s">
        <v>332</v>
      </c>
      <c r="F11989" s="95" t="s">
        <v>7499</v>
      </c>
      <c r="G11989" s="4">
        <v>312.5</v>
      </c>
      <c r="H11989" s="4">
        <v>312.5</v>
      </c>
    </row>
    <row r="11990" spans="1:8" ht="15">
      <c r="A11990" s="95">
        <v>11982</v>
      </c>
      <c r="B11990" s="95" t="s">
        <v>17441</v>
      </c>
      <c r="C11990" s="95" t="s">
        <v>7424</v>
      </c>
      <c r="D11990" s="95" t="s">
        <v>7425</v>
      </c>
      <c r="E11990" s="95" t="s">
        <v>332</v>
      </c>
      <c r="F11990" s="95" t="s">
        <v>7499</v>
      </c>
      <c r="G11990" s="4">
        <v>312.5</v>
      </c>
      <c r="H11990" s="4">
        <v>312.5</v>
      </c>
    </row>
    <row r="11991" spans="1:8" ht="15">
      <c r="A11991" s="95">
        <v>11983</v>
      </c>
      <c r="B11991" s="95" t="s">
        <v>7107</v>
      </c>
      <c r="C11991" s="95" t="s">
        <v>7427</v>
      </c>
      <c r="D11991" s="95" t="s">
        <v>7428</v>
      </c>
      <c r="E11991" s="95" t="s">
        <v>332</v>
      </c>
      <c r="F11991" s="95" t="s">
        <v>7499</v>
      </c>
      <c r="G11991" s="4">
        <v>312.5</v>
      </c>
      <c r="H11991" s="4">
        <v>312.5</v>
      </c>
    </row>
    <row r="11992" spans="1:8" ht="15">
      <c r="A11992" s="95">
        <v>11984</v>
      </c>
      <c r="B11992" s="95" t="s">
        <v>17714</v>
      </c>
      <c r="C11992" s="95" t="s">
        <v>7430</v>
      </c>
      <c r="D11992" s="95" t="s">
        <v>7431</v>
      </c>
      <c r="E11992" s="95" t="s">
        <v>332</v>
      </c>
      <c r="F11992" s="95" t="s">
        <v>7499</v>
      </c>
      <c r="G11992" s="4">
        <v>312.5</v>
      </c>
      <c r="H11992" s="4">
        <v>312.5</v>
      </c>
    </row>
    <row r="11993" spans="1:8" ht="15">
      <c r="A11993" s="95">
        <v>11985</v>
      </c>
      <c r="B11993" s="95" t="s">
        <v>5824</v>
      </c>
      <c r="C11993" s="95" t="s">
        <v>7456</v>
      </c>
      <c r="D11993" s="95" t="s">
        <v>7457</v>
      </c>
      <c r="E11993" s="95" t="s">
        <v>332</v>
      </c>
      <c r="F11993" s="95" t="s">
        <v>7499</v>
      </c>
      <c r="G11993" s="4">
        <v>312.5</v>
      </c>
      <c r="H11993" s="4">
        <v>312.5</v>
      </c>
    </row>
    <row r="11994" spans="1:8" ht="15">
      <c r="A11994" s="95">
        <v>11986</v>
      </c>
      <c r="B11994" s="95" t="s">
        <v>3461</v>
      </c>
      <c r="C11994" s="95" t="s">
        <v>7193</v>
      </c>
      <c r="D11994" s="95" t="s">
        <v>17715</v>
      </c>
      <c r="E11994" s="95" t="s">
        <v>332</v>
      </c>
      <c r="F11994" s="95" t="s">
        <v>7499</v>
      </c>
      <c r="G11994" s="4">
        <v>312.5</v>
      </c>
      <c r="H11994" s="4">
        <v>312.5</v>
      </c>
    </row>
    <row r="11995" spans="1:8" ht="15">
      <c r="A11995" s="95">
        <v>11987</v>
      </c>
      <c r="B11995" s="95" t="s">
        <v>3464</v>
      </c>
      <c r="C11995" s="95" t="s">
        <v>7329</v>
      </c>
      <c r="D11995" s="95" t="s">
        <v>7459</v>
      </c>
      <c r="E11995" s="95" t="s">
        <v>332</v>
      </c>
      <c r="F11995" s="95" t="s">
        <v>7499</v>
      </c>
      <c r="G11995" s="4">
        <v>312.5</v>
      </c>
      <c r="H11995" s="4">
        <v>312.5</v>
      </c>
    </row>
    <row r="11996" spans="1:8" ht="15">
      <c r="A11996" s="95">
        <v>11988</v>
      </c>
      <c r="B11996" s="95" t="s">
        <v>7436</v>
      </c>
      <c r="C11996" s="95" t="s">
        <v>17716</v>
      </c>
      <c r="D11996" s="95" t="s">
        <v>7438</v>
      </c>
      <c r="E11996" s="95" t="s">
        <v>332</v>
      </c>
      <c r="F11996" s="95" t="s">
        <v>7499</v>
      </c>
      <c r="G11996" s="4">
        <v>312.5</v>
      </c>
      <c r="H11996" s="4">
        <v>312.5</v>
      </c>
    </row>
    <row r="11997" spans="1:8" ht="15">
      <c r="A11997" s="95">
        <v>11989</v>
      </c>
      <c r="B11997" s="95" t="s">
        <v>17717</v>
      </c>
      <c r="C11997" s="95" t="s">
        <v>6573</v>
      </c>
      <c r="D11997" s="95" t="s">
        <v>7440</v>
      </c>
      <c r="E11997" s="95" t="s">
        <v>332</v>
      </c>
      <c r="F11997" s="95" t="s">
        <v>7499</v>
      </c>
      <c r="G11997" s="4">
        <v>312.5</v>
      </c>
      <c r="H11997" s="4">
        <v>312.5</v>
      </c>
    </row>
    <row r="11998" spans="1:8" ht="15">
      <c r="A11998" s="95">
        <v>11990</v>
      </c>
      <c r="B11998" s="95" t="s">
        <v>5255</v>
      </c>
      <c r="C11998" s="95" t="s">
        <v>7190</v>
      </c>
      <c r="D11998" s="95" t="s">
        <v>7441</v>
      </c>
      <c r="E11998" s="95" t="s">
        <v>332</v>
      </c>
      <c r="F11998" s="95" t="s">
        <v>7499</v>
      </c>
      <c r="G11998" s="4">
        <v>312.5</v>
      </c>
      <c r="H11998" s="4">
        <v>312.5</v>
      </c>
    </row>
    <row r="11999" spans="1:8" ht="15">
      <c r="A11999" s="95">
        <v>11991</v>
      </c>
      <c r="B11999" s="95" t="s">
        <v>3643</v>
      </c>
      <c r="C11999" s="95" t="s">
        <v>7442</v>
      </c>
      <c r="D11999" s="95" t="s">
        <v>7443</v>
      </c>
      <c r="E11999" s="95" t="s">
        <v>332</v>
      </c>
      <c r="F11999" s="95" t="s">
        <v>7499</v>
      </c>
      <c r="G11999" s="4">
        <v>312.5</v>
      </c>
      <c r="H11999" s="4">
        <v>312.5</v>
      </c>
    </row>
    <row r="12000" spans="1:8" ht="15">
      <c r="A12000" s="95">
        <v>11992</v>
      </c>
      <c r="B12000" s="95" t="s">
        <v>17714</v>
      </c>
      <c r="C12000" s="95" t="s">
        <v>7444</v>
      </c>
      <c r="D12000" s="95" t="s">
        <v>7445</v>
      </c>
      <c r="E12000" s="95" t="s">
        <v>332</v>
      </c>
      <c r="F12000" s="95" t="s">
        <v>7499</v>
      </c>
      <c r="G12000" s="4">
        <v>312.5</v>
      </c>
      <c r="H12000" s="4">
        <v>312.5</v>
      </c>
    </row>
    <row r="12001" spans="1:8" ht="15">
      <c r="A12001" s="95">
        <v>11993</v>
      </c>
      <c r="B12001" s="95" t="s">
        <v>4861</v>
      </c>
      <c r="C12001" s="95" t="s">
        <v>7446</v>
      </c>
      <c r="D12001" s="95" t="s">
        <v>7447</v>
      </c>
      <c r="E12001" s="95" t="s">
        <v>332</v>
      </c>
      <c r="F12001" s="95" t="s">
        <v>7499</v>
      </c>
      <c r="G12001" s="4">
        <v>312.5</v>
      </c>
      <c r="H12001" s="4">
        <v>312.5</v>
      </c>
    </row>
    <row r="12002" spans="1:8" ht="15">
      <c r="A12002" s="95">
        <v>11994</v>
      </c>
      <c r="B12002" s="95" t="s">
        <v>5038</v>
      </c>
      <c r="C12002" s="95" t="s">
        <v>7475</v>
      </c>
      <c r="D12002" s="95" t="s">
        <v>7476</v>
      </c>
      <c r="E12002" s="95" t="s">
        <v>332</v>
      </c>
      <c r="F12002" s="95" t="s">
        <v>7499</v>
      </c>
      <c r="G12002" s="4">
        <v>312.5</v>
      </c>
      <c r="H12002" s="4">
        <v>312.5</v>
      </c>
    </row>
    <row r="12003" spans="1:8" ht="15">
      <c r="A12003" s="95">
        <v>11995</v>
      </c>
      <c r="B12003" s="95" t="s">
        <v>7477</v>
      </c>
      <c r="C12003" s="95" t="s">
        <v>5136</v>
      </c>
      <c r="D12003" s="95" t="s">
        <v>17718</v>
      </c>
      <c r="E12003" s="95" t="s">
        <v>332</v>
      </c>
      <c r="F12003" s="95" t="s">
        <v>7499</v>
      </c>
      <c r="G12003" s="4">
        <v>312.5</v>
      </c>
      <c r="H12003" s="4">
        <v>312.5</v>
      </c>
    </row>
    <row r="12004" spans="1:8" ht="15">
      <c r="A12004" s="95">
        <v>11996</v>
      </c>
      <c r="B12004" s="95" t="s">
        <v>3476</v>
      </c>
      <c r="C12004" s="95" t="s">
        <v>7479</v>
      </c>
      <c r="D12004" s="95" t="s">
        <v>17719</v>
      </c>
      <c r="E12004" s="95" t="s">
        <v>332</v>
      </c>
      <c r="F12004" s="95" t="s">
        <v>7499</v>
      </c>
      <c r="G12004" s="4">
        <v>312.5</v>
      </c>
      <c r="H12004" s="4">
        <v>312.5</v>
      </c>
    </row>
    <row r="12005" spans="1:8" ht="15">
      <c r="A12005" s="95">
        <v>11997</v>
      </c>
      <c r="B12005" s="95" t="s">
        <v>6115</v>
      </c>
      <c r="C12005" s="95" t="s">
        <v>7481</v>
      </c>
      <c r="D12005" s="95" t="s">
        <v>7482</v>
      </c>
      <c r="E12005" s="95" t="s">
        <v>332</v>
      </c>
      <c r="F12005" s="95" t="s">
        <v>7499</v>
      </c>
      <c r="G12005" s="4">
        <v>312.5</v>
      </c>
      <c r="H12005" s="4">
        <v>312.5</v>
      </c>
    </row>
    <row r="12006" spans="1:8" ht="15">
      <c r="A12006" s="95">
        <v>11998</v>
      </c>
      <c r="B12006" s="95" t="s">
        <v>3643</v>
      </c>
      <c r="C12006" s="95" t="s">
        <v>7483</v>
      </c>
      <c r="D12006" s="95" t="s">
        <v>7484</v>
      </c>
      <c r="E12006" s="95" t="s">
        <v>332</v>
      </c>
      <c r="F12006" s="95" t="s">
        <v>7499</v>
      </c>
      <c r="G12006" s="4">
        <v>312.5</v>
      </c>
      <c r="H12006" s="4">
        <v>312.5</v>
      </c>
    </row>
    <row r="12007" spans="1:8" ht="15">
      <c r="A12007" s="95">
        <v>11999</v>
      </c>
      <c r="B12007" s="95" t="s">
        <v>3657</v>
      </c>
      <c r="C12007" s="95" t="s">
        <v>7255</v>
      </c>
      <c r="D12007" s="95" t="s">
        <v>7432</v>
      </c>
      <c r="E12007" s="95" t="s">
        <v>332</v>
      </c>
      <c r="F12007" s="95" t="s">
        <v>7499</v>
      </c>
      <c r="G12007" s="4">
        <v>312.5</v>
      </c>
      <c r="H12007" s="4">
        <v>312.5</v>
      </c>
    </row>
    <row r="12008" spans="1:8" ht="15">
      <c r="A12008" s="95">
        <v>12000</v>
      </c>
      <c r="B12008" s="95" t="s">
        <v>3550</v>
      </c>
      <c r="C12008" s="95" t="s">
        <v>3510</v>
      </c>
      <c r="D12008" s="95" t="s">
        <v>7433</v>
      </c>
      <c r="E12008" s="95" t="s">
        <v>332</v>
      </c>
      <c r="F12008" s="95" t="s">
        <v>7499</v>
      </c>
      <c r="G12008" s="4">
        <v>312.5</v>
      </c>
      <c r="H12008" s="4">
        <v>312.5</v>
      </c>
    </row>
    <row r="12009" spans="1:8" ht="15">
      <c r="A12009" s="95">
        <v>12001</v>
      </c>
      <c r="B12009" s="95" t="s">
        <v>5571</v>
      </c>
      <c r="C12009" s="95" t="s">
        <v>9119</v>
      </c>
      <c r="D12009" s="95" t="s">
        <v>17720</v>
      </c>
      <c r="E12009" s="95" t="s">
        <v>332</v>
      </c>
      <c r="F12009" s="95" t="s">
        <v>7499</v>
      </c>
      <c r="G12009" s="4">
        <v>312.5</v>
      </c>
      <c r="H12009" s="4">
        <v>312.5</v>
      </c>
    </row>
    <row r="12010" spans="1:8" ht="15">
      <c r="A12010" s="95">
        <v>12002</v>
      </c>
      <c r="B12010" s="95" t="s">
        <v>4454</v>
      </c>
      <c r="C12010" s="95" t="s">
        <v>4862</v>
      </c>
      <c r="D12010" s="95" t="s">
        <v>7435</v>
      </c>
      <c r="E12010" s="95" t="s">
        <v>332</v>
      </c>
      <c r="F12010" s="95" t="s">
        <v>7499</v>
      </c>
      <c r="G12010" s="4">
        <v>312.5</v>
      </c>
      <c r="H12010" s="4">
        <v>312.5</v>
      </c>
    </row>
    <row r="12011" spans="1:8" ht="15">
      <c r="A12011" s="95">
        <v>12003</v>
      </c>
      <c r="B12011" s="95" t="s">
        <v>2675</v>
      </c>
      <c r="C12011" s="95" t="s">
        <v>3927</v>
      </c>
      <c r="D12011" s="95" t="s">
        <v>7448</v>
      </c>
      <c r="E12011" s="95" t="s">
        <v>332</v>
      </c>
      <c r="F12011" s="95" t="s">
        <v>7499</v>
      </c>
      <c r="G12011" s="4">
        <v>312.5</v>
      </c>
      <c r="H12011" s="4">
        <v>312.5</v>
      </c>
    </row>
    <row r="12012" spans="1:8" ht="15">
      <c r="A12012" s="95">
        <v>12004</v>
      </c>
      <c r="B12012" s="95" t="s">
        <v>5824</v>
      </c>
      <c r="C12012" s="95" t="s">
        <v>7309</v>
      </c>
      <c r="D12012" s="95" t="s">
        <v>17721</v>
      </c>
      <c r="E12012" s="95" t="s">
        <v>332</v>
      </c>
      <c r="F12012" s="95" t="s">
        <v>7499</v>
      </c>
      <c r="G12012" s="4">
        <v>312.5</v>
      </c>
      <c r="H12012" s="4">
        <v>312.5</v>
      </c>
    </row>
    <row r="12013" spans="1:8" ht="15">
      <c r="A12013" s="95">
        <v>12005</v>
      </c>
      <c r="B12013" s="95" t="s">
        <v>17722</v>
      </c>
      <c r="C12013" s="95" t="s">
        <v>7219</v>
      </c>
      <c r="D12013" s="95" t="s">
        <v>7451</v>
      </c>
      <c r="E12013" s="95" t="s">
        <v>332</v>
      </c>
      <c r="F12013" s="95" t="s">
        <v>7499</v>
      </c>
      <c r="G12013" s="4">
        <v>312.5</v>
      </c>
      <c r="H12013" s="4">
        <v>312.5</v>
      </c>
    </row>
    <row r="12014" spans="1:8" ht="15">
      <c r="A12014" s="95">
        <v>12006</v>
      </c>
      <c r="B12014" s="95" t="s">
        <v>4322</v>
      </c>
      <c r="C12014" s="95" t="s">
        <v>4432</v>
      </c>
      <c r="D12014" s="95" t="s">
        <v>7453</v>
      </c>
      <c r="E12014" s="95" t="s">
        <v>332</v>
      </c>
      <c r="F12014" s="95" t="s">
        <v>7499</v>
      </c>
      <c r="G12014" s="4">
        <v>312.5</v>
      </c>
      <c r="H12014" s="4">
        <v>312.5</v>
      </c>
    </row>
    <row r="12015" spans="1:8" ht="15">
      <c r="A12015" s="95">
        <v>12007</v>
      </c>
      <c r="B12015" s="95" t="s">
        <v>2675</v>
      </c>
      <c r="C12015" s="95" t="s">
        <v>2683</v>
      </c>
      <c r="D12015" s="95" t="s">
        <v>17723</v>
      </c>
      <c r="E12015" s="95" t="s">
        <v>332</v>
      </c>
      <c r="F12015" s="95" t="s">
        <v>7499</v>
      </c>
      <c r="G12015" s="4">
        <v>312.5</v>
      </c>
      <c r="H12015" s="4">
        <v>312.5</v>
      </c>
    </row>
    <row r="12016" spans="1:8" ht="15">
      <c r="A12016" s="95">
        <v>12008</v>
      </c>
      <c r="B12016" s="95" t="s">
        <v>4861</v>
      </c>
      <c r="C12016" s="95" t="s">
        <v>6736</v>
      </c>
      <c r="D12016" s="95" t="s">
        <v>7455</v>
      </c>
      <c r="E12016" s="95" t="s">
        <v>332</v>
      </c>
      <c r="F12016" s="95" t="s">
        <v>7499</v>
      </c>
      <c r="G12016" s="4">
        <v>312.5</v>
      </c>
      <c r="H12016" s="4">
        <v>312.5</v>
      </c>
    </row>
    <row r="12017" spans="1:8" ht="15">
      <c r="A12017" s="95">
        <v>12009</v>
      </c>
      <c r="B12017" s="95" t="s">
        <v>4322</v>
      </c>
      <c r="C12017" s="95" t="s">
        <v>5006</v>
      </c>
      <c r="D12017" s="95" t="s">
        <v>7490</v>
      </c>
      <c r="E12017" s="95" t="s">
        <v>332</v>
      </c>
      <c r="F12017" s="95" t="s">
        <v>7499</v>
      </c>
      <c r="G12017" s="4">
        <v>312.5</v>
      </c>
      <c r="H12017" s="4">
        <v>312.5</v>
      </c>
    </row>
    <row r="12018" spans="1:8" ht="15">
      <c r="A12018" s="95">
        <v>12010</v>
      </c>
      <c r="B12018" s="95" t="s">
        <v>3584</v>
      </c>
      <c r="C12018" s="95" t="s">
        <v>7456</v>
      </c>
      <c r="D12018" s="95" t="s">
        <v>7460</v>
      </c>
      <c r="E12018" s="95" t="s">
        <v>332</v>
      </c>
      <c r="F12018" s="95" t="s">
        <v>7499</v>
      </c>
      <c r="G12018" s="4">
        <v>312.5</v>
      </c>
      <c r="H12018" s="4">
        <v>312.5</v>
      </c>
    </row>
    <row r="12019" spans="1:8" ht="15">
      <c r="A12019" s="95">
        <v>12011</v>
      </c>
      <c r="B12019" s="95" t="s">
        <v>5773</v>
      </c>
      <c r="C12019" s="95" t="s">
        <v>3923</v>
      </c>
      <c r="D12019" s="95" t="s">
        <v>7461</v>
      </c>
      <c r="E12019" s="95" t="s">
        <v>332</v>
      </c>
      <c r="F12019" s="95" t="s">
        <v>7499</v>
      </c>
      <c r="G12019" s="4">
        <v>312.5</v>
      </c>
      <c r="H12019" s="4">
        <v>312.5</v>
      </c>
    </row>
    <row r="12020" spans="1:8" ht="15">
      <c r="A12020" s="95">
        <v>12012</v>
      </c>
      <c r="B12020" s="95" t="s">
        <v>17724</v>
      </c>
      <c r="C12020" s="95" t="s">
        <v>7238</v>
      </c>
      <c r="D12020" s="95" t="s">
        <v>7462</v>
      </c>
      <c r="E12020" s="95" t="s">
        <v>332</v>
      </c>
      <c r="F12020" s="95" t="s">
        <v>7499</v>
      </c>
      <c r="G12020" s="4">
        <v>312.5</v>
      </c>
      <c r="H12020" s="4">
        <v>312.5</v>
      </c>
    </row>
    <row r="12021" spans="1:8" ht="15">
      <c r="A12021" s="95">
        <v>12013</v>
      </c>
      <c r="B12021" s="95" t="s">
        <v>6539</v>
      </c>
      <c r="C12021" s="95" t="s">
        <v>17725</v>
      </c>
      <c r="D12021" s="95" t="s">
        <v>17726</v>
      </c>
      <c r="E12021" s="95" t="s">
        <v>332</v>
      </c>
      <c r="F12021" s="95" t="s">
        <v>7499</v>
      </c>
      <c r="G12021" s="4">
        <v>312.5</v>
      </c>
      <c r="H12021" s="4">
        <v>312.5</v>
      </c>
    </row>
    <row r="12022" spans="1:8" ht="15">
      <c r="A12022" s="95">
        <v>12014</v>
      </c>
      <c r="B12022" s="95" t="s">
        <v>17727</v>
      </c>
      <c r="C12022" s="95" t="s">
        <v>5006</v>
      </c>
      <c r="D12022" s="95" t="s">
        <v>17728</v>
      </c>
      <c r="E12022" s="95" t="s">
        <v>332</v>
      </c>
      <c r="F12022" s="95" t="s">
        <v>7499</v>
      </c>
      <c r="G12022" s="4">
        <v>312.5</v>
      </c>
      <c r="H12022" s="4">
        <v>312.5</v>
      </c>
    </row>
    <row r="12023" spans="1:8" ht="15">
      <c r="A12023" s="95">
        <v>12015</v>
      </c>
      <c r="B12023" s="95" t="s">
        <v>4160</v>
      </c>
      <c r="C12023" s="95" t="s">
        <v>7278</v>
      </c>
      <c r="D12023" s="95" t="s">
        <v>7465</v>
      </c>
      <c r="E12023" s="95" t="s">
        <v>332</v>
      </c>
      <c r="F12023" s="95" t="s">
        <v>7499</v>
      </c>
      <c r="G12023" s="4">
        <v>312.5</v>
      </c>
      <c r="H12023" s="4">
        <v>312.5</v>
      </c>
    </row>
    <row r="12024" spans="1:8" ht="15">
      <c r="A12024" s="95">
        <v>12016</v>
      </c>
      <c r="B12024" s="95" t="s">
        <v>17712</v>
      </c>
      <c r="C12024" s="95" t="s">
        <v>7263</v>
      </c>
      <c r="D12024" s="95" t="s">
        <v>7466</v>
      </c>
      <c r="E12024" s="95" t="s">
        <v>332</v>
      </c>
      <c r="F12024" s="95" t="s">
        <v>7499</v>
      </c>
      <c r="G12024" s="4">
        <v>312.5</v>
      </c>
      <c r="H12024" s="4">
        <v>312.5</v>
      </c>
    </row>
    <row r="12025" spans="1:8" ht="15">
      <c r="A12025" s="95">
        <v>12017</v>
      </c>
      <c r="B12025" s="95" t="s">
        <v>5824</v>
      </c>
      <c r="C12025" s="95" t="s">
        <v>7467</v>
      </c>
      <c r="D12025" s="95" t="s">
        <v>7468</v>
      </c>
      <c r="E12025" s="95" t="s">
        <v>332</v>
      </c>
      <c r="F12025" s="95" t="s">
        <v>7499</v>
      </c>
      <c r="G12025" s="4">
        <v>312.5</v>
      </c>
      <c r="H12025" s="4">
        <v>312.5</v>
      </c>
    </row>
    <row r="12026" spans="1:8" ht="15">
      <c r="A12026" s="95">
        <v>12018</v>
      </c>
      <c r="B12026" s="95" t="s">
        <v>5197</v>
      </c>
      <c r="C12026" s="95" t="s">
        <v>7217</v>
      </c>
      <c r="D12026" s="95" t="s">
        <v>7470</v>
      </c>
      <c r="E12026" s="95" t="s">
        <v>332</v>
      </c>
      <c r="F12026" s="95" t="s">
        <v>7499</v>
      </c>
      <c r="G12026" s="4">
        <v>312.5</v>
      </c>
      <c r="H12026" s="4">
        <v>312.5</v>
      </c>
    </row>
    <row r="12027" spans="1:8" ht="15">
      <c r="A12027" s="95">
        <v>12019</v>
      </c>
      <c r="B12027" s="95" t="s">
        <v>4575</v>
      </c>
      <c r="C12027" s="95" t="s">
        <v>6833</v>
      </c>
      <c r="D12027" s="95" t="s">
        <v>17729</v>
      </c>
      <c r="E12027" s="95" t="s">
        <v>332</v>
      </c>
      <c r="F12027" s="95" t="s">
        <v>7499</v>
      </c>
      <c r="G12027" s="4">
        <v>312.5</v>
      </c>
      <c r="H12027" s="4">
        <v>312.5</v>
      </c>
    </row>
    <row r="12028" spans="1:8" ht="15">
      <c r="A12028" s="95">
        <v>12020</v>
      </c>
      <c r="B12028" s="95" t="s">
        <v>3428</v>
      </c>
      <c r="C12028" s="95" t="s">
        <v>7491</v>
      </c>
      <c r="D12028" s="95" t="s">
        <v>7492</v>
      </c>
      <c r="E12028" s="95" t="s">
        <v>332</v>
      </c>
      <c r="F12028" s="95" t="s">
        <v>7499</v>
      </c>
      <c r="G12028" s="4">
        <v>312.5</v>
      </c>
      <c r="H12028" s="4">
        <v>312.5</v>
      </c>
    </row>
    <row r="12029" spans="1:8" ht="15">
      <c r="A12029" s="95">
        <v>12021</v>
      </c>
      <c r="B12029" s="95" t="s">
        <v>7493</v>
      </c>
      <c r="C12029" s="95" t="s">
        <v>5065</v>
      </c>
      <c r="D12029" s="95">
        <v>61009003978</v>
      </c>
      <c r="E12029" s="95" t="s">
        <v>332</v>
      </c>
      <c r="F12029" s="95" t="s">
        <v>7499</v>
      </c>
      <c r="G12029" s="4">
        <v>312.5</v>
      </c>
      <c r="H12029" s="4">
        <v>312.5</v>
      </c>
    </row>
    <row r="12030" spans="1:8" ht="15">
      <c r="A12030" s="95">
        <v>12022</v>
      </c>
      <c r="B12030" s="95" t="s">
        <v>7494</v>
      </c>
      <c r="C12030" s="95" t="s">
        <v>3887</v>
      </c>
      <c r="D12030" s="95">
        <v>61009001269</v>
      </c>
      <c r="E12030" s="95" t="s">
        <v>332</v>
      </c>
      <c r="F12030" s="95" t="s">
        <v>7499</v>
      </c>
      <c r="G12030" s="4">
        <v>312.5</v>
      </c>
      <c r="H12030" s="4">
        <v>312.5</v>
      </c>
    </row>
    <row r="12031" spans="1:8" ht="15">
      <c r="A12031" s="95">
        <v>12023</v>
      </c>
      <c r="B12031" s="95" t="s">
        <v>4160</v>
      </c>
      <c r="C12031" s="95" t="s">
        <v>5071</v>
      </c>
      <c r="D12031" s="95">
        <v>61009007803</v>
      </c>
      <c r="E12031" s="95" t="s">
        <v>332</v>
      </c>
      <c r="F12031" s="95" t="s">
        <v>7499</v>
      </c>
      <c r="G12031" s="4">
        <v>312.5</v>
      </c>
      <c r="H12031" s="4">
        <v>312.5</v>
      </c>
    </row>
    <row r="12032" spans="1:8" ht="15">
      <c r="A12032" s="95">
        <v>12024</v>
      </c>
      <c r="B12032" s="95" t="s">
        <v>6412</v>
      </c>
      <c r="C12032" s="95" t="s">
        <v>5071</v>
      </c>
      <c r="D12032" s="95">
        <v>61009006412</v>
      </c>
      <c r="E12032" s="95" t="s">
        <v>332</v>
      </c>
      <c r="F12032" s="95" t="s">
        <v>7499</v>
      </c>
      <c r="G12032" s="4">
        <v>312.5</v>
      </c>
      <c r="H12032" s="4">
        <v>312.5</v>
      </c>
    </row>
    <row r="12033" spans="1:8" ht="15">
      <c r="A12033" s="95">
        <v>12025</v>
      </c>
      <c r="B12033" s="95" t="s">
        <v>6412</v>
      </c>
      <c r="C12033" s="95" t="s">
        <v>7309</v>
      </c>
      <c r="D12033" s="95">
        <v>61009010948</v>
      </c>
      <c r="E12033" s="95" t="s">
        <v>332</v>
      </c>
      <c r="F12033" s="95" t="s">
        <v>7499</v>
      </c>
      <c r="G12033" s="4">
        <v>312.5</v>
      </c>
      <c r="H12033" s="4">
        <v>312.5</v>
      </c>
    </row>
    <row r="12034" spans="1:8" ht="15">
      <c r="A12034" s="95">
        <v>12026</v>
      </c>
      <c r="B12034" s="95" t="s">
        <v>4807</v>
      </c>
      <c r="C12034" s="95" t="s">
        <v>5765</v>
      </c>
      <c r="D12034" s="95">
        <v>61009023080</v>
      </c>
      <c r="E12034" s="95" t="s">
        <v>332</v>
      </c>
      <c r="F12034" s="95" t="s">
        <v>7499</v>
      </c>
      <c r="G12034" s="4">
        <v>312.5</v>
      </c>
      <c r="H12034" s="4">
        <v>312.5</v>
      </c>
    </row>
    <row r="12035" spans="1:8" ht="15">
      <c r="A12035" s="95">
        <v>12027</v>
      </c>
      <c r="B12035" s="95" t="s">
        <v>3428</v>
      </c>
      <c r="C12035" s="95" t="s">
        <v>5065</v>
      </c>
      <c r="D12035" s="95">
        <v>61009010671</v>
      </c>
      <c r="E12035" s="95" t="s">
        <v>332</v>
      </c>
      <c r="F12035" s="95" t="s">
        <v>7499</v>
      </c>
      <c r="G12035" s="4">
        <v>312.5</v>
      </c>
      <c r="H12035" s="4">
        <v>312.5</v>
      </c>
    </row>
    <row r="12036" spans="1:8" ht="15">
      <c r="A12036" s="95">
        <v>12028</v>
      </c>
      <c r="B12036" s="95" t="s">
        <v>6875</v>
      </c>
      <c r="C12036" s="95" t="s">
        <v>5039</v>
      </c>
      <c r="D12036" s="95">
        <v>61009003823</v>
      </c>
      <c r="E12036" s="95" t="s">
        <v>332</v>
      </c>
      <c r="F12036" s="95" t="s">
        <v>7499</v>
      </c>
      <c r="G12036" s="4">
        <v>312.5</v>
      </c>
      <c r="H12036" s="4">
        <v>312.5</v>
      </c>
    </row>
    <row r="12037" spans="1:8" ht="15">
      <c r="A12037" s="95">
        <v>12029</v>
      </c>
      <c r="B12037" s="95" t="s">
        <v>7495</v>
      </c>
      <c r="C12037" s="95" t="s">
        <v>6503</v>
      </c>
      <c r="D12037" s="95">
        <v>61009008647</v>
      </c>
      <c r="E12037" s="95" t="s">
        <v>332</v>
      </c>
      <c r="F12037" s="95" t="s">
        <v>7499</v>
      </c>
      <c r="G12037" s="4">
        <v>312.5</v>
      </c>
      <c r="H12037" s="4">
        <v>312.5</v>
      </c>
    </row>
    <row r="12038" spans="1:8" ht="15">
      <c r="A12038" s="95">
        <v>12030</v>
      </c>
      <c r="B12038" s="95" t="s">
        <v>3614</v>
      </c>
      <c r="C12038" s="95" t="s">
        <v>7496</v>
      </c>
      <c r="D12038" s="95">
        <v>61009003022</v>
      </c>
      <c r="E12038" s="95" t="s">
        <v>332</v>
      </c>
      <c r="F12038" s="95" t="s">
        <v>7499</v>
      </c>
      <c r="G12038" s="4">
        <v>312.5</v>
      </c>
      <c r="H12038" s="4">
        <v>312.5</v>
      </c>
    </row>
    <row r="12039" spans="1:8" ht="15">
      <c r="A12039" s="95">
        <v>12031</v>
      </c>
      <c r="B12039" s="95" t="s">
        <v>3671</v>
      </c>
      <c r="C12039" s="95" t="s">
        <v>5310</v>
      </c>
      <c r="D12039" s="95" t="s">
        <v>12354</v>
      </c>
      <c r="E12039" s="95" t="s">
        <v>332</v>
      </c>
      <c r="F12039" s="95" t="s">
        <v>7499</v>
      </c>
      <c r="G12039" s="4">
        <v>150</v>
      </c>
      <c r="H12039" s="4">
        <v>150</v>
      </c>
    </row>
    <row r="12040" spans="1:8" ht="15">
      <c r="A12040" s="95">
        <v>12032</v>
      </c>
      <c r="B12040" s="95" t="s">
        <v>4255</v>
      </c>
      <c r="C12040" s="95" t="s">
        <v>3730</v>
      </c>
      <c r="D12040" s="95">
        <v>44001003355</v>
      </c>
      <c r="E12040" s="95" t="s">
        <v>332</v>
      </c>
      <c r="F12040" s="95" t="s">
        <v>7499</v>
      </c>
      <c r="G12040" s="4">
        <v>50</v>
      </c>
      <c r="H12040" s="4">
        <v>50</v>
      </c>
    </row>
    <row r="12041" spans="1:8" ht="15">
      <c r="A12041" s="95">
        <v>12033</v>
      </c>
      <c r="B12041" s="95" t="s">
        <v>4628</v>
      </c>
      <c r="C12041" s="95" t="s">
        <v>17730</v>
      </c>
      <c r="D12041" s="95">
        <v>44001002497</v>
      </c>
      <c r="E12041" s="95" t="s">
        <v>332</v>
      </c>
      <c r="F12041" s="95" t="s">
        <v>7499</v>
      </c>
      <c r="G12041" s="4">
        <v>50</v>
      </c>
      <c r="H12041" s="4">
        <v>50</v>
      </c>
    </row>
    <row r="12042" spans="1:8" ht="15">
      <c r="A12042" s="95">
        <v>12034</v>
      </c>
      <c r="B12042" s="95" t="s">
        <v>3663</v>
      </c>
      <c r="C12042" s="95" t="s">
        <v>4458</v>
      </c>
      <c r="D12042" s="95" t="s">
        <v>17731</v>
      </c>
      <c r="E12042" s="95" t="s">
        <v>332</v>
      </c>
      <c r="F12042" s="95" t="s">
        <v>7499</v>
      </c>
      <c r="G12042" s="4">
        <v>50</v>
      </c>
      <c r="H12042" s="4">
        <v>50</v>
      </c>
    </row>
    <row r="12043" spans="1:8" ht="15">
      <c r="A12043" s="95">
        <v>12035</v>
      </c>
      <c r="B12043" s="95" t="s">
        <v>3671</v>
      </c>
      <c r="C12043" s="95" t="s">
        <v>5310</v>
      </c>
      <c r="D12043" s="95">
        <v>44001001653</v>
      </c>
      <c r="E12043" s="95" t="s">
        <v>332</v>
      </c>
      <c r="F12043" s="95" t="s">
        <v>7499</v>
      </c>
      <c r="G12043" s="4">
        <v>50</v>
      </c>
      <c r="H12043" s="4">
        <v>50</v>
      </c>
    </row>
    <row r="12044" spans="1:8" ht="15">
      <c r="A12044" s="95">
        <v>12036</v>
      </c>
      <c r="B12044" s="95" t="s">
        <v>3761</v>
      </c>
      <c r="C12044" s="95" t="s">
        <v>4058</v>
      </c>
      <c r="D12044" s="95">
        <v>44001004344</v>
      </c>
      <c r="E12044" s="95" t="s">
        <v>332</v>
      </c>
      <c r="F12044" s="95" t="s">
        <v>7499</v>
      </c>
      <c r="G12044" s="4">
        <v>50</v>
      </c>
      <c r="H12044" s="4">
        <v>50</v>
      </c>
    </row>
    <row r="12045" spans="1:8" ht="15">
      <c r="A12045" s="95">
        <v>12037</v>
      </c>
      <c r="B12045" s="95" t="s">
        <v>5110</v>
      </c>
      <c r="C12045" s="95" t="s">
        <v>12363</v>
      </c>
      <c r="D12045" s="95">
        <v>44001004953</v>
      </c>
      <c r="E12045" s="95" t="s">
        <v>332</v>
      </c>
      <c r="F12045" s="95" t="s">
        <v>7499</v>
      </c>
      <c r="G12045" s="4">
        <v>50</v>
      </c>
      <c r="H12045" s="4">
        <v>50</v>
      </c>
    </row>
    <row r="12046" spans="1:8" ht="15">
      <c r="A12046" s="95">
        <v>12038</v>
      </c>
      <c r="B12046" s="95" t="s">
        <v>3663</v>
      </c>
      <c r="C12046" s="95" t="s">
        <v>5619</v>
      </c>
      <c r="D12046" s="95" t="s">
        <v>17732</v>
      </c>
      <c r="E12046" s="95" t="s">
        <v>332</v>
      </c>
      <c r="F12046" s="95" t="s">
        <v>7499</v>
      </c>
      <c r="G12046" s="4">
        <v>50</v>
      </c>
      <c r="H12046" s="4">
        <v>50</v>
      </c>
    </row>
    <row r="12047" spans="1:8" ht="15">
      <c r="A12047" s="95">
        <v>12039</v>
      </c>
      <c r="B12047" s="95" t="s">
        <v>17733</v>
      </c>
      <c r="C12047" s="95" t="s">
        <v>17734</v>
      </c>
      <c r="D12047" s="95">
        <v>44001001318</v>
      </c>
      <c r="E12047" s="95" t="s">
        <v>332</v>
      </c>
      <c r="F12047" s="95" t="s">
        <v>7499</v>
      </c>
      <c r="G12047" s="4">
        <v>50</v>
      </c>
      <c r="H12047" s="4">
        <v>50</v>
      </c>
    </row>
    <row r="12048" spans="1:8" ht="15">
      <c r="A12048" s="95">
        <v>12040</v>
      </c>
      <c r="B12048" s="95" t="s">
        <v>4179</v>
      </c>
      <c r="C12048" s="95" t="s">
        <v>17735</v>
      </c>
      <c r="D12048" s="95">
        <v>44401005563</v>
      </c>
      <c r="E12048" s="95" t="s">
        <v>332</v>
      </c>
      <c r="F12048" s="95" t="s">
        <v>7499</v>
      </c>
      <c r="G12048" s="4">
        <v>50</v>
      </c>
      <c r="H12048" s="4">
        <v>50</v>
      </c>
    </row>
    <row r="12049" spans="1:8" ht="15">
      <c r="A12049" s="95">
        <v>12041</v>
      </c>
      <c r="B12049" s="95" t="s">
        <v>5306</v>
      </c>
      <c r="C12049" s="95" t="s">
        <v>3644</v>
      </c>
      <c r="D12049" s="95">
        <v>44001004642</v>
      </c>
      <c r="E12049" s="95" t="s">
        <v>332</v>
      </c>
      <c r="F12049" s="95" t="s">
        <v>7499</v>
      </c>
      <c r="G12049" s="4">
        <v>50</v>
      </c>
      <c r="H12049" s="4">
        <v>50</v>
      </c>
    </row>
    <row r="12050" spans="1:8" ht="15">
      <c r="A12050" s="95">
        <v>12042</v>
      </c>
      <c r="B12050" s="95" t="s">
        <v>3497</v>
      </c>
      <c r="C12050" s="95" t="s">
        <v>12369</v>
      </c>
      <c r="D12050" s="95">
        <v>44001001071</v>
      </c>
      <c r="E12050" s="95" t="s">
        <v>332</v>
      </c>
      <c r="F12050" s="95" t="s">
        <v>7499</v>
      </c>
      <c r="G12050" s="4">
        <v>100</v>
      </c>
      <c r="H12050" s="4">
        <v>100</v>
      </c>
    </row>
    <row r="12051" spans="1:8" ht="15">
      <c r="A12051" s="95">
        <v>12043</v>
      </c>
      <c r="B12051" s="95" t="s">
        <v>5499</v>
      </c>
      <c r="C12051" s="95" t="s">
        <v>12360</v>
      </c>
      <c r="D12051" s="95">
        <v>44001004308</v>
      </c>
      <c r="E12051" s="95" t="s">
        <v>332</v>
      </c>
      <c r="F12051" s="95" t="s">
        <v>7499</v>
      </c>
      <c r="G12051" s="4">
        <v>50</v>
      </c>
      <c r="H12051" s="4">
        <v>50</v>
      </c>
    </row>
    <row r="12052" spans="1:8" ht="15">
      <c r="A12052" s="95">
        <v>12044</v>
      </c>
      <c r="B12052" s="95" t="s">
        <v>3771</v>
      </c>
      <c r="C12052" s="95" t="s">
        <v>5310</v>
      </c>
      <c r="D12052" s="95">
        <v>44001001610</v>
      </c>
      <c r="E12052" s="95" t="s">
        <v>332</v>
      </c>
      <c r="F12052" s="95" t="s">
        <v>7499</v>
      </c>
      <c r="G12052" s="4">
        <v>50</v>
      </c>
      <c r="H12052" s="4">
        <v>50</v>
      </c>
    </row>
    <row r="12053" spans="1:8" ht="15">
      <c r="A12053" s="95">
        <v>12045</v>
      </c>
      <c r="B12053" s="95" t="s">
        <v>12374</v>
      </c>
      <c r="C12053" s="95" t="s">
        <v>12375</v>
      </c>
      <c r="D12053" s="95">
        <v>44001004826</v>
      </c>
      <c r="E12053" s="95" t="s">
        <v>332</v>
      </c>
      <c r="F12053" s="95" t="s">
        <v>7499</v>
      </c>
      <c r="G12053" s="4">
        <v>50</v>
      </c>
      <c r="H12053" s="4">
        <v>50</v>
      </c>
    </row>
    <row r="12054" spans="1:8" ht="30">
      <c r="A12054" s="95">
        <v>12046</v>
      </c>
      <c r="B12054" s="95" t="s">
        <v>4593</v>
      </c>
      <c r="C12054" s="95" t="s">
        <v>12377</v>
      </c>
      <c r="D12054" s="95">
        <v>44001000228</v>
      </c>
      <c r="E12054" s="95" t="s">
        <v>332</v>
      </c>
      <c r="F12054" s="95" t="s">
        <v>7499</v>
      </c>
      <c r="G12054" s="4">
        <v>50</v>
      </c>
      <c r="H12054" s="4">
        <v>50</v>
      </c>
    </row>
    <row r="12055" spans="1:8" ht="30">
      <c r="A12055" s="95">
        <v>12047</v>
      </c>
      <c r="B12055" s="95" t="s">
        <v>4593</v>
      </c>
      <c r="C12055" s="95" t="s">
        <v>12379</v>
      </c>
      <c r="D12055" s="95" t="s">
        <v>12380</v>
      </c>
      <c r="E12055" s="95" t="s">
        <v>332</v>
      </c>
      <c r="F12055" s="95" t="s">
        <v>7499</v>
      </c>
      <c r="G12055" s="4">
        <v>50</v>
      </c>
      <c r="H12055" s="4">
        <v>50</v>
      </c>
    </row>
    <row r="12056" spans="1:8" ht="15">
      <c r="A12056" s="95">
        <v>12048</v>
      </c>
      <c r="B12056" s="95" t="s">
        <v>12381</v>
      </c>
      <c r="C12056" s="95" t="s">
        <v>3730</v>
      </c>
      <c r="D12056" s="95">
        <v>44001005025</v>
      </c>
      <c r="E12056" s="95" t="s">
        <v>332</v>
      </c>
      <c r="F12056" s="95" t="s">
        <v>7499</v>
      </c>
      <c r="G12056" s="4">
        <v>50</v>
      </c>
      <c r="H12056" s="4">
        <v>50</v>
      </c>
    </row>
    <row r="12057" spans="1:8" ht="15">
      <c r="A12057" s="95">
        <v>12049</v>
      </c>
      <c r="B12057" s="95" t="s">
        <v>4096</v>
      </c>
      <c r="C12057" s="95" t="s">
        <v>5324</v>
      </c>
      <c r="D12057" s="95">
        <v>44001000606</v>
      </c>
      <c r="E12057" s="95" t="s">
        <v>332</v>
      </c>
      <c r="F12057" s="95" t="s">
        <v>7499</v>
      </c>
      <c r="G12057" s="4">
        <v>50</v>
      </c>
      <c r="H12057" s="4">
        <v>50</v>
      </c>
    </row>
    <row r="12058" spans="1:8" ht="15">
      <c r="A12058" s="95">
        <v>12050</v>
      </c>
      <c r="B12058" s="95" t="s">
        <v>3468</v>
      </c>
      <c r="C12058" s="95" t="s">
        <v>3565</v>
      </c>
      <c r="D12058" s="95">
        <v>44001000321</v>
      </c>
      <c r="E12058" s="95" t="s">
        <v>332</v>
      </c>
      <c r="F12058" s="95" t="s">
        <v>7499</v>
      </c>
      <c r="G12058" s="4">
        <v>50</v>
      </c>
      <c r="H12058" s="4">
        <v>50</v>
      </c>
    </row>
    <row r="12059" spans="1:8" ht="15">
      <c r="A12059" s="95">
        <v>12051</v>
      </c>
      <c r="B12059" s="95" t="s">
        <v>6177</v>
      </c>
      <c r="C12059" s="95" t="s">
        <v>4058</v>
      </c>
      <c r="D12059" s="95" t="s">
        <v>12834</v>
      </c>
      <c r="E12059" s="95" t="s">
        <v>332</v>
      </c>
      <c r="F12059" s="95" t="s">
        <v>7499</v>
      </c>
      <c r="G12059" s="4">
        <v>75</v>
      </c>
      <c r="H12059" s="4">
        <v>75</v>
      </c>
    </row>
    <row r="12060" spans="1:8" ht="15">
      <c r="A12060" s="95">
        <v>12052</v>
      </c>
      <c r="B12060" s="95" t="s">
        <v>3461</v>
      </c>
      <c r="C12060" s="95" t="s">
        <v>12835</v>
      </c>
      <c r="D12060" s="95" t="s">
        <v>12836</v>
      </c>
      <c r="E12060" s="95" t="s">
        <v>332</v>
      </c>
      <c r="F12060" s="95" t="s">
        <v>7499</v>
      </c>
      <c r="G12060" s="4">
        <v>75</v>
      </c>
      <c r="H12060" s="4">
        <v>75</v>
      </c>
    </row>
    <row r="12061" spans="1:8" ht="15">
      <c r="A12061" s="95">
        <v>12053</v>
      </c>
      <c r="B12061" s="95" t="s">
        <v>5353</v>
      </c>
      <c r="C12061" s="95" t="s">
        <v>6243</v>
      </c>
      <c r="D12061" s="95">
        <v>57001006268</v>
      </c>
      <c r="E12061" s="95" t="s">
        <v>332</v>
      </c>
      <c r="F12061" s="95" t="s">
        <v>7499</v>
      </c>
      <c r="G12061" s="4">
        <v>50</v>
      </c>
      <c r="H12061" s="4">
        <v>50</v>
      </c>
    </row>
    <row r="12062" spans="1:8" ht="15">
      <c r="A12062" s="95">
        <v>12054</v>
      </c>
      <c r="B12062" s="95" t="s">
        <v>4603</v>
      </c>
      <c r="C12062" s="95" t="s">
        <v>6243</v>
      </c>
      <c r="D12062" s="95">
        <v>57001006420</v>
      </c>
      <c r="E12062" s="95" t="s">
        <v>332</v>
      </c>
      <c r="F12062" s="95" t="s">
        <v>7499</v>
      </c>
      <c r="G12062" s="4">
        <v>50</v>
      </c>
      <c r="H12062" s="4">
        <v>50</v>
      </c>
    </row>
    <row r="12063" spans="1:8" ht="15">
      <c r="A12063" s="95">
        <v>12055</v>
      </c>
      <c r="B12063" s="95" t="s">
        <v>3593</v>
      </c>
      <c r="C12063" s="95" t="s">
        <v>3504</v>
      </c>
      <c r="D12063" s="95">
        <v>57001047316</v>
      </c>
      <c r="E12063" s="95" t="s">
        <v>332</v>
      </c>
      <c r="F12063" s="95" t="s">
        <v>7499</v>
      </c>
      <c r="G12063" s="4">
        <v>50</v>
      </c>
      <c r="H12063" s="4">
        <v>50</v>
      </c>
    </row>
    <row r="12064" spans="1:8" ht="15">
      <c r="A12064" s="95">
        <v>12056</v>
      </c>
      <c r="B12064" s="95" t="s">
        <v>3874</v>
      </c>
      <c r="C12064" s="95" t="s">
        <v>7038</v>
      </c>
      <c r="D12064" s="95" t="s">
        <v>12864</v>
      </c>
      <c r="E12064" s="95" t="s">
        <v>332</v>
      </c>
      <c r="F12064" s="95" t="s">
        <v>7499</v>
      </c>
      <c r="G12064" s="4">
        <v>50</v>
      </c>
      <c r="H12064" s="4">
        <v>50</v>
      </c>
    </row>
    <row r="12065" spans="1:8" ht="15">
      <c r="A12065" s="95">
        <v>12057</v>
      </c>
      <c r="B12065" s="95" t="s">
        <v>12889</v>
      </c>
      <c r="C12065" s="95" t="s">
        <v>8198</v>
      </c>
      <c r="D12065" s="95">
        <v>57001054301</v>
      </c>
      <c r="E12065" s="95" t="s">
        <v>332</v>
      </c>
      <c r="F12065" s="95" t="s">
        <v>7499</v>
      </c>
      <c r="G12065" s="4">
        <v>50</v>
      </c>
      <c r="H12065" s="4">
        <v>50</v>
      </c>
    </row>
    <row r="12066" spans="1:8" ht="15">
      <c r="A12066" s="95">
        <v>12058</v>
      </c>
      <c r="B12066" s="95" t="s">
        <v>2663</v>
      </c>
      <c r="C12066" s="95" t="s">
        <v>8198</v>
      </c>
      <c r="D12066" s="95">
        <v>57001058130</v>
      </c>
      <c r="E12066" s="95" t="s">
        <v>332</v>
      </c>
      <c r="F12066" s="95" t="s">
        <v>7499</v>
      </c>
      <c r="G12066" s="4">
        <v>50</v>
      </c>
      <c r="H12066" s="4">
        <v>50</v>
      </c>
    </row>
    <row r="12067" spans="1:8" ht="15">
      <c r="A12067" s="95">
        <v>12059</v>
      </c>
      <c r="B12067" s="95" t="s">
        <v>3676</v>
      </c>
      <c r="C12067" s="95" t="s">
        <v>4615</v>
      </c>
      <c r="D12067" s="95">
        <v>57001058443</v>
      </c>
      <c r="E12067" s="95" t="s">
        <v>332</v>
      </c>
      <c r="F12067" s="95" t="s">
        <v>7499</v>
      </c>
      <c r="G12067" s="4">
        <v>50</v>
      </c>
      <c r="H12067" s="4">
        <v>50</v>
      </c>
    </row>
    <row r="12068" spans="1:8" ht="15">
      <c r="A12068" s="95">
        <v>12060</v>
      </c>
      <c r="B12068" s="95" t="s">
        <v>6107</v>
      </c>
      <c r="C12068" s="95" t="s">
        <v>6642</v>
      </c>
      <c r="D12068" s="95">
        <v>53001016276</v>
      </c>
      <c r="E12068" s="95" t="s">
        <v>332</v>
      </c>
      <c r="F12068" s="95" t="s">
        <v>7499</v>
      </c>
      <c r="G12068" s="4">
        <v>50</v>
      </c>
      <c r="H12068" s="4">
        <v>50</v>
      </c>
    </row>
    <row r="12069" spans="1:8" ht="30">
      <c r="A12069" s="95">
        <v>12061</v>
      </c>
      <c r="B12069" s="95" t="s">
        <v>6621</v>
      </c>
      <c r="C12069" s="95" t="s">
        <v>12942</v>
      </c>
      <c r="D12069" s="95">
        <v>57001031621</v>
      </c>
      <c r="E12069" s="95" t="s">
        <v>332</v>
      </c>
      <c r="F12069" s="95" t="s">
        <v>7499</v>
      </c>
      <c r="G12069" s="4">
        <v>50</v>
      </c>
      <c r="H12069" s="4">
        <v>50</v>
      </c>
    </row>
    <row r="12070" spans="1:8" ht="15">
      <c r="A12070" s="95">
        <v>12062</v>
      </c>
      <c r="B12070" s="95" t="s">
        <v>3526</v>
      </c>
      <c r="C12070" s="95" t="s">
        <v>4320</v>
      </c>
      <c r="D12070" s="95" t="s">
        <v>12944</v>
      </c>
      <c r="E12070" s="95" t="s">
        <v>332</v>
      </c>
      <c r="F12070" s="95" t="s">
        <v>7499</v>
      </c>
      <c r="G12070" s="4">
        <v>50</v>
      </c>
      <c r="H12070" s="4">
        <v>50</v>
      </c>
    </row>
    <row r="12071" spans="1:8" ht="15">
      <c r="A12071" s="95">
        <v>12063</v>
      </c>
      <c r="B12071" s="95" t="s">
        <v>3761</v>
      </c>
      <c r="C12071" s="95" t="s">
        <v>4656</v>
      </c>
      <c r="D12071" s="95">
        <v>57001000698</v>
      </c>
      <c r="E12071" s="95" t="s">
        <v>332</v>
      </c>
      <c r="F12071" s="95" t="s">
        <v>7499</v>
      </c>
      <c r="G12071" s="4">
        <v>50</v>
      </c>
      <c r="H12071" s="4">
        <v>50</v>
      </c>
    </row>
    <row r="12072" spans="1:8" ht="15">
      <c r="A12072" s="95">
        <v>12064</v>
      </c>
      <c r="B12072" s="95" t="s">
        <v>3593</v>
      </c>
      <c r="C12072" s="95" t="s">
        <v>3540</v>
      </c>
      <c r="D12072" s="95">
        <v>57001060057</v>
      </c>
      <c r="E12072" s="95" t="s">
        <v>332</v>
      </c>
      <c r="F12072" s="95" t="s">
        <v>7499</v>
      </c>
      <c r="G12072" s="4">
        <v>50</v>
      </c>
      <c r="H12072" s="4">
        <v>50</v>
      </c>
    </row>
    <row r="12073" spans="1:8" ht="15">
      <c r="A12073" s="95">
        <v>12065</v>
      </c>
      <c r="B12073" s="95" t="s">
        <v>3442</v>
      </c>
      <c r="C12073" s="95" t="s">
        <v>5629</v>
      </c>
      <c r="D12073" s="95">
        <v>57001015853</v>
      </c>
      <c r="E12073" s="95" t="s">
        <v>332</v>
      </c>
      <c r="F12073" s="95" t="s">
        <v>7499</v>
      </c>
      <c r="G12073" s="4">
        <v>50</v>
      </c>
      <c r="H12073" s="4">
        <v>50</v>
      </c>
    </row>
    <row r="12074" spans="1:8" ht="15">
      <c r="A12074" s="95">
        <v>12066</v>
      </c>
      <c r="B12074" s="95" t="s">
        <v>12957</v>
      </c>
      <c r="C12074" s="95" t="s">
        <v>12958</v>
      </c>
      <c r="D12074" s="95">
        <v>43001006996</v>
      </c>
      <c r="E12074" s="95" t="s">
        <v>332</v>
      </c>
      <c r="F12074" s="95" t="s">
        <v>7499</v>
      </c>
      <c r="G12074" s="4">
        <v>50</v>
      </c>
      <c r="H12074" s="4">
        <v>50</v>
      </c>
    </row>
    <row r="12075" spans="1:8" ht="30">
      <c r="A12075" s="95">
        <v>12067</v>
      </c>
      <c r="B12075" s="95" t="s">
        <v>4752</v>
      </c>
      <c r="C12075" s="95" t="s">
        <v>12960</v>
      </c>
      <c r="D12075" s="95">
        <v>57001041263</v>
      </c>
      <c r="E12075" s="95" t="s">
        <v>332</v>
      </c>
      <c r="F12075" s="95" t="s">
        <v>7499</v>
      </c>
      <c r="G12075" s="4">
        <v>50</v>
      </c>
      <c r="H12075" s="4">
        <v>50</v>
      </c>
    </row>
    <row r="12076" spans="1:8" ht="15">
      <c r="A12076" s="95">
        <v>12068</v>
      </c>
      <c r="B12076" s="95" t="s">
        <v>6985</v>
      </c>
      <c r="C12076" s="95" t="s">
        <v>6099</v>
      </c>
      <c r="D12076" s="95">
        <v>57001013345</v>
      </c>
      <c r="E12076" s="95" t="s">
        <v>332</v>
      </c>
      <c r="F12076" s="95" t="s">
        <v>7499</v>
      </c>
      <c r="G12076" s="4">
        <v>50</v>
      </c>
      <c r="H12076" s="4">
        <v>50</v>
      </c>
    </row>
    <row r="12077" spans="1:8" ht="15">
      <c r="A12077" s="95">
        <v>12069</v>
      </c>
      <c r="B12077" s="95" t="s">
        <v>3668</v>
      </c>
      <c r="C12077" s="95" t="s">
        <v>9646</v>
      </c>
      <c r="D12077" s="95">
        <v>57001034112</v>
      </c>
      <c r="E12077" s="95" t="s">
        <v>332</v>
      </c>
      <c r="F12077" s="95" t="s">
        <v>7499</v>
      </c>
      <c r="G12077" s="4">
        <v>50</v>
      </c>
      <c r="H12077" s="4">
        <v>50</v>
      </c>
    </row>
    <row r="12078" spans="1:8" ht="15">
      <c r="A12078" s="95">
        <v>12070</v>
      </c>
      <c r="B12078" s="95" t="s">
        <v>4062</v>
      </c>
      <c r="C12078" s="95" t="s">
        <v>5486</v>
      </c>
      <c r="D12078" s="95">
        <v>43001007435</v>
      </c>
      <c r="E12078" s="95" t="s">
        <v>332</v>
      </c>
      <c r="F12078" s="95" t="s">
        <v>7499</v>
      </c>
      <c r="G12078" s="4">
        <v>50</v>
      </c>
      <c r="H12078" s="4">
        <v>50</v>
      </c>
    </row>
    <row r="12079" spans="1:8" ht="15">
      <c r="A12079" s="95">
        <v>12071</v>
      </c>
      <c r="B12079" s="95" t="s">
        <v>3668</v>
      </c>
      <c r="C12079" s="95" t="s">
        <v>4115</v>
      </c>
      <c r="D12079" s="95">
        <v>57001011003</v>
      </c>
      <c r="E12079" s="95" t="s">
        <v>332</v>
      </c>
      <c r="F12079" s="95" t="s">
        <v>7499</v>
      </c>
      <c r="G12079" s="4">
        <v>50</v>
      </c>
      <c r="H12079" s="4">
        <v>50</v>
      </c>
    </row>
    <row r="12080" spans="1:8" ht="15">
      <c r="A12080" s="95">
        <v>12072</v>
      </c>
      <c r="B12080" s="95" t="s">
        <v>4861</v>
      </c>
      <c r="C12080" s="95" t="s">
        <v>12840</v>
      </c>
      <c r="D12080" s="95">
        <v>57001034311</v>
      </c>
      <c r="E12080" s="95" t="s">
        <v>332</v>
      </c>
      <c r="F12080" s="95" t="s">
        <v>7499</v>
      </c>
      <c r="G12080" s="4">
        <v>50</v>
      </c>
      <c r="H12080" s="4">
        <v>50</v>
      </c>
    </row>
    <row r="12081" spans="1:8" ht="15">
      <c r="A12081" s="95">
        <v>12073</v>
      </c>
      <c r="B12081" s="95" t="s">
        <v>3593</v>
      </c>
      <c r="C12081" s="95" t="s">
        <v>4453</v>
      </c>
      <c r="D12081" s="95">
        <v>35401129258</v>
      </c>
      <c r="E12081" s="95" t="s">
        <v>332</v>
      </c>
      <c r="F12081" s="95" t="s">
        <v>7499</v>
      </c>
      <c r="G12081" s="4">
        <v>50</v>
      </c>
      <c r="H12081" s="4">
        <v>50</v>
      </c>
    </row>
    <row r="12082" spans="1:8" ht="15">
      <c r="A12082" s="95">
        <v>12074</v>
      </c>
      <c r="B12082" s="95" t="s">
        <v>3593</v>
      </c>
      <c r="C12082" s="95" t="s">
        <v>3721</v>
      </c>
      <c r="D12082" s="95">
        <v>57001012340</v>
      </c>
      <c r="E12082" s="95" t="s">
        <v>332</v>
      </c>
      <c r="F12082" s="95" t="s">
        <v>7499</v>
      </c>
      <c r="G12082" s="4">
        <v>50</v>
      </c>
      <c r="H12082" s="4">
        <v>50</v>
      </c>
    </row>
    <row r="12083" spans="1:8" ht="15">
      <c r="A12083" s="95">
        <v>12075</v>
      </c>
      <c r="B12083" s="95" t="s">
        <v>5168</v>
      </c>
      <c r="C12083" s="95" t="s">
        <v>12844</v>
      </c>
      <c r="D12083" s="95">
        <v>57001018561</v>
      </c>
      <c r="E12083" s="95" t="s">
        <v>332</v>
      </c>
      <c r="F12083" s="95" t="s">
        <v>7499</v>
      </c>
      <c r="G12083" s="4">
        <v>50</v>
      </c>
      <c r="H12083" s="4">
        <v>50</v>
      </c>
    </row>
    <row r="12084" spans="1:8" ht="15">
      <c r="A12084" s="95">
        <v>12076</v>
      </c>
      <c r="B12084" s="95" t="s">
        <v>3923</v>
      </c>
      <c r="C12084" s="95" t="s">
        <v>4320</v>
      </c>
      <c r="D12084" s="95">
        <v>57001004372</v>
      </c>
      <c r="E12084" s="95" t="s">
        <v>332</v>
      </c>
      <c r="F12084" s="95" t="s">
        <v>7499</v>
      </c>
      <c r="G12084" s="4">
        <v>50</v>
      </c>
      <c r="H12084" s="4">
        <v>50</v>
      </c>
    </row>
    <row r="12085" spans="1:8" ht="30">
      <c r="A12085" s="95">
        <v>12077</v>
      </c>
      <c r="B12085" s="95" t="s">
        <v>3668</v>
      </c>
      <c r="C12085" s="95" t="s">
        <v>3878</v>
      </c>
      <c r="D12085" s="95">
        <v>57001014711</v>
      </c>
      <c r="E12085" s="95" t="s">
        <v>332</v>
      </c>
      <c r="F12085" s="95" t="s">
        <v>7499</v>
      </c>
      <c r="G12085" s="4">
        <v>50</v>
      </c>
      <c r="H12085" s="4">
        <v>50</v>
      </c>
    </row>
    <row r="12086" spans="1:8" ht="15">
      <c r="A12086" s="95">
        <v>12078</v>
      </c>
      <c r="B12086" s="95" t="s">
        <v>3976</v>
      </c>
      <c r="C12086" s="95" t="s">
        <v>4645</v>
      </c>
      <c r="D12086" s="95">
        <v>57001024752</v>
      </c>
      <c r="E12086" s="95" t="s">
        <v>332</v>
      </c>
      <c r="F12086" s="95" t="s">
        <v>7499</v>
      </c>
      <c r="G12086" s="4">
        <v>50</v>
      </c>
      <c r="H12086" s="4">
        <v>50</v>
      </c>
    </row>
    <row r="12087" spans="1:8" ht="15">
      <c r="A12087" s="95">
        <v>12079</v>
      </c>
      <c r="B12087" s="95" t="s">
        <v>4007</v>
      </c>
      <c r="C12087" s="95" t="s">
        <v>3836</v>
      </c>
      <c r="D12087" s="95">
        <v>57001018885</v>
      </c>
      <c r="E12087" s="95" t="s">
        <v>332</v>
      </c>
      <c r="F12087" s="95" t="s">
        <v>7499</v>
      </c>
      <c r="G12087" s="4">
        <v>50</v>
      </c>
      <c r="H12087" s="4">
        <v>50</v>
      </c>
    </row>
    <row r="12088" spans="1:8" ht="15">
      <c r="A12088" s="95">
        <v>12080</v>
      </c>
      <c r="B12088" s="95" t="s">
        <v>3750</v>
      </c>
      <c r="C12088" s="95" t="s">
        <v>3743</v>
      </c>
      <c r="D12088" s="95">
        <v>57001003526</v>
      </c>
      <c r="E12088" s="95" t="s">
        <v>332</v>
      </c>
      <c r="F12088" s="95" t="s">
        <v>7499</v>
      </c>
      <c r="G12088" s="4">
        <v>50</v>
      </c>
      <c r="H12088" s="4">
        <v>50</v>
      </c>
    </row>
    <row r="12089" spans="1:8" ht="15">
      <c r="A12089" s="95">
        <v>12081</v>
      </c>
      <c r="B12089" s="95" t="s">
        <v>4622</v>
      </c>
      <c r="C12089" s="95" t="s">
        <v>4115</v>
      </c>
      <c r="D12089" s="95">
        <v>57001021961</v>
      </c>
      <c r="E12089" s="95" t="s">
        <v>332</v>
      </c>
      <c r="F12089" s="95" t="s">
        <v>7499</v>
      </c>
      <c r="G12089" s="4">
        <v>50</v>
      </c>
      <c r="H12089" s="4">
        <v>50</v>
      </c>
    </row>
    <row r="12090" spans="1:8" ht="15">
      <c r="A12090" s="95">
        <v>12082</v>
      </c>
      <c r="B12090" s="95" t="s">
        <v>3676</v>
      </c>
      <c r="C12090" s="95" t="s">
        <v>7217</v>
      </c>
      <c r="D12090" s="95">
        <v>57001018960</v>
      </c>
      <c r="E12090" s="95" t="s">
        <v>332</v>
      </c>
      <c r="F12090" s="95" t="s">
        <v>7499</v>
      </c>
      <c r="G12090" s="4">
        <v>50</v>
      </c>
      <c r="H12090" s="4">
        <v>50</v>
      </c>
    </row>
    <row r="12091" spans="1:8" ht="15">
      <c r="A12091" s="95">
        <v>12083</v>
      </c>
      <c r="B12091" s="95" t="s">
        <v>3780</v>
      </c>
      <c r="C12091" s="95" t="s">
        <v>4058</v>
      </c>
      <c r="D12091" s="95">
        <v>57001029377</v>
      </c>
      <c r="E12091" s="95" t="s">
        <v>332</v>
      </c>
      <c r="F12091" s="95" t="s">
        <v>7499</v>
      </c>
      <c r="G12091" s="4">
        <v>50</v>
      </c>
      <c r="H12091" s="4">
        <v>50</v>
      </c>
    </row>
    <row r="12092" spans="1:8" ht="15">
      <c r="A12092" s="95">
        <v>12084</v>
      </c>
      <c r="B12092" s="95" t="s">
        <v>3629</v>
      </c>
      <c r="C12092" s="95" t="s">
        <v>12854</v>
      </c>
      <c r="D12092" s="95">
        <v>57001022724</v>
      </c>
      <c r="E12092" s="95" t="s">
        <v>332</v>
      </c>
      <c r="F12092" s="95" t="s">
        <v>7499</v>
      </c>
      <c r="G12092" s="4">
        <v>50</v>
      </c>
      <c r="H12092" s="4">
        <v>50</v>
      </c>
    </row>
    <row r="12093" spans="1:8" ht="15">
      <c r="A12093" s="95">
        <v>12085</v>
      </c>
      <c r="B12093" s="95" t="s">
        <v>3599</v>
      </c>
      <c r="C12093" s="95" t="s">
        <v>12796</v>
      </c>
      <c r="D12093" s="95">
        <v>57001015779</v>
      </c>
      <c r="E12093" s="95" t="s">
        <v>332</v>
      </c>
      <c r="F12093" s="95" t="s">
        <v>7499</v>
      </c>
      <c r="G12093" s="4">
        <v>50</v>
      </c>
      <c r="H12093" s="4">
        <v>50</v>
      </c>
    </row>
    <row r="12094" spans="1:8" ht="30">
      <c r="A12094" s="95">
        <v>12086</v>
      </c>
      <c r="B12094" s="95" t="s">
        <v>3472</v>
      </c>
      <c r="C12094" s="95" t="s">
        <v>12857</v>
      </c>
      <c r="D12094" s="95">
        <v>57001010672</v>
      </c>
      <c r="E12094" s="95" t="s">
        <v>332</v>
      </c>
      <c r="F12094" s="95" t="s">
        <v>7499</v>
      </c>
      <c r="G12094" s="4">
        <v>50</v>
      </c>
      <c r="H12094" s="4">
        <v>50</v>
      </c>
    </row>
    <row r="12095" spans="1:8" ht="15">
      <c r="A12095" s="95">
        <v>12087</v>
      </c>
      <c r="B12095" s="95" t="s">
        <v>2663</v>
      </c>
      <c r="C12095" s="95" t="s">
        <v>4058</v>
      </c>
      <c r="D12095" s="95">
        <v>57001009780</v>
      </c>
      <c r="E12095" s="95" t="s">
        <v>332</v>
      </c>
      <c r="F12095" s="95" t="s">
        <v>7499</v>
      </c>
      <c r="G12095" s="4">
        <v>50</v>
      </c>
      <c r="H12095" s="4">
        <v>50</v>
      </c>
    </row>
    <row r="12096" spans="1:8" ht="15">
      <c r="A12096" s="95">
        <v>12088</v>
      </c>
      <c r="B12096" s="95" t="s">
        <v>3593</v>
      </c>
      <c r="C12096" s="95" t="s">
        <v>3661</v>
      </c>
      <c r="D12096" s="95">
        <v>43001014687</v>
      </c>
      <c r="E12096" s="95" t="s">
        <v>332</v>
      </c>
      <c r="F12096" s="95" t="s">
        <v>7499</v>
      </c>
      <c r="G12096" s="4">
        <v>50</v>
      </c>
      <c r="H12096" s="4">
        <v>50</v>
      </c>
    </row>
    <row r="12097" spans="1:8" ht="15">
      <c r="A12097" s="95">
        <v>12089</v>
      </c>
      <c r="B12097" s="95" t="s">
        <v>3561</v>
      </c>
      <c r="C12097" s="95" t="s">
        <v>12861</v>
      </c>
      <c r="D12097" s="95">
        <v>57001052179</v>
      </c>
      <c r="E12097" s="95" t="s">
        <v>332</v>
      </c>
      <c r="F12097" s="95" t="s">
        <v>7499</v>
      </c>
      <c r="G12097" s="4">
        <v>50</v>
      </c>
      <c r="H12097" s="4">
        <v>50</v>
      </c>
    </row>
    <row r="12098" spans="1:8" ht="15">
      <c r="A12098" s="95">
        <v>12090</v>
      </c>
      <c r="B12098" s="95" t="s">
        <v>3593</v>
      </c>
      <c r="C12098" s="95" t="s">
        <v>7704</v>
      </c>
      <c r="D12098" s="95">
        <v>57001051550</v>
      </c>
      <c r="E12098" s="95" t="s">
        <v>332</v>
      </c>
      <c r="F12098" s="95" t="s">
        <v>7499</v>
      </c>
      <c r="G12098" s="4">
        <v>50</v>
      </c>
      <c r="H12098" s="4">
        <v>50</v>
      </c>
    </row>
    <row r="12099" spans="1:8" ht="15">
      <c r="A12099" s="95">
        <v>12091</v>
      </c>
      <c r="B12099" s="95" t="s">
        <v>4078</v>
      </c>
      <c r="C12099" s="95" t="s">
        <v>12866</v>
      </c>
      <c r="D12099" s="95">
        <v>57001022876</v>
      </c>
      <c r="E12099" s="95" t="s">
        <v>332</v>
      </c>
      <c r="F12099" s="95" t="s">
        <v>7499</v>
      </c>
      <c r="G12099" s="4">
        <v>50</v>
      </c>
      <c r="H12099" s="4">
        <v>50</v>
      </c>
    </row>
    <row r="12100" spans="1:8" ht="15">
      <c r="A12100" s="95">
        <v>12092</v>
      </c>
      <c r="B12100" s="95" t="s">
        <v>4093</v>
      </c>
      <c r="C12100" s="95" t="s">
        <v>3721</v>
      </c>
      <c r="D12100" s="95">
        <v>38001036714</v>
      </c>
      <c r="E12100" s="95" t="s">
        <v>332</v>
      </c>
      <c r="F12100" s="95" t="s">
        <v>7499</v>
      </c>
      <c r="G12100" s="4">
        <v>50</v>
      </c>
      <c r="H12100" s="4">
        <v>50</v>
      </c>
    </row>
    <row r="12101" spans="1:8" ht="15">
      <c r="A12101" s="95">
        <v>12093</v>
      </c>
      <c r="B12101" s="95" t="s">
        <v>3432</v>
      </c>
      <c r="C12101" s="95" t="s">
        <v>3743</v>
      </c>
      <c r="D12101" s="95">
        <v>57001013583</v>
      </c>
      <c r="E12101" s="95" t="s">
        <v>332</v>
      </c>
      <c r="F12101" s="95" t="s">
        <v>7499</v>
      </c>
      <c r="G12101" s="4">
        <v>50</v>
      </c>
      <c r="H12101" s="4">
        <v>50</v>
      </c>
    </row>
    <row r="12102" spans="1:8" ht="30">
      <c r="A12102" s="95">
        <v>12094</v>
      </c>
      <c r="B12102" s="95" t="s">
        <v>2663</v>
      </c>
      <c r="C12102" s="95" t="s">
        <v>3909</v>
      </c>
      <c r="D12102" s="95">
        <v>57001054977</v>
      </c>
      <c r="E12102" s="95" t="s">
        <v>332</v>
      </c>
      <c r="F12102" s="95" t="s">
        <v>7499</v>
      </c>
      <c r="G12102" s="4">
        <v>50</v>
      </c>
      <c r="H12102" s="4">
        <v>50</v>
      </c>
    </row>
    <row r="12103" spans="1:8" ht="15">
      <c r="A12103" s="95">
        <v>12095</v>
      </c>
      <c r="B12103" s="95" t="s">
        <v>3911</v>
      </c>
      <c r="C12103" s="95" t="s">
        <v>4115</v>
      </c>
      <c r="D12103" s="95">
        <v>57001055968</v>
      </c>
      <c r="E12103" s="95" t="s">
        <v>332</v>
      </c>
      <c r="F12103" s="95" t="s">
        <v>7499</v>
      </c>
      <c r="G12103" s="4">
        <v>50</v>
      </c>
      <c r="H12103" s="4">
        <v>50</v>
      </c>
    </row>
    <row r="12104" spans="1:8" ht="15">
      <c r="A12104" s="95">
        <v>12096</v>
      </c>
      <c r="B12104" s="95" t="s">
        <v>3761</v>
      </c>
      <c r="C12104" s="95" t="s">
        <v>4615</v>
      </c>
      <c r="D12104" s="95">
        <v>57001043024</v>
      </c>
      <c r="E12104" s="95" t="s">
        <v>332</v>
      </c>
      <c r="F12104" s="95" t="s">
        <v>7499</v>
      </c>
      <c r="G12104" s="4">
        <v>50</v>
      </c>
      <c r="H12104" s="4">
        <v>50</v>
      </c>
    </row>
    <row r="12105" spans="1:8" ht="15">
      <c r="A12105" s="95">
        <v>12097</v>
      </c>
      <c r="B12105" s="95" t="s">
        <v>3468</v>
      </c>
      <c r="C12105" s="95" t="s">
        <v>12861</v>
      </c>
      <c r="D12105" s="95">
        <v>57001030610</v>
      </c>
      <c r="E12105" s="95" t="s">
        <v>332</v>
      </c>
      <c r="F12105" s="95" t="s">
        <v>7499</v>
      </c>
      <c r="G12105" s="4">
        <v>50</v>
      </c>
      <c r="H12105" s="4">
        <v>50</v>
      </c>
    </row>
    <row r="12106" spans="1:8" ht="15">
      <c r="A12106" s="95">
        <v>12098</v>
      </c>
      <c r="B12106" s="95" t="s">
        <v>4062</v>
      </c>
      <c r="C12106" s="95" t="s">
        <v>4655</v>
      </c>
      <c r="D12106" s="95">
        <v>38001010079</v>
      </c>
      <c r="E12106" s="95" t="s">
        <v>332</v>
      </c>
      <c r="F12106" s="95" t="s">
        <v>7499</v>
      </c>
      <c r="G12106" s="4">
        <v>50</v>
      </c>
      <c r="H12106" s="4">
        <v>50</v>
      </c>
    </row>
    <row r="12107" spans="1:8" ht="30">
      <c r="A12107" s="95">
        <v>12099</v>
      </c>
      <c r="B12107" s="95" t="s">
        <v>3561</v>
      </c>
      <c r="C12107" s="95" t="s">
        <v>3854</v>
      </c>
      <c r="D12107" s="95">
        <v>57001052411</v>
      </c>
      <c r="E12107" s="95" t="s">
        <v>332</v>
      </c>
      <c r="F12107" s="95" t="s">
        <v>7499</v>
      </c>
      <c r="G12107" s="4">
        <v>50</v>
      </c>
      <c r="H12107" s="4">
        <v>50</v>
      </c>
    </row>
    <row r="12108" spans="1:8" ht="15">
      <c r="A12108" s="95">
        <v>12100</v>
      </c>
      <c r="B12108" s="95" t="s">
        <v>3629</v>
      </c>
      <c r="C12108" s="95" t="s">
        <v>3572</v>
      </c>
      <c r="D12108" s="95">
        <v>57001025248</v>
      </c>
      <c r="E12108" s="95" t="s">
        <v>332</v>
      </c>
      <c r="F12108" s="95" t="s">
        <v>7499</v>
      </c>
      <c r="G12108" s="4">
        <v>50</v>
      </c>
      <c r="H12108" s="4">
        <v>50</v>
      </c>
    </row>
    <row r="12109" spans="1:8" ht="15">
      <c r="A12109" s="95">
        <v>12101</v>
      </c>
      <c r="B12109" s="95" t="s">
        <v>3700</v>
      </c>
      <c r="C12109" s="95" t="s">
        <v>3721</v>
      </c>
      <c r="D12109" s="95">
        <v>57001032146</v>
      </c>
      <c r="E12109" s="95" t="s">
        <v>332</v>
      </c>
      <c r="F12109" s="95" t="s">
        <v>7499</v>
      </c>
      <c r="G12109" s="4">
        <v>50</v>
      </c>
      <c r="H12109" s="4">
        <v>50</v>
      </c>
    </row>
    <row r="12110" spans="1:8" ht="15">
      <c r="A12110" s="95">
        <v>12102</v>
      </c>
      <c r="B12110" s="95" t="s">
        <v>2663</v>
      </c>
      <c r="C12110" s="95" t="s">
        <v>3429</v>
      </c>
      <c r="D12110" s="95">
        <v>57001003006</v>
      </c>
      <c r="E12110" s="95" t="s">
        <v>332</v>
      </c>
      <c r="F12110" s="95" t="s">
        <v>7499</v>
      </c>
      <c r="G12110" s="4">
        <v>50</v>
      </c>
      <c r="H12110" s="4">
        <v>50</v>
      </c>
    </row>
    <row r="12111" spans="1:8" ht="15">
      <c r="A12111" s="95">
        <v>12103</v>
      </c>
      <c r="B12111" s="95" t="s">
        <v>5206</v>
      </c>
      <c r="C12111" s="95" t="s">
        <v>4143</v>
      </c>
      <c r="D12111" s="95">
        <v>57001053677</v>
      </c>
      <c r="E12111" s="95" t="s">
        <v>332</v>
      </c>
      <c r="F12111" s="95" t="s">
        <v>7499</v>
      </c>
      <c r="G12111" s="4">
        <v>50</v>
      </c>
      <c r="H12111" s="4">
        <v>50</v>
      </c>
    </row>
    <row r="12112" spans="1:8" ht="15">
      <c r="A12112" s="95">
        <v>12104</v>
      </c>
      <c r="B12112" s="95" t="s">
        <v>3948</v>
      </c>
      <c r="C12112" s="95" t="s">
        <v>3429</v>
      </c>
      <c r="D12112" s="95">
        <v>57601066875</v>
      </c>
      <c r="E12112" s="95" t="s">
        <v>332</v>
      </c>
      <c r="F12112" s="95" t="s">
        <v>7499</v>
      </c>
      <c r="G12112" s="4">
        <v>50</v>
      </c>
      <c r="H12112" s="4">
        <v>50</v>
      </c>
    </row>
    <row r="12113" spans="1:8" ht="15">
      <c r="A12113" s="95">
        <v>12105</v>
      </c>
      <c r="B12113" s="95" t="s">
        <v>4673</v>
      </c>
      <c r="C12113" s="95" t="s">
        <v>5573</v>
      </c>
      <c r="D12113" s="95">
        <v>43001000470</v>
      </c>
      <c r="E12113" s="95" t="s">
        <v>332</v>
      </c>
      <c r="F12113" s="95" t="s">
        <v>7499</v>
      </c>
      <c r="G12113" s="4">
        <v>50</v>
      </c>
      <c r="H12113" s="4">
        <v>50</v>
      </c>
    </row>
    <row r="12114" spans="1:8" ht="15">
      <c r="A12114" s="95">
        <v>12106</v>
      </c>
      <c r="B12114" s="95" t="s">
        <v>3593</v>
      </c>
      <c r="C12114" s="95" t="s">
        <v>4058</v>
      </c>
      <c r="D12114" s="95">
        <v>59001028759</v>
      </c>
      <c r="E12114" s="95" t="s">
        <v>332</v>
      </c>
      <c r="F12114" s="95" t="s">
        <v>7499</v>
      </c>
      <c r="G12114" s="4">
        <v>50</v>
      </c>
      <c r="H12114" s="4">
        <v>50</v>
      </c>
    </row>
    <row r="12115" spans="1:8" ht="15">
      <c r="A12115" s="95">
        <v>12107</v>
      </c>
      <c r="B12115" s="95" t="s">
        <v>3561</v>
      </c>
      <c r="C12115" s="95" t="s">
        <v>11672</v>
      </c>
      <c r="D12115" s="95">
        <v>57001034120</v>
      </c>
      <c r="E12115" s="95" t="s">
        <v>332</v>
      </c>
      <c r="F12115" s="95" t="s">
        <v>7499</v>
      </c>
      <c r="G12115" s="4">
        <v>50</v>
      </c>
      <c r="H12115" s="4">
        <v>50</v>
      </c>
    </row>
    <row r="12116" spans="1:8" ht="15">
      <c r="A12116" s="95">
        <v>12108</v>
      </c>
      <c r="B12116" s="95" t="s">
        <v>3771</v>
      </c>
      <c r="C12116" s="95" t="s">
        <v>12884</v>
      </c>
      <c r="D12116" s="95">
        <v>57001042593</v>
      </c>
      <c r="E12116" s="95" t="s">
        <v>332</v>
      </c>
      <c r="F12116" s="95" t="s">
        <v>7499</v>
      </c>
      <c r="G12116" s="4">
        <v>50</v>
      </c>
      <c r="H12116" s="4">
        <v>50</v>
      </c>
    </row>
    <row r="12117" spans="1:8" ht="30">
      <c r="A12117" s="95">
        <v>12109</v>
      </c>
      <c r="B12117" s="95" t="s">
        <v>2682</v>
      </c>
      <c r="C12117" s="95" t="s">
        <v>5660</v>
      </c>
      <c r="D12117" s="95">
        <v>57001035168</v>
      </c>
      <c r="E12117" s="95" t="s">
        <v>332</v>
      </c>
      <c r="F12117" s="95" t="s">
        <v>7499</v>
      </c>
      <c r="G12117" s="4">
        <v>50</v>
      </c>
      <c r="H12117" s="4">
        <v>50</v>
      </c>
    </row>
    <row r="12118" spans="1:8" ht="15">
      <c r="A12118" s="95">
        <v>12110</v>
      </c>
      <c r="B12118" s="95" t="s">
        <v>3720</v>
      </c>
      <c r="C12118" s="95" t="s">
        <v>12887</v>
      </c>
      <c r="D12118" s="95">
        <v>57001034837</v>
      </c>
      <c r="E12118" s="95" t="s">
        <v>332</v>
      </c>
      <c r="F12118" s="95" t="s">
        <v>7499</v>
      </c>
      <c r="G12118" s="4">
        <v>50</v>
      </c>
      <c r="H12118" s="4">
        <v>50</v>
      </c>
    </row>
    <row r="12119" spans="1:8" ht="15">
      <c r="A12119" s="95">
        <v>12111</v>
      </c>
      <c r="B12119" s="95" t="s">
        <v>4198</v>
      </c>
      <c r="C12119" s="95" t="s">
        <v>4320</v>
      </c>
      <c r="D12119" s="95">
        <v>57001057459</v>
      </c>
      <c r="E12119" s="95" t="s">
        <v>332</v>
      </c>
      <c r="F12119" s="95" t="s">
        <v>7499</v>
      </c>
      <c r="G12119" s="4">
        <v>50</v>
      </c>
      <c r="H12119" s="4">
        <v>50</v>
      </c>
    </row>
    <row r="12120" spans="1:8" ht="15">
      <c r="A12120" s="95">
        <v>12112</v>
      </c>
      <c r="B12120" s="95" t="s">
        <v>4062</v>
      </c>
      <c r="C12120" s="95" t="s">
        <v>9292</v>
      </c>
      <c r="D12120" s="95">
        <v>57001049587</v>
      </c>
      <c r="E12120" s="95" t="s">
        <v>332</v>
      </c>
      <c r="F12120" s="95" t="s">
        <v>7499</v>
      </c>
      <c r="G12120" s="4">
        <v>50</v>
      </c>
      <c r="H12120" s="4">
        <v>50</v>
      </c>
    </row>
    <row r="12121" spans="1:8" ht="15">
      <c r="A12121" s="95">
        <v>12113</v>
      </c>
      <c r="B12121" s="95" t="s">
        <v>3494</v>
      </c>
      <c r="C12121" s="95" t="s">
        <v>3647</v>
      </c>
      <c r="D12121" s="95">
        <v>43001028498</v>
      </c>
      <c r="E12121" s="95" t="s">
        <v>332</v>
      </c>
      <c r="F12121" s="95" t="s">
        <v>7499</v>
      </c>
      <c r="G12121" s="4">
        <v>50</v>
      </c>
      <c r="H12121" s="4">
        <v>50</v>
      </c>
    </row>
    <row r="12122" spans="1:8" ht="15">
      <c r="A12122" s="95">
        <v>12114</v>
      </c>
      <c r="B12122" s="95" t="s">
        <v>3629</v>
      </c>
      <c r="C12122" s="95" t="s">
        <v>12895</v>
      </c>
      <c r="D12122" s="95" t="s">
        <v>12896</v>
      </c>
      <c r="E12122" s="95" t="s">
        <v>332</v>
      </c>
      <c r="F12122" s="95" t="s">
        <v>7499</v>
      </c>
      <c r="G12122" s="4">
        <v>50</v>
      </c>
      <c r="H12122" s="4">
        <v>50</v>
      </c>
    </row>
    <row r="12123" spans="1:8" ht="15">
      <c r="A12123" s="95">
        <v>12115</v>
      </c>
      <c r="B12123" s="95" t="s">
        <v>4040</v>
      </c>
      <c r="C12123" s="95" t="s">
        <v>5613</v>
      </c>
      <c r="D12123" s="95">
        <v>57001012100</v>
      </c>
      <c r="E12123" s="95" t="s">
        <v>332</v>
      </c>
      <c r="F12123" s="95" t="s">
        <v>7499</v>
      </c>
      <c r="G12123" s="4">
        <v>50</v>
      </c>
      <c r="H12123" s="4">
        <v>50</v>
      </c>
    </row>
    <row r="12124" spans="1:8" ht="15">
      <c r="A12124" s="95">
        <v>12116</v>
      </c>
      <c r="B12124" s="95" t="s">
        <v>4226</v>
      </c>
      <c r="C12124" s="95" t="s">
        <v>3429</v>
      </c>
      <c r="D12124" s="95">
        <v>57001004013</v>
      </c>
      <c r="E12124" s="95" t="s">
        <v>332</v>
      </c>
      <c r="F12124" s="95" t="s">
        <v>7499</v>
      </c>
      <c r="G12124" s="4">
        <v>50</v>
      </c>
      <c r="H12124" s="4">
        <v>50</v>
      </c>
    </row>
    <row r="12125" spans="1:8" ht="15">
      <c r="A12125" s="95">
        <v>12117</v>
      </c>
      <c r="B12125" s="95" t="s">
        <v>6838</v>
      </c>
      <c r="C12125" s="95" t="s">
        <v>5636</v>
      </c>
      <c r="D12125" s="95">
        <v>57001059284</v>
      </c>
      <c r="E12125" s="95" t="s">
        <v>332</v>
      </c>
      <c r="F12125" s="95" t="s">
        <v>7499</v>
      </c>
      <c r="G12125" s="4">
        <v>50</v>
      </c>
      <c r="H12125" s="4">
        <v>50</v>
      </c>
    </row>
    <row r="12126" spans="1:8" ht="15">
      <c r="A12126" s="95">
        <v>12118</v>
      </c>
      <c r="B12126" s="95" t="s">
        <v>4982</v>
      </c>
      <c r="C12126" s="95" t="s">
        <v>12901</v>
      </c>
      <c r="D12126" s="95" t="s">
        <v>12902</v>
      </c>
      <c r="E12126" s="95" t="s">
        <v>332</v>
      </c>
      <c r="F12126" s="95" t="s">
        <v>7499</v>
      </c>
      <c r="G12126" s="4">
        <v>50</v>
      </c>
      <c r="H12126" s="4">
        <v>50</v>
      </c>
    </row>
    <row r="12127" spans="1:8" ht="15">
      <c r="A12127" s="95">
        <v>12119</v>
      </c>
      <c r="B12127" s="95" t="s">
        <v>5118</v>
      </c>
      <c r="C12127" s="95" t="s">
        <v>12903</v>
      </c>
      <c r="D12127" s="95">
        <v>57001053177</v>
      </c>
      <c r="E12127" s="95" t="s">
        <v>332</v>
      </c>
      <c r="F12127" s="95" t="s">
        <v>7499</v>
      </c>
      <c r="G12127" s="4">
        <v>50</v>
      </c>
      <c r="H12127" s="4">
        <v>50</v>
      </c>
    </row>
    <row r="12128" spans="1:8" ht="15">
      <c r="A12128" s="95">
        <v>12120</v>
      </c>
      <c r="B12128" s="95" t="s">
        <v>4255</v>
      </c>
      <c r="C12128" s="95" t="s">
        <v>4115</v>
      </c>
      <c r="D12128" s="95">
        <v>57001016767</v>
      </c>
      <c r="E12128" s="95" t="s">
        <v>332</v>
      </c>
      <c r="F12128" s="95" t="s">
        <v>7499</v>
      </c>
      <c r="G12128" s="4">
        <v>50</v>
      </c>
      <c r="H12128" s="4">
        <v>50</v>
      </c>
    </row>
    <row r="12129" spans="1:8" ht="15">
      <c r="A12129" s="95">
        <v>12121</v>
      </c>
      <c r="B12129" s="95" t="s">
        <v>3593</v>
      </c>
      <c r="C12129" s="95" t="s">
        <v>4058</v>
      </c>
      <c r="D12129" s="95">
        <v>57001056269</v>
      </c>
      <c r="E12129" s="95" t="s">
        <v>332</v>
      </c>
      <c r="F12129" s="95" t="s">
        <v>7499</v>
      </c>
      <c r="G12129" s="4">
        <v>50</v>
      </c>
      <c r="H12129" s="4">
        <v>50</v>
      </c>
    </row>
    <row r="12130" spans="1:8" ht="15">
      <c r="A12130" s="95">
        <v>12122</v>
      </c>
      <c r="B12130" s="95" t="s">
        <v>3636</v>
      </c>
      <c r="C12130" s="95" t="s">
        <v>4993</v>
      </c>
      <c r="D12130" s="95">
        <v>57001036193</v>
      </c>
      <c r="E12130" s="95" t="s">
        <v>332</v>
      </c>
      <c r="F12130" s="95" t="s">
        <v>7499</v>
      </c>
      <c r="G12130" s="4">
        <v>50</v>
      </c>
      <c r="H12130" s="4">
        <v>50</v>
      </c>
    </row>
    <row r="12131" spans="1:8" ht="15">
      <c r="A12131" s="95">
        <v>12123</v>
      </c>
      <c r="B12131" s="95" t="s">
        <v>3629</v>
      </c>
      <c r="C12131" s="95" t="s">
        <v>17736</v>
      </c>
      <c r="D12131" s="95">
        <v>57001013414</v>
      </c>
      <c r="E12131" s="95" t="s">
        <v>332</v>
      </c>
      <c r="F12131" s="95" t="s">
        <v>7499</v>
      </c>
      <c r="G12131" s="4">
        <v>50</v>
      </c>
      <c r="H12131" s="4">
        <v>50</v>
      </c>
    </row>
    <row r="12132" spans="1:8" ht="15">
      <c r="A12132" s="95">
        <v>12124</v>
      </c>
      <c r="B12132" s="95" t="s">
        <v>3450</v>
      </c>
      <c r="C12132" s="95" t="s">
        <v>4993</v>
      </c>
      <c r="D12132" s="95">
        <v>57001047090</v>
      </c>
      <c r="E12132" s="95" t="s">
        <v>332</v>
      </c>
      <c r="F12132" s="95" t="s">
        <v>7499</v>
      </c>
      <c r="G12132" s="4">
        <v>50</v>
      </c>
      <c r="H12132" s="4">
        <v>50</v>
      </c>
    </row>
    <row r="12133" spans="1:8" ht="15">
      <c r="A12133" s="95">
        <v>12125</v>
      </c>
      <c r="B12133" s="95" t="s">
        <v>3712</v>
      </c>
      <c r="C12133" s="95" t="s">
        <v>3781</v>
      </c>
      <c r="D12133" s="95">
        <v>57001043212</v>
      </c>
      <c r="E12133" s="95" t="s">
        <v>332</v>
      </c>
      <c r="F12133" s="95" t="s">
        <v>7499</v>
      </c>
      <c r="G12133" s="4">
        <v>50</v>
      </c>
      <c r="H12133" s="4">
        <v>50</v>
      </c>
    </row>
    <row r="12134" spans="1:8" ht="15">
      <c r="A12134" s="95">
        <v>12126</v>
      </c>
      <c r="B12134" s="95" t="s">
        <v>3911</v>
      </c>
      <c r="C12134" s="95" t="s">
        <v>3741</v>
      </c>
      <c r="D12134" s="95">
        <v>57001054421</v>
      </c>
      <c r="E12134" s="95" t="s">
        <v>332</v>
      </c>
      <c r="F12134" s="95" t="s">
        <v>7499</v>
      </c>
      <c r="G12134" s="4">
        <v>50</v>
      </c>
      <c r="H12134" s="4">
        <v>50</v>
      </c>
    </row>
    <row r="12135" spans="1:8" ht="15">
      <c r="A12135" s="95">
        <v>12127</v>
      </c>
      <c r="B12135" s="95" t="s">
        <v>3780</v>
      </c>
      <c r="C12135" s="95" t="s">
        <v>3825</v>
      </c>
      <c r="D12135" s="95">
        <v>57001048619</v>
      </c>
      <c r="E12135" s="95" t="s">
        <v>332</v>
      </c>
      <c r="F12135" s="95" t="s">
        <v>7499</v>
      </c>
      <c r="G12135" s="4">
        <v>50</v>
      </c>
      <c r="H12135" s="4">
        <v>50</v>
      </c>
    </row>
    <row r="12136" spans="1:8" ht="15">
      <c r="A12136" s="95">
        <v>12128</v>
      </c>
      <c r="B12136" s="95" t="s">
        <v>3432</v>
      </c>
      <c r="C12136" s="95" t="s">
        <v>4630</v>
      </c>
      <c r="D12136" s="95">
        <v>57001033574</v>
      </c>
      <c r="E12136" s="95" t="s">
        <v>332</v>
      </c>
      <c r="F12136" s="95" t="s">
        <v>7499</v>
      </c>
      <c r="G12136" s="4">
        <v>50</v>
      </c>
      <c r="H12136" s="4">
        <v>50</v>
      </c>
    </row>
    <row r="12137" spans="1:8" ht="30">
      <c r="A12137" s="95">
        <v>12129</v>
      </c>
      <c r="B12137" s="95" t="s">
        <v>3461</v>
      </c>
      <c r="C12137" s="95" t="s">
        <v>5740</v>
      </c>
      <c r="D12137" s="95">
        <v>57001009647</v>
      </c>
      <c r="E12137" s="95" t="s">
        <v>332</v>
      </c>
      <c r="F12137" s="95" t="s">
        <v>7499</v>
      </c>
      <c r="G12137" s="4">
        <v>50</v>
      </c>
      <c r="H12137" s="4">
        <v>50</v>
      </c>
    </row>
    <row r="12138" spans="1:8" ht="15">
      <c r="A12138" s="95">
        <v>12130</v>
      </c>
      <c r="B12138" s="95" t="s">
        <v>4982</v>
      </c>
      <c r="C12138" s="95" t="s">
        <v>12796</v>
      </c>
      <c r="D12138" s="95">
        <v>57001035184</v>
      </c>
      <c r="E12138" s="95" t="s">
        <v>332</v>
      </c>
      <c r="F12138" s="95" t="s">
        <v>7499</v>
      </c>
      <c r="G12138" s="4">
        <v>50</v>
      </c>
      <c r="H12138" s="4">
        <v>50</v>
      </c>
    </row>
    <row r="12139" spans="1:8" ht="15">
      <c r="A12139" s="95">
        <v>12131</v>
      </c>
      <c r="B12139" s="95" t="s">
        <v>11722</v>
      </c>
      <c r="C12139" s="95" t="s">
        <v>3775</v>
      </c>
      <c r="D12139" s="95">
        <v>57001012527</v>
      </c>
      <c r="E12139" s="95" t="s">
        <v>332</v>
      </c>
      <c r="F12139" s="95" t="s">
        <v>7499</v>
      </c>
      <c r="G12139" s="4">
        <v>50</v>
      </c>
      <c r="H12139" s="4">
        <v>50</v>
      </c>
    </row>
    <row r="12140" spans="1:8" ht="15">
      <c r="A12140" s="95">
        <v>12132</v>
      </c>
      <c r="B12140" s="95" t="s">
        <v>2663</v>
      </c>
      <c r="C12140" s="95" t="s">
        <v>6718</v>
      </c>
      <c r="D12140" s="95">
        <v>57001051518</v>
      </c>
      <c r="E12140" s="95" t="s">
        <v>332</v>
      </c>
      <c r="F12140" s="95" t="s">
        <v>7499</v>
      </c>
      <c r="G12140" s="4">
        <v>50</v>
      </c>
      <c r="H12140" s="4">
        <v>50</v>
      </c>
    </row>
    <row r="12141" spans="1:8" ht="15">
      <c r="A12141" s="95">
        <v>12133</v>
      </c>
      <c r="B12141" s="95" t="s">
        <v>5459</v>
      </c>
      <c r="C12141" s="95" t="s">
        <v>15584</v>
      </c>
      <c r="D12141" s="95">
        <v>61006023594</v>
      </c>
      <c r="E12141" s="95" t="s">
        <v>332</v>
      </c>
      <c r="F12141" s="95" t="s">
        <v>7499</v>
      </c>
      <c r="G12141" s="4">
        <v>50</v>
      </c>
      <c r="H12141" s="4">
        <v>50</v>
      </c>
    </row>
    <row r="12142" spans="1:8" ht="15">
      <c r="A12142" s="95">
        <v>12134</v>
      </c>
      <c r="B12142" s="95" t="s">
        <v>2671</v>
      </c>
      <c r="C12142" s="95" t="s">
        <v>4439</v>
      </c>
      <c r="D12142" s="95" t="s">
        <v>12922</v>
      </c>
      <c r="E12142" s="95" t="s">
        <v>332</v>
      </c>
      <c r="F12142" s="95" t="s">
        <v>7499</v>
      </c>
      <c r="G12142" s="4">
        <v>50</v>
      </c>
      <c r="H12142" s="4">
        <v>50</v>
      </c>
    </row>
    <row r="12143" spans="1:8" ht="15">
      <c r="A12143" s="95">
        <v>12135</v>
      </c>
      <c r="B12143" s="95" t="s">
        <v>3636</v>
      </c>
      <c r="C12143" s="95" t="s">
        <v>4122</v>
      </c>
      <c r="D12143" s="95">
        <v>57001014933</v>
      </c>
      <c r="E12143" s="95" t="s">
        <v>332</v>
      </c>
      <c r="F12143" s="95" t="s">
        <v>7499</v>
      </c>
      <c r="G12143" s="4">
        <v>50</v>
      </c>
      <c r="H12143" s="4">
        <v>50</v>
      </c>
    </row>
    <row r="12144" spans="1:8" ht="15">
      <c r="A12144" s="95">
        <v>12136</v>
      </c>
      <c r="B12144" s="95" t="s">
        <v>5206</v>
      </c>
      <c r="C12144" s="95" t="s">
        <v>12924</v>
      </c>
      <c r="D12144" s="95">
        <v>57001030230</v>
      </c>
      <c r="E12144" s="95" t="s">
        <v>332</v>
      </c>
      <c r="F12144" s="95" t="s">
        <v>7499</v>
      </c>
      <c r="G12144" s="4">
        <v>50</v>
      </c>
      <c r="H12144" s="4">
        <v>50</v>
      </c>
    </row>
    <row r="12145" spans="1:8" ht="15">
      <c r="A12145" s="95">
        <v>12137</v>
      </c>
      <c r="B12145" s="95" t="s">
        <v>3750</v>
      </c>
      <c r="C12145" s="95" t="s">
        <v>5636</v>
      </c>
      <c r="D12145" s="95">
        <v>57001003628</v>
      </c>
      <c r="E12145" s="95" t="s">
        <v>332</v>
      </c>
      <c r="F12145" s="95" t="s">
        <v>7499</v>
      </c>
      <c r="G12145" s="4">
        <v>50</v>
      </c>
      <c r="H12145" s="4">
        <v>50</v>
      </c>
    </row>
    <row r="12146" spans="1:8" ht="30">
      <c r="A12146" s="95">
        <v>12138</v>
      </c>
      <c r="B12146" s="95" t="s">
        <v>12927</v>
      </c>
      <c r="C12146" s="95" t="s">
        <v>12928</v>
      </c>
      <c r="D12146" s="95">
        <v>43001040168</v>
      </c>
      <c r="E12146" s="95" t="s">
        <v>332</v>
      </c>
      <c r="F12146" s="95" t="s">
        <v>7499</v>
      </c>
      <c r="G12146" s="4">
        <v>50</v>
      </c>
      <c r="H12146" s="4">
        <v>50</v>
      </c>
    </row>
    <row r="12147" spans="1:8" ht="15">
      <c r="A12147" s="95">
        <v>12139</v>
      </c>
      <c r="B12147" s="95" t="s">
        <v>3450</v>
      </c>
      <c r="C12147" s="95" t="s">
        <v>4611</v>
      </c>
      <c r="D12147" s="95">
        <v>57001005362</v>
      </c>
      <c r="E12147" s="95" t="s">
        <v>332</v>
      </c>
      <c r="F12147" s="95" t="s">
        <v>7499</v>
      </c>
      <c r="G12147" s="4">
        <v>50</v>
      </c>
      <c r="H12147" s="4">
        <v>50</v>
      </c>
    </row>
    <row r="12148" spans="1:8" ht="30">
      <c r="A12148" s="95">
        <v>12140</v>
      </c>
      <c r="B12148" s="95" t="s">
        <v>3450</v>
      </c>
      <c r="C12148" s="95" t="s">
        <v>5606</v>
      </c>
      <c r="D12148" s="95">
        <v>57001010459</v>
      </c>
      <c r="E12148" s="95" t="s">
        <v>332</v>
      </c>
      <c r="F12148" s="95" t="s">
        <v>7499</v>
      </c>
      <c r="G12148" s="4">
        <v>50</v>
      </c>
      <c r="H12148" s="4">
        <v>50</v>
      </c>
    </row>
    <row r="12149" spans="1:8" ht="30">
      <c r="A12149" s="95">
        <v>12141</v>
      </c>
      <c r="B12149" s="95" t="s">
        <v>3629</v>
      </c>
      <c r="C12149" s="95" t="s">
        <v>10955</v>
      </c>
      <c r="D12149" s="95">
        <v>57001034987</v>
      </c>
      <c r="E12149" s="95" t="s">
        <v>332</v>
      </c>
      <c r="F12149" s="95" t="s">
        <v>7499</v>
      </c>
      <c r="G12149" s="4">
        <v>50</v>
      </c>
      <c r="H12149" s="4">
        <v>50</v>
      </c>
    </row>
    <row r="12150" spans="1:8" ht="15">
      <c r="A12150" s="95">
        <v>12142</v>
      </c>
      <c r="B12150" s="95" t="s">
        <v>3464</v>
      </c>
      <c r="C12150" s="95" t="s">
        <v>5717</v>
      </c>
      <c r="D12150" s="95">
        <v>57001028046</v>
      </c>
      <c r="E12150" s="95" t="s">
        <v>332</v>
      </c>
      <c r="F12150" s="95" t="s">
        <v>7499</v>
      </c>
      <c r="G12150" s="4">
        <v>50</v>
      </c>
      <c r="H12150" s="4">
        <v>50</v>
      </c>
    </row>
    <row r="12151" spans="1:8" ht="15">
      <c r="A12151" s="95">
        <v>12143</v>
      </c>
      <c r="B12151" s="95" t="s">
        <v>3593</v>
      </c>
      <c r="C12151" s="95" t="s">
        <v>4615</v>
      </c>
      <c r="D12151" s="95">
        <v>57001009743</v>
      </c>
      <c r="E12151" s="95" t="s">
        <v>332</v>
      </c>
      <c r="F12151" s="95" t="s">
        <v>7499</v>
      </c>
      <c r="G12151" s="4">
        <v>50</v>
      </c>
      <c r="H12151" s="4">
        <v>50</v>
      </c>
    </row>
    <row r="12152" spans="1:8" ht="15">
      <c r="A12152" s="95">
        <v>12144</v>
      </c>
      <c r="B12152" s="95" t="s">
        <v>3700</v>
      </c>
      <c r="C12152" s="95" t="s">
        <v>4615</v>
      </c>
      <c r="D12152" s="95">
        <v>57001025362</v>
      </c>
      <c r="E12152" s="95" t="s">
        <v>332</v>
      </c>
      <c r="F12152" s="95" t="s">
        <v>7499</v>
      </c>
      <c r="G12152" s="4">
        <v>50</v>
      </c>
      <c r="H12152" s="4">
        <v>50</v>
      </c>
    </row>
    <row r="12153" spans="1:8" ht="15">
      <c r="A12153" s="95">
        <v>12145</v>
      </c>
      <c r="B12153" s="95" t="s">
        <v>4098</v>
      </c>
      <c r="C12153" s="95" t="s">
        <v>5613</v>
      </c>
      <c r="D12153" s="95">
        <v>57001055672</v>
      </c>
      <c r="E12153" s="95" t="s">
        <v>332</v>
      </c>
      <c r="F12153" s="95" t="s">
        <v>7499</v>
      </c>
      <c r="G12153" s="4">
        <v>50</v>
      </c>
      <c r="H12153" s="4">
        <v>50</v>
      </c>
    </row>
    <row r="12154" spans="1:8" ht="15">
      <c r="A12154" s="95">
        <v>12146</v>
      </c>
      <c r="B12154" s="95" t="s">
        <v>3771</v>
      </c>
      <c r="C12154" s="95" t="s">
        <v>4655</v>
      </c>
      <c r="D12154" s="95">
        <v>59002004777</v>
      </c>
      <c r="E12154" s="95" t="s">
        <v>332</v>
      </c>
      <c r="F12154" s="95" t="s">
        <v>7499</v>
      </c>
      <c r="G12154" s="4">
        <v>50</v>
      </c>
      <c r="H12154" s="4">
        <v>50</v>
      </c>
    </row>
    <row r="12155" spans="1:8" ht="45">
      <c r="A12155" s="95">
        <v>12147</v>
      </c>
      <c r="B12155" s="95" t="s">
        <v>4140</v>
      </c>
      <c r="C12155" s="95" t="s">
        <v>17737</v>
      </c>
      <c r="D12155" s="95">
        <v>57001045861</v>
      </c>
      <c r="E12155" s="95" t="s">
        <v>332</v>
      </c>
      <c r="F12155" s="95" t="s">
        <v>7499</v>
      </c>
      <c r="G12155" s="4">
        <v>50</v>
      </c>
      <c r="H12155" s="4">
        <v>50</v>
      </c>
    </row>
    <row r="12156" spans="1:8" ht="15">
      <c r="A12156" s="95">
        <v>12148</v>
      </c>
      <c r="B12156" s="95" t="s">
        <v>9676</v>
      </c>
      <c r="C12156" s="95" t="s">
        <v>3785</v>
      </c>
      <c r="D12156" s="95">
        <v>57001059862</v>
      </c>
      <c r="E12156" s="95" t="s">
        <v>332</v>
      </c>
      <c r="F12156" s="95" t="s">
        <v>7499</v>
      </c>
      <c r="G12156" s="4">
        <v>50</v>
      </c>
      <c r="H12156" s="4">
        <v>50</v>
      </c>
    </row>
    <row r="12157" spans="1:8" ht="15">
      <c r="A12157" s="95">
        <v>12149</v>
      </c>
      <c r="B12157" s="95" t="s">
        <v>3761</v>
      </c>
      <c r="C12157" s="95" t="s">
        <v>12800</v>
      </c>
      <c r="D12157" s="95">
        <v>57001019129</v>
      </c>
      <c r="E12157" s="95" t="s">
        <v>332</v>
      </c>
      <c r="F12157" s="95" t="s">
        <v>7499</v>
      </c>
      <c r="G12157" s="4">
        <v>50</v>
      </c>
      <c r="H12157" s="4">
        <v>50</v>
      </c>
    </row>
    <row r="12158" spans="1:8" ht="15">
      <c r="A12158" s="95">
        <v>12150</v>
      </c>
      <c r="B12158" s="95" t="s">
        <v>4040</v>
      </c>
      <c r="C12158" s="95" t="s">
        <v>5573</v>
      </c>
      <c r="D12158" s="95">
        <v>57001060197</v>
      </c>
      <c r="E12158" s="95" t="s">
        <v>332</v>
      </c>
      <c r="F12158" s="95" t="s">
        <v>7499</v>
      </c>
      <c r="G12158" s="4">
        <v>50</v>
      </c>
      <c r="H12158" s="4">
        <v>50</v>
      </c>
    </row>
    <row r="12159" spans="1:8" ht="15">
      <c r="A12159" s="95">
        <v>12151</v>
      </c>
      <c r="B12159" s="95" t="s">
        <v>3494</v>
      </c>
      <c r="C12159" s="95" t="s">
        <v>4115</v>
      </c>
      <c r="D12159" s="95">
        <v>57001009264</v>
      </c>
      <c r="E12159" s="95" t="s">
        <v>332</v>
      </c>
      <c r="F12159" s="95" t="s">
        <v>7499</v>
      </c>
      <c r="G12159" s="4">
        <v>50</v>
      </c>
      <c r="H12159" s="4">
        <v>50</v>
      </c>
    </row>
    <row r="12160" spans="1:8" ht="15">
      <c r="A12160" s="95">
        <v>12152</v>
      </c>
      <c r="B12160" s="95" t="s">
        <v>4316</v>
      </c>
      <c r="C12160" s="95" t="s">
        <v>3721</v>
      </c>
      <c r="D12160" s="95">
        <v>57001057015</v>
      </c>
      <c r="E12160" s="95" t="s">
        <v>332</v>
      </c>
      <c r="F12160" s="95" t="s">
        <v>7499</v>
      </c>
      <c r="G12160" s="4">
        <v>50</v>
      </c>
      <c r="H12160" s="4">
        <v>50</v>
      </c>
    </row>
    <row r="12161" spans="1:8" ht="15">
      <c r="A12161" s="95">
        <v>12153</v>
      </c>
      <c r="B12161" s="95" t="s">
        <v>3761</v>
      </c>
      <c r="C12161" s="95" t="s">
        <v>3429</v>
      </c>
      <c r="D12161" s="95">
        <v>57001002273</v>
      </c>
      <c r="E12161" s="95" t="s">
        <v>332</v>
      </c>
      <c r="F12161" s="95" t="s">
        <v>7499</v>
      </c>
      <c r="G12161" s="4">
        <v>50</v>
      </c>
      <c r="H12161" s="4">
        <v>50</v>
      </c>
    </row>
    <row r="12162" spans="1:8" ht="15">
      <c r="A12162" s="95">
        <v>12154</v>
      </c>
      <c r="B12162" s="95" t="s">
        <v>9615</v>
      </c>
      <c r="C12162" s="95" t="s">
        <v>12948</v>
      </c>
      <c r="D12162" s="95">
        <v>57001016711</v>
      </c>
      <c r="E12162" s="95" t="s">
        <v>332</v>
      </c>
      <c r="F12162" s="95" t="s">
        <v>7499</v>
      </c>
      <c r="G12162" s="4">
        <v>50</v>
      </c>
      <c r="H12162" s="4">
        <v>50</v>
      </c>
    </row>
    <row r="12163" spans="1:8" ht="15">
      <c r="A12163" s="95">
        <v>12155</v>
      </c>
      <c r="B12163" s="95" t="s">
        <v>3586</v>
      </c>
      <c r="C12163" s="95" t="s">
        <v>6239</v>
      </c>
      <c r="D12163" s="95">
        <v>57001040850</v>
      </c>
      <c r="E12163" s="95" t="s">
        <v>332</v>
      </c>
      <c r="F12163" s="95" t="s">
        <v>7499</v>
      </c>
      <c r="G12163" s="4">
        <v>50</v>
      </c>
      <c r="H12163" s="4">
        <v>50</v>
      </c>
    </row>
    <row r="12164" spans="1:8" ht="15">
      <c r="A12164" s="95">
        <v>12156</v>
      </c>
      <c r="B12164" s="95" t="s">
        <v>3671</v>
      </c>
      <c r="C12164" s="95" t="s">
        <v>12951</v>
      </c>
      <c r="D12164" s="95">
        <v>57001016813</v>
      </c>
      <c r="E12164" s="95" t="s">
        <v>332</v>
      </c>
      <c r="F12164" s="95" t="s">
        <v>7499</v>
      </c>
      <c r="G12164" s="4">
        <v>50</v>
      </c>
      <c r="H12164" s="4">
        <v>50</v>
      </c>
    </row>
    <row r="12165" spans="1:8" ht="30">
      <c r="A12165" s="95">
        <v>12157</v>
      </c>
      <c r="B12165" s="95" t="s">
        <v>3593</v>
      </c>
      <c r="C12165" s="95" t="s">
        <v>7540</v>
      </c>
      <c r="D12165" s="95" t="s">
        <v>12965</v>
      </c>
      <c r="E12165" s="95" t="s">
        <v>332</v>
      </c>
      <c r="F12165" s="95" t="s">
        <v>7499</v>
      </c>
      <c r="G12165" s="4">
        <v>75</v>
      </c>
      <c r="H12165" s="4">
        <v>75</v>
      </c>
    </row>
    <row r="12166" spans="1:8" ht="15">
      <c r="A12166" s="95">
        <v>12158</v>
      </c>
      <c r="B12166" s="95" t="s">
        <v>12966</v>
      </c>
      <c r="C12166" s="95" t="s">
        <v>6132</v>
      </c>
      <c r="D12166" s="95" t="s">
        <v>12967</v>
      </c>
      <c r="E12166" s="95" t="s">
        <v>332</v>
      </c>
      <c r="F12166" s="95" t="s">
        <v>7499</v>
      </c>
      <c r="G12166" s="4">
        <v>75</v>
      </c>
      <c r="H12166" s="4">
        <v>75</v>
      </c>
    </row>
    <row r="12167" spans="1:8" ht="15">
      <c r="A12167" s="95">
        <v>12159</v>
      </c>
      <c r="B12167" s="95" t="s">
        <v>3771</v>
      </c>
      <c r="C12167" s="95" t="s">
        <v>3721</v>
      </c>
      <c r="D12167" s="95">
        <v>11001020115</v>
      </c>
      <c r="E12167" s="95" t="s">
        <v>332</v>
      </c>
      <c r="F12167" s="95" t="s">
        <v>7499</v>
      </c>
      <c r="G12167" s="4">
        <v>50</v>
      </c>
      <c r="H12167" s="4">
        <v>50</v>
      </c>
    </row>
    <row r="12168" spans="1:8" ht="30">
      <c r="A12168" s="95">
        <v>12160</v>
      </c>
      <c r="B12168" s="95" t="s">
        <v>2663</v>
      </c>
      <c r="C12168" s="95" t="s">
        <v>6126</v>
      </c>
      <c r="D12168" s="95">
        <v>11001008269</v>
      </c>
      <c r="E12168" s="95" t="s">
        <v>332</v>
      </c>
      <c r="F12168" s="95" t="s">
        <v>7499</v>
      </c>
      <c r="G12168" s="4">
        <v>50</v>
      </c>
      <c r="H12168" s="4">
        <v>50</v>
      </c>
    </row>
    <row r="12169" spans="1:8" ht="30">
      <c r="A12169" s="95">
        <v>12161</v>
      </c>
      <c r="B12169" s="95" t="s">
        <v>3593</v>
      </c>
      <c r="C12169" s="95" t="s">
        <v>3909</v>
      </c>
      <c r="D12169" s="95" t="s">
        <v>12969</v>
      </c>
      <c r="E12169" s="95" t="s">
        <v>332</v>
      </c>
      <c r="F12169" s="95" t="s">
        <v>7499</v>
      </c>
      <c r="G12169" s="4">
        <v>50</v>
      </c>
      <c r="H12169" s="4">
        <v>50</v>
      </c>
    </row>
    <row r="12170" spans="1:8" ht="15">
      <c r="A12170" s="95">
        <v>12162</v>
      </c>
      <c r="B12170" s="95" t="s">
        <v>3771</v>
      </c>
      <c r="C12170" s="95" t="s">
        <v>7947</v>
      </c>
      <c r="D12170" s="95">
        <v>11001004287</v>
      </c>
      <c r="E12170" s="95" t="s">
        <v>332</v>
      </c>
      <c r="F12170" s="95" t="s">
        <v>7499</v>
      </c>
      <c r="G12170" s="4">
        <v>50</v>
      </c>
      <c r="H12170" s="4">
        <v>50</v>
      </c>
    </row>
    <row r="12171" spans="1:8" ht="15">
      <c r="A12171" s="95">
        <v>12163</v>
      </c>
      <c r="B12171" s="95" t="s">
        <v>4026</v>
      </c>
      <c r="C12171" s="95" t="s">
        <v>12971</v>
      </c>
      <c r="D12171" s="95">
        <v>11001014540</v>
      </c>
      <c r="E12171" s="95" t="s">
        <v>332</v>
      </c>
      <c r="F12171" s="95" t="s">
        <v>7499</v>
      </c>
      <c r="G12171" s="4">
        <v>50</v>
      </c>
      <c r="H12171" s="4">
        <v>50</v>
      </c>
    </row>
    <row r="12172" spans="1:8" ht="15">
      <c r="A12172" s="95">
        <v>12164</v>
      </c>
      <c r="B12172" s="95" t="s">
        <v>3671</v>
      </c>
      <c r="C12172" s="95" t="s">
        <v>5686</v>
      </c>
      <c r="D12172" s="95">
        <v>11001012709</v>
      </c>
      <c r="E12172" s="95" t="s">
        <v>332</v>
      </c>
      <c r="F12172" s="95" t="s">
        <v>7499</v>
      </c>
      <c r="G12172" s="4">
        <v>50</v>
      </c>
      <c r="H12172" s="4">
        <v>50</v>
      </c>
    </row>
    <row r="12173" spans="1:8" ht="15">
      <c r="A12173" s="95">
        <v>12165</v>
      </c>
      <c r="B12173" s="95" t="s">
        <v>4040</v>
      </c>
      <c r="C12173" s="95" t="s">
        <v>12974</v>
      </c>
      <c r="D12173" s="95">
        <v>11001011087</v>
      </c>
      <c r="E12173" s="95" t="s">
        <v>332</v>
      </c>
      <c r="F12173" s="95" t="s">
        <v>7499</v>
      </c>
      <c r="G12173" s="4">
        <v>50</v>
      </c>
      <c r="H12173" s="4">
        <v>50</v>
      </c>
    </row>
    <row r="12174" spans="1:8" ht="30">
      <c r="A12174" s="95">
        <v>12166</v>
      </c>
      <c r="B12174" s="95" t="s">
        <v>3432</v>
      </c>
      <c r="C12174" s="95" t="s">
        <v>9070</v>
      </c>
      <c r="D12174" s="95">
        <v>11001018926</v>
      </c>
      <c r="E12174" s="95" t="s">
        <v>332</v>
      </c>
      <c r="F12174" s="95" t="s">
        <v>7499</v>
      </c>
      <c r="G12174" s="4">
        <v>50</v>
      </c>
      <c r="H12174" s="4">
        <v>50</v>
      </c>
    </row>
    <row r="12175" spans="1:8" ht="30">
      <c r="A12175" s="95">
        <v>12167</v>
      </c>
      <c r="B12175" s="95" t="s">
        <v>3780</v>
      </c>
      <c r="C12175" s="95" t="s">
        <v>12978</v>
      </c>
      <c r="D12175" s="95">
        <v>11001011569</v>
      </c>
      <c r="E12175" s="95" t="s">
        <v>332</v>
      </c>
      <c r="F12175" s="95" t="s">
        <v>7499</v>
      </c>
      <c r="G12175" s="4">
        <v>50</v>
      </c>
      <c r="H12175" s="4">
        <v>50</v>
      </c>
    </row>
    <row r="12176" spans="1:8" ht="15">
      <c r="A12176" s="95">
        <v>12168</v>
      </c>
      <c r="B12176" s="95" t="s">
        <v>12225</v>
      </c>
      <c r="C12176" s="95" t="s">
        <v>5613</v>
      </c>
      <c r="D12176" s="95">
        <v>11001018060</v>
      </c>
      <c r="E12176" s="95" t="s">
        <v>332</v>
      </c>
      <c r="F12176" s="95" t="s">
        <v>7499</v>
      </c>
      <c r="G12176" s="4">
        <v>50</v>
      </c>
      <c r="H12176" s="4">
        <v>50</v>
      </c>
    </row>
    <row r="12177" spans="1:8" ht="15">
      <c r="A12177" s="95">
        <v>12169</v>
      </c>
      <c r="B12177" s="95" t="s">
        <v>3758</v>
      </c>
      <c r="C12177" s="95" t="s">
        <v>3429</v>
      </c>
      <c r="D12177" s="95">
        <v>11001012745</v>
      </c>
      <c r="E12177" s="95" t="s">
        <v>332</v>
      </c>
      <c r="F12177" s="95" t="s">
        <v>7499</v>
      </c>
      <c r="G12177" s="4">
        <v>50</v>
      </c>
      <c r="H12177" s="4">
        <v>50</v>
      </c>
    </row>
    <row r="12178" spans="1:8" ht="30">
      <c r="A12178" s="95">
        <v>12170</v>
      </c>
      <c r="B12178" s="95" t="s">
        <v>3468</v>
      </c>
      <c r="C12178" s="95" t="s">
        <v>12981</v>
      </c>
      <c r="D12178" s="95">
        <v>11001023425</v>
      </c>
      <c r="E12178" s="95" t="s">
        <v>332</v>
      </c>
      <c r="F12178" s="95" t="s">
        <v>7499</v>
      </c>
      <c r="G12178" s="4">
        <v>50</v>
      </c>
      <c r="H12178" s="4">
        <v>50</v>
      </c>
    </row>
    <row r="12179" spans="1:8" ht="30">
      <c r="A12179" s="95">
        <v>12171</v>
      </c>
      <c r="B12179" s="95" t="s">
        <v>4026</v>
      </c>
      <c r="C12179" s="95" t="s">
        <v>12983</v>
      </c>
      <c r="D12179" s="95" t="s">
        <v>12984</v>
      </c>
      <c r="E12179" s="95" t="s">
        <v>332</v>
      </c>
      <c r="F12179" s="95" t="s">
        <v>7499</v>
      </c>
      <c r="G12179" s="4">
        <v>50</v>
      </c>
      <c r="H12179" s="4">
        <v>50</v>
      </c>
    </row>
    <row r="12180" spans="1:8" ht="15">
      <c r="A12180" s="95">
        <v>12172</v>
      </c>
      <c r="B12180" s="95" t="s">
        <v>4583</v>
      </c>
      <c r="C12180" s="95" t="s">
        <v>12985</v>
      </c>
      <c r="D12180" s="95">
        <v>57001006653</v>
      </c>
      <c r="E12180" s="95" t="s">
        <v>332</v>
      </c>
      <c r="F12180" s="95" t="s">
        <v>7499</v>
      </c>
      <c r="G12180" s="4">
        <v>50</v>
      </c>
      <c r="H12180" s="4">
        <v>50</v>
      </c>
    </row>
    <row r="12181" spans="1:8" ht="15">
      <c r="A12181" s="95">
        <v>12173</v>
      </c>
      <c r="B12181" s="95" t="s">
        <v>7793</v>
      </c>
      <c r="C12181" s="95" t="s">
        <v>6917</v>
      </c>
      <c r="D12181" s="95">
        <v>62009001058</v>
      </c>
      <c r="E12181" s="95" t="s">
        <v>332</v>
      </c>
      <c r="F12181" s="95" t="s">
        <v>7499</v>
      </c>
      <c r="G12181" s="4">
        <v>50</v>
      </c>
      <c r="H12181" s="4">
        <v>50</v>
      </c>
    </row>
    <row r="12182" spans="1:8" ht="15">
      <c r="A12182" s="95">
        <v>12174</v>
      </c>
      <c r="B12182" s="95" t="s">
        <v>4752</v>
      </c>
      <c r="C12182" s="95" t="s">
        <v>4058</v>
      </c>
      <c r="D12182" s="95">
        <v>11001004625</v>
      </c>
      <c r="E12182" s="95" t="s">
        <v>332</v>
      </c>
      <c r="F12182" s="95" t="s">
        <v>7499</v>
      </c>
      <c r="G12182" s="4">
        <v>50</v>
      </c>
      <c r="H12182" s="4">
        <v>50</v>
      </c>
    </row>
    <row r="12183" spans="1:8" ht="15">
      <c r="A12183" s="95">
        <v>12175</v>
      </c>
      <c r="B12183" s="95" t="s">
        <v>5308</v>
      </c>
      <c r="C12183" s="95" t="s">
        <v>4618</v>
      </c>
      <c r="D12183" s="95">
        <v>11001029299</v>
      </c>
      <c r="E12183" s="95" t="s">
        <v>332</v>
      </c>
      <c r="F12183" s="95" t="s">
        <v>7499</v>
      </c>
      <c r="G12183" s="4">
        <v>50</v>
      </c>
      <c r="H12183" s="4">
        <v>50</v>
      </c>
    </row>
    <row r="12184" spans="1:8" ht="15">
      <c r="A12184" s="95">
        <v>12176</v>
      </c>
      <c r="B12184" s="95" t="s">
        <v>8575</v>
      </c>
      <c r="C12184" s="95" t="s">
        <v>12989</v>
      </c>
      <c r="D12184" s="95">
        <v>11001012958</v>
      </c>
      <c r="E12184" s="95" t="s">
        <v>332</v>
      </c>
      <c r="F12184" s="95" t="s">
        <v>7499</v>
      </c>
      <c r="G12184" s="4">
        <v>50</v>
      </c>
      <c r="H12184" s="4">
        <v>50</v>
      </c>
    </row>
    <row r="12185" spans="1:8" ht="15">
      <c r="A12185" s="95">
        <v>12177</v>
      </c>
      <c r="B12185" s="95" t="s">
        <v>5308</v>
      </c>
      <c r="C12185" s="95" t="s">
        <v>5686</v>
      </c>
      <c r="D12185" s="95">
        <v>11001028849</v>
      </c>
      <c r="E12185" s="95" t="s">
        <v>332</v>
      </c>
      <c r="F12185" s="95" t="s">
        <v>7499</v>
      </c>
      <c r="G12185" s="4">
        <v>50</v>
      </c>
      <c r="H12185" s="4">
        <v>50</v>
      </c>
    </row>
    <row r="12186" spans="1:8" ht="15">
      <c r="A12186" s="95">
        <v>12178</v>
      </c>
      <c r="B12186" s="95" t="s">
        <v>4612</v>
      </c>
      <c r="C12186" s="95" t="s">
        <v>13023</v>
      </c>
      <c r="D12186" s="95">
        <v>11001005534</v>
      </c>
      <c r="E12186" s="95" t="s">
        <v>332</v>
      </c>
      <c r="F12186" s="95" t="s">
        <v>7499</v>
      </c>
      <c r="G12186" s="4">
        <v>50</v>
      </c>
      <c r="H12186" s="4">
        <v>50</v>
      </c>
    </row>
    <row r="12187" spans="1:8" ht="15">
      <c r="A12187" s="95">
        <v>12179</v>
      </c>
      <c r="B12187" s="95" t="s">
        <v>4040</v>
      </c>
      <c r="C12187" s="95" t="s">
        <v>4599</v>
      </c>
      <c r="D12187" s="95">
        <v>11001032394</v>
      </c>
      <c r="E12187" s="95" t="s">
        <v>332</v>
      </c>
      <c r="F12187" s="95" t="s">
        <v>7499</v>
      </c>
      <c r="G12187" s="4">
        <v>50</v>
      </c>
      <c r="H12187" s="4">
        <v>50</v>
      </c>
    </row>
    <row r="12188" spans="1:8" ht="15">
      <c r="A12188" s="95">
        <v>12180</v>
      </c>
      <c r="B12188" s="95" t="s">
        <v>3526</v>
      </c>
      <c r="C12188" s="95" t="s">
        <v>12995</v>
      </c>
      <c r="D12188" s="95">
        <v>11001008293</v>
      </c>
      <c r="E12188" s="95" t="s">
        <v>332</v>
      </c>
      <c r="F12188" s="95" t="s">
        <v>7499</v>
      </c>
      <c r="G12188" s="4">
        <v>50</v>
      </c>
      <c r="H12188" s="4">
        <v>50</v>
      </c>
    </row>
    <row r="12189" spans="1:8" ht="15">
      <c r="A12189" s="95">
        <v>12181</v>
      </c>
      <c r="B12189" s="95" t="s">
        <v>3461</v>
      </c>
      <c r="C12189" s="95" t="s">
        <v>5573</v>
      </c>
      <c r="D12189" s="95">
        <v>11001005801</v>
      </c>
      <c r="E12189" s="95" t="s">
        <v>332</v>
      </c>
      <c r="F12189" s="95" t="s">
        <v>7499</v>
      </c>
      <c r="G12189" s="4">
        <v>50</v>
      </c>
      <c r="H12189" s="4">
        <v>50</v>
      </c>
    </row>
    <row r="12190" spans="1:8" ht="15">
      <c r="A12190" s="95">
        <v>12182</v>
      </c>
      <c r="B12190" s="95" t="s">
        <v>4007</v>
      </c>
      <c r="C12190" s="95" t="s">
        <v>4115</v>
      </c>
      <c r="D12190" s="95">
        <v>11001023785</v>
      </c>
      <c r="E12190" s="95" t="s">
        <v>332</v>
      </c>
      <c r="F12190" s="95" t="s">
        <v>7499</v>
      </c>
      <c r="G12190" s="4">
        <v>50</v>
      </c>
      <c r="H12190" s="4">
        <v>50</v>
      </c>
    </row>
    <row r="12191" spans="1:8" ht="30">
      <c r="A12191" s="95">
        <v>12183</v>
      </c>
      <c r="B12191" s="95" t="s">
        <v>3898</v>
      </c>
      <c r="C12191" s="95" t="s">
        <v>3909</v>
      </c>
      <c r="D12191" s="95">
        <v>11001023199</v>
      </c>
      <c r="E12191" s="95" t="s">
        <v>332</v>
      </c>
      <c r="F12191" s="95" t="s">
        <v>7499</v>
      </c>
      <c r="G12191" s="4">
        <v>50</v>
      </c>
      <c r="H12191" s="4">
        <v>50</v>
      </c>
    </row>
    <row r="12192" spans="1:8" ht="15">
      <c r="A12192" s="95">
        <v>12184</v>
      </c>
      <c r="B12192" s="95" t="s">
        <v>3700</v>
      </c>
      <c r="C12192" s="95" t="s">
        <v>5610</v>
      </c>
      <c r="D12192" s="95">
        <v>11001020176</v>
      </c>
      <c r="E12192" s="95" t="s">
        <v>332</v>
      </c>
      <c r="F12192" s="95" t="s">
        <v>7499</v>
      </c>
      <c r="G12192" s="4">
        <v>50</v>
      </c>
      <c r="H12192" s="4">
        <v>50</v>
      </c>
    </row>
    <row r="12193" spans="1:8" ht="15">
      <c r="A12193" s="95">
        <v>12185</v>
      </c>
      <c r="B12193" s="95" t="s">
        <v>2663</v>
      </c>
      <c r="C12193" s="95" t="s">
        <v>5835</v>
      </c>
      <c r="D12193" s="95">
        <v>11001010456</v>
      </c>
      <c r="E12193" s="95" t="s">
        <v>332</v>
      </c>
      <c r="F12193" s="95" t="s">
        <v>7499</v>
      </c>
      <c r="G12193" s="4">
        <v>50</v>
      </c>
      <c r="H12193" s="4">
        <v>50</v>
      </c>
    </row>
    <row r="12194" spans="1:8" ht="15">
      <c r="A12194" s="95">
        <v>12186</v>
      </c>
      <c r="B12194" s="95" t="s">
        <v>13002</v>
      </c>
      <c r="C12194" s="95" t="s">
        <v>13003</v>
      </c>
      <c r="D12194" s="95">
        <v>11001004398</v>
      </c>
      <c r="E12194" s="95" t="s">
        <v>332</v>
      </c>
      <c r="F12194" s="95" t="s">
        <v>7499</v>
      </c>
      <c r="G12194" s="4">
        <v>50</v>
      </c>
      <c r="H12194" s="4">
        <v>50</v>
      </c>
    </row>
    <row r="12195" spans="1:8" ht="15">
      <c r="A12195" s="95">
        <v>12187</v>
      </c>
      <c r="B12195" s="95" t="s">
        <v>2663</v>
      </c>
      <c r="C12195" s="95" t="s">
        <v>4130</v>
      </c>
      <c r="D12195" s="95">
        <v>11001030551</v>
      </c>
      <c r="E12195" s="95" t="s">
        <v>332</v>
      </c>
      <c r="F12195" s="95" t="s">
        <v>7499</v>
      </c>
      <c r="G12195" s="4">
        <v>50</v>
      </c>
      <c r="H12195" s="4">
        <v>50</v>
      </c>
    </row>
    <row r="12196" spans="1:8" ht="15">
      <c r="A12196" s="95">
        <v>12188</v>
      </c>
      <c r="B12196" s="95" t="s">
        <v>3593</v>
      </c>
      <c r="C12196" s="95" t="s">
        <v>13006</v>
      </c>
      <c r="D12196" s="95">
        <v>47001006570</v>
      </c>
      <c r="E12196" s="95" t="s">
        <v>332</v>
      </c>
      <c r="F12196" s="95" t="s">
        <v>7499</v>
      </c>
      <c r="G12196" s="4">
        <v>50</v>
      </c>
      <c r="H12196" s="4">
        <v>50</v>
      </c>
    </row>
    <row r="12197" spans="1:8" ht="30">
      <c r="A12197" s="95">
        <v>12189</v>
      </c>
      <c r="B12197" s="95" t="s">
        <v>3482</v>
      </c>
      <c r="C12197" s="95" t="s">
        <v>3666</v>
      </c>
      <c r="D12197" s="95">
        <v>11001008678</v>
      </c>
      <c r="E12197" s="95" t="s">
        <v>332</v>
      </c>
      <c r="F12197" s="95" t="s">
        <v>7499</v>
      </c>
      <c r="G12197" s="4">
        <v>50</v>
      </c>
      <c r="H12197" s="4">
        <v>50</v>
      </c>
    </row>
    <row r="12198" spans="1:8" ht="15">
      <c r="A12198" s="95">
        <v>12190</v>
      </c>
      <c r="B12198" s="95" t="s">
        <v>3690</v>
      </c>
      <c r="C12198" s="95" t="s">
        <v>4130</v>
      </c>
      <c r="D12198" s="95">
        <v>11001022758</v>
      </c>
      <c r="E12198" s="95" t="s">
        <v>332</v>
      </c>
      <c r="F12198" s="95" t="s">
        <v>7499</v>
      </c>
      <c r="G12198" s="4">
        <v>50</v>
      </c>
      <c r="H12198" s="4">
        <v>50</v>
      </c>
    </row>
    <row r="12199" spans="1:8" ht="15">
      <c r="A12199" s="95">
        <v>12191</v>
      </c>
      <c r="B12199" s="95" t="s">
        <v>11160</v>
      </c>
      <c r="C12199" s="95" t="s">
        <v>5915</v>
      </c>
      <c r="D12199" s="95" t="s">
        <v>13010</v>
      </c>
      <c r="E12199" s="95" t="s">
        <v>332</v>
      </c>
      <c r="F12199" s="95" t="s">
        <v>7499</v>
      </c>
      <c r="G12199" s="4">
        <v>50</v>
      </c>
      <c r="H12199" s="4">
        <v>50</v>
      </c>
    </row>
    <row r="12200" spans="1:8" ht="15">
      <c r="A12200" s="95">
        <v>12192</v>
      </c>
      <c r="B12200" s="95" t="s">
        <v>4824</v>
      </c>
      <c r="C12200" s="95" t="s">
        <v>13011</v>
      </c>
      <c r="D12200" s="95">
        <v>11001023961</v>
      </c>
      <c r="E12200" s="95" t="s">
        <v>332</v>
      </c>
      <c r="F12200" s="95" t="s">
        <v>7499</v>
      </c>
      <c r="G12200" s="4">
        <v>50</v>
      </c>
      <c r="H12200" s="4">
        <v>50</v>
      </c>
    </row>
    <row r="12201" spans="1:8" ht="15">
      <c r="A12201" s="95">
        <v>12193</v>
      </c>
      <c r="B12201" s="95" t="s">
        <v>3715</v>
      </c>
      <c r="C12201" s="95" t="s">
        <v>13013</v>
      </c>
      <c r="D12201" s="95">
        <v>11001029370</v>
      </c>
      <c r="E12201" s="95" t="s">
        <v>332</v>
      </c>
      <c r="F12201" s="95" t="s">
        <v>7499</v>
      </c>
      <c r="G12201" s="4">
        <v>50</v>
      </c>
      <c r="H12201" s="4">
        <v>50</v>
      </c>
    </row>
    <row r="12202" spans="1:8" ht="15">
      <c r="A12202" s="95">
        <v>12194</v>
      </c>
      <c r="B12202" s="95" t="s">
        <v>3771</v>
      </c>
      <c r="C12202" s="95" t="s">
        <v>6270</v>
      </c>
      <c r="D12202" s="95">
        <v>11001023985</v>
      </c>
      <c r="E12202" s="95" t="s">
        <v>332</v>
      </c>
      <c r="F12202" s="95" t="s">
        <v>7499</v>
      </c>
      <c r="G12202" s="4">
        <v>50</v>
      </c>
      <c r="H12202" s="4">
        <v>50</v>
      </c>
    </row>
    <row r="12203" spans="1:8" ht="15">
      <c r="A12203" s="95">
        <v>12195</v>
      </c>
      <c r="B12203" s="95" t="s">
        <v>3472</v>
      </c>
      <c r="C12203" s="95" t="s">
        <v>12796</v>
      </c>
      <c r="D12203" s="95">
        <v>11001025300</v>
      </c>
      <c r="E12203" s="95" t="s">
        <v>332</v>
      </c>
      <c r="F12203" s="95" t="s">
        <v>7499</v>
      </c>
      <c r="G12203" s="4">
        <v>50</v>
      </c>
      <c r="H12203" s="4">
        <v>50</v>
      </c>
    </row>
    <row r="12204" spans="1:8" ht="15">
      <c r="A12204" s="95">
        <v>12196</v>
      </c>
      <c r="B12204" s="95" t="s">
        <v>3593</v>
      </c>
      <c r="C12204" s="95" t="s">
        <v>3730</v>
      </c>
      <c r="D12204" s="95">
        <v>11001006665</v>
      </c>
      <c r="E12204" s="95" t="s">
        <v>332</v>
      </c>
      <c r="F12204" s="95" t="s">
        <v>7499</v>
      </c>
      <c r="G12204" s="4">
        <v>50</v>
      </c>
      <c r="H12204" s="4">
        <v>50</v>
      </c>
    </row>
    <row r="12205" spans="1:8" ht="15">
      <c r="A12205" s="95">
        <v>12197</v>
      </c>
      <c r="B12205" s="95" t="s">
        <v>4140</v>
      </c>
      <c r="C12205" s="95" t="s">
        <v>4058</v>
      </c>
      <c r="D12205" s="95">
        <v>11001013648</v>
      </c>
      <c r="E12205" s="95" t="s">
        <v>332</v>
      </c>
      <c r="F12205" s="95" t="s">
        <v>7499</v>
      </c>
      <c r="G12205" s="4">
        <v>50</v>
      </c>
      <c r="H12205" s="4">
        <v>50</v>
      </c>
    </row>
    <row r="12206" spans="1:8" ht="15">
      <c r="A12206" s="95">
        <v>12198</v>
      </c>
      <c r="B12206" s="95" t="s">
        <v>4104</v>
      </c>
      <c r="C12206" s="95" t="s">
        <v>13019</v>
      </c>
      <c r="D12206" s="95">
        <v>43001039667</v>
      </c>
      <c r="E12206" s="95" t="s">
        <v>332</v>
      </c>
      <c r="F12206" s="95" t="s">
        <v>7499</v>
      </c>
      <c r="G12206" s="4">
        <v>50</v>
      </c>
      <c r="H12206" s="4">
        <v>50</v>
      </c>
    </row>
    <row r="12207" spans="1:8" ht="15">
      <c r="A12207" s="95">
        <v>12199</v>
      </c>
      <c r="B12207" s="95" t="s">
        <v>4605</v>
      </c>
      <c r="C12207" s="95" t="s">
        <v>5613</v>
      </c>
      <c r="D12207" s="95">
        <v>11001006900</v>
      </c>
      <c r="E12207" s="95" t="s">
        <v>332</v>
      </c>
      <c r="F12207" s="95" t="s">
        <v>7499</v>
      </c>
      <c r="G12207" s="4">
        <v>50</v>
      </c>
      <c r="H12207" s="4">
        <v>50</v>
      </c>
    </row>
    <row r="12208" spans="1:8" ht="15">
      <c r="A12208" s="95">
        <v>12200</v>
      </c>
      <c r="B12208" s="95" t="s">
        <v>3561</v>
      </c>
      <c r="C12208" s="95" t="s">
        <v>6233</v>
      </c>
      <c r="D12208" s="95">
        <v>18001021028</v>
      </c>
      <c r="E12208" s="95" t="s">
        <v>332</v>
      </c>
      <c r="F12208" s="95" t="s">
        <v>7499</v>
      </c>
      <c r="G12208" s="4">
        <v>50</v>
      </c>
      <c r="H12208" s="4">
        <v>50</v>
      </c>
    </row>
    <row r="12209" spans="1:8" ht="15">
      <c r="A12209" s="95">
        <v>12201</v>
      </c>
      <c r="B12209" s="95" t="s">
        <v>4104</v>
      </c>
      <c r="C12209" s="95" t="s">
        <v>13023</v>
      </c>
      <c r="D12209" s="95">
        <v>11001004735</v>
      </c>
      <c r="E12209" s="95" t="s">
        <v>332</v>
      </c>
      <c r="F12209" s="95" t="s">
        <v>7499</v>
      </c>
      <c r="G12209" s="4">
        <v>50</v>
      </c>
      <c r="H12209" s="4">
        <v>50</v>
      </c>
    </row>
    <row r="12210" spans="1:8" ht="15">
      <c r="A12210" s="95">
        <v>12202</v>
      </c>
      <c r="B12210" s="95" t="s">
        <v>3593</v>
      </c>
      <c r="C12210" s="95" t="s">
        <v>13023</v>
      </c>
      <c r="D12210" s="95">
        <v>11001029854</v>
      </c>
      <c r="E12210" s="95" t="s">
        <v>332</v>
      </c>
      <c r="F12210" s="95" t="s">
        <v>7499</v>
      </c>
      <c r="G12210" s="4">
        <v>50</v>
      </c>
      <c r="H12210" s="4">
        <v>50</v>
      </c>
    </row>
    <row r="12211" spans="1:8" ht="15">
      <c r="A12211" s="95">
        <v>12203</v>
      </c>
      <c r="B12211" s="95" t="s">
        <v>3761</v>
      </c>
      <c r="C12211" s="95" t="s">
        <v>13026</v>
      </c>
      <c r="D12211" s="95">
        <v>11001001139</v>
      </c>
      <c r="E12211" s="95" t="s">
        <v>332</v>
      </c>
      <c r="F12211" s="95" t="s">
        <v>7499</v>
      </c>
      <c r="G12211" s="4">
        <v>50</v>
      </c>
      <c r="H12211" s="4">
        <v>50</v>
      </c>
    </row>
    <row r="12212" spans="1:8" ht="15">
      <c r="A12212" s="95">
        <v>12204</v>
      </c>
      <c r="B12212" s="95" t="s">
        <v>2663</v>
      </c>
      <c r="C12212" s="95" t="s">
        <v>5686</v>
      </c>
      <c r="D12212" s="95">
        <v>11001029683</v>
      </c>
      <c r="E12212" s="95" t="s">
        <v>332</v>
      </c>
      <c r="F12212" s="95" t="s">
        <v>7499</v>
      </c>
      <c r="G12212" s="4">
        <v>50</v>
      </c>
      <c r="H12212" s="4">
        <v>50</v>
      </c>
    </row>
    <row r="12213" spans="1:8" ht="15">
      <c r="A12213" s="95">
        <v>12205</v>
      </c>
      <c r="B12213" s="95" t="s">
        <v>13032</v>
      </c>
      <c r="C12213" s="95" t="s">
        <v>13033</v>
      </c>
      <c r="D12213" s="95">
        <v>11001023379</v>
      </c>
      <c r="E12213" s="95" t="s">
        <v>332</v>
      </c>
      <c r="F12213" s="95" t="s">
        <v>7499</v>
      </c>
      <c r="G12213" s="4">
        <v>50</v>
      </c>
      <c r="H12213" s="4">
        <v>50</v>
      </c>
    </row>
    <row r="12214" spans="1:8" ht="15">
      <c r="A12214" s="95">
        <v>12206</v>
      </c>
      <c r="B12214" s="95" t="s">
        <v>13029</v>
      </c>
      <c r="C12214" s="95" t="s">
        <v>13030</v>
      </c>
      <c r="D12214" s="95">
        <v>11001013793</v>
      </c>
      <c r="E12214" s="95" t="s">
        <v>332</v>
      </c>
      <c r="F12214" s="95" t="s">
        <v>7499</v>
      </c>
      <c r="G12214" s="4">
        <v>50</v>
      </c>
      <c r="H12214" s="4">
        <v>50</v>
      </c>
    </row>
    <row r="12215" spans="1:8" ht="15">
      <c r="A12215" s="95">
        <v>12207</v>
      </c>
      <c r="B12215" s="95" t="s">
        <v>4067</v>
      </c>
      <c r="C12215" s="95" t="s">
        <v>13035</v>
      </c>
      <c r="D12215" s="95">
        <v>11001022575</v>
      </c>
      <c r="E12215" s="95" t="s">
        <v>332</v>
      </c>
      <c r="F12215" s="95" t="s">
        <v>7499</v>
      </c>
      <c r="G12215" s="4">
        <v>50</v>
      </c>
      <c r="H12215" s="4">
        <v>50</v>
      </c>
    </row>
    <row r="12216" spans="1:8" ht="15">
      <c r="A12216" s="95">
        <v>12208</v>
      </c>
      <c r="B12216" s="95" t="s">
        <v>4040</v>
      </c>
      <c r="C12216" s="95" t="s">
        <v>6233</v>
      </c>
      <c r="D12216" s="95">
        <v>11001031141</v>
      </c>
      <c r="E12216" s="95" t="s">
        <v>332</v>
      </c>
      <c r="F12216" s="95" t="s">
        <v>7499</v>
      </c>
      <c r="G12216" s="4">
        <v>50</v>
      </c>
      <c r="H12216" s="4">
        <v>50</v>
      </c>
    </row>
    <row r="12217" spans="1:8" ht="15">
      <c r="A12217" s="95">
        <v>12209</v>
      </c>
      <c r="B12217" s="95" t="s">
        <v>3649</v>
      </c>
      <c r="C12217" s="95" t="s">
        <v>3781</v>
      </c>
      <c r="D12217" s="95">
        <v>11001010296</v>
      </c>
      <c r="E12217" s="95" t="s">
        <v>332</v>
      </c>
      <c r="F12217" s="95" t="s">
        <v>7499</v>
      </c>
      <c r="G12217" s="4">
        <v>50</v>
      </c>
      <c r="H12217" s="4">
        <v>50</v>
      </c>
    </row>
    <row r="12218" spans="1:8" ht="15">
      <c r="A12218" s="95">
        <v>12210</v>
      </c>
      <c r="B12218" s="95" t="s">
        <v>3472</v>
      </c>
      <c r="C12218" s="95" t="s">
        <v>13038</v>
      </c>
      <c r="D12218" s="95">
        <v>11001006775</v>
      </c>
      <c r="E12218" s="95" t="s">
        <v>332</v>
      </c>
      <c r="F12218" s="95" t="s">
        <v>7499</v>
      </c>
      <c r="G12218" s="4">
        <v>50</v>
      </c>
      <c r="H12218" s="4">
        <v>50</v>
      </c>
    </row>
    <row r="12219" spans="1:8" ht="15">
      <c r="A12219" s="95">
        <v>12211</v>
      </c>
      <c r="B12219" s="95" t="s">
        <v>3684</v>
      </c>
      <c r="C12219" s="95" t="s">
        <v>13040</v>
      </c>
      <c r="D12219" s="95">
        <v>11001024441</v>
      </c>
      <c r="E12219" s="95" t="s">
        <v>332</v>
      </c>
      <c r="F12219" s="95" t="s">
        <v>7499</v>
      </c>
      <c r="G12219" s="4">
        <v>50</v>
      </c>
      <c r="H12219" s="4">
        <v>50</v>
      </c>
    </row>
    <row r="12220" spans="1:8" ht="15">
      <c r="A12220" s="95">
        <v>12212</v>
      </c>
      <c r="B12220" s="95" t="s">
        <v>6167</v>
      </c>
      <c r="C12220" s="95" t="s">
        <v>3429</v>
      </c>
      <c r="D12220" s="95">
        <v>11001011762</v>
      </c>
      <c r="E12220" s="95" t="s">
        <v>332</v>
      </c>
      <c r="F12220" s="95" t="s">
        <v>7499</v>
      </c>
      <c r="G12220" s="4">
        <v>50</v>
      </c>
      <c r="H12220" s="4">
        <v>50</v>
      </c>
    </row>
    <row r="12221" spans="1:8" ht="15">
      <c r="A12221" s="95">
        <v>12213</v>
      </c>
      <c r="B12221" s="95" t="s">
        <v>4040</v>
      </c>
      <c r="C12221" s="95" t="s">
        <v>17738</v>
      </c>
      <c r="D12221" s="95">
        <v>11001030856</v>
      </c>
      <c r="E12221" s="95" t="s">
        <v>332</v>
      </c>
      <c r="F12221" s="95" t="s">
        <v>7499</v>
      </c>
      <c r="G12221" s="4">
        <v>50</v>
      </c>
      <c r="H12221" s="4">
        <v>50</v>
      </c>
    </row>
    <row r="12222" spans="1:8" ht="30">
      <c r="A12222" s="95">
        <v>12214</v>
      </c>
      <c r="B12222" s="95" t="s">
        <v>3668</v>
      </c>
      <c r="C12222" s="95" t="s">
        <v>4318</v>
      </c>
      <c r="D12222" s="95">
        <v>11001026029</v>
      </c>
      <c r="E12222" s="95" t="s">
        <v>332</v>
      </c>
      <c r="F12222" s="95" t="s">
        <v>7499</v>
      </c>
      <c r="G12222" s="4">
        <v>50</v>
      </c>
      <c r="H12222" s="4">
        <v>50</v>
      </c>
    </row>
    <row r="12223" spans="1:8" ht="15">
      <c r="A12223" s="95">
        <v>12215</v>
      </c>
      <c r="B12223" s="95" t="s">
        <v>13045</v>
      </c>
      <c r="C12223" s="95" t="s">
        <v>13046</v>
      </c>
      <c r="D12223" s="95">
        <v>11001026524</v>
      </c>
      <c r="E12223" s="95" t="s">
        <v>332</v>
      </c>
      <c r="F12223" s="95" t="s">
        <v>7499</v>
      </c>
      <c r="G12223" s="4">
        <v>50</v>
      </c>
      <c r="H12223" s="4">
        <v>50</v>
      </c>
    </row>
    <row r="12224" spans="1:8" ht="30">
      <c r="A12224" s="95">
        <v>12216</v>
      </c>
      <c r="B12224" s="95" t="s">
        <v>8186</v>
      </c>
      <c r="C12224" s="95" t="s">
        <v>13048</v>
      </c>
      <c r="D12224" s="95" t="s">
        <v>13049</v>
      </c>
      <c r="E12224" s="95" t="s">
        <v>332</v>
      </c>
      <c r="F12224" s="95" t="s">
        <v>7499</v>
      </c>
      <c r="G12224" s="4">
        <v>50</v>
      </c>
      <c r="H12224" s="4">
        <v>50</v>
      </c>
    </row>
    <row r="12225" spans="1:8" ht="15">
      <c r="A12225" s="95">
        <v>12217</v>
      </c>
      <c r="B12225" s="95" t="s">
        <v>3599</v>
      </c>
      <c r="C12225" s="95" t="s">
        <v>4115</v>
      </c>
      <c r="D12225" s="95">
        <v>11001021350</v>
      </c>
      <c r="E12225" s="95" t="s">
        <v>332</v>
      </c>
      <c r="F12225" s="95" t="s">
        <v>7499</v>
      </c>
      <c r="G12225" s="4">
        <v>50</v>
      </c>
      <c r="H12225" s="4">
        <v>50</v>
      </c>
    </row>
    <row r="12226" spans="1:8" ht="30">
      <c r="A12226" s="95">
        <v>12218</v>
      </c>
      <c r="B12226" s="95" t="s">
        <v>3432</v>
      </c>
      <c r="C12226" s="95" t="s">
        <v>13051</v>
      </c>
      <c r="D12226" s="95">
        <v>11001012183</v>
      </c>
      <c r="E12226" s="95" t="s">
        <v>332</v>
      </c>
      <c r="F12226" s="95" t="s">
        <v>7499</v>
      </c>
      <c r="G12226" s="4">
        <v>50</v>
      </c>
      <c r="H12226" s="4">
        <v>50</v>
      </c>
    </row>
    <row r="12227" spans="1:8" ht="15">
      <c r="A12227" s="95">
        <v>12219</v>
      </c>
      <c r="B12227" s="95" t="s">
        <v>4093</v>
      </c>
      <c r="C12227" s="95" t="s">
        <v>8858</v>
      </c>
      <c r="D12227" s="95" t="s">
        <v>17739</v>
      </c>
      <c r="E12227" s="95" t="s">
        <v>332</v>
      </c>
      <c r="F12227" s="95" t="s">
        <v>7499</v>
      </c>
      <c r="G12227" s="4">
        <v>75</v>
      </c>
      <c r="H12227" s="4">
        <v>75</v>
      </c>
    </row>
    <row r="12228" spans="1:8" ht="15">
      <c r="A12228" s="95">
        <v>12220</v>
      </c>
      <c r="B12228" s="95" t="s">
        <v>4067</v>
      </c>
      <c r="C12228" s="95" t="s">
        <v>12951</v>
      </c>
      <c r="D12228" s="95" t="s">
        <v>17740</v>
      </c>
      <c r="E12228" s="95" t="s">
        <v>332</v>
      </c>
      <c r="F12228" s="95" t="s">
        <v>7499</v>
      </c>
      <c r="G12228" s="4">
        <v>75</v>
      </c>
      <c r="H12228" s="4">
        <v>75</v>
      </c>
    </row>
    <row r="12229" spans="1:8" ht="15">
      <c r="A12229" s="95">
        <v>12221</v>
      </c>
      <c r="B12229" s="95" t="s">
        <v>9302</v>
      </c>
      <c r="C12229" s="95" t="s">
        <v>6130</v>
      </c>
      <c r="D12229" s="95">
        <v>60001093434</v>
      </c>
      <c r="E12229" s="95" t="s">
        <v>332</v>
      </c>
      <c r="F12229" s="95" t="s">
        <v>7499</v>
      </c>
      <c r="G12229" s="4">
        <v>50</v>
      </c>
      <c r="H12229" s="4">
        <v>50</v>
      </c>
    </row>
    <row r="12230" spans="1:8" ht="15">
      <c r="A12230" s="95">
        <v>12222</v>
      </c>
      <c r="B12230" s="95" t="s">
        <v>3684</v>
      </c>
      <c r="C12230" s="95" t="s">
        <v>5619</v>
      </c>
      <c r="D12230" s="95">
        <v>60001113193</v>
      </c>
      <c r="E12230" s="95" t="s">
        <v>332</v>
      </c>
      <c r="F12230" s="95" t="s">
        <v>7499</v>
      </c>
      <c r="G12230" s="4">
        <v>50</v>
      </c>
      <c r="H12230" s="4">
        <v>50</v>
      </c>
    </row>
    <row r="12231" spans="1:8" ht="15">
      <c r="A12231" s="95">
        <v>12223</v>
      </c>
      <c r="B12231" s="95" t="s">
        <v>3561</v>
      </c>
      <c r="C12231" s="95" t="s">
        <v>7806</v>
      </c>
      <c r="D12231" s="95" t="s">
        <v>17741</v>
      </c>
      <c r="E12231" s="95" t="s">
        <v>332</v>
      </c>
      <c r="F12231" s="95" t="s">
        <v>7499</v>
      </c>
      <c r="G12231" s="4">
        <v>50</v>
      </c>
      <c r="H12231" s="4">
        <v>50</v>
      </c>
    </row>
    <row r="12232" spans="1:8" ht="15">
      <c r="A12232" s="95">
        <v>12224</v>
      </c>
      <c r="B12232" s="95" t="s">
        <v>3461</v>
      </c>
      <c r="C12232" s="95" t="s">
        <v>6665</v>
      </c>
      <c r="D12232" s="95">
        <v>60401167627</v>
      </c>
      <c r="E12232" s="95" t="s">
        <v>332</v>
      </c>
      <c r="F12232" s="95" t="s">
        <v>7499</v>
      </c>
      <c r="G12232" s="4">
        <v>50</v>
      </c>
      <c r="H12232" s="4">
        <v>50</v>
      </c>
    </row>
    <row r="12233" spans="1:8" ht="15">
      <c r="A12233" s="95">
        <v>12225</v>
      </c>
      <c r="B12233" s="95" t="s">
        <v>2671</v>
      </c>
      <c r="C12233" s="95" t="s">
        <v>3572</v>
      </c>
      <c r="D12233" s="95">
        <v>18001016331</v>
      </c>
      <c r="E12233" s="95" t="s">
        <v>332</v>
      </c>
      <c r="F12233" s="95" t="s">
        <v>7499</v>
      </c>
      <c r="G12233" s="4">
        <v>50</v>
      </c>
      <c r="H12233" s="4">
        <v>50</v>
      </c>
    </row>
    <row r="12234" spans="1:8" ht="15">
      <c r="A12234" s="95">
        <v>12226</v>
      </c>
      <c r="B12234" s="95" t="s">
        <v>15193</v>
      </c>
      <c r="C12234" s="95" t="s">
        <v>5776</v>
      </c>
      <c r="D12234" s="95">
        <v>60001112706</v>
      </c>
      <c r="E12234" s="95" t="s">
        <v>332</v>
      </c>
      <c r="F12234" s="95" t="s">
        <v>7499</v>
      </c>
      <c r="G12234" s="4">
        <v>50</v>
      </c>
      <c r="H12234" s="4">
        <v>50</v>
      </c>
    </row>
    <row r="12235" spans="1:8" ht="15">
      <c r="A12235" s="95">
        <v>12227</v>
      </c>
      <c r="B12235" s="95" t="s">
        <v>6092</v>
      </c>
      <c r="C12235" s="95" t="s">
        <v>15196</v>
      </c>
      <c r="D12235" s="95">
        <v>60001105776</v>
      </c>
      <c r="E12235" s="95" t="s">
        <v>332</v>
      </c>
      <c r="F12235" s="95" t="s">
        <v>7499</v>
      </c>
      <c r="G12235" s="4">
        <v>50</v>
      </c>
      <c r="H12235" s="4">
        <v>50</v>
      </c>
    </row>
    <row r="12236" spans="1:8" ht="15">
      <c r="A12236" s="95">
        <v>12228</v>
      </c>
      <c r="B12236" s="95" t="s">
        <v>4431</v>
      </c>
      <c r="C12236" s="95" t="s">
        <v>3783</v>
      </c>
      <c r="D12236" s="95">
        <v>60001045023</v>
      </c>
      <c r="E12236" s="95" t="s">
        <v>332</v>
      </c>
      <c r="F12236" s="95" t="s">
        <v>7499</v>
      </c>
      <c r="G12236" s="4">
        <v>50</v>
      </c>
      <c r="H12236" s="4">
        <v>50</v>
      </c>
    </row>
    <row r="12237" spans="1:8" ht="15">
      <c r="A12237" s="95">
        <v>12229</v>
      </c>
      <c r="B12237" s="95" t="s">
        <v>2663</v>
      </c>
      <c r="C12237" s="95" t="s">
        <v>3539</v>
      </c>
      <c r="D12237" s="95">
        <v>60001140109</v>
      </c>
      <c r="E12237" s="95" t="s">
        <v>332</v>
      </c>
      <c r="F12237" s="95" t="s">
        <v>7499</v>
      </c>
      <c r="G12237" s="4">
        <v>50</v>
      </c>
      <c r="H12237" s="4">
        <v>50</v>
      </c>
    </row>
    <row r="12238" spans="1:8" ht="15">
      <c r="A12238" s="95">
        <v>12230</v>
      </c>
      <c r="B12238" s="95" t="s">
        <v>3758</v>
      </c>
      <c r="C12238" s="95" t="s">
        <v>6470</v>
      </c>
      <c r="D12238" s="95">
        <v>60001043844</v>
      </c>
      <c r="E12238" s="95" t="s">
        <v>332</v>
      </c>
      <c r="F12238" s="95" t="s">
        <v>7499</v>
      </c>
      <c r="G12238" s="4">
        <v>50</v>
      </c>
      <c r="H12238" s="4">
        <v>50</v>
      </c>
    </row>
    <row r="12239" spans="1:8" ht="15">
      <c r="A12239" s="95">
        <v>12231</v>
      </c>
      <c r="B12239" s="95" t="s">
        <v>4431</v>
      </c>
      <c r="C12239" s="95" t="s">
        <v>14118</v>
      </c>
      <c r="D12239" s="95">
        <v>60001029180</v>
      </c>
      <c r="E12239" s="95" t="s">
        <v>332</v>
      </c>
      <c r="F12239" s="95" t="s">
        <v>7499</v>
      </c>
      <c r="G12239" s="4">
        <v>50</v>
      </c>
      <c r="H12239" s="4">
        <v>50</v>
      </c>
    </row>
    <row r="12240" spans="1:8" ht="15">
      <c r="A12240" s="95">
        <v>12232</v>
      </c>
      <c r="B12240" s="95" t="s">
        <v>3472</v>
      </c>
      <c r="C12240" s="95" t="s">
        <v>6197</v>
      </c>
      <c r="D12240" s="95">
        <v>60001091532</v>
      </c>
      <c r="E12240" s="95" t="s">
        <v>332</v>
      </c>
      <c r="F12240" s="95" t="s">
        <v>7499</v>
      </c>
      <c r="G12240" s="4">
        <v>50</v>
      </c>
      <c r="H12240" s="4">
        <v>50</v>
      </c>
    </row>
    <row r="12241" spans="1:8" ht="15">
      <c r="A12241" s="95">
        <v>12233</v>
      </c>
      <c r="B12241" s="95" t="s">
        <v>4012</v>
      </c>
      <c r="C12241" s="95" t="s">
        <v>6633</v>
      </c>
      <c r="D12241" s="95">
        <v>60001110774</v>
      </c>
      <c r="E12241" s="95" t="s">
        <v>332</v>
      </c>
      <c r="F12241" s="95" t="s">
        <v>7499</v>
      </c>
      <c r="G12241" s="4">
        <v>50</v>
      </c>
      <c r="H12241" s="4">
        <v>50</v>
      </c>
    </row>
    <row r="12242" spans="1:8" ht="30">
      <c r="A12242" s="95">
        <v>12234</v>
      </c>
      <c r="B12242" s="95" t="s">
        <v>4299</v>
      </c>
      <c r="C12242" s="95" t="s">
        <v>8469</v>
      </c>
      <c r="D12242" s="95">
        <v>33001015243</v>
      </c>
      <c r="E12242" s="95" t="s">
        <v>332</v>
      </c>
      <c r="F12242" s="95" t="s">
        <v>7499</v>
      </c>
      <c r="G12242" s="4">
        <v>50</v>
      </c>
      <c r="H12242" s="4">
        <v>50</v>
      </c>
    </row>
    <row r="12243" spans="1:8" ht="15">
      <c r="A12243" s="95">
        <v>12235</v>
      </c>
      <c r="B12243" s="95" t="s">
        <v>6669</v>
      </c>
      <c r="C12243" s="95" t="s">
        <v>12829</v>
      </c>
      <c r="D12243" s="95">
        <v>59001073616</v>
      </c>
      <c r="E12243" s="95" t="s">
        <v>332</v>
      </c>
      <c r="F12243" s="95" t="s">
        <v>7499</v>
      </c>
      <c r="G12243" s="4">
        <v>50</v>
      </c>
      <c r="H12243" s="4">
        <v>50</v>
      </c>
    </row>
    <row r="12244" spans="1:8" ht="15">
      <c r="A12244" s="95">
        <v>12236</v>
      </c>
      <c r="B12244" s="95" t="s">
        <v>3584</v>
      </c>
      <c r="C12244" s="95" t="s">
        <v>6602</v>
      </c>
      <c r="D12244" s="95">
        <v>21001007138</v>
      </c>
      <c r="E12244" s="95" t="s">
        <v>332</v>
      </c>
      <c r="F12244" s="95" t="s">
        <v>7499</v>
      </c>
      <c r="G12244" s="4">
        <v>50</v>
      </c>
      <c r="H12244" s="4">
        <v>50</v>
      </c>
    </row>
    <row r="12245" spans="1:8" ht="30">
      <c r="A12245" s="95">
        <v>12237</v>
      </c>
      <c r="B12245" s="95" t="s">
        <v>8287</v>
      </c>
      <c r="C12245" s="95" t="s">
        <v>15207</v>
      </c>
      <c r="D12245" s="95">
        <v>60002018445</v>
      </c>
      <c r="E12245" s="95" t="s">
        <v>332</v>
      </c>
      <c r="F12245" s="95" t="s">
        <v>7499</v>
      </c>
      <c r="G12245" s="4">
        <v>50</v>
      </c>
      <c r="H12245" s="4">
        <v>50</v>
      </c>
    </row>
    <row r="12246" spans="1:8" ht="15">
      <c r="A12246" s="95">
        <v>12238</v>
      </c>
      <c r="B12246" s="95" t="s">
        <v>3649</v>
      </c>
      <c r="C12246" s="95" t="s">
        <v>15209</v>
      </c>
      <c r="D12246" s="95">
        <v>60001044254</v>
      </c>
      <c r="E12246" s="95" t="s">
        <v>332</v>
      </c>
      <c r="F12246" s="95" t="s">
        <v>7499</v>
      </c>
      <c r="G12246" s="4">
        <v>50</v>
      </c>
      <c r="H12246" s="4">
        <v>50</v>
      </c>
    </row>
    <row r="12247" spans="1:8" ht="15">
      <c r="A12247" s="95">
        <v>12239</v>
      </c>
      <c r="B12247" s="95" t="s">
        <v>7037</v>
      </c>
      <c r="C12247" s="95" t="s">
        <v>6281</v>
      </c>
      <c r="D12247" s="95">
        <v>60001023740</v>
      </c>
      <c r="E12247" s="95" t="s">
        <v>332</v>
      </c>
      <c r="F12247" s="95" t="s">
        <v>7499</v>
      </c>
      <c r="G12247" s="4">
        <v>50</v>
      </c>
      <c r="H12247" s="4">
        <v>50</v>
      </c>
    </row>
    <row r="12248" spans="1:8" ht="15">
      <c r="A12248" s="95">
        <v>12240</v>
      </c>
      <c r="B12248" s="95" t="s">
        <v>3526</v>
      </c>
      <c r="C12248" s="95" t="s">
        <v>6672</v>
      </c>
      <c r="D12248" s="95">
        <v>60001114184</v>
      </c>
      <c r="E12248" s="95" t="s">
        <v>332</v>
      </c>
      <c r="F12248" s="95" t="s">
        <v>7499</v>
      </c>
      <c r="G12248" s="4">
        <v>50</v>
      </c>
      <c r="H12248" s="4">
        <v>50</v>
      </c>
    </row>
    <row r="12249" spans="1:8" ht="15">
      <c r="A12249" s="95">
        <v>12241</v>
      </c>
      <c r="B12249" s="95" t="s">
        <v>4067</v>
      </c>
      <c r="C12249" s="95" t="s">
        <v>7891</v>
      </c>
      <c r="D12249" s="95">
        <v>60001051077</v>
      </c>
      <c r="E12249" s="95" t="s">
        <v>332</v>
      </c>
      <c r="F12249" s="95" t="s">
        <v>7499</v>
      </c>
      <c r="G12249" s="4">
        <v>50</v>
      </c>
      <c r="H12249" s="4">
        <v>50</v>
      </c>
    </row>
    <row r="12250" spans="1:8" ht="30">
      <c r="A12250" s="95">
        <v>12242</v>
      </c>
      <c r="B12250" s="95" t="s">
        <v>3755</v>
      </c>
      <c r="C12250" s="95" t="s">
        <v>15214</v>
      </c>
      <c r="D12250" s="95">
        <v>60001119801</v>
      </c>
      <c r="E12250" s="95" t="s">
        <v>332</v>
      </c>
      <c r="F12250" s="95" t="s">
        <v>7499</v>
      </c>
      <c r="G12250" s="4">
        <v>50</v>
      </c>
      <c r="H12250" s="4">
        <v>50</v>
      </c>
    </row>
    <row r="12251" spans="1:8" ht="30">
      <c r="A12251" s="95">
        <v>12243</v>
      </c>
      <c r="B12251" s="95" t="s">
        <v>15216</v>
      </c>
      <c r="C12251" s="95" t="s">
        <v>15217</v>
      </c>
      <c r="D12251" s="95">
        <v>60001009160</v>
      </c>
      <c r="E12251" s="95" t="s">
        <v>332</v>
      </c>
      <c r="F12251" s="95" t="s">
        <v>7499</v>
      </c>
      <c r="G12251" s="4">
        <v>50</v>
      </c>
      <c r="H12251" s="4">
        <v>50</v>
      </c>
    </row>
    <row r="12252" spans="1:8" ht="15">
      <c r="A12252" s="95">
        <v>12244</v>
      </c>
      <c r="B12252" s="95" t="s">
        <v>4040</v>
      </c>
      <c r="C12252" s="95" t="s">
        <v>5414</v>
      </c>
      <c r="D12252" s="95">
        <v>60002008484</v>
      </c>
      <c r="E12252" s="95" t="s">
        <v>332</v>
      </c>
      <c r="F12252" s="95" t="s">
        <v>7499</v>
      </c>
      <c r="G12252" s="4">
        <v>50</v>
      </c>
      <c r="H12252" s="4">
        <v>50</v>
      </c>
    </row>
    <row r="12253" spans="1:8" ht="15">
      <c r="A12253" s="95">
        <v>12245</v>
      </c>
      <c r="B12253" s="95" t="s">
        <v>3926</v>
      </c>
      <c r="C12253" s="95" t="s">
        <v>15220</v>
      </c>
      <c r="D12253" s="95">
        <v>60001033254</v>
      </c>
      <c r="E12253" s="95" t="s">
        <v>332</v>
      </c>
      <c r="F12253" s="95" t="s">
        <v>7499</v>
      </c>
      <c r="G12253" s="4">
        <v>50</v>
      </c>
      <c r="H12253" s="4">
        <v>50</v>
      </c>
    </row>
    <row r="12254" spans="1:8" ht="30">
      <c r="A12254" s="95">
        <v>12246</v>
      </c>
      <c r="B12254" s="95" t="s">
        <v>5434</v>
      </c>
      <c r="C12254" s="95" t="s">
        <v>4450</v>
      </c>
      <c r="D12254" s="95">
        <v>60002004844</v>
      </c>
      <c r="E12254" s="95" t="s">
        <v>332</v>
      </c>
      <c r="F12254" s="95" t="s">
        <v>7499</v>
      </c>
      <c r="G12254" s="4">
        <v>50</v>
      </c>
      <c r="H12254" s="4">
        <v>50</v>
      </c>
    </row>
    <row r="12255" spans="1:8" ht="15">
      <c r="A12255" s="95">
        <v>12247</v>
      </c>
      <c r="B12255" s="95" t="s">
        <v>7615</v>
      </c>
      <c r="C12255" s="95" t="s">
        <v>6653</v>
      </c>
      <c r="D12255" s="95">
        <v>60001057759</v>
      </c>
      <c r="E12255" s="95" t="s">
        <v>332</v>
      </c>
      <c r="F12255" s="95" t="s">
        <v>7499</v>
      </c>
      <c r="G12255" s="4">
        <v>50</v>
      </c>
      <c r="H12255" s="4">
        <v>50</v>
      </c>
    </row>
    <row r="12256" spans="1:8" ht="15">
      <c r="A12256" s="95">
        <v>12248</v>
      </c>
      <c r="B12256" s="95" t="s">
        <v>4239</v>
      </c>
      <c r="C12256" s="95" t="s">
        <v>15223</v>
      </c>
      <c r="D12256" s="95">
        <v>60002014955</v>
      </c>
      <c r="E12256" s="95" t="s">
        <v>332</v>
      </c>
      <c r="F12256" s="95" t="s">
        <v>7499</v>
      </c>
      <c r="G12256" s="4">
        <v>50</v>
      </c>
      <c r="H12256" s="4">
        <v>50</v>
      </c>
    </row>
    <row r="12257" spans="1:8" ht="15">
      <c r="A12257" s="95">
        <v>12249</v>
      </c>
      <c r="B12257" s="95" t="s">
        <v>4452</v>
      </c>
      <c r="C12257" s="95" t="s">
        <v>17742</v>
      </c>
      <c r="D12257" s="95">
        <v>60001025973</v>
      </c>
      <c r="E12257" s="95" t="s">
        <v>332</v>
      </c>
      <c r="F12257" s="95" t="s">
        <v>7499</v>
      </c>
      <c r="G12257" s="4">
        <v>50</v>
      </c>
      <c r="H12257" s="4">
        <v>50</v>
      </c>
    </row>
    <row r="12258" spans="1:8" ht="15">
      <c r="A12258" s="95">
        <v>12250</v>
      </c>
      <c r="B12258" s="95" t="s">
        <v>8186</v>
      </c>
      <c r="C12258" s="95" t="s">
        <v>15226</v>
      </c>
      <c r="D12258" s="95">
        <v>60001050280</v>
      </c>
      <c r="E12258" s="95" t="s">
        <v>332</v>
      </c>
      <c r="F12258" s="95" t="s">
        <v>7499</v>
      </c>
      <c r="G12258" s="4">
        <v>50</v>
      </c>
      <c r="H12258" s="4">
        <v>50</v>
      </c>
    </row>
    <row r="12259" spans="1:8" ht="15">
      <c r="A12259" s="95">
        <v>12251</v>
      </c>
      <c r="B12259" s="95" t="s">
        <v>3586</v>
      </c>
      <c r="C12259" s="95" t="s">
        <v>6486</v>
      </c>
      <c r="D12259" s="95">
        <v>60001055061</v>
      </c>
      <c r="E12259" s="95" t="s">
        <v>332</v>
      </c>
      <c r="F12259" s="95" t="s">
        <v>7499</v>
      </c>
      <c r="G12259" s="4">
        <v>50</v>
      </c>
      <c r="H12259" s="4">
        <v>50</v>
      </c>
    </row>
    <row r="12260" spans="1:8" ht="15">
      <c r="A12260" s="95">
        <v>12252</v>
      </c>
      <c r="B12260" s="95" t="s">
        <v>6676</v>
      </c>
      <c r="C12260" s="95" t="s">
        <v>15229</v>
      </c>
      <c r="D12260" s="95">
        <v>60001043289</v>
      </c>
      <c r="E12260" s="95" t="s">
        <v>332</v>
      </c>
      <c r="F12260" s="95" t="s">
        <v>7499</v>
      </c>
      <c r="G12260" s="4">
        <v>50</v>
      </c>
      <c r="H12260" s="4">
        <v>50</v>
      </c>
    </row>
    <row r="12261" spans="1:8" ht="15">
      <c r="A12261" s="95">
        <v>12253</v>
      </c>
      <c r="B12261" s="95" t="s">
        <v>3948</v>
      </c>
      <c r="C12261" s="95" t="s">
        <v>4655</v>
      </c>
      <c r="D12261" s="95">
        <v>60001029491</v>
      </c>
      <c r="E12261" s="95" t="s">
        <v>332</v>
      </c>
      <c r="F12261" s="95" t="s">
        <v>7499</v>
      </c>
      <c r="G12261" s="4">
        <v>50</v>
      </c>
      <c r="H12261" s="4">
        <v>50</v>
      </c>
    </row>
    <row r="12262" spans="1:8" ht="15">
      <c r="A12262" s="95">
        <v>12254</v>
      </c>
      <c r="B12262" s="95" t="s">
        <v>3432</v>
      </c>
      <c r="C12262" s="95" t="s">
        <v>14317</v>
      </c>
      <c r="D12262" s="95">
        <v>60002012394</v>
      </c>
      <c r="E12262" s="95" t="s">
        <v>332</v>
      </c>
      <c r="F12262" s="95" t="s">
        <v>7499</v>
      </c>
      <c r="G12262" s="4">
        <v>50</v>
      </c>
      <c r="H12262" s="4">
        <v>50</v>
      </c>
    </row>
    <row r="12263" spans="1:8" ht="15">
      <c r="A12263" s="95">
        <v>12255</v>
      </c>
      <c r="B12263" s="95" t="s">
        <v>4198</v>
      </c>
      <c r="C12263" s="95" t="s">
        <v>6654</v>
      </c>
      <c r="D12263" s="95">
        <v>62007010485</v>
      </c>
      <c r="E12263" s="95" t="s">
        <v>332</v>
      </c>
      <c r="F12263" s="95" t="s">
        <v>7499</v>
      </c>
      <c r="G12263" s="4">
        <v>50</v>
      </c>
      <c r="H12263" s="4">
        <v>50</v>
      </c>
    </row>
    <row r="12264" spans="1:8" ht="15">
      <c r="A12264" s="95">
        <v>12256</v>
      </c>
      <c r="B12264" s="95" t="s">
        <v>4078</v>
      </c>
      <c r="C12264" s="95" t="s">
        <v>4058</v>
      </c>
      <c r="D12264" s="95">
        <v>62003010737</v>
      </c>
      <c r="E12264" s="95" t="s">
        <v>332</v>
      </c>
      <c r="F12264" s="95" t="s">
        <v>7499</v>
      </c>
      <c r="G12264" s="4">
        <v>50</v>
      </c>
      <c r="H12264" s="4">
        <v>50</v>
      </c>
    </row>
    <row r="12265" spans="1:8" ht="15">
      <c r="A12265" s="95">
        <v>12257</v>
      </c>
      <c r="B12265" s="95" t="s">
        <v>5160</v>
      </c>
      <c r="C12265" s="95" t="s">
        <v>15235</v>
      </c>
      <c r="D12265" s="95">
        <v>60002003787</v>
      </c>
      <c r="E12265" s="95" t="s">
        <v>332</v>
      </c>
      <c r="F12265" s="95" t="s">
        <v>7499</v>
      </c>
      <c r="G12265" s="4">
        <v>50</v>
      </c>
      <c r="H12265" s="4">
        <v>50</v>
      </c>
    </row>
    <row r="12266" spans="1:8" ht="15">
      <c r="A12266" s="95">
        <v>12258</v>
      </c>
      <c r="B12266" s="95" t="s">
        <v>8186</v>
      </c>
      <c r="C12266" s="95" t="s">
        <v>3664</v>
      </c>
      <c r="D12266" s="95">
        <v>60001065180</v>
      </c>
      <c r="E12266" s="95" t="s">
        <v>332</v>
      </c>
      <c r="F12266" s="95" t="s">
        <v>7499</v>
      </c>
      <c r="G12266" s="4">
        <v>50</v>
      </c>
      <c r="H12266" s="4">
        <v>50</v>
      </c>
    </row>
    <row r="12267" spans="1:8" ht="15">
      <c r="A12267" s="95">
        <v>12259</v>
      </c>
      <c r="B12267" s="95" t="s">
        <v>3649</v>
      </c>
      <c r="C12267" s="95" t="s">
        <v>7721</v>
      </c>
      <c r="D12267" s="95">
        <v>60002019099</v>
      </c>
      <c r="E12267" s="95" t="s">
        <v>332</v>
      </c>
      <c r="F12267" s="95" t="s">
        <v>7499</v>
      </c>
      <c r="G12267" s="4">
        <v>50</v>
      </c>
      <c r="H12267" s="4">
        <v>50</v>
      </c>
    </row>
    <row r="12268" spans="1:8" ht="15">
      <c r="A12268" s="95">
        <v>12260</v>
      </c>
      <c r="B12268" s="95" t="s">
        <v>2671</v>
      </c>
      <c r="C12268" s="95" t="s">
        <v>6680</v>
      </c>
      <c r="D12268" s="95">
        <v>60001114408</v>
      </c>
      <c r="E12268" s="95" t="s">
        <v>332</v>
      </c>
      <c r="F12268" s="95" t="s">
        <v>7499</v>
      </c>
      <c r="G12268" s="4">
        <v>50</v>
      </c>
      <c r="H12268" s="4">
        <v>50</v>
      </c>
    </row>
    <row r="12269" spans="1:8" ht="30">
      <c r="A12269" s="95">
        <v>12261</v>
      </c>
      <c r="B12269" s="95" t="s">
        <v>4299</v>
      </c>
      <c r="C12269" s="95" t="s">
        <v>5619</v>
      </c>
      <c r="D12269" s="95">
        <v>13001067464</v>
      </c>
      <c r="E12269" s="95" t="s">
        <v>332</v>
      </c>
      <c r="F12269" s="95" t="s">
        <v>7499</v>
      </c>
      <c r="G12269" s="4">
        <v>50</v>
      </c>
      <c r="H12269" s="4">
        <v>50</v>
      </c>
    </row>
    <row r="12270" spans="1:8" ht="15">
      <c r="A12270" s="95">
        <v>12262</v>
      </c>
      <c r="B12270" s="95" t="s">
        <v>2663</v>
      </c>
      <c r="C12270" s="95" t="s">
        <v>6807</v>
      </c>
      <c r="D12270" s="95">
        <v>60001036448</v>
      </c>
      <c r="E12270" s="95" t="s">
        <v>332</v>
      </c>
      <c r="F12270" s="95" t="s">
        <v>7499</v>
      </c>
      <c r="G12270" s="4">
        <v>50</v>
      </c>
      <c r="H12270" s="4">
        <v>50</v>
      </c>
    </row>
    <row r="12271" spans="1:8" ht="15">
      <c r="A12271" s="95">
        <v>12263</v>
      </c>
      <c r="B12271" s="95" t="s">
        <v>4078</v>
      </c>
      <c r="C12271" s="95" t="s">
        <v>15242</v>
      </c>
      <c r="D12271" s="95">
        <v>60002011032</v>
      </c>
      <c r="E12271" s="95" t="s">
        <v>332</v>
      </c>
      <c r="F12271" s="95" t="s">
        <v>7499</v>
      </c>
      <c r="G12271" s="4">
        <v>50</v>
      </c>
      <c r="H12271" s="4">
        <v>50</v>
      </c>
    </row>
    <row r="12272" spans="1:8" ht="30">
      <c r="A12272" s="95">
        <v>12264</v>
      </c>
      <c r="B12272" s="95" t="s">
        <v>4093</v>
      </c>
      <c r="C12272" s="95" t="s">
        <v>15244</v>
      </c>
      <c r="D12272" s="95">
        <v>60001095906</v>
      </c>
      <c r="E12272" s="95" t="s">
        <v>332</v>
      </c>
      <c r="F12272" s="95" t="s">
        <v>7499</v>
      </c>
      <c r="G12272" s="4">
        <v>50</v>
      </c>
      <c r="H12272" s="4">
        <v>50</v>
      </c>
    </row>
    <row r="12273" spans="1:8" ht="15">
      <c r="A12273" s="95">
        <v>12265</v>
      </c>
      <c r="B12273" s="95" t="s">
        <v>5418</v>
      </c>
      <c r="C12273" s="95" t="s">
        <v>14495</v>
      </c>
      <c r="D12273" s="95">
        <v>60001013446</v>
      </c>
      <c r="E12273" s="95" t="s">
        <v>332</v>
      </c>
      <c r="F12273" s="95" t="s">
        <v>7499</v>
      </c>
      <c r="G12273" s="4">
        <v>50</v>
      </c>
      <c r="H12273" s="4">
        <v>50</v>
      </c>
    </row>
    <row r="12274" spans="1:8" ht="15">
      <c r="A12274" s="95">
        <v>12266</v>
      </c>
      <c r="B12274" s="95" t="s">
        <v>8186</v>
      </c>
      <c r="C12274" s="95" t="s">
        <v>6682</v>
      </c>
      <c r="D12274" s="95">
        <v>60001117396</v>
      </c>
      <c r="E12274" s="95" t="s">
        <v>332</v>
      </c>
      <c r="F12274" s="95" t="s">
        <v>7499</v>
      </c>
      <c r="G12274" s="4">
        <v>50</v>
      </c>
      <c r="H12274" s="4">
        <v>50</v>
      </c>
    </row>
    <row r="12275" spans="1:8" ht="15">
      <c r="A12275" s="95">
        <v>12267</v>
      </c>
      <c r="B12275" s="95" t="s">
        <v>4643</v>
      </c>
      <c r="C12275" s="95" t="s">
        <v>6135</v>
      </c>
      <c r="D12275" s="95">
        <v>60002013701</v>
      </c>
      <c r="E12275" s="95" t="s">
        <v>332</v>
      </c>
      <c r="F12275" s="95" t="s">
        <v>7499</v>
      </c>
      <c r="G12275" s="4">
        <v>50</v>
      </c>
      <c r="H12275" s="4">
        <v>50</v>
      </c>
    </row>
    <row r="12276" spans="1:8" ht="15">
      <c r="A12276" s="95">
        <v>12268</v>
      </c>
      <c r="B12276" s="95" t="s">
        <v>4198</v>
      </c>
      <c r="C12276" s="95" t="s">
        <v>7123</v>
      </c>
      <c r="D12276" s="95">
        <v>60001092476</v>
      </c>
      <c r="E12276" s="95" t="s">
        <v>332</v>
      </c>
      <c r="F12276" s="95" t="s">
        <v>7499</v>
      </c>
      <c r="G12276" s="4">
        <v>50</v>
      </c>
      <c r="H12276" s="4">
        <v>50</v>
      </c>
    </row>
    <row r="12277" spans="1:8" ht="15">
      <c r="A12277" s="95">
        <v>12269</v>
      </c>
      <c r="B12277" s="95" t="s">
        <v>6307</v>
      </c>
      <c r="C12277" s="95" t="s">
        <v>6649</v>
      </c>
      <c r="D12277" s="95">
        <v>60002008579</v>
      </c>
      <c r="E12277" s="95" t="s">
        <v>332</v>
      </c>
      <c r="F12277" s="95" t="s">
        <v>7499</v>
      </c>
      <c r="G12277" s="4">
        <v>50</v>
      </c>
      <c r="H12277" s="4">
        <v>50</v>
      </c>
    </row>
    <row r="12278" spans="1:8" ht="15">
      <c r="A12278" s="95">
        <v>12270</v>
      </c>
      <c r="B12278" s="95" t="s">
        <v>2685</v>
      </c>
      <c r="C12278" s="95" t="s">
        <v>7187</v>
      </c>
      <c r="D12278" s="95">
        <v>60001069846</v>
      </c>
      <c r="E12278" s="95" t="s">
        <v>332</v>
      </c>
      <c r="F12278" s="95" t="s">
        <v>7499</v>
      </c>
      <c r="G12278" s="4">
        <v>50</v>
      </c>
      <c r="H12278" s="4">
        <v>50</v>
      </c>
    </row>
    <row r="12279" spans="1:8" ht="15">
      <c r="A12279" s="95">
        <v>12271</v>
      </c>
      <c r="B12279" s="95" t="s">
        <v>7742</v>
      </c>
      <c r="C12279" s="95" t="s">
        <v>3730</v>
      </c>
      <c r="D12279" s="95">
        <v>60001087886</v>
      </c>
      <c r="E12279" s="95" t="s">
        <v>332</v>
      </c>
      <c r="F12279" s="95" t="s">
        <v>7499</v>
      </c>
      <c r="G12279" s="4">
        <v>50</v>
      </c>
      <c r="H12279" s="4">
        <v>50</v>
      </c>
    </row>
    <row r="12280" spans="1:8" ht="30">
      <c r="A12280" s="95">
        <v>12272</v>
      </c>
      <c r="B12280" s="95" t="s">
        <v>4067</v>
      </c>
      <c r="C12280" s="95" t="s">
        <v>6126</v>
      </c>
      <c r="D12280" s="95">
        <v>60002015597</v>
      </c>
      <c r="E12280" s="95" t="s">
        <v>332</v>
      </c>
      <c r="F12280" s="95" t="s">
        <v>7499</v>
      </c>
      <c r="G12280" s="4">
        <v>50</v>
      </c>
      <c r="H12280" s="4">
        <v>50</v>
      </c>
    </row>
    <row r="12281" spans="1:8" ht="15">
      <c r="A12281" s="95">
        <v>12273</v>
      </c>
      <c r="B12281" s="95" t="s">
        <v>3668</v>
      </c>
      <c r="C12281" s="95" t="s">
        <v>15254</v>
      </c>
      <c r="D12281" s="95">
        <v>31001020408</v>
      </c>
      <c r="E12281" s="95" t="s">
        <v>332</v>
      </c>
      <c r="F12281" s="95" t="s">
        <v>7499</v>
      </c>
      <c r="G12281" s="4">
        <v>50</v>
      </c>
      <c r="H12281" s="4">
        <v>50</v>
      </c>
    </row>
    <row r="12282" spans="1:8" ht="15">
      <c r="A12282" s="95">
        <v>12274</v>
      </c>
      <c r="B12282" s="95" t="s">
        <v>3780</v>
      </c>
      <c r="C12282" s="95" t="s">
        <v>6549</v>
      </c>
      <c r="D12282" s="95">
        <v>60001025378</v>
      </c>
      <c r="E12282" s="95" t="s">
        <v>332</v>
      </c>
      <c r="F12282" s="95" t="s">
        <v>7499</v>
      </c>
      <c r="G12282" s="4">
        <v>50</v>
      </c>
      <c r="H12282" s="4">
        <v>50</v>
      </c>
    </row>
    <row r="12283" spans="1:8" ht="15">
      <c r="A12283" s="95">
        <v>12275</v>
      </c>
      <c r="B12283" s="95" t="s">
        <v>15257</v>
      </c>
      <c r="C12283" s="95" t="s">
        <v>14154</v>
      </c>
      <c r="D12283" s="95">
        <v>60001048795</v>
      </c>
      <c r="E12283" s="95" t="s">
        <v>332</v>
      </c>
      <c r="F12283" s="95" t="s">
        <v>7499</v>
      </c>
      <c r="G12283" s="4">
        <v>50</v>
      </c>
      <c r="H12283" s="4">
        <v>50</v>
      </c>
    </row>
    <row r="12284" spans="1:8" ht="15">
      <c r="A12284" s="95">
        <v>12276</v>
      </c>
      <c r="B12284" s="95" t="s">
        <v>5870</v>
      </c>
      <c r="C12284" s="95" t="s">
        <v>15259</v>
      </c>
      <c r="D12284" s="95">
        <v>60002002253</v>
      </c>
      <c r="E12284" s="95" t="s">
        <v>332</v>
      </c>
      <c r="F12284" s="95" t="s">
        <v>7499</v>
      </c>
      <c r="G12284" s="4">
        <v>50</v>
      </c>
      <c r="H12284" s="4">
        <v>50</v>
      </c>
    </row>
    <row r="12285" spans="1:8" ht="15">
      <c r="A12285" s="95">
        <v>12277</v>
      </c>
      <c r="B12285" s="95" t="s">
        <v>4400</v>
      </c>
      <c r="C12285" s="95" t="s">
        <v>15261</v>
      </c>
      <c r="D12285" s="95">
        <v>60002015691</v>
      </c>
      <c r="E12285" s="95" t="s">
        <v>332</v>
      </c>
      <c r="F12285" s="95" t="s">
        <v>7499</v>
      </c>
      <c r="G12285" s="4">
        <v>50</v>
      </c>
      <c r="H12285" s="4">
        <v>50</v>
      </c>
    </row>
    <row r="12286" spans="1:8" ht="15">
      <c r="A12286" s="95">
        <v>12278</v>
      </c>
      <c r="B12286" s="95" t="s">
        <v>4527</v>
      </c>
      <c r="C12286" s="95" t="s">
        <v>6686</v>
      </c>
      <c r="D12286" s="95">
        <v>60001109834</v>
      </c>
      <c r="E12286" s="95" t="s">
        <v>332</v>
      </c>
      <c r="F12286" s="95" t="s">
        <v>7499</v>
      </c>
      <c r="G12286" s="4">
        <v>50</v>
      </c>
      <c r="H12286" s="4">
        <v>50</v>
      </c>
    </row>
    <row r="12287" spans="1:8" ht="15">
      <c r="A12287" s="95">
        <v>12279</v>
      </c>
      <c r="B12287" s="95" t="s">
        <v>4067</v>
      </c>
      <c r="C12287" s="95" t="s">
        <v>6688</v>
      </c>
      <c r="D12287" s="95">
        <v>60003009516</v>
      </c>
      <c r="E12287" s="95" t="s">
        <v>332</v>
      </c>
      <c r="F12287" s="95" t="s">
        <v>7499</v>
      </c>
      <c r="G12287" s="4">
        <v>50</v>
      </c>
      <c r="H12287" s="4">
        <v>50</v>
      </c>
    </row>
    <row r="12288" spans="1:8" ht="30">
      <c r="A12288" s="95">
        <v>12280</v>
      </c>
      <c r="B12288" s="95" t="s">
        <v>5516</v>
      </c>
      <c r="C12288" s="95" t="s">
        <v>6463</v>
      </c>
      <c r="D12288" s="95">
        <v>60001017839</v>
      </c>
      <c r="E12288" s="95" t="s">
        <v>332</v>
      </c>
      <c r="F12288" s="95" t="s">
        <v>7499</v>
      </c>
      <c r="G12288" s="4">
        <v>50</v>
      </c>
      <c r="H12288" s="4">
        <v>50</v>
      </c>
    </row>
    <row r="12289" spans="1:8" ht="15">
      <c r="A12289" s="95">
        <v>12281</v>
      </c>
      <c r="B12289" s="95" t="s">
        <v>2663</v>
      </c>
      <c r="C12289" s="95" t="s">
        <v>13848</v>
      </c>
      <c r="D12289" s="95">
        <v>53001017143</v>
      </c>
      <c r="E12289" s="95" t="s">
        <v>332</v>
      </c>
      <c r="F12289" s="95" t="s">
        <v>7499</v>
      </c>
      <c r="G12289" s="4">
        <v>50</v>
      </c>
      <c r="H12289" s="4">
        <v>50</v>
      </c>
    </row>
    <row r="12290" spans="1:8" ht="15">
      <c r="A12290" s="95">
        <v>12282</v>
      </c>
      <c r="B12290" s="95" t="s">
        <v>3676</v>
      </c>
      <c r="C12290" s="95" t="s">
        <v>6688</v>
      </c>
      <c r="D12290" s="95">
        <v>60003007092</v>
      </c>
      <c r="E12290" s="95" t="s">
        <v>332</v>
      </c>
      <c r="F12290" s="95" t="s">
        <v>7499</v>
      </c>
      <c r="G12290" s="4">
        <v>50</v>
      </c>
      <c r="H12290" s="4">
        <v>50</v>
      </c>
    </row>
    <row r="12291" spans="1:8" ht="15">
      <c r="A12291" s="95">
        <v>12283</v>
      </c>
      <c r="B12291" s="95" t="s">
        <v>3676</v>
      </c>
      <c r="C12291" s="95" t="s">
        <v>6476</v>
      </c>
      <c r="D12291" s="95">
        <v>37001036331</v>
      </c>
      <c r="E12291" s="95" t="s">
        <v>332</v>
      </c>
      <c r="F12291" s="95" t="s">
        <v>7499</v>
      </c>
      <c r="G12291" s="4">
        <v>50</v>
      </c>
      <c r="H12291" s="4">
        <v>50</v>
      </c>
    </row>
    <row r="12292" spans="1:8" ht="15">
      <c r="A12292" s="95">
        <v>12284</v>
      </c>
      <c r="B12292" s="95" t="s">
        <v>4593</v>
      </c>
      <c r="C12292" s="95" t="s">
        <v>14151</v>
      </c>
      <c r="D12292" s="95">
        <v>60003004089</v>
      </c>
      <c r="E12292" s="95" t="s">
        <v>332</v>
      </c>
      <c r="F12292" s="95" t="s">
        <v>7499</v>
      </c>
      <c r="G12292" s="4">
        <v>50</v>
      </c>
      <c r="H12292" s="4">
        <v>50</v>
      </c>
    </row>
    <row r="12293" spans="1:8" ht="15">
      <c r="A12293" s="95">
        <v>12285</v>
      </c>
      <c r="B12293" s="95" t="s">
        <v>3976</v>
      </c>
      <c r="C12293" s="95" t="s">
        <v>6657</v>
      </c>
      <c r="D12293" s="95">
        <v>60001078587</v>
      </c>
      <c r="E12293" s="95" t="s">
        <v>332</v>
      </c>
      <c r="F12293" s="95" t="s">
        <v>7499</v>
      </c>
      <c r="G12293" s="4">
        <v>50</v>
      </c>
      <c r="H12293" s="4">
        <v>50</v>
      </c>
    </row>
    <row r="12294" spans="1:8" ht="15">
      <c r="A12294" s="95">
        <v>12286</v>
      </c>
      <c r="B12294" s="95" t="s">
        <v>5418</v>
      </c>
      <c r="C12294" s="95" t="s">
        <v>6689</v>
      </c>
      <c r="D12294" s="95">
        <v>60003011301</v>
      </c>
      <c r="E12294" s="95" t="s">
        <v>332</v>
      </c>
      <c r="F12294" s="95" t="s">
        <v>7499</v>
      </c>
      <c r="G12294" s="4">
        <v>50</v>
      </c>
      <c r="H12294" s="4">
        <v>50</v>
      </c>
    </row>
    <row r="12295" spans="1:8" ht="15">
      <c r="A12295" s="95">
        <v>12287</v>
      </c>
      <c r="B12295" s="95" t="s">
        <v>3619</v>
      </c>
      <c r="C12295" s="95" t="s">
        <v>15272</v>
      </c>
      <c r="D12295" s="95">
        <v>60001048884</v>
      </c>
      <c r="E12295" s="95" t="s">
        <v>332</v>
      </c>
      <c r="F12295" s="95" t="s">
        <v>7499</v>
      </c>
      <c r="G12295" s="4">
        <v>50</v>
      </c>
      <c r="H12295" s="4">
        <v>50</v>
      </c>
    </row>
    <row r="12296" spans="1:8" ht="15">
      <c r="A12296" s="95">
        <v>12288</v>
      </c>
      <c r="B12296" s="95" t="s">
        <v>3657</v>
      </c>
      <c r="C12296" s="95" t="s">
        <v>8742</v>
      </c>
      <c r="D12296" s="95">
        <v>62006020611</v>
      </c>
      <c r="E12296" s="95" t="s">
        <v>332</v>
      </c>
      <c r="F12296" s="95" t="s">
        <v>7499</v>
      </c>
      <c r="G12296" s="4">
        <v>50</v>
      </c>
      <c r="H12296" s="4">
        <v>50</v>
      </c>
    </row>
    <row r="12297" spans="1:8" ht="15">
      <c r="A12297" s="95">
        <v>12289</v>
      </c>
      <c r="B12297" s="95" t="s">
        <v>3755</v>
      </c>
      <c r="C12297" s="95" t="s">
        <v>9661</v>
      </c>
      <c r="D12297" s="95">
        <v>60001154497</v>
      </c>
      <c r="E12297" s="95" t="s">
        <v>332</v>
      </c>
      <c r="F12297" s="95" t="s">
        <v>7499</v>
      </c>
      <c r="G12297" s="4">
        <v>50</v>
      </c>
      <c r="H12297" s="4">
        <v>50</v>
      </c>
    </row>
    <row r="12298" spans="1:8" ht="15">
      <c r="A12298" s="95">
        <v>12290</v>
      </c>
      <c r="B12298" s="95" t="s">
        <v>4198</v>
      </c>
      <c r="C12298" s="95" t="s">
        <v>6164</v>
      </c>
      <c r="D12298" s="95">
        <v>62003013057</v>
      </c>
      <c r="E12298" s="95" t="s">
        <v>332</v>
      </c>
      <c r="F12298" s="95" t="s">
        <v>7499</v>
      </c>
      <c r="G12298" s="4">
        <v>50</v>
      </c>
      <c r="H12298" s="4">
        <v>50</v>
      </c>
    </row>
    <row r="12299" spans="1:8" ht="15">
      <c r="A12299" s="95">
        <v>12291</v>
      </c>
      <c r="B12299" s="95" t="s">
        <v>3676</v>
      </c>
      <c r="C12299" s="95" t="s">
        <v>15277</v>
      </c>
      <c r="D12299" s="95">
        <v>60001021926</v>
      </c>
      <c r="E12299" s="95" t="s">
        <v>332</v>
      </c>
      <c r="F12299" s="95" t="s">
        <v>7499</v>
      </c>
      <c r="G12299" s="4">
        <v>50</v>
      </c>
      <c r="H12299" s="4">
        <v>50</v>
      </c>
    </row>
    <row r="12300" spans="1:8" ht="15">
      <c r="A12300" s="95">
        <v>12292</v>
      </c>
      <c r="B12300" s="95" t="s">
        <v>3629</v>
      </c>
      <c r="C12300" s="95" t="s">
        <v>6691</v>
      </c>
      <c r="D12300" s="95">
        <v>60001048700</v>
      </c>
      <c r="E12300" s="95" t="s">
        <v>332</v>
      </c>
      <c r="F12300" s="95" t="s">
        <v>7499</v>
      </c>
      <c r="G12300" s="4">
        <v>50</v>
      </c>
      <c r="H12300" s="4">
        <v>50</v>
      </c>
    </row>
    <row r="12301" spans="1:8" ht="15">
      <c r="A12301" s="95">
        <v>12293</v>
      </c>
      <c r="B12301" s="95" t="s">
        <v>3593</v>
      </c>
      <c r="C12301" s="95" t="s">
        <v>15280</v>
      </c>
      <c r="D12301" s="95">
        <v>60001143735</v>
      </c>
      <c r="E12301" s="95" t="s">
        <v>332</v>
      </c>
      <c r="F12301" s="95" t="s">
        <v>7499</v>
      </c>
      <c r="G12301" s="4">
        <v>50</v>
      </c>
      <c r="H12301" s="4">
        <v>50</v>
      </c>
    </row>
    <row r="12302" spans="1:8" ht="15">
      <c r="A12302" s="95">
        <v>12294</v>
      </c>
      <c r="B12302" s="95" t="s">
        <v>7786</v>
      </c>
      <c r="C12302" s="95" t="s">
        <v>15280</v>
      </c>
      <c r="D12302" s="95">
        <v>60001101183</v>
      </c>
      <c r="E12302" s="95" t="s">
        <v>332</v>
      </c>
      <c r="F12302" s="95" t="s">
        <v>7499</v>
      </c>
      <c r="G12302" s="4">
        <v>50</v>
      </c>
      <c r="H12302" s="4">
        <v>50</v>
      </c>
    </row>
    <row r="12303" spans="1:8" ht="15">
      <c r="A12303" s="95">
        <v>12295</v>
      </c>
      <c r="B12303" s="95" t="s">
        <v>5712</v>
      </c>
      <c r="C12303" s="95" t="s">
        <v>15283</v>
      </c>
      <c r="D12303" s="95">
        <v>60001055518</v>
      </c>
      <c r="E12303" s="95" t="s">
        <v>332</v>
      </c>
      <c r="F12303" s="95" t="s">
        <v>7499</v>
      </c>
      <c r="G12303" s="4">
        <v>50</v>
      </c>
      <c r="H12303" s="4">
        <v>50</v>
      </c>
    </row>
    <row r="12304" spans="1:8" ht="15">
      <c r="A12304" s="95">
        <v>12296</v>
      </c>
      <c r="B12304" s="95" t="s">
        <v>3593</v>
      </c>
      <c r="C12304" s="95" t="s">
        <v>6638</v>
      </c>
      <c r="D12304" s="95">
        <v>60003002698</v>
      </c>
      <c r="E12304" s="95" t="s">
        <v>332</v>
      </c>
      <c r="F12304" s="95" t="s">
        <v>7499</v>
      </c>
      <c r="G12304" s="4">
        <v>50</v>
      </c>
      <c r="H12304" s="4">
        <v>50</v>
      </c>
    </row>
    <row r="12305" spans="1:8" ht="15">
      <c r="A12305" s="95">
        <v>12297</v>
      </c>
      <c r="B12305" s="95" t="s">
        <v>3886</v>
      </c>
      <c r="C12305" s="95" t="s">
        <v>10805</v>
      </c>
      <c r="D12305" s="95">
        <v>60001052801</v>
      </c>
      <c r="E12305" s="95" t="s">
        <v>332</v>
      </c>
      <c r="F12305" s="95" t="s">
        <v>7499</v>
      </c>
      <c r="G12305" s="4">
        <v>50</v>
      </c>
      <c r="H12305" s="4">
        <v>50</v>
      </c>
    </row>
    <row r="12306" spans="1:8" ht="15">
      <c r="A12306" s="95">
        <v>12298</v>
      </c>
      <c r="B12306" s="95" t="s">
        <v>9204</v>
      </c>
      <c r="C12306" s="95" t="s">
        <v>7219</v>
      </c>
      <c r="D12306" s="95">
        <v>60001094309</v>
      </c>
      <c r="E12306" s="95" t="s">
        <v>332</v>
      </c>
      <c r="F12306" s="95" t="s">
        <v>7499</v>
      </c>
      <c r="G12306" s="4">
        <v>50</v>
      </c>
      <c r="H12306" s="4">
        <v>50</v>
      </c>
    </row>
    <row r="12307" spans="1:8" ht="15">
      <c r="A12307" s="95">
        <v>12299</v>
      </c>
      <c r="B12307" s="95" t="s">
        <v>3506</v>
      </c>
      <c r="C12307" s="95" t="s">
        <v>15288</v>
      </c>
      <c r="D12307" s="95">
        <v>60001107080</v>
      </c>
      <c r="E12307" s="95" t="s">
        <v>332</v>
      </c>
      <c r="F12307" s="95" t="s">
        <v>7499</v>
      </c>
      <c r="G12307" s="4">
        <v>50</v>
      </c>
      <c r="H12307" s="4">
        <v>50</v>
      </c>
    </row>
    <row r="12308" spans="1:8" ht="15">
      <c r="A12308" s="95">
        <v>12300</v>
      </c>
      <c r="B12308" s="95" t="s">
        <v>6362</v>
      </c>
      <c r="C12308" s="95" t="s">
        <v>6444</v>
      </c>
      <c r="D12308" s="95">
        <v>60001000586</v>
      </c>
      <c r="E12308" s="95" t="s">
        <v>332</v>
      </c>
      <c r="F12308" s="95" t="s">
        <v>7499</v>
      </c>
      <c r="G12308" s="4">
        <v>50</v>
      </c>
      <c r="H12308" s="4">
        <v>50</v>
      </c>
    </row>
    <row r="12309" spans="1:8" ht="15">
      <c r="A12309" s="95">
        <v>12301</v>
      </c>
      <c r="B12309" s="95" t="s">
        <v>3593</v>
      </c>
      <c r="C12309" s="95" t="s">
        <v>15291</v>
      </c>
      <c r="D12309" s="95">
        <v>60001142142</v>
      </c>
      <c r="E12309" s="95" t="s">
        <v>332</v>
      </c>
      <c r="F12309" s="95" t="s">
        <v>7499</v>
      </c>
      <c r="G12309" s="4">
        <v>50</v>
      </c>
      <c r="H12309" s="4">
        <v>50</v>
      </c>
    </row>
    <row r="12310" spans="1:8" ht="15">
      <c r="A12310" s="95">
        <v>12302</v>
      </c>
      <c r="B12310" s="95" t="s">
        <v>3780</v>
      </c>
      <c r="C12310" s="95" t="s">
        <v>6175</v>
      </c>
      <c r="D12310" s="95">
        <v>60001000544</v>
      </c>
      <c r="E12310" s="95" t="s">
        <v>332</v>
      </c>
      <c r="F12310" s="95" t="s">
        <v>7499</v>
      </c>
      <c r="G12310" s="4">
        <v>50</v>
      </c>
      <c r="H12310" s="4">
        <v>50</v>
      </c>
    </row>
    <row r="12311" spans="1:8" ht="15">
      <c r="A12311" s="95">
        <v>12303</v>
      </c>
      <c r="B12311" s="95" t="s">
        <v>8540</v>
      </c>
      <c r="C12311" s="95" t="s">
        <v>5640</v>
      </c>
      <c r="D12311" s="95">
        <v>60002006425</v>
      </c>
      <c r="E12311" s="95" t="s">
        <v>332</v>
      </c>
      <c r="F12311" s="95" t="s">
        <v>7499</v>
      </c>
      <c r="G12311" s="4">
        <v>50</v>
      </c>
      <c r="H12311" s="4">
        <v>50</v>
      </c>
    </row>
    <row r="12312" spans="1:8" ht="15">
      <c r="A12312" s="95">
        <v>12304</v>
      </c>
      <c r="B12312" s="95" t="s">
        <v>4636</v>
      </c>
      <c r="C12312" s="95" t="s">
        <v>3775</v>
      </c>
      <c r="D12312" s="95">
        <v>60003002538</v>
      </c>
      <c r="E12312" s="95" t="s">
        <v>332</v>
      </c>
      <c r="F12312" s="95" t="s">
        <v>7499</v>
      </c>
      <c r="G12312" s="4">
        <v>50</v>
      </c>
      <c r="H12312" s="4">
        <v>50</v>
      </c>
    </row>
    <row r="12313" spans="1:8" ht="15">
      <c r="A12313" s="95">
        <v>12305</v>
      </c>
      <c r="B12313" s="95" t="s">
        <v>9916</v>
      </c>
      <c r="C12313" s="95" t="s">
        <v>17743</v>
      </c>
      <c r="D12313" s="95">
        <v>60001147221</v>
      </c>
      <c r="E12313" s="95" t="s">
        <v>332</v>
      </c>
      <c r="F12313" s="95" t="s">
        <v>7499</v>
      </c>
      <c r="G12313" s="4">
        <v>50</v>
      </c>
      <c r="H12313" s="4">
        <v>50</v>
      </c>
    </row>
    <row r="12314" spans="1:8" ht="15">
      <c r="A12314" s="95">
        <v>12306</v>
      </c>
      <c r="B12314" s="95" t="s">
        <v>3468</v>
      </c>
      <c r="C12314" s="95" t="s">
        <v>6692</v>
      </c>
      <c r="D12314" s="95">
        <v>60001055466</v>
      </c>
      <c r="E12314" s="95" t="s">
        <v>332</v>
      </c>
      <c r="F12314" s="95" t="s">
        <v>7499</v>
      </c>
      <c r="G12314" s="4">
        <v>50</v>
      </c>
      <c r="H12314" s="4">
        <v>50</v>
      </c>
    </row>
    <row r="12315" spans="1:8" ht="15">
      <c r="A12315" s="95">
        <v>12307</v>
      </c>
      <c r="B12315" s="95" t="s">
        <v>15298</v>
      </c>
      <c r="C12315" s="95" t="s">
        <v>7668</v>
      </c>
      <c r="D12315" s="95">
        <v>60001089196</v>
      </c>
      <c r="E12315" s="95" t="s">
        <v>332</v>
      </c>
      <c r="F12315" s="95" t="s">
        <v>7499</v>
      </c>
      <c r="G12315" s="4">
        <v>50</v>
      </c>
      <c r="H12315" s="4">
        <v>50</v>
      </c>
    </row>
    <row r="12316" spans="1:8" ht="15">
      <c r="A12316" s="95">
        <v>12308</v>
      </c>
      <c r="B12316" s="95" t="s">
        <v>3472</v>
      </c>
      <c r="C12316" s="95" t="s">
        <v>4893</v>
      </c>
      <c r="D12316" s="95">
        <v>60001120081</v>
      </c>
      <c r="E12316" s="95" t="s">
        <v>332</v>
      </c>
      <c r="F12316" s="95" t="s">
        <v>7499</v>
      </c>
      <c r="G12316" s="4">
        <v>50</v>
      </c>
      <c r="H12316" s="4">
        <v>50</v>
      </c>
    </row>
    <row r="12317" spans="1:8" ht="30">
      <c r="A12317" s="95">
        <v>12309</v>
      </c>
      <c r="B12317" s="95" t="s">
        <v>4299</v>
      </c>
      <c r="C12317" s="95" t="s">
        <v>6693</v>
      </c>
      <c r="D12317" s="95">
        <v>60001018186</v>
      </c>
      <c r="E12317" s="95" t="s">
        <v>332</v>
      </c>
      <c r="F12317" s="95" t="s">
        <v>7499</v>
      </c>
      <c r="G12317" s="4">
        <v>50</v>
      </c>
      <c r="H12317" s="4">
        <v>50</v>
      </c>
    </row>
    <row r="12318" spans="1:8" ht="15">
      <c r="A12318" s="95">
        <v>12310</v>
      </c>
      <c r="B12318" s="95" t="s">
        <v>8540</v>
      </c>
      <c r="C12318" s="95" t="s">
        <v>6693</v>
      </c>
      <c r="D12318" s="95">
        <v>60001024873</v>
      </c>
      <c r="E12318" s="95" t="s">
        <v>332</v>
      </c>
      <c r="F12318" s="95" t="s">
        <v>7499</v>
      </c>
      <c r="G12318" s="4">
        <v>50</v>
      </c>
      <c r="H12318" s="4">
        <v>50</v>
      </c>
    </row>
    <row r="12319" spans="1:8" ht="30">
      <c r="A12319" s="95">
        <v>12311</v>
      </c>
      <c r="B12319" s="95" t="s">
        <v>2663</v>
      </c>
      <c r="C12319" s="95" t="s">
        <v>15303</v>
      </c>
      <c r="D12319" s="95">
        <v>60001138025</v>
      </c>
      <c r="E12319" s="95" t="s">
        <v>332</v>
      </c>
      <c r="F12319" s="95" t="s">
        <v>7499</v>
      </c>
      <c r="G12319" s="4">
        <v>50</v>
      </c>
      <c r="H12319" s="4">
        <v>50</v>
      </c>
    </row>
    <row r="12320" spans="1:8" ht="15">
      <c r="A12320" s="95">
        <v>12312</v>
      </c>
      <c r="B12320" s="95" t="s">
        <v>3715</v>
      </c>
      <c r="C12320" s="95" t="s">
        <v>6646</v>
      </c>
      <c r="D12320" s="95">
        <v>60001012905</v>
      </c>
      <c r="E12320" s="95" t="s">
        <v>332</v>
      </c>
      <c r="F12320" s="95" t="s">
        <v>7499</v>
      </c>
      <c r="G12320" s="4">
        <v>50</v>
      </c>
      <c r="H12320" s="4">
        <v>50</v>
      </c>
    </row>
    <row r="12321" spans="1:8" ht="15">
      <c r="A12321" s="95">
        <v>12313</v>
      </c>
      <c r="B12321" s="95" t="s">
        <v>7557</v>
      </c>
      <c r="C12321" s="95" t="s">
        <v>8802</v>
      </c>
      <c r="D12321" s="95">
        <v>60001151552</v>
      </c>
      <c r="E12321" s="95" t="s">
        <v>332</v>
      </c>
      <c r="F12321" s="95" t="s">
        <v>7499</v>
      </c>
      <c r="G12321" s="4">
        <v>50</v>
      </c>
      <c r="H12321" s="4">
        <v>50</v>
      </c>
    </row>
    <row r="12322" spans="1:8" ht="15">
      <c r="A12322" s="95">
        <v>12314</v>
      </c>
      <c r="B12322" s="95" t="s">
        <v>2667</v>
      </c>
      <c r="C12322" s="95" t="s">
        <v>3447</v>
      </c>
      <c r="D12322" s="95">
        <v>53001007112</v>
      </c>
      <c r="E12322" s="95" t="s">
        <v>332</v>
      </c>
      <c r="F12322" s="95" t="s">
        <v>7499</v>
      </c>
      <c r="G12322" s="4">
        <v>50</v>
      </c>
      <c r="H12322" s="4">
        <v>50</v>
      </c>
    </row>
    <row r="12323" spans="1:8" ht="15">
      <c r="A12323" s="95">
        <v>12315</v>
      </c>
      <c r="B12323" s="95" t="s">
        <v>5752</v>
      </c>
      <c r="C12323" s="95" t="s">
        <v>15309</v>
      </c>
      <c r="D12323" s="95">
        <v>62006031250</v>
      </c>
      <c r="E12323" s="95" t="s">
        <v>332</v>
      </c>
      <c r="F12323" s="95" t="s">
        <v>7499</v>
      </c>
      <c r="G12323" s="4">
        <v>50</v>
      </c>
      <c r="H12323" s="4">
        <v>50</v>
      </c>
    </row>
    <row r="12324" spans="1:8" ht="15">
      <c r="A12324" s="95">
        <v>12316</v>
      </c>
      <c r="B12324" s="95" t="s">
        <v>4412</v>
      </c>
      <c r="C12324" s="95" t="s">
        <v>6695</v>
      </c>
      <c r="D12324" s="95">
        <v>60001044001</v>
      </c>
      <c r="E12324" s="95" t="s">
        <v>332</v>
      </c>
      <c r="F12324" s="95" t="s">
        <v>7499</v>
      </c>
      <c r="G12324" s="4">
        <v>50</v>
      </c>
      <c r="H12324" s="4">
        <v>50</v>
      </c>
    </row>
    <row r="12325" spans="1:8" ht="15">
      <c r="A12325" s="95">
        <v>12317</v>
      </c>
      <c r="B12325" s="95" t="s">
        <v>4067</v>
      </c>
      <c r="C12325" s="95" t="s">
        <v>3554</v>
      </c>
      <c r="D12325" s="95">
        <v>60001117241</v>
      </c>
      <c r="E12325" s="95" t="s">
        <v>332</v>
      </c>
      <c r="F12325" s="95" t="s">
        <v>7499</v>
      </c>
      <c r="G12325" s="4">
        <v>50</v>
      </c>
      <c r="H12325" s="4">
        <v>50</v>
      </c>
    </row>
    <row r="12326" spans="1:8" ht="15">
      <c r="A12326" s="95">
        <v>12318</v>
      </c>
      <c r="B12326" s="95" t="s">
        <v>3747</v>
      </c>
      <c r="C12326" s="95" t="s">
        <v>8398</v>
      </c>
      <c r="D12326" s="95">
        <v>60001107654</v>
      </c>
      <c r="E12326" s="95" t="s">
        <v>332</v>
      </c>
      <c r="F12326" s="95" t="s">
        <v>7499</v>
      </c>
      <c r="G12326" s="4">
        <v>50</v>
      </c>
      <c r="H12326" s="4">
        <v>50</v>
      </c>
    </row>
    <row r="12327" spans="1:8" ht="15">
      <c r="A12327" s="95">
        <v>12319</v>
      </c>
      <c r="B12327" s="95" t="s">
        <v>3700</v>
      </c>
      <c r="C12327" s="95" t="s">
        <v>2690</v>
      </c>
      <c r="D12327" s="95">
        <v>60003007452</v>
      </c>
      <c r="E12327" s="95" t="s">
        <v>332</v>
      </c>
      <c r="F12327" s="95" t="s">
        <v>7499</v>
      </c>
      <c r="G12327" s="4">
        <v>50</v>
      </c>
      <c r="H12327" s="4">
        <v>50</v>
      </c>
    </row>
    <row r="12328" spans="1:8" ht="30">
      <c r="A12328" s="95">
        <v>12320</v>
      </c>
      <c r="B12328" s="95" t="s">
        <v>10371</v>
      </c>
      <c r="C12328" s="95" t="s">
        <v>6697</v>
      </c>
      <c r="D12328" s="95">
        <v>21001040852</v>
      </c>
      <c r="E12328" s="95" t="s">
        <v>332</v>
      </c>
      <c r="F12328" s="95" t="s">
        <v>7499</v>
      </c>
      <c r="G12328" s="4">
        <v>50</v>
      </c>
      <c r="H12328" s="4">
        <v>50</v>
      </c>
    </row>
    <row r="12329" spans="1:8" ht="15">
      <c r="A12329" s="95">
        <v>12321</v>
      </c>
      <c r="B12329" s="95" t="s">
        <v>2663</v>
      </c>
      <c r="C12329" s="95" t="s">
        <v>8828</v>
      </c>
      <c r="D12329" s="95">
        <v>60001010647</v>
      </c>
      <c r="E12329" s="95" t="s">
        <v>332</v>
      </c>
      <c r="F12329" s="95" t="s">
        <v>7499</v>
      </c>
      <c r="G12329" s="4">
        <v>50</v>
      </c>
      <c r="H12329" s="4">
        <v>50</v>
      </c>
    </row>
    <row r="12330" spans="1:8" ht="15">
      <c r="A12330" s="95">
        <v>12322</v>
      </c>
      <c r="B12330" s="95" t="s">
        <v>5358</v>
      </c>
      <c r="C12330" s="95" t="s">
        <v>6698</v>
      </c>
      <c r="D12330" s="95">
        <v>60001025893</v>
      </c>
      <c r="E12330" s="95" t="s">
        <v>332</v>
      </c>
      <c r="F12330" s="95" t="s">
        <v>7499</v>
      </c>
      <c r="G12330" s="4">
        <v>50</v>
      </c>
      <c r="H12330" s="4">
        <v>50</v>
      </c>
    </row>
    <row r="12331" spans="1:8" ht="15">
      <c r="A12331" s="95">
        <v>12323</v>
      </c>
      <c r="B12331" s="95" t="s">
        <v>2663</v>
      </c>
      <c r="C12331" s="95" t="s">
        <v>8489</v>
      </c>
      <c r="D12331" s="95">
        <v>38001008515</v>
      </c>
      <c r="E12331" s="95" t="s">
        <v>332</v>
      </c>
      <c r="F12331" s="95" t="s">
        <v>7499</v>
      </c>
      <c r="G12331" s="4">
        <v>50</v>
      </c>
      <c r="H12331" s="4">
        <v>50</v>
      </c>
    </row>
    <row r="12332" spans="1:8" ht="15">
      <c r="A12332" s="95">
        <v>12324</v>
      </c>
      <c r="B12332" s="95" t="s">
        <v>4165</v>
      </c>
      <c r="C12332" s="95" t="s">
        <v>6700</v>
      </c>
      <c r="D12332" s="95">
        <v>60001027113</v>
      </c>
      <c r="E12332" s="95" t="s">
        <v>332</v>
      </c>
      <c r="F12332" s="95" t="s">
        <v>7499</v>
      </c>
      <c r="G12332" s="4">
        <v>50</v>
      </c>
      <c r="H12332" s="4">
        <v>50</v>
      </c>
    </row>
    <row r="12333" spans="1:8" ht="15">
      <c r="A12333" s="95">
        <v>12325</v>
      </c>
      <c r="B12333" s="95" t="s">
        <v>14806</v>
      </c>
      <c r="C12333" s="95" t="s">
        <v>3664</v>
      </c>
      <c r="D12333" s="95">
        <v>60002000599</v>
      </c>
      <c r="E12333" s="95" t="s">
        <v>332</v>
      </c>
      <c r="F12333" s="95" t="s">
        <v>7499</v>
      </c>
      <c r="G12333" s="4">
        <v>50</v>
      </c>
      <c r="H12333" s="4">
        <v>50</v>
      </c>
    </row>
    <row r="12334" spans="1:8" ht="15">
      <c r="A12334" s="95">
        <v>12326</v>
      </c>
      <c r="B12334" s="95" t="s">
        <v>14654</v>
      </c>
      <c r="C12334" s="95" t="s">
        <v>6702</v>
      </c>
      <c r="D12334" s="95">
        <v>60001007342</v>
      </c>
      <c r="E12334" s="95" t="s">
        <v>332</v>
      </c>
      <c r="F12334" s="95" t="s">
        <v>7499</v>
      </c>
      <c r="G12334" s="4">
        <v>50</v>
      </c>
      <c r="H12334" s="4">
        <v>50</v>
      </c>
    </row>
    <row r="12335" spans="1:8" ht="15">
      <c r="A12335" s="95">
        <v>12327</v>
      </c>
      <c r="B12335" s="95" t="s">
        <v>3494</v>
      </c>
      <c r="C12335" s="95" t="s">
        <v>7670</v>
      </c>
      <c r="D12335" s="95">
        <v>60001073620</v>
      </c>
      <c r="E12335" s="95" t="s">
        <v>332</v>
      </c>
      <c r="F12335" s="95" t="s">
        <v>7499</v>
      </c>
      <c r="G12335" s="4">
        <v>50</v>
      </c>
      <c r="H12335" s="4">
        <v>50</v>
      </c>
    </row>
    <row r="12336" spans="1:8" ht="15">
      <c r="A12336" s="95">
        <v>12328</v>
      </c>
      <c r="B12336" s="95" t="s">
        <v>3476</v>
      </c>
      <c r="C12336" s="95" t="s">
        <v>3655</v>
      </c>
      <c r="D12336" s="95">
        <v>60001008794</v>
      </c>
      <c r="E12336" s="95" t="s">
        <v>332</v>
      </c>
      <c r="F12336" s="95" t="s">
        <v>7499</v>
      </c>
      <c r="G12336" s="4">
        <v>50</v>
      </c>
      <c r="H12336" s="4">
        <v>50</v>
      </c>
    </row>
    <row r="12337" spans="1:8" ht="15">
      <c r="A12337" s="95">
        <v>12329</v>
      </c>
      <c r="B12337" s="95" t="s">
        <v>3439</v>
      </c>
      <c r="C12337" s="95" t="s">
        <v>6279</v>
      </c>
      <c r="D12337" s="95">
        <v>60001095633</v>
      </c>
      <c r="E12337" s="95" t="s">
        <v>332</v>
      </c>
      <c r="F12337" s="95" t="s">
        <v>7499</v>
      </c>
      <c r="G12337" s="4">
        <v>50</v>
      </c>
      <c r="H12337" s="4">
        <v>50</v>
      </c>
    </row>
    <row r="12338" spans="1:8" ht="30">
      <c r="A12338" s="95">
        <v>12330</v>
      </c>
      <c r="B12338" s="95" t="s">
        <v>10371</v>
      </c>
      <c r="C12338" s="95" t="s">
        <v>6279</v>
      </c>
      <c r="D12338" s="95">
        <v>60001008903</v>
      </c>
      <c r="E12338" s="95" t="s">
        <v>332</v>
      </c>
      <c r="F12338" s="95" t="s">
        <v>7499</v>
      </c>
      <c r="G12338" s="4">
        <v>50</v>
      </c>
      <c r="H12338" s="4">
        <v>50</v>
      </c>
    </row>
    <row r="12339" spans="1:8" ht="15">
      <c r="A12339" s="95">
        <v>12331</v>
      </c>
      <c r="B12339" s="95" t="s">
        <v>3596</v>
      </c>
      <c r="C12339" s="95" t="s">
        <v>14317</v>
      </c>
      <c r="D12339" s="95">
        <v>18001030895</v>
      </c>
      <c r="E12339" s="95" t="s">
        <v>332</v>
      </c>
      <c r="F12339" s="95" t="s">
        <v>7499</v>
      </c>
      <c r="G12339" s="4">
        <v>50</v>
      </c>
      <c r="H12339" s="4">
        <v>50</v>
      </c>
    </row>
    <row r="12340" spans="1:8" ht="15">
      <c r="A12340" s="95">
        <v>12332</v>
      </c>
      <c r="B12340" s="95" t="s">
        <v>6703</v>
      </c>
      <c r="C12340" s="95" t="s">
        <v>15327</v>
      </c>
      <c r="D12340" s="95">
        <v>60001068640</v>
      </c>
      <c r="E12340" s="95" t="s">
        <v>332</v>
      </c>
      <c r="F12340" s="95" t="s">
        <v>7499</v>
      </c>
      <c r="G12340" s="4">
        <v>50</v>
      </c>
      <c r="H12340" s="4">
        <v>50</v>
      </c>
    </row>
    <row r="12341" spans="1:8" ht="15">
      <c r="A12341" s="95">
        <v>12333</v>
      </c>
      <c r="B12341" s="95" t="s">
        <v>3676</v>
      </c>
      <c r="C12341" s="95" t="s">
        <v>10808</v>
      </c>
      <c r="D12341" s="95">
        <v>60001088532</v>
      </c>
      <c r="E12341" s="95" t="s">
        <v>332</v>
      </c>
      <c r="F12341" s="95" t="s">
        <v>7499</v>
      </c>
      <c r="G12341" s="4">
        <v>50</v>
      </c>
      <c r="H12341" s="4">
        <v>50</v>
      </c>
    </row>
    <row r="12342" spans="1:8" ht="15">
      <c r="A12342" s="95">
        <v>12334</v>
      </c>
      <c r="B12342" s="95" t="s">
        <v>6092</v>
      </c>
      <c r="C12342" s="95" t="s">
        <v>8656</v>
      </c>
      <c r="D12342" s="95">
        <v>60001122917</v>
      </c>
      <c r="E12342" s="95" t="s">
        <v>332</v>
      </c>
      <c r="F12342" s="95" t="s">
        <v>7499</v>
      </c>
      <c r="G12342" s="4">
        <v>50</v>
      </c>
      <c r="H12342" s="4">
        <v>50</v>
      </c>
    </row>
    <row r="12343" spans="1:8" ht="15">
      <c r="A12343" s="95">
        <v>12335</v>
      </c>
      <c r="B12343" s="95" t="s">
        <v>5002</v>
      </c>
      <c r="C12343" s="95" t="s">
        <v>5136</v>
      </c>
      <c r="D12343" s="95">
        <v>60002016552</v>
      </c>
      <c r="E12343" s="95" t="s">
        <v>332</v>
      </c>
      <c r="F12343" s="95" t="s">
        <v>7499</v>
      </c>
      <c r="G12343" s="4">
        <v>50</v>
      </c>
      <c r="H12343" s="4">
        <v>50</v>
      </c>
    </row>
    <row r="12344" spans="1:8" ht="15">
      <c r="A12344" s="95">
        <v>12336</v>
      </c>
      <c r="B12344" s="95" t="s">
        <v>5418</v>
      </c>
      <c r="C12344" s="95" t="s">
        <v>6707</v>
      </c>
      <c r="D12344" s="95">
        <v>60001000539</v>
      </c>
      <c r="E12344" s="95" t="s">
        <v>332</v>
      </c>
      <c r="F12344" s="95" t="s">
        <v>7499</v>
      </c>
      <c r="G12344" s="4">
        <v>50</v>
      </c>
      <c r="H12344" s="4">
        <v>50</v>
      </c>
    </row>
    <row r="12345" spans="1:8" ht="30">
      <c r="A12345" s="95">
        <v>12337</v>
      </c>
      <c r="B12345" s="95" t="s">
        <v>4034</v>
      </c>
      <c r="C12345" s="95" t="s">
        <v>6208</v>
      </c>
      <c r="D12345" s="95">
        <v>60001002877</v>
      </c>
      <c r="E12345" s="95" t="s">
        <v>332</v>
      </c>
      <c r="F12345" s="95" t="s">
        <v>7499</v>
      </c>
      <c r="G12345" s="4">
        <v>50</v>
      </c>
      <c r="H12345" s="4">
        <v>50</v>
      </c>
    </row>
    <row r="12346" spans="1:8" ht="15">
      <c r="A12346" s="95">
        <v>12338</v>
      </c>
      <c r="B12346" s="95" t="s">
        <v>6274</v>
      </c>
      <c r="C12346" s="95" t="s">
        <v>15334</v>
      </c>
      <c r="D12346" s="95">
        <v>60001016470</v>
      </c>
      <c r="E12346" s="95" t="s">
        <v>332</v>
      </c>
      <c r="F12346" s="95" t="s">
        <v>7499</v>
      </c>
      <c r="G12346" s="4">
        <v>50</v>
      </c>
      <c r="H12346" s="4">
        <v>50</v>
      </c>
    </row>
    <row r="12347" spans="1:8" ht="15">
      <c r="A12347" s="95">
        <v>12339</v>
      </c>
      <c r="B12347" s="95" t="s">
        <v>3476</v>
      </c>
      <c r="C12347" s="95" t="s">
        <v>6642</v>
      </c>
      <c r="D12347" s="95">
        <v>60001022165</v>
      </c>
      <c r="E12347" s="95" t="s">
        <v>332</v>
      </c>
      <c r="F12347" s="95" t="s">
        <v>7499</v>
      </c>
      <c r="G12347" s="4">
        <v>50</v>
      </c>
      <c r="H12347" s="4">
        <v>50</v>
      </c>
    </row>
    <row r="12348" spans="1:8" ht="15">
      <c r="A12348" s="95">
        <v>12340</v>
      </c>
      <c r="B12348" s="95" t="s">
        <v>5595</v>
      </c>
      <c r="C12348" s="95" t="s">
        <v>6709</v>
      </c>
      <c r="D12348" s="95">
        <v>60001004904</v>
      </c>
      <c r="E12348" s="95" t="s">
        <v>332</v>
      </c>
      <c r="F12348" s="95" t="s">
        <v>7499</v>
      </c>
      <c r="G12348" s="4">
        <v>50</v>
      </c>
      <c r="H12348" s="4">
        <v>50</v>
      </c>
    </row>
    <row r="12349" spans="1:8" ht="15">
      <c r="A12349" s="95">
        <v>12341</v>
      </c>
      <c r="B12349" s="95" t="s">
        <v>3898</v>
      </c>
      <c r="C12349" s="95" t="s">
        <v>6636</v>
      </c>
      <c r="D12349" s="95">
        <v>60001113212</v>
      </c>
      <c r="E12349" s="95" t="s">
        <v>332</v>
      </c>
      <c r="F12349" s="95" t="s">
        <v>7499</v>
      </c>
      <c r="G12349" s="4">
        <v>50</v>
      </c>
      <c r="H12349" s="4">
        <v>50</v>
      </c>
    </row>
    <row r="12350" spans="1:8" ht="15">
      <c r="A12350" s="95">
        <v>12342</v>
      </c>
      <c r="B12350" s="95" t="s">
        <v>3593</v>
      </c>
      <c r="C12350" s="95" t="s">
        <v>6654</v>
      </c>
      <c r="D12350" s="95">
        <v>60001001481</v>
      </c>
      <c r="E12350" s="95" t="s">
        <v>332</v>
      </c>
      <c r="F12350" s="95" t="s">
        <v>7499</v>
      </c>
      <c r="G12350" s="4">
        <v>50</v>
      </c>
      <c r="H12350" s="4">
        <v>50</v>
      </c>
    </row>
    <row r="12351" spans="1:8" ht="15">
      <c r="A12351" s="95">
        <v>12343</v>
      </c>
      <c r="B12351" s="95" t="s">
        <v>4170</v>
      </c>
      <c r="C12351" s="95" t="s">
        <v>15272</v>
      </c>
      <c r="D12351" s="95">
        <v>60001160091</v>
      </c>
      <c r="E12351" s="95" t="s">
        <v>332</v>
      </c>
      <c r="F12351" s="95" t="s">
        <v>7499</v>
      </c>
      <c r="G12351" s="4">
        <v>50</v>
      </c>
      <c r="H12351" s="4">
        <v>50</v>
      </c>
    </row>
    <row r="12352" spans="1:8" ht="15">
      <c r="A12352" s="95">
        <v>12344</v>
      </c>
      <c r="B12352" s="95" t="s">
        <v>8186</v>
      </c>
      <c r="C12352" s="95" t="s">
        <v>6710</v>
      </c>
      <c r="D12352" s="95">
        <v>60001059087</v>
      </c>
      <c r="E12352" s="95" t="s">
        <v>332</v>
      </c>
      <c r="F12352" s="95" t="s">
        <v>7499</v>
      </c>
      <c r="G12352" s="4">
        <v>50</v>
      </c>
      <c r="H12352" s="4">
        <v>50</v>
      </c>
    </row>
    <row r="12353" spans="1:8" ht="15">
      <c r="A12353" s="95">
        <v>12345</v>
      </c>
      <c r="B12353" s="95" t="s">
        <v>8186</v>
      </c>
      <c r="C12353" s="95" t="s">
        <v>14778</v>
      </c>
      <c r="D12353" s="95">
        <v>60003011668</v>
      </c>
      <c r="E12353" s="95" t="s">
        <v>332</v>
      </c>
      <c r="F12353" s="95" t="s">
        <v>7499</v>
      </c>
      <c r="G12353" s="4">
        <v>50</v>
      </c>
      <c r="H12353" s="4">
        <v>50</v>
      </c>
    </row>
    <row r="12354" spans="1:8" ht="15">
      <c r="A12354" s="95">
        <v>12346</v>
      </c>
      <c r="B12354" s="95" t="s">
        <v>6711</v>
      </c>
      <c r="C12354" s="95" t="s">
        <v>6446</v>
      </c>
      <c r="D12354" s="95">
        <v>60001110672</v>
      </c>
      <c r="E12354" s="95" t="s">
        <v>332</v>
      </c>
      <c r="F12354" s="95" t="s">
        <v>7499</v>
      </c>
      <c r="G12354" s="4">
        <v>50</v>
      </c>
      <c r="H12354" s="4">
        <v>50</v>
      </c>
    </row>
    <row r="12355" spans="1:8" ht="30">
      <c r="A12355" s="95">
        <v>12347</v>
      </c>
      <c r="B12355" s="95" t="s">
        <v>6925</v>
      </c>
      <c r="C12355" s="95" t="s">
        <v>4080</v>
      </c>
      <c r="D12355" s="95">
        <v>60001055168</v>
      </c>
      <c r="E12355" s="95" t="s">
        <v>332</v>
      </c>
      <c r="F12355" s="95" t="s">
        <v>7499</v>
      </c>
      <c r="G12355" s="4">
        <v>50</v>
      </c>
      <c r="H12355" s="4">
        <v>50</v>
      </c>
    </row>
    <row r="12356" spans="1:8" ht="15">
      <c r="A12356" s="95">
        <v>12348</v>
      </c>
      <c r="B12356" s="95" t="s">
        <v>3593</v>
      </c>
      <c r="C12356" s="95" t="s">
        <v>6712</v>
      </c>
      <c r="D12356" s="95">
        <v>60001130846</v>
      </c>
      <c r="E12356" s="95" t="s">
        <v>332</v>
      </c>
      <c r="F12356" s="95" t="s">
        <v>7499</v>
      </c>
      <c r="G12356" s="4">
        <v>50</v>
      </c>
      <c r="H12356" s="4">
        <v>50</v>
      </c>
    </row>
    <row r="12357" spans="1:8" ht="15">
      <c r="A12357" s="95">
        <v>12349</v>
      </c>
      <c r="B12357" s="95" t="s">
        <v>3671</v>
      </c>
      <c r="C12357" s="95" t="s">
        <v>6300</v>
      </c>
      <c r="D12357" s="95">
        <v>60001108270</v>
      </c>
      <c r="E12357" s="95" t="s">
        <v>332</v>
      </c>
      <c r="F12357" s="95" t="s">
        <v>7499</v>
      </c>
      <c r="G12357" s="4">
        <v>50</v>
      </c>
      <c r="H12357" s="4">
        <v>50</v>
      </c>
    </row>
    <row r="12358" spans="1:8" ht="15">
      <c r="A12358" s="95">
        <v>12350</v>
      </c>
      <c r="B12358" s="95" t="s">
        <v>4096</v>
      </c>
      <c r="C12358" s="95" t="s">
        <v>6639</v>
      </c>
      <c r="D12358" s="95">
        <v>60001133722</v>
      </c>
      <c r="E12358" s="95" t="s">
        <v>332</v>
      </c>
      <c r="F12358" s="95" t="s">
        <v>7499</v>
      </c>
      <c r="G12358" s="4">
        <v>50</v>
      </c>
      <c r="H12358" s="4">
        <v>50</v>
      </c>
    </row>
    <row r="12359" spans="1:8" ht="15">
      <c r="A12359" s="95">
        <v>12351</v>
      </c>
      <c r="B12359" s="95" t="s">
        <v>13422</v>
      </c>
      <c r="C12359" s="95" t="s">
        <v>9076</v>
      </c>
      <c r="D12359" s="95">
        <v>55601031569</v>
      </c>
      <c r="E12359" s="95" t="s">
        <v>332</v>
      </c>
      <c r="F12359" s="95" t="s">
        <v>7499</v>
      </c>
      <c r="G12359" s="4">
        <v>50</v>
      </c>
      <c r="H12359" s="4">
        <v>50</v>
      </c>
    </row>
    <row r="12360" spans="1:8" ht="15">
      <c r="A12360" s="95">
        <v>12352</v>
      </c>
      <c r="B12360" s="95" t="s">
        <v>3596</v>
      </c>
      <c r="C12360" s="95" t="s">
        <v>6680</v>
      </c>
      <c r="D12360" s="95">
        <v>55001001773</v>
      </c>
      <c r="E12360" s="95" t="s">
        <v>332</v>
      </c>
      <c r="F12360" s="95" t="s">
        <v>7499</v>
      </c>
      <c r="G12360" s="4">
        <v>50</v>
      </c>
      <c r="H12360" s="4">
        <v>50</v>
      </c>
    </row>
    <row r="12361" spans="1:8" ht="15">
      <c r="A12361" s="95">
        <v>12353</v>
      </c>
      <c r="B12361" s="95" t="s">
        <v>6092</v>
      </c>
      <c r="C12361" s="95" t="s">
        <v>15350</v>
      </c>
      <c r="D12361" s="95">
        <v>41001016204</v>
      </c>
      <c r="E12361" s="95" t="s">
        <v>332</v>
      </c>
      <c r="F12361" s="95" t="s">
        <v>7499</v>
      </c>
      <c r="G12361" s="4">
        <v>50</v>
      </c>
      <c r="H12361" s="4">
        <v>50</v>
      </c>
    </row>
    <row r="12362" spans="1:8" ht="15">
      <c r="A12362" s="95">
        <v>12354</v>
      </c>
      <c r="B12362" s="95" t="s">
        <v>6713</v>
      </c>
      <c r="C12362" s="95" t="s">
        <v>4320</v>
      </c>
      <c r="D12362" s="95">
        <v>60001074694</v>
      </c>
      <c r="E12362" s="95" t="s">
        <v>332</v>
      </c>
      <c r="F12362" s="95" t="s">
        <v>7499</v>
      </c>
      <c r="G12362" s="4">
        <v>50</v>
      </c>
      <c r="H12362" s="4">
        <v>50</v>
      </c>
    </row>
    <row r="12363" spans="1:8" ht="15">
      <c r="A12363" s="95">
        <v>12355</v>
      </c>
      <c r="B12363" s="95" t="s">
        <v>3442</v>
      </c>
      <c r="C12363" s="95" t="s">
        <v>3703</v>
      </c>
      <c r="D12363" s="95">
        <v>60001054722</v>
      </c>
      <c r="E12363" s="95" t="s">
        <v>332</v>
      </c>
      <c r="F12363" s="95" t="s">
        <v>7499</v>
      </c>
      <c r="G12363" s="4">
        <v>50</v>
      </c>
      <c r="H12363" s="4">
        <v>50</v>
      </c>
    </row>
    <row r="12364" spans="1:8" ht="15">
      <c r="A12364" s="95">
        <v>12356</v>
      </c>
      <c r="B12364" s="95" t="s">
        <v>3561</v>
      </c>
      <c r="C12364" s="95" t="s">
        <v>4227</v>
      </c>
      <c r="D12364" s="95">
        <v>35001113883</v>
      </c>
      <c r="E12364" s="95" t="s">
        <v>332</v>
      </c>
      <c r="F12364" s="95" t="s">
        <v>7499</v>
      </c>
      <c r="G12364" s="4">
        <v>50</v>
      </c>
      <c r="H12364" s="4">
        <v>50</v>
      </c>
    </row>
    <row r="12365" spans="1:8" ht="30">
      <c r="A12365" s="95">
        <v>12357</v>
      </c>
      <c r="B12365" s="95" t="s">
        <v>6669</v>
      </c>
      <c r="C12365" s="95" t="s">
        <v>15303</v>
      </c>
      <c r="D12365" s="95">
        <v>60001139330</v>
      </c>
      <c r="E12365" s="95" t="s">
        <v>332</v>
      </c>
      <c r="F12365" s="95" t="s">
        <v>7499</v>
      </c>
      <c r="G12365" s="4">
        <v>50</v>
      </c>
      <c r="H12365" s="4">
        <v>50</v>
      </c>
    </row>
    <row r="12366" spans="1:8" ht="15">
      <c r="A12366" s="95">
        <v>12358</v>
      </c>
      <c r="B12366" s="95" t="s">
        <v>3761</v>
      </c>
      <c r="C12366" s="95" t="s">
        <v>4649</v>
      </c>
      <c r="D12366" s="95">
        <v>60001098336</v>
      </c>
      <c r="E12366" s="95" t="s">
        <v>332</v>
      </c>
      <c r="F12366" s="95" t="s">
        <v>7499</v>
      </c>
      <c r="G12366" s="4">
        <v>50</v>
      </c>
      <c r="H12366" s="4">
        <v>50</v>
      </c>
    </row>
    <row r="12367" spans="1:8" ht="15">
      <c r="A12367" s="95">
        <v>12359</v>
      </c>
      <c r="B12367" s="95" t="s">
        <v>4067</v>
      </c>
      <c r="C12367" s="95" t="s">
        <v>17744</v>
      </c>
      <c r="D12367" s="95">
        <v>60001071872</v>
      </c>
      <c r="E12367" s="95" t="s">
        <v>332</v>
      </c>
      <c r="F12367" s="95" t="s">
        <v>7499</v>
      </c>
      <c r="G12367" s="4">
        <v>50</v>
      </c>
      <c r="H12367" s="4">
        <v>50</v>
      </c>
    </row>
    <row r="12368" spans="1:8" ht="15">
      <c r="A12368" s="95">
        <v>12360</v>
      </c>
      <c r="B12368" s="95" t="s">
        <v>7779</v>
      </c>
      <c r="C12368" s="95" t="s">
        <v>4245</v>
      </c>
      <c r="D12368" s="95">
        <v>60001144918</v>
      </c>
      <c r="E12368" s="95" t="s">
        <v>332</v>
      </c>
      <c r="F12368" s="95" t="s">
        <v>7499</v>
      </c>
      <c r="G12368" s="4">
        <v>50</v>
      </c>
      <c r="H12368" s="4">
        <v>50</v>
      </c>
    </row>
    <row r="12369" spans="1:8" ht="15">
      <c r="A12369" s="95">
        <v>12361</v>
      </c>
      <c r="B12369" s="95" t="s">
        <v>5712</v>
      </c>
      <c r="C12369" s="95" t="s">
        <v>6715</v>
      </c>
      <c r="D12369" s="95">
        <v>60001034172</v>
      </c>
      <c r="E12369" s="95" t="s">
        <v>332</v>
      </c>
      <c r="F12369" s="95" t="s">
        <v>7499</v>
      </c>
      <c r="G12369" s="4">
        <v>100</v>
      </c>
      <c r="H12369" s="4">
        <v>100</v>
      </c>
    </row>
    <row r="12370" spans="1:8" ht="15">
      <c r="A12370" s="95">
        <v>12362</v>
      </c>
      <c r="B12370" s="95" t="s">
        <v>3432</v>
      </c>
      <c r="C12370" s="95" t="s">
        <v>4044</v>
      </c>
      <c r="D12370" s="95">
        <v>21001010488</v>
      </c>
      <c r="E12370" s="95" t="s">
        <v>332</v>
      </c>
      <c r="F12370" s="95" t="s">
        <v>7499</v>
      </c>
      <c r="G12370" s="4">
        <v>50</v>
      </c>
      <c r="H12370" s="4">
        <v>50</v>
      </c>
    </row>
    <row r="12371" spans="1:8" ht="15">
      <c r="A12371" s="95">
        <v>12363</v>
      </c>
      <c r="B12371" s="95" t="s">
        <v>3643</v>
      </c>
      <c r="C12371" s="95" t="s">
        <v>6716</v>
      </c>
      <c r="D12371" s="95">
        <v>60001078585</v>
      </c>
      <c r="E12371" s="95" t="s">
        <v>332</v>
      </c>
      <c r="F12371" s="95" t="s">
        <v>7499</v>
      </c>
      <c r="G12371" s="4">
        <v>50</v>
      </c>
      <c r="H12371" s="4">
        <v>50</v>
      </c>
    </row>
    <row r="12372" spans="1:8" ht="15">
      <c r="A12372" s="95">
        <v>12364</v>
      </c>
      <c r="B12372" s="95" t="s">
        <v>3761</v>
      </c>
      <c r="C12372" s="95" t="s">
        <v>15272</v>
      </c>
      <c r="D12372" s="95">
        <v>55001006148</v>
      </c>
      <c r="E12372" s="95" t="s">
        <v>332</v>
      </c>
      <c r="F12372" s="95" t="s">
        <v>7499</v>
      </c>
      <c r="G12372" s="4">
        <v>50</v>
      </c>
      <c r="H12372" s="4">
        <v>50</v>
      </c>
    </row>
    <row r="12373" spans="1:8" ht="30">
      <c r="A12373" s="95">
        <v>12365</v>
      </c>
      <c r="B12373" s="95" t="s">
        <v>4695</v>
      </c>
      <c r="C12373" s="95" t="s">
        <v>6717</v>
      </c>
      <c r="D12373" s="95">
        <v>60001037548</v>
      </c>
      <c r="E12373" s="95" t="s">
        <v>332</v>
      </c>
      <c r="F12373" s="95" t="s">
        <v>7499</v>
      </c>
      <c r="G12373" s="4">
        <v>50</v>
      </c>
      <c r="H12373" s="4">
        <v>50</v>
      </c>
    </row>
    <row r="12374" spans="1:8" ht="15">
      <c r="A12374" s="95">
        <v>12366</v>
      </c>
      <c r="B12374" s="95" t="s">
        <v>3442</v>
      </c>
      <c r="C12374" s="95" t="s">
        <v>5414</v>
      </c>
      <c r="D12374" s="95">
        <v>60001023896</v>
      </c>
      <c r="E12374" s="95" t="s">
        <v>332</v>
      </c>
      <c r="F12374" s="95" t="s">
        <v>7499</v>
      </c>
      <c r="G12374" s="4">
        <v>50</v>
      </c>
      <c r="H12374" s="4">
        <v>50</v>
      </c>
    </row>
    <row r="12375" spans="1:8" ht="15">
      <c r="A12375" s="95">
        <v>12367</v>
      </c>
      <c r="B12375" s="95" t="s">
        <v>3593</v>
      </c>
      <c r="C12375" s="95" t="s">
        <v>6146</v>
      </c>
      <c r="D12375" s="95">
        <v>60001079193</v>
      </c>
      <c r="E12375" s="95" t="s">
        <v>332</v>
      </c>
      <c r="F12375" s="95" t="s">
        <v>7499</v>
      </c>
      <c r="G12375" s="4">
        <v>50</v>
      </c>
      <c r="H12375" s="4">
        <v>50</v>
      </c>
    </row>
    <row r="12376" spans="1:8" ht="15">
      <c r="A12376" s="95">
        <v>12368</v>
      </c>
      <c r="B12376" s="95" t="s">
        <v>3472</v>
      </c>
      <c r="C12376" s="95" t="s">
        <v>9390</v>
      </c>
      <c r="D12376" s="95">
        <v>60003009056</v>
      </c>
      <c r="E12376" s="95" t="s">
        <v>332</v>
      </c>
      <c r="F12376" s="95" t="s">
        <v>7499</v>
      </c>
      <c r="G12376" s="4">
        <v>50</v>
      </c>
      <c r="H12376" s="4">
        <v>50</v>
      </c>
    </row>
    <row r="12377" spans="1:8" ht="15">
      <c r="A12377" s="95">
        <v>12369</v>
      </c>
      <c r="B12377" s="95" t="s">
        <v>4431</v>
      </c>
      <c r="C12377" s="95" t="s">
        <v>6718</v>
      </c>
      <c r="D12377" s="95">
        <v>60001031752</v>
      </c>
      <c r="E12377" s="95" t="s">
        <v>332</v>
      </c>
      <c r="F12377" s="95" t="s">
        <v>7499</v>
      </c>
      <c r="G12377" s="4">
        <v>50</v>
      </c>
      <c r="H12377" s="4">
        <v>50</v>
      </c>
    </row>
    <row r="12378" spans="1:8" ht="15">
      <c r="A12378" s="95">
        <v>12370</v>
      </c>
      <c r="B12378" s="95" t="s">
        <v>3649</v>
      </c>
      <c r="C12378" s="95" t="s">
        <v>5561</v>
      </c>
      <c r="D12378" s="95">
        <v>60003006422</v>
      </c>
      <c r="E12378" s="95" t="s">
        <v>332</v>
      </c>
      <c r="F12378" s="95" t="s">
        <v>7499</v>
      </c>
      <c r="G12378" s="4">
        <v>50</v>
      </c>
      <c r="H12378" s="4">
        <v>50</v>
      </c>
    </row>
    <row r="12379" spans="1:8" ht="15">
      <c r="A12379" s="95">
        <v>12371</v>
      </c>
      <c r="B12379" s="95" t="s">
        <v>4454</v>
      </c>
      <c r="C12379" s="95" t="s">
        <v>6443</v>
      </c>
      <c r="D12379" s="95">
        <v>60003007875</v>
      </c>
      <c r="E12379" s="95" t="s">
        <v>332</v>
      </c>
      <c r="F12379" s="95" t="s">
        <v>7499</v>
      </c>
      <c r="G12379" s="4">
        <v>50</v>
      </c>
      <c r="H12379" s="4">
        <v>50</v>
      </c>
    </row>
    <row r="12380" spans="1:8" ht="15">
      <c r="A12380" s="95">
        <v>12372</v>
      </c>
      <c r="B12380" s="95" t="s">
        <v>3561</v>
      </c>
      <c r="C12380" s="95" t="s">
        <v>8851</v>
      </c>
      <c r="D12380" s="95">
        <v>19001007867</v>
      </c>
      <c r="E12380" s="95" t="s">
        <v>332</v>
      </c>
      <c r="F12380" s="95" t="s">
        <v>7499</v>
      </c>
      <c r="G12380" s="4">
        <v>50</v>
      </c>
      <c r="H12380" s="4">
        <v>50</v>
      </c>
    </row>
    <row r="12381" spans="1:8" ht="15">
      <c r="A12381" s="95">
        <v>12373</v>
      </c>
      <c r="B12381" s="95" t="s">
        <v>9916</v>
      </c>
      <c r="C12381" s="95" t="s">
        <v>3615</v>
      </c>
      <c r="D12381" s="95">
        <v>60001032736</v>
      </c>
      <c r="E12381" s="95" t="s">
        <v>332</v>
      </c>
      <c r="F12381" s="95" t="s">
        <v>7499</v>
      </c>
      <c r="G12381" s="4">
        <v>50</v>
      </c>
      <c r="H12381" s="4">
        <v>50</v>
      </c>
    </row>
    <row r="12382" spans="1:8" ht="15">
      <c r="A12382" s="95">
        <v>12374</v>
      </c>
      <c r="B12382" s="95" t="s">
        <v>3593</v>
      </c>
      <c r="C12382" s="95" t="s">
        <v>3961</v>
      </c>
      <c r="D12382" s="95">
        <v>55001023586</v>
      </c>
      <c r="E12382" s="95" t="s">
        <v>332</v>
      </c>
      <c r="F12382" s="95" t="s">
        <v>7499</v>
      </c>
      <c r="G12382" s="4">
        <v>50</v>
      </c>
      <c r="H12382" s="4">
        <v>50</v>
      </c>
    </row>
    <row r="12383" spans="1:8" ht="15">
      <c r="A12383" s="95">
        <v>12375</v>
      </c>
      <c r="B12383" s="95" t="s">
        <v>4575</v>
      </c>
      <c r="C12383" s="95" t="s">
        <v>6719</v>
      </c>
      <c r="D12383" s="95">
        <v>21001006382</v>
      </c>
      <c r="E12383" s="95" t="s">
        <v>332</v>
      </c>
      <c r="F12383" s="95" t="s">
        <v>7499</v>
      </c>
      <c r="G12383" s="4">
        <v>50</v>
      </c>
      <c r="H12383" s="4">
        <v>50</v>
      </c>
    </row>
    <row r="12384" spans="1:8" ht="30">
      <c r="A12384" s="95">
        <v>12376</v>
      </c>
      <c r="B12384" s="95" t="s">
        <v>6074</v>
      </c>
      <c r="C12384" s="95" t="s">
        <v>3878</v>
      </c>
      <c r="D12384" s="95">
        <v>60001034746</v>
      </c>
      <c r="E12384" s="95" t="s">
        <v>332</v>
      </c>
      <c r="F12384" s="95" t="s">
        <v>7499</v>
      </c>
      <c r="G12384" s="4">
        <v>50</v>
      </c>
      <c r="H12384" s="4">
        <v>50</v>
      </c>
    </row>
    <row r="12385" spans="1:8" ht="15">
      <c r="A12385" s="95">
        <v>12377</v>
      </c>
      <c r="B12385" s="95" t="s">
        <v>3596</v>
      </c>
      <c r="C12385" s="95" t="s">
        <v>6692</v>
      </c>
      <c r="D12385" s="95">
        <v>60001063662</v>
      </c>
      <c r="E12385" s="95" t="s">
        <v>332</v>
      </c>
      <c r="F12385" s="95" t="s">
        <v>7499</v>
      </c>
      <c r="G12385" s="4">
        <v>50</v>
      </c>
      <c r="H12385" s="4">
        <v>50</v>
      </c>
    </row>
    <row r="12386" spans="1:8" ht="15">
      <c r="A12386" s="95">
        <v>12378</v>
      </c>
      <c r="B12386" s="95" t="s">
        <v>3761</v>
      </c>
      <c r="C12386" s="95" t="s">
        <v>2676</v>
      </c>
      <c r="D12386" s="95">
        <v>21001008655</v>
      </c>
      <c r="E12386" s="95" t="s">
        <v>332</v>
      </c>
      <c r="F12386" s="95" t="s">
        <v>7499</v>
      </c>
      <c r="G12386" s="4">
        <v>50</v>
      </c>
      <c r="H12386" s="4">
        <v>50</v>
      </c>
    </row>
    <row r="12387" spans="1:8" ht="15">
      <c r="A12387" s="95">
        <v>12379</v>
      </c>
      <c r="B12387" s="95" t="s">
        <v>6720</v>
      </c>
      <c r="C12387" s="95" t="s">
        <v>5166</v>
      </c>
      <c r="D12387" s="95">
        <v>60003008137</v>
      </c>
      <c r="E12387" s="95" t="s">
        <v>332</v>
      </c>
      <c r="F12387" s="95" t="s">
        <v>7499</v>
      </c>
      <c r="G12387" s="4">
        <v>50</v>
      </c>
      <c r="H12387" s="4">
        <v>50</v>
      </c>
    </row>
    <row r="12388" spans="1:8" ht="30">
      <c r="A12388" s="95">
        <v>12380</v>
      </c>
      <c r="B12388" s="95" t="s">
        <v>3761</v>
      </c>
      <c r="C12388" s="95" t="s">
        <v>15379</v>
      </c>
      <c r="D12388" s="95">
        <v>60003000168</v>
      </c>
      <c r="E12388" s="95" t="s">
        <v>332</v>
      </c>
      <c r="F12388" s="95" t="s">
        <v>7499</v>
      </c>
      <c r="G12388" s="4">
        <v>50</v>
      </c>
      <c r="H12388" s="4">
        <v>50</v>
      </c>
    </row>
    <row r="12389" spans="1:8" ht="30">
      <c r="A12389" s="95">
        <v>12381</v>
      </c>
      <c r="B12389" s="95" t="s">
        <v>3593</v>
      </c>
      <c r="C12389" s="95" t="s">
        <v>13272</v>
      </c>
      <c r="D12389" s="95">
        <v>60003006971</v>
      </c>
      <c r="E12389" s="95" t="s">
        <v>332</v>
      </c>
      <c r="F12389" s="95" t="s">
        <v>7499</v>
      </c>
      <c r="G12389" s="4">
        <v>50</v>
      </c>
      <c r="H12389" s="4">
        <v>50</v>
      </c>
    </row>
    <row r="12390" spans="1:8" ht="15">
      <c r="A12390" s="95">
        <v>12382</v>
      </c>
      <c r="B12390" s="95" t="s">
        <v>6296</v>
      </c>
      <c r="C12390" s="95" t="s">
        <v>6702</v>
      </c>
      <c r="D12390" s="95">
        <v>60001024676</v>
      </c>
      <c r="E12390" s="95" t="s">
        <v>332</v>
      </c>
      <c r="F12390" s="95" t="s">
        <v>7499</v>
      </c>
      <c r="G12390" s="4">
        <v>50</v>
      </c>
      <c r="H12390" s="4">
        <v>50</v>
      </c>
    </row>
    <row r="12391" spans="1:8" ht="15">
      <c r="A12391" s="95">
        <v>12383</v>
      </c>
      <c r="B12391" s="95" t="s">
        <v>4636</v>
      </c>
      <c r="C12391" s="95" t="s">
        <v>6722</v>
      </c>
      <c r="D12391" s="95">
        <v>60001078784</v>
      </c>
      <c r="E12391" s="95" t="s">
        <v>332</v>
      </c>
      <c r="F12391" s="95" t="s">
        <v>7499</v>
      </c>
      <c r="G12391" s="4">
        <v>50</v>
      </c>
      <c r="H12391" s="4">
        <v>50</v>
      </c>
    </row>
    <row r="12392" spans="1:8" ht="15">
      <c r="A12392" s="95">
        <v>12384</v>
      </c>
      <c r="B12392" s="95" t="s">
        <v>3649</v>
      </c>
      <c r="C12392" s="95" t="s">
        <v>6796</v>
      </c>
      <c r="D12392" s="95">
        <v>60001024436</v>
      </c>
      <c r="E12392" s="95" t="s">
        <v>332</v>
      </c>
      <c r="F12392" s="95" t="s">
        <v>7499</v>
      </c>
      <c r="G12392" s="4">
        <v>50</v>
      </c>
      <c r="H12392" s="4">
        <v>50</v>
      </c>
    </row>
    <row r="12393" spans="1:8" ht="15">
      <c r="A12393" s="95">
        <v>12385</v>
      </c>
      <c r="B12393" s="95" t="s">
        <v>4093</v>
      </c>
      <c r="C12393" s="95" t="s">
        <v>6460</v>
      </c>
      <c r="D12393" s="95">
        <v>60001057954</v>
      </c>
      <c r="E12393" s="95" t="s">
        <v>332</v>
      </c>
      <c r="F12393" s="95" t="s">
        <v>7499</v>
      </c>
      <c r="G12393" s="4">
        <v>50</v>
      </c>
      <c r="H12393" s="4">
        <v>50</v>
      </c>
    </row>
    <row r="12394" spans="1:8" ht="15">
      <c r="A12394" s="95">
        <v>12386</v>
      </c>
      <c r="B12394" s="95" t="s">
        <v>3755</v>
      </c>
      <c r="C12394" s="95" t="s">
        <v>6367</v>
      </c>
      <c r="D12394" s="95">
        <v>60001111064</v>
      </c>
      <c r="E12394" s="95" t="s">
        <v>332</v>
      </c>
      <c r="F12394" s="95" t="s">
        <v>7499</v>
      </c>
      <c r="G12394" s="4">
        <v>50</v>
      </c>
      <c r="H12394" s="4">
        <v>50</v>
      </c>
    </row>
    <row r="12395" spans="1:8" ht="30">
      <c r="A12395" s="95">
        <v>12387</v>
      </c>
      <c r="B12395" s="95" t="s">
        <v>3461</v>
      </c>
      <c r="C12395" s="95" t="s">
        <v>6723</v>
      </c>
      <c r="D12395" s="95">
        <v>60001119251</v>
      </c>
      <c r="E12395" s="95" t="s">
        <v>332</v>
      </c>
      <c r="F12395" s="95" t="s">
        <v>7499</v>
      </c>
      <c r="G12395" s="4">
        <v>50</v>
      </c>
      <c r="H12395" s="4">
        <v>50</v>
      </c>
    </row>
    <row r="12396" spans="1:8" ht="30">
      <c r="A12396" s="95">
        <v>12388</v>
      </c>
      <c r="B12396" s="95" t="s">
        <v>3584</v>
      </c>
      <c r="C12396" s="95" t="s">
        <v>17745</v>
      </c>
      <c r="D12396" s="95">
        <v>60001070808</v>
      </c>
      <c r="E12396" s="95" t="s">
        <v>332</v>
      </c>
      <c r="F12396" s="95" t="s">
        <v>7499</v>
      </c>
      <c r="G12396" s="4">
        <v>50</v>
      </c>
      <c r="H12396" s="4">
        <v>50</v>
      </c>
    </row>
    <row r="12397" spans="1:8" ht="15">
      <c r="A12397" s="95">
        <v>12389</v>
      </c>
      <c r="B12397" s="95" t="s">
        <v>5146</v>
      </c>
      <c r="C12397" s="95" t="s">
        <v>14604</v>
      </c>
      <c r="D12397" s="95">
        <v>60001115977</v>
      </c>
      <c r="E12397" s="95" t="s">
        <v>332</v>
      </c>
      <c r="F12397" s="95" t="s">
        <v>7499</v>
      </c>
      <c r="G12397" s="4">
        <v>50</v>
      </c>
      <c r="H12397" s="4">
        <v>50</v>
      </c>
    </row>
    <row r="12398" spans="1:8" ht="15">
      <c r="A12398" s="95">
        <v>12390</v>
      </c>
      <c r="B12398" s="95" t="s">
        <v>3934</v>
      </c>
      <c r="C12398" s="95" t="s">
        <v>14495</v>
      </c>
      <c r="D12398" s="95" t="s">
        <v>17746</v>
      </c>
      <c r="E12398" s="95" t="s">
        <v>332</v>
      </c>
      <c r="F12398" s="95" t="s">
        <v>7499</v>
      </c>
      <c r="G12398" s="4">
        <v>50</v>
      </c>
      <c r="H12398" s="4">
        <v>50</v>
      </c>
    </row>
    <row r="12399" spans="1:8" ht="15">
      <c r="A12399" s="95">
        <v>12391</v>
      </c>
      <c r="B12399" s="95" t="s">
        <v>2687</v>
      </c>
      <c r="C12399" s="95" t="s">
        <v>6189</v>
      </c>
      <c r="D12399" s="95">
        <v>49001000435</v>
      </c>
      <c r="E12399" s="95" t="s">
        <v>332</v>
      </c>
      <c r="F12399" s="95" t="s">
        <v>7499</v>
      </c>
      <c r="G12399" s="4">
        <v>50</v>
      </c>
      <c r="H12399" s="4">
        <v>50</v>
      </c>
    </row>
    <row r="12400" spans="1:8" ht="15">
      <c r="A12400" s="95">
        <v>12392</v>
      </c>
      <c r="B12400" s="95" t="s">
        <v>3649</v>
      </c>
      <c r="C12400" s="95" t="s">
        <v>4069</v>
      </c>
      <c r="D12400" s="95">
        <v>60001145615</v>
      </c>
      <c r="E12400" s="95" t="s">
        <v>332</v>
      </c>
      <c r="F12400" s="95" t="s">
        <v>7499</v>
      </c>
      <c r="G12400" s="4">
        <v>50</v>
      </c>
      <c r="H12400" s="4">
        <v>50</v>
      </c>
    </row>
    <row r="12401" spans="1:8" ht="15">
      <c r="A12401" s="95">
        <v>12393</v>
      </c>
      <c r="B12401" s="95" t="s">
        <v>3948</v>
      </c>
      <c r="C12401" s="95" t="s">
        <v>15123</v>
      </c>
      <c r="D12401" s="95">
        <v>60001059798</v>
      </c>
      <c r="E12401" s="95" t="s">
        <v>332</v>
      </c>
      <c r="F12401" s="95" t="s">
        <v>7499</v>
      </c>
      <c r="G12401" s="4">
        <v>50</v>
      </c>
      <c r="H12401" s="4">
        <v>50</v>
      </c>
    </row>
    <row r="12402" spans="1:8" ht="15">
      <c r="A12402" s="95">
        <v>12394</v>
      </c>
      <c r="B12402" s="95" t="s">
        <v>3442</v>
      </c>
      <c r="C12402" s="95" t="s">
        <v>14600</v>
      </c>
      <c r="D12402" s="95">
        <v>60001040390</v>
      </c>
      <c r="E12402" s="95" t="s">
        <v>332</v>
      </c>
      <c r="F12402" s="95" t="s">
        <v>7499</v>
      </c>
      <c r="G12402" s="4">
        <v>50</v>
      </c>
      <c r="H12402" s="4">
        <v>50</v>
      </c>
    </row>
    <row r="12403" spans="1:8" ht="15">
      <c r="A12403" s="95">
        <v>12395</v>
      </c>
      <c r="B12403" s="95" t="s">
        <v>6706</v>
      </c>
      <c r="C12403" s="95" t="s">
        <v>15395</v>
      </c>
      <c r="D12403" s="95">
        <v>60001014297</v>
      </c>
      <c r="E12403" s="95" t="s">
        <v>332</v>
      </c>
      <c r="F12403" s="95" t="s">
        <v>7499</v>
      </c>
      <c r="G12403" s="4">
        <v>50</v>
      </c>
      <c r="H12403" s="4">
        <v>50</v>
      </c>
    </row>
    <row r="12404" spans="1:8" ht="15">
      <c r="A12404" s="95">
        <v>12396</v>
      </c>
      <c r="B12404" s="95" t="s">
        <v>9145</v>
      </c>
      <c r="C12404" s="95" t="s">
        <v>8042</v>
      </c>
      <c r="D12404" s="95">
        <v>60001135255</v>
      </c>
      <c r="E12404" s="95" t="s">
        <v>332</v>
      </c>
      <c r="F12404" s="95" t="s">
        <v>7499</v>
      </c>
      <c r="G12404" s="4">
        <v>50</v>
      </c>
      <c r="H12404" s="4">
        <v>50</v>
      </c>
    </row>
    <row r="12405" spans="1:8" ht="15">
      <c r="A12405" s="95">
        <v>12397</v>
      </c>
      <c r="B12405" s="95" t="s">
        <v>6257</v>
      </c>
      <c r="C12405" s="95" t="s">
        <v>6180</v>
      </c>
      <c r="D12405" s="95">
        <v>62001009828</v>
      </c>
      <c r="E12405" s="95" t="s">
        <v>332</v>
      </c>
      <c r="F12405" s="95" t="s">
        <v>7499</v>
      </c>
      <c r="G12405" s="4">
        <v>50</v>
      </c>
      <c r="H12405" s="4">
        <v>50</v>
      </c>
    </row>
    <row r="12406" spans="1:8" ht="15">
      <c r="A12406" s="95">
        <v>12398</v>
      </c>
      <c r="B12406" s="95" t="s">
        <v>3442</v>
      </c>
      <c r="C12406" s="95" t="s">
        <v>6197</v>
      </c>
      <c r="D12406" s="95">
        <v>60002014692</v>
      </c>
      <c r="E12406" s="95" t="s">
        <v>332</v>
      </c>
      <c r="F12406" s="95" t="s">
        <v>7499</v>
      </c>
      <c r="G12406" s="4">
        <v>50</v>
      </c>
      <c r="H12406" s="4">
        <v>50</v>
      </c>
    </row>
    <row r="12407" spans="1:8" ht="15">
      <c r="A12407" s="95">
        <v>12399</v>
      </c>
      <c r="B12407" s="95" t="s">
        <v>3660</v>
      </c>
      <c r="C12407" s="95" t="s">
        <v>4115</v>
      </c>
      <c r="D12407" s="95">
        <v>17001003684</v>
      </c>
      <c r="E12407" s="95" t="s">
        <v>332</v>
      </c>
      <c r="F12407" s="95" t="s">
        <v>7499</v>
      </c>
      <c r="G12407" s="4">
        <v>50</v>
      </c>
      <c r="H12407" s="4">
        <v>50</v>
      </c>
    </row>
    <row r="12408" spans="1:8" ht="15">
      <c r="A12408" s="95">
        <v>12400</v>
      </c>
      <c r="B12408" s="95" t="s">
        <v>13156</v>
      </c>
      <c r="C12408" s="95" t="s">
        <v>9711</v>
      </c>
      <c r="D12408" s="95">
        <v>60001004570</v>
      </c>
      <c r="E12408" s="95" t="s">
        <v>332</v>
      </c>
      <c r="F12408" s="95" t="s">
        <v>7499</v>
      </c>
      <c r="G12408" s="4">
        <v>50</v>
      </c>
      <c r="H12408" s="4">
        <v>50</v>
      </c>
    </row>
    <row r="12409" spans="1:8" ht="15">
      <c r="A12409" s="95">
        <v>12401</v>
      </c>
      <c r="B12409" s="95" t="s">
        <v>3476</v>
      </c>
      <c r="C12409" s="95" t="s">
        <v>15132</v>
      </c>
      <c r="D12409" s="95">
        <v>60002013836</v>
      </c>
      <c r="E12409" s="95" t="s">
        <v>332</v>
      </c>
      <c r="F12409" s="95" t="s">
        <v>7499</v>
      </c>
      <c r="G12409" s="4">
        <v>50</v>
      </c>
      <c r="H12409" s="4">
        <v>50</v>
      </c>
    </row>
    <row r="12410" spans="1:8" ht="15">
      <c r="A12410" s="95">
        <v>12402</v>
      </c>
      <c r="B12410" s="95" t="s">
        <v>5306</v>
      </c>
      <c r="C12410" s="95" t="s">
        <v>15117</v>
      </c>
      <c r="D12410" s="95">
        <v>60101164357</v>
      </c>
      <c r="E12410" s="95" t="s">
        <v>332</v>
      </c>
      <c r="F12410" s="95" t="s">
        <v>7499</v>
      </c>
      <c r="G12410" s="4">
        <v>50</v>
      </c>
      <c r="H12410" s="4">
        <v>50</v>
      </c>
    </row>
    <row r="12411" spans="1:8" ht="15">
      <c r="A12411" s="95">
        <v>12403</v>
      </c>
      <c r="B12411" s="95" t="s">
        <v>3654</v>
      </c>
      <c r="C12411" s="95" t="s">
        <v>4100</v>
      </c>
      <c r="D12411" s="95">
        <v>60201161686</v>
      </c>
      <c r="E12411" s="95" t="s">
        <v>332</v>
      </c>
      <c r="F12411" s="95" t="s">
        <v>7499</v>
      </c>
      <c r="G12411" s="4">
        <v>50</v>
      </c>
      <c r="H12411" s="4">
        <v>50</v>
      </c>
    </row>
    <row r="12412" spans="1:8" ht="15">
      <c r="A12412" s="95">
        <v>12404</v>
      </c>
      <c r="B12412" s="95" t="s">
        <v>3561</v>
      </c>
      <c r="C12412" s="95" t="s">
        <v>6728</v>
      </c>
      <c r="D12412" s="95">
        <v>60001053037</v>
      </c>
      <c r="E12412" s="95" t="s">
        <v>332</v>
      </c>
      <c r="F12412" s="95" t="s">
        <v>7499</v>
      </c>
      <c r="G12412" s="4">
        <v>50</v>
      </c>
      <c r="H12412" s="4">
        <v>50</v>
      </c>
    </row>
    <row r="12413" spans="1:8" ht="15">
      <c r="A12413" s="95">
        <v>12405</v>
      </c>
      <c r="B12413" s="95" t="s">
        <v>5118</v>
      </c>
      <c r="C12413" s="95" t="s">
        <v>6728</v>
      </c>
      <c r="D12413" s="95">
        <v>60001112608</v>
      </c>
      <c r="E12413" s="95" t="s">
        <v>332</v>
      </c>
      <c r="F12413" s="95" t="s">
        <v>7499</v>
      </c>
      <c r="G12413" s="4">
        <v>50</v>
      </c>
      <c r="H12413" s="4">
        <v>50</v>
      </c>
    </row>
    <row r="12414" spans="1:8" ht="15">
      <c r="A12414" s="95">
        <v>12406</v>
      </c>
      <c r="B12414" s="95" t="s">
        <v>3439</v>
      </c>
      <c r="C12414" s="95" t="s">
        <v>4166</v>
      </c>
      <c r="D12414" s="95">
        <v>60001140682</v>
      </c>
      <c r="E12414" s="95" t="s">
        <v>332</v>
      </c>
      <c r="F12414" s="95" t="s">
        <v>7499</v>
      </c>
      <c r="G12414" s="4">
        <v>50</v>
      </c>
      <c r="H12414" s="4">
        <v>50</v>
      </c>
    </row>
    <row r="12415" spans="1:8" ht="15">
      <c r="A12415" s="95">
        <v>12407</v>
      </c>
      <c r="B12415" s="95" t="s">
        <v>3528</v>
      </c>
      <c r="C12415" s="95" t="s">
        <v>6729</v>
      </c>
      <c r="D12415" s="95">
        <v>60001022213</v>
      </c>
      <c r="E12415" s="95" t="s">
        <v>332</v>
      </c>
      <c r="F12415" s="95" t="s">
        <v>7499</v>
      </c>
      <c r="G12415" s="4">
        <v>50</v>
      </c>
      <c r="H12415" s="4">
        <v>50</v>
      </c>
    </row>
    <row r="12416" spans="1:8" ht="30">
      <c r="A12416" s="95">
        <v>12408</v>
      </c>
      <c r="B12416" s="95" t="s">
        <v>3439</v>
      </c>
      <c r="C12416" s="95" t="s">
        <v>6138</v>
      </c>
      <c r="D12416" s="95">
        <v>60001137741</v>
      </c>
      <c r="E12416" s="95" t="s">
        <v>332</v>
      </c>
      <c r="F12416" s="95" t="s">
        <v>7499</v>
      </c>
      <c r="G12416" s="4">
        <v>50</v>
      </c>
      <c r="H12416" s="4">
        <v>50</v>
      </c>
    </row>
    <row r="12417" spans="1:8" ht="15">
      <c r="A12417" s="95">
        <v>12409</v>
      </c>
      <c r="B12417" s="95" t="s">
        <v>6706</v>
      </c>
      <c r="C12417" s="95" t="s">
        <v>6730</v>
      </c>
      <c r="D12417" s="95">
        <v>60001057134</v>
      </c>
      <c r="E12417" s="95" t="s">
        <v>332</v>
      </c>
      <c r="F12417" s="95" t="s">
        <v>7499</v>
      </c>
      <c r="G12417" s="4">
        <v>50</v>
      </c>
      <c r="H12417" s="4">
        <v>50</v>
      </c>
    </row>
    <row r="12418" spans="1:8" ht="15">
      <c r="A12418" s="95">
        <v>12410</v>
      </c>
      <c r="B12418" s="95" t="s">
        <v>4064</v>
      </c>
      <c r="C12418" s="95" t="s">
        <v>15411</v>
      </c>
      <c r="D12418" s="95">
        <v>60001043750</v>
      </c>
      <c r="E12418" s="95" t="s">
        <v>332</v>
      </c>
      <c r="F12418" s="95" t="s">
        <v>7499</v>
      </c>
      <c r="G12418" s="4">
        <v>50</v>
      </c>
      <c r="H12418" s="4">
        <v>50</v>
      </c>
    </row>
    <row r="12419" spans="1:8" ht="15">
      <c r="A12419" s="95">
        <v>12411</v>
      </c>
      <c r="B12419" s="95" t="s">
        <v>3528</v>
      </c>
      <c r="C12419" s="95" t="s">
        <v>6731</v>
      </c>
      <c r="D12419" s="95">
        <v>60001054047</v>
      </c>
      <c r="E12419" s="95" t="s">
        <v>332</v>
      </c>
      <c r="F12419" s="95" t="s">
        <v>7499</v>
      </c>
      <c r="G12419" s="4">
        <v>50</v>
      </c>
      <c r="H12419" s="4">
        <v>50</v>
      </c>
    </row>
    <row r="12420" spans="1:8" ht="15">
      <c r="A12420" s="95">
        <v>12412</v>
      </c>
      <c r="B12420" s="95" t="s">
        <v>3593</v>
      </c>
      <c r="C12420" s="95" t="s">
        <v>15414</v>
      </c>
      <c r="D12420" s="95">
        <v>62102022171</v>
      </c>
      <c r="E12420" s="95" t="s">
        <v>332</v>
      </c>
      <c r="F12420" s="95" t="s">
        <v>7499</v>
      </c>
      <c r="G12420" s="4">
        <v>50</v>
      </c>
      <c r="H12420" s="4">
        <v>50</v>
      </c>
    </row>
    <row r="12421" spans="1:8" ht="15">
      <c r="A12421" s="95">
        <v>12413</v>
      </c>
      <c r="B12421" s="95" t="s">
        <v>3526</v>
      </c>
      <c r="C12421" s="95" t="s">
        <v>4649</v>
      </c>
      <c r="D12421" s="95">
        <v>62006006554</v>
      </c>
      <c r="E12421" s="95" t="s">
        <v>332</v>
      </c>
      <c r="F12421" s="95" t="s">
        <v>7499</v>
      </c>
      <c r="G12421" s="4">
        <v>50</v>
      </c>
      <c r="H12421" s="4">
        <v>50</v>
      </c>
    </row>
    <row r="12422" spans="1:8" ht="15">
      <c r="A12422" s="95">
        <v>12414</v>
      </c>
      <c r="B12422" s="95" t="s">
        <v>7779</v>
      </c>
      <c r="C12422" s="95" t="s">
        <v>15417</v>
      </c>
      <c r="D12422" s="95">
        <v>60001151787</v>
      </c>
      <c r="E12422" s="95" t="s">
        <v>332</v>
      </c>
      <c r="F12422" s="95" t="s">
        <v>7499</v>
      </c>
      <c r="G12422" s="4">
        <v>50</v>
      </c>
      <c r="H12422" s="4">
        <v>50</v>
      </c>
    </row>
    <row r="12423" spans="1:8" ht="15">
      <c r="A12423" s="95">
        <v>12415</v>
      </c>
      <c r="B12423" s="95" t="s">
        <v>5930</v>
      </c>
      <c r="C12423" s="95" t="s">
        <v>3956</v>
      </c>
      <c r="D12423" s="95">
        <v>60001113544</v>
      </c>
      <c r="E12423" s="95" t="s">
        <v>332</v>
      </c>
      <c r="F12423" s="95" t="s">
        <v>7499</v>
      </c>
      <c r="G12423" s="4">
        <v>50</v>
      </c>
      <c r="H12423" s="4">
        <v>50</v>
      </c>
    </row>
    <row r="12424" spans="1:8" ht="15">
      <c r="A12424" s="95">
        <v>12416</v>
      </c>
      <c r="B12424" s="95" t="s">
        <v>3593</v>
      </c>
      <c r="C12424" s="95" t="s">
        <v>6642</v>
      </c>
      <c r="D12424" s="95">
        <v>60001041127</v>
      </c>
      <c r="E12424" s="95" t="s">
        <v>332</v>
      </c>
      <c r="F12424" s="95" t="s">
        <v>7499</v>
      </c>
      <c r="G12424" s="4">
        <v>50</v>
      </c>
      <c r="H12424" s="4">
        <v>50</v>
      </c>
    </row>
    <row r="12425" spans="1:8" ht="15">
      <c r="A12425" s="95">
        <v>12417</v>
      </c>
      <c r="B12425" s="95" t="s">
        <v>7615</v>
      </c>
      <c r="C12425" s="95" t="s">
        <v>4482</v>
      </c>
      <c r="D12425" s="95">
        <v>60001044872</v>
      </c>
      <c r="E12425" s="95" t="s">
        <v>332</v>
      </c>
      <c r="F12425" s="95" t="s">
        <v>7499</v>
      </c>
      <c r="G12425" s="4">
        <v>50</v>
      </c>
      <c r="H12425" s="4">
        <v>50</v>
      </c>
    </row>
    <row r="12426" spans="1:8" ht="15">
      <c r="A12426" s="95">
        <v>12418</v>
      </c>
      <c r="B12426" s="95" t="s">
        <v>3561</v>
      </c>
      <c r="C12426" s="95" t="s">
        <v>6634</v>
      </c>
      <c r="D12426" s="95">
        <v>60001040710</v>
      </c>
      <c r="E12426" s="95" t="s">
        <v>332</v>
      </c>
      <c r="F12426" s="95" t="s">
        <v>7499</v>
      </c>
      <c r="G12426" s="4">
        <v>50</v>
      </c>
      <c r="H12426" s="4">
        <v>50</v>
      </c>
    </row>
    <row r="12427" spans="1:8" ht="15">
      <c r="A12427" s="95">
        <v>12419</v>
      </c>
      <c r="B12427" s="95" t="s">
        <v>6733</v>
      </c>
      <c r="C12427" s="95" t="s">
        <v>6635</v>
      </c>
      <c r="D12427" s="95">
        <v>60001006473</v>
      </c>
      <c r="E12427" s="95" t="s">
        <v>332</v>
      </c>
      <c r="F12427" s="95" t="s">
        <v>7499</v>
      </c>
      <c r="G12427" s="4">
        <v>50</v>
      </c>
      <c r="H12427" s="4">
        <v>50</v>
      </c>
    </row>
    <row r="12428" spans="1:8" ht="15">
      <c r="A12428" s="95">
        <v>12420</v>
      </c>
      <c r="B12428" s="95" t="s">
        <v>4093</v>
      </c>
      <c r="C12428" s="95" t="s">
        <v>9340</v>
      </c>
      <c r="D12428" s="95">
        <v>60001045213</v>
      </c>
      <c r="E12428" s="95" t="s">
        <v>332</v>
      </c>
      <c r="F12428" s="95" t="s">
        <v>7499</v>
      </c>
      <c r="G12428" s="4">
        <v>100</v>
      </c>
      <c r="H12428" s="4">
        <v>100</v>
      </c>
    </row>
    <row r="12429" spans="1:8" ht="15">
      <c r="A12429" s="95">
        <v>12421</v>
      </c>
      <c r="B12429" s="95" t="s">
        <v>3526</v>
      </c>
      <c r="C12429" s="95" t="s">
        <v>6616</v>
      </c>
      <c r="D12429" s="95">
        <v>60002004654</v>
      </c>
      <c r="E12429" s="95" t="s">
        <v>332</v>
      </c>
      <c r="F12429" s="95" t="s">
        <v>7499</v>
      </c>
      <c r="G12429" s="4">
        <v>50</v>
      </c>
      <c r="H12429" s="4">
        <v>50</v>
      </c>
    </row>
    <row r="12430" spans="1:8" ht="15">
      <c r="A12430" s="95">
        <v>12422</v>
      </c>
      <c r="B12430" s="95" t="s">
        <v>4593</v>
      </c>
      <c r="C12430" s="95" t="s">
        <v>4130</v>
      </c>
      <c r="D12430" s="95">
        <v>60002010803</v>
      </c>
      <c r="E12430" s="95" t="s">
        <v>332</v>
      </c>
      <c r="F12430" s="95" t="s">
        <v>7499</v>
      </c>
      <c r="G12430" s="4">
        <v>50</v>
      </c>
      <c r="H12430" s="4">
        <v>50</v>
      </c>
    </row>
    <row r="12431" spans="1:8" ht="15">
      <c r="A12431" s="95">
        <v>12423</v>
      </c>
      <c r="B12431" s="95" t="s">
        <v>4643</v>
      </c>
      <c r="C12431" s="95" t="s">
        <v>15427</v>
      </c>
      <c r="D12431" s="95">
        <v>61001072762</v>
      </c>
      <c r="E12431" s="95" t="s">
        <v>332</v>
      </c>
      <c r="F12431" s="95" t="s">
        <v>7499</v>
      </c>
      <c r="G12431" s="4">
        <v>50</v>
      </c>
      <c r="H12431" s="4">
        <v>50</v>
      </c>
    </row>
    <row r="12432" spans="1:8" ht="30">
      <c r="A12432" s="95">
        <v>12424</v>
      </c>
      <c r="B12432" s="95" t="s">
        <v>3684</v>
      </c>
      <c r="C12432" s="95" t="s">
        <v>6126</v>
      </c>
      <c r="D12432" s="95">
        <v>60001029556</v>
      </c>
      <c r="E12432" s="95" t="s">
        <v>332</v>
      </c>
      <c r="F12432" s="95" t="s">
        <v>7499</v>
      </c>
      <c r="G12432" s="4">
        <v>50</v>
      </c>
      <c r="H12432" s="4">
        <v>50</v>
      </c>
    </row>
    <row r="12433" spans="1:8" ht="30">
      <c r="A12433" s="95">
        <v>12425</v>
      </c>
      <c r="B12433" s="95" t="s">
        <v>4067</v>
      </c>
      <c r="C12433" s="95" t="s">
        <v>14590</v>
      </c>
      <c r="D12433" s="95">
        <v>60001140066</v>
      </c>
      <c r="E12433" s="95" t="s">
        <v>332</v>
      </c>
      <c r="F12433" s="95" t="s">
        <v>7499</v>
      </c>
      <c r="G12433" s="4">
        <v>50</v>
      </c>
      <c r="H12433" s="4">
        <v>50</v>
      </c>
    </row>
    <row r="12434" spans="1:8" ht="15">
      <c r="A12434" s="95">
        <v>12426</v>
      </c>
      <c r="B12434" s="95" t="s">
        <v>3911</v>
      </c>
      <c r="C12434" s="95" t="s">
        <v>3572</v>
      </c>
      <c r="D12434" s="95">
        <v>60001093908</v>
      </c>
      <c r="E12434" s="95" t="s">
        <v>332</v>
      </c>
      <c r="F12434" s="95" t="s">
        <v>7499</v>
      </c>
      <c r="G12434" s="4">
        <v>50</v>
      </c>
      <c r="H12434" s="4">
        <v>50</v>
      </c>
    </row>
    <row r="12435" spans="1:8" ht="15">
      <c r="A12435" s="95">
        <v>12427</v>
      </c>
      <c r="B12435" s="95" t="s">
        <v>3526</v>
      </c>
      <c r="C12435" s="95" t="s">
        <v>15432</v>
      </c>
      <c r="D12435" s="95">
        <v>60001098761</v>
      </c>
      <c r="E12435" s="95" t="s">
        <v>332</v>
      </c>
      <c r="F12435" s="95" t="s">
        <v>7499</v>
      </c>
      <c r="G12435" s="4">
        <v>50</v>
      </c>
      <c r="H12435" s="4">
        <v>50</v>
      </c>
    </row>
    <row r="12436" spans="1:8" ht="15">
      <c r="A12436" s="95">
        <v>12428</v>
      </c>
      <c r="B12436" s="95" t="s">
        <v>3684</v>
      </c>
      <c r="C12436" s="95" t="s">
        <v>6423</v>
      </c>
      <c r="D12436" s="95">
        <v>60001064520</v>
      </c>
      <c r="E12436" s="95" t="s">
        <v>332</v>
      </c>
      <c r="F12436" s="95" t="s">
        <v>7499</v>
      </c>
      <c r="G12436" s="4">
        <v>50</v>
      </c>
      <c r="H12436" s="4">
        <v>50</v>
      </c>
    </row>
    <row r="12437" spans="1:8" ht="15">
      <c r="A12437" s="95">
        <v>12429</v>
      </c>
      <c r="B12437" s="95" t="s">
        <v>3668</v>
      </c>
      <c r="C12437" s="95" t="s">
        <v>14142</v>
      </c>
      <c r="D12437" s="95">
        <v>18001022456</v>
      </c>
      <c r="E12437" s="95" t="s">
        <v>332</v>
      </c>
      <c r="F12437" s="95" t="s">
        <v>7499</v>
      </c>
      <c r="G12437" s="4">
        <v>50</v>
      </c>
      <c r="H12437" s="4">
        <v>50</v>
      </c>
    </row>
    <row r="12438" spans="1:8" ht="15">
      <c r="A12438" s="95">
        <v>12430</v>
      </c>
      <c r="B12438" s="95" t="s">
        <v>6074</v>
      </c>
      <c r="C12438" s="95" t="s">
        <v>6734</v>
      </c>
      <c r="D12438" s="95">
        <v>60001130706</v>
      </c>
      <c r="E12438" s="95" t="s">
        <v>332</v>
      </c>
      <c r="F12438" s="95" t="s">
        <v>7499</v>
      </c>
      <c r="G12438" s="4">
        <v>50</v>
      </c>
      <c r="H12438" s="4">
        <v>50</v>
      </c>
    </row>
    <row r="12439" spans="1:8" ht="15">
      <c r="A12439" s="95">
        <v>12431</v>
      </c>
      <c r="B12439" s="95" t="s">
        <v>3700</v>
      </c>
      <c r="C12439" s="95" t="s">
        <v>15437</v>
      </c>
      <c r="D12439" s="95" t="s">
        <v>17747</v>
      </c>
      <c r="E12439" s="95" t="s">
        <v>332</v>
      </c>
      <c r="F12439" s="95" t="s">
        <v>7499</v>
      </c>
      <c r="G12439" s="4">
        <v>50</v>
      </c>
      <c r="H12439" s="4">
        <v>50</v>
      </c>
    </row>
    <row r="12440" spans="1:8" ht="15">
      <c r="A12440" s="95">
        <v>12432</v>
      </c>
      <c r="B12440" s="95" t="s">
        <v>4012</v>
      </c>
      <c r="C12440" s="95" t="s">
        <v>6444</v>
      </c>
      <c r="D12440" s="95">
        <v>60001067217</v>
      </c>
      <c r="E12440" s="95" t="s">
        <v>332</v>
      </c>
      <c r="F12440" s="95" t="s">
        <v>7499</v>
      </c>
      <c r="G12440" s="4">
        <v>50</v>
      </c>
      <c r="H12440" s="4">
        <v>50</v>
      </c>
    </row>
    <row r="12441" spans="1:8" ht="15">
      <c r="A12441" s="95">
        <v>12433</v>
      </c>
      <c r="B12441" s="95" t="s">
        <v>4593</v>
      </c>
      <c r="C12441" s="95" t="s">
        <v>6444</v>
      </c>
      <c r="D12441" s="95" t="s">
        <v>17748</v>
      </c>
      <c r="E12441" s="95" t="s">
        <v>332</v>
      </c>
      <c r="F12441" s="95" t="s">
        <v>7499</v>
      </c>
      <c r="G12441" s="4">
        <v>50</v>
      </c>
      <c r="H12441" s="4">
        <v>50</v>
      </c>
    </row>
    <row r="12442" spans="1:8" ht="15">
      <c r="A12442" s="95">
        <v>12434</v>
      </c>
      <c r="B12442" s="95" t="s">
        <v>3442</v>
      </c>
      <c r="C12442" s="95" t="s">
        <v>6735</v>
      </c>
      <c r="D12442" s="95">
        <v>60001019116</v>
      </c>
      <c r="E12442" s="95" t="s">
        <v>332</v>
      </c>
      <c r="F12442" s="95" t="s">
        <v>7499</v>
      </c>
      <c r="G12442" s="4">
        <v>50</v>
      </c>
      <c r="H12442" s="4">
        <v>50</v>
      </c>
    </row>
    <row r="12443" spans="1:8" ht="15">
      <c r="A12443" s="95">
        <v>12435</v>
      </c>
      <c r="B12443" s="95" t="s">
        <v>5459</v>
      </c>
      <c r="C12443" s="95" t="s">
        <v>5742</v>
      </c>
      <c r="D12443" s="95">
        <v>60003006344</v>
      </c>
      <c r="E12443" s="95" t="s">
        <v>332</v>
      </c>
      <c r="F12443" s="95" t="s">
        <v>7499</v>
      </c>
      <c r="G12443" s="4">
        <v>50</v>
      </c>
      <c r="H12443" s="4">
        <v>50</v>
      </c>
    </row>
    <row r="12444" spans="1:8" ht="15">
      <c r="A12444" s="95">
        <v>12436</v>
      </c>
      <c r="B12444" s="95" t="s">
        <v>4239</v>
      </c>
      <c r="C12444" s="95" t="s">
        <v>6736</v>
      </c>
      <c r="D12444" s="95">
        <v>60002008687</v>
      </c>
      <c r="E12444" s="95" t="s">
        <v>332</v>
      </c>
      <c r="F12444" s="95" t="s">
        <v>7499</v>
      </c>
      <c r="G12444" s="4">
        <v>50</v>
      </c>
      <c r="H12444" s="4">
        <v>50</v>
      </c>
    </row>
    <row r="12445" spans="1:8" ht="15">
      <c r="A12445" s="95">
        <v>12437</v>
      </c>
      <c r="B12445" s="95" t="s">
        <v>8053</v>
      </c>
      <c r="C12445" s="95" t="s">
        <v>6691</v>
      </c>
      <c r="D12445" s="95">
        <v>60002012096</v>
      </c>
      <c r="E12445" s="95" t="s">
        <v>332</v>
      </c>
      <c r="F12445" s="95" t="s">
        <v>7499</v>
      </c>
      <c r="G12445" s="4">
        <v>50</v>
      </c>
      <c r="H12445" s="4">
        <v>50</v>
      </c>
    </row>
    <row r="12446" spans="1:8" ht="15">
      <c r="A12446" s="95">
        <v>12438</v>
      </c>
      <c r="B12446" s="95" t="s">
        <v>3506</v>
      </c>
      <c r="C12446" s="95" t="s">
        <v>6495</v>
      </c>
      <c r="D12446" s="95">
        <v>60001006091</v>
      </c>
      <c r="E12446" s="95" t="s">
        <v>332</v>
      </c>
      <c r="F12446" s="95" t="s">
        <v>7499</v>
      </c>
      <c r="G12446" s="4">
        <v>50</v>
      </c>
      <c r="H12446" s="4">
        <v>50</v>
      </c>
    </row>
    <row r="12447" spans="1:8" ht="15">
      <c r="A12447" s="95">
        <v>12439</v>
      </c>
      <c r="B12447" s="95" t="s">
        <v>5322</v>
      </c>
      <c r="C12447" s="95" t="s">
        <v>4592</v>
      </c>
      <c r="D12447" s="95">
        <v>62002004733</v>
      </c>
      <c r="E12447" s="95" t="s">
        <v>332</v>
      </c>
      <c r="F12447" s="95" t="s">
        <v>7499</v>
      </c>
      <c r="G12447" s="4">
        <v>50</v>
      </c>
      <c r="H12447" s="4">
        <v>50</v>
      </c>
    </row>
    <row r="12448" spans="1:8" ht="15">
      <c r="A12448" s="95">
        <v>12440</v>
      </c>
      <c r="B12448" s="95" t="s">
        <v>3750</v>
      </c>
      <c r="C12448" s="95" t="s">
        <v>16772</v>
      </c>
      <c r="D12448" s="95">
        <v>60001097580</v>
      </c>
      <c r="E12448" s="95" t="s">
        <v>332</v>
      </c>
      <c r="F12448" s="95" t="s">
        <v>7499</v>
      </c>
      <c r="G12448" s="4">
        <v>50</v>
      </c>
      <c r="H12448" s="4">
        <v>50</v>
      </c>
    </row>
    <row r="12449" spans="1:8" ht="15">
      <c r="A12449" s="95">
        <v>12441</v>
      </c>
      <c r="B12449" s="95" t="s">
        <v>7083</v>
      </c>
      <c r="C12449" s="95" t="s">
        <v>4058</v>
      </c>
      <c r="D12449" s="95">
        <v>60001007673</v>
      </c>
      <c r="E12449" s="95" t="s">
        <v>332</v>
      </c>
      <c r="F12449" s="95" t="s">
        <v>7499</v>
      </c>
      <c r="G12449" s="4">
        <v>50</v>
      </c>
      <c r="H12449" s="4">
        <v>50</v>
      </c>
    </row>
    <row r="12450" spans="1:8" ht="15">
      <c r="A12450" s="95">
        <v>12442</v>
      </c>
      <c r="B12450" s="95" t="s">
        <v>3439</v>
      </c>
      <c r="C12450" s="95" t="s">
        <v>6739</v>
      </c>
      <c r="D12450" s="95">
        <v>41001026202</v>
      </c>
      <c r="E12450" s="95" t="s">
        <v>332</v>
      </c>
      <c r="F12450" s="95" t="s">
        <v>7499</v>
      </c>
      <c r="G12450" s="4">
        <v>50</v>
      </c>
      <c r="H12450" s="4">
        <v>50</v>
      </c>
    </row>
    <row r="12451" spans="1:8" ht="15">
      <c r="A12451" s="95">
        <v>12443</v>
      </c>
      <c r="B12451" s="95" t="s">
        <v>2671</v>
      </c>
      <c r="C12451" s="95" t="s">
        <v>6639</v>
      </c>
      <c r="D12451" s="95">
        <v>60001037316</v>
      </c>
      <c r="E12451" s="95" t="s">
        <v>332</v>
      </c>
      <c r="F12451" s="95" t="s">
        <v>7499</v>
      </c>
      <c r="G12451" s="4">
        <v>50</v>
      </c>
      <c r="H12451" s="4">
        <v>50</v>
      </c>
    </row>
    <row r="12452" spans="1:8" ht="15">
      <c r="A12452" s="95">
        <v>12444</v>
      </c>
      <c r="B12452" s="95" t="s">
        <v>3629</v>
      </c>
      <c r="C12452" s="95" t="s">
        <v>4056</v>
      </c>
      <c r="D12452" s="95">
        <v>60002003490</v>
      </c>
      <c r="E12452" s="95" t="s">
        <v>332</v>
      </c>
      <c r="F12452" s="95" t="s">
        <v>7499</v>
      </c>
      <c r="G12452" s="4">
        <v>50</v>
      </c>
      <c r="H12452" s="4">
        <v>50</v>
      </c>
    </row>
    <row r="12453" spans="1:8" ht="15">
      <c r="A12453" s="95">
        <v>12445</v>
      </c>
      <c r="B12453" s="95" t="s">
        <v>3780</v>
      </c>
      <c r="C12453" s="95" t="s">
        <v>3513</v>
      </c>
      <c r="D12453" s="95">
        <v>60001039550</v>
      </c>
      <c r="E12453" s="95" t="s">
        <v>332</v>
      </c>
      <c r="F12453" s="95" t="s">
        <v>7499</v>
      </c>
      <c r="G12453" s="4">
        <v>50</v>
      </c>
      <c r="H12453" s="4">
        <v>50</v>
      </c>
    </row>
    <row r="12454" spans="1:8" ht="30">
      <c r="A12454" s="95">
        <v>12446</v>
      </c>
      <c r="B12454" s="95" t="s">
        <v>3506</v>
      </c>
      <c r="C12454" s="95" t="s">
        <v>6741</v>
      </c>
      <c r="D12454" s="95">
        <v>60001131886</v>
      </c>
      <c r="E12454" s="95" t="s">
        <v>332</v>
      </c>
      <c r="F12454" s="95" t="s">
        <v>7499</v>
      </c>
      <c r="G12454" s="4">
        <v>50</v>
      </c>
      <c r="H12454" s="4">
        <v>50</v>
      </c>
    </row>
    <row r="12455" spans="1:8" ht="15">
      <c r="A12455" s="95">
        <v>12447</v>
      </c>
      <c r="B12455" s="95" t="s">
        <v>3432</v>
      </c>
      <c r="C12455" s="95" t="s">
        <v>3568</v>
      </c>
      <c r="D12455" s="95">
        <v>41001001830</v>
      </c>
      <c r="E12455" s="95" t="s">
        <v>332</v>
      </c>
      <c r="F12455" s="95" t="s">
        <v>7499</v>
      </c>
      <c r="G12455" s="4">
        <v>50</v>
      </c>
      <c r="H12455" s="4">
        <v>50</v>
      </c>
    </row>
    <row r="12456" spans="1:8" ht="15">
      <c r="A12456" s="95">
        <v>12448</v>
      </c>
      <c r="B12456" s="95" t="s">
        <v>4982</v>
      </c>
      <c r="C12456" s="95" t="s">
        <v>8953</v>
      </c>
      <c r="D12456" s="95">
        <v>60001072104</v>
      </c>
      <c r="E12456" s="95" t="s">
        <v>332</v>
      </c>
      <c r="F12456" s="95" t="s">
        <v>7499</v>
      </c>
      <c r="G12456" s="4">
        <v>50</v>
      </c>
      <c r="H12456" s="4">
        <v>50</v>
      </c>
    </row>
    <row r="12457" spans="1:8" ht="15">
      <c r="A12457" s="95">
        <v>12449</v>
      </c>
      <c r="B12457" s="95" t="s">
        <v>5192</v>
      </c>
      <c r="C12457" s="95" t="s">
        <v>15456</v>
      </c>
      <c r="D12457" s="95">
        <v>60001111116</v>
      </c>
      <c r="E12457" s="95" t="s">
        <v>332</v>
      </c>
      <c r="F12457" s="95" t="s">
        <v>7499</v>
      </c>
      <c r="G12457" s="4">
        <v>50</v>
      </c>
      <c r="H12457" s="4">
        <v>50</v>
      </c>
    </row>
    <row r="12458" spans="1:8" ht="15">
      <c r="A12458" s="95">
        <v>12450</v>
      </c>
      <c r="B12458" s="95" t="s">
        <v>14806</v>
      </c>
      <c r="C12458" s="95" t="s">
        <v>6642</v>
      </c>
      <c r="D12458" s="95">
        <v>60001011540</v>
      </c>
      <c r="E12458" s="95" t="s">
        <v>332</v>
      </c>
      <c r="F12458" s="95" t="s">
        <v>7499</v>
      </c>
      <c r="G12458" s="4">
        <v>50</v>
      </c>
      <c r="H12458" s="4">
        <v>50</v>
      </c>
    </row>
    <row r="12459" spans="1:8" ht="30">
      <c r="A12459" s="95">
        <v>12451</v>
      </c>
      <c r="B12459" s="95" t="s">
        <v>6896</v>
      </c>
      <c r="C12459" s="95" t="s">
        <v>9183</v>
      </c>
      <c r="D12459" s="95">
        <v>60001023448</v>
      </c>
      <c r="E12459" s="95" t="s">
        <v>332</v>
      </c>
      <c r="F12459" s="95" t="s">
        <v>7499</v>
      </c>
      <c r="G12459" s="4">
        <v>50</v>
      </c>
      <c r="H12459" s="4">
        <v>50</v>
      </c>
    </row>
    <row r="12460" spans="1:8" ht="15">
      <c r="A12460" s="95">
        <v>12452</v>
      </c>
      <c r="B12460" s="95" t="s">
        <v>9739</v>
      </c>
      <c r="C12460" s="95" t="s">
        <v>6300</v>
      </c>
      <c r="D12460" s="95">
        <v>60003007799</v>
      </c>
      <c r="E12460" s="95" t="s">
        <v>332</v>
      </c>
      <c r="F12460" s="95" t="s">
        <v>7499</v>
      </c>
      <c r="G12460" s="4">
        <v>50</v>
      </c>
      <c r="H12460" s="4">
        <v>50</v>
      </c>
    </row>
    <row r="12461" spans="1:8" ht="15">
      <c r="A12461" s="95">
        <v>12453</v>
      </c>
      <c r="B12461" s="95" t="s">
        <v>3509</v>
      </c>
      <c r="C12461" s="95" t="s">
        <v>15261</v>
      </c>
      <c r="D12461" s="95">
        <v>60002006861</v>
      </c>
      <c r="E12461" s="95" t="s">
        <v>332</v>
      </c>
      <c r="F12461" s="95" t="s">
        <v>7499</v>
      </c>
      <c r="G12461" s="4">
        <v>50</v>
      </c>
      <c r="H12461" s="4">
        <v>50</v>
      </c>
    </row>
    <row r="12462" spans="1:8" ht="15">
      <c r="A12462" s="95">
        <v>12454</v>
      </c>
      <c r="B12462" s="95" t="s">
        <v>6362</v>
      </c>
      <c r="C12462" s="95" t="s">
        <v>6639</v>
      </c>
      <c r="D12462" s="95">
        <v>60002012559</v>
      </c>
      <c r="E12462" s="95" t="s">
        <v>332</v>
      </c>
      <c r="F12462" s="95" t="s">
        <v>7499</v>
      </c>
      <c r="G12462" s="4">
        <v>50</v>
      </c>
      <c r="H12462" s="4">
        <v>50</v>
      </c>
    </row>
    <row r="12463" spans="1:8" ht="15">
      <c r="A12463" s="95">
        <v>12455</v>
      </c>
      <c r="B12463" s="95" t="s">
        <v>5168</v>
      </c>
      <c r="C12463" s="95" t="s">
        <v>3551</v>
      </c>
      <c r="D12463" s="95">
        <v>60001090768</v>
      </c>
      <c r="E12463" s="95" t="s">
        <v>332</v>
      </c>
      <c r="F12463" s="95" t="s">
        <v>7499</v>
      </c>
      <c r="G12463" s="4">
        <v>50</v>
      </c>
      <c r="H12463" s="4">
        <v>50</v>
      </c>
    </row>
    <row r="12464" spans="1:8" ht="15">
      <c r="A12464" s="95">
        <v>12456</v>
      </c>
      <c r="B12464" s="95" t="s">
        <v>7779</v>
      </c>
      <c r="C12464" s="95" t="s">
        <v>7670</v>
      </c>
      <c r="D12464" s="95">
        <v>60001145798</v>
      </c>
      <c r="E12464" s="95" t="s">
        <v>332</v>
      </c>
      <c r="F12464" s="95" t="s">
        <v>7499</v>
      </c>
      <c r="G12464" s="4">
        <v>50</v>
      </c>
      <c r="H12464" s="4">
        <v>50</v>
      </c>
    </row>
    <row r="12465" spans="1:8" ht="15">
      <c r="A12465" s="95">
        <v>12457</v>
      </c>
      <c r="B12465" s="95" t="s">
        <v>4093</v>
      </c>
      <c r="C12465" s="95" t="s">
        <v>17749</v>
      </c>
      <c r="D12465" s="95">
        <v>60001127496</v>
      </c>
      <c r="E12465" s="95" t="s">
        <v>332</v>
      </c>
      <c r="F12465" s="95" t="s">
        <v>7499</v>
      </c>
      <c r="G12465" s="4">
        <v>50</v>
      </c>
      <c r="H12465" s="4">
        <v>50</v>
      </c>
    </row>
    <row r="12466" spans="1:8" ht="15">
      <c r="A12466" s="95">
        <v>12458</v>
      </c>
      <c r="B12466" s="95" t="s">
        <v>2663</v>
      </c>
      <c r="C12466" s="95" t="s">
        <v>6746</v>
      </c>
      <c r="D12466" s="95">
        <v>60001020778</v>
      </c>
      <c r="E12466" s="95" t="s">
        <v>332</v>
      </c>
      <c r="F12466" s="95" t="s">
        <v>7499</v>
      </c>
      <c r="G12466" s="4">
        <v>50</v>
      </c>
      <c r="H12466" s="4">
        <v>50</v>
      </c>
    </row>
    <row r="12467" spans="1:8" ht="15">
      <c r="A12467" s="95">
        <v>12459</v>
      </c>
      <c r="B12467" s="95" t="s">
        <v>3671</v>
      </c>
      <c r="C12467" s="95" t="s">
        <v>7123</v>
      </c>
      <c r="D12467" s="95">
        <v>62005022872</v>
      </c>
      <c r="E12467" s="95" t="s">
        <v>332</v>
      </c>
      <c r="F12467" s="95" t="s">
        <v>7499</v>
      </c>
      <c r="G12467" s="4">
        <v>50</v>
      </c>
      <c r="H12467" s="4">
        <v>50</v>
      </c>
    </row>
    <row r="12468" spans="1:8" ht="15">
      <c r="A12468" s="95">
        <v>12460</v>
      </c>
      <c r="B12468" s="95" t="s">
        <v>5615</v>
      </c>
      <c r="C12468" s="95" t="s">
        <v>3764</v>
      </c>
      <c r="D12468" s="95">
        <v>60001116039</v>
      </c>
      <c r="E12468" s="95" t="s">
        <v>332</v>
      </c>
      <c r="F12468" s="95" t="s">
        <v>7499</v>
      </c>
      <c r="G12468" s="4">
        <v>50</v>
      </c>
      <c r="H12468" s="4">
        <v>50</v>
      </c>
    </row>
    <row r="12469" spans="1:8" ht="15">
      <c r="A12469" s="95">
        <v>12461</v>
      </c>
      <c r="B12469" s="95" t="s">
        <v>10965</v>
      </c>
      <c r="C12469" s="95" t="s">
        <v>4243</v>
      </c>
      <c r="D12469" s="95">
        <v>37001039155</v>
      </c>
      <c r="E12469" s="95" t="s">
        <v>332</v>
      </c>
      <c r="F12469" s="95" t="s">
        <v>7499</v>
      </c>
      <c r="G12469" s="4">
        <v>50</v>
      </c>
      <c r="H12469" s="4">
        <v>50</v>
      </c>
    </row>
    <row r="12470" spans="1:8" ht="30">
      <c r="A12470" s="95">
        <v>12462</v>
      </c>
      <c r="B12470" s="95" t="s">
        <v>3629</v>
      </c>
      <c r="C12470" s="95" t="s">
        <v>13062</v>
      </c>
      <c r="D12470" s="95">
        <v>60001096159</v>
      </c>
      <c r="E12470" s="95" t="s">
        <v>332</v>
      </c>
      <c r="F12470" s="95" t="s">
        <v>7499</v>
      </c>
      <c r="G12470" s="4">
        <v>50</v>
      </c>
      <c r="H12470" s="4">
        <v>50</v>
      </c>
    </row>
    <row r="12471" spans="1:8" ht="15">
      <c r="A12471" s="95">
        <v>12463</v>
      </c>
      <c r="B12471" s="95" t="s">
        <v>3735</v>
      </c>
      <c r="C12471" s="95" t="s">
        <v>8644</v>
      </c>
      <c r="D12471" s="95">
        <v>60001056294</v>
      </c>
      <c r="E12471" s="95" t="s">
        <v>332</v>
      </c>
      <c r="F12471" s="95" t="s">
        <v>7499</v>
      </c>
      <c r="G12471" s="4">
        <v>50</v>
      </c>
      <c r="H12471" s="4">
        <v>50</v>
      </c>
    </row>
    <row r="12472" spans="1:8" ht="15">
      <c r="A12472" s="95">
        <v>12464</v>
      </c>
      <c r="B12472" s="95" t="s">
        <v>5595</v>
      </c>
      <c r="C12472" s="95" t="s">
        <v>6611</v>
      </c>
      <c r="D12472" s="95">
        <v>60001071777</v>
      </c>
      <c r="E12472" s="95" t="s">
        <v>332</v>
      </c>
      <c r="F12472" s="95" t="s">
        <v>7499</v>
      </c>
      <c r="G12472" s="4">
        <v>50</v>
      </c>
      <c r="H12472" s="4">
        <v>50</v>
      </c>
    </row>
    <row r="12473" spans="1:8" ht="15">
      <c r="A12473" s="95">
        <v>12465</v>
      </c>
      <c r="B12473" s="95" t="s">
        <v>3676</v>
      </c>
      <c r="C12473" s="95" t="s">
        <v>7044</v>
      </c>
      <c r="D12473" s="95">
        <v>29001016157</v>
      </c>
      <c r="E12473" s="95" t="s">
        <v>332</v>
      </c>
      <c r="F12473" s="95" t="s">
        <v>7499</v>
      </c>
      <c r="G12473" s="4">
        <v>100</v>
      </c>
      <c r="H12473" s="4">
        <v>100</v>
      </c>
    </row>
    <row r="12474" spans="1:8" ht="15">
      <c r="A12474" s="95">
        <v>12466</v>
      </c>
      <c r="B12474" s="95" t="s">
        <v>3593</v>
      </c>
      <c r="C12474" s="95" t="s">
        <v>15474</v>
      </c>
      <c r="D12474" s="95" t="s">
        <v>17750</v>
      </c>
      <c r="E12474" s="95" t="s">
        <v>332</v>
      </c>
      <c r="F12474" s="95" t="s">
        <v>7499</v>
      </c>
      <c r="G12474" s="4">
        <v>75</v>
      </c>
      <c r="H12474" s="4">
        <v>75</v>
      </c>
    </row>
    <row r="12475" spans="1:8" ht="30">
      <c r="A12475" s="95">
        <v>12467</v>
      </c>
      <c r="B12475" s="95" t="s">
        <v>5146</v>
      </c>
      <c r="C12475" s="95" t="s">
        <v>6776</v>
      </c>
      <c r="D12475" s="95">
        <v>33001012685</v>
      </c>
      <c r="E12475" s="95" t="s">
        <v>332</v>
      </c>
      <c r="F12475" s="95" t="s">
        <v>7499</v>
      </c>
      <c r="G12475" s="4">
        <v>75</v>
      </c>
      <c r="H12475" s="4">
        <v>75</v>
      </c>
    </row>
    <row r="12476" spans="1:8" ht="15">
      <c r="A12476" s="95">
        <v>12468</v>
      </c>
      <c r="B12476" s="95" t="s">
        <v>3761</v>
      </c>
      <c r="C12476" s="95" t="s">
        <v>7394</v>
      </c>
      <c r="D12476" s="95">
        <v>33001021792</v>
      </c>
      <c r="E12476" s="95" t="s">
        <v>332</v>
      </c>
      <c r="F12476" s="95" t="s">
        <v>7499</v>
      </c>
      <c r="G12476" s="4">
        <v>50</v>
      </c>
      <c r="H12476" s="4">
        <v>50</v>
      </c>
    </row>
    <row r="12477" spans="1:8" ht="15">
      <c r="A12477" s="95">
        <v>12469</v>
      </c>
      <c r="B12477" s="95" t="s">
        <v>4093</v>
      </c>
      <c r="C12477" s="95" t="s">
        <v>17751</v>
      </c>
      <c r="D12477" s="95">
        <v>33001053121</v>
      </c>
      <c r="E12477" s="95" t="s">
        <v>332</v>
      </c>
      <c r="F12477" s="95" t="s">
        <v>7499</v>
      </c>
      <c r="G12477" s="4">
        <v>50</v>
      </c>
      <c r="H12477" s="4">
        <v>50</v>
      </c>
    </row>
    <row r="12478" spans="1:8" ht="15">
      <c r="A12478" s="95">
        <v>12470</v>
      </c>
      <c r="B12478" s="95" t="s">
        <v>3780</v>
      </c>
      <c r="C12478" s="95" t="s">
        <v>6812</v>
      </c>
      <c r="D12478" s="95">
        <v>33001015962</v>
      </c>
      <c r="E12478" s="95" t="s">
        <v>332</v>
      </c>
      <c r="F12478" s="95" t="s">
        <v>7499</v>
      </c>
      <c r="G12478" s="4">
        <v>50</v>
      </c>
      <c r="H12478" s="4">
        <v>50</v>
      </c>
    </row>
    <row r="12479" spans="1:8" ht="15">
      <c r="A12479" s="95">
        <v>12471</v>
      </c>
      <c r="B12479" s="95" t="s">
        <v>3761</v>
      </c>
      <c r="C12479" s="95" t="s">
        <v>8878</v>
      </c>
      <c r="D12479" s="95">
        <v>33001001379</v>
      </c>
      <c r="E12479" s="95" t="s">
        <v>332</v>
      </c>
      <c r="F12479" s="95" t="s">
        <v>7499</v>
      </c>
      <c r="G12479" s="4">
        <v>50</v>
      </c>
      <c r="H12479" s="4">
        <v>50</v>
      </c>
    </row>
    <row r="12480" spans="1:8" ht="30">
      <c r="A12480" s="95">
        <v>12472</v>
      </c>
      <c r="B12480" s="95" t="s">
        <v>4104</v>
      </c>
      <c r="C12480" s="95" t="s">
        <v>4259</v>
      </c>
      <c r="D12480" s="95">
        <v>33001013377</v>
      </c>
      <c r="E12480" s="95" t="s">
        <v>332</v>
      </c>
      <c r="F12480" s="95" t="s">
        <v>7499</v>
      </c>
      <c r="G12480" s="4">
        <v>50</v>
      </c>
      <c r="H12480" s="4">
        <v>50</v>
      </c>
    </row>
    <row r="12481" spans="1:8" ht="15">
      <c r="A12481" s="95">
        <v>12473</v>
      </c>
      <c r="B12481" s="95" t="s">
        <v>7779</v>
      </c>
      <c r="C12481" s="95" t="s">
        <v>15483</v>
      </c>
      <c r="D12481" s="95">
        <v>33001074292</v>
      </c>
      <c r="E12481" s="95" t="s">
        <v>332</v>
      </c>
      <c r="F12481" s="95" t="s">
        <v>7499</v>
      </c>
      <c r="G12481" s="4">
        <v>50</v>
      </c>
      <c r="H12481" s="4">
        <v>50</v>
      </c>
    </row>
    <row r="12482" spans="1:8" ht="15">
      <c r="A12482" s="95">
        <v>12474</v>
      </c>
      <c r="B12482" s="95" t="s">
        <v>3676</v>
      </c>
      <c r="C12482" s="95" t="s">
        <v>15485</v>
      </c>
      <c r="D12482" s="95">
        <v>61001060467</v>
      </c>
      <c r="E12482" s="95" t="s">
        <v>332</v>
      </c>
      <c r="F12482" s="95" t="s">
        <v>7499</v>
      </c>
      <c r="G12482" s="4">
        <v>50</v>
      </c>
      <c r="H12482" s="4">
        <v>50</v>
      </c>
    </row>
    <row r="12483" spans="1:8" ht="15">
      <c r="A12483" s="95">
        <v>12475</v>
      </c>
      <c r="B12483" s="95" t="s">
        <v>6580</v>
      </c>
      <c r="C12483" s="95" t="s">
        <v>15487</v>
      </c>
      <c r="D12483" s="95">
        <v>33001054122</v>
      </c>
      <c r="E12483" s="95" t="s">
        <v>332</v>
      </c>
      <c r="F12483" s="95" t="s">
        <v>7499</v>
      </c>
      <c r="G12483" s="4">
        <v>50</v>
      </c>
      <c r="H12483" s="4">
        <v>50</v>
      </c>
    </row>
    <row r="12484" spans="1:8" ht="15">
      <c r="A12484" s="95">
        <v>12476</v>
      </c>
      <c r="B12484" s="95" t="s">
        <v>3898</v>
      </c>
      <c r="C12484" s="95" t="s">
        <v>6792</v>
      </c>
      <c r="D12484" s="95" t="s">
        <v>17752</v>
      </c>
      <c r="E12484" s="95" t="s">
        <v>332</v>
      </c>
      <c r="F12484" s="95" t="s">
        <v>7499</v>
      </c>
      <c r="G12484" s="4">
        <v>50</v>
      </c>
      <c r="H12484" s="4">
        <v>50</v>
      </c>
    </row>
    <row r="12485" spans="1:8" ht="15">
      <c r="A12485" s="95">
        <v>12477</v>
      </c>
      <c r="B12485" s="95" t="s">
        <v>3593</v>
      </c>
      <c r="C12485" s="95" t="s">
        <v>15489</v>
      </c>
      <c r="D12485" s="95">
        <v>33001028407</v>
      </c>
      <c r="E12485" s="95" t="s">
        <v>332</v>
      </c>
      <c r="F12485" s="95" t="s">
        <v>7499</v>
      </c>
      <c r="G12485" s="4">
        <v>50</v>
      </c>
      <c r="H12485" s="4">
        <v>50</v>
      </c>
    </row>
    <row r="12486" spans="1:8" ht="15">
      <c r="A12486" s="95">
        <v>12478</v>
      </c>
      <c r="B12486" s="95" t="s">
        <v>3584</v>
      </c>
      <c r="C12486" s="95" t="s">
        <v>7054</v>
      </c>
      <c r="D12486" s="95">
        <v>33001021661</v>
      </c>
      <c r="E12486" s="95" t="s">
        <v>332</v>
      </c>
      <c r="F12486" s="95" t="s">
        <v>7499</v>
      </c>
      <c r="G12486" s="4">
        <v>50</v>
      </c>
      <c r="H12486" s="4">
        <v>50</v>
      </c>
    </row>
    <row r="12487" spans="1:8" ht="15">
      <c r="A12487" s="95">
        <v>12479</v>
      </c>
      <c r="B12487" s="95" t="s">
        <v>4093</v>
      </c>
      <c r="C12487" s="95" t="s">
        <v>7650</v>
      </c>
      <c r="D12487" s="95">
        <v>33001022955</v>
      </c>
      <c r="E12487" s="95" t="s">
        <v>332</v>
      </c>
      <c r="F12487" s="95" t="s">
        <v>7499</v>
      </c>
      <c r="G12487" s="4">
        <v>50</v>
      </c>
      <c r="H12487" s="4">
        <v>50</v>
      </c>
    </row>
    <row r="12488" spans="1:8" ht="15">
      <c r="A12488" s="95">
        <v>12480</v>
      </c>
      <c r="B12488" s="95" t="s">
        <v>7693</v>
      </c>
      <c r="C12488" s="95" t="s">
        <v>15494</v>
      </c>
      <c r="D12488" s="95">
        <v>33001047845</v>
      </c>
      <c r="E12488" s="95" t="s">
        <v>332</v>
      </c>
      <c r="F12488" s="95" t="s">
        <v>7499</v>
      </c>
      <c r="G12488" s="4">
        <v>50</v>
      </c>
      <c r="H12488" s="4">
        <v>50</v>
      </c>
    </row>
    <row r="12489" spans="1:8" ht="15">
      <c r="A12489" s="95">
        <v>12481</v>
      </c>
      <c r="B12489" s="95" t="s">
        <v>15496</v>
      </c>
      <c r="C12489" s="95" t="s">
        <v>15497</v>
      </c>
      <c r="D12489" s="95">
        <v>33001057531</v>
      </c>
      <c r="E12489" s="95" t="s">
        <v>332</v>
      </c>
      <c r="F12489" s="95" t="s">
        <v>7499</v>
      </c>
      <c r="G12489" s="4">
        <v>50</v>
      </c>
      <c r="H12489" s="4">
        <v>50</v>
      </c>
    </row>
    <row r="12490" spans="1:8" ht="15">
      <c r="A12490" s="95">
        <v>12482</v>
      </c>
      <c r="B12490" s="95" t="s">
        <v>2663</v>
      </c>
      <c r="C12490" s="95" t="s">
        <v>3677</v>
      </c>
      <c r="D12490" s="95">
        <v>33001036465</v>
      </c>
      <c r="E12490" s="95" t="s">
        <v>332</v>
      </c>
      <c r="F12490" s="95" t="s">
        <v>7499</v>
      </c>
      <c r="G12490" s="4">
        <v>50</v>
      </c>
      <c r="H12490" s="4">
        <v>50</v>
      </c>
    </row>
    <row r="12491" spans="1:8" ht="30">
      <c r="A12491" s="95">
        <v>12483</v>
      </c>
      <c r="B12491" s="95" t="s">
        <v>4216</v>
      </c>
      <c r="C12491" s="95" t="s">
        <v>4266</v>
      </c>
      <c r="D12491" s="95">
        <v>33001025013</v>
      </c>
      <c r="E12491" s="95" t="s">
        <v>332</v>
      </c>
      <c r="F12491" s="95" t="s">
        <v>7499</v>
      </c>
      <c r="G12491" s="4">
        <v>50</v>
      </c>
      <c r="H12491" s="4">
        <v>50</v>
      </c>
    </row>
    <row r="12492" spans="1:8" ht="15">
      <c r="A12492" s="95">
        <v>12484</v>
      </c>
      <c r="B12492" s="95" t="s">
        <v>3432</v>
      </c>
      <c r="C12492" s="95" t="s">
        <v>15502</v>
      </c>
      <c r="D12492" s="95">
        <v>33001051032</v>
      </c>
      <c r="E12492" s="95" t="s">
        <v>332</v>
      </c>
      <c r="F12492" s="95" t="s">
        <v>7499</v>
      </c>
      <c r="G12492" s="4">
        <v>50</v>
      </c>
      <c r="H12492" s="4">
        <v>50</v>
      </c>
    </row>
    <row r="12493" spans="1:8" ht="15">
      <c r="A12493" s="95">
        <v>12485</v>
      </c>
      <c r="B12493" s="95" t="s">
        <v>3482</v>
      </c>
      <c r="C12493" s="95" t="s">
        <v>6399</v>
      </c>
      <c r="D12493" s="95">
        <v>33001035369</v>
      </c>
      <c r="E12493" s="95" t="s">
        <v>332</v>
      </c>
      <c r="F12493" s="95" t="s">
        <v>7499</v>
      </c>
      <c r="G12493" s="4">
        <v>50</v>
      </c>
      <c r="H12493" s="4">
        <v>50</v>
      </c>
    </row>
    <row r="12494" spans="1:8" ht="15">
      <c r="A12494" s="95">
        <v>12486</v>
      </c>
      <c r="B12494" s="95" t="s">
        <v>3468</v>
      </c>
      <c r="C12494" s="95" t="s">
        <v>15505</v>
      </c>
      <c r="D12494" s="95">
        <v>33001017645</v>
      </c>
      <c r="E12494" s="95" t="s">
        <v>332</v>
      </c>
      <c r="F12494" s="95" t="s">
        <v>7499</v>
      </c>
      <c r="G12494" s="4">
        <v>50</v>
      </c>
      <c r="H12494" s="4">
        <v>50</v>
      </c>
    </row>
    <row r="12495" spans="1:8" ht="15">
      <c r="A12495" s="95">
        <v>12487</v>
      </c>
      <c r="B12495" s="95" t="s">
        <v>13511</v>
      </c>
      <c r="C12495" s="95" t="s">
        <v>4038</v>
      </c>
      <c r="D12495" s="95">
        <v>33001035841</v>
      </c>
      <c r="E12495" s="95" t="s">
        <v>332</v>
      </c>
      <c r="F12495" s="95" t="s">
        <v>7499</v>
      </c>
      <c r="G12495" s="4">
        <v>50</v>
      </c>
      <c r="H12495" s="4">
        <v>50</v>
      </c>
    </row>
    <row r="12496" spans="1:8" ht="15">
      <c r="A12496" s="95">
        <v>12488</v>
      </c>
      <c r="B12496" s="95" t="s">
        <v>3599</v>
      </c>
      <c r="C12496" s="95" t="s">
        <v>4149</v>
      </c>
      <c r="D12496" s="95">
        <v>33001057434</v>
      </c>
      <c r="E12496" s="95" t="s">
        <v>332</v>
      </c>
      <c r="F12496" s="95" t="s">
        <v>7499</v>
      </c>
      <c r="G12496" s="4">
        <v>50</v>
      </c>
      <c r="H12496" s="4">
        <v>50</v>
      </c>
    </row>
    <row r="12497" spans="1:8" ht="15">
      <c r="A12497" s="95">
        <v>12489</v>
      </c>
      <c r="B12497" s="95" t="s">
        <v>11189</v>
      </c>
      <c r="C12497" s="95" t="s">
        <v>15509</v>
      </c>
      <c r="D12497" s="95">
        <v>33001057393</v>
      </c>
      <c r="E12497" s="95" t="s">
        <v>332</v>
      </c>
      <c r="F12497" s="95" t="s">
        <v>7499</v>
      </c>
      <c r="G12497" s="4">
        <v>50</v>
      </c>
      <c r="H12497" s="4">
        <v>50</v>
      </c>
    </row>
    <row r="12498" spans="1:8" ht="15">
      <c r="A12498" s="95">
        <v>12490</v>
      </c>
      <c r="B12498" s="95" t="s">
        <v>3919</v>
      </c>
      <c r="C12498" s="95" t="s">
        <v>4754</v>
      </c>
      <c r="D12498" s="95">
        <v>33001002650</v>
      </c>
      <c r="E12498" s="95" t="s">
        <v>332</v>
      </c>
      <c r="F12498" s="95" t="s">
        <v>7499</v>
      </c>
      <c r="G12498" s="4">
        <v>50</v>
      </c>
      <c r="H12498" s="4">
        <v>50</v>
      </c>
    </row>
    <row r="12499" spans="1:8" ht="15">
      <c r="A12499" s="95">
        <v>12491</v>
      </c>
      <c r="B12499" s="95" t="s">
        <v>15512</v>
      </c>
      <c r="C12499" s="95" t="s">
        <v>12817</v>
      </c>
      <c r="D12499" s="95">
        <v>33001032577</v>
      </c>
      <c r="E12499" s="95" t="s">
        <v>332</v>
      </c>
      <c r="F12499" s="95" t="s">
        <v>7499</v>
      </c>
      <c r="G12499" s="4">
        <v>50</v>
      </c>
      <c r="H12499" s="4">
        <v>50</v>
      </c>
    </row>
    <row r="12500" spans="1:8" ht="15">
      <c r="A12500" s="95">
        <v>12492</v>
      </c>
      <c r="B12500" s="95" t="s">
        <v>5322</v>
      </c>
      <c r="C12500" s="95" t="s">
        <v>3568</v>
      </c>
      <c r="D12500" s="95">
        <v>33001075612</v>
      </c>
      <c r="E12500" s="95" t="s">
        <v>332</v>
      </c>
      <c r="F12500" s="95" t="s">
        <v>7499</v>
      </c>
      <c r="G12500" s="4">
        <v>50</v>
      </c>
      <c r="H12500" s="4">
        <v>50</v>
      </c>
    </row>
    <row r="12501" spans="1:8" ht="15">
      <c r="A12501" s="95">
        <v>12493</v>
      </c>
      <c r="B12501" s="95" t="s">
        <v>9554</v>
      </c>
      <c r="C12501" s="95" t="s">
        <v>15515</v>
      </c>
      <c r="D12501" s="95">
        <v>33001025971</v>
      </c>
      <c r="E12501" s="95" t="s">
        <v>332</v>
      </c>
      <c r="F12501" s="95" t="s">
        <v>7499</v>
      </c>
      <c r="G12501" s="4">
        <v>50</v>
      </c>
      <c r="H12501" s="4">
        <v>50</v>
      </c>
    </row>
    <row r="12502" spans="1:8" ht="15">
      <c r="A12502" s="95">
        <v>12494</v>
      </c>
      <c r="B12502" s="95" t="s">
        <v>5353</v>
      </c>
      <c r="C12502" s="95" t="s">
        <v>15517</v>
      </c>
      <c r="D12502" s="95">
        <v>33001010810</v>
      </c>
      <c r="E12502" s="95" t="s">
        <v>332</v>
      </c>
      <c r="F12502" s="95" t="s">
        <v>7499</v>
      </c>
      <c r="G12502" s="4">
        <v>50</v>
      </c>
      <c r="H12502" s="4">
        <v>50</v>
      </c>
    </row>
    <row r="12503" spans="1:8" ht="15">
      <c r="A12503" s="95">
        <v>12495</v>
      </c>
      <c r="B12503" s="95" t="s">
        <v>3432</v>
      </c>
      <c r="C12503" s="95" t="s">
        <v>3862</v>
      </c>
      <c r="D12503" s="95">
        <v>33001022398</v>
      </c>
      <c r="E12503" s="95" t="s">
        <v>332</v>
      </c>
      <c r="F12503" s="95" t="s">
        <v>7499</v>
      </c>
      <c r="G12503" s="4">
        <v>50</v>
      </c>
      <c r="H12503" s="4">
        <v>50</v>
      </c>
    </row>
    <row r="12504" spans="1:8" ht="15">
      <c r="A12504" s="95">
        <v>12496</v>
      </c>
      <c r="B12504" s="95" t="s">
        <v>15520</v>
      </c>
      <c r="C12504" s="95" t="s">
        <v>4642</v>
      </c>
      <c r="D12504" s="95">
        <v>33001034252</v>
      </c>
      <c r="E12504" s="95" t="s">
        <v>332</v>
      </c>
      <c r="F12504" s="95" t="s">
        <v>7499</v>
      </c>
      <c r="G12504" s="4">
        <v>50</v>
      </c>
      <c r="H12504" s="4">
        <v>50</v>
      </c>
    </row>
    <row r="12505" spans="1:8" ht="15">
      <c r="A12505" s="95">
        <v>12497</v>
      </c>
      <c r="B12505" s="95" t="s">
        <v>3725</v>
      </c>
      <c r="C12505" s="95" t="s">
        <v>6762</v>
      </c>
      <c r="D12505" s="95">
        <v>33001011776</v>
      </c>
      <c r="E12505" s="95" t="s">
        <v>332</v>
      </c>
      <c r="F12505" s="95" t="s">
        <v>7499</v>
      </c>
      <c r="G12505" s="4">
        <v>50</v>
      </c>
      <c r="H12505" s="4">
        <v>50</v>
      </c>
    </row>
    <row r="12506" spans="1:8" ht="15">
      <c r="A12506" s="95">
        <v>12498</v>
      </c>
      <c r="B12506" s="95" t="s">
        <v>5752</v>
      </c>
      <c r="C12506" s="95" t="s">
        <v>6736</v>
      </c>
      <c r="D12506" s="95">
        <v>46001005039</v>
      </c>
      <c r="E12506" s="95" t="s">
        <v>332</v>
      </c>
      <c r="F12506" s="95" t="s">
        <v>7499</v>
      </c>
      <c r="G12506" s="4">
        <v>50</v>
      </c>
      <c r="H12506" s="4">
        <v>50</v>
      </c>
    </row>
    <row r="12507" spans="1:8" ht="15">
      <c r="A12507" s="95">
        <v>12499</v>
      </c>
      <c r="B12507" s="95" t="s">
        <v>4695</v>
      </c>
      <c r="C12507" s="95" t="s">
        <v>7650</v>
      </c>
      <c r="D12507" s="95">
        <v>33001065380</v>
      </c>
      <c r="E12507" s="95" t="s">
        <v>332</v>
      </c>
      <c r="F12507" s="95" t="s">
        <v>7499</v>
      </c>
      <c r="G12507" s="4">
        <v>50</v>
      </c>
      <c r="H12507" s="4">
        <v>50</v>
      </c>
    </row>
    <row r="12508" spans="1:8" ht="15">
      <c r="A12508" s="95">
        <v>12500</v>
      </c>
      <c r="B12508" s="95" t="s">
        <v>3747</v>
      </c>
      <c r="C12508" s="95" t="s">
        <v>5750</v>
      </c>
      <c r="D12508" s="95">
        <v>33001022106</v>
      </c>
      <c r="E12508" s="95" t="s">
        <v>332</v>
      </c>
      <c r="F12508" s="95" t="s">
        <v>7499</v>
      </c>
      <c r="G12508" s="4">
        <v>50</v>
      </c>
      <c r="H12508" s="4">
        <v>50</v>
      </c>
    </row>
    <row r="12509" spans="1:8" ht="15">
      <c r="A12509" s="95">
        <v>12501</v>
      </c>
      <c r="B12509" s="95" t="s">
        <v>5146</v>
      </c>
      <c r="C12509" s="95" t="s">
        <v>6672</v>
      </c>
      <c r="D12509" s="95">
        <v>33001068288</v>
      </c>
      <c r="E12509" s="95" t="s">
        <v>332</v>
      </c>
      <c r="F12509" s="95" t="s">
        <v>7499</v>
      </c>
      <c r="G12509" s="4">
        <v>50</v>
      </c>
      <c r="H12509" s="4">
        <v>50</v>
      </c>
    </row>
    <row r="12510" spans="1:8" ht="15">
      <c r="A12510" s="95">
        <v>12502</v>
      </c>
      <c r="B12510" s="95" t="s">
        <v>3461</v>
      </c>
      <c r="C12510" s="95" t="s">
        <v>15527</v>
      </c>
      <c r="D12510" s="95">
        <v>33001056259</v>
      </c>
      <c r="E12510" s="95" t="s">
        <v>332</v>
      </c>
      <c r="F12510" s="95" t="s">
        <v>7499</v>
      </c>
      <c r="G12510" s="4">
        <v>50</v>
      </c>
      <c r="H12510" s="4">
        <v>50</v>
      </c>
    </row>
    <row r="12511" spans="1:8" ht="15">
      <c r="A12511" s="95">
        <v>12503</v>
      </c>
      <c r="B12511" s="95" t="s">
        <v>6802</v>
      </c>
      <c r="C12511" s="95" t="s">
        <v>6456</v>
      </c>
      <c r="D12511" s="95">
        <v>33001017239</v>
      </c>
      <c r="E12511" s="95" t="s">
        <v>332</v>
      </c>
      <c r="F12511" s="95" t="s">
        <v>7499</v>
      </c>
      <c r="G12511" s="4">
        <v>50</v>
      </c>
      <c r="H12511" s="4">
        <v>50</v>
      </c>
    </row>
    <row r="12512" spans="1:8" ht="15">
      <c r="A12512" s="95">
        <v>12504</v>
      </c>
      <c r="B12512" s="95" t="s">
        <v>4435</v>
      </c>
      <c r="C12512" s="95" t="s">
        <v>8744</v>
      </c>
      <c r="D12512" s="95">
        <v>33001058904</v>
      </c>
      <c r="E12512" s="95" t="s">
        <v>332</v>
      </c>
      <c r="F12512" s="95" t="s">
        <v>7499</v>
      </c>
      <c r="G12512" s="4">
        <v>50</v>
      </c>
      <c r="H12512" s="4">
        <v>50</v>
      </c>
    </row>
    <row r="12513" spans="1:8" ht="15">
      <c r="A12513" s="95">
        <v>12505</v>
      </c>
      <c r="B12513" s="95" t="s">
        <v>3442</v>
      </c>
      <c r="C12513" s="95" t="s">
        <v>6772</v>
      </c>
      <c r="D12513" s="95">
        <v>33001017288</v>
      </c>
      <c r="E12513" s="95" t="s">
        <v>332</v>
      </c>
      <c r="F12513" s="95" t="s">
        <v>7499</v>
      </c>
      <c r="G12513" s="4">
        <v>50</v>
      </c>
      <c r="H12513" s="4">
        <v>50</v>
      </c>
    </row>
    <row r="12514" spans="1:8" ht="15">
      <c r="A12514" s="95">
        <v>12506</v>
      </c>
      <c r="B12514" s="95" t="s">
        <v>3468</v>
      </c>
      <c r="C12514" s="95" t="s">
        <v>15532</v>
      </c>
      <c r="D12514" s="95">
        <v>33001041705</v>
      </c>
      <c r="E12514" s="95" t="s">
        <v>332</v>
      </c>
      <c r="F12514" s="95" t="s">
        <v>7499</v>
      </c>
      <c r="G12514" s="4">
        <v>50</v>
      </c>
      <c r="H12514" s="4">
        <v>50</v>
      </c>
    </row>
    <row r="12515" spans="1:8" ht="15">
      <c r="A12515" s="95">
        <v>12507</v>
      </c>
      <c r="B12515" s="95" t="s">
        <v>15534</v>
      </c>
      <c r="C12515" s="95" t="s">
        <v>9804</v>
      </c>
      <c r="D12515" s="95">
        <v>33001047863</v>
      </c>
      <c r="E12515" s="95" t="s">
        <v>332</v>
      </c>
      <c r="F12515" s="95" t="s">
        <v>7499</v>
      </c>
      <c r="G12515" s="4">
        <v>50</v>
      </c>
      <c r="H12515" s="4">
        <v>50</v>
      </c>
    </row>
    <row r="12516" spans="1:8" ht="15">
      <c r="A12516" s="95">
        <v>12508</v>
      </c>
      <c r="B12516" s="95" t="s">
        <v>4078</v>
      </c>
      <c r="C12516" s="95" t="s">
        <v>4038</v>
      </c>
      <c r="D12516" s="95">
        <v>33001030502</v>
      </c>
      <c r="E12516" s="95" t="s">
        <v>332</v>
      </c>
      <c r="F12516" s="95" t="s">
        <v>7499</v>
      </c>
      <c r="G12516" s="4">
        <v>50</v>
      </c>
      <c r="H12516" s="4">
        <v>50</v>
      </c>
    </row>
    <row r="12517" spans="1:8" ht="15">
      <c r="A12517" s="95">
        <v>12509</v>
      </c>
      <c r="B12517" s="95" t="s">
        <v>4400</v>
      </c>
      <c r="C12517" s="95" t="s">
        <v>6171</v>
      </c>
      <c r="D12517" s="95">
        <v>33001004638</v>
      </c>
      <c r="E12517" s="95" t="s">
        <v>332</v>
      </c>
      <c r="F12517" s="95" t="s">
        <v>7499</v>
      </c>
      <c r="G12517" s="4">
        <v>50</v>
      </c>
      <c r="H12517" s="4">
        <v>50</v>
      </c>
    </row>
    <row r="12518" spans="1:8" ht="15">
      <c r="A12518" s="95">
        <v>12510</v>
      </c>
      <c r="B12518" s="95" t="s">
        <v>3468</v>
      </c>
      <c r="C12518" s="95" t="s">
        <v>6772</v>
      </c>
      <c r="D12518" s="95">
        <v>33001054784</v>
      </c>
      <c r="E12518" s="95" t="s">
        <v>332</v>
      </c>
      <c r="F12518" s="95" t="s">
        <v>7499</v>
      </c>
      <c r="G12518" s="4">
        <v>50</v>
      </c>
      <c r="H12518" s="4">
        <v>50</v>
      </c>
    </row>
    <row r="12519" spans="1:8" ht="15">
      <c r="A12519" s="95">
        <v>12511</v>
      </c>
      <c r="B12519" s="95" t="s">
        <v>4104</v>
      </c>
      <c r="C12519" s="95" t="s">
        <v>15539</v>
      </c>
      <c r="D12519" s="95">
        <v>33001052810</v>
      </c>
      <c r="E12519" s="95" t="s">
        <v>332</v>
      </c>
      <c r="F12519" s="95" t="s">
        <v>7499</v>
      </c>
      <c r="G12519" s="4">
        <v>50</v>
      </c>
      <c r="H12519" s="4">
        <v>50</v>
      </c>
    </row>
    <row r="12520" spans="1:8" ht="30">
      <c r="A12520" s="95">
        <v>12512</v>
      </c>
      <c r="B12520" s="95" t="s">
        <v>3586</v>
      </c>
      <c r="C12520" s="95" t="s">
        <v>15541</v>
      </c>
      <c r="D12520" s="95">
        <v>33001001045</v>
      </c>
      <c r="E12520" s="95" t="s">
        <v>332</v>
      </c>
      <c r="F12520" s="95" t="s">
        <v>7499</v>
      </c>
      <c r="G12520" s="4">
        <v>50</v>
      </c>
      <c r="H12520" s="4">
        <v>50</v>
      </c>
    </row>
    <row r="12521" spans="1:8" ht="15">
      <c r="A12521" s="95">
        <v>12513</v>
      </c>
      <c r="B12521" s="95" t="s">
        <v>3432</v>
      </c>
      <c r="C12521" s="95" t="s">
        <v>7309</v>
      </c>
      <c r="D12521" s="95">
        <v>33001057294</v>
      </c>
      <c r="E12521" s="95" t="s">
        <v>332</v>
      </c>
      <c r="F12521" s="95" t="s">
        <v>7499</v>
      </c>
      <c r="G12521" s="4">
        <v>50</v>
      </c>
      <c r="H12521" s="4">
        <v>50</v>
      </c>
    </row>
    <row r="12522" spans="1:8" ht="15">
      <c r="A12522" s="95">
        <v>12514</v>
      </c>
      <c r="B12522" s="95" t="s">
        <v>4067</v>
      </c>
      <c r="C12522" s="95" t="s">
        <v>3515</v>
      </c>
      <c r="D12522" s="95">
        <v>60001024057</v>
      </c>
      <c r="E12522" s="95" t="s">
        <v>332</v>
      </c>
      <c r="F12522" s="95" t="s">
        <v>7499</v>
      </c>
      <c r="G12522" s="4">
        <v>50</v>
      </c>
      <c r="H12522" s="4">
        <v>50</v>
      </c>
    </row>
    <row r="12523" spans="1:8" ht="15">
      <c r="A12523" s="95">
        <v>12515</v>
      </c>
      <c r="B12523" s="95" t="s">
        <v>2663</v>
      </c>
      <c r="C12523" s="95" t="s">
        <v>6749</v>
      </c>
      <c r="D12523" s="95">
        <v>33001074449</v>
      </c>
      <c r="E12523" s="95" t="s">
        <v>332</v>
      </c>
      <c r="F12523" s="95" t="s">
        <v>7499</v>
      </c>
      <c r="G12523" s="4">
        <v>50</v>
      </c>
      <c r="H12523" s="4">
        <v>50</v>
      </c>
    </row>
    <row r="12524" spans="1:8" ht="15">
      <c r="A12524" s="95">
        <v>12516</v>
      </c>
      <c r="B12524" s="95" t="s">
        <v>3432</v>
      </c>
      <c r="C12524" s="95" t="s">
        <v>6140</v>
      </c>
      <c r="D12524" s="95">
        <v>33001064934</v>
      </c>
      <c r="E12524" s="95" t="s">
        <v>332</v>
      </c>
      <c r="F12524" s="95" t="s">
        <v>7499</v>
      </c>
      <c r="G12524" s="4">
        <v>50</v>
      </c>
      <c r="H12524" s="4">
        <v>50</v>
      </c>
    </row>
    <row r="12525" spans="1:8" ht="15">
      <c r="A12525" s="95">
        <v>12517</v>
      </c>
      <c r="B12525" s="95" t="s">
        <v>15547</v>
      </c>
      <c r="C12525" s="95" t="s">
        <v>9340</v>
      </c>
      <c r="D12525" s="95">
        <v>33001002426</v>
      </c>
      <c r="E12525" s="95" t="s">
        <v>332</v>
      </c>
      <c r="F12525" s="95" t="s">
        <v>7499</v>
      </c>
      <c r="G12525" s="4">
        <v>50</v>
      </c>
      <c r="H12525" s="4">
        <v>50</v>
      </c>
    </row>
    <row r="12526" spans="1:8" ht="15">
      <c r="A12526" s="95">
        <v>12518</v>
      </c>
      <c r="B12526" s="95" t="s">
        <v>3526</v>
      </c>
      <c r="C12526" s="95" t="s">
        <v>3895</v>
      </c>
      <c r="D12526" s="95">
        <v>33001007883</v>
      </c>
      <c r="E12526" s="95" t="s">
        <v>332</v>
      </c>
      <c r="F12526" s="95" t="s">
        <v>7499</v>
      </c>
      <c r="G12526" s="4">
        <v>50</v>
      </c>
      <c r="H12526" s="4">
        <v>50</v>
      </c>
    </row>
    <row r="12527" spans="1:8" ht="15">
      <c r="A12527" s="95">
        <v>12519</v>
      </c>
      <c r="B12527" s="95" t="s">
        <v>3948</v>
      </c>
      <c r="C12527" s="95" t="s">
        <v>15550</v>
      </c>
      <c r="D12527" s="95">
        <v>33001021569</v>
      </c>
      <c r="E12527" s="95" t="s">
        <v>332</v>
      </c>
      <c r="F12527" s="95" t="s">
        <v>7499</v>
      </c>
      <c r="G12527" s="4">
        <v>50</v>
      </c>
      <c r="H12527" s="4">
        <v>50</v>
      </c>
    </row>
    <row r="12528" spans="1:8" ht="15">
      <c r="A12528" s="95">
        <v>12520</v>
      </c>
      <c r="B12528" s="95" t="s">
        <v>3774</v>
      </c>
      <c r="C12528" s="95" t="s">
        <v>6691</v>
      </c>
      <c r="D12528" s="95">
        <v>33001055927</v>
      </c>
      <c r="E12528" s="95" t="s">
        <v>332</v>
      </c>
      <c r="F12528" s="95" t="s">
        <v>7499</v>
      </c>
      <c r="G12528" s="4">
        <v>50</v>
      </c>
      <c r="H12528" s="4">
        <v>50</v>
      </c>
    </row>
    <row r="12529" spans="1:8" ht="15">
      <c r="A12529" s="95">
        <v>12521</v>
      </c>
      <c r="B12529" s="95" t="s">
        <v>4067</v>
      </c>
      <c r="C12529" s="95" t="s">
        <v>15553</v>
      </c>
      <c r="D12529" s="95">
        <v>33001076026</v>
      </c>
      <c r="E12529" s="95" t="s">
        <v>332</v>
      </c>
      <c r="F12529" s="95" t="s">
        <v>7499</v>
      </c>
      <c r="G12529" s="4">
        <v>50</v>
      </c>
      <c r="H12529" s="4">
        <v>50</v>
      </c>
    </row>
    <row r="12530" spans="1:8" ht="15">
      <c r="A12530" s="95">
        <v>12522</v>
      </c>
      <c r="B12530" s="95" t="s">
        <v>15555</v>
      </c>
      <c r="C12530" s="95" t="s">
        <v>7533</v>
      </c>
      <c r="D12530" s="95">
        <v>33001002290</v>
      </c>
      <c r="E12530" s="95" t="s">
        <v>332</v>
      </c>
      <c r="F12530" s="95" t="s">
        <v>7499</v>
      </c>
      <c r="G12530" s="4">
        <v>50</v>
      </c>
      <c r="H12530" s="4">
        <v>50</v>
      </c>
    </row>
    <row r="12531" spans="1:8" ht="15">
      <c r="A12531" s="95">
        <v>12523</v>
      </c>
      <c r="B12531" s="95" t="s">
        <v>4400</v>
      </c>
      <c r="C12531" s="95" t="s">
        <v>15092</v>
      </c>
      <c r="D12531" s="95">
        <v>33001022813</v>
      </c>
      <c r="E12531" s="95" t="s">
        <v>332</v>
      </c>
      <c r="F12531" s="95" t="s">
        <v>7499</v>
      </c>
      <c r="G12531" s="4">
        <v>50</v>
      </c>
      <c r="H12531" s="4">
        <v>50</v>
      </c>
    </row>
    <row r="12532" spans="1:8" ht="15">
      <c r="A12532" s="95">
        <v>12524</v>
      </c>
      <c r="B12532" s="95" t="s">
        <v>3898</v>
      </c>
      <c r="C12532" s="95" t="s">
        <v>15558</v>
      </c>
      <c r="D12532" s="95">
        <v>33001058285</v>
      </c>
      <c r="E12532" s="95" t="s">
        <v>332</v>
      </c>
      <c r="F12532" s="95" t="s">
        <v>7499</v>
      </c>
      <c r="G12532" s="4">
        <v>50</v>
      </c>
      <c r="H12532" s="4">
        <v>50</v>
      </c>
    </row>
    <row r="12533" spans="1:8" ht="15">
      <c r="A12533" s="95">
        <v>12525</v>
      </c>
      <c r="B12533" s="95" t="s">
        <v>4040</v>
      </c>
      <c r="C12533" s="95" t="s">
        <v>4256</v>
      </c>
      <c r="D12533" s="95">
        <v>33001069414</v>
      </c>
      <c r="E12533" s="95" t="s">
        <v>332</v>
      </c>
      <c r="F12533" s="95" t="s">
        <v>7499</v>
      </c>
      <c r="G12533" s="4">
        <v>50</v>
      </c>
      <c r="H12533" s="4">
        <v>50</v>
      </c>
    </row>
    <row r="12534" spans="1:8" ht="15">
      <c r="A12534" s="95">
        <v>12526</v>
      </c>
      <c r="B12534" s="95" t="s">
        <v>4695</v>
      </c>
      <c r="C12534" s="95" t="s">
        <v>7329</v>
      </c>
      <c r="D12534" s="95">
        <v>33001066641</v>
      </c>
      <c r="E12534" s="95" t="s">
        <v>332</v>
      </c>
      <c r="F12534" s="95" t="s">
        <v>7499</v>
      </c>
      <c r="G12534" s="4">
        <v>50</v>
      </c>
      <c r="H12534" s="4">
        <v>50</v>
      </c>
    </row>
    <row r="12535" spans="1:8" ht="15">
      <c r="A12535" s="95">
        <v>12527</v>
      </c>
      <c r="B12535" s="95" t="s">
        <v>5549</v>
      </c>
      <c r="C12535" s="95" t="s">
        <v>5414</v>
      </c>
      <c r="D12535" s="95">
        <v>33001021014</v>
      </c>
      <c r="E12535" s="95" t="s">
        <v>332</v>
      </c>
      <c r="F12535" s="95" t="s">
        <v>7499</v>
      </c>
      <c r="G12535" s="4">
        <v>50</v>
      </c>
      <c r="H12535" s="4">
        <v>50</v>
      </c>
    </row>
    <row r="12536" spans="1:8" ht="15">
      <c r="A12536" s="95">
        <v>12528</v>
      </c>
      <c r="B12536" s="95" t="s">
        <v>2663</v>
      </c>
      <c r="C12536" s="95" t="s">
        <v>15563</v>
      </c>
      <c r="D12536" s="95">
        <v>33001008409</v>
      </c>
      <c r="E12536" s="95" t="s">
        <v>332</v>
      </c>
      <c r="F12536" s="95" t="s">
        <v>7499</v>
      </c>
      <c r="G12536" s="4">
        <v>50</v>
      </c>
      <c r="H12536" s="4">
        <v>50</v>
      </c>
    </row>
    <row r="12537" spans="1:8" ht="15">
      <c r="A12537" s="95">
        <v>12529</v>
      </c>
      <c r="B12537" s="95" t="s">
        <v>12002</v>
      </c>
      <c r="C12537" s="95" t="s">
        <v>7650</v>
      </c>
      <c r="D12537" s="95">
        <v>33001058427</v>
      </c>
      <c r="E12537" s="95" t="s">
        <v>332</v>
      </c>
      <c r="F12537" s="95" t="s">
        <v>7499</v>
      </c>
      <c r="G12537" s="4">
        <v>50</v>
      </c>
      <c r="H12537" s="4">
        <v>50</v>
      </c>
    </row>
    <row r="12538" spans="1:8" ht="15">
      <c r="A12538" s="95">
        <v>12530</v>
      </c>
      <c r="B12538" s="95" t="s">
        <v>5516</v>
      </c>
      <c r="C12538" s="95" t="s">
        <v>15563</v>
      </c>
      <c r="D12538" s="95">
        <v>33001013895</v>
      </c>
      <c r="E12538" s="95" t="s">
        <v>332</v>
      </c>
      <c r="F12538" s="95" t="s">
        <v>7499</v>
      </c>
      <c r="G12538" s="4">
        <v>50</v>
      </c>
      <c r="H12538" s="4">
        <v>50</v>
      </c>
    </row>
    <row r="12539" spans="1:8" ht="15">
      <c r="A12539" s="95">
        <v>12531</v>
      </c>
      <c r="B12539" s="95" t="s">
        <v>4400</v>
      </c>
      <c r="C12539" s="95" t="s">
        <v>6835</v>
      </c>
      <c r="D12539" s="95">
        <v>33001010541</v>
      </c>
      <c r="E12539" s="95" t="s">
        <v>332</v>
      </c>
      <c r="F12539" s="95" t="s">
        <v>7499</v>
      </c>
      <c r="G12539" s="4">
        <v>50</v>
      </c>
      <c r="H12539" s="4">
        <v>50</v>
      </c>
    </row>
    <row r="12540" spans="1:8" ht="15">
      <c r="A12540" s="95">
        <v>12532</v>
      </c>
      <c r="B12540" s="95" t="s">
        <v>5461</v>
      </c>
      <c r="C12540" s="95" t="s">
        <v>6789</v>
      </c>
      <c r="D12540" s="95">
        <v>33001001358</v>
      </c>
      <c r="E12540" s="95" t="s">
        <v>332</v>
      </c>
      <c r="F12540" s="95" t="s">
        <v>7499</v>
      </c>
      <c r="G12540" s="4">
        <v>50</v>
      </c>
      <c r="H12540" s="4">
        <v>50</v>
      </c>
    </row>
    <row r="12541" spans="1:8" ht="15">
      <c r="A12541" s="95">
        <v>12533</v>
      </c>
      <c r="B12541" s="95" t="s">
        <v>4078</v>
      </c>
      <c r="C12541" s="95" t="s">
        <v>6814</v>
      </c>
      <c r="D12541" s="95">
        <v>33001018945</v>
      </c>
      <c r="E12541" s="95" t="s">
        <v>332</v>
      </c>
      <c r="F12541" s="95" t="s">
        <v>7499</v>
      </c>
      <c r="G12541" s="4">
        <v>50</v>
      </c>
      <c r="H12541" s="4">
        <v>50</v>
      </c>
    </row>
    <row r="12542" spans="1:8" ht="15">
      <c r="A12542" s="95">
        <v>12534</v>
      </c>
      <c r="B12542" s="95" t="s">
        <v>3472</v>
      </c>
      <c r="C12542" s="95" t="s">
        <v>6749</v>
      </c>
      <c r="D12542" s="95">
        <v>33001063687</v>
      </c>
      <c r="E12542" s="95" t="s">
        <v>332</v>
      </c>
      <c r="F12542" s="95" t="s">
        <v>7499</v>
      </c>
      <c r="G12542" s="4">
        <v>50</v>
      </c>
      <c r="H12542" s="4">
        <v>50</v>
      </c>
    </row>
    <row r="12543" spans="1:8" ht="15">
      <c r="A12543" s="95">
        <v>12535</v>
      </c>
      <c r="B12543" s="95" t="s">
        <v>3442</v>
      </c>
      <c r="C12543" s="95" t="s">
        <v>15571</v>
      </c>
      <c r="D12543" s="95">
        <v>61001074751</v>
      </c>
      <c r="E12543" s="95" t="s">
        <v>332</v>
      </c>
      <c r="F12543" s="95" t="s">
        <v>7499</v>
      </c>
      <c r="G12543" s="4">
        <v>50</v>
      </c>
      <c r="H12543" s="4">
        <v>50</v>
      </c>
    </row>
    <row r="12544" spans="1:8" ht="30">
      <c r="A12544" s="95">
        <v>12536</v>
      </c>
      <c r="B12544" s="95" t="s">
        <v>3497</v>
      </c>
      <c r="C12544" s="95" t="s">
        <v>15573</v>
      </c>
      <c r="D12544" s="95">
        <v>18001033535</v>
      </c>
      <c r="E12544" s="95" t="s">
        <v>332</v>
      </c>
      <c r="F12544" s="95" t="s">
        <v>7499</v>
      </c>
      <c r="G12544" s="4">
        <v>50</v>
      </c>
      <c r="H12544" s="4">
        <v>50</v>
      </c>
    </row>
    <row r="12545" spans="1:8" ht="30">
      <c r="A12545" s="95">
        <v>12537</v>
      </c>
      <c r="B12545" s="95" t="s">
        <v>4276</v>
      </c>
      <c r="C12545" s="95" t="s">
        <v>6208</v>
      </c>
      <c r="D12545" s="95">
        <v>33001060414</v>
      </c>
      <c r="E12545" s="95" t="s">
        <v>332</v>
      </c>
      <c r="F12545" s="95" t="s">
        <v>7499</v>
      </c>
      <c r="G12545" s="4">
        <v>50</v>
      </c>
      <c r="H12545" s="4">
        <v>50</v>
      </c>
    </row>
    <row r="12546" spans="1:8" ht="15">
      <c r="A12546" s="95">
        <v>12538</v>
      </c>
      <c r="B12546" s="95" t="s">
        <v>3894</v>
      </c>
      <c r="C12546" s="95" t="s">
        <v>9567</v>
      </c>
      <c r="D12546" s="95">
        <v>33001005066</v>
      </c>
      <c r="E12546" s="95" t="s">
        <v>332</v>
      </c>
      <c r="F12546" s="95" t="s">
        <v>7499</v>
      </c>
      <c r="G12546" s="4">
        <v>50</v>
      </c>
      <c r="H12546" s="4">
        <v>50</v>
      </c>
    </row>
    <row r="12547" spans="1:8" ht="15">
      <c r="A12547" s="95">
        <v>12539</v>
      </c>
      <c r="B12547" s="95" t="s">
        <v>3611</v>
      </c>
      <c r="C12547" s="95" t="s">
        <v>7650</v>
      </c>
      <c r="D12547" s="95">
        <v>33001038161</v>
      </c>
      <c r="E12547" s="95" t="s">
        <v>332</v>
      </c>
      <c r="F12547" s="95" t="s">
        <v>7499</v>
      </c>
      <c r="G12547" s="4">
        <v>50</v>
      </c>
      <c r="H12547" s="4">
        <v>50</v>
      </c>
    </row>
    <row r="12548" spans="1:8" ht="15">
      <c r="A12548" s="95">
        <v>12540</v>
      </c>
      <c r="B12548" s="95" t="s">
        <v>3676</v>
      </c>
      <c r="C12548" s="95" t="s">
        <v>6749</v>
      </c>
      <c r="D12548" s="95">
        <v>33001054179</v>
      </c>
      <c r="E12548" s="95" t="s">
        <v>332</v>
      </c>
      <c r="F12548" s="95" t="s">
        <v>7499</v>
      </c>
      <c r="G12548" s="4">
        <v>50</v>
      </c>
      <c r="H12548" s="4">
        <v>50</v>
      </c>
    </row>
    <row r="12549" spans="1:8" ht="15">
      <c r="A12549" s="95">
        <v>12541</v>
      </c>
      <c r="B12549" s="95" t="s">
        <v>5255</v>
      </c>
      <c r="C12549" s="95" t="s">
        <v>5006</v>
      </c>
      <c r="D12549" s="95">
        <v>33001046094</v>
      </c>
      <c r="E12549" s="95" t="s">
        <v>332</v>
      </c>
      <c r="F12549" s="95" t="s">
        <v>7499</v>
      </c>
      <c r="G12549" s="4">
        <v>50</v>
      </c>
      <c r="H12549" s="4">
        <v>50</v>
      </c>
    </row>
    <row r="12550" spans="1:8" ht="15">
      <c r="A12550" s="95">
        <v>12542</v>
      </c>
      <c r="B12550" s="95" t="s">
        <v>3660</v>
      </c>
      <c r="C12550" s="95" t="s">
        <v>7309</v>
      </c>
      <c r="D12550" s="95">
        <v>33001053598</v>
      </c>
      <c r="E12550" s="95" t="s">
        <v>332</v>
      </c>
      <c r="F12550" s="95" t="s">
        <v>7499</v>
      </c>
      <c r="G12550" s="4">
        <v>50</v>
      </c>
      <c r="H12550" s="4">
        <v>50</v>
      </c>
    </row>
    <row r="12551" spans="1:8" ht="15">
      <c r="A12551" s="95">
        <v>12543</v>
      </c>
      <c r="B12551" s="95" t="s">
        <v>4375</v>
      </c>
      <c r="C12551" s="95" t="s">
        <v>12457</v>
      </c>
      <c r="D12551" s="95">
        <v>33001057957</v>
      </c>
      <c r="E12551" s="95" t="s">
        <v>332</v>
      </c>
      <c r="F12551" s="95" t="s">
        <v>7499</v>
      </c>
      <c r="G12551" s="4">
        <v>50</v>
      </c>
      <c r="H12551" s="4">
        <v>50</v>
      </c>
    </row>
    <row r="12552" spans="1:8" ht="15">
      <c r="A12552" s="95">
        <v>12544</v>
      </c>
      <c r="B12552" s="95" t="s">
        <v>3442</v>
      </c>
      <c r="C12552" s="95" t="s">
        <v>15582</v>
      </c>
      <c r="D12552" s="95">
        <v>33001055864</v>
      </c>
      <c r="E12552" s="95" t="s">
        <v>332</v>
      </c>
      <c r="F12552" s="95" t="s">
        <v>7499</v>
      </c>
      <c r="G12552" s="4">
        <v>50</v>
      </c>
      <c r="H12552" s="4">
        <v>50</v>
      </c>
    </row>
    <row r="12553" spans="1:8" ht="15">
      <c r="A12553" s="95">
        <v>12545</v>
      </c>
      <c r="B12553" s="95" t="s">
        <v>3958</v>
      </c>
      <c r="C12553" s="95" t="s">
        <v>15584</v>
      </c>
      <c r="D12553" s="95">
        <v>33001017568</v>
      </c>
      <c r="E12553" s="95" t="s">
        <v>332</v>
      </c>
      <c r="F12553" s="95" t="s">
        <v>7499</v>
      </c>
      <c r="G12553" s="4">
        <v>50</v>
      </c>
      <c r="H12553" s="4">
        <v>50</v>
      </c>
    </row>
    <row r="12554" spans="1:8" ht="15">
      <c r="A12554" s="95">
        <v>12546</v>
      </c>
      <c r="B12554" s="95" t="s">
        <v>3690</v>
      </c>
      <c r="C12554" s="95" t="s">
        <v>3979</v>
      </c>
      <c r="D12554" s="95">
        <v>33001007409</v>
      </c>
      <c r="E12554" s="95" t="s">
        <v>332</v>
      </c>
      <c r="F12554" s="95" t="s">
        <v>7499</v>
      </c>
      <c r="G12554" s="4">
        <v>50</v>
      </c>
      <c r="H12554" s="4">
        <v>50</v>
      </c>
    </row>
    <row r="12555" spans="1:8" ht="15">
      <c r="A12555" s="95">
        <v>12547</v>
      </c>
      <c r="B12555" s="95" t="s">
        <v>3614</v>
      </c>
      <c r="C12555" s="95" t="s">
        <v>6831</v>
      </c>
      <c r="D12555" s="95">
        <v>33001003561</v>
      </c>
      <c r="E12555" s="95" t="s">
        <v>332</v>
      </c>
      <c r="F12555" s="95" t="s">
        <v>7499</v>
      </c>
      <c r="G12555" s="4">
        <v>50</v>
      </c>
      <c r="H12555" s="4">
        <v>50</v>
      </c>
    </row>
    <row r="12556" spans="1:8" ht="15">
      <c r="A12556" s="95">
        <v>12548</v>
      </c>
      <c r="B12556" s="95" t="s">
        <v>15588</v>
      </c>
      <c r="C12556" s="95" t="s">
        <v>14095</v>
      </c>
      <c r="D12556" s="95">
        <v>33001016598</v>
      </c>
      <c r="E12556" s="95" t="s">
        <v>332</v>
      </c>
      <c r="F12556" s="95" t="s">
        <v>7499</v>
      </c>
      <c r="G12556" s="4">
        <v>50</v>
      </c>
      <c r="H12556" s="4">
        <v>50</v>
      </c>
    </row>
    <row r="12557" spans="1:8" ht="15">
      <c r="A12557" s="95">
        <v>12549</v>
      </c>
      <c r="B12557" s="95" t="s">
        <v>3596</v>
      </c>
      <c r="C12557" s="95" t="s">
        <v>15489</v>
      </c>
      <c r="D12557" s="95">
        <v>33001061894</v>
      </c>
      <c r="E12557" s="95" t="s">
        <v>332</v>
      </c>
      <c r="F12557" s="95" t="s">
        <v>7499</v>
      </c>
      <c r="G12557" s="4">
        <v>50</v>
      </c>
      <c r="H12557" s="4">
        <v>50</v>
      </c>
    </row>
    <row r="12558" spans="1:8" ht="15">
      <c r="A12558" s="95">
        <v>12550</v>
      </c>
      <c r="B12558" s="95" t="s">
        <v>5551</v>
      </c>
      <c r="C12558" s="95" t="s">
        <v>15590</v>
      </c>
      <c r="D12558" s="95">
        <v>33001016475</v>
      </c>
      <c r="E12558" s="95" t="s">
        <v>332</v>
      </c>
      <c r="F12558" s="95" t="s">
        <v>7499</v>
      </c>
      <c r="G12558" s="4">
        <v>50</v>
      </c>
      <c r="H12558" s="4">
        <v>50</v>
      </c>
    </row>
    <row r="12559" spans="1:8" ht="15">
      <c r="A12559" s="95">
        <v>12551</v>
      </c>
      <c r="B12559" s="95" t="s">
        <v>3596</v>
      </c>
      <c r="C12559" s="95" t="s">
        <v>6831</v>
      </c>
      <c r="D12559" s="95">
        <v>33001016454</v>
      </c>
      <c r="E12559" s="95" t="s">
        <v>332</v>
      </c>
      <c r="F12559" s="95" t="s">
        <v>7499</v>
      </c>
      <c r="G12559" s="4">
        <v>50</v>
      </c>
      <c r="H12559" s="4">
        <v>50</v>
      </c>
    </row>
    <row r="12560" spans="1:8" ht="15">
      <c r="A12560" s="95">
        <v>12552</v>
      </c>
      <c r="B12560" s="95" t="s">
        <v>7083</v>
      </c>
      <c r="C12560" s="95" t="s">
        <v>6812</v>
      </c>
      <c r="D12560" s="95">
        <v>33001069235</v>
      </c>
      <c r="E12560" s="95" t="s">
        <v>332</v>
      </c>
      <c r="F12560" s="95" t="s">
        <v>7499</v>
      </c>
      <c r="G12560" s="4">
        <v>50</v>
      </c>
      <c r="H12560" s="4">
        <v>50</v>
      </c>
    </row>
    <row r="12561" spans="1:8" ht="15">
      <c r="A12561" s="95">
        <v>12553</v>
      </c>
      <c r="B12561" s="95" t="s">
        <v>5146</v>
      </c>
      <c r="C12561" s="95" t="s">
        <v>9730</v>
      </c>
      <c r="D12561" s="95">
        <v>33001065171</v>
      </c>
      <c r="E12561" s="95" t="s">
        <v>332</v>
      </c>
      <c r="F12561" s="95" t="s">
        <v>7499</v>
      </c>
      <c r="G12561" s="4">
        <v>50</v>
      </c>
      <c r="H12561" s="4">
        <v>50</v>
      </c>
    </row>
    <row r="12562" spans="1:8" ht="15">
      <c r="A12562" s="95">
        <v>12554</v>
      </c>
      <c r="B12562" s="95" t="s">
        <v>15598</v>
      </c>
      <c r="C12562" s="95" t="s">
        <v>4186</v>
      </c>
      <c r="D12562" s="95">
        <v>42001027786</v>
      </c>
      <c r="E12562" s="95" t="s">
        <v>332</v>
      </c>
      <c r="F12562" s="95" t="s">
        <v>7499</v>
      </c>
      <c r="G12562" s="4">
        <v>50</v>
      </c>
      <c r="H12562" s="4">
        <v>50</v>
      </c>
    </row>
    <row r="12563" spans="1:8" ht="15">
      <c r="A12563" s="95">
        <v>12555</v>
      </c>
      <c r="B12563" s="95" t="s">
        <v>4454</v>
      </c>
      <c r="C12563" s="95" t="s">
        <v>5369</v>
      </c>
      <c r="D12563" s="95">
        <v>33001013537</v>
      </c>
      <c r="E12563" s="95" t="s">
        <v>332</v>
      </c>
      <c r="F12563" s="95" t="s">
        <v>7499</v>
      </c>
      <c r="G12563" s="4">
        <v>50</v>
      </c>
      <c r="H12563" s="4">
        <v>50</v>
      </c>
    </row>
    <row r="12564" spans="1:8" ht="15">
      <c r="A12564" s="95">
        <v>12556</v>
      </c>
      <c r="B12564" s="95" t="s">
        <v>3526</v>
      </c>
      <c r="C12564" s="95" t="s">
        <v>6749</v>
      </c>
      <c r="D12564" s="95">
        <v>33001023029</v>
      </c>
      <c r="E12564" s="95" t="s">
        <v>332</v>
      </c>
      <c r="F12564" s="95" t="s">
        <v>7499</v>
      </c>
      <c r="G12564" s="4">
        <v>50</v>
      </c>
      <c r="H12564" s="4">
        <v>50</v>
      </c>
    </row>
    <row r="12565" spans="1:8" ht="15">
      <c r="A12565" s="95">
        <v>12557</v>
      </c>
      <c r="B12565" s="95" t="s">
        <v>3948</v>
      </c>
      <c r="C12565" s="95" t="s">
        <v>6936</v>
      </c>
      <c r="D12565" s="95">
        <v>33001007799</v>
      </c>
      <c r="E12565" s="95" t="s">
        <v>332</v>
      </c>
      <c r="F12565" s="95" t="s">
        <v>7499</v>
      </c>
      <c r="G12565" s="4">
        <v>50</v>
      </c>
      <c r="H12565" s="4">
        <v>50</v>
      </c>
    </row>
    <row r="12566" spans="1:8" ht="15">
      <c r="A12566" s="95">
        <v>12558</v>
      </c>
      <c r="B12566" s="95" t="s">
        <v>3898</v>
      </c>
      <c r="C12566" s="95" t="s">
        <v>3912</v>
      </c>
      <c r="D12566" s="95">
        <v>33001003498</v>
      </c>
      <c r="E12566" s="95" t="s">
        <v>332</v>
      </c>
      <c r="F12566" s="95" t="s">
        <v>7499</v>
      </c>
      <c r="G12566" s="4">
        <v>50</v>
      </c>
      <c r="H12566" s="4">
        <v>50</v>
      </c>
    </row>
    <row r="12567" spans="1:8" ht="15">
      <c r="A12567" s="95">
        <v>12559</v>
      </c>
      <c r="B12567" s="95" t="s">
        <v>2671</v>
      </c>
      <c r="C12567" s="95" t="s">
        <v>6709</v>
      </c>
      <c r="D12567" s="95">
        <v>33001007231</v>
      </c>
      <c r="E12567" s="95" t="s">
        <v>332</v>
      </c>
      <c r="F12567" s="95" t="s">
        <v>7499</v>
      </c>
      <c r="G12567" s="4">
        <v>50</v>
      </c>
      <c r="H12567" s="4">
        <v>50</v>
      </c>
    </row>
    <row r="12568" spans="1:8" ht="15">
      <c r="A12568" s="95">
        <v>12560</v>
      </c>
      <c r="B12568" s="95" t="s">
        <v>3668</v>
      </c>
      <c r="C12568" s="95" t="s">
        <v>14534</v>
      </c>
      <c r="D12568" s="95">
        <v>33001020121</v>
      </c>
      <c r="E12568" s="95" t="s">
        <v>332</v>
      </c>
      <c r="F12568" s="95" t="s">
        <v>7499</v>
      </c>
      <c r="G12568" s="4">
        <v>50</v>
      </c>
      <c r="H12568" s="4">
        <v>50</v>
      </c>
    </row>
    <row r="12569" spans="1:8" ht="15">
      <c r="A12569" s="95">
        <v>12561</v>
      </c>
      <c r="B12569" s="95" t="s">
        <v>3761</v>
      </c>
      <c r="C12569" s="95" t="s">
        <v>6458</v>
      </c>
      <c r="D12569" s="95">
        <v>33001054003</v>
      </c>
      <c r="E12569" s="95" t="s">
        <v>332</v>
      </c>
      <c r="F12569" s="95" t="s">
        <v>7499</v>
      </c>
      <c r="G12569" s="4">
        <v>50</v>
      </c>
      <c r="H12569" s="4">
        <v>50</v>
      </c>
    </row>
    <row r="12570" spans="1:8" ht="15">
      <c r="A12570" s="95">
        <v>12562</v>
      </c>
      <c r="B12570" s="95" t="s">
        <v>4635</v>
      </c>
      <c r="C12570" s="95" t="s">
        <v>6780</v>
      </c>
      <c r="D12570" s="95">
        <v>33001014104</v>
      </c>
      <c r="E12570" s="95" t="s">
        <v>332</v>
      </c>
      <c r="F12570" s="95" t="s">
        <v>7499</v>
      </c>
      <c r="G12570" s="4">
        <v>50</v>
      </c>
      <c r="H12570" s="4">
        <v>50</v>
      </c>
    </row>
    <row r="12571" spans="1:8" ht="15">
      <c r="A12571" s="95">
        <v>12563</v>
      </c>
      <c r="B12571" s="95" t="s">
        <v>3679</v>
      </c>
      <c r="C12571" s="95" t="s">
        <v>7054</v>
      </c>
      <c r="D12571" s="95">
        <v>33001065179</v>
      </c>
      <c r="E12571" s="95" t="s">
        <v>332</v>
      </c>
      <c r="F12571" s="95" t="s">
        <v>7499</v>
      </c>
      <c r="G12571" s="4">
        <v>50</v>
      </c>
      <c r="H12571" s="4">
        <v>50</v>
      </c>
    </row>
    <row r="12572" spans="1:8" ht="15">
      <c r="A12572" s="95">
        <v>12564</v>
      </c>
      <c r="B12572" s="95" t="s">
        <v>12002</v>
      </c>
      <c r="C12572" s="95" t="s">
        <v>11005</v>
      </c>
      <c r="D12572" s="95">
        <v>33001060084</v>
      </c>
      <c r="E12572" s="95" t="s">
        <v>332</v>
      </c>
      <c r="F12572" s="95" t="s">
        <v>7499</v>
      </c>
      <c r="G12572" s="4">
        <v>50</v>
      </c>
      <c r="H12572" s="4">
        <v>50</v>
      </c>
    </row>
    <row r="12573" spans="1:8" ht="15">
      <c r="A12573" s="95">
        <v>12565</v>
      </c>
      <c r="B12573" s="95" t="s">
        <v>3777</v>
      </c>
      <c r="C12573" s="95" t="s">
        <v>14322</v>
      </c>
      <c r="D12573" s="95">
        <v>33001031477</v>
      </c>
      <c r="E12573" s="95" t="s">
        <v>332</v>
      </c>
      <c r="F12573" s="95" t="s">
        <v>7499</v>
      </c>
      <c r="G12573" s="4">
        <v>50</v>
      </c>
      <c r="H12573" s="4">
        <v>50</v>
      </c>
    </row>
    <row r="12574" spans="1:8" ht="30">
      <c r="A12574" s="95">
        <v>12566</v>
      </c>
      <c r="B12574" s="95" t="s">
        <v>3761</v>
      </c>
      <c r="C12574" s="95" t="s">
        <v>15611</v>
      </c>
      <c r="D12574" s="95">
        <v>33001022220</v>
      </c>
      <c r="E12574" s="95" t="s">
        <v>332</v>
      </c>
      <c r="F12574" s="95" t="s">
        <v>7499</v>
      </c>
      <c r="G12574" s="4">
        <v>50</v>
      </c>
      <c r="H12574" s="4">
        <v>50</v>
      </c>
    </row>
    <row r="12575" spans="1:8" ht="15">
      <c r="A12575" s="95">
        <v>12567</v>
      </c>
      <c r="B12575" s="95" t="s">
        <v>3671</v>
      </c>
      <c r="C12575" s="95" t="s">
        <v>7042</v>
      </c>
      <c r="D12575" s="95">
        <v>33001017536</v>
      </c>
      <c r="E12575" s="95" t="s">
        <v>332</v>
      </c>
      <c r="F12575" s="95" t="s">
        <v>7499</v>
      </c>
      <c r="G12575" s="4">
        <v>50</v>
      </c>
      <c r="H12575" s="4">
        <v>50</v>
      </c>
    </row>
    <row r="12576" spans="1:8" ht="30">
      <c r="A12576" s="95">
        <v>12568</v>
      </c>
      <c r="B12576" s="95" t="s">
        <v>4239</v>
      </c>
      <c r="C12576" s="95" t="s">
        <v>7371</v>
      </c>
      <c r="D12576" s="95">
        <v>33001052752</v>
      </c>
      <c r="E12576" s="95" t="s">
        <v>332</v>
      </c>
      <c r="F12576" s="95" t="s">
        <v>7499</v>
      </c>
      <c r="G12576" s="4">
        <v>50</v>
      </c>
      <c r="H12576" s="4">
        <v>50</v>
      </c>
    </row>
    <row r="12577" spans="1:8" ht="15">
      <c r="A12577" s="95">
        <v>12569</v>
      </c>
      <c r="B12577" s="95" t="s">
        <v>7958</v>
      </c>
      <c r="C12577" s="95" t="s">
        <v>5667</v>
      </c>
      <c r="D12577" s="95">
        <v>33001070432</v>
      </c>
      <c r="E12577" s="95" t="s">
        <v>332</v>
      </c>
      <c r="F12577" s="95" t="s">
        <v>7499</v>
      </c>
      <c r="G12577" s="4">
        <v>50</v>
      </c>
      <c r="H12577" s="4">
        <v>50</v>
      </c>
    </row>
    <row r="12578" spans="1:8" ht="30">
      <c r="A12578" s="95">
        <v>12570</v>
      </c>
      <c r="B12578" s="95" t="s">
        <v>3593</v>
      </c>
      <c r="C12578" s="95" t="s">
        <v>15617</v>
      </c>
      <c r="D12578" s="95">
        <v>33001010236</v>
      </c>
      <c r="E12578" s="95" t="s">
        <v>332</v>
      </c>
      <c r="F12578" s="95" t="s">
        <v>7499</v>
      </c>
      <c r="G12578" s="4">
        <v>50</v>
      </c>
      <c r="H12578" s="4">
        <v>50</v>
      </c>
    </row>
    <row r="12579" spans="1:8" ht="15">
      <c r="A12579" s="95">
        <v>12571</v>
      </c>
      <c r="B12579" s="95" t="s">
        <v>4322</v>
      </c>
      <c r="C12579" s="95" t="s">
        <v>8082</v>
      </c>
      <c r="D12579" s="95">
        <v>33001050086</v>
      </c>
      <c r="E12579" s="95" t="s">
        <v>332</v>
      </c>
      <c r="F12579" s="95" t="s">
        <v>7499</v>
      </c>
      <c r="G12579" s="4">
        <v>50</v>
      </c>
      <c r="H12579" s="4">
        <v>50</v>
      </c>
    </row>
    <row r="12580" spans="1:8" ht="15">
      <c r="A12580" s="95">
        <v>12572</v>
      </c>
      <c r="B12580" s="95" t="s">
        <v>5767</v>
      </c>
      <c r="C12580" s="95" t="s">
        <v>4232</v>
      </c>
      <c r="D12580" s="95">
        <v>33001048074</v>
      </c>
      <c r="E12580" s="95" t="s">
        <v>332</v>
      </c>
      <c r="F12580" s="95" t="s">
        <v>7499</v>
      </c>
      <c r="G12580" s="4">
        <v>50</v>
      </c>
      <c r="H12580" s="4">
        <v>50</v>
      </c>
    </row>
    <row r="12581" spans="1:8" ht="15">
      <c r="A12581" s="95">
        <v>12573</v>
      </c>
      <c r="B12581" s="95" t="s">
        <v>3687</v>
      </c>
      <c r="C12581" s="95" t="s">
        <v>3743</v>
      </c>
      <c r="D12581" s="95">
        <v>33301086794</v>
      </c>
      <c r="E12581" s="95" t="s">
        <v>332</v>
      </c>
      <c r="F12581" s="95" t="s">
        <v>7499</v>
      </c>
      <c r="G12581" s="4">
        <v>50</v>
      </c>
      <c r="H12581" s="4">
        <v>50</v>
      </c>
    </row>
    <row r="12582" spans="1:8" ht="15">
      <c r="A12582" s="95">
        <v>12574</v>
      </c>
      <c r="B12582" s="95" t="s">
        <v>3586</v>
      </c>
      <c r="C12582" s="95" t="s">
        <v>15624</v>
      </c>
      <c r="D12582" s="95">
        <v>33001050581</v>
      </c>
      <c r="E12582" s="95" t="s">
        <v>332</v>
      </c>
      <c r="F12582" s="95" t="s">
        <v>7499</v>
      </c>
      <c r="G12582" s="4">
        <v>50</v>
      </c>
      <c r="H12582" s="4">
        <v>50</v>
      </c>
    </row>
    <row r="12583" spans="1:8" ht="15">
      <c r="A12583" s="95">
        <v>12575</v>
      </c>
      <c r="B12583" s="95" t="s">
        <v>3586</v>
      </c>
      <c r="C12583" s="95" t="s">
        <v>15626</v>
      </c>
      <c r="D12583" s="95">
        <v>33001039756</v>
      </c>
      <c r="E12583" s="95" t="s">
        <v>332</v>
      </c>
      <c r="F12583" s="95" t="s">
        <v>7499</v>
      </c>
      <c r="G12583" s="4">
        <v>50</v>
      </c>
      <c r="H12583" s="4">
        <v>50</v>
      </c>
    </row>
    <row r="12584" spans="1:8" ht="15">
      <c r="A12584" s="95">
        <v>12576</v>
      </c>
      <c r="B12584" s="95" t="s">
        <v>5244</v>
      </c>
      <c r="C12584" s="95" t="s">
        <v>3949</v>
      </c>
      <c r="D12584" s="95">
        <v>33001063137</v>
      </c>
      <c r="E12584" s="95" t="s">
        <v>332</v>
      </c>
      <c r="F12584" s="95" t="s">
        <v>7499</v>
      </c>
      <c r="G12584" s="4">
        <v>50</v>
      </c>
      <c r="H12584" s="4">
        <v>50</v>
      </c>
    </row>
    <row r="12585" spans="1:8" ht="15">
      <c r="A12585" s="95">
        <v>12577</v>
      </c>
      <c r="B12585" s="95" t="s">
        <v>3663</v>
      </c>
      <c r="C12585" s="95" t="s">
        <v>2672</v>
      </c>
      <c r="D12585" s="95">
        <v>33001037211</v>
      </c>
      <c r="E12585" s="95" t="s">
        <v>332</v>
      </c>
      <c r="F12585" s="95" t="s">
        <v>7499</v>
      </c>
      <c r="G12585" s="4">
        <v>50</v>
      </c>
      <c r="H12585" s="4">
        <v>50</v>
      </c>
    </row>
    <row r="12586" spans="1:8" ht="15">
      <c r="A12586" s="95">
        <v>12578</v>
      </c>
      <c r="B12586" s="95" t="s">
        <v>9676</v>
      </c>
      <c r="C12586" s="95" t="s">
        <v>6140</v>
      </c>
      <c r="D12586" s="95">
        <v>33001081956</v>
      </c>
      <c r="E12586" s="95" t="s">
        <v>332</v>
      </c>
      <c r="F12586" s="95" t="s">
        <v>7499</v>
      </c>
      <c r="G12586" s="4">
        <v>50</v>
      </c>
      <c r="H12586" s="4">
        <v>50</v>
      </c>
    </row>
    <row r="12587" spans="1:8" ht="15">
      <c r="A12587" s="95">
        <v>12579</v>
      </c>
      <c r="B12587" s="95" t="s">
        <v>4412</v>
      </c>
      <c r="C12587" s="95" t="s">
        <v>5750</v>
      </c>
      <c r="D12587" s="95">
        <v>33001050878</v>
      </c>
      <c r="E12587" s="95" t="s">
        <v>332</v>
      </c>
      <c r="F12587" s="95" t="s">
        <v>7499</v>
      </c>
      <c r="G12587" s="4">
        <v>50</v>
      </c>
      <c r="H12587" s="4">
        <v>50</v>
      </c>
    </row>
    <row r="12588" spans="1:8" ht="15">
      <c r="A12588" s="95">
        <v>12580</v>
      </c>
      <c r="B12588" s="95" t="s">
        <v>3482</v>
      </c>
      <c r="C12588" s="95" t="s">
        <v>7198</v>
      </c>
      <c r="D12588" s="95">
        <v>33001006811</v>
      </c>
      <c r="E12588" s="95" t="s">
        <v>332</v>
      </c>
      <c r="F12588" s="95" t="s">
        <v>7499</v>
      </c>
      <c r="G12588" s="4">
        <v>50</v>
      </c>
      <c r="H12588" s="4">
        <v>50</v>
      </c>
    </row>
    <row r="12589" spans="1:8" ht="15">
      <c r="A12589" s="95">
        <v>12581</v>
      </c>
      <c r="B12589" s="95" t="s">
        <v>15633</v>
      </c>
      <c r="C12589" s="95" t="s">
        <v>3515</v>
      </c>
      <c r="D12589" s="95">
        <v>33001019237</v>
      </c>
      <c r="E12589" s="95" t="s">
        <v>332</v>
      </c>
      <c r="F12589" s="95" t="s">
        <v>7499</v>
      </c>
      <c r="G12589" s="4">
        <v>50</v>
      </c>
      <c r="H12589" s="4">
        <v>50</v>
      </c>
    </row>
    <row r="12590" spans="1:8" ht="15">
      <c r="A12590" s="95">
        <v>12582</v>
      </c>
      <c r="B12590" s="95" t="s">
        <v>3596</v>
      </c>
      <c r="C12590" s="95" t="s">
        <v>7650</v>
      </c>
      <c r="D12590" s="95">
        <v>33001014283</v>
      </c>
      <c r="E12590" s="95" t="s">
        <v>332</v>
      </c>
      <c r="F12590" s="95" t="s">
        <v>7499</v>
      </c>
      <c r="G12590" s="4">
        <v>50</v>
      </c>
      <c r="H12590" s="4">
        <v>50</v>
      </c>
    </row>
    <row r="12591" spans="1:8" ht="15">
      <c r="A12591" s="95">
        <v>12583</v>
      </c>
      <c r="B12591" s="95" t="s">
        <v>8172</v>
      </c>
      <c r="C12591" s="95" t="s">
        <v>7387</v>
      </c>
      <c r="D12591" s="95">
        <v>46001017452</v>
      </c>
      <c r="E12591" s="95" t="s">
        <v>332</v>
      </c>
      <c r="F12591" s="95" t="s">
        <v>7499</v>
      </c>
      <c r="G12591" s="4">
        <v>50</v>
      </c>
      <c r="H12591" s="4">
        <v>50</v>
      </c>
    </row>
    <row r="12592" spans="1:8" ht="15">
      <c r="A12592" s="95">
        <v>12584</v>
      </c>
      <c r="B12592" s="95" t="s">
        <v>3584</v>
      </c>
      <c r="C12592" s="95" t="s">
        <v>15637</v>
      </c>
      <c r="D12592" s="95">
        <v>33001071846</v>
      </c>
      <c r="E12592" s="95" t="s">
        <v>332</v>
      </c>
      <c r="F12592" s="95" t="s">
        <v>7499</v>
      </c>
      <c r="G12592" s="4">
        <v>50</v>
      </c>
      <c r="H12592" s="4">
        <v>50</v>
      </c>
    </row>
    <row r="12593" spans="1:8" ht="15">
      <c r="A12593" s="95">
        <v>12585</v>
      </c>
      <c r="B12593" s="95" t="s">
        <v>3886</v>
      </c>
      <c r="C12593" s="95" t="s">
        <v>6712</v>
      </c>
      <c r="D12593" s="95">
        <v>33001048070</v>
      </c>
      <c r="E12593" s="95" t="s">
        <v>332</v>
      </c>
      <c r="F12593" s="95" t="s">
        <v>7499</v>
      </c>
      <c r="G12593" s="4">
        <v>50</v>
      </c>
      <c r="H12593" s="4">
        <v>50</v>
      </c>
    </row>
    <row r="12594" spans="1:8" ht="15">
      <c r="A12594" s="95">
        <v>12586</v>
      </c>
      <c r="B12594" s="95" t="s">
        <v>3919</v>
      </c>
      <c r="C12594" s="95" t="s">
        <v>15640</v>
      </c>
      <c r="D12594" s="95">
        <v>33001047090</v>
      </c>
      <c r="E12594" s="95" t="s">
        <v>332</v>
      </c>
      <c r="F12594" s="95" t="s">
        <v>7499</v>
      </c>
      <c r="G12594" s="4">
        <v>50</v>
      </c>
      <c r="H12594" s="4">
        <v>50</v>
      </c>
    </row>
    <row r="12595" spans="1:8" ht="15">
      <c r="A12595" s="95">
        <v>12587</v>
      </c>
      <c r="B12595" s="95" t="s">
        <v>3596</v>
      </c>
      <c r="C12595" s="95" t="s">
        <v>8836</v>
      </c>
      <c r="D12595" s="95">
        <v>38001022014</v>
      </c>
      <c r="E12595" s="95" t="s">
        <v>332</v>
      </c>
      <c r="F12595" s="95" t="s">
        <v>7499</v>
      </c>
      <c r="G12595" s="4">
        <v>50</v>
      </c>
      <c r="H12595" s="4">
        <v>50</v>
      </c>
    </row>
    <row r="12596" spans="1:8" ht="15">
      <c r="A12596" s="95">
        <v>12588</v>
      </c>
      <c r="B12596" s="95" t="s">
        <v>3509</v>
      </c>
      <c r="C12596" s="95" t="s">
        <v>15643</v>
      </c>
      <c r="D12596" s="95">
        <v>26001000026</v>
      </c>
      <c r="E12596" s="95" t="s">
        <v>332</v>
      </c>
      <c r="F12596" s="95" t="s">
        <v>7499</v>
      </c>
      <c r="G12596" s="4">
        <v>50</v>
      </c>
      <c r="H12596" s="4">
        <v>50</v>
      </c>
    </row>
    <row r="12597" spans="1:8" ht="15">
      <c r="A12597" s="95">
        <v>12589</v>
      </c>
      <c r="B12597" s="95" t="s">
        <v>3461</v>
      </c>
      <c r="C12597" s="95" t="s">
        <v>16005</v>
      </c>
      <c r="D12597" s="95" t="s">
        <v>16006</v>
      </c>
      <c r="E12597" s="95" t="s">
        <v>332</v>
      </c>
      <c r="F12597" s="95" t="s">
        <v>7499</v>
      </c>
      <c r="G12597" s="4">
        <v>75</v>
      </c>
      <c r="H12597" s="4">
        <v>75</v>
      </c>
    </row>
    <row r="12598" spans="1:8" ht="15">
      <c r="A12598" s="95">
        <v>12590</v>
      </c>
      <c r="B12598" s="95" t="s">
        <v>3561</v>
      </c>
      <c r="C12598" s="95" t="s">
        <v>16007</v>
      </c>
      <c r="D12598" s="95" t="s">
        <v>16008</v>
      </c>
      <c r="E12598" s="95" t="s">
        <v>332</v>
      </c>
      <c r="F12598" s="95" t="s">
        <v>7499</v>
      </c>
      <c r="G12598" s="4">
        <v>75</v>
      </c>
      <c r="H12598" s="4">
        <v>75</v>
      </c>
    </row>
    <row r="12599" spans="1:8" ht="30">
      <c r="A12599" s="95">
        <v>12591</v>
      </c>
      <c r="B12599" s="95" t="s">
        <v>9445</v>
      </c>
      <c r="C12599" s="95" t="s">
        <v>16009</v>
      </c>
      <c r="D12599" s="95">
        <v>29001008371</v>
      </c>
      <c r="E12599" s="95" t="s">
        <v>332</v>
      </c>
      <c r="F12599" s="95" t="s">
        <v>7499</v>
      </c>
      <c r="G12599" s="4">
        <v>50</v>
      </c>
      <c r="H12599" s="4">
        <v>50</v>
      </c>
    </row>
    <row r="12600" spans="1:8" ht="15">
      <c r="A12600" s="95">
        <v>12592</v>
      </c>
      <c r="B12600" s="95" t="s">
        <v>3593</v>
      </c>
      <c r="C12600" s="95" t="s">
        <v>3701</v>
      </c>
      <c r="D12600" s="95">
        <v>29001027203</v>
      </c>
      <c r="E12600" s="95" t="s">
        <v>332</v>
      </c>
      <c r="F12600" s="95" t="s">
        <v>7499</v>
      </c>
      <c r="G12600" s="4">
        <v>50</v>
      </c>
      <c r="H12600" s="4">
        <v>50</v>
      </c>
    </row>
    <row r="12601" spans="1:8" ht="15">
      <c r="A12601" s="95">
        <v>12593</v>
      </c>
      <c r="B12601" s="95" t="s">
        <v>6669</v>
      </c>
      <c r="C12601" s="95" t="s">
        <v>16012</v>
      </c>
      <c r="D12601" s="95">
        <v>29001007263</v>
      </c>
      <c r="E12601" s="95" t="s">
        <v>332</v>
      </c>
      <c r="F12601" s="95" t="s">
        <v>7499</v>
      </c>
      <c r="G12601" s="4">
        <v>50</v>
      </c>
      <c r="H12601" s="4">
        <v>50</v>
      </c>
    </row>
    <row r="12602" spans="1:8" ht="15">
      <c r="A12602" s="95">
        <v>12594</v>
      </c>
      <c r="B12602" s="95" t="s">
        <v>3735</v>
      </c>
      <c r="C12602" s="95" t="s">
        <v>16014</v>
      </c>
      <c r="D12602" s="95">
        <v>29001032578</v>
      </c>
      <c r="E12602" s="95" t="s">
        <v>332</v>
      </c>
      <c r="F12602" s="95" t="s">
        <v>7499</v>
      </c>
      <c r="G12602" s="4">
        <v>50</v>
      </c>
      <c r="H12602" s="4">
        <v>50</v>
      </c>
    </row>
    <row r="12603" spans="1:8" ht="15">
      <c r="A12603" s="95">
        <v>12595</v>
      </c>
      <c r="B12603" s="95" t="s">
        <v>4861</v>
      </c>
      <c r="C12603" s="95" t="s">
        <v>16016</v>
      </c>
      <c r="D12603" s="95">
        <v>29001032480</v>
      </c>
      <c r="E12603" s="95" t="s">
        <v>332</v>
      </c>
      <c r="F12603" s="95" t="s">
        <v>7499</v>
      </c>
      <c r="G12603" s="4">
        <v>50</v>
      </c>
      <c r="H12603" s="4">
        <v>50</v>
      </c>
    </row>
    <row r="12604" spans="1:8" ht="15">
      <c r="A12604" s="95">
        <v>12596</v>
      </c>
      <c r="B12604" s="95" t="s">
        <v>4409</v>
      </c>
      <c r="C12604" s="95" t="s">
        <v>16018</v>
      </c>
      <c r="D12604" s="95">
        <v>29001011591</v>
      </c>
      <c r="E12604" s="95" t="s">
        <v>332</v>
      </c>
      <c r="F12604" s="95" t="s">
        <v>7499</v>
      </c>
      <c r="G12604" s="4">
        <v>50</v>
      </c>
      <c r="H12604" s="4">
        <v>50</v>
      </c>
    </row>
    <row r="12605" spans="1:8" ht="15">
      <c r="A12605" s="95">
        <v>12597</v>
      </c>
      <c r="B12605" s="95" t="s">
        <v>3649</v>
      </c>
      <c r="C12605" s="95" t="s">
        <v>6503</v>
      </c>
      <c r="D12605" s="95">
        <v>29001011572</v>
      </c>
      <c r="E12605" s="95" t="s">
        <v>332</v>
      </c>
      <c r="F12605" s="95" t="s">
        <v>7499</v>
      </c>
      <c r="G12605" s="4">
        <v>50</v>
      </c>
      <c r="H12605" s="4">
        <v>50</v>
      </c>
    </row>
    <row r="12606" spans="1:8" ht="15">
      <c r="A12606" s="95">
        <v>12598</v>
      </c>
      <c r="B12606" s="95" t="s">
        <v>3596</v>
      </c>
      <c r="C12606" s="95" t="s">
        <v>15916</v>
      </c>
      <c r="D12606" s="95">
        <v>62001029944</v>
      </c>
      <c r="E12606" s="95" t="s">
        <v>332</v>
      </c>
      <c r="F12606" s="95" t="s">
        <v>7499</v>
      </c>
      <c r="G12606" s="4">
        <v>50</v>
      </c>
      <c r="H12606" s="4">
        <v>50</v>
      </c>
    </row>
    <row r="12607" spans="1:8" ht="15">
      <c r="A12607" s="95">
        <v>12599</v>
      </c>
      <c r="B12607" s="95" t="s">
        <v>4375</v>
      </c>
      <c r="C12607" s="95" t="s">
        <v>8036</v>
      </c>
      <c r="D12607" s="95" t="s">
        <v>17753</v>
      </c>
      <c r="E12607" s="95" t="s">
        <v>332</v>
      </c>
      <c r="F12607" s="95" t="s">
        <v>7499</v>
      </c>
      <c r="G12607" s="4">
        <v>50</v>
      </c>
      <c r="H12607" s="4">
        <v>50</v>
      </c>
    </row>
    <row r="12608" spans="1:8" ht="15">
      <c r="A12608" s="95">
        <v>12600</v>
      </c>
      <c r="B12608" s="95" t="s">
        <v>7051</v>
      </c>
      <c r="C12608" s="95" t="s">
        <v>3609</v>
      </c>
      <c r="D12608" s="95">
        <v>29001034230</v>
      </c>
      <c r="E12608" s="95" t="s">
        <v>332</v>
      </c>
      <c r="F12608" s="95" t="s">
        <v>7499</v>
      </c>
      <c r="G12608" s="4">
        <v>50</v>
      </c>
      <c r="H12608" s="4">
        <v>50</v>
      </c>
    </row>
    <row r="12609" spans="1:8" ht="15">
      <c r="A12609" s="95">
        <v>12601</v>
      </c>
      <c r="B12609" s="95" t="s">
        <v>3822</v>
      </c>
      <c r="C12609" s="95" t="s">
        <v>7022</v>
      </c>
      <c r="D12609" s="95">
        <v>29001035240</v>
      </c>
      <c r="E12609" s="95" t="s">
        <v>332</v>
      </c>
      <c r="F12609" s="95" t="s">
        <v>7499</v>
      </c>
      <c r="G12609" s="4">
        <v>50</v>
      </c>
      <c r="H12609" s="4">
        <v>50</v>
      </c>
    </row>
    <row r="12610" spans="1:8" ht="15">
      <c r="A12610" s="95">
        <v>12602</v>
      </c>
      <c r="B12610" s="95" t="s">
        <v>3643</v>
      </c>
      <c r="C12610" s="95" t="s">
        <v>16025</v>
      </c>
      <c r="D12610" s="95">
        <v>29001005862</v>
      </c>
      <c r="E12610" s="95" t="s">
        <v>332</v>
      </c>
      <c r="F12610" s="95" t="s">
        <v>7499</v>
      </c>
      <c r="G12610" s="4">
        <v>50</v>
      </c>
      <c r="H12610" s="4">
        <v>50</v>
      </c>
    </row>
    <row r="12611" spans="1:8" ht="15">
      <c r="A12611" s="95">
        <v>12603</v>
      </c>
      <c r="B12611" s="95" t="s">
        <v>3750</v>
      </c>
      <c r="C12611" s="95" t="s">
        <v>6987</v>
      </c>
      <c r="D12611" s="95">
        <v>29001001998</v>
      </c>
      <c r="E12611" s="95" t="s">
        <v>332</v>
      </c>
      <c r="F12611" s="95" t="s">
        <v>7499</v>
      </c>
      <c r="G12611" s="4">
        <v>50</v>
      </c>
      <c r="H12611" s="4">
        <v>50</v>
      </c>
    </row>
    <row r="12612" spans="1:8" ht="15">
      <c r="A12612" s="95">
        <v>12604</v>
      </c>
      <c r="B12612" s="95" t="s">
        <v>3468</v>
      </c>
      <c r="C12612" s="95" t="s">
        <v>6987</v>
      </c>
      <c r="D12612" s="95">
        <v>29001027188</v>
      </c>
      <c r="E12612" s="95" t="s">
        <v>332</v>
      </c>
      <c r="F12612" s="95" t="s">
        <v>7499</v>
      </c>
      <c r="G12612" s="4">
        <v>50</v>
      </c>
      <c r="H12612" s="4">
        <v>50</v>
      </c>
    </row>
    <row r="12613" spans="1:8" ht="15">
      <c r="A12613" s="95">
        <v>12605</v>
      </c>
      <c r="B12613" s="95" t="s">
        <v>7295</v>
      </c>
      <c r="C12613" s="95" t="s">
        <v>3543</v>
      </c>
      <c r="D12613" s="95">
        <v>29001023867</v>
      </c>
      <c r="E12613" s="95" t="s">
        <v>332</v>
      </c>
      <c r="F12613" s="95" t="s">
        <v>7499</v>
      </c>
      <c r="G12613" s="4">
        <v>50</v>
      </c>
      <c r="H12613" s="4">
        <v>50</v>
      </c>
    </row>
    <row r="12614" spans="1:8" ht="15">
      <c r="A12614" s="95">
        <v>12606</v>
      </c>
      <c r="B12614" s="95" t="s">
        <v>13830</v>
      </c>
      <c r="C12614" s="95" t="s">
        <v>3543</v>
      </c>
      <c r="D12614" s="95">
        <v>29001024931</v>
      </c>
      <c r="E12614" s="95" t="s">
        <v>332</v>
      </c>
      <c r="F12614" s="95" t="s">
        <v>7499</v>
      </c>
      <c r="G12614" s="4">
        <v>50</v>
      </c>
      <c r="H12614" s="4">
        <v>50</v>
      </c>
    </row>
    <row r="12615" spans="1:8" ht="15">
      <c r="A12615" s="95">
        <v>12607</v>
      </c>
      <c r="B12615" s="95" t="s">
        <v>9124</v>
      </c>
      <c r="C12615" s="95" t="s">
        <v>15411</v>
      </c>
      <c r="D12615" s="95">
        <v>29001002849</v>
      </c>
      <c r="E12615" s="95" t="s">
        <v>332</v>
      </c>
      <c r="F12615" s="95" t="s">
        <v>7499</v>
      </c>
      <c r="G12615" s="4">
        <v>50</v>
      </c>
      <c r="H12615" s="4">
        <v>50</v>
      </c>
    </row>
    <row r="12616" spans="1:8" ht="15">
      <c r="A12616" s="95">
        <v>12608</v>
      </c>
      <c r="B12616" s="95" t="s">
        <v>4487</v>
      </c>
      <c r="C12616" s="95" t="s">
        <v>3764</v>
      </c>
      <c r="D12616" s="95">
        <v>29001032325</v>
      </c>
      <c r="E12616" s="95" t="s">
        <v>332</v>
      </c>
      <c r="F12616" s="95" t="s">
        <v>7499</v>
      </c>
      <c r="G12616" s="4">
        <v>50</v>
      </c>
      <c r="H12616" s="4">
        <v>50</v>
      </c>
    </row>
    <row r="12617" spans="1:8" ht="15">
      <c r="A12617" s="95">
        <v>12609</v>
      </c>
      <c r="B12617" s="95" t="s">
        <v>3923</v>
      </c>
      <c r="C12617" s="95" t="s">
        <v>7183</v>
      </c>
      <c r="D12617" s="95">
        <v>29001004870</v>
      </c>
      <c r="E12617" s="95" t="s">
        <v>332</v>
      </c>
      <c r="F12617" s="95" t="s">
        <v>7499</v>
      </c>
      <c r="G12617" s="4">
        <v>50</v>
      </c>
      <c r="H12617" s="4">
        <v>50</v>
      </c>
    </row>
    <row r="12618" spans="1:8" ht="30">
      <c r="A12618" s="95">
        <v>12610</v>
      </c>
      <c r="B12618" s="95" t="s">
        <v>13762</v>
      </c>
      <c r="C12618" s="95" t="s">
        <v>16036</v>
      </c>
      <c r="D12618" s="95">
        <v>29001033253</v>
      </c>
      <c r="E12618" s="95" t="s">
        <v>332</v>
      </c>
      <c r="F12618" s="95" t="s">
        <v>7499</v>
      </c>
      <c r="G12618" s="4">
        <v>50</v>
      </c>
      <c r="H12618" s="4">
        <v>50</v>
      </c>
    </row>
    <row r="12619" spans="1:8" ht="15">
      <c r="A12619" s="95">
        <v>12611</v>
      </c>
      <c r="B12619" s="95" t="s">
        <v>4643</v>
      </c>
      <c r="C12619" s="95" t="s">
        <v>17754</v>
      </c>
      <c r="D12619" s="95">
        <v>29001037742</v>
      </c>
      <c r="E12619" s="95" t="s">
        <v>332</v>
      </c>
      <c r="F12619" s="95" t="s">
        <v>7499</v>
      </c>
      <c r="G12619" s="4">
        <v>50</v>
      </c>
      <c r="H12619" s="4">
        <v>50</v>
      </c>
    </row>
    <row r="12620" spans="1:8" ht="15">
      <c r="A12620" s="95">
        <v>12612</v>
      </c>
      <c r="B12620" s="95" t="s">
        <v>5554</v>
      </c>
      <c r="C12620" s="95" t="s">
        <v>4177</v>
      </c>
      <c r="D12620" s="95">
        <v>29001009257</v>
      </c>
      <c r="E12620" s="95" t="s">
        <v>332</v>
      </c>
      <c r="F12620" s="95" t="s">
        <v>7499</v>
      </c>
      <c r="G12620" s="4">
        <v>50</v>
      </c>
      <c r="H12620" s="4">
        <v>50</v>
      </c>
    </row>
    <row r="12621" spans="1:8" ht="15">
      <c r="A12621" s="95">
        <v>12613</v>
      </c>
      <c r="B12621" s="95" t="s">
        <v>6925</v>
      </c>
      <c r="C12621" s="95" t="s">
        <v>4735</v>
      </c>
      <c r="D12621" s="95">
        <v>29601042398</v>
      </c>
      <c r="E12621" s="95" t="s">
        <v>332</v>
      </c>
      <c r="F12621" s="95" t="s">
        <v>7499</v>
      </c>
      <c r="G12621" s="4">
        <v>50</v>
      </c>
      <c r="H12621" s="4">
        <v>50</v>
      </c>
    </row>
    <row r="12622" spans="1:8" ht="15">
      <c r="A12622" s="95">
        <v>12614</v>
      </c>
      <c r="B12622" s="95" t="s">
        <v>4145</v>
      </c>
      <c r="C12622" s="95" t="s">
        <v>15919</v>
      </c>
      <c r="D12622" s="95">
        <v>29001027229</v>
      </c>
      <c r="E12622" s="95" t="s">
        <v>332</v>
      </c>
      <c r="F12622" s="95" t="s">
        <v>7499</v>
      </c>
      <c r="G12622" s="4">
        <v>50</v>
      </c>
      <c r="H12622" s="4">
        <v>50</v>
      </c>
    </row>
    <row r="12623" spans="1:8" ht="15">
      <c r="A12623" s="95">
        <v>12615</v>
      </c>
      <c r="B12623" s="95" t="s">
        <v>4375</v>
      </c>
      <c r="C12623" s="95" t="s">
        <v>7104</v>
      </c>
      <c r="D12623" s="95">
        <v>62006063495</v>
      </c>
      <c r="E12623" s="95" t="s">
        <v>332</v>
      </c>
      <c r="F12623" s="95" t="s">
        <v>7499</v>
      </c>
      <c r="G12623" s="4">
        <v>50</v>
      </c>
      <c r="H12623" s="4">
        <v>50</v>
      </c>
    </row>
    <row r="12624" spans="1:8" ht="15">
      <c r="A12624" s="95">
        <v>12616</v>
      </c>
      <c r="B12624" s="95" t="s">
        <v>3700</v>
      </c>
      <c r="C12624" s="95" t="s">
        <v>4597</v>
      </c>
      <c r="D12624" s="95">
        <v>29001012045</v>
      </c>
      <c r="E12624" s="95" t="s">
        <v>332</v>
      </c>
      <c r="F12624" s="95" t="s">
        <v>7499</v>
      </c>
      <c r="G12624" s="4">
        <v>50</v>
      </c>
      <c r="H12624" s="4">
        <v>50</v>
      </c>
    </row>
    <row r="12625" spans="1:8" ht="15">
      <c r="A12625" s="95">
        <v>12617</v>
      </c>
      <c r="B12625" s="95" t="s">
        <v>5308</v>
      </c>
      <c r="C12625" s="95" t="s">
        <v>7044</v>
      </c>
      <c r="D12625" s="95">
        <v>29001036773</v>
      </c>
      <c r="E12625" s="95" t="s">
        <v>332</v>
      </c>
      <c r="F12625" s="95" t="s">
        <v>7499</v>
      </c>
      <c r="G12625" s="4">
        <v>50</v>
      </c>
      <c r="H12625" s="4">
        <v>50</v>
      </c>
    </row>
    <row r="12626" spans="1:8" ht="15">
      <c r="A12626" s="95">
        <v>12618</v>
      </c>
      <c r="B12626" s="95" t="s">
        <v>2663</v>
      </c>
      <c r="C12626" s="95" t="s">
        <v>6962</v>
      </c>
      <c r="D12626" s="95">
        <v>29001040215</v>
      </c>
      <c r="E12626" s="95" t="s">
        <v>332</v>
      </c>
      <c r="F12626" s="95" t="s">
        <v>7499</v>
      </c>
      <c r="G12626" s="4">
        <v>50</v>
      </c>
      <c r="H12626" s="4">
        <v>50</v>
      </c>
    </row>
    <row r="12627" spans="1:8" ht="15">
      <c r="A12627" s="95">
        <v>12619</v>
      </c>
      <c r="B12627" s="95" t="s">
        <v>4454</v>
      </c>
      <c r="C12627" s="95" t="s">
        <v>6975</v>
      </c>
      <c r="D12627" s="95">
        <v>29001005599</v>
      </c>
      <c r="E12627" s="95" t="s">
        <v>332</v>
      </c>
      <c r="F12627" s="95" t="s">
        <v>7499</v>
      </c>
      <c r="G12627" s="4">
        <v>50</v>
      </c>
      <c r="H12627" s="4">
        <v>50</v>
      </c>
    </row>
    <row r="12628" spans="1:8" ht="15">
      <c r="A12628" s="95">
        <v>12620</v>
      </c>
      <c r="B12628" s="95" t="s">
        <v>3472</v>
      </c>
      <c r="C12628" s="95" t="s">
        <v>8748</v>
      </c>
      <c r="D12628" s="95">
        <v>29001008465</v>
      </c>
      <c r="E12628" s="95" t="s">
        <v>332</v>
      </c>
      <c r="F12628" s="95" t="s">
        <v>7499</v>
      </c>
      <c r="G12628" s="4">
        <v>50</v>
      </c>
      <c r="H12628" s="4">
        <v>50</v>
      </c>
    </row>
    <row r="12629" spans="1:8" ht="15">
      <c r="A12629" s="95">
        <v>12621</v>
      </c>
      <c r="B12629" s="95" t="s">
        <v>3611</v>
      </c>
      <c r="C12629" s="95" t="s">
        <v>7122</v>
      </c>
      <c r="D12629" s="95">
        <v>29001026175</v>
      </c>
      <c r="E12629" s="95" t="s">
        <v>332</v>
      </c>
      <c r="F12629" s="95" t="s">
        <v>7499</v>
      </c>
      <c r="G12629" s="4">
        <v>50</v>
      </c>
      <c r="H12629" s="4">
        <v>50</v>
      </c>
    </row>
    <row r="12630" spans="1:8" ht="15">
      <c r="A12630" s="95">
        <v>12622</v>
      </c>
      <c r="B12630" s="95" t="s">
        <v>3526</v>
      </c>
      <c r="C12630" s="95" t="s">
        <v>6812</v>
      </c>
      <c r="D12630" s="95">
        <v>29001012990</v>
      </c>
      <c r="E12630" s="95" t="s">
        <v>332</v>
      </c>
      <c r="F12630" s="95" t="s">
        <v>7499</v>
      </c>
      <c r="G12630" s="4">
        <v>50</v>
      </c>
      <c r="H12630" s="4">
        <v>50</v>
      </c>
    </row>
    <row r="12631" spans="1:8" ht="15">
      <c r="A12631" s="95">
        <v>12623</v>
      </c>
      <c r="B12631" s="95" t="s">
        <v>4165</v>
      </c>
      <c r="C12631" s="95" t="s">
        <v>7142</v>
      </c>
      <c r="D12631" s="95">
        <v>29301043019</v>
      </c>
      <c r="E12631" s="95" t="s">
        <v>332</v>
      </c>
      <c r="F12631" s="95" t="s">
        <v>7499</v>
      </c>
      <c r="G12631" s="4">
        <v>50</v>
      </c>
      <c r="H12631" s="4">
        <v>50</v>
      </c>
    </row>
    <row r="12632" spans="1:8" ht="15">
      <c r="A12632" s="95">
        <v>12624</v>
      </c>
      <c r="B12632" s="95" t="s">
        <v>8058</v>
      </c>
      <c r="C12632" s="95" t="s">
        <v>16053</v>
      </c>
      <c r="D12632" s="95">
        <v>29601041261</v>
      </c>
      <c r="E12632" s="95" t="s">
        <v>332</v>
      </c>
      <c r="F12632" s="95" t="s">
        <v>7499</v>
      </c>
      <c r="G12632" s="4">
        <v>50</v>
      </c>
      <c r="H12632" s="4">
        <v>50</v>
      </c>
    </row>
    <row r="12633" spans="1:8" ht="15">
      <c r="A12633" s="95">
        <v>12625</v>
      </c>
      <c r="B12633" s="95" t="s">
        <v>11728</v>
      </c>
      <c r="C12633" s="95" t="s">
        <v>8978</v>
      </c>
      <c r="D12633" s="95">
        <v>29001016840</v>
      </c>
      <c r="E12633" s="95" t="s">
        <v>332</v>
      </c>
      <c r="F12633" s="95" t="s">
        <v>7499</v>
      </c>
      <c r="G12633" s="4">
        <v>50</v>
      </c>
      <c r="H12633" s="4">
        <v>50</v>
      </c>
    </row>
    <row r="12634" spans="1:8" ht="15">
      <c r="A12634" s="95">
        <v>12626</v>
      </c>
      <c r="B12634" s="95" t="s">
        <v>3668</v>
      </c>
      <c r="C12634" s="95" t="s">
        <v>2686</v>
      </c>
      <c r="D12634" s="95">
        <v>29001035786</v>
      </c>
      <c r="E12634" s="95" t="s">
        <v>332</v>
      </c>
      <c r="F12634" s="95" t="s">
        <v>7499</v>
      </c>
      <c r="G12634" s="4">
        <v>50</v>
      </c>
      <c r="H12634" s="4">
        <v>50</v>
      </c>
    </row>
    <row r="12635" spans="1:8" ht="15">
      <c r="A12635" s="95">
        <v>12627</v>
      </c>
      <c r="B12635" s="95" t="s">
        <v>3755</v>
      </c>
      <c r="C12635" s="95" t="s">
        <v>6715</v>
      </c>
      <c r="D12635" s="95">
        <v>48001017917</v>
      </c>
      <c r="E12635" s="95" t="s">
        <v>332</v>
      </c>
      <c r="F12635" s="95" t="s">
        <v>7499</v>
      </c>
      <c r="G12635" s="4">
        <v>50</v>
      </c>
      <c r="H12635" s="4">
        <v>50</v>
      </c>
    </row>
    <row r="12636" spans="1:8" ht="15">
      <c r="A12636" s="95">
        <v>12628</v>
      </c>
      <c r="B12636" s="95" t="s">
        <v>3955</v>
      </c>
      <c r="C12636" s="95" t="s">
        <v>7063</v>
      </c>
      <c r="D12636" s="95">
        <v>29001036103</v>
      </c>
      <c r="E12636" s="95" t="s">
        <v>332</v>
      </c>
      <c r="F12636" s="95" t="s">
        <v>7499</v>
      </c>
      <c r="G12636" s="4">
        <v>50</v>
      </c>
      <c r="H12636" s="4">
        <v>50</v>
      </c>
    </row>
    <row r="12637" spans="1:8" ht="15">
      <c r="A12637" s="95">
        <v>12629</v>
      </c>
      <c r="B12637" s="95" t="s">
        <v>12002</v>
      </c>
      <c r="C12637" s="95" t="s">
        <v>6923</v>
      </c>
      <c r="D12637" s="95">
        <v>29001037336</v>
      </c>
      <c r="E12637" s="95" t="s">
        <v>332</v>
      </c>
      <c r="F12637" s="95" t="s">
        <v>7499</v>
      </c>
      <c r="G12637" s="4">
        <v>50</v>
      </c>
      <c r="H12637" s="4">
        <v>50</v>
      </c>
    </row>
    <row r="12638" spans="1:8" ht="15">
      <c r="A12638" s="95">
        <v>12630</v>
      </c>
      <c r="B12638" s="95" t="s">
        <v>2671</v>
      </c>
      <c r="C12638" s="95" t="s">
        <v>16060</v>
      </c>
      <c r="D12638" s="95">
        <v>29001017428</v>
      </c>
      <c r="E12638" s="95" t="s">
        <v>332</v>
      </c>
      <c r="F12638" s="95" t="s">
        <v>7499</v>
      </c>
      <c r="G12638" s="4">
        <v>50</v>
      </c>
      <c r="H12638" s="4">
        <v>50</v>
      </c>
    </row>
    <row r="12639" spans="1:8" ht="15">
      <c r="A12639" s="95">
        <v>12631</v>
      </c>
      <c r="B12639" s="95" t="s">
        <v>16062</v>
      </c>
      <c r="C12639" s="95" t="s">
        <v>16063</v>
      </c>
      <c r="D12639" s="95">
        <v>29001020533</v>
      </c>
      <c r="E12639" s="95" t="s">
        <v>332</v>
      </c>
      <c r="F12639" s="95" t="s">
        <v>7499</v>
      </c>
      <c r="G12639" s="4">
        <v>50</v>
      </c>
      <c r="H12639" s="4">
        <v>50</v>
      </c>
    </row>
    <row r="12640" spans="1:8" ht="15">
      <c r="A12640" s="95">
        <v>12632</v>
      </c>
      <c r="B12640" s="95" t="s">
        <v>16065</v>
      </c>
      <c r="C12640" s="95" t="s">
        <v>8647</v>
      </c>
      <c r="D12640" s="95">
        <v>29001003458</v>
      </c>
      <c r="E12640" s="95" t="s">
        <v>332</v>
      </c>
      <c r="F12640" s="95" t="s">
        <v>7499</v>
      </c>
      <c r="G12640" s="4">
        <v>50</v>
      </c>
      <c r="H12640" s="4">
        <v>50</v>
      </c>
    </row>
    <row r="12641" spans="1:8" ht="15">
      <c r="A12641" s="95">
        <v>12633</v>
      </c>
      <c r="B12641" s="95" t="s">
        <v>16067</v>
      </c>
      <c r="C12641" s="95" t="s">
        <v>7497</v>
      </c>
      <c r="D12641" s="95">
        <v>29001028442</v>
      </c>
      <c r="E12641" s="95" t="s">
        <v>332</v>
      </c>
      <c r="F12641" s="95" t="s">
        <v>7499</v>
      </c>
      <c r="G12641" s="4">
        <v>50</v>
      </c>
      <c r="H12641" s="4">
        <v>50</v>
      </c>
    </row>
    <row r="12642" spans="1:8" ht="15">
      <c r="A12642" s="95">
        <v>12634</v>
      </c>
      <c r="B12642" s="95" t="s">
        <v>3911</v>
      </c>
      <c r="C12642" s="95" t="s">
        <v>16069</v>
      </c>
      <c r="D12642" s="95">
        <v>29001037156</v>
      </c>
      <c r="E12642" s="95" t="s">
        <v>332</v>
      </c>
      <c r="F12642" s="95" t="s">
        <v>7499</v>
      </c>
      <c r="G12642" s="4">
        <v>50</v>
      </c>
      <c r="H12642" s="4">
        <v>50</v>
      </c>
    </row>
    <row r="12643" spans="1:8" ht="15">
      <c r="A12643" s="95">
        <v>12635</v>
      </c>
      <c r="B12643" s="95" t="s">
        <v>3649</v>
      </c>
      <c r="C12643" s="95" t="s">
        <v>7140</v>
      </c>
      <c r="D12643" s="95">
        <v>29001037904</v>
      </c>
      <c r="E12643" s="95" t="s">
        <v>332</v>
      </c>
      <c r="F12643" s="95" t="s">
        <v>7499</v>
      </c>
      <c r="G12643" s="4">
        <v>50</v>
      </c>
      <c r="H12643" s="4">
        <v>50</v>
      </c>
    </row>
    <row r="12644" spans="1:8" ht="15">
      <c r="A12644" s="95">
        <v>12636</v>
      </c>
      <c r="B12644" s="95" t="s">
        <v>4643</v>
      </c>
      <c r="C12644" s="95" t="s">
        <v>6168</v>
      </c>
      <c r="D12644" s="95">
        <v>29001036781</v>
      </c>
      <c r="E12644" s="95" t="s">
        <v>332</v>
      </c>
      <c r="F12644" s="95" t="s">
        <v>7499</v>
      </c>
      <c r="G12644" s="4">
        <v>50</v>
      </c>
      <c r="H12644" s="4">
        <v>50</v>
      </c>
    </row>
    <row r="12645" spans="1:8" ht="15">
      <c r="A12645" s="95">
        <v>12637</v>
      </c>
      <c r="B12645" s="95" t="s">
        <v>16073</v>
      </c>
      <c r="C12645" s="95" t="s">
        <v>8250</v>
      </c>
      <c r="D12645" s="95">
        <v>29001002321</v>
      </c>
      <c r="E12645" s="95" t="s">
        <v>332</v>
      </c>
      <c r="F12645" s="95" t="s">
        <v>7499</v>
      </c>
      <c r="G12645" s="4">
        <v>50</v>
      </c>
      <c r="H12645" s="4">
        <v>50</v>
      </c>
    </row>
    <row r="12646" spans="1:8" ht="15">
      <c r="A12646" s="95">
        <v>12638</v>
      </c>
      <c r="B12646" s="95" t="s">
        <v>8102</v>
      </c>
      <c r="C12646" s="95" t="s">
        <v>15919</v>
      </c>
      <c r="D12646" s="95">
        <v>35001105974</v>
      </c>
      <c r="E12646" s="95" t="s">
        <v>332</v>
      </c>
      <c r="F12646" s="95" t="s">
        <v>7499</v>
      </c>
      <c r="G12646" s="4">
        <v>50</v>
      </c>
      <c r="H12646" s="4">
        <v>50</v>
      </c>
    </row>
    <row r="12647" spans="1:8" ht="15">
      <c r="A12647" s="95">
        <v>12639</v>
      </c>
      <c r="B12647" s="95" t="s">
        <v>5322</v>
      </c>
      <c r="C12647" s="95" t="s">
        <v>7095</v>
      </c>
      <c r="D12647" s="95">
        <v>29001032808</v>
      </c>
      <c r="E12647" s="95" t="s">
        <v>332</v>
      </c>
      <c r="F12647" s="95" t="s">
        <v>7499</v>
      </c>
      <c r="G12647" s="4">
        <v>50</v>
      </c>
      <c r="H12647" s="4">
        <v>50</v>
      </c>
    </row>
    <row r="12648" spans="1:8" ht="15">
      <c r="A12648" s="95">
        <v>12640</v>
      </c>
      <c r="B12648" s="95" t="s">
        <v>3472</v>
      </c>
      <c r="C12648" s="95" t="s">
        <v>7011</v>
      </c>
      <c r="D12648" s="95">
        <v>29001008836</v>
      </c>
      <c r="E12648" s="95" t="s">
        <v>332</v>
      </c>
      <c r="F12648" s="95" t="s">
        <v>7499</v>
      </c>
      <c r="G12648" s="4">
        <v>50</v>
      </c>
      <c r="H12648" s="4">
        <v>50</v>
      </c>
    </row>
    <row r="12649" spans="1:8" ht="15">
      <c r="A12649" s="95">
        <v>12641</v>
      </c>
      <c r="B12649" s="95" t="s">
        <v>3432</v>
      </c>
      <c r="C12649" s="95" t="s">
        <v>9465</v>
      </c>
      <c r="D12649" s="95">
        <v>29001030691</v>
      </c>
      <c r="E12649" s="95" t="s">
        <v>332</v>
      </c>
      <c r="F12649" s="95" t="s">
        <v>7499</v>
      </c>
      <c r="G12649" s="4">
        <v>50</v>
      </c>
      <c r="H12649" s="4">
        <v>50</v>
      </c>
    </row>
    <row r="12650" spans="1:8" ht="15">
      <c r="A12650" s="95">
        <v>12642</v>
      </c>
      <c r="B12650" s="95" t="s">
        <v>4140</v>
      </c>
      <c r="C12650" s="95" t="s">
        <v>2686</v>
      </c>
      <c r="D12650" s="95">
        <v>29001031418</v>
      </c>
      <c r="E12650" s="95" t="s">
        <v>332</v>
      </c>
      <c r="F12650" s="95" t="s">
        <v>7499</v>
      </c>
      <c r="G12650" s="4">
        <v>50</v>
      </c>
      <c r="H12650" s="4">
        <v>50</v>
      </c>
    </row>
    <row r="12651" spans="1:8" ht="15">
      <c r="A12651" s="95">
        <v>12643</v>
      </c>
      <c r="B12651" s="95" t="s">
        <v>3432</v>
      </c>
      <c r="C12651" s="95" t="s">
        <v>16080</v>
      </c>
      <c r="D12651" s="95">
        <v>29001001316</v>
      </c>
      <c r="E12651" s="95" t="s">
        <v>332</v>
      </c>
      <c r="F12651" s="95" t="s">
        <v>7499</v>
      </c>
      <c r="G12651" s="4">
        <v>50</v>
      </c>
      <c r="H12651" s="4">
        <v>50</v>
      </c>
    </row>
    <row r="12652" spans="1:8" ht="30">
      <c r="A12652" s="95">
        <v>12644</v>
      </c>
      <c r="B12652" s="95" t="s">
        <v>3668</v>
      </c>
      <c r="C12652" s="95" t="s">
        <v>6090</v>
      </c>
      <c r="D12652" s="95">
        <v>53001019837</v>
      </c>
      <c r="E12652" s="95" t="s">
        <v>332</v>
      </c>
      <c r="F12652" s="95" t="s">
        <v>7499</v>
      </c>
      <c r="G12652" s="4">
        <v>50</v>
      </c>
      <c r="H12652" s="4">
        <v>50</v>
      </c>
    </row>
    <row r="12653" spans="1:8" ht="15">
      <c r="A12653" s="95">
        <v>12645</v>
      </c>
      <c r="B12653" s="95" t="s">
        <v>3599</v>
      </c>
      <c r="C12653" s="95" t="s">
        <v>7758</v>
      </c>
      <c r="D12653" s="95">
        <v>29001015980</v>
      </c>
      <c r="E12653" s="95" t="s">
        <v>332</v>
      </c>
      <c r="F12653" s="95" t="s">
        <v>7499</v>
      </c>
      <c r="G12653" s="4">
        <v>50</v>
      </c>
      <c r="H12653" s="4">
        <v>50</v>
      </c>
    </row>
    <row r="12654" spans="1:8" ht="15">
      <c r="A12654" s="95">
        <v>12646</v>
      </c>
      <c r="B12654" s="95" t="s">
        <v>3442</v>
      </c>
      <c r="C12654" s="95" t="s">
        <v>7943</v>
      </c>
      <c r="D12654" s="95">
        <v>33001021880</v>
      </c>
      <c r="E12654" s="95" t="s">
        <v>332</v>
      </c>
      <c r="F12654" s="95" t="s">
        <v>7499</v>
      </c>
      <c r="G12654" s="4">
        <v>50</v>
      </c>
      <c r="H12654" s="4">
        <v>50</v>
      </c>
    </row>
    <row r="12655" spans="1:8" ht="15">
      <c r="A12655" s="95">
        <v>12647</v>
      </c>
      <c r="B12655" s="95" t="s">
        <v>3684</v>
      </c>
      <c r="C12655" s="95" t="s">
        <v>16025</v>
      </c>
      <c r="D12655" s="95">
        <v>29001023372</v>
      </c>
      <c r="E12655" s="95" t="s">
        <v>332</v>
      </c>
      <c r="F12655" s="95" t="s">
        <v>7499</v>
      </c>
      <c r="G12655" s="4">
        <v>50</v>
      </c>
      <c r="H12655" s="4">
        <v>50</v>
      </c>
    </row>
    <row r="12656" spans="1:8" ht="15">
      <c r="A12656" s="95">
        <v>12648</v>
      </c>
      <c r="B12656" s="95" t="s">
        <v>16086</v>
      </c>
      <c r="C12656" s="95" t="s">
        <v>13977</v>
      </c>
      <c r="D12656" s="95">
        <v>29001015315</v>
      </c>
      <c r="E12656" s="95" t="s">
        <v>332</v>
      </c>
      <c r="F12656" s="95" t="s">
        <v>7499</v>
      </c>
      <c r="G12656" s="4">
        <v>50</v>
      </c>
      <c r="H12656" s="4">
        <v>50</v>
      </c>
    </row>
    <row r="12657" spans="1:8" ht="15">
      <c r="A12657" s="95">
        <v>12649</v>
      </c>
      <c r="B12657" s="95" t="s">
        <v>3976</v>
      </c>
      <c r="C12657" s="95" t="s">
        <v>6999</v>
      </c>
      <c r="D12657" s="95">
        <v>29001015434</v>
      </c>
      <c r="E12657" s="95" t="s">
        <v>332</v>
      </c>
      <c r="F12657" s="95" t="s">
        <v>7499</v>
      </c>
      <c r="G12657" s="4">
        <v>50</v>
      </c>
      <c r="H12657" s="4">
        <v>50</v>
      </c>
    </row>
    <row r="12658" spans="1:8" ht="15">
      <c r="A12658" s="95">
        <v>12650</v>
      </c>
      <c r="B12658" s="95" t="s">
        <v>4310</v>
      </c>
      <c r="C12658" s="95" t="s">
        <v>2686</v>
      </c>
      <c r="D12658" s="95">
        <v>29001031841</v>
      </c>
      <c r="E12658" s="95" t="s">
        <v>332</v>
      </c>
      <c r="F12658" s="95" t="s">
        <v>7499</v>
      </c>
      <c r="G12658" s="4">
        <v>50</v>
      </c>
      <c r="H12658" s="4">
        <v>50</v>
      </c>
    </row>
    <row r="12659" spans="1:8" ht="15">
      <c r="A12659" s="95">
        <v>12651</v>
      </c>
      <c r="B12659" s="95" t="s">
        <v>4499</v>
      </c>
      <c r="C12659" s="95" t="s">
        <v>14600</v>
      </c>
      <c r="D12659" s="95" t="s">
        <v>16090</v>
      </c>
      <c r="E12659" s="95" t="s">
        <v>332</v>
      </c>
      <c r="F12659" s="95" t="s">
        <v>7499</v>
      </c>
      <c r="G12659" s="4">
        <v>50</v>
      </c>
      <c r="H12659" s="4">
        <v>50</v>
      </c>
    </row>
    <row r="12660" spans="1:8" ht="15">
      <c r="A12660" s="95">
        <v>12652</v>
      </c>
      <c r="B12660" s="95" t="s">
        <v>3958</v>
      </c>
      <c r="C12660" s="95" t="s">
        <v>7753</v>
      </c>
      <c r="D12660" s="95">
        <v>29001031844</v>
      </c>
      <c r="E12660" s="95" t="s">
        <v>332</v>
      </c>
      <c r="F12660" s="95" t="s">
        <v>7499</v>
      </c>
      <c r="G12660" s="4">
        <v>50</v>
      </c>
      <c r="H12660" s="4">
        <v>50</v>
      </c>
    </row>
    <row r="12661" spans="1:8" ht="15">
      <c r="A12661" s="95">
        <v>12653</v>
      </c>
      <c r="B12661" s="95" t="s">
        <v>6703</v>
      </c>
      <c r="C12661" s="95" t="s">
        <v>3556</v>
      </c>
      <c r="D12661" s="95">
        <v>29001026418</v>
      </c>
      <c r="E12661" s="95" t="s">
        <v>332</v>
      </c>
      <c r="F12661" s="95" t="s">
        <v>7499</v>
      </c>
      <c r="G12661" s="4">
        <v>50</v>
      </c>
      <c r="H12661" s="4">
        <v>50</v>
      </c>
    </row>
    <row r="12662" spans="1:8" ht="15">
      <c r="A12662" s="95">
        <v>12654</v>
      </c>
      <c r="B12662" s="95" t="s">
        <v>8172</v>
      </c>
      <c r="C12662" s="95" t="s">
        <v>8748</v>
      </c>
      <c r="D12662" s="95">
        <v>29001036945</v>
      </c>
      <c r="E12662" s="95" t="s">
        <v>332</v>
      </c>
      <c r="F12662" s="95" t="s">
        <v>7499</v>
      </c>
      <c r="G12662" s="4">
        <v>50</v>
      </c>
      <c r="H12662" s="4">
        <v>50</v>
      </c>
    </row>
    <row r="12663" spans="1:8" ht="15">
      <c r="A12663" s="95">
        <v>12655</v>
      </c>
      <c r="B12663" s="95" t="s">
        <v>2663</v>
      </c>
      <c r="C12663" s="95" t="s">
        <v>8999</v>
      </c>
      <c r="D12663" s="95" t="s">
        <v>16094</v>
      </c>
      <c r="E12663" s="95" t="s">
        <v>332</v>
      </c>
      <c r="F12663" s="95" t="s">
        <v>7499</v>
      </c>
      <c r="G12663" s="4">
        <v>50</v>
      </c>
      <c r="H12663" s="4">
        <v>50</v>
      </c>
    </row>
    <row r="12664" spans="1:8" ht="15">
      <c r="A12664" s="95">
        <v>12656</v>
      </c>
      <c r="B12664" s="95" t="s">
        <v>16095</v>
      </c>
      <c r="C12664" s="95" t="s">
        <v>7141</v>
      </c>
      <c r="D12664" s="95">
        <v>29001019012</v>
      </c>
      <c r="E12664" s="95" t="s">
        <v>332</v>
      </c>
      <c r="F12664" s="95" t="s">
        <v>7499</v>
      </c>
      <c r="G12664" s="4">
        <v>50</v>
      </c>
      <c r="H12664" s="4">
        <v>50</v>
      </c>
    </row>
    <row r="12665" spans="1:8" ht="15">
      <c r="A12665" s="95">
        <v>12657</v>
      </c>
      <c r="B12665" s="95" t="s">
        <v>4276</v>
      </c>
      <c r="C12665" s="95" t="s">
        <v>15411</v>
      </c>
      <c r="D12665" s="95">
        <v>29001028046</v>
      </c>
      <c r="E12665" s="95" t="s">
        <v>332</v>
      </c>
      <c r="F12665" s="95" t="s">
        <v>7499</v>
      </c>
      <c r="G12665" s="4">
        <v>50</v>
      </c>
      <c r="H12665" s="4">
        <v>50</v>
      </c>
    </row>
    <row r="12666" spans="1:8" ht="15">
      <c r="A12666" s="95">
        <v>12658</v>
      </c>
      <c r="B12666" s="95" t="s">
        <v>3586</v>
      </c>
      <c r="C12666" s="95" t="s">
        <v>16098</v>
      </c>
      <c r="D12666" s="95">
        <v>29001034488</v>
      </c>
      <c r="E12666" s="95" t="s">
        <v>332</v>
      </c>
      <c r="F12666" s="95" t="s">
        <v>7499</v>
      </c>
      <c r="G12666" s="4">
        <v>50</v>
      </c>
      <c r="H12666" s="4">
        <v>50</v>
      </c>
    </row>
    <row r="12667" spans="1:8" ht="15">
      <c r="A12667" s="95">
        <v>12659</v>
      </c>
      <c r="B12667" s="95" t="s">
        <v>2667</v>
      </c>
      <c r="C12667" s="95" t="s">
        <v>7143</v>
      </c>
      <c r="D12667" s="95">
        <v>29001031884</v>
      </c>
      <c r="E12667" s="95" t="s">
        <v>332</v>
      </c>
      <c r="F12667" s="95" t="s">
        <v>7499</v>
      </c>
      <c r="G12667" s="4">
        <v>50</v>
      </c>
      <c r="H12667" s="4">
        <v>50</v>
      </c>
    </row>
    <row r="12668" spans="1:8" ht="15">
      <c r="A12668" s="95">
        <v>12660</v>
      </c>
      <c r="B12668" s="95" t="s">
        <v>3629</v>
      </c>
      <c r="C12668" s="95" t="s">
        <v>7142</v>
      </c>
      <c r="D12668" s="95">
        <v>29001013008</v>
      </c>
      <c r="E12668" s="95" t="s">
        <v>332</v>
      </c>
      <c r="F12668" s="95" t="s">
        <v>7499</v>
      </c>
      <c r="G12668" s="4">
        <v>50</v>
      </c>
      <c r="H12668" s="4">
        <v>50</v>
      </c>
    </row>
    <row r="12669" spans="1:8" ht="30">
      <c r="A12669" s="95">
        <v>12661</v>
      </c>
      <c r="B12669" s="95" t="s">
        <v>4643</v>
      </c>
      <c r="C12669" s="95" t="s">
        <v>4182</v>
      </c>
      <c r="D12669" s="95">
        <v>55001006057</v>
      </c>
      <c r="E12669" s="95" t="s">
        <v>332</v>
      </c>
      <c r="F12669" s="95" t="s">
        <v>7499</v>
      </c>
      <c r="G12669" s="4">
        <v>50</v>
      </c>
      <c r="H12669" s="4">
        <v>50</v>
      </c>
    </row>
    <row r="12670" spans="1:8" ht="15">
      <c r="A12670" s="95">
        <v>12662</v>
      </c>
      <c r="B12670" s="95" t="s">
        <v>3945</v>
      </c>
      <c r="C12670" s="95" t="s">
        <v>16103</v>
      </c>
      <c r="D12670" s="95">
        <v>29001039280</v>
      </c>
      <c r="E12670" s="95" t="s">
        <v>332</v>
      </c>
      <c r="F12670" s="95" t="s">
        <v>7499</v>
      </c>
      <c r="G12670" s="4">
        <v>50</v>
      </c>
      <c r="H12670" s="4">
        <v>50</v>
      </c>
    </row>
    <row r="12671" spans="1:8" ht="30">
      <c r="A12671" s="95">
        <v>12663</v>
      </c>
      <c r="B12671" s="95" t="s">
        <v>4078</v>
      </c>
      <c r="C12671" s="95" t="s">
        <v>16105</v>
      </c>
      <c r="D12671" s="95">
        <v>29001004110</v>
      </c>
      <c r="E12671" s="95" t="s">
        <v>332</v>
      </c>
      <c r="F12671" s="95" t="s">
        <v>7499</v>
      </c>
      <c r="G12671" s="4">
        <v>50</v>
      </c>
      <c r="H12671" s="4">
        <v>50</v>
      </c>
    </row>
    <row r="12672" spans="1:8" ht="30">
      <c r="A12672" s="95">
        <v>12664</v>
      </c>
      <c r="B12672" s="95" t="s">
        <v>10371</v>
      </c>
      <c r="C12672" s="95" t="s">
        <v>7012</v>
      </c>
      <c r="D12672" s="95">
        <v>29001002227</v>
      </c>
      <c r="E12672" s="95" t="s">
        <v>332</v>
      </c>
      <c r="F12672" s="95" t="s">
        <v>7499</v>
      </c>
      <c r="G12672" s="4">
        <v>50</v>
      </c>
      <c r="H12672" s="4">
        <v>50</v>
      </c>
    </row>
    <row r="12673" spans="1:9" ht="15">
      <c r="A12673" s="95">
        <v>12665</v>
      </c>
      <c r="B12673" s="95" t="s">
        <v>16108</v>
      </c>
      <c r="C12673" s="95" t="s">
        <v>16109</v>
      </c>
      <c r="D12673" s="95">
        <v>29001031317</v>
      </c>
      <c r="E12673" s="95" t="s">
        <v>332</v>
      </c>
      <c r="F12673" s="95" t="s">
        <v>7499</v>
      </c>
      <c r="G12673" s="4">
        <v>50</v>
      </c>
      <c r="H12673" s="4">
        <v>50</v>
      </c>
    </row>
    <row r="12674" spans="1:9" ht="15">
      <c r="A12674" s="95">
        <v>12666</v>
      </c>
      <c r="B12674" s="95" t="s">
        <v>5716</v>
      </c>
      <c r="C12674" s="95" t="s">
        <v>3556</v>
      </c>
      <c r="D12674" s="95">
        <v>62001019025</v>
      </c>
      <c r="E12674" s="95" t="s">
        <v>332</v>
      </c>
      <c r="F12674" s="95" t="s">
        <v>7499</v>
      </c>
      <c r="G12674" s="4">
        <v>50</v>
      </c>
      <c r="H12674" s="4">
        <v>50</v>
      </c>
    </row>
    <row r="12675" spans="1:9" ht="15">
      <c r="A12675" s="95">
        <v>12667</v>
      </c>
      <c r="B12675" s="95" t="s">
        <v>3432</v>
      </c>
      <c r="C12675" s="95" t="s">
        <v>8993</v>
      </c>
      <c r="D12675" s="95">
        <v>29001025602</v>
      </c>
      <c r="E12675" s="95" t="s">
        <v>332</v>
      </c>
      <c r="F12675" s="95" t="s">
        <v>7499</v>
      </c>
      <c r="G12675" s="4">
        <v>50</v>
      </c>
      <c r="H12675" s="4">
        <v>50</v>
      </c>
    </row>
    <row r="12676" spans="1:9" ht="15">
      <c r="A12676" s="95">
        <v>12668</v>
      </c>
      <c r="B12676" s="95" t="s">
        <v>3934</v>
      </c>
      <c r="C12676" s="95" t="s">
        <v>6997</v>
      </c>
      <c r="D12676" s="95">
        <v>29001004167</v>
      </c>
      <c r="E12676" s="95" t="s">
        <v>332</v>
      </c>
      <c r="F12676" s="95" t="s">
        <v>7499</v>
      </c>
      <c r="G12676" s="4">
        <v>50</v>
      </c>
      <c r="H12676" s="4">
        <v>50</v>
      </c>
    </row>
    <row r="12677" spans="1:9" ht="15">
      <c r="A12677" s="84"/>
      <c r="B12677" s="96"/>
      <c r="C12677" s="96"/>
      <c r="D12677" s="96"/>
      <c r="E12677" s="96"/>
      <c r="F12677" s="96" t="s">
        <v>331</v>
      </c>
      <c r="G12677" s="83">
        <f>SUM(G9:G12676)</f>
        <v>1875212.5</v>
      </c>
      <c r="H12677" s="83">
        <f>SUM(H9:H12676)</f>
        <v>1875212.5</v>
      </c>
    </row>
    <row r="12678" spans="1:9" ht="15">
      <c r="A12678" s="201"/>
      <c r="B12678" s="201"/>
      <c r="C12678" s="201"/>
      <c r="D12678" s="201"/>
      <c r="E12678" s="201"/>
      <c r="F12678" s="201"/>
      <c r="G12678" s="201"/>
      <c r="H12678" s="175"/>
      <c r="I12678" s="175"/>
    </row>
    <row r="12679" spans="1:9" ht="15">
      <c r="A12679" s="202" t="s">
        <v>442</v>
      </c>
      <c r="B12679" s="202"/>
      <c r="C12679" s="201"/>
      <c r="D12679" s="201"/>
      <c r="E12679" s="201"/>
      <c r="F12679" s="201"/>
      <c r="G12679" s="201"/>
      <c r="H12679" s="175"/>
      <c r="I12679" s="175"/>
    </row>
    <row r="12680" spans="1:9" ht="15">
      <c r="A12680" s="202"/>
      <c r="B12680" s="202"/>
      <c r="C12680" s="201"/>
      <c r="D12680" s="201"/>
      <c r="E12680" s="201"/>
      <c r="F12680" s="201"/>
      <c r="G12680" s="201"/>
      <c r="H12680" s="175"/>
      <c r="I12680" s="175"/>
    </row>
    <row r="12681" spans="1:9" ht="15">
      <c r="A12681" s="202"/>
      <c r="B12681" s="202"/>
      <c r="C12681" s="175"/>
      <c r="D12681" s="175"/>
      <c r="E12681" s="175"/>
      <c r="F12681" s="175"/>
      <c r="G12681" s="175"/>
      <c r="H12681" s="175"/>
      <c r="I12681" s="175"/>
    </row>
    <row r="12682" spans="1:9" ht="15">
      <c r="A12682" s="202"/>
      <c r="B12682" s="202"/>
      <c r="C12682" s="175"/>
      <c r="D12682" s="175"/>
      <c r="E12682" s="175"/>
      <c r="F12682" s="175"/>
      <c r="G12682" s="175"/>
      <c r="H12682" s="175"/>
      <c r="I12682" s="175"/>
    </row>
    <row r="12683" spans="1:9">
      <c r="A12683" s="199"/>
      <c r="B12683" s="199"/>
      <c r="C12683" s="199"/>
      <c r="D12683" s="199"/>
      <c r="E12683" s="199"/>
      <c r="F12683" s="199"/>
      <c r="G12683" s="199"/>
      <c r="H12683" s="199"/>
      <c r="I12683" s="199"/>
    </row>
    <row r="12684" spans="1:9" ht="15">
      <c r="A12684" s="181" t="s">
        <v>107</v>
      </c>
      <c r="B12684" s="181"/>
      <c r="C12684" s="175"/>
      <c r="D12684" s="175"/>
      <c r="E12684" s="175"/>
      <c r="F12684" s="175"/>
      <c r="G12684" s="175"/>
      <c r="H12684" s="175"/>
      <c r="I12684" s="175"/>
    </row>
    <row r="12685" spans="1:9" ht="15">
      <c r="A12685" s="175"/>
      <c r="B12685" s="175"/>
      <c r="C12685" s="175"/>
      <c r="D12685" s="175"/>
      <c r="E12685" s="175"/>
      <c r="F12685" s="175"/>
      <c r="G12685" s="175"/>
      <c r="H12685" s="175"/>
      <c r="I12685" s="175"/>
    </row>
    <row r="12686" spans="1:9" ht="15">
      <c r="A12686" s="175"/>
      <c r="B12686" s="175"/>
      <c r="C12686" s="175"/>
      <c r="D12686" s="175"/>
      <c r="E12686" s="175"/>
      <c r="F12686" s="175"/>
      <c r="G12686" s="175"/>
      <c r="H12686" s="175"/>
      <c r="I12686" s="182"/>
    </row>
    <row r="12687" spans="1:9" ht="15">
      <c r="A12687" s="181"/>
      <c r="B12687" s="181"/>
      <c r="C12687" s="181" t="s">
        <v>398</v>
      </c>
      <c r="D12687" s="181"/>
      <c r="E12687" s="201"/>
      <c r="F12687" s="181"/>
      <c r="G12687" s="181"/>
      <c r="H12687" s="175"/>
      <c r="I12687" s="182"/>
    </row>
    <row r="12688" spans="1:9" ht="15">
      <c r="A12688" s="175"/>
      <c r="B12688" s="175"/>
      <c r="C12688" s="175" t="s">
        <v>265</v>
      </c>
      <c r="D12688" s="175"/>
      <c r="E12688" s="175"/>
      <c r="F12688" s="175"/>
      <c r="G12688" s="175"/>
      <c r="H12688" s="175"/>
      <c r="I12688" s="182"/>
    </row>
    <row r="12689" spans="1:7">
      <c r="A12689" s="183"/>
      <c r="B12689" s="183"/>
      <c r="C12689" s="183" t="s">
        <v>139</v>
      </c>
      <c r="D12689" s="183"/>
      <c r="E12689" s="183"/>
      <c r="F12689" s="183"/>
      <c r="G12689" s="183"/>
    </row>
  </sheetData>
  <mergeCells count="2">
    <mergeCell ref="G1:H1"/>
    <mergeCell ref="G2:H2"/>
  </mergeCells>
  <printOptions gridLines="1"/>
  <pageMargins left="0.25" right="0.25" top="0.75" bottom="0.75" header="0.3" footer="0.3"/>
  <pageSetup scale="81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N2019"/>
  <sheetViews>
    <sheetView view="pageBreakPreview" zoomScale="80" zoomScaleSheetLayoutView="80" workbookViewId="0">
      <selection activeCell="Q14" sqref="Q14"/>
    </sheetView>
  </sheetViews>
  <sheetFormatPr defaultRowHeight="12.75"/>
  <cols>
    <col min="1" max="1" width="7.42578125" style="311" customWidth="1"/>
    <col min="2" max="2" width="20" style="311" customWidth="1"/>
    <col min="3" max="3" width="27.5703125" style="311" customWidth="1"/>
    <col min="4" max="4" width="19.28515625" style="311" customWidth="1"/>
    <col min="5" max="5" width="16.85546875" style="311" customWidth="1"/>
    <col min="6" max="6" width="13.140625" style="311" customWidth="1"/>
    <col min="7" max="7" width="17" style="311" customWidth="1"/>
    <col min="8" max="8" width="13.7109375" style="311" customWidth="1"/>
    <col min="9" max="9" width="19.42578125" style="311" bestFit="1" customWidth="1"/>
    <col min="10" max="10" width="18.5703125" style="311" bestFit="1" customWidth="1"/>
    <col min="11" max="11" width="16.7109375" style="311" customWidth="1"/>
    <col min="12" max="12" width="17.7109375" style="311" customWidth="1"/>
    <col min="13" max="13" width="56.42578125" style="311" customWidth="1"/>
    <col min="14" max="16384" width="9.140625" style="311"/>
  </cols>
  <sheetData>
    <row r="2" spans="1:14" ht="15">
      <c r="A2" s="558" t="s">
        <v>443</v>
      </c>
      <c r="B2" s="558"/>
      <c r="C2" s="558"/>
      <c r="D2" s="558"/>
      <c r="E2" s="558"/>
      <c r="F2" s="418"/>
      <c r="G2" s="306"/>
      <c r="H2" s="306"/>
      <c r="I2" s="306"/>
      <c r="J2" s="306"/>
      <c r="K2" s="351"/>
      <c r="L2" s="352"/>
      <c r="M2" s="352" t="s">
        <v>109</v>
      </c>
    </row>
    <row r="3" spans="1:14" ht="15">
      <c r="A3" s="111" t="s">
        <v>140</v>
      </c>
      <c r="B3" s="111"/>
      <c r="C3" s="419"/>
      <c r="D3" s="306"/>
      <c r="E3" s="306"/>
      <c r="F3" s="306"/>
      <c r="G3" s="306"/>
      <c r="H3" s="306"/>
      <c r="I3" s="306"/>
      <c r="J3" s="306"/>
      <c r="K3" s="351"/>
      <c r="L3" s="544" t="s">
        <v>510</v>
      </c>
      <c r="M3" s="544"/>
    </row>
    <row r="4" spans="1:14" ht="15">
      <c r="A4" s="111"/>
      <c r="B4" s="111"/>
      <c r="C4" s="111"/>
      <c r="D4" s="419"/>
      <c r="E4" s="419"/>
      <c r="F4" s="419"/>
      <c r="G4" s="419"/>
      <c r="H4" s="419"/>
      <c r="I4" s="419"/>
      <c r="J4" s="419"/>
      <c r="K4" s="351"/>
      <c r="L4" s="351"/>
      <c r="M4" s="351"/>
    </row>
    <row r="5" spans="1:14" ht="15">
      <c r="A5" s="306" t="s">
        <v>269</v>
      </c>
      <c r="B5" s="306"/>
      <c r="C5" s="306"/>
      <c r="D5" s="306"/>
      <c r="E5" s="306"/>
      <c r="F5" s="306"/>
      <c r="G5" s="306"/>
      <c r="H5" s="306"/>
      <c r="I5" s="306"/>
      <c r="J5" s="306"/>
      <c r="K5" s="111"/>
      <c r="L5" s="111"/>
      <c r="M5" s="111"/>
    </row>
    <row r="6" spans="1:14" ht="15">
      <c r="A6" s="308" t="str">
        <f>'[3]ფორმა N1'!A5</f>
        <v>მ.პ.გ. ქართული ოცნება - დემოკრატიული საქართველო</v>
      </c>
      <c r="B6" s="308"/>
      <c r="C6" s="308"/>
      <c r="D6" s="308"/>
      <c r="E6" s="308"/>
      <c r="F6" s="308"/>
      <c r="G6" s="308"/>
      <c r="H6" s="308"/>
      <c r="I6" s="308"/>
      <c r="J6" s="308"/>
      <c r="K6" s="420"/>
      <c r="L6" s="420"/>
    </row>
    <row r="7" spans="1:14" ht="15">
      <c r="A7" s="306"/>
      <c r="B7" s="306"/>
      <c r="C7" s="306"/>
      <c r="D7" s="306"/>
      <c r="E7" s="306"/>
      <c r="F7" s="306"/>
      <c r="G7" s="306"/>
      <c r="H7" s="306"/>
      <c r="I7" s="306"/>
      <c r="J7" s="306"/>
      <c r="K7" s="111"/>
      <c r="L7" s="111"/>
      <c r="M7" s="111"/>
    </row>
    <row r="8" spans="1:14" ht="15">
      <c r="A8" s="350"/>
      <c r="B8" s="350"/>
      <c r="C8" s="350"/>
      <c r="D8" s="350"/>
      <c r="E8" s="350"/>
      <c r="F8" s="350"/>
      <c r="G8" s="350"/>
      <c r="H8" s="350"/>
      <c r="I8" s="350"/>
      <c r="J8" s="350"/>
      <c r="K8" s="75"/>
      <c r="L8" s="75"/>
      <c r="M8" s="75"/>
    </row>
    <row r="9" spans="1:14" ht="45">
      <c r="A9" s="87" t="s">
        <v>64</v>
      </c>
      <c r="B9" s="87" t="s">
        <v>479</v>
      </c>
      <c r="C9" s="87" t="s">
        <v>444</v>
      </c>
      <c r="D9" s="87" t="s">
        <v>445</v>
      </c>
      <c r="E9" s="87" t="s">
        <v>446</v>
      </c>
      <c r="F9" s="87" t="s">
        <v>447</v>
      </c>
      <c r="G9" s="87" t="s">
        <v>448</v>
      </c>
      <c r="H9" s="87" t="s">
        <v>449</v>
      </c>
      <c r="I9" s="87" t="s">
        <v>450</v>
      </c>
      <c r="J9" s="87" t="s">
        <v>451</v>
      </c>
      <c r="K9" s="87" t="s">
        <v>452</v>
      </c>
      <c r="L9" s="87" t="s">
        <v>453</v>
      </c>
      <c r="M9" s="87" t="s">
        <v>311</v>
      </c>
    </row>
    <row r="10" spans="1:14" ht="60">
      <c r="A10" s="87">
        <v>1</v>
      </c>
      <c r="B10" s="421"/>
      <c r="C10" s="422" t="s">
        <v>23988</v>
      </c>
      <c r="D10" s="422" t="s">
        <v>17758</v>
      </c>
      <c r="E10" s="423">
        <v>406069757</v>
      </c>
      <c r="F10" s="423" t="s">
        <v>2695</v>
      </c>
      <c r="G10" s="423" t="s">
        <v>17759</v>
      </c>
      <c r="H10" s="423" t="s">
        <v>17760</v>
      </c>
      <c r="I10" s="423" t="s">
        <v>2695</v>
      </c>
      <c r="J10" s="423" t="s">
        <v>2809</v>
      </c>
      <c r="K10" s="423">
        <v>37.50065934065934</v>
      </c>
      <c r="L10" s="423">
        <v>3412.56</v>
      </c>
      <c r="M10" s="423" t="s">
        <v>17761</v>
      </c>
      <c r="N10" s="559"/>
    </row>
    <row r="11" spans="1:14" ht="45">
      <c r="A11" s="87">
        <v>2</v>
      </c>
      <c r="B11" s="421"/>
      <c r="C11" s="422" t="s">
        <v>23988</v>
      </c>
      <c r="D11" s="422" t="s">
        <v>17758</v>
      </c>
      <c r="E11" s="423">
        <v>406069757</v>
      </c>
      <c r="F11" s="423" t="s">
        <v>2695</v>
      </c>
      <c r="G11" s="423" t="s">
        <v>17759</v>
      </c>
      <c r="H11" s="423"/>
      <c r="I11" s="423" t="s">
        <v>2695</v>
      </c>
      <c r="J11" s="423"/>
      <c r="K11" s="423"/>
      <c r="L11" s="423">
        <v>5118.84</v>
      </c>
      <c r="M11" s="423" t="s">
        <v>17762</v>
      </c>
      <c r="N11" s="559"/>
    </row>
    <row r="12" spans="1:14" ht="60">
      <c r="A12" s="87">
        <v>3</v>
      </c>
      <c r="B12" s="421"/>
      <c r="C12" s="422" t="s">
        <v>23988</v>
      </c>
      <c r="D12" s="422" t="s">
        <v>2864</v>
      </c>
      <c r="E12" s="423">
        <v>404535963</v>
      </c>
      <c r="F12" s="423" t="s">
        <v>2695</v>
      </c>
      <c r="G12" s="423" t="s">
        <v>17763</v>
      </c>
      <c r="H12" s="423" t="s">
        <v>2866</v>
      </c>
      <c r="I12" s="423" t="s">
        <v>2695</v>
      </c>
      <c r="J12" s="423" t="s">
        <v>2809</v>
      </c>
      <c r="K12" s="423">
        <v>32.786885245901637</v>
      </c>
      <c r="L12" s="423">
        <v>2000</v>
      </c>
      <c r="M12" s="423" t="s">
        <v>17764</v>
      </c>
      <c r="N12" s="559"/>
    </row>
    <row r="13" spans="1:14" ht="60">
      <c r="A13" s="87">
        <v>4</v>
      </c>
      <c r="B13" s="421"/>
      <c r="C13" s="422" t="s">
        <v>23988</v>
      </c>
      <c r="D13" s="422" t="s">
        <v>2864</v>
      </c>
      <c r="E13" s="423">
        <v>404535963</v>
      </c>
      <c r="F13" s="423" t="s">
        <v>2695</v>
      </c>
      <c r="G13" s="423" t="s">
        <v>17763</v>
      </c>
      <c r="H13" s="423"/>
      <c r="I13" s="423" t="s">
        <v>2695</v>
      </c>
      <c r="J13" s="423"/>
      <c r="K13" s="423"/>
      <c r="L13" s="423">
        <v>1000</v>
      </c>
      <c r="M13" s="423" t="s">
        <v>17765</v>
      </c>
      <c r="N13" s="559"/>
    </row>
    <row r="14" spans="1:14" ht="60">
      <c r="A14" s="87">
        <v>5</v>
      </c>
      <c r="B14" s="421"/>
      <c r="C14" s="422" t="s">
        <v>23988</v>
      </c>
      <c r="D14" s="422" t="s">
        <v>2904</v>
      </c>
      <c r="E14" s="423">
        <v>205271971</v>
      </c>
      <c r="F14" s="423" t="s">
        <v>2695</v>
      </c>
      <c r="G14" s="423" t="s">
        <v>17766</v>
      </c>
      <c r="H14" s="423" t="s">
        <v>17767</v>
      </c>
      <c r="I14" s="423" t="s">
        <v>2695</v>
      </c>
      <c r="J14" s="423" t="s">
        <v>2809</v>
      </c>
      <c r="K14" s="423">
        <v>31.606557377049182</v>
      </c>
      <c r="L14" s="423">
        <v>1928</v>
      </c>
      <c r="M14" s="423" t="s">
        <v>17768</v>
      </c>
      <c r="N14" s="559"/>
    </row>
    <row r="15" spans="1:14" ht="60">
      <c r="A15" s="87">
        <v>6</v>
      </c>
      <c r="B15" s="421"/>
      <c r="C15" s="422" t="s">
        <v>23988</v>
      </c>
      <c r="D15" s="422" t="s">
        <v>17769</v>
      </c>
      <c r="E15" s="423">
        <v>404467420</v>
      </c>
      <c r="F15" s="423" t="s">
        <v>2695</v>
      </c>
      <c r="G15" s="423" t="s">
        <v>17766</v>
      </c>
      <c r="H15" s="423"/>
      <c r="I15" s="423" t="s">
        <v>2695</v>
      </c>
      <c r="J15" s="423"/>
      <c r="K15" s="423"/>
      <c r="L15" s="423">
        <v>600</v>
      </c>
      <c r="M15" s="423" t="s">
        <v>17770</v>
      </c>
      <c r="N15" s="559"/>
    </row>
    <row r="16" spans="1:14" ht="90">
      <c r="A16" s="87">
        <v>7</v>
      </c>
      <c r="B16" s="421"/>
      <c r="C16" s="422" t="s">
        <v>23988</v>
      </c>
      <c r="D16" s="422" t="s">
        <v>17771</v>
      </c>
      <c r="E16" s="423">
        <v>405125252</v>
      </c>
      <c r="F16" s="423" t="s">
        <v>2695</v>
      </c>
      <c r="G16" s="423" t="s">
        <v>17766</v>
      </c>
      <c r="H16" s="423"/>
      <c r="I16" s="423" t="s">
        <v>2695</v>
      </c>
      <c r="J16" s="423"/>
      <c r="K16" s="423"/>
      <c r="L16" s="423">
        <v>3000</v>
      </c>
      <c r="M16" s="423" t="s">
        <v>17772</v>
      </c>
      <c r="N16" s="559"/>
    </row>
    <row r="17" spans="1:14" ht="75">
      <c r="A17" s="87">
        <v>8</v>
      </c>
      <c r="B17" s="421"/>
      <c r="C17" s="422" t="s">
        <v>23988</v>
      </c>
      <c r="D17" s="422" t="s">
        <v>17773</v>
      </c>
      <c r="E17" s="423">
        <v>404963955</v>
      </c>
      <c r="F17" s="423" t="s">
        <v>2695</v>
      </c>
      <c r="G17" s="423" t="s">
        <v>17774</v>
      </c>
      <c r="H17" s="423">
        <v>720</v>
      </c>
      <c r="I17" s="423" t="s">
        <v>2695</v>
      </c>
      <c r="J17" s="423" t="s">
        <v>2809</v>
      </c>
      <c r="K17" s="423">
        <v>188</v>
      </c>
      <c r="L17" s="423">
        <v>9400</v>
      </c>
      <c r="M17" s="423" t="s">
        <v>17775</v>
      </c>
      <c r="N17" s="559"/>
    </row>
    <row r="18" spans="1:14" ht="90">
      <c r="A18" s="87">
        <v>9</v>
      </c>
      <c r="B18" s="421"/>
      <c r="C18" s="422" t="s">
        <v>23988</v>
      </c>
      <c r="D18" s="422" t="s">
        <v>17773</v>
      </c>
      <c r="E18" s="423">
        <v>404963955</v>
      </c>
      <c r="F18" s="423" t="s">
        <v>2695</v>
      </c>
      <c r="G18" s="423" t="s">
        <v>17774</v>
      </c>
      <c r="H18" s="423">
        <v>720</v>
      </c>
      <c r="I18" s="423" t="s">
        <v>2695</v>
      </c>
      <c r="J18" s="423" t="s">
        <v>2809</v>
      </c>
      <c r="K18" s="423">
        <v>467.4</v>
      </c>
      <c r="L18" s="423">
        <v>23370</v>
      </c>
      <c r="M18" s="423" t="s">
        <v>17776</v>
      </c>
      <c r="N18" s="559"/>
    </row>
    <row r="19" spans="1:14" ht="45">
      <c r="A19" s="87">
        <v>10</v>
      </c>
      <c r="B19" s="421"/>
      <c r="C19" s="422" t="s">
        <v>23988</v>
      </c>
      <c r="D19" s="422" t="s">
        <v>17773</v>
      </c>
      <c r="E19" s="423">
        <v>404963955</v>
      </c>
      <c r="F19" s="423" t="s">
        <v>2695</v>
      </c>
      <c r="G19" s="423" t="s">
        <v>17774</v>
      </c>
      <c r="H19" s="423" t="s">
        <v>17777</v>
      </c>
      <c r="I19" s="423" t="s">
        <v>2695</v>
      </c>
      <c r="J19" s="423" t="s">
        <v>2809</v>
      </c>
      <c r="K19" s="423">
        <v>246</v>
      </c>
      <c r="L19" s="423">
        <v>12300</v>
      </c>
      <c r="M19" s="423" t="s">
        <v>17778</v>
      </c>
      <c r="N19" s="559"/>
    </row>
    <row r="20" spans="1:14" ht="90">
      <c r="A20" s="87">
        <v>11</v>
      </c>
      <c r="B20" s="421"/>
      <c r="C20" s="422" t="s">
        <v>23988</v>
      </c>
      <c r="D20" s="422" t="s">
        <v>17773</v>
      </c>
      <c r="E20" s="423">
        <v>404963955</v>
      </c>
      <c r="F20" s="423" t="s">
        <v>2695</v>
      </c>
      <c r="G20" s="423" t="s">
        <v>17774</v>
      </c>
      <c r="H20" s="423">
        <v>720</v>
      </c>
      <c r="I20" s="423" t="s">
        <v>2695</v>
      </c>
      <c r="J20" s="423" t="s">
        <v>2809</v>
      </c>
      <c r="K20" s="423">
        <v>1083</v>
      </c>
      <c r="L20" s="423">
        <v>54150</v>
      </c>
      <c r="M20" s="423" t="s">
        <v>17779</v>
      </c>
      <c r="N20" s="559"/>
    </row>
    <row r="21" spans="1:14" ht="90">
      <c r="A21" s="87">
        <v>12</v>
      </c>
      <c r="B21" s="421"/>
      <c r="C21" s="422" t="s">
        <v>23988</v>
      </c>
      <c r="D21" s="422" t="s">
        <v>17773</v>
      </c>
      <c r="E21" s="423">
        <v>404963955</v>
      </c>
      <c r="F21" s="423" t="s">
        <v>2695</v>
      </c>
      <c r="G21" s="423" t="s">
        <v>17774</v>
      </c>
      <c r="H21" s="423">
        <v>720</v>
      </c>
      <c r="I21" s="423" t="s">
        <v>2695</v>
      </c>
      <c r="J21" s="423" t="s">
        <v>2809</v>
      </c>
      <c r="K21" s="423">
        <v>541.5</v>
      </c>
      <c r="L21" s="423">
        <v>27075</v>
      </c>
      <c r="M21" s="423" t="s">
        <v>17780</v>
      </c>
      <c r="N21" s="559"/>
    </row>
    <row r="22" spans="1:14" ht="90">
      <c r="A22" s="87">
        <v>13</v>
      </c>
      <c r="B22" s="421"/>
      <c r="C22" s="422" t="s">
        <v>23988</v>
      </c>
      <c r="D22" s="422" t="s">
        <v>17773</v>
      </c>
      <c r="E22" s="423">
        <v>404963955</v>
      </c>
      <c r="F22" s="423" t="s">
        <v>2695</v>
      </c>
      <c r="G22" s="423" t="s">
        <v>17774</v>
      </c>
      <c r="H22" s="423" t="s">
        <v>17781</v>
      </c>
      <c r="I22" s="423" t="s">
        <v>2695</v>
      </c>
      <c r="J22" s="423" t="s">
        <v>2809</v>
      </c>
      <c r="K22" s="423">
        <v>494</v>
      </c>
      <c r="L22" s="423">
        <v>24700</v>
      </c>
      <c r="M22" s="423" t="s">
        <v>17782</v>
      </c>
      <c r="N22" s="559"/>
    </row>
    <row r="23" spans="1:14" ht="90">
      <c r="A23" s="87">
        <v>14</v>
      </c>
      <c r="B23" s="421"/>
      <c r="C23" s="422" t="s">
        <v>23988</v>
      </c>
      <c r="D23" s="422" t="s">
        <v>17773</v>
      </c>
      <c r="E23" s="423">
        <v>404963955</v>
      </c>
      <c r="F23" s="423" t="s">
        <v>2695</v>
      </c>
      <c r="G23" s="423" t="s">
        <v>17774</v>
      </c>
      <c r="H23" s="423" t="s">
        <v>17781</v>
      </c>
      <c r="I23" s="423" t="s">
        <v>2695</v>
      </c>
      <c r="J23" s="423" t="s">
        <v>2809</v>
      </c>
      <c r="K23" s="423">
        <v>80</v>
      </c>
      <c r="L23" s="423">
        <v>4000</v>
      </c>
      <c r="M23" s="423" t="s">
        <v>17783</v>
      </c>
      <c r="N23" s="559"/>
    </row>
    <row r="24" spans="1:14" ht="90">
      <c r="A24" s="87">
        <v>15</v>
      </c>
      <c r="B24" s="421"/>
      <c r="C24" s="422" t="s">
        <v>23988</v>
      </c>
      <c r="D24" s="422" t="s">
        <v>17773</v>
      </c>
      <c r="E24" s="423">
        <v>404963955</v>
      </c>
      <c r="F24" s="423" t="s">
        <v>2695</v>
      </c>
      <c r="G24" s="423" t="s">
        <v>17774</v>
      </c>
      <c r="H24" s="423" t="s">
        <v>17781</v>
      </c>
      <c r="I24" s="423" t="s">
        <v>2695</v>
      </c>
      <c r="J24" s="423" t="s">
        <v>2809</v>
      </c>
      <c r="K24" s="423">
        <v>80</v>
      </c>
      <c r="L24" s="423">
        <v>4000</v>
      </c>
      <c r="M24" s="423" t="s">
        <v>17784</v>
      </c>
      <c r="N24" s="559"/>
    </row>
    <row r="25" spans="1:14" ht="90">
      <c r="A25" s="87">
        <v>16</v>
      </c>
      <c r="B25" s="421"/>
      <c r="C25" s="422" t="s">
        <v>23988</v>
      </c>
      <c r="D25" s="422" t="s">
        <v>17773</v>
      </c>
      <c r="E25" s="423">
        <v>404963955</v>
      </c>
      <c r="F25" s="423" t="s">
        <v>2695</v>
      </c>
      <c r="G25" s="423" t="s">
        <v>17774</v>
      </c>
      <c r="H25" s="423" t="s">
        <v>17785</v>
      </c>
      <c r="I25" s="423" t="s">
        <v>2695</v>
      </c>
      <c r="J25" s="423" t="s">
        <v>2809</v>
      </c>
      <c r="K25" s="423">
        <v>30.4</v>
      </c>
      <c r="L25" s="423">
        <v>1520</v>
      </c>
      <c r="M25" s="423" t="s">
        <v>17786</v>
      </c>
      <c r="N25" s="559"/>
    </row>
    <row r="26" spans="1:14" ht="90">
      <c r="A26" s="87">
        <v>17</v>
      </c>
      <c r="B26" s="421"/>
      <c r="C26" s="422" t="s">
        <v>23988</v>
      </c>
      <c r="D26" s="422" t="s">
        <v>17773</v>
      </c>
      <c r="E26" s="423">
        <v>404963955</v>
      </c>
      <c r="F26" s="423" t="s">
        <v>2695</v>
      </c>
      <c r="G26" s="423" t="s">
        <v>17774</v>
      </c>
      <c r="H26" s="423" t="s">
        <v>17787</v>
      </c>
      <c r="I26" s="423" t="s">
        <v>2695</v>
      </c>
      <c r="J26" s="423" t="s">
        <v>2809</v>
      </c>
      <c r="K26" s="423">
        <v>216</v>
      </c>
      <c r="L26" s="423">
        <v>10800</v>
      </c>
      <c r="M26" s="423" t="s">
        <v>17788</v>
      </c>
      <c r="N26" s="559"/>
    </row>
    <row r="27" spans="1:14" ht="90">
      <c r="A27" s="87">
        <v>18</v>
      </c>
      <c r="B27" s="421"/>
      <c r="C27" s="422" t="s">
        <v>23988</v>
      </c>
      <c r="D27" s="422" t="s">
        <v>17773</v>
      </c>
      <c r="E27" s="423">
        <v>404963955</v>
      </c>
      <c r="F27" s="423" t="s">
        <v>2695</v>
      </c>
      <c r="G27" s="423" t="s">
        <v>17774</v>
      </c>
      <c r="H27" s="423" t="s">
        <v>17789</v>
      </c>
      <c r="I27" s="423" t="s">
        <v>2695</v>
      </c>
      <c r="J27" s="423" t="s">
        <v>2809</v>
      </c>
      <c r="K27" s="423">
        <v>11.6</v>
      </c>
      <c r="L27" s="423">
        <v>580</v>
      </c>
      <c r="M27" s="423" t="s">
        <v>17790</v>
      </c>
      <c r="N27" s="559"/>
    </row>
    <row r="28" spans="1:14" ht="90">
      <c r="A28" s="87">
        <v>19</v>
      </c>
      <c r="B28" s="421"/>
      <c r="C28" s="422" t="s">
        <v>23988</v>
      </c>
      <c r="D28" s="422" t="s">
        <v>17773</v>
      </c>
      <c r="E28" s="423">
        <v>404963955</v>
      </c>
      <c r="F28" s="423" t="s">
        <v>2695</v>
      </c>
      <c r="G28" s="423" t="s">
        <v>17774</v>
      </c>
      <c r="H28" s="423" t="s">
        <v>2913</v>
      </c>
      <c r="I28" s="423" t="s">
        <v>2695</v>
      </c>
      <c r="J28" s="423" t="s">
        <v>2809</v>
      </c>
      <c r="K28" s="423">
        <v>46.8</v>
      </c>
      <c r="L28" s="423">
        <v>2340</v>
      </c>
      <c r="M28" s="423" t="s">
        <v>17791</v>
      </c>
      <c r="N28" s="559"/>
    </row>
    <row r="29" spans="1:14" ht="90">
      <c r="A29" s="87">
        <v>20</v>
      </c>
      <c r="B29" s="421"/>
      <c r="C29" s="422" t="s">
        <v>23988</v>
      </c>
      <c r="D29" s="422" t="s">
        <v>17773</v>
      </c>
      <c r="E29" s="423">
        <v>404963955</v>
      </c>
      <c r="F29" s="423" t="s">
        <v>2695</v>
      </c>
      <c r="G29" s="423" t="s">
        <v>17774</v>
      </c>
      <c r="H29" s="423" t="s">
        <v>17792</v>
      </c>
      <c r="I29" s="423" t="s">
        <v>2695</v>
      </c>
      <c r="J29" s="423" t="s">
        <v>2809</v>
      </c>
      <c r="K29" s="423">
        <v>32</v>
      </c>
      <c r="L29" s="423">
        <v>1600</v>
      </c>
      <c r="M29" s="423" t="s">
        <v>17793</v>
      </c>
      <c r="N29" s="559"/>
    </row>
    <row r="30" spans="1:14" ht="45">
      <c r="A30" s="87">
        <v>21</v>
      </c>
      <c r="B30" s="421"/>
      <c r="C30" s="422" t="s">
        <v>23988</v>
      </c>
      <c r="D30" s="422" t="s">
        <v>17773</v>
      </c>
      <c r="E30" s="423">
        <v>404963955</v>
      </c>
      <c r="F30" s="423" t="s">
        <v>2695</v>
      </c>
      <c r="G30" s="423" t="s">
        <v>17774</v>
      </c>
      <c r="H30" s="423" t="s">
        <v>17794</v>
      </c>
      <c r="I30" s="423" t="s">
        <v>2695</v>
      </c>
      <c r="J30" s="423" t="s">
        <v>2809</v>
      </c>
      <c r="K30" s="423">
        <v>228</v>
      </c>
      <c r="L30" s="423">
        <v>11400</v>
      </c>
      <c r="M30" s="423" t="s">
        <v>17795</v>
      </c>
      <c r="N30" s="559"/>
    </row>
    <row r="31" spans="1:14" ht="45">
      <c r="A31" s="87">
        <v>22</v>
      </c>
      <c r="B31" s="421"/>
      <c r="C31" s="422" t="s">
        <v>23988</v>
      </c>
      <c r="D31" s="422" t="s">
        <v>17773</v>
      </c>
      <c r="E31" s="423">
        <v>404963955</v>
      </c>
      <c r="F31" s="423" t="s">
        <v>2695</v>
      </c>
      <c r="G31" s="423" t="s">
        <v>17774</v>
      </c>
      <c r="H31" s="423"/>
      <c r="I31" s="423" t="s">
        <v>2695</v>
      </c>
      <c r="J31" s="423"/>
      <c r="K31" s="423"/>
      <c r="L31" s="423">
        <v>10000</v>
      </c>
      <c r="M31" s="423" t="s">
        <v>17796</v>
      </c>
      <c r="N31" s="559"/>
    </row>
    <row r="32" spans="1:14" ht="45">
      <c r="A32" s="87">
        <v>23</v>
      </c>
      <c r="B32" s="421"/>
      <c r="C32" s="422" t="s">
        <v>23988</v>
      </c>
      <c r="D32" s="422" t="s">
        <v>17773</v>
      </c>
      <c r="E32" s="423">
        <v>404963955</v>
      </c>
      <c r="F32" s="423" t="s">
        <v>2695</v>
      </c>
      <c r="G32" s="423" t="s">
        <v>17774</v>
      </c>
      <c r="H32" s="423"/>
      <c r="I32" s="423" t="s">
        <v>2695</v>
      </c>
      <c r="J32" s="423"/>
      <c r="K32" s="423"/>
      <c r="L32" s="423">
        <v>28000</v>
      </c>
      <c r="M32" s="423" t="s">
        <v>17797</v>
      </c>
      <c r="N32" s="559"/>
    </row>
    <row r="33" spans="1:14" ht="45">
      <c r="A33" s="87">
        <v>24</v>
      </c>
      <c r="B33" s="421"/>
      <c r="C33" s="422" t="s">
        <v>23988</v>
      </c>
      <c r="D33" s="422" t="s">
        <v>17773</v>
      </c>
      <c r="E33" s="423">
        <v>404963955</v>
      </c>
      <c r="F33" s="423" t="s">
        <v>2695</v>
      </c>
      <c r="G33" s="423" t="s">
        <v>17774</v>
      </c>
      <c r="H33" s="423"/>
      <c r="I33" s="423" t="s">
        <v>2695</v>
      </c>
      <c r="J33" s="423"/>
      <c r="K33" s="423"/>
      <c r="L33" s="423">
        <v>8000</v>
      </c>
      <c r="M33" s="423" t="s">
        <v>17798</v>
      </c>
      <c r="N33" s="559"/>
    </row>
    <row r="34" spans="1:14" ht="45">
      <c r="A34" s="87">
        <v>25</v>
      </c>
      <c r="B34" s="421"/>
      <c r="C34" s="422" t="s">
        <v>3022</v>
      </c>
      <c r="D34" s="422" t="s">
        <v>17799</v>
      </c>
      <c r="E34" s="423">
        <v>202886788</v>
      </c>
      <c r="F34" s="423" t="s">
        <v>2695</v>
      </c>
      <c r="G34" s="423" t="s">
        <v>17800</v>
      </c>
      <c r="H34" s="423">
        <v>13.77</v>
      </c>
      <c r="I34" s="423" t="s">
        <v>2695</v>
      </c>
      <c r="J34" s="423" t="s">
        <v>17801</v>
      </c>
      <c r="K34" s="423">
        <v>44.37</v>
      </c>
      <c r="L34" s="423">
        <v>610.97489999999993</v>
      </c>
      <c r="M34" s="423" t="s">
        <v>17802</v>
      </c>
      <c r="N34" s="559"/>
    </row>
    <row r="35" spans="1:14" ht="45">
      <c r="A35" s="87">
        <v>26</v>
      </c>
      <c r="B35" s="421"/>
      <c r="C35" s="422" t="s">
        <v>3022</v>
      </c>
      <c r="D35" s="422" t="s">
        <v>17799</v>
      </c>
      <c r="E35" s="423">
        <v>202886788</v>
      </c>
      <c r="F35" s="423" t="s">
        <v>2695</v>
      </c>
      <c r="G35" s="423" t="s">
        <v>17800</v>
      </c>
      <c r="H35" s="423">
        <v>16.830000000000002</v>
      </c>
      <c r="I35" s="423" t="s">
        <v>2695</v>
      </c>
      <c r="J35" s="423" t="s">
        <v>17801</v>
      </c>
      <c r="K35" s="423">
        <v>44.37</v>
      </c>
      <c r="L35" s="423">
        <v>746.74710000000005</v>
      </c>
      <c r="M35" s="423" t="s">
        <v>17803</v>
      </c>
      <c r="N35" s="559"/>
    </row>
    <row r="36" spans="1:14" ht="45">
      <c r="A36" s="87">
        <v>27</v>
      </c>
      <c r="B36" s="421"/>
      <c r="C36" s="422" t="s">
        <v>3022</v>
      </c>
      <c r="D36" s="422" t="s">
        <v>17799</v>
      </c>
      <c r="E36" s="423">
        <v>202886788</v>
      </c>
      <c r="F36" s="423" t="s">
        <v>2695</v>
      </c>
      <c r="G36" s="423" t="s">
        <v>17800</v>
      </c>
      <c r="H36" s="423">
        <v>13.896000000000001</v>
      </c>
      <c r="I36" s="423" t="s">
        <v>2695</v>
      </c>
      <c r="J36" s="423" t="s">
        <v>17801</v>
      </c>
      <c r="K36" s="423">
        <v>42.629999999999995</v>
      </c>
      <c r="L36" s="423">
        <v>592.38648000000001</v>
      </c>
      <c r="M36" s="423" t="s">
        <v>17804</v>
      </c>
      <c r="N36" s="559"/>
    </row>
    <row r="37" spans="1:14" ht="45">
      <c r="A37" s="87">
        <v>28</v>
      </c>
      <c r="B37" s="421"/>
      <c r="C37" s="422" t="s">
        <v>3022</v>
      </c>
      <c r="D37" s="422" t="s">
        <v>17799</v>
      </c>
      <c r="E37" s="423">
        <v>202886788</v>
      </c>
      <c r="F37" s="423" t="s">
        <v>2695</v>
      </c>
      <c r="G37" s="423" t="s">
        <v>17800</v>
      </c>
      <c r="H37" s="423">
        <v>12.24</v>
      </c>
      <c r="I37" s="423" t="s">
        <v>2695</v>
      </c>
      <c r="J37" s="423" t="s">
        <v>17801</v>
      </c>
      <c r="K37" s="423">
        <v>30.450000000000003</v>
      </c>
      <c r="L37" s="423">
        <v>372.70800000000003</v>
      </c>
      <c r="M37" s="423" t="s">
        <v>17805</v>
      </c>
      <c r="N37" s="559"/>
    </row>
    <row r="38" spans="1:14" ht="45">
      <c r="A38" s="87">
        <v>29</v>
      </c>
      <c r="B38" s="421"/>
      <c r="C38" s="422" t="s">
        <v>3022</v>
      </c>
      <c r="D38" s="422" t="s">
        <v>17799</v>
      </c>
      <c r="E38" s="423">
        <v>202886788</v>
      </c>
      <c r="F38" s="423" t="s">
        <v>2695</v>
      </c>
      <c r="G38" s="423" t="s">
        <v>17800</v>
      </c>
      <c r="H38" s="423">
        <v>12.24</v>
      </c>
      <c r="I38" s="423" t="s">
        <v>2695</v>
      </c>
      <c r="J38" s="423" t="s">
        <v>17801</v>
      </c>
      <c r="K38" s="423">
        <v>47.850000000000009</v>
      </c>
      <c r="L38" s="423">
        <v>585.68400000000008</v>
      </c>
      <c r="M38" s="423" t="s">
        <v>17806</v>
      </c>
      <c r="N38" s="559"/>
    </row>
    <row r="39" spans="1:14" ht="45">
      <c r="A39" s="87">
        <v>30</v>
      </c>
      <c r="B39" s="421"/>
      <c r="C39" s="422" t="s">
        <v>3022</v>
      </c>
      <c r="D39" s="422" t="s">
        <v>17799</v>
      </c>
      <c r="E39" s="423">
        <v>202886788</v>
      </c>
      <c r="F39" s="423" t="s">
        <v>2695</v>
      </c>
      <c r="G39" s="423" t="s">
        <v>17800</v>
      </c>
      <c r="H39" s="423">
        <v>25.248000000000001</v>
      </c>
      <c r="I39" s="423" t="s">
        <v>2695</v>
      </c>
      <c r="J39" s="423" t="s">
        <v>17801</v>
      </c>
      <c r="K39" s="423">
        <v>65.25</v>
      </c>
      <c r="L39" s="423">
        <v>1647.432</v>
      </c>
      <c r="M39" s="423" t="s">
        <v>17807</v>
      </c>
      <c r="N39" s="559"/>
    </row>
    <row r="40" spans="1:14" ht="45">
      <c r="A40" s="87">
        <v>31</v>
      </c>
      <c r="B40" s="421"/>
      <c r="C40" s="422" t="s">
        <v>3022</v>
      </c>
      <c r="D40" s="422" t="s">
        <v>17799</v>
      </c>
      <c r="E40" s="423">
        <v>202886788</v>
      </c>
      <c r="F40" s="423" t="s">
        <v>2695</v>
      </c>
      <c r="G40" s="423" t="s">
        <v>17800</v>
      </c>
      <c r="H40" s="423">
        <v>50.496000000000002</v>
      </c>
      <c r="I40" s="423" t="s">
        <v>2695</v>
      </c>
      <c r="J40" s="423" t="s">
        <v>17801</v>
      </c>
      <c r="K40" s="423">
        <v>56.55</v>
      </c>
      <c r="L40" s="423">
        <v>2855.5488</v>
      </c>
      <c r="M40" s="423" t="s">
        <v>17808</v>
      </c>
      <c r="N40" s="559"/>
    </row>
    <row r="41" spans="1:14" ht="45">
      <c r="A41" s="87">
        <v>32</v>
      </c>
      <c r="B41" s="421"/>
      <c r="C41" s="422" t="s">
        <v>3022</v>
      </c>
      <c r="D41" s="422" t="s">
        <v>17799</v>
      </c>
      <c r="E41" s="423">
        <v>202886788</v>
      </c>
      <c r="F41" s="423" t="s">
        <v>2695</v>
      </c>
      <c r="G41" s="423" t="s">
        <v>17800</v>
      </c>
      <c r="H41" s="423">
        <v>50.496000000000002</v>
      </c>
      <c r="I41" s="423" t="s">
        <v>2695</v>
      </c>
      <c r="J41" s="423" t="s">
        <v>17801</v>
      </c>
      <c r="K41" s="423">
        <v>46.98</v>
      </c>
      <c r="L41" s="423">
        <v>2372.3020799999999</v>
      </c>
      <c r="M41" s="423" t="s">
        <v>17809</v>
      </c>
      <c r="N41" s="559"/>
    </row>
    <row r="42" spans="1:14" ht="45">
      <c r="A42" s="87">
        <v>33</v>
      </c>
      <c r="B42" s="421"/>
      <c r="C42" s="422" t="s">
        <v>3022</v>
      </c>
      <c r="D42" s="422" t="s">
        <v>17799</v>
      </c>
      <c r="E42" s="423">
        <v>202886788</v>
      </c>
      <c r="F42" s="423" t="s">
        <v>2695</v>
      </c>
      <c r="G42" s="423" t="s">
        <v>17800</v>
      </c>
      <c r="H42" s="423">
        <v>32</v>
      </c>
      <c r="I42" s="423" t="s">
        <v>2695</v>
      </c>
      <c r="J42" s="423" t="s">
        <v>17801</v>
      </c>
      <c r="K42" s="423">
        <v>65.25</v>
      </c>
      <c r="L42" s="423">
        <v>2088</v>
      </c>
      <c r="M42" s="423" t="s">
        <v>17810</v>
      </c>
      <c r="N42" s="559"/>
    </row>
    <row r="43" spans="1:14" ht="45">
      <c r="A43" s="87">
        <v>34</v>
      </c>
      <c r="B43" s="421"/>
      <c r="C43" s="422" t="s">
        <v>3022</v>
      </c>
      <c r="D43" s="422" t="s">
        <v>17799</v>
      </c>
      <c r="E43" s="423">
        <v>202886788</v>
      </c>
      <c r="F43" s="423" t="s">
        <v>2695</v>
      </c>
      <c r="G43" s="423" t="s">
        <v>17800</v>
      </c>
      <c r="H43" s="423">
        <v>32</v>
      </c>
      <c r="I43" s="423" t="s">
        <v>2695</v>
      </c>
      <c r="J43" s="423" t="s">
        <v>17801</v>
      </c>
      <c r="K43" s="423">
        <v>56.55</v>
      </c>
      <c r="L43" s="423">
        <v>1809.6</v>
      </c>
      <c r="M43" s="423" t="s">
        <v>17811</v>
      </c>
      <c r="N43" s="559"/>
    </row>
    <row r="44" spans="1:14" ht="45">
      <c r="A44" s="87">
        <v>35</v>
      </c>
      <c r="B44" s="421"/>
      <c r="C44" s="422" t="s">
        <v>3022</v>
      </c>
      <c r="D44" s="422" t="s">
        <v>17799</v>
      </c>
      <c r="E44" s="423">
        <v>202886788</v>
      </c>
      <c r="F44" s="423" t="s">
        <v>2695</v>
      </c>
      <c r="G44" s="423" t="s">
        <v>17800</v>
      </c>
      <c r="H44" s="423">
        <v>16</v>
      </c>
      <c r="I44" s="423" t="s">
        <v>2695</v>
      </c>
      <c r="J44" s="423" t="s">
        <v>17801</v>
      </c>
      <c r="K44" s="423">
        <v>65.25</v>
      </c>
      <c r="L44" s="423">
        <v>1044</v>
      </c>
      <c r="M44" s="423" t="s">
        <v>17812</v>
      </c>
      <c r="N44" s="559"/>
    </row>
    <row r="45" spans="1:14" ht="45">
      <c r="A45" s="87">
        <v>36</v>
      </c>
      <c r="B45" s="421"/>
      <c r="C45" s="422" t="s">
        <v>3022</v>
      </c>
      <c r="D45" s="422" t="s">
        <v>17799</v>
      </c>
      <c r="E45" s="423">
        <v>202886788</v>
      </c>
      <c r="F45" s="423" t="s">
        <v>2695</v>
      </c>
      <c r="G45" s="423" t="s">
        <v>17800</v>
      </c>
      <c r="H45" s="423">
        <v>16</v>
      </c>
      <c r="I45" s="423" t="s">
        <v>2695</v>
      </c>
      <c r="J45" s="423" t="s">
        <v>17801</v>
      </c>
      <c r="K45" s="423">
        <v>65.25</v>
      </c>
      <c r="L45" s="423">
        <v>1044</v>
      </c>
      <c r="M45" s="423" t="s">
        <v>17813</v>
      </c>
      <c r="N45" s="559"/>
    </row>
    <row r="46" spans="1:14" ht="45">
      <c r="A46" s="87">
        <v>37</v>
      </c>
      <c r="B46" s="421"/>
      <c r="C46" s="422" t="s">
        <v>3022</v>
      </c>
      <c r="D46" s="422" t="s">
        <v>17799</v>
      </c>
      <c r="E46" s="423">
        <v>202886788</v>
      </c>
      <c r="F46" s="423" t="s">
        <v>2695</v>
      </c>
      <c r="G46" s="423" t="s">
        <v>17800</v>
      </c>
      <c r="H46" s="423">
        <v>50.496000000000002</v>
      </c>
      <c r="I46" s="423" t="s">
        <v>2695</v>
      </c>
      <c r="J46" s="423" t="s">
        <v>17801</v>
      </c>
      <c r="K46" s="423">
        <v>65.25</v>
      </c>
      <c r="L46" s="423">
        <v>3294.864</v>
      </c>
      <c r="M46" s="423" t="s">
        <v>17814</v>
      </c>
      <c r="N46" s="559"/>
    </row>
    <row r="47" spans="1:14" ht="45">
      <c r="A47" s="87">
        <v>38</v>
      </c>
      <c r="B47" s="421"/>
      <c r="C47" s="422" t="s">
        <v>3022</v>
      </c>
      <c r="D47" s="422" t="s">
        <v>17799</v>
      </c>
      <c r="E47" s="423">
        <v>202886788</v>
      </c>
      <c r="F47" s="423" t="s">
        <v>2695</v>
      </c>
      <c r="G47" s="423" t="s">
        <v>17800</v>
      </c>
      <c r="H47" s="423">
        <v>50.496000000000002</v>
      </c>
      <c r="I47" s="423" t="s">
        <v>2695</v>
      </c>
      <c r="J47" s="423" t="s">
        <v>17801</v>
      </c>
      <c r="K47" s="423">
        <v>65.25</v>
      </c>
      <c r="L47" s="423">
        <v>3294.864</v>
      </c>
      <c r="M47" s="423" t="s">
        <v>17815</v>
      </c>
      <c r="N47" s="559"/>
    </row>
    <row r="48" spans="1:14" ht="45">
      <c r="A48" s="87">
        <v>39</v>
      </c>
      <c r="B48" s="421"/>
      <c r="C48" s="422" t="s">
        <v>3022</v>
      </c>
      <c r="D48" s="422" t="s">
        <v>17799</v>
      </c>
      <c r="E48" s="423">
        <v>202886788</v>
      </c>
      <c r="F48" s="423" t="s">
        <v>2695</v>
      </c>
      <c r="G48" s="423" t="s">
        <v>17800</v>
      </c>
      <c r="H48" s="423">
        <v>50.496000000000002</v>
      </c>
      <c r="I48" s="423" t="s">
        <v>2695</v>
      </c>
      <c r="J48" s="423" t="s">
        <v>17801</v>
      </c>
      <c r="K48" s="423">
        <v>65.25</v>
      </c>
      <c r="L48" s="423">
        <v>3294.864</v>
      </c>
      <c r="M48" s="423" t="s">
        <v>17816</v>
      </c>
      <c r="N48" s="559"/>
    </row>
    <row r="49" spans="1:14" ht="45">
      <c r="A49" s="87">
        <v>40</v>
      </c>
      <c r="B49" s="421"/>
      <c r="C49" s="422" t="s">
        <v>3022</v>
      </c>
      <c r="D49" s="422" t="s">
        <v>17799</v>
      </c>
      <c r="E49" s="423">
        <v>202886788</v>
      </c>
      <c r="F49" s="423" t="s">
        <v>2695</v>
      </c>
      <c r="G49" s="423" t="s">
        <v>17800</v>
      </c>
      <c r="H49" s="423">
        <v>19.5</v>
      </c>
      <c r="I49" s="423" t="s">
        <v>2695</v>
      </c>
      <c r="J49" s="423" t="s">
        <v>17801</v>
      </c>
      <c r="K49" s="423">
        <v>65.25</v>
      </c>
      <c r="L49" s="423">
        <v>1272.375</v>
      </c>
      <c r="M49" s="423" t="s">
        <v>17817</v>
      </c>
      <c r="N49" s="559"/>
    </row>
    <row r="50" spans="1:14" ht="45">
      <c r="A50" s="87">
        <v>41</v>
      </c>
      <c r="B50" s="421"/>
      <c r="C50" s="422" t="s">
        <v>3022</v>
      </c>
      <c r="D50" s="422" t="s">
        <v>17799</v>
      </c>
      <c r="E50" s="423">
        <v>202886788</v>
      </c>
      <c r="F50" s="423" t="s">
        <v>2695</v>
      </c>
      <c r="G50" s="423" t="s">
        <v>17800</v>
      </c>
      <c r="H50" s="423">
        <v>53.8</v>
      </c>
      <c r="I50" s="423" t="s">
        <v>2695</v>
      </c>
      <c r="J50" s="423" t="s">
        <v>17801</v>
      </c>
      <c r="K50" s="423">
        <v>56.55</v>
      </c>
      <c r="L50" s="423">
        <v>3042.39</v>
      </c>
      <c r="M50" s="423" t="s">
        <v>17818</v>
      </c>
      <c r="N50" s="559"/>
    </row>
    <row r="51" spans="1:14" ht="45">
      <c r="A51" s="87">
        <v>42</v>
      </c>
      <c r="B51" s="421"/>
      <c r="C51" s="422" t="s">
        <v>3022</v>
      </c>
      <c r="D51" s="422" t="s">
        <v>17799</v>
      </c>
      <c r="E51" s="423">
        <v>202886788</v>
      </c>
      <c r="F51" s="423" t="s">
        <v>2695</v>
      </c>
      <c r="G51" s="423" t="s">
        <v>17800</v>
      </c>
      <c r="H51" s="423">
        <v>50.496000000000002</v>
      </c>
      <c r="I51" s="423" t="s">
        <v>2695</v>
      </c>
      <c r="J51" s="423" t="s">
        <v>17801</v>
      </c>
      <c r="K51" s="423">
        <v>46.98</v>
      </c>
      <c r="L51" s="423">
        <v>2372.3020799999999</v>
      </c>
      <c r="M51" s="423" t="s">
        <v>17819</v>
      </c>
      <c r="N51" s="559"/>
    </row>
    <row r="52" spans="1:14" ht="45">
      <c r="A52" s="87">
        <v>43</v>
      </c>
      <c r="B52" s="421"/>
      <c r="C52" s="422" t="s">
        <v>3022</v>
      </c>
      <c r="D52" s="422" t="s">
        <v>17799</v>
      </c>
      <c r="E52" s="423">
        <v>202886788</v>
      </c>
      <c r="F52" s="423" t="s">
        <v>2695</v>
      </c>
      <c r="G52" s="423" t="s">
        <v>17800</v>
      </c>
      <c r="H52" s="423">
        <v>50.496000000000002</v>
      </c>
      <c r="I52" s="423" t="s">
        <v>2695</v>
      </c>
      <c r="J52" s="423" t="s">
        <v>17801</v>
      </c>
      <c r="K52" s="423">
        <v>46.98</v>
      </c>
      <c r="L52" s="423">
        <v>2372.3020799999999</v>
      </c>
      <c r="M52" s="423" t="s">
        <v>17820</v>
      </c>
      <c r="N52" s="559"/>
    </row>
    <row r="53" spans="1:14" ht="45">
      <c r="A53" s="87">
        <v>44</v>
      </c>
      <c r="B53" s="421"/>
      <c r="C53" s="422" t="s">
        <v>3022</v>
      </c>
      <c r="D53" s="422" t="s">
        <v>17799</v>
      </c>
      <c r="E53" s="423">
        <v>202886788</v>
      </c>
      <c r="F53" s="423" t="s">
        <v>2695</v>
      </c>
      <c r="G53" s="423" t="s">
        <v>17800</v>
      </c>
      <c r="H53" s="423">
        <v>32</v>
      </c>
      <c r="I53" s="423" t="s">
        <v>2695</v>
      </c>
      <c r="J53" s="423" t="s">
        <v>17801</v>
      </c>
      <c r="K53" s="423">
        <v>46.98</v>
      </c>
      <c r="L53" s="423">
        <v>1503.36</v>
      </c>
      <c r="M53" s="423" t="s">
        <v>17821</v>
      </c>
      <c r="N53" s="559"/>
    </row>
    <row r="54" spans="1:14" ht="45">
      <c r="A54" s="87">
        <v>45</v>
      </c>
      <c r="B54" s="421"/>
      <c r="C54" s="422" t="s">
        <v>3022</v>
      </c>
      <c r="D54" s="422" t="s">
        <v>17799</v>
      </c>
      <c r="E54" s="423">
        <v>202886788</v>
      </c>
      <c r="F54" s="423" t="s">
        <v>2695</v>
      </c>
      <c r="G54" s="423" t="s">
        <v>17800</v>
      </c>
      <c r="H54" s="423">
        <v>50.496000000000002</v>
      </c>
      <c r="I54" s="423" t="s">
        <v>2695</v>
      </c>
      <c r="J54" s="423" t="s">
        <v>17801</v>
      </c>
      <c r="K54" s="423">
        <v>37.409999999999997</v>
      </c>
      <c r="L54" s="423">
        <v>1889.0553600000001</v>
      </c>
      <c r="M54" s="423" t="s">
        <v>17822</v>
      </c>
      <c r="N54" s="559"/>
    </row>
    <row r="55" spans="1:14" ht="45">
      <c r="A55" s="87">
        <v>46</v>
      </c>
      <c r="B55" s="421"/>
      <c r="C55" s="422" t="s">
        <v>3022</v>
      </c>
      <c r="D55" s="422" t="s">
        <v>17799</v>
      </c>
      <c r="E55" s="423">
        <v>202886788</v>
      </c>
      <c r="F55" s="423" t="s">
        <v>2695</v>
      </c>
      <c r="G55" s="423" t="s">
        <v>17800</v>
      </c>
      <c r="H55" s="423">
        <v>50.496000000000002</v>
      </c>
      <c r="I55" s="423" t="s">
        <v>2695</v>
      </c>
      <c r="J55" s="423" t="s">
        <v>17801</v>
      </c>
      <c r="K55" s="423">
        <v>37.409999999999997</v>
      </c>
      <c r="L55" s="423">
        <v>1889.0553600000001</v>
      </c>
      <c r="M55" s="423" t="s">
        <v>17823</v>
      </c>
      <c r="N55" s="559"/>
    </row>
    <row r="56" spans="1:14" ht="45">
      <c r="A56" s="87">
        <v>47</v>
      </c>
      <c r="B56" s="421"/>
      <c r="C56" s="422" t="s">
        <v>3022</v>
      </c>
      <c r="D56" s="422" t="s">
        <v>17799</v>
      </c>
      <c r="E56" s="423">
        <v>202886788</v>
      </c>
      <c r="F56" s="423" t="s">
        <v>2695</v>
      </c>
      <c r="G56" s="423" t="s">
        <v>17800</v>
      </c>
      <c r="H56" s="423">
        <v>50.496000000000002</v>
      </c>
      <c r="I56" s="423" t="s">
        <v>2695</v>
      </c>
      <c r="J56" s="423" t="s">
        <v>17801</v>
      </c>
      <c r="K56" s="423">
        <v>37.409999999999997</v>
      </c>
      <c r="L56" s="423">
        <v>1889.0553600000001</v>
      </c>
      <c r="M56" s="423" t="s">
        <v>17824</v>
      </c>
      <c r="N56" s="559"/>
    </row>
    <row r="57" spans="1:14" ht="45">
      <c r="A57" s="87">
        <v>48</v>
      </c>
      <c r="B57" s="421"/>
      <c r="C57" s="422" t="s">
        <v>3022</v>
      </c>
      <c r="D57" s="422" t="s">
        <v>17799</v>
      </c>
      <c r="E57" s="423">
        <v>202886788</v>
      </c>
      <c r="F57" s="423" t="s">
        <v>2695</v>
      </c>
      <c r="G57" s="423" t="s">
        <v>17800</v>
      </c>
      <c r="H57" s="423">
        <v>25.248000000000001</v>
      </c>
      <c r="I57" s="423" t="s">
        <v>2695</v>
      </c>
      <c r="J57" s="423" t="s">
        <v>17801</v>
      </c>
      <c r="K57" s="423">
        <v>37.409999999999997</v>
      </c>
      <c r="L57" s="423">
        <v>944.52768000000003</v>
      </c>
      <c r="M57" s="423" t="s">
        <v>17825</v>
      </c>
      <c r="N57" s="559"/>
    </row>
    <row r="58" spans="1:14" ht="210">
      <c r="A58" s="87">
        <v>49</v>
      </c>
      <c r="B58" s="421"/>
      <c r="C58" s="422" t="s">
        <v>3022</v>
      </c>
      <c r="D58" s="422" t="s">
        <v>17799</v>
      </c>
      <c r="E58" s="423">
        <v>202886788</v>
      </c>
      <c r="F58" s="423" t="s">
        <v>2695</v>
      </c>
      <c r="G58" s="423" t="s">
        <v>17800</v>
      </c>
      <c r="H58" s="423">
        <v>26.85</v>
      </c>
      <c r="I58" s="423" t="s">
        <v>2695</v>
      </c>
      <c r="J58" s="423" t="s">
        <v>17801</v>
      </c>
      <c r="K58" s="423">
        <v>300</v>
      </c>
      <c r="L58" s="423">
        <v>8055</v>
      </c>
      <c r="M58" s="423" t="s">
        <v>17826</v>
      </c>
      <c r="N58" s="559"/>
    </row>
    <row r="59" spans="1:14" ht="345">
      <c r="A59" s="87">
        <v>50</v>
      </c>
      <c r="B59" s="421"/>
      <c r="C59" s="422" t="s">
        <v>3022</v>
      </c>
      <c r="D59" s="422" t="s">
        <v>17799</v>
      </c>
      <c r="E59" s="423">
        <v>202886788</v>
      </c>
      <c r="F59" s="423" t="s">
        <v>2695</v>
      </c>
      <c r="G59" s="423" t="s">
        <v>17800</v>
      </c>
      <c r="H59" s="423">
        <v>48.33</v>
      </c>
      <c r="I59" s="423" t="s">
        <v>2695</v>
      </c>
      <c r="J59" s="423" t="s">
        <v>17801</v>
      </c>
      <c r="K59" s="423">
        <v>300</v>
      </c>
      <c r="L59" s="423">
        <v>14499</v>
      </c>
      <c r="M59" s="423" t="s">
        <v>17827</v>
      </c>
      <c r="N59" s="559"/>
    </row>
    <row r="60" spans="1:14" ht="409.5">
      <c r="A60" s="87">
        <v>51</v>
      </c>
      <c r="B60" s="421"/>
      <c r="C60" s="422" t="s">
        <v>3022</v>
      </c>
      <c r="D60" s="422" t="s">
        <v>17799</v>
      </c>
      <c r="E60" s="423">
        <v>202886788</v>
      </c>
      <c r="F60" s="423" t="s">
        <v>2695</v>
      </c>
      <c r="G60" s="423" t="s">
        <v>17800</v>
      </c>
      <c r="H60" s="423">
        <v>48.33</v>
      </c>
      <c r="I60" s="423" t="s">
        <v>2695</v>
      </c>
      <c r="J60" s="423" t="s">
        <v>17801</v>
      </c>
      <c r="K60" s="423">
        <v>300</v>
      </c>
      <c r="L60" s="423">
        <v>14499</v>
      </c>
      <c r="M60" s="423" t="s">
        <v>17828</v>
      </c>
      <c r="N60" s="559"/>
    </row>
    <row r="61" spans="1:14" ht="409.5">
      <c r="A61" s="87">
        <v>52</v>
      </c>
      <c r="B61" s="421"/>
      <c r="C61" s="422" t="s">
        <v>3022</v>
      </c>
      <c r="D61" s="422" t="s">
        <v>17799</v>
      </c>
      <c r="E61" s="423">
        <v>202886788</v>
      </c>
      <c r="F61" s="423" t="s">
        <v>2695</v>
      </c>
      <c r="G61" s="423" t="s">
        <v>17800</v>
      </c>
      <c r="H61" s="423">
        <v>53.7</v>
      </c>
      <c r="I61" s="423" t="s">
        <v>2695</v>
      </c>
      <c r="J61" s="423" t="s">
        <v>17801</v>
      </c>
      <c r="K61" s="423">
        <v>300</v>
      </c>
      <c r="L61" s="423">
        <v>16110</v>
      </c>
      <c r="M61" s="423" t="s">
        <v>17829</v>
      </c>
      <c r="N61" s="559"/>
    </row>
    <row r="62" spans="1:14" ht="330">
      <c r="A62" s="87">
        <v>53</v>
      </c>
      <c r="B62" s="421"/>
      <c r="C62" s="422" t="s">
        <v>3022</v>
      </c>
      <c r="D62" s="422" t="s">
        <v>17799</v>
      </c>
      <c r="E62" s="423">
        <v>202886788</v>
      </c>
      <c r="F62" s="423" t="s">
        <v>2695</v>
      </c>
      <c r="G62" s="423" t="s">
        <v>17800</v>
      </c>
      <c r="H62" s="423">
        <v>53.7</v>
      </c>
      <c r="I62" s="423" t="s">
        <v>2695</v>
      </c>
      <c r="J62" s="423" t="s">
        <v>17801</v>
      </c>
      <c r="K62" s="423">
        <v>300</v>
      </c>
      <c r="L62" s="423">
        <v>16110</v>
      </c>
      <c r="M62" s="423" t="s">
        <v>17830</v>
      </c>
      <c r="N62" s="559"/>
    </row>
    <row r="63" spans="1:14" ht="409.5">
      <c r="A63" s="87">
        <v>54</v>
      </c>
      <c r="B63" s="421"/>
      <c r="C63" s="422" t="s">
        <v>3022</v>
      </c>
      <c r="D63" s="422" t="s">
        <v>17799</v>
      </c>
      <c r="E63" s="423">
        <v>202886788</v>
      </c>
      <c r="F63" s="423" t="s">
        <v>2695</v>
      </c>
      <c r="G63" s="423" t="s">
        <v>17800</v>
      </c>
      <c r="H63" s="423">
        <v>64.44</v>
      </c>
      <c r="I63" s="423" t="s">
        <v>2695</v>
      </c>
      <c r="J63" s="423" t="s">
        <v>17801</v>
      </c>
      <c r="K63" s="423">
        <v>300</v>
      </c>
      <c r="L63" s="423">
        <v>19332</v>
      </c>
      <c r="M63" s="423" t="s">
        <v>17831</v>
      </c>
      <c r="N63" s="559"/>
    </row>
    <row r="64" spans="1:14" ht="255">
      <c r="A64" s="87">
        <v>55</v>
      </c>
      <c r="B64" s="421"/>
      <c r="C64" s="422" t="s">
        <v>3022</v>
      </c>
      <c r="D64" s="422" t="s">
        <v>17799</v>
      </c>
      <c r="E64" s="423">
        <v>202886788</v>
      </c>
      <c r="F64" s="423" t="s">
        <v>2695</v>
      </c>
      <c r="G64" s="423" t="s">
        <v>17800</v>
      </c>
      <c r="H64" s="423">
        <v>53.7</v>
      </c>
      <c r="I64" s="423" t="s">
        <v>2695</v>
      </c>
      <c r="J64" s="423" t="s">
        <v>17801</v>
      </c>
      <c r="K64" s="423">
        <v>300</v>
      </c>
      <c r="L64" s="423">
        <v>16110</v>
      </c>
      <c r="M64" s="423" t="s">
        <v>17832</v>
      </c>
      <c r="N64" s="559"/>
    </row>
    <row r="65" spans="1:14" ht="180">
      <c r="A65" s="87">
        <v>56</v>
      </c>
      <c r="B65" s="421"/>
      <c r="C65" s="422" t="s">
        <v>3022</v>
      </c>
      <c r="D65" s="422" t="s">
        <v>17799</v>
      </c>
      <c r="E65" s="423">
        <v>202886788</v>
      </c>
      <c r="F65" s="423" t="s">
        <v>2695</v>
      </c>
      <c r="G65" s="423" t="s">
        <v>17800</v>
      </c>
      <c r="H65" s="423">
        <v>26.85</v>
      </c>
      <c r="I65" s="423" t="s">
        <v>2695</v>
      </c>
      <c r="J65" s="423" t="s">
        <v>17801</v>
      </c>
      <c r="K65" s="423">
        <v>300</v>
      </c>
      <c r="L65" s="423">
        <v>8055</v>
      </c>
      <c r="M65" s="423" t="s">
        <v>17833</v>
      </c>
      <c r="N65" s="559"/>
    </row>
    <row r="66" spans="1:14" ht="409.5">
      <c r="A66" s="87">
        <v>57</v>
      </c>
      <c r="B66" s="421"/>
      <c r="C66" s="422" t="s">
        <v>3022</v>
      </c>
      <c r="D66" s="422" t="s">
        <v>17799</v>
      </c>
      <c r="E66" s="423">
        <v>202886788</v>
      </c>
      <c r="F66" s="423" t="s">
        <v>2695</v>
      </c>
      <c r="G66" s="423" t="s">
        <v>17800</v>
      </c>
      <c r="H66" s="423">
        <v>48.33</v>
      </c>
      <c r="I66" s="423" t="s">
        <v>2695</v>
      </c>
      <c r="J66" s="423" t="s">
        <v>17801</v>
      </c>
      <c r="K66" s="423">
        <v>300</v>
      </c>
      <c r="L66" s="423">
        <v>14499</v>
      </c>
      <c r="M66" s="423" t="s">
        <v>17834</v>
      </c>
      <c r="N66" s="559"/>
    </row>
    <row r="67" spans="1:14" ht="330">
      <c r="A67" s="87">
        <v>58</v>
      </c>
      <c r="B67" s="421"/>
      <c r="C67" s="422" t="s">
        <v>3022</v>
      </c>
      <c r="D67" s="422" t="s">
        <v>17799</v>
      </c>
      <c r="E67" s="423">
        <v>202886788</v>
      </c>
      <c r="F67" s="423" t="s">
        <v>2695</v>
      </c>
      <c r="G67" s="423" t="s">
        <v>17800</v>
      </c>
      <c r="H67" s="423">
        <v>16.11</v>
      </c>
      <c r="I67" s="423" t="s">
        <v>2695</v>
      </c>
      <c r="J67" s="423" t="s">
        <v>17801</v>
      </c>
      <c r="K67" s="423">
        <v>300</v>
      </c>
      <c r="L67" s="423">
        <v>4833</v>
      </c>
      <c r="M67" s="423" t="s">
        <v>17835</v>
      </c>
      <c r="N67" s="559"/>
    </row>
    <row r="68" spans="1:14" ht="315">
      <c r="A68" s="87">
        <v>59</v>
      </c>
      <c r="B68" s="421"/>
      <c r="C68" s="422" t="s">
        <v>3022</v>
      </c>
      <c r="D68" s="422" t="s">
        <v>17799</v>
      </c>
      <c r="E68" s="423">
        <v>202886788</v>
      </c>
      <c r="F68" s="423" t="s">
        <v>2695</v>
      </c>
      <c r="G68" s="423" t="s">
        <v>17800</v>
      </c>
      <c r="H68" s="423">
        <v>48.33</v>
      </c>
      <c r="I68" s="423" t="s">
        <v>2695</v>
      </c>
      <c r="J68" s="423" t="s">
        <v>17801</v>
      </c>
      <c r="K68" s="423">
        <v>300</v>
      </c>
      <c r="L68" s="423">
        <v>14499</v>
      </c>
      <c r="M68" s="423" t="s">
        <v>17836</v>
      </c>
      <c r="N68" s="559"/>
    </row>
    <row r="69" spans="1:14" ht="300">
      <c r="A69" s="87">
        <v>60</v>
      </c>
      <c r="B69" s="421"/>
      <c r="C69" s="422" t="s">
        <v>3022</v>
      </c>
      <c r="D69" s="422" t="s">
        <v>17799</v>
      </c>
      <c r="E69" s="423">
        <v>202886788</v>
      </c>
      <c r="F69" s="423" t="s">
        <v>2695</v>
      </c>
      <c r="G69" s="423" t="s">
        <v>17800</v>
      </c>
      <c r="H69" s="423">
        <v>48.33</v>
      </c>
      <c r="I69" s="423" t="s">
        <v>2695</v>
      </c>
      <c r="J69" s="423" t="s">
        <v>17801</v>
      </c>
      <c r="K69" s="423">
        <v>300</v>
      </c>
      <c r="L69" s="423">
        <v>14499</v>
      </c>
      <c r="M69" s="423" t="s">
        <v>17837</v>
      </c>
      <c r="N69" s="559"/>
    </row>
    <row r="70" spans="1:14" ht="45">
      <c r="A70" s="87">
        <v>61</v>
      </c>
      <c r="B70" s="421"/>
      <c r="C70" s="422" t="s">
        <v>17838</v>
      </c>
      <c r="D70" s="422" t="s">
        <v>17839</v>
      </c>
      <c r="E70" s="423">
        <v>404975452</v>
      </c>
      <c r="F70" s="423" t="s">
        <v>2695</v>
      </c>
      <c r="G70" s="423" t="s">
        <v>17840</v>
      </c>
      <c r="H70" s="423">
        <v>945</v>
      </c>
      <c r="I70" s="423" t="s">
        <v>2695</v>
      </c>
      <c r="J70" s="423" t="s">
        <v>17841</v>
      </c>
      <c r="K70" s="423">
        <v>4.0513333333333339</v>
      </c>
      <c r="L70" s="423">
        <v>3828.51</v>
      </c>
      <c r="M70" s="423" t="s">
        <v>17842</v>
      </c>
      <c r="N70" s="559"/>
    </row>
    <row r="71" spans="1:14" ht="45">
      <c r="A71" s="87">
        <v>62</v>
      </c>
      <c r="B71" s="421"/>
      <c r="C71" s="422" t="s">
        <v>17838</v>
      </c>
      <c r="D71" s="422" t="s">
        <v>17843</v>
      </c>
      <c r="E71" s="423">
        <v>405034190</v>
      </c>
      <c r="F71" s="423" t="s">
        <v>2695</v>
      </c>
      <c r="G71" s="423" t="s">
        <v>17840</v>
      </c>
      <c r="H71" s="423">
        <v>945</v>
      </c>
      <c r="I71" s="423" t="s">
        <v>2695</v>
      </c>
      <c r="J71" s="423" t="s">
        <v>17841</v>
      </c>
      <c r="K71" s="423">
        <v>14.333333333333334</v>
      </c>
      <c r="L71" s="423">
        <v>13545</v>
      </c>
      <c r="M71" s="423" t="s">
        <v>17842</v>
      </c>
      <c r="N71" s="559"/>
    </row>
    <row r="72" spans="1:14" ht="45">
      <c r="A72" s="87">
        <v>63</v>
      </c>
      <c r="B72" s="421"/>
      <c r="C72" s="422" t="s">
        <v>17838</v>
      </c>
      <c r="D72" s="422" t="s">
        <v>17844</v>
      </c>
      <c r="E72" s="423">
        <v>201950594</v>
      </c>
      <c r="F72" s="423" t="s">
        <v>2695</v>
      </c>
      <c r="G72" s="423" t="s">
        <v>17840</v>
      </c>
      <c r="H72" s="423">
        <v>315</v>
      </c>
      <c r="I72" s="423" t="s">
        <v>2695</v>
      </c>
      <c r="J72" s="423" t="s">
        <v>17841</v>
      </c>
      <c r="K72" s="423">
        <v>7.666666666666667</v>
      </c>
      <c r="L72" s="423">
        <v>2415</v>
      </c>
      <c r="M72" s="423" t="s">
        <v>17842</v>
      </c>
      <c r="N72" s="559"/>
    </row>
    <row r="73" spans="1:14" ht="45">
      <c r="A73" s="87">
        <v>64</v>
      </c>
      <c r="B73" s="421"/>
      <c r="C73" s="422" t="s">
        <v>17838</v>
      </c>
      <c r="D73" s="422" t="s">
        <v>17845</v>
      </c>
      <c r="E73" s="423">
        <v>220101502</v>
      </c>
      <c r="F73" s="423" t="s">
        <v>2695</v>
      </c>
      <c r="G73" s="423" t="s">
        <v>17840</v>
      </c>
      <c r="H73" s="423">
        <v>1260</v>
      </c>
      <c r="I73" s="423" t="s">
        <v>2695</v>
      </c>
      <c r="J73" s="423" t="s">
        <v>17841</v>
      </c>
      <c r="K73" s="423">
        <v>140.18333333333334</v>
      </c>
      <c r="L73" s="423">
        <f>176631-657.34</f>
        <v>175973.66</v>
      </c>
      <c r="M73" s="423" t="s">
        <v>17842</v>
      </c>
      <c r="N73" s="559"/>
    </row>
    <row r="74" spans="1:14" ht="45">
      <c r="A74" s="87">
        <v>65</v>
      </c>
      <c r="B74" s="421"/>
      <c r="C74" s="422" t="s">
        <v>17838</v>
      </c>
      <c r="D74" s="422" t="s">
        <v>17846</v>
      </c>
      <c r="E74" s="423">
        <v>404947475</v>
      </c>
      <c r="F74" s="423" t="s">
        <v>2695</v>
      </c>
      <c r="G74" s="423" t="s">
        <v>17840</v>
      </c>
      <c r="H74" s="423">
        <v>1260</v>
      </c>
      <c r="I74" s="423" t="s">
        <v>2695</v>
      </c>
      <c r="J74" s="423" t="s">
        <v>17841</v>
      </c>
      <c r="K74" s="423">
        <v>50.375</v>
      </c>
      <c r="L74" s="423">
        <f>63472.5-436.49</f>
        <v>63036.01</v>
      </c>
      <c r="M74" s="423" t="s">
        <v>17842</v>
      </c>
      <c r="N74" s="559"/>
    </row>
    <row r="75" spans="1:14" ht="45">
      <c r="A75" s="87">
        <v>66</v>
      </c>
      <c r="B75" s="421"/>
      <c r="C75" s="422" t="s">
        <v>17847</v>
      </c>
      <c r="D75" s="422" t="s">
        <v>3317</v>
      </c>
      <c r="E75" s="423">
        <v>204579839</v>
      </c>
      <c r="F75" s="423" t="s">
        <v>2695</v>
      </c>
      <c r="G75" s="423" t="s">
        <v>17848</v>
      </c>
      <c r="H75" s="423" t="s">
        <v>17849</v>
      </c>
      <c r="I75" s="423" t="s">
        <v>2695</v>
      </c>
      <c r="J75" s="423" t="s">
        <v>17801</v>
      </c>
      <c r="K75" s="423"/>
      <c r="L75" s="423">
        <v>1230.9000000000001</v>
      </c>
      <c r="M75" s="423" t="s">
        <v>17850</v>
      </c>
      <c r="N75" s="559"/>
    </row>
    <row r="76" spans="1:14" ht="45">
      <c r="A76" s="87">
        <v>67</v>
      </c>
      <c r="B76" s="421"/>
      <c r="C76" s="422" t="s">
        <v>2692</v>
      </c>
      <c r="D76" s="422" t="s">
        <v>2693</v>
      </c>
      <c r="E76" s="423">
        <v>405182305</v>
      </c>
      <c r="F76" s="423" t="s">
        <v>2695</v>
      </c>
      <c r="G76" s="423" t="s">
        <v>17851</v>
      </c>
      <c r="H76" s="423">
        <v>36</v>
      </c>
      <c r="I76" s="423" t="s">
        <v>2695</v>
      </c>
      <c r="J76" s="423" t="s">
        <v>17801</v>
      </c>
      <c r="K76" s="423">
        <v>405</v>
      </c>
      <c r="L76" s="423">
        <v>14580</v>
      </c>
      <c r="M76" s="423" t="s">
        <v>17852</v>
      </c>
      <c r="N76" s="559"/>
    </row>
    <row r="77" spans="1:14" ht="45">
      <c r="A77" s="87">
        <v>68</v>
      </c>
      <c r="B77" s="421"/>
      <c r="C77" s="422" t="s">
        <v>2692</v>
      </c>
      <c r="D77" s="422" t="s">
        <v>2693</v>
      </c>
      <c r="E77" s="423">
        <v>405182305</v>
      </c>
      <c r="F77" s="423" t="s">
        <v>2695</v>
      </c>
      <c r="G77" s="423" t="s">
        <v>17851</v>
      </c>
      <c r="H77" s="423">
        <v>36</v>
      </c>
      <c r="I77" s="423" t="s">
        <v>2695</v>
      </c>
      <c r="J77" s="423" t="s">
        <v>17801</v>
      </c>
      <c r="K77" s="423">
        <v>405</v>
      </c>
      <c r="L77" s="423">
        <v>14580</v>
      </c>
      <c r="M77" s="423" t="s">
        <v>17853</v>
      </c>
      <c r="N77" s="559"/>
    </row>
    <row r="78" spans="1:14" ht="45">
      <c r="A78" s="87">
        <v>69</v>
      </c>
      <c r="B78" s="421"/>
      <c r="C78" s="422" t="s">
        <v>2692</v>
      </c>
      <c r="D78" s="422" t="s">
        <v>2693</v>
      </c>
      <c r="E78" s="423">
        <v>405182305</v>
      </c>
      <c r="F78" s="423" t="s">
        <v>2695</v>
      </c>
      <c r="G78" s="423" t="s">
        <v>17851</v>
      </c>
      <c r="H78" s="423">
        <v>36</v>
      </c>
      <c r="I78" s="423" t="s">
        <v>2695</v>
      </c>
      <c r="J78" s="423" t="s">
        <v>17801</v>
      </c>
      <c r="K78" s="423">
        <v>405</v>
      </c>
      <c r="L78" s="423">
        <v>14580</v>
      </c>
      <c r="M78" s="423" t="s">
        <v>17854</v>
      </c>
      <c r="N78" s="559"/>
    </row>
    <row r="79" spans="1:14" ht="45">
      <c r="A79" s="87">
        <v>70</v>
      </c>
      <c r="B79" s="421"/>
      <c r="C79" s="422" t="s">
        <v>2692</v>
      </c>
      <c r="D79" s="422" t="s">
        <v>2693</v>
      </c>
      <c r="E79" s="423">
        <v>405182305</v>
      </c>
      <c r="F79" s="423" t="s">
        <v>2695</v>
      </c>
      <c r="G79" s="423" t="s">
        <v>17851</v>
      </c>
      <c r="H79" s="423">
        <v>36</v>
      </c>
      <c r="I79" s="423" t="s">
        <v>2695</v>
      </c>
      <c r="J79" s="423" t="s">
        <v>17801</v>
      </c>
      <c r="K79" s="423">
        <v>405</v>
      </c>
      <c r="L79" s="423">
        <v>14580</v>
      </c>
      <c r="M79" s="423" t="s">
        <v>17855</v>
      </c>
      <c r="N79" s="559"/>
    </row>
    <row r="80" spans="1:14" ht="45">
      <c r="A80" s="87">
        <v>71</v>
      </c>
      <c r="B80" s="421"/>
      <c r="C80" s="422" t="s">
        <v>2692</v>
      </c>
      <c r="D80" s="422" t="s">
        <v>2693</v>
      </c>
      <c r="E80" s="423">
        <v>405182305</v>
      </c>
      <c r="F80" s="423" t="s">
        <v>2695</v>
      </c>
      <c r="G80" s="423" t="s">
        <v>17851</v>
      </c>
      <c r="H80" s="423">
        <v>36</v>
      </c>
      <c r="I80" s="423" t="s">
        <v>2695</v>
      </c>
      <c r="J80" s="423" t="s">
        <v>17801</v>
      </c>
      <c r="K80" s="423">
        <v>405</v>
      </c>
      <c r="L80" s="423">
        <v>14580</v>
      </c>
      <c r="M80" s="423" t="s">
        <v>17856</v>
      </c>
      <c r="N80" s="559"/>
    </row>
    <row r="81" spans="1:14" ht="45">
      <c r="A81" s="87">
        <v>72</v>
      </c>
      <c r="B81" s="421"/>
      <c r="C81" s="422" t="s">
        <v>2692</v>
      </c>
      <c r="D81" s="422" t="s">
        <v>2693</v>
      </c>
      <c r="E81" s="423">
        <v>405182305</v>
      </c>
      <c r="F81" s="423" t="s">
        <v>2695</v>
      </c>
      <c r="G81" s="423" t="s">
        <v>17851</v>
      </c>
      <c r="H81" s="423">
        <v>36</v>
      </c>
      <c r="I81" s="423" t="s">
        <v>2695</v>
      </c>
      <c r="J81" s="423" t="s">
        <v>17801</v>
      </c>
      <c r="K81" s="423">
        <v>405</v>
      </c>
      <c r="L81" s="423">
        <v>14580</v>
      </c>
      <c r="M81" s="423" t="s">
        <v>17857</v>
      </c>
      <c r="N81" s="559"/>
    </row>
    <row r="82" spans="1:14" ht="45">
      <c r="A82" s="87">
        <v>73</v>
      </c>
      <c r="B82" s="421"/>
      <c r="C82" s="422" t="s">
        <v>2692</v>
      </c>
      <c r="D82" s="422" t="s">
        <v>2693</v>
      </c>
      <c r="E82" s="423">
        <v>405182305</v>
      </c>
      <c r="F82" s="423" t="s">
        <v>2695</v>
      </c>
      <c r="G82" s="423" t="s">
        <v>17851</v>
      </c>
      <c r="H82" s="423">
        <v>36</v>
      </c>
      <c r="I82" s="423" t="s">
        <v>2695</v>
      </c>
      <c r="J82" s="423" t="s">
        <v>17801</v>
      </c>
      <c r="K82" s="423">
        <v>405</v>
      </c>
      <c r="L82" s="423">
        <v>14580</v>
      </c>
      <c r="M82" s="423" t="s">
        <v>17858</v>
      </c>
      <c r="N82" s="559"/>
    </row>
    <row r="83" spans="1:14" ht="45">
      <c r="A83" s="87">
        <v>74</v>
      </c>
      <c r="B83" s="421"/>
      <c r="C83" s="422" t="s">
        <v>2692</v>
      </c>
      <c r="D83" s="422" t="s">
        <v>2693</v>
      </c>
      <c r="E83" s="423">
        <v>405182305</v>
      </c>
      <c r="F83" s="423" t="s">
        <v>2695</v>
      </c>
      <c r="G83" s="423" t="s">
        <v>17851</v>
      </c>
      <c r="H83" s="423">
        <v>36</v>
      </c>
      <c r="I83" s="423" t="s">
        <v>2695</v>
      </c>
      <c r="J83" s="423" t="s">
        <v>17801</v>
      </c>
      <c r="K83" s="423">
        <v>405</v>
      </c>
      <c r="L83" s="423">
        <v>14580</v>
      </c>
      <c r="M83" s="423" t="s">
        <v>17859</v>
      </c>
      <c r="N83" s="559"/>
    </row>
    <row r="84" spans="1:14" ht="45">
      <c r="A84" s="87">
        <v>75</v>
      </c>
      <c r="B84" s="421"/>
      <c r="C84" s="422" t="s">
        <v>2692</v>
      </c>
      <c r="D84" s="422" t="s">
        <v>2693</v>
      </c>
      <c r="E84" s="423">
        <v>405182305</v>
      </c>
      <c r="F84" s="423" t="s">
        <v>2695</v>
      </c>
      <c r="G84" s="423" t="s">
        <v>17851</v>
      </c>
      <c r="H84" s="423">
        <v>36</v>
      </c>
      <c r="I84" s="423" t="s">
        <v>2695</v>
      </c>
      <c r="J84" s="423" t="s">
        <v>17801</v>
      </c>
      <c r="K84" s="423">
        <v>405</v>
      </c>
      <c r="L84" s="423">
        <v>14580</v>
      </c>
      <c r="M84" s="423" t="s">
        <v>17860</v>
      </c>
      <c r="N84" s="559"/>
    </row>
    <row r="85" spans="1:14" ht="45">
      <c r="A85" s="87">
        <v>76</v>
      </c>
      <c r="B85" s="421"/>
      <c r="C85" s="422" t="s">
        <v>2692</v>
      </c>
      <c r="D85" s="422" t="s">
        <v>2693</v>
      </c>
      <c r="E85" s="423">
        <v>405182305</v>
      </c>
      <c r="F85" s="423" t="s">
        <v>2695</v>
      </c>
      <c r="G85" s="423" t="s">
        <v>17851</v>
      </c>
      <c r="H85" s="423">
        <v>36</v>
      </c>
      <c r="I85" s="423" t="s">
        <v>2695</v>
      </c>
      <c r="J85" s="423" t="s">
        <v>17801</v>
      </c>
      <c r="K85" s="423">
        <v>405</v>
      </c>
      <c r="L85" s="423">
        <v>14580</v>
      </c>
      <c r="M85" s="423" t="s">
        <v>17861</v>
      </c>
      <c r="N85" s="559"/>
    </row>
    <row r="86" spans="1:14" ht="45">
      <c r="A86" s="87">
        <v>77</v>
      </c>
      <c r="B86" s="421"/>
      <c r="C86" s="422" t="s">
        <v>2692</v>
      </c>
      <c r="D86" s="422" t="s">
        <v>2693</v>
      </c>
      <c r="E86" s="423">
        <v>405182305</v>
      </c>
      <c r="F86" s="423" t="s">
        <v>2695</v>
      </c>
      <c r="G86" s="423" t="s">
        <v>17851</v>
      </c>
      <c r="H86" s="423">
        <v>36</v>
      </c>
      <c r="I86" s="423" t="s">
        <v>2695</v>
      </c>
      <c r="J86" s="423" t="s">
        <v>17801</v>
      </c>
      <c r="K86" s="423">
        <v>405</v>
      </c>
      <c r="L86" s="423">
        <v>14580</v>
      </c>
      <c r="M86" s="423" t="s">
        <v>17862</v>
      </c>
      <c r="N86" s="559"/>
    </row>
    <row r="87" spans="1:14" ht="45">
      <c r="A87" s="87">
        <v>78</v>
      </c>
      <c r="B87" s="421"/>
      <c r="C87" s="422" t="s">
        <v>2692</v>
      </c>
      <c r="D87" s="422" t="s">
        <v>2693</v>
      </c>
      <c r="E87" s="423">
        <v>405182305</v>
      </c>
      <c r="F87" s="423" t="s">
        <v>2695</v>
      </c>
      <c r="G87" s="423" t="s">
        <v>17851</v>
      </c>
      <c r="H87" s="423">
        <v>36</v>
      </c>
      <c r="I87" s="423" t="s">
        <v>2695</v>
      </c>
      <c r="J87" s="423" t="s">
        <v>17801</v>
      </c>
      <c r="K87" s="423">
        <v>405</v>
      </c>
      <c r="L87" s="423">
        <v>14580</v>
      </c>
      <c r="M87" s="423" t="s">
        <v>17863</v>
      </c>
      <c r="N87" s="559"/>
    </row>
    <row r="88" spans="1:14" ht="45">
      <c r="A88" s="87">
        <v>79</v>
      </c>
      <c r="B88" s="421"/>
      <c r="C88" s="422" t="s">
        <v>17838</v>
      </c>
      <c r="D88" s="422" t="s">
        <v>17864</v>
      </c>
      <c r="E88" s="423">
        <v>243861111</v>
      </c>
      <c r="F88" s="423" t="s">
        <v>2695</v>
      </c>
      <c r="G88" s="423" t="s">
        <v>17865</v>
      </c>
      <c r="H88" s="423">
        <v>1680</v>
      </c>
      <c r="I88" s="423" t="s">
        <v>2695</v>
      </c>
      <c r="J88" s="423" t="s">
        <v>17841</v>
      </c>
      <c r="K88" s="423">
        <v>13.333333333333334</v>
      </c>
      <c r="L88" s="423">
        <v>22400</v>
      </c>
      <c r="M88" s="423" t="s">
        <v>17867</v>
      </c>
      <c r="N88" s="559"/>
    </row>
    <row r="89" spans="1:14" ht="45">
      <c r="A89" s="87">
        <v>80</v>
      </c>
      <c r="B89" s="421"/>
      <c r="C89" s="422" t="s">
        <v>17838</v>
      </c>
      <c r="D89" s="422" t="s">
        <v>17866</v>
      </c>
      <c r="E89" s="423">
        <v>234230178</v>
      </c>
      <c r="F89" s="423" t="s">
        <v>2695</v>
      </c>
      <c r="G89" s="423" t="s">
        <v>17865</v>
      </c>
      <c r="H89" s="423">
        <v>1680</v>
      </c>
      <c r="I89" s="423" t="s">
        <v>2695</v>
      </c>
      <c r="J89" s="423" t="s">
        <v>17841</v>
      </c>
      <c r="K89" s="423">
        <v>6.666666666666667</v>
      </c>
      <c r="L89" s="423">
        <v>11200</v>
      </c>
      <c r="M89" s="423" t="s">
        <v>17867</v>
      </c>
      <c r="N89" s="559"/>
    </row>
    <row r="90" spans="1:14" ht="45">
      <c r="A90" s="87">
        <v>81</v>
      </c>
      <c r="B90" s="421"/>
      <c r="C90" s="422" t="s">
        <v>17838</v>
      </c>
      <c r="D90" s="422" t="s">
        <v>17845</v>
      </c>
      <c r="E90" s="423">
        <v>202188612</v>
      </c>
      <c r="F90" s="423" t="s">
        <v>2695</v>
      </c>
      <c r="G90" s="423" t="s">
        <v>17868</v>
      </c>
      <c r="H90" s="423">
        <v>2280</v>
      </c>
      <c r="I90" s="423" t="s">
        <v>2695</v>
      </c>
      <c r="J90" s="423" t="s">
        <v>17841</v>
      </c>
      <c r="K90" s="423">
        <v>151.23903508771929</v>
      </c>
      <c r="L90" s="423">
        <f>344825-68</f>
        <v>344757</v>
      </c>
      <c r="M90" s="423" t="s">
        <v>17867</v>
      </c>
      <c r="N90" s="559"/>
    </row>
    <row r="91" spans="1:14" ht="45">
      <c r="A91" s="87">
        <v>82</v>
      </c>
      <c r="B91" s="421"/>
      <c r="C91" s="422" t="s">
        <v>17838</v>
      </c>
      <c r="D91" s="422" t="s">
        <v>17869</v>
      </c>
      <c r="E91" s="423">
        <v>236080557</v>
      </c>
      <c r="F91" s="423" t="s">
        <v>2695</v>
      </c>
      <c r="G91" s="423" t="s">
        <v>17870</v>
      </c>
      <c r="H91" s="423">
        <v>240</v>
      </c>
      <c r="I91" s="423" t="s">
        <v>2695</v>
      </c>
      <c r="J91" s="423" t="s">
        <v>17841</v>
      </c>
      <c r="K91" s="423">
        <v>53.083333333333336</v>
      </c>
      <c r="L91" s="423">
        <f>12740-93.28</f>
        <v>12646.72</v>
      </c>
      <c r="M91" s="423" t="s">
        <v>17867</v>
      </c>
      <c r="N91" s="559"/>
    </row>
    <row r="92" spans="1:14" ht="45">
      <c r="A92" s="87">
        <v>83</v>
      </c>
      <c r="B92" s="421"/>
      <c r="C92" s="422" t="s">
        <v>17838</v>
      </c>
      <c r="D92" s="422" t="s">
        <v>17871</v>
      </c>
      <c r="E92" s="423">
        <v>212678093</v>
      </c>
      <c r="F92" s="423" t="s">
        <v>2695</v>
      </c>
      <c r="G92" s="423" t="s">
        <v>17872</v>
      </c>
      <c r="H92" s="423">
        <v>1680</v>
      </c>
      <c r="I92" s="423" t="s">
        <v>2695</v>
      </c>
      <c r="J92" s="423" t="s">
        <v>17841</v>
      </c>
      <c r="K92" s="423">
        <v>15.733333333333333</v>
      </c>
      <c r="L92" s="423">
        <v>26432</v>
      </c>
      <c r="M92" s="423" t="s">
        <v>17867</v>
      </c>
      <c r="N92" s="559"/>
    </row>
    <row r="93" spans="1:14" ht="45">
      <c r="A93" s="87">
        <v>84</v>
      </c>
      <c r="B93" s="421"/>
      <c r="C93" s="422" t="s">
        <v>17838</v>
      </c>
      <c r="D93" s="422" t="s">
        <v>17873</v>
      </c>
      <c r="E93" s="423">
        <v>437065916</v>
      </c>
      <c r="F93" s="423" t="s">
        <v>2695</v>
      </c>
      <c r="G93" s="423" t="s">
        <v>17872</v>
      </c>
      <c r="H93" s="423">
        <v>1680</v>
      </c>
      <c r="I93" s="423" t="s">
        <v>2695</v>
      </c>
      <c r="J93" s="423" t="s">
        <v>17841</v>
      </c>
      <c r="K93" s="423">
        <v>7</v>
      </c>
      <c r="L93" s="423">
        <v>11760</v>
      </c>
      <c r="M93" s="423" t="s">
        <v>17867</v>
      </c>
      <c r="N93" s="559"/>
    </row>
    <row r="94" spans="1:14" ht="45">
      <c r="A94" s="87">
        <v>85</v>
      </c>
      <c r="B94" s="421"/>
      <c r="C94" s="422" t="s">
        <v>17838</v>
      </c>
      <c r="D94" s="422" t="s">
        <v>17874</v>
      </c>
      <c r="E94" s="423">
        <v>238732207</v>
      </c>
      <c r="F94" s="423" t="s">
        <v>2695</v>
      </c>
      <c r="G94" s="423" t="s">
        <v>17872</v>
      </c>
      <c r="H94" s="423">
        <v>1680</v>
      </c>
      <c r="I94" s="423" t="s">
        <v>2695</v>
      </c>
      <c r="J94" s="423" t="s">
        <v>17841</v>
      </c>
      <c r="K94" s="423">
        <v>6.666666666666667</v>
      </c>
      <c r="L94" s="423">
        <v>11200</v>
      </c>
      <c r="M94" s="423" t="s">
        <v>17867</v>
      </c>
      <c r="N94" s="559"/>
    </row>
    <row r="95" spans="1:14" ht="45">
      <c r="A95" s="87">
        <v>86</v>
      </c>
      <c r="B95" s="421"/>
      <c r="C95" s="422" t="s">
        <v>17838</v>
      </c>
      <c r="D95" s="422" t="s">
        <v>17875</v>
      </c>
      <c r="E95" s="423">
        <v>239861592</v>
      </c>
      <c r="F95" s="423" t="s">
        <v>2695</v>
      </c>
      <c r="G95" s="423" t="s">
        <v>17872</v>
      </c>
      <c r="H95" s="423">
        <v>1680</v>
      </c>
      <c r="I95" s="423" t="s">
        <v>2695</v>
      </c>
      <c r="J95" s="423" t="s">
        <v>17841</v>
      </c>
      <c r="K95" s="423">
        <v>6.666666666666667</v>
      </c>
      <c r="L95" s="423">
        <v>11200</v>
      </c>
      <c r="M95" s="423" t="s">
        <v>17867</v>
      </c>
      <c r="N95" s="559"/>
    </row>
    <row r="96" spans="1:14" ht="60">
      <c r="A96" s="87">
        <v>87</v>
      </c>
      <c r="B96" s="421"/>
      <c r="C96" s="422" t="s">
        <v>17838</v>
      </c>
      <c r="D96" s="422" t="s">
        <v>17876</v>
      </c>
      <c r="E96" s="423">
        <v>244959826</v>
      </c>
      <c r="F96" s="423" t="s">
        <v>2695</v>
      </c>
      <c r="G96" s="423" t="s">
        <v>17872</v>
      </c>
      <c r="H96" s="423">
        <v>1680</v>
      </c>
      <c r="I96" s="423" t="s">
        <v>2695</v>
      </c>
      <c r="J96" s="423" t="s">
        <v>17841</v>
      </c>
      <c r="K96" s="423">
        <v>10</v>
      </c>
      <c r="L96" s="423">
        <v>16800</v>
      </c>
      <c r="M96" s="423" t="s">
        <v>17867</v>
      </c>
      <c r="N96" s="559"/>
    </row>
    <row r="97" spans="1:14" ht="45">
      <c r="A97" s="87">
        <v>88</v>
      </c>
      <c r="B97" s="421"/>
      <c r="C97" s="422" t="s">
        <v>17838</v>
      </c>
      <c r="D97" s="422" t="s">
        <v>17877</v>
      </c>
      <c r="E97" s="423">
        <v>203842823</v>
      </c>
      <c r="F97" s="423" t="s">
        <v>2695</v>
      </c>
      <c r="G97" s="423" t="s">
        <v>17872</v>
      </c>
      <c r="H97" s="423">
        <v>1680</v>
      </c>
      <c r="I97" s="423" t="s">
        <v>2695</v>
      </c>
      <c r="J97" s="423" t="s">
        <v>17841</v>
      </c>
      <c r="K97" s="423">
        <v>17.25</v>
      </c>
      <c r="L97" s="423">
        <v>28980</v>
      </c>
      <c r="M97" s="423" t="s">
        <v>17867</v>
      </c>
      <c r="N97" s="559"/>
    </row>
    <row r="98" spans="1:14" ht="45">
      <c r="A98" s="87">
        <v>89</v>
      </c>
      <c r="B98" s="421"/>
      <c r="C98" s="422" t="s">
        <v>17838</v>
      </c>
      <c r="D98" s="422" t="s">
        <v>17878</v>
      </c>
      <c r="E98" s="423">
        <v>231191974</v>
      </c>
      <c r="F98" s="423" t="s">
        <v>2695</v>
      </c>
      <c r="G98" s="423" t="s">
        <v>17872</v>
      </c>
      <c r="H98" s="423">
        <v>1680</v>
      </c>
      <c r="I98" s="423" t="s">
        <v>2695</v>
      </c>
      <c r="J98" s="423" t="s">
        <v>17841</v>
      </c>
      <c r="K98" s="423">
        <v>7.5</v>
      </c>
      <c r="L98" s="423">
        <v>12600</v>
      </c>
      <c r="M98" s="423" t="s">
        <v>17867</v>
      </c>
      <c r="N98" s="559"/>
    </row>
    <row r="99" spans="1:14" ht="45">
      <c r="A99" s="87">
        <v>90</v>
      </c>
      <c r="B99" s="421"/>
      <c r="C99" s="422" t="s">
        <v>17838</v>
      </c>
      <c r="D99" s="422" t="s">
        <v>17879</v>
      </c>
      <c r="E99" s="423">
        <v>245414680</v>
      </c>
      <c r="F99" s="423" t="s">
        <v>2695</v>
      </c>
      <c r="G99" s="423" t="s">
        <v>17872</v>
      </c>
      <c r="H99" s="423">
        <v>1680</v>
      </c>
      <c r="I99" s="423" t="s">
        <v>2695</v>
      </c>
      <c r="J99" s="423" t="s">
        <v>17841</v>
      </c>
      <c r="K99" s="423">
        <v>12</v>
      </c>
      <c r="L99" s="423">
        <v>20160</v>
      </c>
      <c r="M99" s="423" t="s">
        <v>17867</v>
      </c>
      <c r="N99" s="559"/>
    </row>
    <row r="100" spans="1:14" ht="90">
      <c r="A100" s="87">
        <v>91</v>
      </c>
      <c r="B100" s="421"/>
      <c r="C100" s="422" t="s">
        <v>17838</v>
      </c>
      <c r="D100" s="422" t="s">
        <v>17880</v>
      </c>
      <c r="E100" s="423">
        <v>236686412</v>
      </c>
      <c r="F100" s="423" t="s">
        <v>2695</v>
      </c>
      <c r="G100" s="423" t="s">
        <v>17872</v>
      </c>
      <c r="H100" s="423">
        <v>1680</v>
      </c>
      <c r="I100" s="423" t="s">
        <v>2695</v>
      </c>
      <c r="J100" s="423" t="s">
        <v>17841</v>
      </c>
      <c r="K100" s="423">
        <v>3.3333333333333335</v>
      </c>
      <c r="L100" s="423">
        <v>5600</v>
      </c>
      <c r="M100" s="423" t="s">
        <v>17867</v>
      </c>
      <c r="N100" s="559"/>
    </row>
    <row r="101" spans="1:14" ht="45">
      <c r="A101" s="87">
        <v>92</v>
      </c>
      <c r="B101" s="421"/>
      <c r="C101" s="422" t="s">
        <v>17838</v>
      </c>
      <c r="D101" s="422" t="s">
        <v>17881</v>
      </c>
      <c r="E101" s="423">
        <v>204405811</v>
      </c>
      <c r="F101" s="423" t="s">
        <v>2695</v>
      </c>
      <c r="G101" s="423" t="s">
        <v>17872</v>
      </c>
      <c r="H101" s="423">
        <v>1680</v>
      </c>
      <c r="I101" s="423" t="s">
        <v>2695</v>
      </c>
      <c r="J101" s="423" t="s">
        <v>17841</v>
      </c>
      <c r="K101" s="423">
        <v>7</v>
      </c>
      <c r="L101" s="423">
        <v>11760</v>
      </c>
      <c r="M101" s="423" t="s">
        <v>17867</v>
      </c>
      <c r="N101" s="559"/>
    </row>
    <row r="102" spans="1:14" ht="45">
      <c r="A102" s="87">
        <v>93</v>
      </c>
      <c r="B102" s="421"/>
      <c r="C102" s="422" t="s">
        <v>17838</v>
      </c>
      <c r="D102" s="422" t="s">
        <v>17882</v>
      </c>
      <c r="E102" s="423">
        <v>225398370</v>
      </c>
      <c r="F102" s="423" t="s">
        <v>2695</v>
      </c>
      <c r="G102" s="423" t="s">
        <v>17872</v>
      </c>
      <c r="H102" s="423">
        <v>1680</v>
      </c>
      <c r="I102" s="423" t="s">
        <v>2695</v>
      </c>
      <c r="J102" s="423" t="s">
        <v>17841</v>
      </c>
      <c r="K102" s="423">
        <v>2.5</v>
      </c>
      <c r="L102" s="423">
        <v>4200</v>
      </c>
      <c r="M102" s="423" t="s">
        <v>17867</v>
      </c>
      <c r="N102" s="559"/>
    </row>
    <row r="103" spans="1:14" ht="45">
      <c r="A103" s="87">
        <v>94</v>
      </c>
      <c r="B103" s="421"/>
      <c r="C103" s="422" t="s">
        <v>17838</v>
      </c>
      <c r="D103" s="422" t="s">
        <v>17883</v>
      </c>
      <c r="E103" s="423">
        <v>227717307</v>
      </c>
      <c r="F103" s="423" t="s">
        <v>2695</v>
      </c>
      <c r="G103" s="423" t="s">
        <v>17872</v>
      </c>
      <c r="H103" s="423">
        <v>1680</v>
      </c>
      <c r="I103" s="423" t="s">
        <v>2695</v>
      </c>
      <c r="J103" s="423" t="s">
        <v>17841</v>
      </c>
      <c r="K103" s="423">
        <v>6.666666666666667</v>
      </c>
      <c r="L103" s="423">
        <v>11200</v>
      </c>
      <c r="M103" s="423" t="s">
        <v>17867</v>
      </c>
      <c r="N103" s="559"/>
    </row>
    <row r="104" spans="1:14" ht="45">
      <c r="A104" s="87">
        <v>95</v>
      </c>
      <c r="B104" s="421"/>
      <c r="C104" s="422" t="s">
        <v>17838</v>
      </c>
      <c r="D104" s="422" t="s">
        <v>17884</v>
      </c>
      <c r="E104" s="423">
        <v>226112471</v>
      </c>
      <c r="F104" s="423" t="s">
        <v>2695</v>
      </c>
      <c r="G104" s="423" t="s">
        <v>17872</v>
      </c>
      <c r="H104" s="423">
        <v>1680</v>
      </c>
      <c r="I104" s="423" t="s">
        <v>2695</v>
      </c>
      <c r="J104" s="423" t="s">
        <v>17841</v>
      </c>
      <c r="K104" s="423">
        <v>5.833333333333333</v>
      </c>
      <c r="L104" s="423">
        <v>9800</v>
      </c>
      <c r="M104" s="423" t="s">
        <v>17867</v>
      </c>
      <c r="N104" s="559"/>
    </row>
    <row r="105" spans="1:14" ht="60">
      <c r="A105" s="87">
        <v>96</v>
      </c>
      <c r="B105" s="421"/>
      <c r="C105" s="422" t="s">
        <v>17838</v>
      </c>
      <c r="D105" s="422" t="s">
        <v>17885</v>
      </c>
      <c r="E105" s="423">
        <v>219995600</v>
      </c>
      <c r="F105" s="423" t="s">
        <v>2695</v>
      </c>
      <c r="G105" s="423" t="s">
        <v>17872</v>
      </c>
      <c r="H105" s="423">
        <v>1680</v>
      </c>
      <c r="I105" s="423" t="s">
        <v>2695</v>
      </c>
      <c r="J105" s="423" t="s">
        <v>17841</v>
      </c>
      <c r="K105" s="423">
        <v>12.5</v>
      </c>
      <c r="L105" s="423">
        <v>21000</v>
      </c>
      <c r="M105" s="423" t="s">
        <v>17867</v>
      </c>
      <c r="N105" s="559"/>
    </row>
    <row r="106" spans="1:14" ht="45">
      <c r="A106" s="87">
        <v>97</v>
      </c>
      <c r="B106" s="421"/>
      <c r="C106" s="422" t="s">
        <v>17838</v>
      </c>
      <c r="D106" s="422" t="s">
        <v>17886</v>
      </c>
      <c r="E106" s="423">
        <v>423352124</v>
      </c>
      <c r="F106" s="423" t="s">
        <v>2695</v>
      </c>
      <c r="G106" s="423" t="s">
        <v>17872</v>
      </c>
      <c r="H106" s="423">
        <v>1680</v>
      </c>
      <c r="I106" s="423" t="s">
        <v>2695</v>
      </c>
      <c r="J106" s="423" t="s">
        <v>17841</v>
      </c>
      <c r="K106" s="423">
        <v>3.3333333333333335</v>
      </c>
      <c r="L106" s="423">
        <v>5600</v>
      </c>
      <c r="M106" s="423" t="s">
        <v>17867</v>
      </c>
      <c r="N106" s="559"/>
    </row>
    <row r="107" spans="1:14" ht="45">
      <c r="A107" s="87">
        <v>98</v>
      </c>
      <c r="B107" s="422"/>
      <c r="C107" s="422" t="s">
        <v>17838</v>
      </c>
      <c r="D107" s="423" t="s">
        <v>17845</v>
      </c>
      <c r="E107" s="423">
        <v>202188612</v>
      </c>
      <c r="F107" s="423" t="s">
        <v>2695</v>
      </c>
      <c r="G107" s="423">
        <v>42989</v>
      </c>
      <c r="H107" s="423">
        <v>504</v>
      </c>
      <c r="I107" s="423" t="s">
        <v>2695</v>
      </c>
      <c r="J107" s="423" t="s">
        <v>17841</v>
      </c>
      <c r="K107" s="423">
        <v>157.89583333333334</v>
      </c>
      <c r="L107" s="423">
        <v>79579.5</v>
      </c>
      <c r="M107" s="423" t="s">
        <v>17887</v>
      </c>
    </row>
    <row r="108" spans="1:14" ht="45">
      <c r="A108" s="87">
        <v>99</v>
      </c>
      <c r="B108" s="422"/>
      <c r="C108" s="422" t="s">
        <v>17838</v>
      </c>
      <c r="D108" s="423" t="s">
        <v>17846</v>
      </c>
      <c r="E108" s="423">
        <v>404947475</v>
      </c>
      <c r="F108" s="423" t="s">
        <v>2695</v>
      </c>
      <c r="G108" s="423">
        <v>42989</v>
      </c>
      <c r="H108" s="423">
        <v>240</v>
      </c>
      <c r="I108" s="423" t="s">
        <v>2695</v>
      </c>
      <c r="J108" s="423" t="s">
        <v>17841</v>
      </c>
      <c r="K108" s="423">
        <v>105.78749999999999</v>
      </c>
      <c r="L108" s="423">
        <v>25389</v>
      </c>
      <c r="M108" s="423" t="s">
        <v>17887</v>
      </c>
    </row>
    <row r="109" spans="1:14" ht="45">
      <c r="A109" s="87">
        <v>100</v>
      </c>
      <c r="B109" s="422"/>
      <c r="C109" s="422" t="s">
        <v>23988</v>
      </c>
      <c r="D109" s="423" t="s">
        <v>2880</v>
      </c>
      <c r="E109" s="423">
        <v>441994585</v>
      </c>
      <c r="F109" s="423" t="s">
        <v>2695</v>
      </c>
      <c r="G109" s="423" t="s">
        <v>17888</v>
      </c>
      <c r="H109" s="423">
        <v>50</v>
      </c>
      <c r="I109" s="423" t="s">
        <v>2695</v>
      </c>
      <c r="J109" s="423" t="s">
        <v>17889</v>
      </c>
      <c r="K109" s="423">
        <v>120</v>
      </c>
      <c r="L109" s="423">
        <v>6000</v>
      </c>
      <c r="M109" s="423" t="s">
        <v>17890</v>
      </c>
    </row>
    <row r="110" spans="1:14" ht="45">
      <c r="A110" s="87">
        <v>101</v>
      </c>
      <c r="B110" s="422"/>
      <c r="C110" s="422" t="s">
        <v>23988</v>
      </c>
      <c r="D110" s="423" t="s">
        <v>2880</v>
      </c>
      <c r="E110" s="423">
        <v>441994585</v>
      </c>
      <c r="F110" s="423" t="s">
        <v>2695</v>
      </c>
      <c r="G110" s="423" t="s">
        <v>17888</v>
      </c>
      <c r="H110" s="423">
        <v>50</v>
      </c>
      <c r="I110" s="423" t="s">
        <v>2695</v>
      </c>
      <c r="J110" s="423" t="s">
        <v>17889</v>
      </c>
      <c r="K110" s="423">
        <v>90</v>
      </c>
      <c r="L110" s="423">
        <v>4500</v>
      </c>
      <c r="M110" s="423" t="s">
        <v>17890</v>
      </c>
    </row>
    <row r="111" spans="1:14" ht="45">
      <c r="A111" s="87">
        <v>102</v>
      </c>
      <c r="B111" s="422"/>
      <c r="C111" s="422" t="s">
        <v>17838</v>
      </c>
      <c r="D111" s="423" t="s">
        <v>17845</v>
      </c>
      <c r="E111" s="423">
        <v>202188612</v>
      </c>
      <c r="F111" s="423" t="s">
        <v>2695</v>
      </c>
      <c r="G111" s="423">
        <v>42991</v>
      </c>
      <c r="H111" s="423">
        <v>3528</v>
      </c>
      <c r="I111" s="423" t="s">
        <v>2695</v>
      </c>
      <c r="J111" s="423" t="s">
        <v>17889</v>
      </c>
      <c r="K111" s="423">
        <v>74.575892857142861</v>
      </c>
      <c r="L111" s="423">
        <v>263103.75</v>
      </c>
      <c r="M111" s="423" t="s">
        <v>17887</v>
      </c>
    </row>
    <row r="112" spans="1:14" ht="45">
      <c r="A112" s="87">
        <v>103</v>
      </c>
      <c r="B112" s="422"/>
      <c r="C112" s="422" t="s">
        <v>17838</v>
      </c>
      <c r="D112" s="423" t="s">
        <v>17843</v>
      </c>
      <c r="E112" s="423">
        <v>405034190</v>
      </c>
      <c r="F112" s="423" t="s">
        <v>2695</v>
      </c>
      <c r="G112" s="423">
        <v>42991</v>
      </c>
      <c r="H112" s="423"/>
      <c r="I112" s="423" t="s">
        <v>2695</v>
      </c>
      <c r="J112" s="423" t="s">
        <v>17841</v>
      </c>
      <c r="K112" s="423"/>
      <c r="L112" s="423">
        <v>7875</v>
      </c>
      <c r="M112" s="423" t="s">
        <v>17887</v>
      </c>
    </row>
    <row r="113" spans="1:13" ht="45">
      <c r="A113" s="87">
        <v>104</v>
      </c>
      <c r="B113" s="422"/>
      <c r="C113" s="422" t="s">
        <v>17838</v>
      </c>
      <c r="D113" s="423" t="s">
        <v>17839</v>
      </c>
      <c r="E113" s="423">
        <v>404975452</v>
      </c>
      <c r="F113" s="423" t="s">
        <v>2695</v>
      </c>
      <c r="G113" s="423">
        <v>42991</v>
      </c>
      <c r="H113" s="423">
        <v>756</v>
      </c>
      <c r="I113" s="423" t="s">
        <v>2695</v>
      </c>
      <c r="J113" s="423" t="s">
        <v>17841</v>
      </c>
      <c r="K113" s="423">
        <v>3.3433333333333333</v>
      </c>
      <c r="L113" s="423">
        <v>2527.56</v>
      </c>
      <c r="M113" s="423" t="s">
        <v>17887</v>
      </c>
    </row>
    <row r="114" spans="1:13" ht="45">
      <c r="A114" s="87">
        <v>105</v>
      </c>
      <c r="B114" s="422"/>
      <c r="C114" s="422" t="s">
        <v>17838</v>
      </c>
      <c r="D114" s="423" t="s">
        <v>17844</v>
      </c>
      <c r="E114" s="423">
        <v>201950594</v>
      </c>
      <c r="F114" s="423" t="s">
        <v>2695</v>
      </c>
      <c r="G114" s="423">
        <v>42991</v>
      </c>
      <c r="H114" s="423">
        <v>756</v>
      </c>
      <c r="I114" s="423" t="s">
        <v>2695</v>
      </c>
      <c r="J114" s="423" t="s">
        <v>17841</v>
      </c>
      <c r="K114" s="423">
        <v>5</v>
      </c>
      <c r="L114" s="423">
        <v>3780</v>
      </c>
      <c r="M114" s="423" t="s">
        <v>17887</v>
      </c>
    </row>
    <row r="115" spans="1:13" ht="45">
      <c r="A115" s="87">
        <v>106</v>
      </c>
      <c r="B115" s="422"/>
      <c r="C115" s="422" t="s">
        <v>17838</v>
      </c>
      <c r="D115" s="423" t="s">
        <v>17869</v>
      </c>
      <c r="E115" s="423">
        <v>236080557</v>
      </c>
      <c r="F115" s="423" t="s">
        <v>2695</v>
      </c>
      <c r="G115" s="423">
        <v>42991</v>
      </c>
      <c r="H115" s="423">
        <v>504</v>
      </c>
      <c r="I115" s="423" t="s">
        <v>2695</v>
      </c>
      <c r="J115" s="423" t="s">
        <v>17841</v>
      </c>
      <c r="K115" s="423">
        <v>36.183333333333337</v>
      </c>
      <c r="L115" s="423">
        <f>18236.4-37.99</f>
        <v>18198.41</v>
      </c>
      <c r="M115" s="423" t="s">
        <v>17887</v>
      </c>
    </row>
    <row r="116" spans="1:13" ht="45">
      <c r="A116" s="87">
        <v>107</v>
      </c>
      <c r="B116" s="422"/>
      <c r="C116" s="422" t="s">
        <v>17838</v>
      </c>
      <c r="D116" s="423" t="s">
        <v>17846</v>
      </c>
      <c r="E116" s="423">
        <v>404947475</v>
      </c>
      <c r="F116" s="423" t="s">
        <v>2695</v>
      </c>
      <c r="G116" s="423">
        <v>42991</v>
      </c>
      <c r="H116" s="423">
        <v>504</v>
      </c>
      <c r="I116" s="423" t="s">
        <v>2695</v>
      </c>
      <c r="J116" s="423" t="s">
        <v>17841</v>
      </c>
      <c r="K116" s="423">
        <v>166.30521825396826</v>
      </c>
      <c r="L116" s="423">
        <v>83817.83</v>
      </c>
      <c r="M116" s="423" t="s">
        <v>17887</v>
      </c>
    </row>
    <row r="117" spans="1:13" ht="45">
      <c r="A117" s="87">
        <v>108</v>
      </c>
      <c r="B117" s="422"/>
      <c r="C117" s="422" t="s">
        <v>2692</v>
      </c>
      <c r="D117" s="423" t="s">
        <v>17891</v>
      </c>
      <c r="E117" s="423">
        <v>244559722</v>
      </c>
      <c r="F117" s="423" t="s">
        <v>2695</v>
      </c>
      <c r="G117" s="423" t="s">
        <v>17892</v>
      </c>
      <c r="H117" s="423">
        <v>25</v>
      </c>
      <c r="I117" s="423" t="s">
        <v>2695</v>
      </c>
      <c r="J117" s="423" t="s">
        <v>17801</v>
      </c>
      <c r="K117" s="423">
        <v>24</v>
      </c>
      <c r="L117" s="423">
        <v>600</v>
      </c>
      <c r="M117" s="423" t="s">
        <v>17893</v>
      </c>
    </row>
    <row r="118" spans="1:13" ht="45">
      <c r="A118" s="87">
        <v>109</v>
      </c>
      <c r="B118" s="422"/>
      <c r="C118" s="422" t="s">
        <v>2692</v>
      </c>
      <c r="D118" s="423" t="s">
        <v>17894</v>
      </c>
      <c r="E118" s="423">
        <v>400166146</v>
      </c>
      <c r="F118" s="423" t="s">
        <v>2695</v>
      </c>
      <c r="G118" s="423" t="s">
        <v>17895</v>
      </c>
      <c r="H118" s="423">
        <v>60</v>
      </c>
      <c r="I118" s="423" t="s">
        <v>2695</v>
      </c>
      <c r="J118" s="423" t="s">
        <v>17801</v>
      </c>
      <c r="K118" s="423">
        <v>89.06</v>
      </c>
      <c r="L118" s="423">
        <v>5343.6</v>
      </c>
      <c r="M118" s="423" t="s">
        <v>17896</v>
      </c>
    </row>
    <row r="119" spans="1:13" ht="45">
      <c r="A119" s="87">
        <v>110</v>
      </c>
      <c r="B119" s="422"/>
      <c r="C119" s="422" t="s">
        <v>2692</v>
      </c>
      <c r="D119" s="423" t="s">
        <v>17894</v>
      </c>
      <c r="E119" s="423">
        <v>400166146</v>
      </c>
      <c r="F119" s="423" t="s">
        <v>2695</v>
      </c>
      <c r="G119" s="423" t="s">
        <v>17895</v>
      </c>
      <c r="H119" s="423">
        <v>18</v>
      </c>
      <c r="I119" s="423" t="s">
        <v>2695</v>
      </c>
      <c r="J119" s="423" t="s">
        <v>17801</v>
      </c>
      <c r="K119" s="423">
        <v>89.06</v>
      </c>
      <c r="L119" s="423">
        <v>1603.08</v>
      </c>
      <c r="M119" s="423" t="s">
        <v>17897</v>
      </c>
    </row>
    <row r="120" spans="1:13" ht="45">
      <c r="A120" s="87">
        <v>111</v>
      </c>
      <c r="B120" s="422"/>
      <c r="C120" s="422" t="s">
        <v>2692</v>
      </c>
      <c r="D120" s="423" t="s">
        <v>17894</v>
      </c>
      <c r="E120" s="423">
        <v>400166146</v>
      </c>
      <c r="F120" s="423" t="s">
        <v>2695</v>
      </c>
      <c r="G120" s="423" t="s">
        <v>17895</v>
      </c>
      <c r="H120" s="423">
        <v>20</v>
      </c>
      <c r="I120" s="423" t="s">
        <v>2695</v>
      </c>
      <c r="J120" s="423" t="s">
        <v>17801</v>
      </c>
      <c r="K120" s="423">
        <v>89.06</v>
      </c>
      <c r="L120" s="423">
        <v>1781.2</v>
      </c>
      <c r="M120" s="423" t="s">
        <v>17898</v>
      </c>
    </row>
    <row r="121" spans="1:13" ht="45">
      <c r="A121" s="87">
        <v>112</v>
      </c>
      <c r="B121" s="422"/>
      <c r="C121" s="422" t="s">
        <v>17838</v>
      </c>
      <c r="D121" s="423" t="s">
        <v>17839</v>
      </c>
      <c r="E121" s="423">
        <v>404975452</v>
      </c>
      <c r="F121" s="423" t="s">
        <v>2695</v>
      </c>
      <c r="G121" s="423">
        <v>42993</v>
      </c>
      <c r="H121" s="423"/>
      <c r="I121" s="423" t="s">
        <v>2695</v>
      </c>
      <c r="J121" s="423"/>
      <c r="K121" s="423"/>
      <c r="L121" s="423">
        <f>38155-2662.46</f>
        <v>35492.54</v>
      </c>
      <c r="M121" s="423" t="s">
        <v>17842</v>
      </c>
    </row>
    <row r="122" spans="1:13" ht="45">
      <c r="A122" s="87">
        <v>113</v>
      </c>
      <c r="B122" s="422"/>
      <c r="C122" s="422" t="s">
        <v>17838</v>
      </c>
      <c r="D122" s="423" t="s">
        <v>17843</v>
      </c>
      <c r="E122" s="423">
        <v>405034190</v>
      </c>
      <c r="F122" s="423" t="s">
        <v>2695</v>
      </c>
      <c r="G122" s="423">
        <v>42993</v>
      </c>
      <c r="H122" s="423"/>
      <c r="I122" s="423" t="s">
        <v>2695</v>
      </c>
      <c r="J122" s="423"/>
      <c r="K122" s="423"/>
      <c r="L122" s="423">
        <f>74005-468.34</f>
        <v>73536.66</v>
      </c>
      <c r="M122" s="423" t="s">
        <v>17842</v>
      </c>
    </row>
    <row r="123" spans="1:13" ht="45">
      <c r="A123" s="87">
        <v>114</v>
      </c>
      <c r="B123" s="422"/>
      <c r="C123" s="422" t="s">
        <v>17838</v>
      </c>
      <c r="D123" s="423" t="s">
        <v>17844</v>
      </c>
      <c r="E123" s="423">
        <v>201950594</v>
      </c>
      <c r="F123" s="423" t="s">
        <v>2695</v>
      </c>
      <c r="G123" s="423">
        <v>42993</v>
      </c>
      <c r="H123" s="423"/>
      <c r="I123" s="423" t="s">
        <v>2695</v>
      </c>
      <c r="J123" s="423"/>
      <c r="K123" s="423"/>
      <c r="L123" s="423">
        <f>41850-4161.83</f>
        <v>37688.17</v>
      </c>
      <c r="M123" s="423" t="s">
        <v>17842</v>
      </c>
    </row>
    <row r="124" spans="1:13" ht="45">
      <c r="A124" s="87">
        <v>115</v>
      </c>
      <c r="B124" s="422"/>
      <c r="C124" s="422" t="s">
        <v>17838</v>
      </c>
      <c r="D124" s="423" t="s">
        <v>17846</v>
      </c>
      <c r="E124" s="423">
        <v>404947475</v>
      </c>
      <c r="F124" s="423" t="s">
        <v>2695</v>
      </c>
      <c r="G124" s="423">
        <v>42993</v>
      </c>
      <c r="H124" s="423"/>
      <c r="I124" s="423" t="s">
        <v>2695</v>
      </c>
      <c r="J124" s="423"/>
      <c r="K124" s="423"/>
      <c r="L124" s="423">
        <v>310835.15999999997</v>
      </c>
      <c r="M124" s="423" t="s">
        <v>17842</v>
      </c>
    </row>
    <row r="125" spans="1:13" ht="45">
      <c r="A125" s="87">
        <v>116</v>
      </c>
      <c r="B125" s="422"/>
      <c r="C125" s="422" t="s">
        <v>17838</v>
      </c>
      <c r="D125" s="423" t="s">
        <v>17845</v>
      </c>
      <c r="E125" s="423">
        <v>202188612</v>
      </c>
      <c r="F125" s="423" t="s">
        <v>2695</v>
      </c>
      <c r="G125" s="423">
        <v>42993</v>
      </c>
      <c r="H125" s="423"/>
      <c r="I125" s="423" t="s">
        <v>2695</v>
      </c>
      <c r="J125" s="423"/>
      <c r="K125" s="423"/>
      <c r="L125" s="423">
        <v>376303</v>
      </c>
      <c r="M125" s="423" t="s">
        <v>17842</v>
      </c>
    </row>
    <row r="126" spans="1:13" ht="45">
      <c r="A126" s="87">
        <v>117</v>
      </c>
      <c r="B126" s="422"/>
      <c r="C126" s="422" t="s">
        <v>17838</v>
      </c>
      <c r="D126" s="423" t="s">
        <v>17869</v>
      </c>
      <c r="E126" s="423">
        <v>236080557</v>
      </c>
      <c r="F126" s="423" t="s">
        <v>2695</v>
      </c>
      <c r="G126" s="423">
        <v>42993</v>
      </c>
      <c r="H126" s="423"/>
      <c r="I126" s="423" t="s">
        <v>2695</v>
      </c>
      <c r="J126" s="423"/>
      <c r="K126" s="423"/>
      <c r="L126" s="423">
        <v>13680.2</v>
      </c>
      <c r="M126" s="423" t="s">
        <v>17842</v>
      </c>
    </row>
    <row r="127" spans="1:13" ht="45">
      <c r="A127" s="87">
        <v>118</v>
      </c>
      <c r="B127" s="422"/>
      <c r="C127" s="422" t="s">
        <v>17847</v>
      </c>
      <c r="D127" s="423" t="s">
        <v>3317</v>
      </c>
      <c r="E127" s="423">
        <v>204873388</v>
      </c>
      <c r="F127" s="423" t="s">
        <v>2695</v>
      </c>
      <c r="G127" s="423" t="s">
        <v>17899</v>
      </c>
      <c r="H127" s="423"/>
      <c r="I127" s="423" t="s">
        <v>2695</v>
      </c>
      <c r="J127" s="423"/>
      <c r="K127" s="423"/>
      <c r="L127" s="423">
        <v>1233.1500000000001</v>
      </c>
      <c r="M127" s="423" t="s">
        <v>17900</v>
      </c>
    </row>
    <row r="128" spans="1:13" ht="45">
      <c r="A128" s="87">
        <v>119</v>
      </c>
      <c r="B128" s="422"/>
      <c r="C128" s="422" t="s">
        <v>23988</v>
      </c>
      <c r="D128" s="423" t="s">
        <v>17901</v>
      </c>
      <c r="E128" s="423">
        <v>429649561</v>
      </c>
      <c r="F128" s="423" t="s">
        <v>2695</v>
      </c>
      <c r="G128" s="423" t="s">
        <v>17763</v>
      </c>
      <c r="H128" s="423" t="s">
        <v>17902</v>
      </c>
      <c r="I128" s="423" t="s">
        <v>2695</v>
      </c>
      <c r="J128" s="423" t="s">
        <v>2809</v>
      </c>
      <c r="K128" s="423">
        <v>16.393442622950818</v>
      </c>
      <c r="L128" s="423">
        <v>1000</v>
      </c>
      <c r="M128" s="423" t="s">
        <v>17903</v>
      </c>
    </row>
    <row r="129" spans="1:13" ht="45">
      <c r="A129" s="87">
        <v>120</v>
      </c>
      <c r="B129" s="422"/>
      <c r="C129" s="422" t="s">
        <v>23988</v>
      </c>
      <c r="D129" s="423" t="s">
        <v>17901</v>
      </c>
      <c r="E129" s="423">
        <v>429649561</v>
      </c>
      <c r="F129" s="423" t="s">
        <v>2695</v>
      </c>
      <c r="G129" s="423" t="s">
        <v>17763</v>
      </c>
      <c r="H129" s="423" t="s">
        <v>17904</v>
      </c>
      <c r="I129" s="423" t="s">
        <v>2695</v>
      </c>
      <c r="J129" s="423" t="s">
        <v>2809</v>
      </c>
      <c r="K129" s="423"/>
      <c r="L129" s="423">
        <v>800</v>
      </c>
      <c r="M129" s="423" t="s">
        <v>17905</v>
      </c>
    </row>
    <row r="130" spans="1:13" ht="45">
      <c r="A130" s="87">
        <v>121</v>
      </c>
      <c r="B130" s="422"/>
      <c r="C130" s="422" t="s">
        <v>23988</v>
      </c>
      <c r="D130" s="423" t="s">
        <v>17901</v>
      </c>
      <c r="E130" s="423">
        <v>429649561</v>
      </c>
      <c r="F130" s="423" t="s">
        <v>2695</v>
      </c>
      <c r="G130" s="423" t="s">
        <v>17763</v>
      </c>
      <c r="H130" s="423"/>
      <c r="I130" s="423" t="s">
        <v>2695</v>
      </c>
      <c r="J130" s="423"/>
      <c r="K130" s="423"/>
      <c r="L130" s="423">
        <v>1200</v>
      </c>
      <c r="M130" s="423" t="s">
        <v>17906</v>
      </c>
    </row>
    <row r="131" spans="1:13" ht="45">
      <c r="A131" s="87">
        <v>122</v>
      </c>
      <c r="B131" s="422"/>
      <c r="C131" s="422" t="s">
        <v>2988</v>
      </c>
      <c r="D131" s="423" t="s">
        <v>17907</v>
      </c>
      <c r="E131" s="423">
        <v>237074535</v>
      </c>
      <c r="F131" s="423" t="s">
        <v>2695</v>
      </c>
      <c r="G131" s="423" t="s">
        <v>17908</v>
      </c>
      <c r="H131" s="423">
        <v>600</v>
      </c>
      <c r="I131" s="423" t="s">
        <v>2695</v>
      </c>
      <c r="J131" s="423" t="s">
        <v>17909</v>
      </c>
      <c r="K131" s="423">
        <v>1.5</v>
      </c>
      <c r="L131" s="423">
        <v>900</v>
      </c>
      <c r="M131" s="423" t="s">
        <v>17910</v>
      </c>
    </row>
    <row r="132" spans="1:13" ht="45">
      <c r="A132" s="87">
        <v>123</v>
      </c>
      <c r="B132" s="422"/>
      <c r="C132" s="422" t="s">
        <v>2988</v>
      </c>
      <c r="D132" s="423" t="s">
        <v>17907</v>
      </c>
      <c r="E132" s="423">
        <v>237074535</v>
      </c>
      <c r="F132" s="423" t="s">
        <v>2695</v>
      </c>
      <c r="G132" s="423" t="s">
        <v>17908</v>
      </c>
      <c r="H132" s="423">
        <v>600</v>
      </c>
      <c r="I132" s="423" t="s">
        <v>2695</v>
      </c>
      <c r="J132" s="423" t="s">
        <v>17909</v>
      </c>
      <c r="K132" s="423">
        <v>1</v>
      </c>
      <c r="L132" s="423">
        <v>600</v>
      </c>
      <c r="M132" s="423" t="s">
        <v>17911</v>
      </c>
    </row>
    <row r="133" spans="1:13" ht="45">
      <c r="A133" s="87">
        <v>124</v>
      </c>
      <c r="B133" s="422"/>
      <c r="C133" s="422" t="s">
        <v>17847</v>
      </c>
      <c r="D133" s="423" t="s">
        <v>17912</v>
      </c>
      <c r="E133" s="423">
        <v>204579839</v>
      </c>
      <c r="F133" s="423" t="s">
        <v>2695</v>
      </c>
      <c r="G133" s="423" t="s">
        <v>17913</v>
      </c>
      <c r="H133" s="423">
        <v>30</v>
      </c>
      <c r="I133" s="423" t="s">
        <v>2695</v>
      </c>
      <c r="J133" s="423" t="s">
        <v>17841</v>
      </c>
      <c r="K133" s="423"/>
      <c r="L133" s="423">
        <v>1180</v>
      </c>
      <c r="M133" s="423" t="s">
        <v>17914</v>
      </c>
    </row>
    <row r="134" spans="1:13" ht="45">
      <c r="A134" s="87">
        <v>125</v>
      </c>
      <c r="B134" s="422"/>
      <c r="C134" s="422" t="s">
        <v>17915</v>
      </c>
      <c r="D134" s="423" t="s">
        <v>17916</v>
      </c>
      <c r="E134" s="423">
        <v>401993820</v>
      </c>
      <c r="F134" s="423" t="s">
        <v>2695</v>
      </c>
      <c r="G134" s="423">
        <v>42998</v>
      </c>
      <c r="H134" s="423">
        <v>16502</v>
      </c>
      <c r="I134" s="423" t="s">
        <v>2695</v>
      </c>
      <c r="J134" s="423" t="s">
        <v>17841</v>
      </c>
      <c r="K134" s="423">
        <v>1</v>
      </c>
      <c r="L134" s="423">
        <v>16502</v>
      </c>
      <c r="M134" s="423" t="s">
        <v>17917</v>
      </c>
    </row>
    <row r="135" spans="1:13" ht="60">
      <c r="A135" s="87">
        <v>126</v>
      </c>
      <c r="B135" s="422"/>
      <c r="C135" s="422" t="s">
        <v>17915</v>
      </c>
      <c r="D135" s="423" t="s">
        <v>17918</v>
      </c>
      <c r="E135" s="423">
        <v>227746259</v>
      </c>
      <c r="F135" s="423" t="s">
        <v>2695</v>
      </c>
      <c r="G135" s="423">
        <v>42998</v>
      </c>
      <c r="H135" s="423">
        <v>13380</v>
      </c>
      <c r="I135" s="423" t="s">
        <v>2695</v>
      </c>
      <c r="J135" s="423" t="s">
        <v>17841</v>
      </c>
      <c r="K135" s="423">
        <v>0.5</v>
      </c>
      <c r="L135" s="423">
        <v>6690</v>
      </c>
      <c r="M135" s="423" t="s">
        <v>17917</v>
      </c>
    </row>
    <row r="136" spans="1:13" ht="45">
      <c r="A136" s="87">
        <v>127</v>
      </c>
      <c r="B136" s="422"/>
      <c r="C136" s="422" t="s">
        <v>17915</v>
      </c>
      <c r="D136" s="423" t="s">
        <v>17919</v>
      </c>
      <c r="E136" s="423">
        <v>211393188</v>
      </c>
      <c r="F136" s="423" t="s">
        <v>2695</v>
      </c>
      <c r="G136" s="423">
        <v>42998</v>
      </c>
      <c r="H136" s="423">
        <v>4014</v>
      </c>
      <c r="I136" s="423" t="s">
        <v>2695</v>
      </c>
      <c r="J136" s="423" t="s">
        <v>17841</v>
      </c>
      <c r="K136" s="423">
        <v>0.49</v>
      </c>
      <c r="L136" s="423">
        <v>1973.55</v>
      </c>
      <c r="M136" s="423" t="s">
        <v>17917</v>
      </c>
    </row>
    <row r="137" spans="1:13" ht="45">
      <c r="A137" s="87">
        <v>128</v>
      </c>
      <c r="B137" s="422"/>
      <c r="C137" s="422" t="s">
        <v>17915</v>
      </c>
      <c r="D137" s="423" t="s">
        <v>17920</v>
      </c>
      <c r="E137" s="423">
        <v>205021215</v>
      </c>
      <c r="F137" s="423" t="s">
        <v>2695</v>
      </c>
      <c r="G137" s="423">
        <v>42998</v>
      </c>
      <c r="H137" s="423">
        <v>9812</v>
      </c>
      <c r="I137" s="423" t="s">
        <v>2695</v>
      </c>
      <c r="J137" s="423" t="s">
        <v>17841</v>
      </c>
      <c r="K137" s="423">
        <v>1</v>
      </c>
      <c r="L137" s="423">
        <v>9812</v>
      </c>
      <c r="M137" s="423" t="s">
        <v>17917</v>
      </c>
    </row>
    <row r="138" spans="1:13" ht="45">
      <c r="A138" s="87">
        <v>129</v>
      </c>
      <c r="B138" s="422"/>
      <c r="C138" s="422" t="s">
        <v>17915</v>
      </c>
      <c r="D138" s="423" t="s">
        <v>17921</v>
      </c>
      <c r="E138" s="423">
        <v>233109739</v>
      </c>
      <c r="F138" s="423" t="s">
        <v>2695</v>
      </c>
      <c r="G138" s="423">
        <v>42998</v>
      </c>
      <c r="H138" s="423">
        <v>8920</v>
      </c>
      <c r="I138" s="423" t="s">
        <v>2695</v>
      </c>
      <c r="J138" s="423" t="s">
        <v>17841</v>
      </c>
      <c r="K138" s="423">
        <v>2</v>
      </c>
      <c r="L138" s="423">
        <v>17840</v>
      </c>
      <c r="M138" s="423" t="s">
        <v>17917</v>
      </c>
    </row>
    <row r="139" spans="1:13" ht="45">
      <c r="A139" s="87">
        <v>130</v>
      </c>
      <c r="B139" s="422"/>
      <c r="C139" s="422" t="s">
        <v>17915</v>
      </c>
      <c r="D139" s="423" t="s">
        <v>17922</v>
      </c>
      <c r="E139" s="423">
        <v>406146424</v>
      </c>
      <c r="F139" s="423" t="s">
        <v>2695</v>
      </c>
      <c r="G139" s="423">
        <v>42998</v>
      </c>
      <c r="H139" s="423">
        <v>4683</v>
      </c>
      <c r="I139" s="423" t="s">
        <v>2695</v>
      </c>
      <c r="J139" s="423" t="s">
        <v>17841</v>
      </c>
      <c r="K139" s="423">
        <v>1</v>
      </c>
      <c r="L139" s="423">
        <v>4683</v>
      </c>
      <c r="M139" s="423" t="s">
        <v>17917</v>
      </c>
    </row>
    <row r="140" spans="1:13" ht="45">
      <c r="A140" s="87">
        <v>131</v>
      </c>
      <c r="B140" s="422"/>
      <c r="C140" s="422" t="s">
        <v>17915</v>
      </c>
      <c r="D140" s="423" t="s">
        <v>17923</v>
      </c>
      <c r="E140" s="423">
        <v>200221991</v>
      </c>
      <c r="F140" s="423" t="s">
        <v>2695</v>
      </c>
      <c r="G140" s="423">
        <v>42998</v>
      </c>
      <c r="H140" s="423">
        <v>7359</v>
      </c>
      <c r="I140" s="423" t="s">
        <v>2695</v>
      </c>
      <c r="J140" s="423" t="s">
        <v>17841</v>
      </c>
      <c r="K140" s="423">
        <v>2.3333333333333335</v>
      </c>
      <c r="L140" s="423">
        <v>17171</v>
      </c>
      <c r="M140" s="423" t="s">
        <v>17917</v>
      </c>
    </row>
    <row r="141" spans="1:13" ht="45">
      <c r="A141" s="87">
        <v>132</v>
      </c>
      <c r="B141" s="422"/>
      <c r="C141" s="422" t="s">
        <v>17915</v>
      </c>
      <c r="D141" s="423" t="s">
        <v>17924</v>
      </c>
      <c r="E141" s="423">
        <v>404381904</v>
      </c>
      <c r="F141" s="423" t="s">
        <v>2695</v>
      </c>
      <c r="G141" s="423" t="s">
        <v>17925</v>
      </c>
      <c r="H141" s="423">
        <v>7359</v>
      </c>
      <c r="I141" s="423" t="s">
        <v>2695</v>
      </c>
      <c r="J141" s="423" t="s">
        <v>17841</v>
      </c>
      <c r="K141" s="423">
        <v>1.25</v>
      </c>
      <c r="L141" s="423">
        <v>9198.75</v>
      </c>
      <c r="M141" s="423" t="s">
        <v>17917</v>
      </c>
    </row>
    <row r="142" spans="1:13" ht="75">
      <c r="A142" s="87">
        <v>133</v>
      </c>
      <c r="B142" s="422"/>
      <c r="C142" s="422" t="s">
        <v>17915</v>
      </c>
      <c r="D142" s="423" t="s">
        <v>17926</v>
      </c>
      <c r="E142" s="423">
        <v>230031195</v>
      </c>
      <c r="F142" s="423" t="s">
        <v>2695</v>
      </c>
      <c r="G142" s="423" t="s">
        <v>17925</v>
      </c>
      <c r="H142" s="423">
        <v>5352</v>
      </c>
      <c r="I142" s="423" t="s">
        <v>2695</v>
      </c>
      <c r="J142" s="423" t="s">
        <v>17841</v>
      </c>
      <c r="K142" s="423">
        <v>1.6666666666666667</v>
      </c>
      <c r="L142" s="423">
        <v>8920</v>
      </c>
      <c r="M142" s="423" t="s">
        <v>17917</v>
      </c>
    </row>
    <row r="143" spans="1:13" ht="45">
      <c r="A143" s="87">
        <v>134</v>
      </c>
      <c r="B143" s="422"/>
      <c r="C143" s="422" t="s">
        <v>17915</v>
      </c>
      <c r="D143" s="423" t="s">
        <v>17927</v>
      </c>
      <c r="E143" s="423">
        <v>204982206</v>
      </c>
      <c r="F143" s="423" t="s">
        <v>2695</v>
      </c>
      <c r="G143" s="423">
        <v>42998</v>
      </c>
      <c r="H143" s="423">
        <v>9812</v>
      </c>
      <c r="I143" s="423" t="s">
        <v>2695</v>
      </c>
      <c r="J143" s="423" t="s">
        <v>17841</v>
      </c>
      <c r="K143" s="423">
        <v>2.0826997554015492</v>
      </c>
      <c r="L143" s="423">
        <v>20435.45</v>
      </c>
      <c r="M143" s="423" t="s">
        <v>17917</v>
      </c>
    </row>
    <row r="144" spans="1:13" ht="45">
      <c r="A144" s="87">
        <v>135</v>
      </c>
      <c r="B144" s="422"/>
      <c r="C144" s="422" t="s">
        <v>17915</v>
      </c>
      <c r="D144" s="423" t="s">
        <v>17928</v>
      </c>
      <c r="E144" s="423">
        <v>204892535</v>
      </c>
      <c r="F144" s="423" t="s">
        <v>2695</v>
      </c>
      <c r="G144" s="423">
        <v>42998</v>
      </c>
      <c r="H144" s="423">
        <v>7359</v>
      </c>
      <c r="I144" s="423" t="s">
        <v>2695</v>
      </c>
      <c r="J144" s="423" t="s">
        <v>17841</v>
      </c>
      <c r="K144" s="423">
        <v>3.1666666666666665</v>
      </c>
      <c r="L144" s="423">
        <v>23303.5</v>
      </c>
      <c r="M144" s="423" t="s">
        <v>17929</v>
      </c>
    </row>
    <row r="145" spans="1:13" ht="45">
      <c r="A145" s="87">
        <v>136</v>
      </c>
      <c r="B145" s="422"/>
      <c r="C145" s="422" t="s">
        <v>17915</v>
      </c>
      <c r="D145" s="423" t="s">
        <v>17928</v>
      </c>
      <c r="E145" s="423">
        <v>204892535</v>
      </c>
      <c r="F145" s="423" t="s">
        <v>2695</v>
      </c>
      <c r="G145" s="423">
        <v>42998</v>
      </c>
      <c r="H145" s="423">
        <v>8474</v>
      </c>
      <c r="I145" s="423" t="s">
        <v>2695</v>
      </c>
      <c r="J145" s="423" t="s">
        <v>17841</v>
      </c>
      <c r="K145" s="423">
        <v>2.2666662733065848</v>
      </c>
      <c r="L145" s="423">
        <v>19207.73</v>
      </c>
      <c r="M145" s="423" t="s">
        <v>17930</v>
      </c>
    </row>
    <row r="146" spans="1:13" ht="45">
      <c r="A146" s="87">
        <v>137</v>
      </c>
      <c r="B146" s="422"/>
      <c r="C146" s="422" t="s">
        <v>17915</v>
      </c>
      <c r="D146" s="423" t="s">
        <v>17928</v>
      </c>
      <c r="E146" s="423">
        <v>204892535</v>
      </c>
      <c r="F146" s="423" t="s">
        <v>2695</v>
      </c>
      <c r="G146" s="423">
        <v>42998</v>
      </c>
      <c r="H146" s="423">
        <v>7359</v>
      </c>
      <c r="I146" s="423" t="s">
        <v>2695</v>
      </c>
      <c r="J146" s="423" t="s">
        <v>17841</v>
      </c>
      <c r="K146" s="423">
        <v>3.1666666666666665</v>
      </c>
      <c r="L146" s="423">
        <v>23303.5</v>
      </c>
      <c r="M146" s="423" t="s">
        <v>17931</v>
      </c>
    </row>
    <row r="147" spans="1:13" ht="45">
      <c r="A147" s="87">
        <v>138</v>
      </c>
      <c r="B147" s="422"/>
      <c r="C147" s="422" t="s">
        <v>17915</v>
      </c>
      <c r="D147" s="423" t="s">
        <v>17932</v>
      </c>
      <c r="E147" s="423">
        <v>220014464</v>
      </c>
      <c r="F147" s="423" t="s">
        <v>2695</v>
      </c>
      <c r="G147" s="423">
        <v>42998</v>
      </c>
      <c r="H147" s="423">
        <v>7359</v>
      </c>
      <c r="I147" s="423" t="s">
        <v>2695</v>
      </c>
      <c r="J147" s="423" t="s">
        <v>17841</v>
      </c>
      <c r="K147" s="423">
        <v>0.75</v>
      </c>
      <c r="L147" s="423">
        <v>5519.25</v>
      </c>
      <c r="M147" s="423" t="s">
        <v>17917</v>
      </c>
    </row>
    <row r="148" spans="1:13" ht="45">
      <c r="A148" s="87">
        <v>139</v>
      </c>
      <c r="B148" s="422"/>
      <c r="C148" s="422" t="s">
        <v>17915</v>
      </c>
      <c r="D148" s="423" t="s">
        <v>17933</v>
      </c>
      <c r="E148" s="423">
        <v>212688073</v>
      </c>
      <c r="F148" s="423" t="s">
        <v>2695</v>
      </c>
      <c r="G148" s="423">
        <v>42998</v>
      </c>
      <c r="H148" s="423">
        <v>7359</v>
      </c>
      <c r="I148" s="423" t="s">
        <v>2695</v>
      </c>
      <c r="J148" s="423" t="s">
        <v>17841</v>
      </c>
      <c r="K148" s="423">
        <v>1.0833333333333333</v>
      </c>
      <c r="L148" s="423">
        <v>7972.25</v>
      </c>
      <c r="M148" s="423" t="s">
        <v>17917</v>
      </c>
    </row>
    <row r="149" spans="1:13" ht="45">
      <c r="A149" s="87">
        <v>140</v>
      </c>
      <c r="B149" s="422"/>
      <c r="C149" s="422" t="s">
        <v>2692</v>
      </c>
      <c r="D149" s="423" t="s">
        <v>17934</v>
      </c>
      <c r="E149" s="423">
        <v>14001025666</v>
      </c>
      <c r="F149" s="423" t="s">
        <v>2695</v>
      </c>
      <c r="G149" s="423" t="s">
        <v>17935</v>
      </c>
      <c r="H149" s="423">
        <v>11.2</v>
      </c>
      <c r="I149" s="423" t="s">
        <v>2695</v>
      </c>
      <c r="J149" s="423" t="s">
        <v>17841</v>
      </c>
      <c r="K149" s="423">
        <v>62.500000000000007</v>
      </c>
      <c r="L149" s="423">
        <v>700</v>
      </c>
      <c r="M149" s="423" t="s">
        <v>17936</v>
      </c>
    </row>
    <row r="150" spans="1:13" ht="45">
      <c r="A150" s="87">
        <v>141</v>
      </c>
      <c r="B150" s="422"/>
      <c r="C150" s="422" t="s">
        <v>2692</v>
      </c>
      <c r="D150" s="423" t="s">
        <v>17937</v>
      </c>
      <c r="E150" s="423">
        <v>231278541</v>
      </c>
      <c r="F150" s="423" t="s">
        <v>2695</v>
      </c>
      <c r="G150" s="423" t="s">
        <v>17938</v>
      </c>
      <c r="H150" s="423">
        <v>36</v>
      </c>
      <c r="I150" s="423" t="s">
        <v>2695</v>
      </c>
      <c r="J150" s="423" t="s">
        <v>17801</v>
      </c>
      <c r="K150" s="423">
        <v>44.647199999999998</v>
      </c>
      <c r="L150" s="423">
        <v>1607.2991999999999</v>
      </c>
      <c r="M150" s="423" t="s">
        <v>17939</v>
      </c>
    </row>
    <row r="151" spans="1:13" ht="45">
      <c r="A151" s="87">
        <v>142</v>
      </c>
      <c r="B151" s="422"/>
      <c r="C151" s="422" t="s">
        <v>2692</v>
      </c>
      <c r="D151" s="423" t="s">
        <v>17937</v>
      </c>
      <c r="E151" s="423">
        <v>231278541</v>
      </c>
      <c r="F151" s="423" t="s">
        <v>2695</v>
      </c>
      <c r="G151" s="423" t="s">
        <v>17938</v>
      </c>
      <c r="H151" s="423">
        <v>36</v>
      </c>
      <c r="I151" s="423" t="s">
        <v>2695</v>
      </c>
      <c r="J151" s="423" t="s">
        <v>17801</v>
      </c>
      <c r="K151" s="423">
        <v>44.647199999999998</v>
      </c>
      <c r="L151" s="423">
        <v>1607.2991999999999</v>
      </c>
      <c r="M151" s="423" t="s">
        <v>17940</v>
      </c>
    </row>
    <row r="152" spans="1:13" ht="45">
      <c r="A152" s="87">
        <v>143</v>
      </c>
      <c r="B152" s="422"/>
      <c r="C152" s="422" t="s">
        <v>2692</v>
      </c>
      <c r="D152" s="423" t="s">
        <v>17937</v>
      </c>
      <c r="E152" s="423">
        <v>231278541</v>
      </c>
      <c r="F152" s="423" t="s">
        <v>2695</v>
      </c>
      <c r="G152" s="423" t="s">
        <v>17938</v>
      </c>
      <c r="H152" s="423">
        <v>18</v>
      </c>
      <c r="I152" s="423" t="s">
        <v>2695</v>
      </c>
      <c r="J152" s="423" t="s">
        <v>17801</v>
      </c>
      <c r="K152" s="423">
        <v>44.647199999999998</v>
      </c>
      <c r="L152" s="423">
        <v>803.64959999999996</v>
      </c>
      <c r="M152" s="423" t="s">
        <v>17941</v>
      </c>
    </row>
    <row r="153" spans="1:13" ht="45">
      <c r="A153" s="87">
        <v>144</v>
      </c>
      <c r="B153" s="422"/>
      <c r="C153" s="422" t="s">
        <v>17847</v>
      </c>
      <c r="D153" s="423" t="s">
        <v>17942</v>
      </c>
      <c r="E153" s="423">
        <v>412688319</v>
      </c>
      <c r="F153" s="423" t="s">
        <v>2695</v>
      </c>
      <c r="G153" s="423" t="s">
        <v>17943</v>
      </c>
      <c r="H153" s="423" t="s">
        <v>17944</v>
      </c>
      <c r="I153" s="423" t="s">
        <v>2695</v>
      </c>
      <c r="J153" s="423" t="s">
        <v>17841</v>
      </c>
      <c r="K153" s="423"/>
      <c r="L153" s="423">
        <v>400</v>
      </c>
      <c r="M153" s="423" t="s">
        <v>17945</v>
      </c>
    </row>
    <row r="154" spans="1:13" ht="45">
      <c r="A154" s="87">
        <v>145</v>
      </c>
      <c r="B154" s="422"/>
      <c r="C154" s="422" t="s">
        <v>17847</v>
      </c>
      <c r="D154" s="423" t="s">
        <v>17942</v>
      </c>
      <c r="E154" s="423">
        <v>412688319</v>
      </c>
      <c r="F154" s="423" t="s">
        <v>2695</v>
      </c>
      <c r="G154" s="423" t="s">
        <v>17943</v>
      </c>
      <c r="H154" s="423" t="s">
        <v>17944</v>
      </c>
      <c r="I154" s="423" t="s">
        <v>2695</v>
      </c>
      <c r="J154" s="423" t="s">
        <v>17841</v>
      </c>
      <c r="K154" s="423"/>
      <c r="L154" s="423">
        <v>400</v>
      </c>
      <c r="M154" s="423" t="s">
        <v>17946</v>
      </c>
    </row>
    <row r="155" spans="1:13" ht="45">
      <c r="A155" s="87">
        <v>146</v>
      </c>
      <c r="B155" s="422"/>
      <c r="C155" s="422" t="s">
        <v>17847</v>
      </c>
      <c r="D155" s="423" t="s">
        <v>17942</v>
      </c>
      <c r="E155" s="423">
        <v>412688319</v>
      </c>
      <c r="F155" s="423" t="s">
        <v>2695</v>
      </c>
      <c r="G155" s="423" t="s">
        <v>17943</v>
      </c>
      <c r="H155" s="423" t="s">
        <v>17944</v>
      </c>
      <c r="I155" s="423" t="s">
        <v>2695</v>
      </c>
      <c r="J155" s="423" t="s">
        <v>17841</v>
      </c>
      <c r="K155" s="423"/>
      <c r="L155" s="423">
        <v>400</v>
      </c>
      <c r="M155" s="423" t="s">
        <v>17947</v>
      </c>
    </row>
    <row r="156" spans="1:13" ht="45">
      <c r="A156" s="87">
        <v>147</v>
      </c>
      <c r="B156" s="422"/>
      <c r="C156" s="422" t="s">
        <v>17847</v>
      </c>
      <c r="D156" s="423" t="s">
        <v>17942</v>
      </c>
      <c r="E156" s="423">
        <v>412688319</v>
      </c>
      <c r="F156" s="423" t="s">
        <v>2695</v>
      </c>
      <c r="G156" s="423" t="s">
        <v>17943</v>
      </c>
      <c r="H156" s="423" t="s">
        <v>17944</v>
      </c>
      <c r="I156" s="423" t="s">
        <v>2695</v>
      </c>
      <c r="J156" s="423" t="s">
        <v>17841</v>
      </c>
      <c r="K156" s="423"/>
      <c r="L156" s="423">
        <v>66.7</v>
      </c>
      <c r="M156" s="423" t="s">
        <v>17948</v>
      </c>
    </row>
    <row r="157" spans="1:13" ht="45">
      <c r="A157" s="87">
        <v>148</v>
      </c>
      <c r="B157" s="422"/>
      <c r="C157" s="422" t="s">
        <v>17847</v>
      </c>
      <c r="D157" s="423" t="s">
        <v>17942</v>
      </c>
      <c r="E157" s="423">
        <v>412688319</v>
      </c>
      <c r="F157" s="423" t="s">
        <v>2695</v>
      </c>
      <c r="G157" s="423" t="s">
        <v>17943</v>
      </c>
      <c r="H157" s="423" t="s">
        <v>17944</v>
      </c>
      <c r="I157" s="423" t="s">
        <v>2695</v>
      </c>
      <c r="J157" s="423" t="s">
        <v>17841</v>
      </c>
      <c r="K157" s="423"/>
      <c r="L157" s="423">
        <v>66.7</v>
      </c>
      <c r="M157" s="423" t="s">
        <v>17949</v>
      </c>
    </row>
    <row r="158" spans="1:13" ht="45">
      <c r="A158" s="87">
        <v>149</v>
      </c>
      <c r="B158" s="422"/>
      <c r="C158" s="422" t="s">
        <v>17847</v>
      </c>
      <c r="D158" s="423" t="s">
        <v>17942</v>
      </c>
      <c r="E158" s="423">
        <v>412688319</v>
      </c>
      <c r="F158" s="423" t="s">
        <v>2695</v>
      </c>
      <c r="G158" s="423" t="s">
        <v>17943</v>
      </c>
      <c r="H158" s="423" t="s">
        <v>17944</v>
      </c>
      <c r="I158" s="423" t="s">
        <v>2695</v>
      </c>
      <c r="J158" s="423" t="s">
        <v>17841</v>
      </c>
      <c r="K158" s="423"/>
      <c r="L158" s="423">
        <v>66.7</v>
      </c>
      <c r="M158" s="423" t="s">
        <v>17950</v>
      </c>
    </row>
    <row r="159" spans="1:13" ht="45">
      <c r="A159" s="87">
        <v>150</v>
      </c>
      <c r="B159" s="422"/>
      <c r="C159" s="422" t="s">
        <v>17847</v>
      </c>
      <c r="D159" s="423" t="s">
        <v>17942</v>
      </c>
      <c r="E159" s="423">
        <v>412688319</v>
      </c>
      <c r="F159" s="423" t="s">
        <v>2695</v>
      </c>
      <c r="G159" s="423" t="s">
        <v>17943</v>
      </c>
      <c r="H159" s="423" t="s">
        <v>17944</v>
      </c>
      <c r="I159" s="423" t="s">
        <v>2695</v>
      </c>
      <c r="J159" s="423" t="s">
        <v>17841</v>
      </c>
      <c r="K159" s="423"/>
      <c r="L159" s="423">
        <v>66.7</v>
      </c>
      <c r="M159" s="423" t="s">
        <v>17951</v>
      </c>
    </row>
    <row r="160" spans="1:13" ht="45">
      <c r="A160" s="87">
        <v>151</v>
      </c>
      <c r="B160" s="422"/>
      <c r="C160" s="422" t="s">
        <v>17847</v>
      </c>
      <c r="D160" s="423" t="s">
        <v>17942</v>
      </c>
      <c r="E160" s="423">
        <v>412688319</v>
      </c>
      <c r="F160" s="423" t="s">
        <v>2695</v>
      </c>
      <c r="G160" s="423" t="s">
        <v>17943</v>
      </c>
      <c r="H160" s="423" t="s">
        <v>17944</v>
      </c>
      <c r="I160" s="423" t="s">
        <v>2695</v>
      </c>
      <c r="J160" s="423" t="s">
        <v>17841</v>
      </c>
      <c r="K160" s="423"/>
      <c r="L160" s="423">
        <v>66.7</v>
      </c>
      <c r="M160" s="423" t="s">
        <v>17952</v>
      </c>
    </row>
    <row r="161" spans="1:13" ht="45">
      <c r="A161" s="87">
        <v>152</v>
      </c>
      <c r="B161" s="422"/>
      <c r="C161" s="422" t="s">
        <v>17847</v>
      </c>
      <c r="D161" s="423" t="s">
        <v>17942</v>
      </c>
      <c r="E161" s="423">
        <v>412688319</v>
      </c>
      <c r="F161" s="423" t="s">
        <v>2695</v>
      </c>
      <c r="G161" s="423" t="s">
        <v>17943</v>
      </c>
      <c r="H161" s="423" t="s">
        <v>17944</v>
      </c>
      <c r="I161" s="423" t="s">
        <v>2695</v>
      </c>
      <c r="J161" s="423" t="s">
        <v>17841</v>
      </c>
      <c r="K161" s="423"/>
      <c r="L161" s="423">
        <v>66.7</v>
      </c>
      <c r="M161" s="423" t="s">
        <v>17953</v>
      </c>
    </row>
    <row r="162" spans="1:13" ht="45">
      <c r="A162" s="87">
        <v>153</v>
      </c>
      <c r="B162" s="422"/>
      <c r="C162" s="422" t="s">
        <v>23988</v>
      </c>
      <c r="D162" s="423" t="s">
        <v>17954</v>
      </c>
      <c r="E162" s="423">
        <v>416328307</v>
      </c>
      <c r="F162" s="423" t="s">
        <v>2695</v>
      </c>
      <c r="G162" s="423" t="s">
        <v>17943</v>
      </c>
      <c r="H162" s="423"/>
      <c r="I162" s="423" t="s">
        <v>2695</v>
      </c>
      <c r="J162" s="423"/>
      <c r="K162" s="423"/>
      <c r="L162" s="423">
        <v>2000</v>
      </c>
      <c r="M162" s="423" t="s">
        <v>17955</v>
      </c>
    </row>
    <row r="163" spans="1:13" ht="45">
      <c r="A163" s="87">
        <v>154</v>
      </c>
      <c r="B163" s="422"/>
      <c r="C163" s="422" t="s">
        <v>23988</v>
      </c>
      <c r="D163" s="423" t="s">
        <v>17954</v>
      </c>
      <c r="E163" s="423">
        <v>416328307</v>
      </c>
      <c r="F163" s="423" t="s">
        <v>2695</v>
      </c>
      <c r="G163" s="423" t="s">
        <v>17943</v>
      </c>
      <c r="H163" s="423"/>
      <c r="I163" s="423" t="s">
        <v>2695</v>
      </c>
      <c r="J163" s="423"/>
      <c r="K163" s="423"/>
      <c r="L163" s="423">
        <v>3000</v>
      </c>
      <c r="M163" s="423" t="s">
        <v>17956</v>
      </c>
    </row>
    <row r="164" spans="1:13" ht="45">
      <c r="A164" s="87">
        <v>155</v>
      </c>
      <c r="B164" s="422"/>
      <c r="C164" s="422" t="s">
        <v>2692</v>
      </c>
      <c r="D164" s="423" t="s">
        <v>17957</v>
      </c>
      <c r="E164" s="423">
        <v>442260287</v>
      </c>
      <c r="F164" s="423" t="s">
        <v>2695</v>
      </c>
      <c r="G164" s="423" t="s">
        <v>17943</v>
      </c>
      <c r="H164" s="423">
        <v>27</v>
      </c>
      <c r="I164" s="423" t="s">
        <v>2695</v>
      </c>
      <c r="J164" s="423" t="s">
        <v>17801</v>
      </c>
      <c r="K164" s="423">
        <v>22.23</v>
      </c>
      <c r="L164" s="423">
        <v>600.21</v>
      </c>
      <c r="M164" s="423" t="s">
        <v>17958</v>
      </c>
    </row>
    <row r="165" spans="1:13" ht="45">
      <c r="A165" s="87">
        <v>156</v>
      </c>
      <c r="B165" s="422"/>
      <c r="C165" s="422" t="s">
        <v>2988</v>
      </c>
      <c r="D165" s="423" t="s">
        <v>17959</v>
      </c>
      <c r="E165" s="423">
        <v>233643126</v>
      </c>
      <c r="F165" s="423" t="s">
        <v>2695</v>
      </c>
      <c r="G165" s="423" t="s">
        <v>17938</v>
      </c>
      <c r="H165" s="423">
        <v>5000</v>
      </c>
      <c r="I165" s="423" t="s">
        <v>2695</v>
      </c>
      <c r="J165" s="423" t="s">
        <v>17909</v>
      </c>
      <c r="K165" s="423">
        <v>0.16</v>
      </c>
      <c r="L165" s="423">
        <v>800</v>
      </c>
      <c r="M165" s="423" t="s">
        <v>17960</v>
      </c>
    </row>
    <row r="166" spans="1:13" ht="45">
      <c r="A166" s="87">
        <v>157</v>
      </c>
      <c r="B166" s="422"/>
      <c r="C166" s="422" t="s">
        <v>2988</v>
      </c>
      <c r="D166" s="423" t="s">
        <v>17961</v>
      </c>
      <c r="E166" s="423">
        <v>233643457</v>
      </c>
      <c r="F166" s="423" t="s">
        <v>2695</v>
      </c>
      <c r="G166" s="423" t="s">
        <v>17938</v>
      </c>
      <c r="H166" s="423">
        <v>3500</v>
      </c>
      <c r="I166" s="423" t="s">
        <v>2695</v>
      </c>
      <c r="J166" s="423" t="s">
        <v>17909</v>
      </c>
      <c r="K166" s="423">
        <v>0.23</v>
      </c>
      <c r="L166" s="423">
        <v>800</v>
      </c>
      <c r="M166" s="423" t="s">
        <v>17962</v>
      </c>
    </row>
    <row r="167" spans="1:13" ht="45">
      <c r="A167" s="87">
        <v>158</v>
      </c>
      <c r="B167" s="422"/>
      <c r="C167" s="422" t="s">
        <v>23988</v>
      </c>
      <c r="D167" s="423" t="s">
        <v>17963</v>
      </c>
      <c r="E167" s="423">
        <v>405060419</v>
      </c>
      <c r="F167" s="423" t="s">
        <v>2695</v>
      </c>
      <c r="G167" s="423" t="s">
        <v>17964</v>
      </c>
      <c r="H167" s="423"/>
      <c r="I167" s="423" t="s">
        <v>2695</v>
      </c>
      <c r="J167" s="423"/>
      <c r="K167" s="423"/>
      <c r="L167" s="423">
        <v>46854.5</v>
      </c>
      <c r="M167" s="423" t="s">
        <v>17965</v>
      </c>
    </row>
    <row r="168" spans="1:13" ht="45">
      <c r="A168" s="87">
        <v>159</v>
      </c>
      <c r="B168" s="422"/>
      <c r="C168" s="422" t="s">
        <v>2692</v>
      </c>
      <c r="D168" s="423" t="s">
        <v>3216</v>
      </c>
      <c r="E168" s="423">
        <v>405221335</v>
      </c>
      <c r="F168" s="423" t="s">
        <v>2695</v>
      </c>
      <c r="G168" s="423">
        <v>43006</v>
      </c>
      <c r="H168" s="423">
        <v>2</v>
      </c>
      <c r="I168" s="423" t="s">
        <v>2695</v>
      </c>
      <c r="J168" s="423" t="s">
        <v>17966</v>
      </c>
      <c r="K168" s="423">
        <v>5106</v>
      </c>
      <c r="L168" s="423">
        <v>10212</v>
      </c>
      <c r="M168" s="423" t="s">
        <v>17967</v>
      </c>
    </row>
    <row r="169" spans="1:13" ht="45">
      <c r="A169" s="87">
        <v>160</v>
      </c>
      <c r="B169" s="422"/>
      <c r="C169" s="422" t="s">
        <v>2692</v>
      </c>
      <c r="D169" s="423" t="s">
        <v>17894</v>
      </c>
      <c r="E169" s="423">
        <v>400166146</v>
      </c>
      <c r="F169" s="423" t="s">
        <v>2695</v>
      </c>
      <c r="G169" s="423" t="s">
        <v>17938</v>
      </c>
      <c r="H169" s="423">
        <v>24</v>
      </c>
      <c r="I169" s="423" t="s">
        <v>2695</v>
      </c>
      <c r="J169" s="423" t="s">
        <v>17801</v>
      </c>
      <c r="K169" s="423">
        <v>81.850000000000009</v>
      </c>
      <c r="L169" s="423">
        <v>1964.4</v>
      </c>
      <c r="M169" s="423" t="s">
        <v>17968</v>
      </c>
    </row>
    <row r="170" spans="1:13" ht="45">
      <c r="A170" s="87">
        <v>161</v>
      </c>
      <c r="B170" s="422"/>
      <c r="C170" s="422" t="s">
        <v>2692</v>
      </c>
      <c r="D170" s="423" t="s">
        <v>17894</v>
      </c>
      <c r="E170" s="423">
        <v>400166146</v>
      </c>
      <c r="F170" s="423" t="s">
        <v>2695</v>
      </c>
      <c r="G170" s="423" t="s">
        <v>17938</v>
      </c>
      <c r="H170" s="423">
        <v>24</v>
      </c>
      <c r="I170" s="423" t="s">
        <v>2695</v>
      </c>
      <c r="J170" s="423" t="s">
        <v>17801</v>
      </c>
      <c r="K170" s="423">
        <v>81.850000000000009</v>
      </c>
      <c r="L170" s="423">
        <v>1964.4</v>
      </c>
      <c r="M170" s="423" t="s">
        <v>17969</v>
      </c>
    </row>
    <row r="171" spans="1:13" ht="45">
      <c r="A171" s="87">
        <v>162</v>
      </c>
      <c r="B171" s="422"/>
      <c r="C171" s="422" t="s">
        <v>17847</v>
      </c>
      <c r="D171" s="423" t="s">
        <v>17970</v>
      </c>
      <c r="E171" s="423">
        <v>205255917</v>
      </c>
      <c r="F171" s="423" t="s">
        <v>2695</v>
      </c>
      <c r="G171" s="423" t="s">
        <v>17971</v>
      </c>
      <c r="H171" s="423"/>
      <c r="I171" s="423" t="s">
        <v>2695</v>
      </c>
      <c r="J171" s="423"/>
      <c r="K171" s="423"/>
      <c r="L171" s="423">
        <v>7111.11</v>
      </c>
      <c r="M171" s="423" t="s">
        <v>17972</v>
      </c>
    </row>
    <row r="172" spans="1:13" ht="45">
      <c r="A172" s="87">
        <v>163</v>
      </c>
      <c r="B172" s="422"/>
      <c r="C172" s="422" t="s">
        <v>17847</v>
      </c>
      <c r="D172" s="423" t="s">
        <v>17970</v>
      </c>
      <c r="E172" s="423">
        <v>205255917</v>
      </c>
      <c r="F172" s="423" t="s">
        <v>2695</v>
      </c>
      <c r="G172" s="423" t="s">
        <v>17971</v>
      </c>
      <c r="H172" s="423"/>
      <c r="I172" s="423" t="s">
        <v>2695</v>
      </c>
      <c r="J172" s="423"/>
      <c r="K172" s="423"/>
      <c r="L172" s="423">
        <v>7111.11</v>
      </c>
      <c r="M172" s="423" t="s">
        <v>17973</v>
      </c>
    </row>
    <row r="173" spans="1:13" ht="45">
      <c r="A173" s="87">
        <v>164</v>
      </c>
      <c r="B173" s="422"/>
      <c r="C173" s="422" t="s">
        <v>17847</v>
      </c>
      <c r="D173" s="423" t="s">
        <v>17970</v>
      </c>
      <c r="E173" s="423">
        <v>205255917</v>
      </c>
      <c r="F173" s="423" t="s">
        <v>2695</v>
      </c>
      <c r="G173" s="423" t="s">
        <v>17971</v>
      </c>
      <c r="H173" s="423"/>
      <c r="I173" s="423" t="s">
        <v>2695</v>
      </c>
      <c r="J173" s="423"/>
      <c r="K173" s="423"/>
      <c r="L173" s="423">
        <v>7111.11</v>
      </c>
      <c r="M173" s="423" t="s">
        <v>17974</v>
      </c>
    </row>
    <row r="174" spans="1:13" ht="45">
      <c r="A174" s="87">
        <v>165</v>
      </c>
      <c r="B174" s="422"/>
      <c r="C174" s="422" t="s">
        <v>17847</v>
      </c>
      <c r="D174" s="423" t="s">
        <v>17970</v>
      </c>
      <c r="E174" s="423">
        <v>205255917</v>
      </c>
      <c r="F174" s="423" t="s">
        <v>2695</v>
      </c>
      <c r="G174" s="423" t="s">
        <v>17971</v>
      </c>
      <c r="H174" s="423"/>
      <c r="I174" s="423" t="s">
        <v>2695</v>
      </c>
      <c r="J174" s="423"/>
      <c r="K174" s="423"/>
      <c r="L174" s="423">
        <v>7111.11</v>
      </c>
      <c r="M174" s="423" t="s">
        <v>17975</v>
      </c>
    </row>
    <row r="175" spans="1:13" ht="45">
      <c r="A175" s="87">
        <v>166</v>
      </c>
      <c r="B175" s="422"/>
      <c r="C175" s="422" t="s">
        <v>17847</v>
      </c>
      <c r="D175" s="423" t="s">
        <v>17970</v>
      </c>
      <c r="E175" s="423">
        <v>205255917</v>
      </c>
      <c r="F175" s="423" t="s">
        <v>2695</v>
      </c>
      <c r="G175" s="423" t="s">
        <v>17971</v>
      </c>
      <c r="H175" s="423"/>
      <c r="I175" s="423" t="s">
        <v>2695</v>
      </c>
      <c r="J175" s="423"/>
      <c r="K175" s="423"/>
      <c r="L175" s="423">
        <v>7111.11</v>
      </c>
      <c r="M175" s="423" t="s">
        <v>17976</v>
      </c>
    </row>
    <row r="176" spans="1:13" ht="45">
      <c r="A176" s="87">
        <v>167</v>
      </c>
      <c r="B176" s="422"/>
      <c r="C176" s="422" t="s">
        <v>345</v>
      </c>
      <c r="D176" s="423" t="s">
        <v>3317</v>
      </c>
      <c r="E176" s="423">
        <v>204873388</v>
      </c>
      <c r="F176" s="423" t="s">
        <v>2695</v>
      </c>
      <c r="G176" s="423" t="s">
        <v>17971</v>
      </c>
      <c r="H176" s="423">
        <v>14.048199999999998</v>
      </c>
      <c r="I176" s="423" t="s">
        <v>2695</v>
      </c>
      <c r="J176" s="423" t="s">
        <v>17801</v>
      </c>
      <c r="K176" s="423">
        <v>63.11603384537996</v>
      </c>
      <c r="L176" s="423">
        <v>886.66666666666663</v>
      </c>
      <c r="M176" s="423" t="s">
        <v>17977</v>
      </c>
    </row>
    <row r="177" spans="1:13" ht="45">
      <c r="A177" s="87">
        <v>168</v>
      </c>
      <c r="B177" s="422"/>
      <c r="C177" s="422" t="s">
        <v>345</v>
      </c>
      <c r="D177" s="423" t="s">
        <v>3317</v>
      </c>
      <c r="E177" s="423">
        <v>204873388</v>
      </c>
      <c r="F177" s="423" t="s">
        <v>2695</v>
      </c>
      <c r="G177" s="423" t="s">
        <v>17971</v>
      </c>
      <c r="H177" s="423">
        <v>14.048199999999998</v>
      </c>
      <c r="I177" s="423" t="s">
        <v>2695</v>
      </c>
      <c r="J177" s="423" t="s">
        <v>17801</v>
      </c>
      <c r="K177" s="423">
        <v>63.11603384537996</v>
      </c>
      <c r="L177" s="423">
        <v>886.66666666666663</v>
      </c>
      <c r="M177" s="423" t="s">
        <v>17978</v>
      </c>
    </row>
    <row r="178" spans="1:13" ht="45">
      <c r="A178" s="87">
        <v>169</v>
      </c>
      <c r="B178" s="422"/>
      <c r="C178" s="422" t="s">
        <v>345</v>
      </c>
      <c r="D178" s="423" t="s">
        <v>3317</v>
      </c>
      <c r="E178" s="423">
        <v>204873388</v>
      </c>
      <c r="F178" s="423" t="s">
        <v>2695</v>
      </c>
      <c r="G178" s="423" t="s">
        <v>17971</v>
      </c>
      <c r="H178" s="423">
        <v>14.048199999999998</v>
      </c>
      <c r="I178" s="423" t="s">
        <v>2695</v>
      </c>
      <c r="J178" s="423" t="s">
        <v>17801</v>
      </c>
      <c r="K178" s="423">
        <v>63.11603384537996</v>
      </c>
      <c r="L178" s="423">
        <v>886.66666666666663</v>
      </c>
      <c r="M178" s="423" t="s">
        <v>17979</v>
      </c>
    </row>
    <row r="179" spans="1:13" ht="45">
      <c r="A179" s="87">
        <v>170</v>
      </c>
      <c r="B179" s="422"/>
      <c r="C179" s="422" t="s">
        <v>345</v>
      </c>
      <c r="D179" s="423" t="s">
        <v>3317</v>
      </c>
      <c r="E179" s="423">
        <v>204873388</v>
      </c>
      <c r="F179" s="423" t="s">
        <v>2695</v>
      </c>
      <c r="G179" s="423" t="s">
        <v>17971</v>
      </c>
      <c r="H179" s="423">
        <v>14.048199999999998</v>
      </c>
      <c r="I179" s="423" t="s">
        <v>2695</v>
      </c>
      <c r="J179" s="423" t="s">
        <v>17801</v>
      </c>
      <c r="K179" s="423">
        <v>63.11603384537996</v>
      </c>
      <c r="L179" s="423">
        <v>886.66666666666663</v>
      </c>
      <c r="M179" s="423" t="s">
        <v>17980</v>
      </c>
    </row>
    <row r="180" spans="1:13" ht="45">
      <c r="A180" s="87">
        <v>171</v>
      </c>
      <c r="B180" s="422"/>
      <c r="C180" s="422" t="s">
        <v>345</v>
      </c>
      <c r="D180" s="423" t="s">
        <v>3317</v>
      </c>
      <c r="E180" s="423">
        <v>204873388</v>
      </c>
      <c r="F180" s="423" t="s">
        <v>2695</v>
      </c>
      <c r="G180" s="423" t="s">
        <v>17971</v>
      </c>
      <c r="H180" s="423">
        <v>14.048199999999998</v>
      </c>
      <c r="I180" s="423" t="s">
        <v>2695</v>
      </c>
      <c r="J180" s="423" t="s">
        <v>17801</v>
      </c>
      <c r="K180" s="423">
        <v>63.11603384537996</v>
      </c>
      <c r="L180" s="423">
        <v>886.66666666666663</v>
      </c>
      <c r="M180" s="423" t="s">
        <v>17981</v>
      </c>
    </row>
    <row r="181" spans="1:13" ht="45">
      <c r="A181" s="87">
        <v>172</v>
      </c>
      <c r="B181" s="422"/>
      <c r="C181" s="422" t="s">
        <v>345</v>
      </c>
      <c r="D181" s="423" t="s">
        <v>3317</v>
      </c>
      <c r="E181" s="423">
        <v>204873388</v>
      </c>
      <c r="F181" s="423" t="s">
        <v>2695</v>
      </c>
      <c r="G181" s="423" t="s">
        <v>17971</v>
      </c>
      <c r="H181" s="423">
        <v>14.048199999999998</v>
      </c>
      <c r="I181" s="423" t="s">
        <v>2695</v>
      </c>
      <c r="J181" s="423" t="s">
        <v>17801</v>
      </c>
      <c r="K181" s="423">
        <v>63.11603384537996</v>
      </c>
      <c r="L181" s="423">
        <v>886.66666666666663</v>
      </c>
      <c r="M181" s="423" t="s">
        <v>17982</v>
      </c>
    </row>
    <row r="182" spans="1:13" ht="45">
      <c r="A182" s="87">
        <v>173</v>
      </c>
      <c r="B182" s="422"/>
      <c r="C182" s="422" t="s">
        <v>345</v>
      </c>
      <c r="D182" s="423" t="s">
        <v>3317</v>
      </c>
      <c r="E182" s="423">
        <v>204873388</v>
      </c>
      <c r="F182" s="423" t="s">
        <v>2695</v>
      </c>
      <c r="G182" s="423" t="s">
        <v>17971</v>
      </c>
      <c r="H182" s="423">
        <v>8.33</v>
      </c>
      <c r="I182" s="423" t="s">
        <v>2695</v>
      </c>
      <c r="J182" s="423" t="s">
        <v>17801</v>
      </c>
      <c r="K182" s="423">
        <v>106.44257703081232</v>
      </c>
      <c r="L182" s="423">
        <v>886.66666666666663</v>
      </c>
      <c r="M182" s="423" t="s">
        <v>17983</v>
      </c>
    </row>
    <row r="183" spans="1:13" ht="45">
      <c r="A183" s="87">
        <v>174</v>
      </c>
      <c r="B183" s="422"/>
      <c r="C183" s="422" t="s">
        <v>345</v>
      </c>
      <c r="D183" s="423" t="s">
        <v>3317</v>
      </c>
      <c r="E183" s="423">
        <v>204873388</v>
      </c>
      <c r="F183" s="423" t="s">
        <v>2695</v>
      </c>
      <c r="G183" s="423" t="s">
        <v>17971</v>
      </c>
      <c r="H183" s="423">
        <v>8.33</v>
      </c>
      <c r="I183" s="423" t="s">
        <v>2695</v>
      </c>
      <c r="J183" s="423" t="s">
        <v>17801</v>
      </c>
      <c r="K183" s="423">
        <v>106.44257703081232</v>
      </c>
      <c r="L183" s="423">
        <v>886.66666666666663</v>
      </c>
      <c r="M183" s="423" t="s">
        <v>17984</v>
      </c>
    </row>
    <row r="184" spans="1:13" ht="45">
      <c r="A184" s="87">
        <v>175</v>
      </c>
      <c r="B184" s="422"/>
      <c r="C184" s="422" t="s">
        <v>345</v>
      </c>
      <c r="D184" s="423" t="s">
        <v>3317</v>
      </c>
      <c r="E184" s="423">
        <v>204873388</v>
      </c>
      <c r="F184" s="423" t="s">
        <v>2695</v>
      </c>
      <c r="G184" s="423" t="s">
        <v>17971</v>
      </c>
      <c r="H184" s="423">
        <v>8.33</v>
      </c>
      <c r="I184" s="423" t="s">
        <v>2695</v>
      </c>
      <c r="J184" s="423" t="s">
        <v>17801</v>
      </c>
      <c r="K184" s="423">
        <v>106.44257703081232</v>
      </c>
      <c r="L184" s="423">
        <v>886.66666666666663</v>
      </c>
      <c r="M184" s="423" t="s">
        <v>17985</v>
      </c>
    </row>
    <row r="185" spans="1:13" ht="45">
      <c r="A185" s="87">
        <v>176</v>
      </c>
      <c r="B185" s="422"/>
      <c r="C185" s="422" t="s">
        <v>345</v>
      </c>
      <c r="D185" s="423" t="s">
        <v>3317</v>
      </c>
      <c r="E185" s="423">
        <v>204873388</v>
      </c>
      <c r="F185" s="423" t="s">
        <v>2695</v>
      </c>
      <c r="G185" s="423" t="s">
        <v>17971</v>
      </c>
      <c r="H185" s="423">
        <v>8.33</v>
      </c>
      <c r="I185" s="423" t="s">
        <v>2695</v>
      </c>
      <c r="J185" s="423" t="s">
        <v>17801</v>
      </c>
      <c r="K185" s="423">
        <v>106.44257703081232</v>
      </c>
      <c r="L185" s="423">
        <v>886.66666666666663</v>
      </c>
      <c r="M185" s="423" t="s">
        <v>17986</v>
      </c>
    </row>
    <row r="186" spans="1:13" ht="45">
      <c r="A186" s="87">
        <v>177</v>
      </c>
      <c r="B186" s="422"/>
      <c r="C186" s="422" t="s">
        <v>345</v>
      </c>
      <c r="D186" s="423" t="s">
        <v>3317</v>
      </c>
      <c r="E186" s="423">
        <v>204873388</v>
      </c>
      <c r="F186" s="423" t="s">
        <v>2695</v>
      </c>
      <c r="G186" s="423" t="s">
        <v>17971</v>
      </c>
      <c r="H186" s="423">
        <v>14.048199999999998</v>
      </c>
      <c r="I186" s="423" t="s">
        <v>2695</v>
      </c>
      <c r="J186" s="423" t="s">
        <v>17801</v>
      </c>
      <c r="K186" s="423">
        <v>63.11603384537996</v>
      </c>
      <c r="L186" s="423">
        <v>886.66666666666663</v>
      </c>
      <c r="M186" s="423" t="s">
        <v>17987</v>
      </c>
    </row>
    <row r="187" spans="1:13" ht="45">
      <c r="A187" s="87">
        <v>178</v>
      </c>
      <c r="B187" s="422"/>
      <c r="C187" s="422" t="s">
        <v>345</v>
      </c>
      <c r="D187" s="423" t="s">
        <v>3317</v>
      </c>
      <c r="E187" s="423">
        <v>204873388</v>
      </c>
      <c r="F187" s="423" t="s">
        <v>2695</v>
      </c>
      <c r="G187" s="423" t="s">
        <v>17971</v>
      </c>
      <c r="H187" s="423">
        <v>14.048199999999998</v>
      </c>
      <c r="I187" s="423" t="s">
        <v>2695</v>
      </c>
      <c r="J187" s="423" t="s">
        <v>17801</v>
      </c>
      <c r="K187" s="423">
        <v>63.11603384537996</v>
      </c>
      <c r="L187" s="423">
        <v>886.66666666666663</v>
      </c>
      <c r="M187" s="423" t="s">
        <v>17988</v>
      </c>
    </row>
    <row r="188" spans="1:13" ht="45">
      <c r="A188" s="87">
        <v>179</v>
      </c>
      <c r="B188" s="422"/>
      <c r="C188" s="422" t="s">
        <v>345</v>
      </c>
      <c r="D188" s="423" t="s">
        <v>3317</v>
      </c>
      <c r="E188" s="423">
        <v>204873388</v>
      </c>
      <c r="F188" s="423" t="s">
        <v>2695</v>
      </c>
      <c r="G188" s="423" t="s">
        <v>17971</v>
      </c>
      <c r="H188" s="423">
        <v>8.33</v>
      </c>
      <c r="I188" s="423" t="s">
        <v>2695</v>
      </c>
      <c r="J188" s="423" t="s">
        <v>17801</v>
      </c>
      <c r="K188" s="423">
        <v>106.44257703081232</v>
      </c>
      <c r="L188" s="423">
        <v>886.66666666666663</v>
      </c>
      <c r="M188" s="423" t="s">
        <v>17989</v>
      </c>
    </row>
    <row r="189" spans="1:13" ht="45">
      <c r="A189" s="87">
        <v>180</v>
      </c>
      <c r="B189" s="422"/>
      <c r="C189" s="422" t="s">
        <v>345</v>
      </c>
      <c r="D189" s="423" t="s">
        <v>3317</v>
      </c>
      <c r="E189" s="423">
        <v>204873388</v>
      </c>
      <c r="F189" s="423" t="s">
        <v>2695</v>
      </c>
      <c r="G189" s="423" t="s">
        <v>17971</v>
      </c>
      <c r="H189" s="423">
        <v>14.048199999999998</v>
      </c>
      <c r="I189" s="423" t="s">
        <v>2695</v>
      </c>
      <c r="J189" s="423" t="s">
        <v>17801</v>
      </c>
      <c r="K189" s="423">
        <v>63.11603384537996</v>
      </c>
      <c r="L189" s="423">
        <v>886.66666666666663</v>
      </c>
      <c r="M189" s="423" t="s">
        <v>17990</v>
      </c>
    </row>
    <row r="190" spans="1:13" ht="45">
      <c r="A190" s="87">
        <v>181</v>
      </c>
      <c r="B190" s="422"/>
      <c r="C190" s="422" t="s">
        <v>345</v>
      </c>
      <c r="D190" s="423" t="s">
        <v>3317</v>
      </c>
      <c r="E190" s="423">
        <v>204873388</v>
      </c>
      <c r="F190" s="423" t="s">
        <v>2695</v>
      </c>
      <c r="G190" s="423" t="s">
        <v>17971</v>
      </c>
      <c r="H190" s="423">
        <v>14.048199999999998</v>
      </c>
      <c r="I190" s="423" t="s">
        <v>2695</v>
      </c>
      <c r="J190" s="423" t="s">
        <v>17801</v>
      </c>
      <c r="K190" s="423">
        <v>63.11603384537996</v>
      </c>
      <c r="L190" s="423">
        <v>886.66666666666663</v>
      </c>
      <c r="M190" s="423" t="s">
        <v>17991</v>
      </c>
    </row>
    <row r="191" spans="1:13" ht="45">
      <c r="A191" s="87">
        <v>182</v>
      </c>
      <c r="B191" s="422"/>
      <c r="C191" s="422" t="s">
        <v>345</v>
      </c>
      <c r="D191" s="423" t="s">
        <v>3317</v>
      </c>
      <c r="E191" s="423">
        <v>204873388</v>
      </c>
      <c r="F191" s="423" t="s">
        <v>2695</v>
      </c>
      <c r="G191" s="423" t="s">
        <v>17971</v>
      </c>
      <c r="H191" s="423">
        <v>8.33</v>
      </c>
      <c r="I191" s="423" t="s">
        <v>2695</v>
      </c>
      <c r="J191" s="423" t="s">
        <v>17801</v>
      </c>
      <c r="K191" s="423">
        <v>106.44257703081232</v>
      </c>
      <c r="L191" s="423">
        <v>886.66666666666663</v>
      </c>
      <c r="M191" s="423" t="s">
        <v>17992</v>
      </c>
    </row>
    <row r="192" spans="1:13" ht="45">
      <c r="A192" s="87">
        <v>183</v>
      </c>
      <c r="B192" s="422"/>
      <c r="C192" s="422" t="s">
        <v>345</v>
      </c>
      <c r="D192" s="423" t="s">
        <v>3317</v>
      </c>
      <c r="E192" s="423">
        <v>204873388</v>
      </c>
      <c r="F192" s="423" t="s">
        <v>2695</v>
      </c>
      <c r="G192" s="423" t="s">
        <v>17971</v>
      </c>
      <c r="H192" s="423">
        <v>14.048199999999998</v>
      </c>
      <c r="I192" s="423" t="s">
        <v>2695</v>
      </c>
      <c r="J192" s="423" t="s">
        <v>17801</v>
      </c>
      <c r="K192" s="423">
        <v>63.11603384537996</v>
      </c>
      <c r="L192" s="423">
        <v>886.66666666666663</v>
      </c>
      <c r="M192" s="423" t="s">
        <v>17993</v>
      </c>
    </row>
    <row r="193" spans="1:13" ht="45">
      <c r="A193" s="87">
        <v>184</v>
      </c>
      <c r="B193" s="422"/>
      <c r="C193" s="422" t="s">
        <v>345</v>
      </c>
      <c r="D193" s="423" t="s">
        <v>3317</v>
      </c>
      <c r="E193" s="423">
        <v>204873388</v>
      </c>
      <c r="F193" s="423" t="s">
        <v>2695</v>
      </c>
      <c r="G193" s="423" t="s">
        <v>17971</v>
      </c>
      <c r="H193" s="423">
        <v>14.048199999999998</v>
      </c>
      <c r="I193" s="423" t="s">
        <v>2695</v>
      </c>
      <c r="J193" s="423" t="s">
        <v>17801</v>
      </c>
      <c r="K193" s="423">
        <v>63.11603384537996</v>
      </c>
      <c r="L193" s="423">
        <v>886.66666666666663</v>
      </c>
      <c r="M193" s="423" t="s">
        <v>17994</v>
      </c>
    </row>
    <row r="194" spans="1:13" ht="45">
      <c r="A194" s="87">
        <v>185</v>
      </c>
      <c r="B194" s="422"/>
      <c r="C194" s="422" t="s">
        <v>345</v>
      </c>
      <c r="D194" s="423" t="s">
        <v>3317</v>
      </c>
      <c r="E194" s="423">
        <v>204873388</v>
      </c>
      <c r="F194" s="423" t="s">
        <v>2695</v>
      </c>
      <c r="G194" s="423" t="s">
        <v>17971</v>
      </c>
      <c r="H194" s="423">
        <v>14.048199999999998</v>
      </c>
      <c r="I194" s="423" t="s">
        <v>2695</v>
      </c>
      <c r="J194" s="423" t="s">
        <v>17801</v>
      </c>
      <c r="K194" s="423">
        <v>63.11603384537996</v>
      </c>
      <c r="L194" s="423">
        <v>886.66666666666663</v>
      </c>
      <c r="M194" s="423" t="s">
        <v>17995</v>
      </c>
    </row>
    <row r="195" spans="1:13" ht="45">
      <c r="A195" s="87">
        <v>186</v>
      </c>
      <c r="B195" s="422"/>
      <c r="C195" s="422" t="s">
        <v>345</v>
      </c>
      <c r="D195" s="423" t="s">
        <v>3317</v>
      </c>
      <c r="E195" s="423">
        <v>204873388</v>
      </c>
      <c r="F195" s="423" t="s">
        <v>2695</v>
      </c>
      <c r="G195" s="423" t="s">
        <v>17971</v>
      </c>
      <c r="H195" s="423">
        <v>14.048199999999998</v>
      </c>
      <c r="I195" s="423" t="s">
        <v>2695</v>
      </c>
      <c r="J195" s="423" t="s">
        <v>17801</v>
      </c>
      <c r="K195" s="423">
        <v>63.11603384537996</v>
      </c>
      <c r="L195" s="423">
        <v>886.66666666666663</v>
      </c>
      <c r="M195" s="423" t="s">
        <v>17996</v>
      </c>
    </row>
    <row r="196" spans="1:13" ht="45">
      <c r="A196" s="87">
        <v>187</v>
      </c>
      <c r="B196" s="422"/>
      <c r="C196" s="422" t="s">
        <v>345</v>
      </c>
      <c r="D196" s="423" t="s">
        <v>3317</v>
      </c>
      <c r="E196" s="423">
        <v>204873388</v>
      </c>
      <c r="F196" s="423" t="s">
        <v>2695</v>
      </c>
      <c r="G196" s="423" t="s">
        <v>17971</v>
      </c>
      <c r="H196" s="423">
        <v>14.048199999999998</v>
      </c>
      <c r="I196" s="423" t="s">
        <v>2695</v>
      </c>
      <c r="J196" s="423" t="s">
        <v>17801</v>
      </c>
      <c r="K196" s="423">
        <v>63.11603384537996</v>
      </c>
      <c r="L196" s="423">
        <v>886.66666666666663</v>
      </c>
      <c r="M196" s="423" t="s">
        <v>17997</v>
      </c>
    </row>
    <row r="197" spans="1:13" ht="45">
      <c r="A197" s="87">
        <v>188</v>
      </c>
      <c r="B197" s="422"/>
      <c r="C197" s="422" t="s">
        <v>345</v>
      </c>
      <c r="D197" s="423" t="s">
        <v>3317</v>
      </c>
      <c r="E197" s="423">
        <v>204873388</v>
      </c>
      <c r="F197" s="423" t="s">
        <v>2695</v>
      </c>
      <c r="G197" s="423" t="s">
        <v>17971</v>
      </c>
      <c r="H197" s="423">
        <v>14.048199999999998</v>
      </c>
      <c r="I197" s="423" t="s">
        <v>2695</v>
      </c>
      <c r="J197" s="423" t="s">
        <v>17801</v>
      </c>
      <c r="K197" s="423">
        <v>63.11603384537996</v>
      </c>
      <c r="L197" s="423">
        <v>886.66666666666663</v>
      </c>
      <c r="M197" s="423" t="s">
        <v>17998</v>
      </c>
    </row>
    <row r="198" spans="1:13" ht="45">
      <c r="A198" s="87">
        <v>189</v>
      </c>
      <c r="B198" s="422"/>
      <c r="C198" s="422" t="s">
        <v>345</v>
      </c>
      <c r="D198" s="423" t="s">
        <v>3317</v>
      </c>
      <c r="E198" s="423">
        <v>204873388</v>
      </c>
      <c r="F198" s="423" t="s">
        <v>2695</v>
      </c>
      <c r="G198" s="423" t="s">
        <v>17971</v>
      </c>
      <c r="H198" s="423">
        <v>14.048199999999998</v>
      </c>
      <c r="I198" s="423" t="s">
        <v>2695</v>
      </c>
      <c r="J198" s="423" t="s">
        <v>17801</v>
      </c>
      <c r="K198" s="423">
        <v>63.11603384537996</v>
      </c>
      <c r="L198" s="423">
        <v>886.66666666666663</v>
      </c>
      <c r="M198" s="423" t="s">
        <v>17999</v>
      </c>
    </row>
    <row r="199" spans="1:13" ht="45">
      <c r="A199" s="87">
        <v>190</v>
      </c>
      <c r="B199" s="422"/>
      <c r="C199" s="422" t="s">
        <v>345</v>
      </c>
      <c r="D199" s="423" t="s">
        <v>3317</v>
      </c>
      <c r="E199" s="423">
        <v>204873388</v>
      </c>
      <c r="F199" s="423" t="s">
        <v>2695</v>
      </c>
      <c r="G199" s="423" t="s">
        <v>17971</v>
      </c>
      <c r="H199" s="423">
        <v>14.048199999999998</v>
      </c>
      <c r="I199" s="423" t="s">
        <v>2695</v>
      </c>
      <c r="J199" s="423" t="s">
        <v>17801</v>
      </c>
      <c r="K199" s="423">
        <v>63.11603384537996</v>
      </c>
      <c r="L199" s="423">
        <v>886.66666666666663</v>
      </c>
      <c r="M199" s="423" t="s">
        <v>18000</v>
      </c>
    </row>
    <row r="200" spans="1:13" ht="45">
      <c r="A200" s="87">
        <v>191</v>
      </c>
      <c r="B200" s="422"/>
      <c r="C200" s="422" t="s">
        <v>345</v>
      </c>
      <c r="D200" s="423" t="s">
        <v>3317</v>
      </c>
      <c r="E200" s="423">
        <v>204873388</v>
      </c>
      <c r="F200" s="423" t="s">
        <v>2695</v>
      </c>
      <c r="G200" s="423" t="s">
        <v>17971</v>
      </c>
      <c r="H200" s="423">
        <v>14.048199999999998</v>
      </c>
      <c r="I200" s="423" t="s">
        <v>2695</v>
      </c>
      <c r="J200" s="423" t="s">
        <v>17801</v>
      </c>
      <c r="K200" s="423">
        <v>63.11603384537996</v>
      </c>
      <c r="L200" s="423">
        <v>886.66666666666663</v>
      </c>
      <c r="M200" s="423" t="s">
        <v>18001</v>
      </c>
    </row>
    <row r="201" spans="1:13" ht="45">
      <c r="A201" s="87">
        <v>192</v>
      </c>
      <c r="B201" s="422"/>
      <c r="C201" s="422" t="s">
        <v>345</v>
      </c>
      <c r="D201" s="423" t="s">
        <v>3317</v>
      </c>
      <c r="E201" s="423">
        <v>204873388</v>
      </c>
      <c r="F201" s="423" t="s">
        <v>2695</v>
      </c>
      <c r="G201" s="423" t="s">
        <v>17971</v>
      </c>
      <c r="H201" s="423">
        <v>14.048199999999998</v>
      </c>
      <c r="I201" s="423" t="s">
        <v>2695</v>
      </c>
      <c r="J201" s="423" t="s">
        <v>17801</v>
      </c>
      <c r="K201" s="423">
        <v>63.11603384537996</v>
      </c>
      <c r="L201" s="423">
        <v>886.66666666666663</v>
      </c>
      <c r="M201" s="423" t="s">
        <v>18002</v>
      </c>
    </row>
    <row r="202" spans="1:13" ht="45">
      <c r="A202" s="87">
        <v>193</v>
      </c>
      <c r="B202" s="422"/>
      <c r="C202" s="422" t="s">
        <v>345</v>
      </c>
      <c r="D202" s="423" t="s">
        <v>3317</v>
      </c>
      <c r="E202" s="423">
        <v>204873388</v>
      </c>
      <c r="F202" s="423" t="s">
        <v>2695</v>
      </c>
      <c r="G202" s="423" t="s">
        <v>17971</v>
      </c>
      <c r="H202" s="423">
        <v>14.048199999999998</v>
      </c>
      <c r="I202" s="423" t="s">
        <v>2695</v>
      </c>
      <c r="J202" s="423" t="s">
        <v>17801</v>
      </c>
      <c r="K202" s="423">
        <v>63.11603384537996</v>
      </c>
      <c r="L202" s="423">
        <v>886.66666666666663</v>
      </c>
      <c r="M202" s="423" t="s">
        <v>18003</v>
      </c>
    </row>
    <row r="203" spans="1:13" ht="45">
      <c r="A203" s="87">
        <v>194</v>
      </c>
      <c r="B203" s="422"/>
      <c r="C203" s="422" t="s">
        <v>345</v>
      </c>
      <c r="D203" s="423" t="s">
        <v>3317</v>
      </c>
      <c r="E203" s="423">
        <v>204873388</v>
      </c>
      <c r="F203" s="423" t="s">
        <v>2695</v>
      </c>
      <c r="G203" s="423" t="s">
        <v>17971</v>
      </c>
      <c r="H203" s="423">
        <v>14.048199999999998</v>
      </c>
      <c r="I203" s="423" t="s">
        <v>2695</v>
      </c>
      <c r="J203" s="423" t="s">
        <v>17801</v>
      </c>
      <c r="K203" s="423">
        <v>63.11603384537996</v>
      </c>
      <c r="L203" s="423">
        <v>886.66666666666663</v>
      </c>
      <c r="M203" s="423" t="s">
        <v>18004</v>
      </c>
    </row>
    <row r="204" spans="1:13" ht="45">
      <c r="A204" s="87">
        <v>195</v>
      </c>
      <c r="B204" s="422"/>
      <c r="C204" s="422" t="s">
        <v>345</v>
      </c>
      <c r="D204" s="423" t="s">
        <v>3317</v>
      </c>
      <c r="E204" s="423">
        <v>204873388</v>
      </c>
      <c r="F204" s="423" t="s">
        <v>2695</v>
      </c>
      <c r="G204" s="423" t="s">
        <v>17971</v>
      </c>
      <c r="H204" s="423">
        <v>14.048199999999998</v>
      </c>
      <c r="I204" s="423" t="s">
        <v>2695</v>
      </c>
      <c r="J204" s="423" t="s">
        <v>17801</v>
      </c>
      <c r="K204" s="423">
        <v>63.11603384537996</v>
      </c>
      <c r="L204" s="423">
        <v>886.66666666666663</v>
      </c>
      <c r="M204" s="423" t="s">
        <v>18004</v>
      </c>
    </row>
    <row r="205" spans="1:13" ht="45">
      <c r="A205" s="87">
        <v>196</v>
      </c>
      <c r="B205" s="422"/>
      <c r="C205" s="422" t="s">
        <v>345</v>
      </c>
      <c r="D205" s="423" t="s">
        <v>3317</v>
      </c>
      <c r="E205" s="423">
        <v>204873388</v>
      </c>
      <c r="F205" s="423" t="s">
        <v>2695</v>
      </c>
      <c r="G205" s="423" t="s">
        <v>17971</v>
      </c>
      <c r="H205" s="423">
        <v>14.048199999999998</v>
      </c>
      <c r="I205" s="423" t="s">
        <v>2695</v>
      </c>
      <c r="J205" s="423" t="s">
        <v>17801</v>
      </c>
      <c r="K205" s="423">
        <v>63.11603384537996</v>
      </c>
      <c r="L205" s="423">
        <v>886.66666666666663</v>
      </c>
      <c r="M205" s="423" t="s">
        <v>18005</v>
      </c>
    </row>
    <row r="206" spans="1:13" ht="45">
      <c r="A206" s="87">
        <v>197</v>
      </c>
      <c r="B206" s="422"/>
      <c r="C206" s="422" t="s">
        <v>345</v>
      </c>
      <c r="D206" s="423" t="s">
        <v>3317</v>
      </c>
      <c r="E206" s="423">
        <v>204873388</v>
      </c>
      <c r="F206" s="423" t="s">
        <v>2695</v>
      </c>
      <c r="G206" s="423" t="s">
        <v>17971</v>
      </c>
      <c r="H206" s="423">
        <v>4.165</v>
      </c>
      <c r="I206" s="423" t="s">
        <v>2695</v>
      </c>
      <c r="J206" s="423" t="s">
        <v>17801</v>
      </c>
      <c r="K206" s="423">
        <v>212.88515406162463</v>
      </c>
      <c r="L206" s="423">
        <v>886.66666666666663</v>
      </c>
      <c r="M206" s="423" t="s">
        <v>18006</v>
      </c>
    </row>
    <row r="207" spans="1:13" ht="45">
      <c r="A207" s="87">
        <v>198</v>
      </c>
      <c r="B207" s="422"/>
      <c r="C207" s="422" t="s">
        <v>345</v>
      </c>
      <c r="D207" s="423" t="s">
        <v>3317</v>
      </c>
      <c r="E207" s="423">
        <v>204873388</v>
      </c>
      <c r="F207" s="423" t="s">
        <v>2695</v>
      </c>
      <c r="G207" s="423" t="s">
        <v>17971</v>
      </c>
      <c r="H207" s="423">
        <v>4.165</v>
      </c>
      <c r="I207" s="423" t="s">
        <v>2695</v>
      </c>
      <c r="J207" s="423" t="s">
        <v>17801</v>
      </c>
      <c r="K207" s="423">
        <v>212.88515406162463</v>
      </c>
      <c r="L207" s="423">
        <v>886.66666666666663</v>
      </c>
      <c r="M207" s="423" t="s">
        <v>18007</v>
      </c>
    </row>
    <row r="208" spans="1:13" ht="45">
      <c r="A208" s="87">
        <v>199</v>
      </c>
      <c r="B208" s="422"/>
      <c r="C208" s="422" t="s">
        <v>345</v>
      </c>
      <c r="D208" s="423" t="s">
        <v>3317</v>
      </c>
      <c r="E208" s="423">
        <v>204873388</v>
      </c>
      <c r="F208" s="423" t="s">
        <v>2695</v>
      </c>
      <c r="G208" s="423" t="s">
        <v>17971</v>
      </c>
      <c r="H208" s="423">
        <v>4.165</v>
      </c>
      <c r="I208" s="423" t="s">
        <v>2695</v>
      </c>
      <c r="J208" s="423" t="s">
        <v>17801</v>
      </c>
      <c r="K208" s="423">
        <v>212.88515406162463</v>
      </c>
      <c r="L208" s="423">
        <v>886.66666666666663</v>
      </c>
      <c r="M208" s="423" t="s">
        <v>18008</v>
      </c>
    </row>
    <row r="209" spans="1:13" ht="45">
      <c r="A209" s="87">
        <v>200</v>
      </c>
      <c r="B209" s="422"/>
      <c r="C209" s="422" t="s">
        <v>345</v>
      </c>
      <c r="D209" s="423" t="s">
        <v>3317</v>
      </c>
      <c r="E209" s="423">
        <v>204873388</v>
      </c>
      <c r="F209" s="423" t="s">
        <v>2695</v>
      </c>
      <c r="G209" s="423" t="s">
        <v>17971</v>
      </c>
      <c r="H209" s="423">
        <v>4.165</v>
      </c>
      <c r="I209" s="423" t="s">
        <v>2695</v>
      </c>
      <c r="J209" s="423" t="s">
        <v>17801</v>
      </c>
      <c r="K209" s="423">
        <v>212.88515406162463</v>
      </c>
      <c r="L209" s="423">
        <v>886.66666666666663</v>
      </c>
      <c r="M209" s="423" t="s">
        <v>18009</v>
      </c>
    </row>
    <row r="210" spans="1:13" ht="45">
      <c r="A210" s="87">
        <v>201</v>
      </c>
      <c r="B210" s="422"/>
      <c r="C210" s="422" t="s">
        <v>345</v>
      </c>
      <c r="D210" s="423" t="s">
        <v>3317</v>
      </c>
      <c r="E210" s="423">
        <v>204873388</v>
      </c>
      <c r="F210" s="423" t="s">
        <v>2695</v>
      </c>
      <c r="G210" s="423" t="s">
        <v>17971</v>
      </c>
      <c r="H210" s="423">
        <v>14.048199999999998</v>
      </c>
      <c r="I210" s="423" t="s">
        <v>2695</v>
      </c>
      <c r="J210" s="423" t="s">
        <v>17801</v>
      </c>
      <c r="K210" s="423">
        <v>63.11603384537996</v>
      </c>
      <c r="L210" s="423">
        <v>886.66666666666663</v>
      </c>
      <c r="M210" s="423" t="s">
        <v>18010</v>
      </c>
    </row>
    <row r="211" spans="1:13" ht="45">
      <c r="A211" s="87">
        <v>202</v>
      </c>
      <c r="B211" s="422"/>
      <c r="C211" s="422" t="s">
        <v>345</v>
      </c>
      <c r="D211" s="423" t="s">
        <v>3317</v>
      </c>
      <c r="E211" s="423">
        <v>204873388</v>
      </c>
      <c r="F211" s="423" t="s">
        <v>2695</v>
      </c>
      <c r="G211" s="423" t="s">
        <v>17971</v>
      </c>
      <c r="H211" s="423">
        <v>4.165</v>
      </c>
      <c r="I211" s="423" t="s">
        <v>2695</v>
      </c>
      <c r="J211" s="423" t="s">
        <v>17801</v>
      </c>
      <c r="K211" s="423">
        <v>212.88515406162463</v>
      </c>
      <c r="L211" s="423">
        <v>886.66666666666663</v>
      </c>
      <c r="M211" s="423" t="s">
        <v>18011</v>
      </c>
    </row>
    <row r="212" spans="1:13" ht="45">
      <c r="A212" s="87">
        <v>203</v>
      </c>
      <c r="B212" s="422"/>
      <c r="C212" s="422" t="s">
        <v>345</v>
      </c>
      <c r="D212" s="423" t="s">
        <v>3317</v>
      </c>
      <c r="E212" s="423">
        <v>204873388</v>
      </c>
      <c r="F212" s="423" t="s">
        <v>2695</v>
      </c>
      <c r="G212" s="423" t="s">
        <v>17971</v>
      </c>
      <c r="H212" s="423">
        <v>14.048199999999998</v>
      </c>
      <c r="I212" s="423" t="s">
        <v>2695</v>
      </c>
      <c r="J212" s="423" t="s">
        <v>17801</v>
      </c>
      <c r="K212" s="423">
        <v>63.11603384537996</v>
      </c>
      <c r="L212" s="423">
        <v>886.66666666666663</v>
      </c>
      <c r="M212" s="423" t="s">
        <v>18012</v>
      </c>
    </row>
    <row r="213" spans="1:13" ht="45">
      <c r="A213" s="87">
        <v>204</v>
      </c>
      <c r="B213" s="422"/>
      <c r="C213" s="422" t="s">
        <v>345</v>
      </c>
      <c r="D213" s="423" t="s">
        <v>3317</v>
      </c>
      <c r="E213" s="423">
        <v>204873388</v>
      </c>
      <c r="F213" s="423" t="s">
        <v>2695</v>
      </c>
      <c r="G213" s="423" t="s">
        <v>17971</v>
      </c>
      <c r="H213" s="423">
        <v>14.048199999999998</v>
      </c>
      <c r="I213" s="423" t="s">
        <v>2695</v>
      </c>
      <c r="J213" s="423" t="s">
        <v>17801</v>
      </c>
      <c r="K213" s="423">
        <v>63.11603384537996</v>
      </c>
      <c r="L213" s="423">
        <v>886.66666666666663</v>
      </c>
      <c r="M213" s="423" t="s">
        <v>18013</v>
      </c>
    </row>
    <row r="214" spans="1:13" ht="45">
      <c r="A214" s="87">
        <v>205</v>
      </c>
      <c r="B214" s="422"/>
      <c r="C214" s="422" t="s">
        <v>345</v>
      </c>
      <c r="D214" s="423" t="s">
        <v>3317</v>
      </c>
      <c r="E214" s="423">
        <v>204873388</v>
      </c>
      <c r="F214" s="423" t="s">
        <v>2695</v>
      </c>
      <c r="G214" s="423" t="s">
        <v>17971</v>
      </c>
      <c r="H214" s="423">
        <v>14.048199999999998</v>
      </c>
      <c r="I214" s="423" t="s">
        <v>2695</v>
      </c>
      <c r="J214" s="423" t="s">
        <v>17801</v>
      </c>
      <c r="K214" s="423">
        <v>63.11603384537996</v>
      </c>
      <c r="L214" s="423">
        <v>886.66666666666663</v>
      </c>
      <c r="M214" s="423" t="s">
        <v>18014</v>
      </c>
    </row>
    <row r="215" spans="1:13" ht="45">
      <c r="A215" s="87">
        <v>206</v>
      </c>
      <c r="B215" s="422"/>
      <c r="C215" s="422" t="s">
        <v>345</v>
      </c>
      <c r="D215" s="423" t="s">
        <v>3317</v>
      </c>
      <c r="E215" s="423">
        <v>204873388</v>
      </c>
      <c r="F215" s="423" t="s">
        <v>2695</v>
      </c>
      <c r="G215" s="423" t="s">
        <v>17971</v>
      </c>
      <c r="H215" s="423">
        <v>14.048199999999998</v>
      </c>
      <c r="I215" s="423" t="s">
        <v>2695</v>
      </c>
      <c r="J215" s="423" t="s">
        <v>17801</v>
      </c>
      <c r="K215" s="423">
        <v>63.11603384537996</v>
      </c>
      <c r="L215" s="423">
        <v>886.66666666666663</v>
      </c>
      <c r="M215" s="423" t="s">
        <v>18015</v>
      </c>
    </row>
    <row r="216" spans="1:13" ht="45">
      <c r="A216" s="87">
        <v>207</v>
      </c>
      <c r="B216" s="422"/>
      <c r="C216" s="422" t="s">
        <v>345</v>
      </c>
      <c r="D216" s="423" t="s">
        <v>3317</v>
      </c>
      <c r="E216" s="423">
        <v>204873388</v>
      </c>
      <c r="F216" s="423" t="s">
        <v>2695</v>
      </c>
      <c r="G216" s="423" t="s">
        <v>17971</v>
      </c>
      <c r="H216" s="423">
        <v>14.048199999999998</v>
      </c>
      <c r="I216" s="423" t="s">
        <v>2695</v>
      </c>
      <c r="J216" s="423" t="s">
        <v>17801</v>
      </c>
      <c r="K216" s="423">
        <v>63.11603384537996</v>
      </c>
      <c r="L216" s="423">
        <v>886.66666666666663</v>
      </c>
      <c r="M216" s="423" t="s">
        <v>18016</v>
      </c>
    </row>
    <row r="217" spans="1:13" ht="45">
      <c r="A217" s="87">
        <v>208</v>
      </c>
      <c r="B217" s="422"/>
      <c r="C217" s="422" t="s">
        <v>345</v>
      </c>
      <c r="D217" s="423" t="s">
        <v>3317</v>
      </c>
      <c r="E217" s="423">
        <v>204873388</v>
      </c>
      <c r="F217" s="423" t="s">
        <v>2695</v>
      </c>
      <c r="G217" s="423" t="s">
        <v>17971</v>
      </c>
      <c r="H217" s="423">
        <v>14.048199999999998</v>
      </c>
      <c r="I217" s="423" t="s">
        <v>2695</v>
      </c>
      <c r="J217" s="423" t="s">
        <v>17801</v>
      </c>
      <c r="K217" s="423">
        <v>63.11603384537996</v>
      </c>
      <c r="L217" s="423">
        <v>886.66666666666663</v>
      </c>
      <c r="M217" s="423" t="s">
        <v>18017</v>
      </c>
    </row>
    <row r="218" spans="1:13" ht="45">
      <c r="A218" s="87">
        <v>209</v>
      </c>
      <c r="B218" s="422"/>
      <c r="C218" s="422" t="s">
        <v>345</v>
      </c>
      <c r="D218" s="423" t="s">
        <v>3317</v>
      </c>
      <c r="E218" s="423">
        <v>204873388</v>
      </c>
      <c r="F218" s="423" t="s">
        <v>2695</v>
      </c>
      <c r="G218" s="423" t="s">
        <v>17971</v>
      </c>
      <c r="H218" s="423">
        <v>8.33</v>
      </c>
      <c r="I218" s="423" t="s">
        <v>2695</v>
      </c>
      <c r="J218" s="423" t="s">
        <v>17801</v>
      </c>
      <c r="K218" s="423">
        <v>106.44257703081232</v>
      </c>
      <c r="L218" s="423">
        <v>886.66666666666663</v>
      </c>
      <c r="M218" s="423" t="s">
        <v>18018</v>
      </c>
    </row>
    <row r="219" spans="1:13" ht="45">
      <c r="A219" s="87">
        <v>210</v>
      </c>
      <c r="B219" s="422"/>
      <c r="C219" s="422" t="s">
        <v>345</v>
      </c>
      <c r="D219" s="423" t="s">
        <v>3317</v>
      </c>
      <c r="E219" s="423">
        <v>204873388</v>
      </c>
      <c r="F219" s="423" t="s">
        <v>2695</v>
      </c>
      <c r="G219" s="423" t="s">
        <v>17971</v>
      </c>
      <c r="H219" s="423">
        <v>8.33</v>
      </c>
      <c r="I219" s="423" t="s">
        <v>2695</v>
      </c>
      <c r="J219" s="423" t="s">
        <v>17801</v>
      </c>
      <c r="K219" s="423">
        <v>106.44257703081232</v>
      </c>
      <c r="L219" s="423">
        <v>886.66666666666663</v>
      </c>
      <c r="M219" s="423" t="s">
        <v>18019</v>
      </c>
    </row>
    <row r="220" spans="1:13" ht="45">
      <c r="A220" s="87">
        <v>211</v>
      </c>
      <c r="B220" s="422"/>
      <c r="C220" s="422" t="s">
        <v>345</v>
      </c>
      <c r="D220" s="423" t="s">
        <v>3317</v>
      </c>
      <c r="E220" s="423">
        <v>204873388</v>
      </c>
      <c r="F220" s="423" t="s">
        <v>2695</v>
      </c>
      <c r="G220" s="423" t="s">
        <v>17971</v>
      </c>
      <c r="H220" s="423">
        <v>8.33</v>
      </c>
      <c r="I220" s="423" t="s">
        <v>2695</v>
      </c>
      <c r="J220" s="423" t="s">
        <v>17801</v>
      </c>
      <c r="K220" s="423">
        <v>106.44257703081232</v>
      </c>
      <c r="L220" s="423">
        <v>886.66666666666663</v>
      </c>
      <c r="M220" s="423" t="s">
        <v>18020</v>
      </c>
    </row>
    <row r="221" spans="1:13" ht="45">
      <c r="A221" s="87">
        <v>212</v>
      </c>
      <c r="B221" s="422"/>
      <c r="C221" s="422" t="s">
        <v>345</v>
      </c>
      <c r="D221" s="423" t="s">
        <v>3317</v>
      </c>
      <c r="E221" s="423">
        <v>204873388</v>
      </c>
      <c r="F221" s="423" t="s">
        <v>2695</v>
      </c>
      <c r="G221" s="423" t="s">
        <v>17971</v>
      </c>
      <c r="H221" s="423">
        <v>8.33</v>
      </c>
      <c r="I221" s="423" t="s">
        <v>2695</v>
      </c>
      <c r="J221" s="423" t="s">
        <v>17801</v>
      </c>
      <c r="K221" s="423">
        <v>106.44257703081232</v>
      </c>
      <c r="L221" s="423">
        <v>886.66666666666663</v>
      </c>
      <c r="M221" s="423" t="s">
        <v>18021</v>
      </c>
    </row>
    <row r="222" spans="1:13" ht="45">
      <c r="A222" s="87">
        <v>213</v>
      </c>
      <c r="B222" s="422"/>
      <c r="C222" s="422" t="s">
        <v>345</v>
      </c>
      <c r="D222" s="423" t="s">
        <v>3317</v>
      </c>
      <c r="E222" s="423">
        <v>204873388</v>
      </c>
      <c r="F222" s="423" t="s">
        <v>2695</v>
      </c>
      <c r="G222" s="423" t="s">
        <v>17971</v>
      </c>
      <c r="H222" s="423">
        <v>8.33</v>
      </c>
      <c r="I222" s="423" t="s">
        <v>2695</v>
      </c>
      <c r="J222" s="423" t="s">
        <v>17801</v>
      </c>
      <c r="K222" s="423">
        <v>106.44257703081232</v>
      </c>
      <c r="L222" s="423">
        <v>886.66666666666663</v>
      </c>
      <c r="M222" s="423" t="s">
        <v>18022</v>
      </c>
    </row>
    <row r="223" spans="1:13" ht="45">
      <c r="A223" s="87">
        <v>214</v>
      </c>
      <c r="B223" s="422"/>
      <c r="C223" s="422" t="s">
        <v>345</v>
      </c>
      <c r="D223" s="423" t="s">
        <v>3317</v>
      </c>
      <c r="E223" s="423">
        <v>204873388</v>
      </c>
      <c r="F223" s="423" t="s">
        <v>2695</v>
      </c>
      <c r="G223" s="423" t="s">
        <v>17971</v>
      </c>
      <c r="H223" s="423">
        <v>8.33</v>
      </c>
      <c r="I223" s="423" t="s">
        <v>2695</v>
      </c>
      <c r="J223" s="423" t="s">
        <v>17801</v>
      </c>
      <c r="K223" s="423">
        <v>106.44257703081232</v>
      </c>
      <c r="L223" s="423">
        <v>886.66666666666663</v>
      </c>
      <c r="M223" s="423" t="s">
        <v>18023</v>
      </c>
    </row>
    <row r="224" spans="1:13" ht="45">
      <c r="A224" s="87">
        <v>215</v>
      </c>
      <c r="B224" s="422"/>
      <c r="C224" s="422" t="s">
        <v>345</v>
      </c>
      <c r="D224" s="423" t="s">
        <v>3317</v>
      </c>
      <c r="E224" s="423">
        <v>204873388</v>
      </c>
      <c r="F224" s="423" t="s">
        <v>2695</v>
      </c>
      <c r="G224" s="423" t="s">
        <v>17971</v>
      </c>
      <c r="H224" s="423">
        <v>8.33</v>
      </c>
      <c r="I224" s="423" t="s">
        <v>2695</v>
      </c>
      <c r="J224" s="423" t="s">
        <v>17801</v>
      </c>
      <c r="K224" s="423">
        <v>106.44257703081232</v>
      </c>
      <c r="L224" s="423">
        <v>886.66666666666663</v>
      </c>
      <c r="M224" s="423" t="s">
        <v>18024</v>
      </c>
    </row>
    <row r="225" spans="1:13" ht="45">
      <c r="A225" s="87">
        <v>216</v>
      </c>
      <c r="B225" s="422"/>
      <c r="C225" s="422" t="s">
        <v>345</v>
      </c>
      <c r="D225" s="423" t="s">
        <v>3317</v>
      </c>
      <c r="E225" s="423">
        <v>204873388</v>
      </c>
      <c r="F225" s="423" t="s">
        <v>2695</v>
      </c>
      <c r="G225" s="423" t="s">
        <v>17971</v>
      </c>
      <c r="H225" s="423">
        <v>8.33</v>
      </c>
      <c r="I225" s="423" t="s">
        <v>2695</v>
      </c>
      <c r="J225" s="423" t="s">
        <v>17801</v>
      </c>
      <c r="K225" s="423">
        <v>106.44257703081232</v>
      </c>
      <c r="L225" s="423">
        <v>886.66666666666663</v>
      </c>
      <c r="M225" s="423" t="s">
        <v>18025</v>
      </c>
    </row>
    <row r="226" spans="1:13" ht="45">
      <c r="A226" s="87">
        <v>217</v>
      </c>
      <c r="B226" s="422"/>
      <c r="C226" s="422" t="s">
        <v>345</v>
      </c>
      <c r="D226" s="423" t="s">
        <v>3317</v>
      </c>
      <c r="E226" s="423">
        <v>204873388</v>
      </c>
      <c r="F226" s="423" t="s">
        <v>2695</v>
      </c>
      <c r="G226" s="423" t="s">
        <v>17971</v>
      </c>
      <c r="H226" s="423">
        <v>8.33</v>
      </c>
      <c r="I226" s="423" t="s">
        <v>2695</v>
      </c>
      <c r="J226" s="423" t="s">
        <v>17801</v>
      </c>
      <c r="K226" s="423">
        <v>106.44257703081232</v>
      </c>
      <c r="L226" s="423">
        <v>886.66666666666663</v>
      </c>
      <c r="M226" s="423" t="s">
        <v>18026</v>
      </c>
    </row>
    <row r="227" spans="1:13" ht="45">
      <c r="A227" s="87">
        <v>218</v>
      </c>
      <c r="B227" s="422"/>
      <c r="C227" s="422" t="s">
        <v>345</v>
      </c>
      <c r="D227" s="423" t="s">
        <v>3317</v>
      </c>
      <c r="E227" s="423">
        <v>204873388</v>
      </c>
      <c r="F227" s="423" t="s">
        <v>2695</v>
      </c>
      <c r="G227" s="423" t="s">
        <v>17971</v>
      </c>
      <c r="H227" s="423">
        <v>14.048199999999998</v>
      </c>
      <c r="I227" s="423" t="s">
        <v>2695</v>
      </c>
      <c r="J227" s="423" t="s">
        <v>17801</v>
      </c>
      <c r="K227" s="423">
        <v>63.11603384537996</v>
      </c>
      <c r="L227" s="423">
        <v>886.66666666666663</v>
      </c>
      <c r="M227" s="423" t="s">
        <v>18027</v>
      </c>
    </row>
    <row r="228" spans="1:13" ht="45">
      <c r="A228" s="87">
        <v>219</v>
      </c>
      <c r="B228" s="422"/>
      <c r="C228" s="422" t="s">
        <v>345</v>
      </c>
      <c r="D228" s="423" t="s">
        <v>3317</v>
      </c>
      <c r="E228" s="423">
        <v>204873388</v>
      </c>
      <c r="F228" s="423" t="s">
        <v>2695</v>
      </c>
      <c r="G228" s="423" t="s">
        <v>17971</v>
      </c>
      <c r="H228" s="423">
        <v>14.048199999999998</v>
      </c>
      <c r="I228" s="423" t="s">
        <v>2695</v>
      </c>
      <c r="J228" s="423" t="s">
        <v>17801</v>
      </c>
      <c r="K228" s="423">
        <v>63.11603384537996</v>
      </c>
      <c r="L228" s="423">
        <v>886.66666666666663</v>
      </c>
      <c r="M228" s="423" t="s">
        <v>18028</v>
      </c>
    </row>
    <row r="229" spans="1:13" ht="45">
      <c r="A229" s="87">
        <v>220</v>
      </c>
      <c r="B229" s="422"/>
      <c r="C229" s="422" t="s">
        <v>345</v>
      </c>
      <c r="D229" s="423" t="s">
        <v>3317</v>
      </c>
      <c r="E229" s="423">
        <v>204873388</v>
      </c>
      <c r="F229" s="423" t="s">
        <v>2695</v>
      </c>
      <c r="G229" s="423" t="s">
        <v>17971</v>
      </c>
      <c r="H229" s="423">
        <v>14.048199999999998</v>
      </c>
      <c r="I229" s="423" t="s">
        <v>2695</v>
      </c>
      <c r="J229" s="423" t="s">
        <v>17801</v>
      </c>
      <c r="K229" s="423">
        <v>63.11603384537996</v>
      </c>
      <c r="L229" s="423">
        <v>886.66666666666663</v>
      </c>
      <c r="M229" s="423" t="s">
        <v>18029</v>
      </c>
    </row>
    <row r="230" spans="1:13" ht="45">
      <c r="A230" s="87">
        <v>221</v>
      </c>
      <c r="B230" s="422"/>
      <c r="C230" s="422" t="s">
        <v>345</v>
      </c>
      <c r="D230" s="423" t="s">
        <v>3317</v>
      </c>
      <c r="E230" s="423">
        <v>204873388</v>
      </c>
      <c r="F230" s="423" t="s">
        <v>2695</v>
      </c>
      <c r="G230" s="423" t="s">
        <v>17971</v>
      </c>
      <c r="H230" s="423">
        <v>14.048199999999998</v>
      </c>
      <c r="I230" s="423" t="s">
        <v>2695</v>
      </c>
      <c r="J230" s="423" t="s">
        <v>17801</v>
      </c>
      <c r="K230" s="423">
        <v>63.11603384537996</v>
      </c>
      <c r="L230" s="423">
        <v>886.66666666666663</v>
      </c>
      <c r="M230" s="423" t="s">
        <v>18030</v>
      </c>
    </row>
    <row r="231" spans="1:13" ht="45">
      <c r="A231" s="87">
        <v>222</v>
      </c>
      <c r="B231" s="422"/>
      <c r="C231" s="422" t="s">
        <v>345</v>
      </c>
      <c r="D231" s="423" t="s">
        <v>3317</v>
      </c>
      <c r="E231" s="423">
        <v>204873388</v>
      </c>
      <c r="F231" s="423" t="s">
        <v>2695</v>
      </c>
      <c r="G231" s="423" t="s">
        <v>17971</v>
      </c>
      <c r="H231" s="423">
        <v>8.33</v>
      </c>
      <c r="I231" s="423" t="s">
        <v>2695</v>
      </c>
      <c r="J231" s="423" t="s">
        <v>17801</v>
      </c>
      <c r="K231" s="423">
        <v>106.44257703081232</v>
      </c>
      <c r="L231" s="423">
        <v>886.66666666666663</v>
      </c>
      <c r="M231" s="423" t="s">
        <v>18031</v>
      </c>
    </row>
    <row r="232" spans="1:13" ht="45">
      <c r="A232" s="87">
        <v>223</v>
      </c>
      <c r="B232" s="422"/>
      <c r="C232" s="422" t="s">
        <v>345</v>
      </c>
      <c r="D232" s="423" t="s">
        <v>3317</v>
      </c>
      <c r="E232" s="423">
        <v>204873388</v>
      </c>
      <c r="F232" s="423" t="s">
        <v>2695</v>
      </c>
      <c r="G232" s="423" t="s">
        <v>17971</v>
      </c>
      <c r="H232" s="423">
        <v>14.048199999999998</v>
      </c>
      <c r="I232" s="423" t="s">
        <v>2695</v>
      </c>
      <c r="J232" s="423" t="s">
        <v>17801</v>
      </c>
      <c r="K232" s="423">
        <v>63.11603384537996</v>
      </c>
      <c r="L232" s="423">
        <v>886.66666666666663</v>
      </c>
      <c r="M232" s="423" t="s">
        <v>18032</v>
      </c>
    </row>
    <row r="233" spans="1:13" ht="45">
      <c r="A233" s="87">
        <v>224</v>
      </c>
      <c r="B233" s="422"/>
      <c r="C233" s="422" t="s">
        <v>345</v>
      </c>
      <c r="D233" s="423" t="s">
        <v>3317</v>
      </c>
      <c r="E233" s="423">
        <v>204873388</v>
      </c>
      <c r="F233" s="423" t="s">
        <v>2695</v>
      </c>
      <c r="G233" s="423" t="s">
        <v>17971</v>
      </c>
      <c r="H233" s="423">
        <v>14.048199999999998</v>
      </c>
      <c r="I233" s="423" t="s">
        <v>2695</v>
      </c>
      <c r="J233" s="423" t="s">
        <v>17801</v>
      </c>
      <c r="K233" s="423">
        <v>63.11603384537996</v>
      </c>
      <c r="L233" s="423">
        <v>886.66666666666663</v>
      </c>
      <c r="M233" s="423" t="s">
        <v>18033</v>
      </c>
    </row>
    <row r="234" spans="1:13" ht="45">
      <c r="A234" s="87">
        <v>225</v>
      </c>
      <c r="B234" s="422"/>
      <c r="C234" s="422" t="s">
        <v>345</v>
      </c>
      <c r="D234" s="423" t="s">
        <v>3317</v>
      </c>
      <c r="E234" s="423">
        <v>204873388</v>
      </c>
      <c r="F234" s="423" t="s">
        <v>2695</v>
      </c>
      <c r="G234" s="423" t="s">
        <v>17971</v>
      </c>
      <c r="H234" s="423">
        <v>4.165</v>
      </c>
      <c r="I234" s="423" t="s">
        <v>2695</v>
      </c>
      <c r="J234" s="423" t="s">
        <v>17801</v>
      </c>
      <c r="K234" s="423">
        <v>212.88515406162463</v>
      </c>
      <c r="L234" s="423">
        <v>886.66666666666663</v>
      </c>
      <c r="M234" s="423" t="s">
        <v>18034</v>
      </c>
    </row>
    <row r="235" spans="1:13" ht="45">
      <c r="A235" s="87">
        <v>226</v>
      </c>
      <c r="B235" s="422"/>
      <c r="C235" s="422" t="s">
        <v>345</v>
      </c>
      <c r="D235" s="423" t="s">
        <v>3317</v>
      </c>
      <c r="E235" s="423">
        <v>204873388</v>
      </c>
      <c r="F235" s="423" t="s">
        <v>2695</v>
      </c>
      <c r="G235" s="423" t="s">
        <v>17971</v>
      </c>
      <c r="H235" s="423">
        <v>4.165</v>
      </c>
      <c r="I235" s="423" t="s">
        <v>2695</v>
      </c>
      <c r="J235" s="423" t="s">
        <v>17801</v>
      </c>
      <c r="K235" s="423">
        <v>212.88515406162463</v>
      </c>
      <c r="L235" s="423">
        <v>886.66666666666663</v>
      </c>
      <c r="M235" s="423" t="s">
        <v>18035</v>
      </c>
    </row>
    <row r="236" spans="1:13" ht="45">
      <c r="A236" s="87">
        <v>227</v>
      </c>
      <c r="B236" s="422"/>
      <c r="C236" s="422" t="s">
        <v>345</v>
      </c>
      <c r="D236" s="423" t="s">
        <v>3317</v>
      </c>
      <c r="E236" s="423">
        <v>204873388</v>
      </c>
      <c r="F236" s="423" t="s">
        <v>2695</v>
      </c>
      <c r="G236" s="423" t="s">
        <v>17971</v>
      </c>
      <c r="H236" s="423">
        <v>4.165</v>
      </c>
      <c r="I236" s="423" t="s">
        <v>2695</v>
      </c>
      <c r="J236" s="423" t="s">
        <v>17801</v>
      </c>
      <c r="K236" s="423">
        <v>212.88515406162463</v>
      </c>
      <c r="L236" s="423">
        <v>886.66666666666663</v>
      </c>
      <c r="M236" s="423" t="s">
        <v>18036</v>
      </c>
    </row>
    <row r="237" spans="1:13" ht="45">
      <c r="A237" s="87">
        <v>228</v>
      </c>
      <c r="B237" s="422"/>
      <c r="C237" s="422" t="s">
        <v>345</v>
      </c>
      <c r="D237" s="423" t="s">
        <v>3317</v>
      </c>
      <c r="E237" s="423">
        <v>204873388</v>
      </c>
      <c r="F237" s="423" t="s">
        <v>2695</v>
      </c>
      <c r="G237" s="423" t="s">
        <v>17971</v>
      </c>
      <c r="H237" s="423">
        <v>4.165</v>
      </c>
      <c r="I237" s="423" t="s">
        <v>2695</v>
      </c>
      <c r="J237" s="423" t="s">
        <v>17801</v>
      </c>
      <c r="K237" s="423">
        <v>212.88515406162463</v>
      </c>
      <c r="L237" s="423">
        <v>886.66666666666663</v>
      </c>
      <c r="M237" s="423" t="s">
        <v>18037</v>
      </c>
    </row>
    <row r="238" spans="1:13" ht="45">
      <c r="A238" s="87">
        <v>229</v>
      </c>
      <c r="B238" s="422"/>
      <c r="C238" s="422" t="s">
        <v>345</v>
      </c>
      <c r="D238" s="423" t="s">
        <v>3317</v>
      </c>
      <c r="E238" s="423">
        <v>204873388</v>
      </c>
      <c r="F238" s="423" t="s">
        <v>2695</v>
      </c>
      <c r="G238" s="423" t="s">
        <v>17971</v>
      </c>
      <c r="H238" s="423">
        <v>4.165</v>
      </c>
      <c r="I238" s="423" t="s">
        <v>2695</v>
      </c>
      <c r="J238" s="423" t="s">
        <v>17801</v>
      </c>
      <c r="K238" s="423">
        <v>212.88515406162463</v>
      </c>
      <c r="L238" s="423">
        <v>886.66666666666663</v>
      </c>
      <c r="M238" s="423" t="s">
        <v>18038</v>
      </c>
    </row>
    <row r="239" spans="1:13" ht="45">
      <c r="A239" s="87">
        <v>230</v>
      </c>
      <c r="B239" s="422"/>
      <c r="C239" s="422" t="s">
        <v>345</v>
      </c>
      <c r="D239" s="423" t="s">
        <v>3317</v>
      </c>
      <c r="E239" s="423">
        <v>204873388</v>
      </c>
      <c r="F239" s="423" t="s">
        <v>2695</v>
      </c>
      <c r="G239" s="423" t="s">
        <v>17971</v>
      </c>
      <c r="H239" s="423">
        <v>4.165</v>
      </c>
      <c r="I239" s="423" t="s">
        <v>2695</v>
      </c>
      <c r="J239" s="423" t="s">
        <v>17801</v>
      </c>
      <c r="K239" s="423">
        <v>212.88515406162463</v>
      </c>
      <c r="L239" s="423">
        <v>886.66666666666663</v>
      </c>
      <c r="M239" s="423" t="s">
        <v>18039</v>
      </c>
    </row>
    <row r="240" spans="1:13" ht="45">
      <c r="A240" s="87">
        <v>231</v>
      </c>
      <c r="B240" s="422"/>
      <c r="C240" s="422" t="s">
        <v>345</v>
      </c>
      <c r="D240" s="423" t="s">
        <v>3317</v>
      </c>
      <c r="E240" s="423">
        <v>204873388</v>
      </c>
      <c r="F240" s="423" t="s">
        <v>2695</v>
      </c>
      <c r="G240" s="423" t="s">
        <v>17971</v>
      </c>
      <c r="H240" s="423">
        <v>4.165</v>
      </c>
      <c r="I240" s="423" t="s">
        <v>2695</v>
      </c>
      <c r="J240" s="423" t="s">
        <v>17801</v>
      </c>
      <c r="K240" s="423">
        <v>212.88515406162463</v>
      </c>
      <c r="L240" s="423">
        <v>886.66666666666663</v>
      </c>
      <c r="M240" s="423" t="s">
        <v>18040</v>
      </c>
    </row>
    <row r="241" spans="1:13" ht="45">
      <c r="A241" s="87">
        <v>232</v>
      </c>
      <c r="B241" s="422"/>
      <c r="C241" s="422" t="s">
        <v>345</v>
      </c>
      <c r="D241" s="423" t="s">
        <v>3317</v>
      </c>
      <c r="E241" s="423">
        <v>204873388</v>
      </c>
      <c r="F241" s="423" t="s">
        <v>2695</v>
      </c>
      <c r="G241" s="423" t="s">
        <v>17971</v>
      </c>
      <c r="H241" s="423">
        <v>4.165</v>
      </c>
      <c r="I241" s="423" t="s">
        <v>2695</v>
      </c>
      <c r="J241" s="423" t="s">
        <v>17801</v>
      </c>
      <c r="K241" s="423">
        <v>212.88515406162463</v>
      </c>
      <c r="L241" s="423">
        <v>886.66666666666663</v>
      </c>
      <c r="M241" s="423" t="s">
        <v>18041</v>
      </c>
    </row>
    <row r="242" spans="1:13" ht="45">
      <c r="A242" s="87">
        <v>233</v>
      </c>
      <c r="B242" s="422"/>
      <c r="C242" s="422" t="s">
        <v>345</v>
      </c>
      <c r="D242" s="423" t="s">
        <v>3317</v>
      </c>
      <c r="E242" s="423">
        <v>204873388</v>
      </c>
      <c r="F242" s="423" t="s">
        <v>2695</v>
      </c>
      <c r="G242" s="423" t="s">
        <v>17971</v>
      </c>
      <c r="H242" s="423">
        <v>4.165</v>
      </c>
      <c r="I242" s="423" t="s">
        <v>2695</v>
      </c>
      <c r="J242" s="423" t="s">
        <v>17801</v>
      </c>
      <c r="K242" s="423">
        <v>212.88515406162463</v>
      </c>
      <c r="L242" s="423">
        <v>886.66666666666663</v>
      </c>
      <c r="M242" s="423" t="s">
        <v>18042</v>
      </c>
    </row>
    <row r="243" spans="1:13" ht="45">
      <c r="A243" s="87">
        <v>234</v>
      </c>
      <c r="B243" s="422"/>
      <c r="C243" s="422" t="s">
        <v>345</v>
      </c>
      <c r="D243" s="423" t="s">
        <v>3317</v>
      </c>
      <c r="E243" s="423">
        <v>204873388</v>
      </c>
      <c r="F243" s="423" t="s">
        <v>2695</v>
      </c>
      <c r="G243" s="423" t="s">
        <v>17971</v>
      </c>
      <c r="H243" s="423">
        <v>4.165</v>
      </c>
      <c r="I243" s="423" t="s">
        <v>2695</v>
      </c>
      <c r="J243" s="423" t="s">
        <v>17801</v>
      </c>
      <c r="K243" s="423">
        <v>212.88515406162463</v>
      </c>
      <c r="L243" s="423">
        <v>886.66666666666663</v>
      </c>
      <c r="M243" s="423" t="s">
        <v>18043</v>
      </c>
    </row>
    <row r="244" spans="1:13" ht="45">
      <c r="A244" s="87">
        <v>235</v>
      </c>
      <c r="B244" s="422"/>
      <c r="C244" s="422" t="s">
        <v>345</v>
      </c>
      <c r="D244" s="423" t="s">
        <v>3317</v>
      </c>
      <c r="E244" s="423">
        <v>204873388</v>
      </c>
      <c r="F244" s="423" t="s">
        <v>2695</v>
      </c>
      <c r="G244" s="423" t="s">
        <v>17971</v>
      </c>
      <c r="H244" s="423">
        <v>4.165</v>
      </c>
      <c r="I244" s="423" t="s">
        <v>2695</v>
      </c>
      <c r="J244" s="423" t="s">
        <v>17801</v>
      </c>
      <c r="K244" s="423">
        <v>212.88515406162463</v>
      </c>
      <c r="L244" s="423">
        <v>886.66666666666663</v>
      </c>
      <c r="M244" s="423" t="s">
        <v>18044</v>
      </c>
    </row>
    <row r="245" spans="1:13" ht="45">
      <c r="A245" s="87">
        <v>236</v>
      </c>
      <c r="B245" s="422"/>
      <c r="C245" s="422" t="s">
        <v>345</v>
      </c>
      <c r="D245" s="423" t="s">
        <v>3317</v>
      </c>
      <c r="E245" s="423">
        <v>204873388</v>
      </c>
      <c r="F245" s="423" t="s">
        <v>2695</v>
      </c>
      <c r="G245" s="423" t="s">
        <v>17971</v>
      </c>
      <c r="H245" s="423">
        <v>4.165</v>
      </c>
      <c r="I245" s="423" t="s">
        <v>2695</v>
      </c>
      <c r="J245" s="423" t="s">
        <v>17801</v>
      </c>
      <c r="K245" s="423">
        <v>212.88515406162463</v>
      </c>
      <c r="L245" s="423">
        <v>886.66666666666663</v>
      </c>
      <c r="M245" s="423" t="s">
        <v>18045</v>
      </c>
    </row>
    <row r="246" spans="1:13" ht="45">
      <c r="A246" s="87">
        <v>237</v>
      </c>
      <c r="B246" s="422"/>
      <c r="C246" s="422" t="s">
        <v>345</v>
      </c>
      <c r="D246" s="423" t="s">
        <v>3317</v>
      </c>
      <c r="E246" s="423">
        <v>204873388</v>
      </c>
      <c r="F246" s="423" t="s">
        <v>2695</v>
      </c>
      <c r="G246" s="423" t="s">
        <v>17971</v>
      </c>
      <c r="H246" s="423">
        <v>4.165</v>
      </c>
      <c r="I246" s="423" t="s">
        <v>2695</v>
      </c>
      <c r="J246" s="423" t="s">
        <v>17801</v>
      </c>
      <c r="K246" s="423">
        <v>212.88515406162463</v>
      </c>
      <c r="L246" s="423">
        <v>886.66666666666663</v>
      </c>
      <c r="M246" s="423" t="s">
        <v>18046</v>
      </c>
    </row>
    <row r="247" spans="1:13" ht="45">
      <c r="A247" s="87">
        <v>238</v>
      </c>
      <c r="B247" s="422"/>
      <c r="C247" s="422" t="s">
        <v>345</v>
      </c>
      <c r="D247" s="423" t="s">
        <v>3317</v>
      </c>
      <c r="E247" s="423">
        <v>204873388</v>
      </c>
      <c r="F247" s="423" t="s">
        <v>2695</v>
      </c>
      <c r="G247" s="423" t="s">
        <v>17971</v>
      </c>
      <c r="H247" s="423">
        <v>4.165</v>
      </c>
      <c r="I247" s="423" t="s">
        <v>2695</v>
      </c>
      <c r="J247" s="423" t="s">
        <v>17801</v>
      </c>
      <c r="K247" s="423">
        <v>212.88515406162463</v>
      </c>
      <c r="L247" s="423">
        <v>886.66666666666663</v>
      </c>
      <c r="M247" s="423" t="s">
        <v>18047</v>
      </c>
    </row>
    <row r="248" spans="1:13" ht="45">
      <c r="A248" s="87">
        <v>239</v>
      </c>
      <c r="B248" s="422"/>
      <c r="C248" s="422" t="s">
        <v>345</v>
      </c>
      <c r="D248" s="423" t="s">
        <v>3317</v>
      </c>
      <c r="E248" s="423">
        <v>204873388</v>
      </c>
      <c r="F248" s="423" t="s">
        <v>2695</v>
      </c>
      <c r="G248" s="423" t="s">
        <v>17971</v>
      </c>
      <c r="H248" s="423">
        <v>4.165</v>
      </c>
      <c r="I248" s="423" t="s">
        <v>2695</v>
      </c>
      <c r="J248" s="423" t="s">
        <v>17801</v>
      </c>
      <c r="K248" s="423">
        <v>212.88515406162463</v>
      </c>
      <c r="L248" s="423">
        <v>886.66666666666663</v>
      </c>
      <c r="M248" s="423" t="s">
        <v>18048</v>
      </c>
    </row>
    <row r="249" spans="1:13" ht="45">
      <c r="A249" s="87">
        <v>240</v>
      </c>
      <c r="B249" s="422"/>
      <c r="C249" s="422" t="s">
        <v>345</v>
      </c>
      <c r="D249" s="423" t="s">
        <v>3317</v>
      </c>
      <c r="E249" s="423">
        <v>204873388</v>
      </c>
      <c r="F249" s="423" t="s">
        <v>2695</v>
      </c>
      <c r="G249" s="423" t="s">
        <v>17971</v>
      </c>
      <c r="H249" s="423">
        <v>4.165</v>
      </c>
      <c r="I249" s="423" t="s">
        <v>2695</v>
      </c>
      <c r="J249" s="423" t="s">
        <v>17801</v>
      </c>
      <c r="K249" s="423">
        <v>212.88515406162463</v>
      </c>
      <c r="L249" s="423">
        <v>886.66666666666663</v>
      </c>
      <c r="M249" s="423" t="s">
        <v>18049</v>
      </c>
    </row>
    <row r="250" spans="1:13" ht="45">
      <c r="A250" s="87">
        <v>241</v>
      </c>
      <c r="B250" s="422"/>
      <c r="C250" s="422" t="s">
        <v>345</v>
      </c>
      <c r="D250" s="423" t="s">
        <v>3317</v>
      </c>
      <c r="E250" s="423">
        <v>204873388</v>
      </c>
      <c r="F250" s="423" t="s">
        <v>2695</v>
      </c>
      <c r="G250" s="423" t="s">
        <v>17971</v>
      </c>
      <c r="H250" s="423">
        <v>4.165</v>
      </c>
      <c r="I250" s="423" t="s">
        <v>2695</v>
      </c>
      <c r="J250" s="423" t="s">
        <v>17801</v>
      </c>
      <c r="K250" s="423">
        <v>212.88515406162463</v>
      </c>
      <c r="L250" s="423">
        <v>886.66666666666663</v>
      </c>
      <c r="M250" s="423" t="s">
        <v>18050</v>
      </c>
    </row>
    <row r="251" spans="1:13" ht="45">
      <c r="A251" s="87">
        <v>242</v>
      </c>
      <c r="B251" s="422"/>
      <c r="C251" s="422" t="s">
        <v>345</v>
      </c>
      <c r="D251" s="423" t="s">
        <v>3317</v>
      </c>
      <c r="E251" s="423">
        <v>204873388</v>
      </c>
      <c r="F251" s="423" t="s">
        <v>2695</v>
      </c>
      <c r="G251" s="423" t="s">
        <v>17971</v>
      </c>
      <c r="H251" s="423">
        <v>14.048199999999998</v>
      </c>
      <c r="I251" s="423" t="s">
        <v>2695</v>
      </c>
      <c r="J251" s="423" t="s">
        <v>17801</v>
      </c>
      <c r="K251" s="423">
        <v>63.11603384537996</v>
      </c>
      <c r="L251" s="423">
        <v>886.66666666666663</v>
      </c>
      <c r="M251" s="423" t="s">
        <v>18051</v>
      </c>
    </row>
    <row r="252" spans="1:13" ht="45">
      <c r="A252" s="87">
        <v>243</v>
      </c>
      <c r="B252" s="422"/>
      <c r="C252" s="422" t="s">
        <v>345</v>
      </c>
      <c r="D252" s="423" t="s">
        <v>3317</v>
      </c>
      <c r="E252" s="423">
        <v>204873388</v>
      </c>
      <c r="F252" s="423" t="s">
        <v>2695</v>
      </c>
      <c r="G252" s="423" t="s">
        <v>17971</v>
      </c>
      <c r="H252" s="423">
        <v>14.048199999999998</v>
      </c>
      <c r="I252" s="423" t="s">
        <v>2695</v>
      </c>
      <c r="J252" s="423" t="s">
        <v>17801</v>
      </c>
      <c r="K252" s="423">
        <v>63.11603384537996</v>
      </c>
      <c r="L252" s="423">
        <v>886.66666666666663</v>
      </c>
      <c r="M252" s="423" t="s">
        <v>18052</v>
      </c>
    </row>
    <row r="253" spans="1:13" ht="45">
      <c r="A253" s="87">
        <v>244</v>
      </c>
      <c r="B253" s="422"/>
      <c r="C253" s="422" t="s">
        <v>345</v>
      </c>
      <c r="D253" s="423" t="s">
        <v>3317</v>
      </c>
      <c r="E253" s="423">
        <v>204873388</v>
      </c>
      <c r="F253" s="423" t="s">
        <v>2695</v>
      </c>
      <c r="G253" s="423" t="s">
        <v>17971</v>
      </c>
      <c r="H253" s="423">
        <v>14.048199999999998</v>
      </c>
      <c r="I253" s="423" t="s">
        <v>2695</v>
      </c>
      <c r="J253" s="423" t="s">
        <v>17801</v>
      </c>
      <c r="K253" s="423">
        <v>63.11603384537996</v>
      </c>
      <c r="L253" s="423">
        <v>886.66666666666663</v>
      </c>
      <c r="M253" s="423" t="s">
        <v>18053</v>
      </c>
    </row>
    <row r="254" spans="1:13" ht="45">
      <c r="A254" s="87">
        <v>245</v>
      </c>
      <c r="B254" s="422"/>
      <c r="C254" s="422" t="s">
        <v>345</v>
      </c>
      <c r="D254" s="423" t="s">
        <v>3317</v>
      </c>
      <c r="E254" s="423">
        <v>204873388</v>
      </c>
      <c r="F254" s="423" t="s">
        <v>2695</v>
      </c>
      <c r="G254" s="423" t="s">
        <v>17971</v>
      </c>
      <c r="H254" s="423">
        <v>14.048199999999998</v>
      </c>
      <c r="I254" s="423" t="s">
        <v>2695</v>
      </c>
      <c r="J254" s="423" t="s">
        <v>17801</v>
      </c>
      <c r="K254" s="423">
        <v>63.11603384537996</v>
      </c>
      <c r="L254" s="423">
        <v>886.66666666666663</v>
      </c>
      <c r="M254" s="423" t="s">
        <v>18054</v>
      </c>
    </row>
    <row r="255" spans="1:13" ht="45">
      <c r="A255" s="87">
        <v>246</v>
      </c>
      <c r="B255" s="422"/>
      <c r="C255" s="422" t="s">
        <v>345</v>
      </c>
      <c r="D255" s="423" t="s">
        <v>3317</v>
      </c>
      <c r="E255" s="423">
        <v>204873388</v>
      </c>
      <c r="F255" s="423" t="s">
        <v>2695</v>
      </c>
      <c r="G255" s="423" t="s">
        <v>17971</v>
      </c>
      <c r="H255" s="423">
        <v>14.048199999999998</v>
      </c>
      <c r="I255" s="423" t="s">
        <v>2695</v>
      </c>
      <c r="J255" s="423" t="s">
        <v>17801</v>
      </c>
      <c r="K255" s="423">
        <v>63.11603384537996</v>
      </c>
      <c r="L255" s="423">
        <v>886.66666666666663</v>
      </c>
      <c r="M255" s="423" t="s">
        <v>18055</v>
      </c>
    </row>
    <row r="256" spans="1:13" ht="45">
      <c r="A256" s="87">
        <v>247</v>
      </c>
      <c r="B256" s="422"/>
      <c r="C256" s="422" t="s">
        <v>345</v>
      </c>
      <c r="D256" s="423" t="s">
        <v>3317</v>
      </c>
      <c r="E256" s="423">
        <v>204873388</v>
      </c>
      <c r="F256" s="423" t="s">
        <v>2695</v>
      </c>
      <c r="G256" s="423" t="s">
        <v>17971</v>
      </c>
      <c r="H256" s="423">
        <v>8.33</v>
      </c>
      <c r="I256" s="423" t="s">
        <v>2695</v>
      </c>
      <c r="J256" s="423" t="s">
        <v>17801</v>
      </c>
      <c r="K256" s="423">
        <v>106.44257703081232</v>
      </c>
      <c r="L256" s="423">
        <v>886.66666666666663</v>
      </c>
      <c r="M256" s="423" t="s">
        <v>18056</v>
      </c>
    </row>
    <row r="257" spans="1:13" ht="45">
      <c r="A257" s="87">
        <v>248</v>
      </c>
      <c r="B257" s="422"/>
      <c r="C257" s="422" t="s">
        <v>345</v>
      </c>
      <c r="D257" s="423" t="s">
        <v>3317</v>
      </c>
      <c r="E257" s="423">
        <v>204873388</v>
      </c>
      <c r="F257" s="423" t="s">
        <v>2695</v>
      </c>
      <c r="G257" s="423" t="s">
        <v>17971</v>
      </c>
      <c r="H257" s="423">
        <v>8.33</v>
      </c>
      <c r="I257" s="423" t="s">
        <v>2695</v>
      </c>
      <c r="J257" s="423" t="s">
        <v>17801</v>
      </c>
      <c r="K257" s="423">
        <v>106.44257703081232</v>
      </c>
      <c r="L257" s="423">
        <v>886.66666666666663</v>
      </c>
      <c r="M257" s="423" t="s">
        <v>18057</v>
      </c>
    </row>
    <row r="258" spans="1:13" ht="45">
      <c r="A258" s="87">
        <v>249</v>
      </c>
      <c r="B258" s="422"/>
      <c r="C258" s="422" t="s">
        <v>345</v>
      </c>
      <c r="D258" s="423" t="s">
        <v>3317</v>
      </c>
      <c r="E258" s="423">
        <v>204873388</v>
      </c>
      <c r="F258" s="423" t="s">
        <v>2695</v>
      </c>
      <c r="G258" s="423" t="s">
        <v>17971</v>
      </c>
      <c r="H258" s="423">
        <v>8.33</v>
      </c>
      <c r="I258" s="423" t="s">
        <v>2695</v>
      </c>
      <c r="J258" s="423" t="s">
        <v>17801</v>
      </c>
      <c r="K258" s="423">
        <v>106.44257703081232</v>
      </c>
      <c r="L258" s="423">
        <v>886.66666666666663</v>
      </c>
      <c r="M258" s="423" t="s">
        <v>18058</v>
      </c>
    </row>
    <row r="259" spans="1:13" ht="45">
      <c r="A259" s="87">
        <v>250</v>
      </c>
      <c r="B259" s="422"/>
      <c r="C259" s="422" t="s">
        <v>345</v>
      </c>
      <c r="D259" s="423" t="s">
        <v>3317</v>
      </c>
      <c r="E259" s="423">
        <v>204873388</v>
      </c>
      <c r="F259" s="423" t="s">
        <v>2695</v>
      </c>
      <c r="G259" s="423" t="s">
        <v>17971</v>
      </c>
      <c r="H259" s="423">
        <v>14.048199999999998</v>
      </c>
      <c r="I259" s="423" t="s">
        <v>2695</v>
      </c>
      <c r="J259" s="423" t="s">
        <v>17801</v>
      </c>
      <c r="K259" s="423">
        <v>63.11603384537996</v>
      </c>
      <c r="L259" s="423">
        <v>886.66666666666663</v>
      </c>
      <c r="M259" s="423" t="s">
        <v>18059</v>
      </c>
    </row>
    <row r="260" spans="1:13" ht="45">
      <c r="A260" s="87">
        <v>251</v>
      </c>
      <c r="B260" s="422"/>
      <c r="C260" s="422" t="s">
        <v>345</v>
      </c>
      <c r="D260" s="423" t="s">
        <v>3317</v>
      </c>
      <c r="E260" s="423">
        <v>204873388</v>
      </c>
      <c r="F260" s="423" t="s">
        <v>2695</v>
      </c>
      <c r="G260" s="423" t="s">
        <v>17971</v>
      </c>
      <c r="H260" s="423">
        <v>8.33</v>
      </c>
      <c r="I260" s="423" t="s">
        <v>2695</v>
      </c>
      <c r="J260" s="423" t="s">
        <v>17801</v>
      </c>
      <c r="K260" s="423">
        <v>106.44257703081232</v>
      </c>
      <c r="L260" s="423">
        <v>886.66666666666663</v>
      </c>
      <c r="M260" s="423" t="s">
        <v>18060</v>
      </c>
    </row>
    <row r="261" spans="1:13" ht="45">
      <c r="A261" s="87">
        <v>252</v>
      </c>
      <c r="B261" s="422"/>
      <c r="C261" s="422" t="s">
        <v>345</v>
      </c>
      <c r="D261" s="423" t="s">
        <v>3317</v>
      </c>
      <c r="E261" s="423">
        <v>204873388</v>
      </c>
      <c r="F261" s="423" t="s">
        <v>2695</v>
      </c>
      <c r="G261" s="423" t="s">
        <v>17971</v>
      </c>
      <c r="H261" s="423">
        <v>14.048199999999998</v>
      </c>
      <c r="I261" s="423" t="s">
        <v>2695</v>
      </c>
      <c r="J261" s="423" t="s">
        <v>17801</v>
      </c>
      <c r="K261" s="423">
        <v>63.11603384537996</v>
      </c>
      <c r="L261" s="423">
        <v>886.66666666666663</v>
      </c>
      <c r="M261" s="423" t="s">
        <v>18061</v>
      </c>
    </row>
    <row r="262" spans="1:13" ht="45">
      <c r="A262" s="87">
        <v>253</v>
      </c>
      <c r="B262" s="422"/>
      <c r="C262" s="422" t="s">
        <v>345</v>
      </c>
      <c r="D262" s="423" t="s">
        <v>3317</v>
      </c>
      <c r="E262" s="423">
        <v>204873388</v>
      </c>
      <c r="F262" s="423" t="s">
        <v>2695</v>
      </c>
      <c r="G262" s="423" t="s">
        <v>17971</v>
      </c>
      <c r="H262" s="423">
        <v>14.048199999999998</v>
      </c>
      <c r="I262" s="423" t="s">
        <v>2695</v>
      </c>
      <c r="J262" s="423" t="s">
        <v>17801</v>
      </c>
      <c r="K262" s="423">
        <v>63.11603384537996</v>
      </c>
      <c r="L262" s="423">
        <v>886.66666666666663</v>
      </c>
      <c r="M262" s="423" t="s">
        <v>18062</v>
      </c>
    </row>
    <row r="263" spans="1:13" ht="45">
      <c r="A263" s="87">
        <v>254</v>
      </c>
      <c r="B263" s="422"/>
      <c r="C263" s="422" t="s">
        <v>345</v>
      </c>
      <c r="D263" s="423" t="s">
        <v>3317</v>
      </c>
      <c r="E263" s="423">
        <v>204873388</v>
      </c>
      <c r="F263" s="423" t="s">
        <v>2695</v>
      </c>
      <c r="G263" s="423" t="s">
        <v>17971</v>
      </c>
      <c r="H263" s="423">
        <v>14.048199999999998</v>
      </c>
      <c r="I263" s="423" t="s">
        <v>2695</v>
      </c>
      <c r="J263" s="423" t="s">
        <v>17801</v>
      </c>
      <c r="K263" s="423">
        <v>63.11603384537996</v>
      </c>
      <c r="L263" s="423">
        <v>886.66666666666663</v>
      </c>
      <c r="M263" s="423" t="s">
        <v>18063</v>
      </c>
    </row>
    <row r="264" spans="1:13" ht="45">
      <c r="A264" s="87">
        <v>255</v>
      </c>
      <c r="B264" s="422"/>
      <c r="C264" s="422" t="s">
        <v>345</v>
      </c>
      <c r="D264" s="423" t="s">
        <v>3317</v>
      </c>
      <c r="E264" s="423">
        <v>204873388</v>
      </c>
      <c r="F264" s="423" t="s">
        <v>2695</v>
      </c>
      <c r="G264" s="423" t="s">
        <v>17971</v>
      </c>
      <c r="H264" s="423">
        <v>14.048199999999998</v>
      </c>
      <c r="I264" s="423" t="s">
        <v>2695</v>
      </c>
      <c r="J264" s="423" t="s">
        <v>17801</v>
      </c>
      <c r="K264" s="423">
        <v>63.11603384537996</v>
      </c>
      <c r="L264" s="423">
        <v>886.66666666666663</v>
      </c>
      <c r="M264" s="423" t="s">
        <v>18064</v>
      </c>
    </row>
    <row r="265" spans="1:13" ht="45">
      <c r="A265" s="87">
        <v>256</v>
      </c>
      <c r="B265" s="422"/>
      <c r="C265" s="422" t="s">
        <v>345</v>
      </c>
      <c r="D265" s="423" t="s">
        <v>3317</v>
      </c>
      <c r="E265" s="423">
        <v>204873388</v>
      </c>
      <c r="F265" s="423" t="s">
        <v>2695</v>
      </c>
      <c r="G265" s="423" t="s">
        <v>17971</v>
      </c>
      <c r="H265" s="423">
        <v>14.048199999999998</v>
      </c>
      <c r="I265" s="423" t="s">
        <v>2695</v>
      </c>
      <c r="J265" s="423" t="s">
        <v>17801</v>
      </c>
      <c r="K265" s="423">
        <v>63.11603384537996</v>
      </c>
      <c r="L265" s="423">
        <v>886.66666666666663</v>
      </c>
      <c r="M265" s="423" t="s">
        <v>18065</v>
      </c>
    </row>
    <row r="266" spans="1:13" ht="45">
      <c r="A266" s="87">
        <v>257</v>
      </c>
      <c r="B266" s="422"/>
      <c r="C266" s="422" t="s">
        <v>345</v>
      </c>
      <c r="D266" s="423" t="s">
        <v>3317</v>
      </c>
      <c r="E266" s="423">
        <v>204873388</v>
      </c>
      <c r="F266" s="423" t="s">
        <v>2695</v>
      </c>
      <c r="G266" s="423" t="s">
        <v>17971</v>
      </c>
      <c r="H266" s="423">
        <v>14.048199999999998</v>
      </c>
      <c r="I266" s="423" t="s">
        <v>2695</v>
      </c>
      <c r="J266" s="423" t="s">
        <v>17801</v>
      </c>
      <c r="K266" s="423">
        <v>63.11603384537996</v>
      </c>
      <c r="L266" s="423">
        <v>886.66666666666663</v>
      </c>
      <c r="M266" s="423" t="s">
        <v>18066</v>
      </c>
    </row>
    <row r="267" spans="1:13" ht="45">
      <c r="A267" s="87">
        <v>258</v>
      </c>
      <c r="B267" s="422"/>
      <c r="C267" s="422" t="s">
        <v>345</v>
      </c>
      <c r="D267" s="423" t="s">
        <v>3317</v>
      </c>
      <c r="E267" s="423">
        <v>204873388</v>
      </c>
      <c r="F267" s="423" t="s">
        <v>2695</v>
      </c>
      <c r="G267" s="423" t="s">
        <v>17971</v>
      </c>
      <c r="H267" s="423">
        <v>14.048199999999998</v>
      </c>
      <c r="I267" s="423" t="s">
        <v>2695</v>
      </c>
      <c r="J267" s="423" t="s">
        <v>17801</v>
      </c>
      <c r="K267" s="423">
        <v>63.11603384537996</v>
      </c>
      <c r="L267" s="423">
        <v>886.66666666666663</v>
      </c>
      <c r="M267" s="423" t="s">
        <v>18067</v>
      </c>
    </row>
    <row r="268" spans="1:13" ht="45">
      <c r="A268" s="87">
        <v>259</v>
      </c>
      <c r="B268" s="422"/>
      <c r="C268" s="422" t="s">
        <v>345</v>
      </c>
      <c r="D268" s="423" t="s">
        <v>3317</v>
      </c>
      <c r="E268" s="423">
        <v>204873388</v>
      </c>
      <c r="F268" s="423" t="s">
        <v>2695</v>
      </c>
      <c r="G268" s="423" t="s">
        <v>17971</v>
      </c>
      <c r="H268" s="423">
        <v>14.048199999999998</v>
      </c>
      <c r="I268" s="423" t="s">
        <v>2695</v>
      </c>
      <c r="J268" s="423" t="s">
        <v>17801</v>
      </c>
      <c r="K268" s="423">
        <v>63.11603384537996</v>
      </c>
      <c r="L268" s="423">
        <v>886.66666666666663</v>
      </c>
      <c r="M268" s="423" t="s">
        <v>18068</v>
      </c>
    </row>
    <row r="269" spans="1:13" ht="45">
      <c r="A269" s="87">
        <v>260</v>
      </c>
      <c r="B269" s="422"/>
      <c r="C269" s="422" t="s">
        <v>345</v>
      </c>
      <c r="D269" s="423" t="s">
        <v>3317</v>
      </c>
      <c r="E269" s="423">
        <v>204873388</v>
      </c>
      <c r="F269" s="423" t="s">
        <v>2695</v>
      </c>
      <c r="G269" s="423" t="s">
        <v>17971</v>
      </c>
      <c r="H269" s="423">
        <v>14.048199999999998</v>
      </c>
      <c r="I269" s="423" t="s">
        <v>2695</v>
      </c>
      <c r="J269" s="423" t="s">
        <v>17801</v>
      </c>
      <c r="K269" s="423">
        <v>63.11603384537996</v>
      </c>
      <c r="L269" s="423">
        <v>886.66666666666663</v>
      </c>
      <c r="M269" s="423" t="s">
        <v>18069</v>
      </c>
    </row>
    <row r="270" spans="1:13" ht="45">
      <c r="A270" s="87">
        <v>261</v>
      </c>
      <c r="B270" s="422"/>
      <c r="C270" s="422" t="s">
        <v>345</v>
      </c>
      <c r="D270" s="423" t="s">
        <v>3317</v>
      </c>
      <c r="E270" s="423">
        <v>204873388</v>
      </c>
      <c r="F270" s="423" t="s">
        <v>2695</v>
      </c>
      <c r="G270" s="423" t="s">
        <v>17971</v>
      </c>
      <c r="H270" s="423">
        <v>14.048199999999998</v>
      </c>
      <c r="I270" s="423" t="s">
        <v>2695</v>
      </c>
      <c r="J270" s="423" t="s">
        <v>17801</v>
      </c>
      <c r="K270" s="423">
        <v>63.11603384537996</v>
      </c>
      <c r="L270" s="423">
        <v>886.66666666666663</v>
      </c>
      <c r="M270" s="423" t="s">
        <v>18070</v>
      </c>
    </row>
    <row r="271" spans="1:13" ht="45">
      <c r="A271" s="87">
        <v>262</v>
      </c>
      <c r="B271" s="422"/>
      <c r="C271" s="422" t="s">
        <v>345</v>
      </c>
      <c r="D271" s="423" t="s">
        <v>3317</v>
      </c>
      <c r="E271" s="423">
        <v>204873388</v>
      </c>
      <c r="F271" s="423" t="s">
        <v>2695</v>
      </c>
      <c r="G271" s="423" t="s">
        <v>17971</v>
      </c>
      <c r="H271" s="423">
        <v>14.048199999999998</v>
      </c>
      <c r="I271" s="423" t="s">
        <v>2695</v>
      </c>
      <c r="J271" s="423" t="s">
        <v>17801</v>
      </c>
      <c r="K271" s="423">
        <v>63.11603384537996</v>
      </c>
      <c r="L271" s="423">
        <v>886.66666666666663</v>
      </c>
      <c r="M271" s="423" t="s">
        <v>18071</v>
      </c>
    </row>
    <row r="272" spans="1:13" ht="45">
      <c r="A272" s="87">
        <v>263</v>
      </c>
      <c r="B272" s="422"/>
      <c r="C272" s="422" t="s">
        <v>345</v>
      </c>
      <c r="D272" s="423" t="s">
        <v>3317</v>
      </c>
      <c r="E272" s="423">
        <v>204873388</v>
      </c>
      <c r="F272" s="423" t="s">
        <v>2695</v>
      </c>
      <c r="G272" s="423" t="s">
        <v>17971</v>
      </c>
      <c r="H272" s="423">
        <v>14.048199999999998</v>
      </c>
      <c r="I272" s="423" t="s">
        <v>2695</v>
      </c>
      <c r="J272" s="423" t="s">
        <v>17801</v>
      </c>
      <c r="K272" s="423">
        <v>63.11603384537996</v>
      </c>
      <c r="L272" s="423">
        <v>886.66666666666663</v>
      </c>
      <c r="M272" s="423" t="s">
        <v>18072</v>
      </c>
    </row>
    <row r="273" spans="1:13" ht="45">
      <c r="A273" s="87">
        <v>264</v>
      </c>
      <c r="B273" s="422"/>
      <c r="C273" s="422" t="s">
        <v>345</v>
      </c>
      <c r="D273" s="423" t="s">
        <v>3317</v>
      </c>
      <c r="E273" s="423">
        <v>204873388</v>
      </c>
      <c r="F273" s="423" t="s">
        <v>2695</v>
      </c>
      <c r="G273" s="423" t="s">
        <v>17971</v>
      </c>
      <c r="H273" s="423">
        <v>4.165</v>
      </c>
      <c r="I273" s="423" t="s">
        <v>2695</v>
      </c>
      <c r="J273" s="423" t="s">
        <v>17801</v>
      </c>
      <c r="K273" s="423">
        <v>212.88515406162463</v>
      </c>
      <c r="L273" s="423">
        <v>886.66666666666663</v>
      </c>
      <c r="M273" s="423" t="s">
        <v>18073</v>
      </c>
    </row>
    <row r="274" spans="1:13" ht="45">
      <c r="A274" s="87">
        <v>265</v>
      </c>
      <c r="B274" s="422"/>
      <c r="C274" s="422" t="s">
        <v>345</v>
      </c>
      <c r="D274" s="423" t="s">
        <v>3317</v>
      </c>
      <c r="E274" s="423">
        <v>204873388</v>
      </c>
      <c r="F274" s="423" t="s">
        <v>2695</v>
      </c>
      <c r="G274" s="423" t="s">
        <v>17971</v>
      </c>
      <c r="H274" s="423">
        <v>8.33</v>
      </c>
      <c r="I274" s="423" t="s">
        <v>2695</v>
      </c>
      <c r="J274" s="423" t="s">
        <v>17801</v>
      </c>
      <c r="K274" s="423">
        <v>106.44257703081232</v>
      </c>
      <c r="L274" s="423">
        <v>886.66666666666663</v>
      </c>
      <c r="M274" s="423" t="s">
        <v>18074</v>
      </c>
    </row>
    <row r="275" spans="1:13" ht="45">
      <c r="A275" s="87">
        <v>266</v>
      </c>
      <c r="B275" s="422"/>
      <c r="C275" s="422" t="s">
        <v>345</v>
      </c>
      <c r="D275" s="423" t="s">
        <v>3317</v>
      </c>
      <c r="E275" s="423">
        <v>204873388</v>
      </c>
      <c r="F275" s="423" t="s">
        <v>2695</v>
      </c>
      <c r="G275" s="423" t="s">
        <v>17971</v>
      </c>
      <c r="H275" s="423">
        <v>4.165</v>
      </c>
      <c r="I275" s="423" t="s">
        <v>2695</v>
      </c>
      <c r="J275" s="423" t="s">
        <v>17801</v>
      </c>
      <c r="K275" s="423">
        <v>212.88515406162463</v>
      </c>
      <c r="L275" s="423">
        <v>886.66666666666663</v>
      </c>
      <c r="M275" s="423" t="s">
        <v>18075</v>
      </c>
    </row>
    <row r="276" spans="1:13" ht="45">
      <c r="A276" s="87">
        <v>267</v>
      </c>
      <c r="B276" s="422"/>
      <c r="C276" s="422" t="s">
        <v>345</v>
      </c>
      <c r="D276" s="423" t="s">
        <v>3317</v>
      </c>
      <c r="E276" s="423">
        <v>204873388</v>
      </c>
      <c r="F276" s="423" t="s">
        <v>2695</v>
      </c>
      <c r="G276" s="423" t="s">
        <v>17971</v>
      </c>
      <c r="H276" s="423">
        <v>8.33</v>
      </c>
      <c r="I276" s="423" t="s">
        <v>2695</v>
      </c>
      <c r="J276" s="423" t="s">
        <v>17801</v>
      </c>
      <c r="K276" s="423">
        <v>106.44257703081232</v>
      </c>
      <c r="L276" s="423">
        <v>886.66666666666663</v>
      </c>
      <c r="M276" s="423" t="s">
        <v>18076</v>
      </c>
    </row>
    <row r="277" spans="1:13" ht="45">
      <c r="A277" s="87">
        <v>268</v>
      </c>
      <c r="B277" s="422"/>
      <c r="C277" s="422" t="s">
        <v>345</v>
      </c>
      <c r="D277" s="423" t="s">
        <v>3317</v>
      </c>
      <c r="E277" s="423">
        <v>204873388</v>
      </c>
      <c r="F277" s="423" t="s">
        <v>2695</v>
      </c>
      <c r="G277" s="423" t="s">
        <v>17971</v>
      </c>
      <c r="H277" s="423">
        <v>8.33</v>
      </c>
      <c r="I277" s="423" t="s">
        <v>2695</v>
      </c>
      <c r="J277" s="423" t="s">
        <v>17801</v>
      </c>
      <c r="K277" s="423">
        <v>106.44257703081232</v>
      </c>
      <c r="L277" s="423">
        <v>886.66666666666663</v>
      </c>
      <c r="M277" s="423" t="s">
        <v>18077</v>
      </c>
    </row>
    <row r="278" spans="1:13" ht="45">
      <c r="A278" s="87">
        <v>269</v>
      </c>
      <c r="B278" s="422"/>
      <c r="C278" s="422" t="s">
        <v>345</v>
      </c>
      <c r="D278" s="423" t="s">
        <v>3317</v>
      </c>
      <c r="E278" s="423">
        <v>204873388</v>
      </c>
      <c r="F278" s="423" t="s">
        <v>2695</v>
      </c>
      <c r="G278" s="423" t="s">
        <v>17971</v>
      </c>
      <c r="H278" s="423">
        <v>8.33</v>
      </c>
      <c r="I278" s="423" t="s">
        <v>2695</v>
      </c>
      <c r="J278" s="423" t="s">
        <v>17801</v>
      </c>
      <c r="K278" s="423">
        <v>106.44257703081232</v>
      </c>
      <c r="L278" s="423">
        <v>886.66666666666663</v>
      </c>
      <c r="M278" s="423" t="s">
        <v>18078</v>
      </c>
    </row>
    <row r="279" spans="1:13" ht="45">
      <c r="A279" s="87">
        <v>270</v>
      </c>
      <c r="B279" s="422"/>
      <c r="C279" s="422" t="s">
        <v>345</v>
      </c>
      <c r="D279" s="423" t="s">
        <v>3317</v>
      </c>
      <c r="E279" s="423">
        <v>204873388</v>
      </c>
      <c r="F279" s="423" t="s">
        <v>2695</v>
      </c>
      <c r="G279" s="423" t="s">
        <v>17971</v>
      </c>
      <c r="H279" s="423">
        <v>4.165</v>
      </c>
      <c r="I279" s="423" t="s">
        <v>2695</v>
      </c>
      <c r="J279" s="423" t="s">
        <v>17801</v>
      </c>
      <c r="K279" s="423">
        <v>212.88515406162463</v>
      </c>
      <c r="L279" s="423">
        <v>886.66666666666663</v>
      </c>
      <c r="M279" s="423" t="s">
        <v>18079</v>
      </c>
    </row>
    <row r="280" spans="1:13" ht="45">
      <c r="A280" s="87">
        <v>271</v>
      </c>
      <c r="B280" s="422"/>
      <c r="C280" s="422" t="s">
        <v>345</v>
      </c>
      <c r="D280" s="423" t="s">
        <v>3317</v>
      </c>
      <c r="E280" s="423">
        <v>204873388</v>
      </c>
      <c r="F280" s="423" t="s">
        <v>2695</v>
      </c>
      <c r="G280" s="423" t="s">
        <v>17971</v>
      </c>
      <c r="H280" s="423">
        <v>8.33</v>
      </c>
      <c r="I280" s="423" t="s">
        <v>2695</v>
      </c>
      <c r="J280" s="423" t="s">
        <v>17801</v>
      </c>
      <c r="K280" s="423">
        <v>106.44257703081232</v>
      </c>
      <c r="L280" s="423">
        <v>886.66666666666663</v>
      </c>
      <c r="M280" s="423" t="s">
        <v>18080</v>
      </c>
    </row>
    <row r="281" spans="1:13" ht="45">
      <c r="A281" s="87">
        <v>272</v>
      </c>
      <c r="B281" s="422"/>
      <c r="C281" s="422" t="s">
        <v>345</v>
      </c>
      <c r="D281" s="423" t="s">
        <v>3317</v>
      </c>
      <c r="E281" s="423">
        <v>204873388</v>
      </c>
      <c r="F281" s="423" t="s">
        <v>2695</v>
      </c>
      <c r="G281" s="423" t="s">
        <v>17971</v>
      </c>
      <c r="H281" s="423">
        <v>8.33</v>
      </c>
      <c r="I281" s="423" t="s">
        <v>2695</v>
      </c>
      <c r="J281" s="423" t="s">
        <v>17801</v>
      </c>
      <c r="K281" s="423">
        <v>106.44257703081232</v>
      </c>
      <c r="L281" s="423">
        <v>886.66666666666663</v>
      </c>
      <c r="M281" s="423" t="s">
        <v>18081</v>
      </c>
    </row>
    <row r="282" spans="1:13" ht="45">
      <c r="A282" s="87">
        <v>273</v>
      </c>
      <c r="B282" s="422"/>
      <c r="C282" s="422" t="s">
        <v>345</v>
      </c>
      <c r="D282" s="423" t="s">
        <v>3317</v>
      </c>
      <c r="E282" s="423">
        <v>204873388</v>
      </c>
      <c r="F282" s="423" t="s">
        <v>2695</v>
      </c>
      <c r="G282" s="423" t="s">
        <v>17971</v>
      </c>
      <c r="H282" s="423">
        <v>4.165</v>
      </c>
      <c r="I282" s="423" t="s">
        <v>2695</v>
      </c>
      <c r="J282" s="423" t="s">
        <v>17801</v>
      </c>
      <c r="K282" s="423">
        <v>212.88515406162463</v>
      </c>
      <c r="L282" s="423">
        <v>886.66666666666663</v>
      </c>
      <c r="M282" s="423" t="s">
        <v>18082</v>
      </c>
    </row>
    <row r="283" spans="1:13" ht="45">
      <c r="A283" s="87">
        <v>274</v>
      </c>
      <c r="B283" s="422"/>
      <c r="C283" s="422" t="s">
        <v>345</v>
      </c>
      <c r="D283" s="423" t="s">
        <v>3317</v>
      </c>
      <c r="E283" s="423">
        <v>204873388</v>
      </c>
      <c r="F283" s="423" t="s">
        <v>2695</v>
      </c>
      <c r="G283" s="423" t="s">
        <v>17971</v>
      </c>
      <c r="H283" s="423">
        <v>4.165</v>
      </c>
      <c r="I283" s="423" t="s">
        <v>2695</v>
      </c>
      <c r="J283" s="423" t="s">
        <v>17801</v>
      </c>
      <c r="K283" s="423">
        <v>212.88515406162463</v>
      </c>
      <c r="L283" s="423">
        <v>886.66666666666663</v>
      </c>
      <c r="M283" s="423" t="s">
        <v>18083</v>
      </c>
    </row>
    <row r="284" spans="1:13" ht="45">
      <c r="A284" s="87">
        <v>275</v>
      </c>
      <c r="B284" s="422"/>
      <c r="C284" s="422" t="s">
        <v>345</v>
      </c>
      <c r="D284" s="423" t="s">
        <v>3317</v>
      </c>
      <c r="E284" s="423">
        <v>204873388</v>
      </c>
      <c r="F284" s="423" t="s">
        <v>2695</v>
      </c>
      <c r="G284" s="423" t="s">
        <v>17971</v>
      </c>
      <c r="H284" s="423">
        <v>14.048199999999998</v>
      </c>
      <c r="I284" s="423" t="s">
        <v>2695</v>
      </c>
      <c r="J284" s="423" t="s">
        <v>17801</v>
      </c>
      <c r="K284" s="423">
        <v>63.11603384537996</v>
      </c>
      <c r="L284" s="423">
        <v>886.66666666666663</v>
      </c>
      <c r="M284" s="423" t="s">
        <v>18084</v>
      </c>
    </row>
    <row r="285" spans="1:13" ht="45">
      <c r="A285" s="87">
        <v>276</v>
      </c>
      <c r="B285" s="422"/>
      <c r="C285" s="422" t="s">
        <v>345</v>
      </c>
      <c r="D285" s="423" t="s">
        <v>3317</v>
      </c>
      <c r="E285" s="423">
        <v>204873388</v>
      </c>
      <c r="F285" s="423" t="s">
        <v>2695</v>
      </c>
      <c r="G285" s="423" t="s">
        <v>17971</v>
      </c>
      <c r="H285" s="423">
        <v>4.165</v>
      </c>
      <c r="I285" s="423" t="s">
        <v>2695</v>
      </c>
      <c r="J285" s="423" t="s">
        <v>17801</v>
      </c>
      <c r="K285" s="423">
        <v>212.88515406162463</v>
      </c>
      <c r="L285" s="423">
        <v>886.66666666666663</v>
      </c>
      <c r="M285" s="423" t="s">
        <v>18085</v>
      </c>
    </row>
    <row r="286" spans="1:13" ht="45">
      <c r="A286" s="87">
        <v>277</v>
      </c>
      <c r="B286" s="422"/>
      <c r="C286" s="422" t="s">
        <v>345</v>
      </c>
      <c r="D286" s="423" t="s">
        <v>3317</v>
      </c>
      <c r="E286" s="423">
        <v>204873388</v>
      </c>
      <c r="F286" s="423" t="s">
        <v>2695</v>
      </c>
      <c r="G286" s="423" t="s">
        <v>17971</v>
      </c>
      <c r="H286" s="423">
        <v>4.165</v>
      </c>
      <c r="I286" s="423" t="s">
        <v>2695</v>
      </c>
      <c r="J286" s="423" t="s">
        <v>17801</v>
      </c>
      <c r="K286" s="423">
        <v>212.88515406162463</v>
      </c>
      <c r="L286" s="423">
        <v>886.66666666666663</v>
      </c>
      <c r="M286" s="423" t="s">
        <v>18086</v>
      </c>
    </row>
    <row r="287" spans="1:13" ht="45">
      <c r="A287" s="87">
        <v>278</v>
      </c>
      <c r="B287" s="422"/>
      <c r="C287" s="422" t="s">
        <v>345</v>
      </c>
      <c r="D287" s="423" t="s">
        <v>3317</v>
      </c>
      <c r="E287" s="423">
        <v>204873388</v>
      </c>
      <c r="F287" s="423" t="s">
        <v>2695</v>
      </c>
      <c r="G287" s="423" t="s">
        <v>17971</v>
      </c>
      <c r="H287" s="423">
        <v>4.165</v>
      </c>
      <c r="I287" s="423" t="s">
        <v>2695</v>
      </c>
      <c r="J287" s="423" t="s">
        <v>17801</v>
      </c>
      <c r="K287" s="423">
        <v>212.88515406162463</v>
      </c>
      <c r="L287" s="423">
        <v>886.66666666666663</v>
      </c>
      <c r="M287" s="423" t="s">
        <v>18087</v>
      </c>
    </row>
    <row r="288" spans="1:13" ht="45">
      <c r="A288" s="87">
        <v>279</v>
      </c>
      <c r="B288" s="422"/>
      <c r="C288" s="422" t="s">
        <v>345</v>
      </c>
      <c r="D288" s="423" t="s">
        <v>3317</v>
      </c>
      <c r="E288" s="423">
        <v>204873388</v>
      </c>
      <c r="F288" s="423" t="s">
        <v>2695</v>
      </c>
      <c r="G288" s="423" t="s">
        <v>17971</v>
      </c>
      <c r="H288" s="423">
        <v>4.165</v>
      </c>
      <c r="I288" s="423" t="s">
        <v>2695</v>
      </c>
      <c r="J288" s="423" t="s">
        <v>17801</v>
      </c>
      <c r="K288" s="423">
        <v>212.88515406162463</v>
      </c>
      <c r="L288" s="423">
        <v>886.66666666666663</v>
      </c>
      <c r="M288" s="423" t="s">
        <v>18088</v>
      </c>
    </row>
    <row r="289" spans="1:13" ht="45">
      <c r="A289" s="87">
        <v>280</v>
      </c>
      <c r="B289" s="422"/>
      <c r="C289" s="422" t="s">
        <v>345</v>
      </c>
      <c r="D289" s="423" t="s">
        <v>3317</v>
      </c>
      <c r="E289" s="423">
        <v>204873388</v>
      </c>
      <c r="F289" s="423" t="s">
        <v>2695</v>
      </c>
      <c r="G289" s="423" t="s">
        <v>17971</v>
      </c>
      <c r="H289" s="423">
        <v>4.165</v>
      </c>
      <c r="I289" s="423" t="s">
        <v>2695</v>
      </c>
      <c r="J289" s="423" t="s">
        <v>17801</v>
      </c>
      <c r="K289" s="423">
        <v>212.88515406162463</v>
      </c>
      <c r="L289" s="423">
        <v>886.66666666666663</v>
      </c>
      <c r="M289" s="423" t="s">
        <v>18089</v>
      </c>
    </row>
    <row r="290" spans="1:13" ht="45">
      <c r="A290" s="87">
        <v>281</v>
      </c>
      <c r="B290" s="422"/>
      <c r="C290" s="422" t="s">
        <v>345</v>
      </c>
      <c r="D290" s="423" t="s">
        <v>3317</v>
      </c>
      <c r="E290" s="423">
        <v>204873388</v>
      </c>
      <c r="F290" s="423" t="s">
        <v>2695</v>
      </c>
      <c r="G290" s="423" t="s">
        <v>17971</v>
      </c>
      <c r="H290" s="423">
        <v>4.165</v>
      </c>
      <c r="I290" s="423" t="s">
        <v>2695</v>
      </c>
      <c r="J290" s="423" t="s">
        <v>17801</v>
      </c>
      <c r="K290" s="423">
        <v>212.88515406162463</v>
      </c>
      <c r="L290" s="423">
        <v>886.66666666666663</v>
      </c>
      <c r="M290" s="423" t="s">
        <v>18090</v>
      </c>
    </row>
    <row r="291" spans="1:13" ht="45">
      <c r="A291" s="87">
        <v>282</v>
      </c>
      <c r="B291" s="422"/>
      <c r="C291" s="422" t="s">
        <v>345</v>
      </c>
      <c r="D291" s="423" t="s">
        <v>3317</v>
      </c>
      <c r="E291" s="423">
        <v>204873388</v>
      </c>
      <c r="F291" s="423" t="s">
        <v>2695</v>
      </c>
      <c r="G291" s="423" t="s">
        <v>17971</v>
      </c>
      <c r="H291" s="423">
        <v>4.165</v>
      </c>
      <c r="I291" s="423" t="s">
        <v>2695</v>
      </c>
      <c r="J291" s="423" t="s">
        <v>17801</v>
      </c>
      <c r="K291" s="423">
        <v>212.88515406162463</v>
      </c>
      <c r="L291" s="423">
        <v>886.66666666666663</v>
      </c>
      <c r="M291" s="423" t="s">
        <v>18091</v>
      </c>
    </row>
    <row r="292" spans="1:13" ht="45">
      <c r="A292" s="87">
        <v>283</v>
      </c>
      <c r="B292" s="422"/>
      <c r="C292" s="422" t="s">
        <v>345</v>
      </c>
      <c r="D292" s="423" t="s">
        <v>3317</v>
      </c>
      <c r="E292" s="423">
        <v>204873388</v>
      </c>
      <c r="F292" s="423" t="s">
        <v>2695</v>
      </c>
      <c r="G292" s="423" t="s">
        <v>17971</v>
      </c>
      <c r="H292" s="423">
        <v>4.165</v>
      </c>
      <c r="I292" s="423" t="s">
        <v>2695</v>
      </c>
      <c r="J292" s="423" t="s">
        <v>17801</v>
      </c>
      <c r="K292" s="423">
        <v>212.88515406162463</v>
      </c>
      <c r="L292" s="423">
        <v>886.66666666666663</v>
      </c>
      <c r="M292" s="423" t="s">
        <v>18092</v>
      </c>
    </row>
    <row r="293" spans="1:13" ht="45">
      <c r="A293" s="87">
        <v>284</v>
      </c>
      <c r="B293" s="422"/>
      <c r="C293" s="422" t="s">
        <v>345</v>
      </c>
      <c r="D293" s="423" t="s">
        <v>3317</v>
      </c>
      <c r="E293" s="423">
        <v>204873388</v>
      </c>
      <c r="F293" s="423" t="s">
        <v>2695</v>
      </c>
      <c r="G293" s="423" t="s">
        <v>17971</v>
      </c>
      <c r="H293" s="423">
        <v>4.165</v>
      </c>
      <c r="I293" s="423" t="s">
        <v>2695</v>
      </c>
      <c r="J293" s="423" t="s">
        <v>17801</v>
      </c>
      <c r="K293" s="423">
        <v>212.88515406162463</v>
      </c>
      <c r="L293" s="423">
        <v>886.66666666666663</v>
      </c>
      <c r="M293" s="423" t="s">
        <v>18093</v>
      </c>
    </row>
    <row r="294" spans="1:13" ht="45">
      <c r="A294" s="87">
        <v>285</v>
      </c>
      <c r="B294" s="422"/>
      <c r="C294" s="422" t="s">
        <v>345</v>
      </c>
      <c r="D294" s="423" t="s">
        <v>3317</v>
      </c>
      <c r="E294" s="423">
        <v>204873388</v>
      </c>
      <c r="F294" s="423" t="s">
        <v>2695</v>
      </c>
      <c r="G294" s="423" t="s">
        <v>17971</v>
      </c>
      <c r="H294" s="423">
        <v>4.165</v>
      </c>
      <c r="I294" s="423" t="s">
        <v>2695</v>
      </c>
      <c r="J294" s="423" t="s">
        <v>17801</v>
      </c>
      <c r="K294" s="423">
        <v>212.88515406162463</v>
      </c>
      <c r="L294" s="423">
        <v>886.66666666666663</v>
      </c>
      <c r="M294" s="423" t="s">
        <v>18094</v>
      </c>
    </row>
    <row r="295" spans="1:13" ht="45">
      <c r="A295" s="87">
        <v>286</v>
      </c>
      <c r="B295" s="422"/>
      <c r="C295" s="422" t="s">
        <v>345</v>
      </c>
      <c r="D295" s="423" t="s">
        <v>3317</v>
      </c>
      <c r="E295" s="423">
        <v>204873388</v>
      </c>
      <c r="F295" s="423" t="s">
        <v>2695</v>
      </c>
      <c r="G295" s="423" t="s">
        <v>17971</v>
      </c>
      <c r="H295" s="423">
        <v>4.165</v>
      </c>
      <c r="I295" s="423" t="s">
        <v>2695</v>
      </c>
      <c r="J295" s="423" t="s">
        <v>17801</v>
      </c>
      <c r="K295" s="423">
        <v>212.88515406162463</v>
      </c>
      <c r="L295" s="423">
        <v>886.66666666666663</v>
      </c>
      <c r="M295" s="423" t="s">
        <v>18095</v>
      </c>
    </row>
    <row r="296" spans="1:13" ht="45">
      <c r="A296" s="87">
        <v>287</v>
      </c>
      <c r="B296" s="422"/>
      <c r="C296" s="422" t="s">
        <v>345</v>
      </c>
      <c r="D296" s="423" t="s">
        <v>3317</v>
      </c>
      <c r="E296" s="423">
        <v>204873388</v>
      </c>
      <c r="F296" s="423" t="s">
        <v>2695</v>
      </c>
      <c r="G296" s="423" t="s">
        <v>17971</v>
      </c>
      <c r="H296" s="423">
        <v>4.165</v>
      </c>
      <c r="I296" s="423" t="s">
        <v>2695</v>
      </c>
      <c r="J296" s="423" t="s">
        <v>17801</v>
      </c>
      <c r="K296" s="423">
        <v>212.88515406162463</v>
      </c>
      <c r="L296" s="423">
        <v>886.66666666666663</v>
      </c>
      <c r="M296" s="423" t="s">
        <v>18096</v>
      </c>
    </row>
    <row r="297" spans="1:13" ht="45">
      <c r="A297" s="87">
        <v>288</v>
      </c>
      <c r="B297" s="422"/>
      <c r="C297" s="422" t="s">
        <v>345</v>
      </c>
      <c r="D297" s="423" t="s">
        <v>3317</v>
      </c>
      <c r="E297" s="423">
        <v>204873388</v>
      </c>
      <c r="F297" s="423" t="s">
        <v>2695</v>
      </c>
      <c r="G297" s="423" t="s">
        <v>17971</v>
      </c>
      <c r="H297" s="423">
        <v>4.165</v>
      </c>
      <c r="I297" s="423" t="s">
        <v>2695</v>
      </c>
      <c r="J297" s="423" t="s">
        <v>17801</v>
      </c>
      <c r="K297" s="423">
        <v>212.88515406162463</v>
      </c>
      <c r="L297" s="423">
        <v>886.66666666666663</v>
      </c>
      <c r="M297" s="423" t="s">
        <v>18097</v>
      </c>
    </row>
    <row r="298" spans="1:13" ht="45">
      <c r="A298" s="87">
        <v>289</v>
      </c>
      <c r="B298" s="422"/>
      <c r="C298" s="422" t="s">
        <v>345</v>
      </c>
      <c r="D298" s="423" t="s">
        <v>3317</v>
      </c>
      <c r="E298" s="423">
        <v>204873388</v>
      </c>
      <c r="F298" s="423" t="s">
        <v>2695</v>
      </c>
      <c r="G298" s="423" t="s">
        <v>17971</v>
      </c>
      <c r="H298" s="423">
        <v>4.165</v>
      </c>
      <c r="I298" s="423" t="s">
        <v>2695</v>
      </c>
      <c r="J298" s="423" t="s">
        <v>17801</v>
      </c>
      <c r="K298" s="423">
        <v>212.88515406162463</v>
      </c>
      <c r="L298" s="423">
        <v>886.66666666666663</v>
      </c>
      <c r="M298" s="423" t="s">
        <v>18098</v>
      </c>
    </row>
    <row r="299" spans="1:13" ht="45">
      <c r="A299" s="87">
        <v>290</v>
      </c>
      <c r="B299" s="422"/>
      <c r="C299" s="422" t="s">
        <v>345</v>
      </c>
      <c r="D299" s="423" t="s">
        <v>3317</v>
      </c>
      <c r="E299" s="423">
        <v>204873388</v>
      </c>
      <c r="F299" s="423" t="s">
        <v>2695</v>
      </c>
      <c r="G299" s="423" t="s">
        <v>17971</v>
      </c>
      <c r="H299" s="423">
        <v>4.165</v>
      </c>
      <c r="I299" s="423" t="s">
        <v>2695</v>
      </c>
      <c r="J299" s="423" t="s">
        <v>17801</v>
      </c>
      <c r="K299" s="423">
        <v>212.88515406162463</v>
      </c>
      <c r="L299" s="423">
        <v>886.66666666666663</v>
      </c>
      <c r="M299" s="423" t="s">
        <v>18099</v>
      </c>
    </row>
    <row r="300" spans="1:13" ht="45">
      <c r="A300" s="87">
        <v>291</v>
      </c>
      <c r="B300" s="422"/>
      <c r="C300" s="422" t="s">
        <v>345</v>
      </c>
      <c r="D300" s="423" t="s">
        <v>3317</v>
      </c>
      <c r="E300" s="423">
        <v>204873388</v>
      </c>
      <c r="F300" s="423" t="s">
        <v>2695</v>
      </c>
      <c r="G300" s="423" t="s">
        <v>17971</v>
      </c>
      <c r="H300" s="423">
        <v>4.165</v>
      </c>
      <c r="I300" s="423" t="s">
        <v>2695</v>
      </c>
      <c r="J300" s="423" t="s">
        <v>17801</v>
      </c>
      <c r="K300" s="423">
        <v>212.88515406162463</v>
      </c>
      <c r="L300" s="423">
        <v>886.66666666666663</v>
      </c>
      <c r="M300" s="423" t="s">
        <v>18100</v>
      </c>
    </row>
    <row r="301" spans="1:13" ht="45">
      <c r="A301" s="87">
        <v>292</v>
      </c>
      <c r="B301" s="422"/>
      <c r="C301" s="422" t="s">
        <v>345</v>
      </c>
      <c r="D301" s="423" t="s">
        <v>3317</v>
      </c>
      <c r="E301" s="423">
        <v>204873388</v>
      </c>
      <c r="F301" s="423" t="s">
        <v>2695</v>
      </c>
      <c r="G301" s="423" t="s">
        <v>17971</v>
      </c>
      <c r="H301" s="423">
        <v>4.165</v>
      </c>
      <c r="I301" s="423" t="s">
        <v>2695</v>
      </c>
      <c r="J301" s="423" t="s">
        <v>17801</v>
      </c>
      <c r="K301" s="423">
        <v>212.88515406162463</v>
      </c>
      <c r="L301" s="423">
        <v>886.66666666666663</v>
      </c>
      <c r="M301" s="423" t="s">
        <v>18101</v>
      </c>
    </row>
    <row r="302" spans="1:13" ht="45">
      <c r="A302" s="87">
        <v>293</v>
      </c>
      <c r="B302" s="422"/>
      <c r="C302" s="422" t="s">
        <v>345</v>
      </c>
      <c r="D302" s="423" t="s">
        <v>3317</v>
      </c>
      <c r="E302" s="423">
        <v>204873388</v>
      </c>
      <c r="F302" s="423" t="s">
        <v>2695</v>
      </c>
      <c r="G302" s="423" t="s">
        <v>17971</v>
      </c>
      <c r="H302" s="423">
        <v>4.165</v>
      </c>
      <c r="I302" s="423" t="s">
        <v>2695</v>
      </c>
      <c r="J302" s="423" t="s">
        <v>17801</v>
      </c>
      <c r="K302" s="423">
        <v>212.88515406162463</v>
      </c>
      <c r="L302" s="423">
        <v>886.66666666666663</v>
      </c>
      <c r="M302" s="423" t="s">
        <v>18102</v>
      </c>
    </row>
    <row r="303" spans="1:13" ht="45">
      <c r="A303" s="87">
        <v>294</v>
      </c>
      <c r="B303" s="422"/>
      <c r="C303" s="422" t="s">
        <v>345</v>
      </c>
      <c r="D303" s="423" t="s">
        <v>3317</v>
      </c>
      <c r="E303" s="423">
        <v>204873388</v>
      </c>
      <c r="F303" s="423" t="s">
        <v>2695</v>
      </c>
      <c r="G303" s="423" t="s">
        <v>17971</v>
      </c>
      <c r="H303" s="423">
        <v>4.165</v>
      </c>
      <c r="I303" s="423" t="s">
        <v>2695</v>
      </c>
      <c r="J303" s="423" t="s">
        <v>17801</v>
      </c>
      <c r="K303" s="423">
        <v>212.88515406162463</v>
      </c>
      <c r="L303" s="423">
        <v>886.66666666666663</v>
      </c>
      <c r="M303" s="423" t="s">
        <v>18103</v>
      </c>
    </row>
    <row r="304" spans="1:13" ht="45">
      <c r="A304" s="87">
        <v>295</v>
      </c>
      <c r="B304" s="422"/>
      <c r="C304" s="422" t="s">
        <v>345</v>
      </c>
      <c r="D304" s="423" t="s">
        <v>3317</v>
      </c>
      <c r="E304" s="423">
        <v>204873388</v>
      </c>
      <c r="F304" s="423" t="s">
        <v>2695</v>
      </c>
      <c r="G304" s="423" t="s">
        <v>17971</v>
      </c>
      <c r="H304" s="423">
        <v>4.165</v>
      </c>
      <c r="I304" s="423" t="s">
        <v>2695</v>
      </c>
      <c r="J304" s="423" t="s">
        <v>17801</v>
      </c>
      <c r="K304" s="423">
        <v>212.88515406162463</v>
      </c>
      <c r="L304" s="423">
        <v>886.66666666666663</v>
      </c>
      <c r="M304" s="423" t="s">
        <v>18104</v>
      </c>
    </row>
    <row r="305" spans="1:13" ht="45">
      <c r="A305" s="87">
        <v>296</v>
      </c>
      <c r="B305" s="422"/>
      <c r="C305" s="422" t="s">
        <v>345</v>
      </c>
      <c r="D305" s="423" t="s">
        <v>3317</v>
      </c>
      <c r="E305" s="423">
        <v>204873388</v>
      </c>
      <c r="F305" s="423" t="s">
        <v>2695</v>
      </c>
      <c r="G305" s="423" t="s">
        <v>17971</v>
      </c>
      <c r="H305" s="423">
        <v>4.165</v>
      </c>
      <c r="I305" s="423" t="s">
        <v>2695</v>
      </c>
      <c r="J305" s="423" t="s">
        <v>17801</v>
      </c>
      <c r="K305" s="423">
        <v>212.88515406162463</v>
      </c>
      <c r="L305" s="423">
        <v>886.66666666666663</v>
      </c>
      <c r="M305" s="423" t="s">
        <v>18105</v>
      </c>
    </row>
    <row r="306" spans="1:13" ht="45">
      <c r="A306" s="87">
        <v>297</v>
      </c>
      <c r="B306" s="422"/>
      <c r="C306" s="422" t="s">
        <v>345</v>
      </c>
      <c r="D306" s="423" t="s">
        <v>3317</v>
      </c>
      <c r="E306" s="423">
        <v>204873388</v>
      </c>
      <c r="F306" s="423" t="s">
        <v>2695</v>
      </c>
      <c r="G306" s="423" t="s">
        <v>17971</v>
      </c>
      <c r="H306" s="423">
        <v>4.165</v>
      </c>
      <c r="I306" s="423" t="s">
        <v>2695</v>
      </c>
      <c r="J306" s="423" t="s">
        <v>17801</v>
      </c>
      <c r="K306" s="423">
        <v>212.88515406162463</v>
      </c>
      <c r="L306" s="423">
        <v>886.66666666666663</v>
      </c>
      <c r="M306" s="423" t="s">
        <v>18106</v>
      </c>
    </row>
    <row r="307" spans="1:13" ht="45">
      <c r="A307" s="87">
        <v>298</v>
      </c>
      <c r="B307" s="422"/>
      <c r="C307" s="422" t="s">
        <v>345</v>
      </c>
      <c r="D307" s="423" t="s">
        <v>3317</v>
      </c>
      <c r="E307" s="423">
        <v>204873388</v>
      </c>
      <c r="F307" s="423" t="s">
        <v>2695</v>
      </c>
      <c r="G307" s="423" t="s">
        <v>17971</v>
      </c>
      <c r="H307" s="423">
        <v>4.165</v>
      </c>
      <c r="I307" s="423" t="s">
        <v>2695</v>
      </c>
      <c r="J307" s="423" t="s">
        <v>17801</v>
      </c>
      <c r="K307" s="423">
        <v>212.88515406162463</v>
      </c>
      <c r="L307" s="423">
        <v>886.66666666666663</v>
      </c>
      <c r="M307" s="423" t="s">
        <v>18107</v>
      </c>
    </row>
    <row r="308" spans="1:13" ht="45">
      <c r="A308" s="87">
        <v>299</v>
      </c>
      <c r="B308" s="422"/>
      <c r="C308" s="422" t="s">
        <v>345</v>
      </c>
      <c r="D308" s="423" t="s">
        <v>3317</v>
      </c>
      <c r="E308" s="423">
        <v>204873388</v>
      </c>
      <c r="F308" s="423" t="s">
        <v>2695</v>
      </c>
      <c r="G308" s="423" t="s">
        <v>17971</v>
      </c>
      <c r="H308" s="423">
        <v>4.165</v>
      </c>
      <c r="I308" s="423" t="s">
        <v>2695</v>
      </c>
      <c r="J308" s="423" t="s">
        <v>17801</v>
      </c>
      <c r="K308" s="423">
        <v>212.88515406162463</v>
      </c>
      <c r="L308" s="423">
        <v>886.66666666666663</v>
      </c>
      <c r="M308" s="423" t="s">
        <v>18108</v>
      </c>
    </row>
    <row r="309" spans="1:13" ht="45">
      <c r="A309" s="87">
        <v>300</v>
      </c>
      <c r="B309" s="422"/>
      <c r="C309" s="422" t="s">
        <v>345</v>
      </c>
      <c r="D309" s="423" t="s">
        <v>3317</v>
      </c>
      <c r="E309" s="423">
        <v>204873388</v>
      </c>
      <c r="F309" s="423" t="s">
        <v>2695</v>
      </c>
      <c r="G309" s="423" t="s">
        <v>17971</v>
      </c>
      <c r="H309" s="423">
        <v>4.165</v>
      </c>
      <c r="I309" s="423" t="s">
        <v>2695</v>
      </c>
      <c r="J309" s="423" t="s">
        <v>17801</v>
      </c>
      <c r="K309" s="423">
        <v>212.88515406162463</v>
      </c>
      <c r="L309" s="423">
        <v>886.66666666666663</v>
      </c>
      <c r="M309" s="423" t="s">
        <v>18109</v>
      </c>
    </row>
    <row r="310" spans="1:13" ht="45">
      <c r="A310" s="87">
        <v>301</v>
      </c>
      <c r="B310" s="422"/>
      <c r="C310" s="422" t="s">
        <v>345</v>
      </c>
      <c r="D310" s="423" t="s">
        <v>3317</v>
      </c>
      <c r="E310" s="423">
        <v>204873388</v>
      </c>
      <c r="F310" s="423" t="s">
        <v>2695</v>
      </c>
      <c r="G310" s="423" t="s">
        <v>17971</v>
      </c>
      <c r="H310" s="423">
        <v>4.165</v>
      </c>
      <c r="I310" s="423" t="s">
        <v>2695</v>
      </c>
      <c r="J310" s="423" t="s">
        <v>17801</v>
      </c>
      <c r="K310" s="423">
        <v>212.88515406162463</v>
      </c>
      <c r="L310" s="423">
        <v>886.66666666666663</v>
      </c>
      <c r="M310" s="423" t="s">
        <v>18110</v>
      </c>
    </row>
    <row r="311" spans="1:13" ht="45">
      <c r="A311" s="87">
        <v>302</v>
      </c>
      <c r="B311" s="422"/>
      <c r="C311" s="422" t="s">
        <v>345</v>
      </c>
      <c r="D311" s="423" t="s">
        <v>3317</v>
      </c>
      <c r="E311" s="423">
        <v>204873388</v>
      </c>
      <c r="F311" s="423" t="s">
        <v>2695</v>
      </c>
      <c r="G311" s="423" t="s">
        <v>17971</v>
      </c>
      <c r="H311" s="423">
        <v>4.165</v>
      </c>
      <c r="I311" s="423" t="s">
        <v>2695</v>
      </c>
      <c r="J311" s="423" t="s">
        <v>17801</v>
      </c>
      <c r="K311" s="423">
        <v>212.88515406162463</v>
      </c>
      <c r="L311" s="423">
        <v>886.66666666666663</v>
      </c>
      <c r="M311" s="423" t="s">
        <v>18111</v>
      </c>
    </row>
    <row r="312" spans="1:13" ht="45">
      <c r="A312" s="87">
        <v>303</v>
      </c>
      <c r="B312" s="422"/>
      <c r="C312" s="422" t="s">
        <v>345</v>
      </c>
      <c r="D312" s="423" t="s">
        <v>3317</v>
      </c>
      <c r="E312" s="423">
        <v>204873388</v>
      </c>
      <c r="F312" s="423" t="s">
        <v>2695</v>
      </c>
      <c r="G312" s="423" t="s">
        <v>17971</v>
      </c>
      <c r="H312" s="423">
        <v>4.165</v>
      </c>
      <c r="I312" s="423" t="s">
        <v>2695</v>
      </c>
      <c r="J312" s="423" t="s">
        <v>17801</v>
      </c>
      <c r="K312" s="423">
        <v>212.88515406162463</v>
      </c>
      <c r="L312" s="423">
        <v>886.66666666666663</v>
      </c>
      <c r="M312" s="423" t="s">
        <v>18112</v>
      </c>
    </row>
    <row r="313" spans="1:13" ht="45">
      <c r="A313" s="87">
        <v>304</v>
      </c>
      <c r="B313" s="422"/>
      <c r="C313" s="422" t="s">
        <v>345</v>
      </c>
      <c r="D313" s="423" t="s">
        <v>3317</v>
      </c>
      <c r="E313" s="423">
        <v>204873388</v>
      </c>
      <c r="F313" s="423" t="s">
        <v>2695</v>
      </c>
      <c r="G313" s="423" t="s">
        <v>17971</v>
      </c>
      <c r="H313" s="423">
        <v>4.165</v>
      </c>
      <c r="I313" s="423" t="s">
        <v>2695</v>
      </c>
      <c r="J313" s="423" t="s">
        <v>17801</v>
      </c>
      <c r="K313" s="423">
        <v>212.88515406162463</v>
      </c>
      <c r="L313" s="423">
        <v>886.66666666666663</v>
      </c>
      <c r="M313" s="423" t="s">
        <v>18113</v>
      </c>
    </row>
    <row r="314" spans="1:13" ht="45">
      <c r="A314" s="87">
        <v>305</v>
      </c>
      <c r="B314" s="422"/>
      <c r="C314" s="422" t="s">
        <v>345</v>
      </c>
      <c r="D314" s="423" t="s">
        <v>3317</v>
      </c>
      <c r="E314" s="423">
        <v>204873388</v>
      </c>
      <c r="F314" s="423" t="s">
        <v>2695</v>
      </c>
      <c r="G314" s="423" t="s">
        <v>17971</v>
      </c>
      <c r="H314" s="423">
        <v>4.165</v>
      </c>
      <c r="I314" s="423" t="s">
        <v>2695</v>
      </c>
      <c r="J314" s="423" t="s">
        <v>17801</v>
      </c>
      <c r="K314" s="423">
        <v>212.88515406162463</v>
      </c>
      <c r="L314" s="423">
        <v>886.66666666666663</v>
      </c>
      <c r="M314" s="423" t="s">
        <v>18114</v>
      </c>
    </row>
    <row r="315" spans="1:13" ht="45">
      <c r="A315" s="87">
        <v>306</v>
      </c>
      <c r="B315" s="422"/>
      <c r="C315" s="422" t="s">
        <v>345</v>
      </c>
      <c r="D315" s="423" t="s">
        <v>3317</v>
      </c>
      <c r="E315" s="423">
        <v>204873388</v>
      </c>
      <c r="F315" s="423" t="s">
        <v>2695</v>
      </c>
      <c r="G315" s="423" t="s">
        <v>17971</v>
      </c>
      <c r="H315" s="423">
        <v>4.165</v>
      </c>
      <c r="I315" s="423" t="s">
        <v>2695</v>
      </c>
      <c r="J315" s="423" t="s">
        <v>17801</v>
      </c>
      <c r="K315" s="423">
        <v>212.88515406162463</v>
      </c>
      <c r="L315" s="423">
        <v>886.66666666666663</v>
      </c>
      <c r="M315" s="423" t="s">
        <v>18115</v>
      </c>
    </row>
    <row r="316" spans="1:13" ht="45">
      <c r="A316" s="87">
        <v>307</v>
      </c>
      <c r="B316" s="422"/>
      <c r="C316" s="422" t="s">
        <v>345</v>
      </c>
      <c r="D316" s="423" t="s">
        <v>3317</v>
      </c>
      <c r="E316" s="423">
        <v>204873388</v>
      </c>
      <c r="F316" s="423" t="s">
        <v>2695</v>
      </c>
      <c r="G316" s="423" t="s">
        <v>17971</v>
      </c>
      <c r="H316" s="423">
        <v>4.165</v>
      </c>
      <c r="I316" s="423" t="s">
        <v>2695</v>
      </c>
      <c r="J316" s="423" t="s">
        <v>17801</v>
      </c>
      <c r="K316" s="423">
        <v>212.88515406162463</v>
      </c>
      <c r="L316" s="423">
        <v>886.66666666666663</v>
      </c>
      <c r="M316" s="423" t="s">
        <v>18116</v>
      </c>
    </row>
    <row r="317" spans="1:13" ht="45">
      <c r="A317" s="87">
        <v>308</v>
      </c>
      <c r="B317" s="422"/>
      <c r="C317" s="422" t="s">
        <v>345</v>
      </c>
      <c r="D317" s="423" t="s">
        <v>3317</v>
      </c>
      <c r="E317" s="423">
        <v>204873388</v>
      </c>
      <c r="F317" s="423" t="s">
        <v>2695</v>
      </c>
      <c r="G317" s="423" t="s">
        <v>17971</v>
      </c>
      <c r="H317" s="423">
        <v>4.165</v>
      </c>
      <c r="I317" s="423" t="s">
        <v>2695</v>
      </c>
      <c r="J317" s="423" t="s">
        <v>17801</v>
      </c>
      <c r="K317" s="423">
        <v>212.88515406162463</v>
      </c>
      <c r="L317" s="423">
        <v>886.66666666666663</v>
      </c>
      <c r="M317" s="423" t="s">
        <v>18117</v>
      </c>
    </row>
    <row r="318" spans="1:13" ht="45">
      <c r="A318" s="87">
        <v>309</v>
      </c>
      <c r="B318" s="422"/>
      <c r="C318" s="422" t="s">
        <v>345</v>
      </c>
      <c r="D318" s="423" t="s">
        <v>3317</v>
      </c>
      <c r="E318" s="423">
        <v>204873388</v>
      </c>
      <c r="F318" s="423" t="s">
        <v>2695</v>
      </c>
      <c r="G318" s="423" t="s">
        <v>17971</v>
      </c>
      <c r="H318" s="423">
        <v>4.165</v>
      </c>
      <c r="I318" s="423" t="s">
        <v>2695</v>
      </c>
      <c r="J318" s="423" t="s">
        <v>17801</v>
      </c>
      <c r="K318" s="423">
        <v>212.88515406162463</v>
      </c>
      <c r="L318" s="423">
        <v>886.66666666666663</v>
      </c>
      <c r="M318" s="423" t="s">
        <v>18118</v>
      </c>
    </row>
    <row r="319" spans="1:13" ht="45">
      <c r="A319" s="87">
        <v>310</v>
      </c>
      <c r="B319" s="422"/>
      <c r="C319" s="422" t="s">
        <v>345</v>
      </c>
      <c r="D319" s="423" t="s">
        <v>3317</v>
      </c>
      <c r="E319" s="423">
        <v>204873388</v>
      </c>
      <c r="F319" s="423" t="s">
        <v>2695</v>
      </c>
      <c r="G319" s="423" t="s">
        <v>17971</v>
      </c>
      <c r="H319" s="423">
        <v>4.165</v>
      </c>
      <c r="I319" s="423" t="s">
        <v>2695</v>
      </c>
      <c r="J319" s="423" t="s">
        <v>17801</v>
      </c>
      <c r="K319" s="423">
        <v>212.88515406162463</v>
      </c>
      <c r="L319" s="423">
        <v>886.66666666666663</v>
      </c>
      <c r="M319" s="423" t="s">
        <v>18119</v>
      </c>
    </row>
    <row r="320" spans="1:13" ht="45">
      <c r="A320" s="87">
        <v>311</v>
      </c>
      <c r="B320" s="422"/>
      <c r="C320" s="422" t="s">
        <v>345</v>
      </c>
      <c r="D320" s="423" t="s">
        <v>3317</v>
      </c>
      <c r="E320" s="423">
        <v>204873388</v>
      </c>
      <c r="F320" s="423" t="s">
        <v>2695</v>
      </c>
      <c r="G320" s="423" t="s">
        <v>17971</v>
      </c>
      <c r="H320" s="423">
        <v>4.165</v>
      </c>
      <c r="I320" s="423" t="s">
        <v>2695</v>
      </c>
      <c r="J320" s="423" t="s">
        <v>17801</v>
      </c>
      <c r="K320" s="423">
        <v>212.88515406162463</v>
      </c>
      <c r="L320" s="423">
        <v>886.66666666666663</v>
      </c>
      <c r="M320" s="423" t="s">
        <v>18120</v>
      </c>
    </row>
    <row r="321" spans="1:13" ht="45">
      <c r="A321" s="87">
        <v>312</v>
      </c>
      <c r="B321" s="422"/>
      <c r="C321" s="422" t="s">
        <v>345</v>
      </c>
      <c r="D321" s="423" t="s">
        <v>3317</v>
      </c>
      <c r="E321" s="423">
        <v>204873388</v>
      </c>
      <c r="F321" s="423" t="s">
        <v>2695</v>
      </c>
      <c r="G321" s="423" t="s">
        <v>17971</v>
      </c>
      <c r="H321" s="423">
        <v>4.165</v>
      </c>
      <c r="I321" s="423" t="s">
        <v>2695</v>
      </c>
      <c r="J321" s="423" t="s">
        <v>17801</v>
      </c>
      <c r="K321" s="423">
        <v>212.88515406162463</v>
      </c>
      <c r="L321" s="423">
        <v>886.66666666666663</v>
      </c>
      <c r="M321" s="423" t="s">
        <v>18121</v>
      </c>
    </row>
    <row r="322" spans="1:13" ht="45">
      <c r="A322" s="87">
        <v>313</v>
      </c>
      <c r="B322" s="422"/>
      <c r="C322" s="422" t="s">
        <v>345</v>
      </c>
      <c r="D322" s="423" t="s">
        <v>3317</v>
      </c>
      <c r="E322" s="423">
        <v>204873388</v>
      </c>
      <c r="F322" s="423" t="s">
        <v>2695</v>
      </c>
      <c r="G322" s="423" t="s">
        <v>17971</v>
      </c>
      <c r="H322" s="423">
        <v>4.165</v>
      </c>
      <c r="I322" s="423" t="s">
        <v>2695</v>
      </c>
      <c r="J322" s="423" t="s">
        <v>17801</v>
      </c>
      <c r="K322" s="423">
        <v>212.88515406162463</v>
      </c>
      <c r="L322" s="423">
        <v>886.66666666666663</v>
      </c>
      <c r="M322" s="423" t="s">
        <v>18122</v>
      </c>
    </row>
    <row r="323" spans="1:13" ht="45">
      <c r="A323" s="87">
        <v>314</v>
      </c>
      <c r="B323" s="422"/>
      <c r="C323" s="422" t="s">
        <v>345</v>
      </c>
      <c r="D323" s="423" t="s">
        <v>3317</v>
      </c>
      <c r="E323" s="423">
        <v>204873388</v>
      </c>
      <c r="F323" s="423" t="s">
        <v>2695</v>
      </c>
      <c r="G323" s="423" t="s">
        <v>17971</v>
      </c>
      <c r="H323" s="423">
        <v>4.165</v>
      </c>
      <c r="I323" s="423" t="s">
        <v>2695</v>
      </c>
      <c r="J323" s="423" t="s">
        <v>17801</v>
      </c>
      <c r="K323" s="423">
        <v>212.88515406162463</v>
      </c>
      <c r="L323" s="423">
        <v>886.66666666666663</v>
      </c>
      <c r="M323" s="423" t="s">
        <v>18123</v>
      </c>
    </row>
    <row r="324" spans="1:13" ht="45">
      <c r="A324" s="87">
        <v>315</v>
      </c>
      <c r="B324" s="422"/>
      <c r="C324" s="422" t="s">
        <v>345</v>
      </c>
      <c r="D324" s="423" t="s">
        <v>3317</v>
      </c>
      <c r="E324" s="423">
        <v>204873388</v>
      </c>
      <c r="F324" s="423" t="s">
        <v>2695</v>
      </c>
      <c r="G324" s="423" t="s">
        <v>17971</v>
      </c>
      <c r="H324" s="423">
        <v>4.165</v>
      </c>
      <c r="I324" s="423" t="s">
        <v>2695</v>
      </c>
      <c r="J324" s="423" t="s">
        <v>17801</v>
      </c>
      <c r="K324" s="423">
        <v>212.88515406162463</v>
      </c>
      <c r="L324" s="423">
        <v>886.66666666666663</v>
      </c>
      <c r="M324" s="423" t="s">
        <v>18124</v>
      </c>
    </row>
    <row r="325" spans="1:13" ht="45">
      <c r="A325" s="87">
        <v>316</v>
      </c>
      <c r="B325" s="422"/>
      <c r="C325" s="422" t="s">
        <v>345</v>
      </c>
      <c r="D325" s="423" t="s">
        <v>3317</v>
      </c>
      <c r="E325" s="423">
        <v>204873388</v>
      </c>
      <c r="F325" s="423" t="s">
        <v>2695</v>
      </c>
      <c r="G325" s="423" t="s">
        <v>17971</v>
      </c>
      <c r="H325" s="423">
        <v>4.165</v>
      </c>
      <c r="I325" s="423" t="s">
        <v>2695</v>
      </c>
      <c r="J325" s="423" t="s">
        <v>17801</v>
      </c>
      <c r="K325" s="423">
        <v>212.88515406162463</v>
      </c>
      <c r="L325" s="423">
        <v>886.66666666666663</v>
      </c>
      <c r="M325" s="423" t="s">
        <v>18125</v>
      </c>
    </row>
    <row r="326" spans="1:13" ht="45">
      <c r="A326" s="87">
        <v>317</v>
      </c>
      <c r="B326" s="422"/>
      <c r="C326" s="422" t="s">
        <v>345</v>
      </c>
      <c r="D326" s="423" t="s">
        <v>3317</v>
      </c>
      <c r="E326" s="423">
        <v>204873388</v>
      </c>
      <c r="F326" s="423" t="s">
        <v>2695</v>
      </c>
      <c r="G326" s="423" t="s">
        <v>17971</v>
      </c>
      <c r="H326" s="423">
        <v>8.33</v>
      </c>
      <c r="I326" s="423" t="s">
        <v>2695</v>
      </c>
      <c r="J326" s="423" t="s">
        <v>17801</v>
      </c>
      <c r="K326" s="423">
        <v>106.44257703081232</v>
      </c>
      <c r="L326" s="423">
        <v>886.66666666666663</v>
      </c>
      <c r="M326" s="423" t="s">
        <v>18126</v>
      </c>
    </row>
    <row r="327" spans="1:13" ht="45">
      <c r="A327" s="87">
        <v>318</v>
      </c>
      <c r="B327" s="422"/>
      <c r="C327" s="422" t="s">
        <v>345</v>
      </c>
      <c r="D327" s="423" t="s">
        <v>3317</v>
      </c>
      <c r="E327" s="423">
        <v>204873388</v>
      </c>
      <c r="F327" s="423" t="s">
        <v>2695</v>
      </c>
      <c r="G327" s="423" t="s">
        <v>17971</v>
      </c>
      <c r="H327" s="423">
        <v>14.048199999999998</v>
      </c>
      <c r="I327" s="423" t="s">
        <v>2695</v>
      </c>
      <c r="J327" s="423" t="s">
        <v>17801</v>
      </c>
      <c r="K327" s="423">
        <v>63.11603384537996</v>
      </c>
      <c r="L327" s="423">
        <v>886.66666666666663</v>
      </c>
      <c r="M327" s="423" t="s">
        <v>18127</v>
      </c>
    </row>
    <row r="328" spans="1:13" ht="45">
      <c r="A328" s="87">
        <v>319</v>
      </c>
      <c r="B328" s="422"/>
      <c r="C328" s="422" t="s">
        <v>345</v>
      </c>
      <c r="D328" s="423" t="s">
        <v>3317</v>
      </c>
      <c r="E328" s="423">
        <v>204873388</v>
      </c>
      <c r="F328" s="423" t="s">
        <v>2695</v>
      </c>
      <c r="G328" s="423" t="s">
        <v>17971</v>
      </c>
      <c r="H328" s="423">
        <v>4.165</v>
      </c>
      <c r="I328" s="423" t="s">
        <v>2695</v>
      </c>
      <c r="J328" s="423" t="s">
        <v>17801</v>
      </c>
      <c r="K328" s="423">
        <v>212.88515406162463</v>
      </c>
      <c r="L328" s="423">
        <v>886.66666666666663</v>
      </c>
      <c r="M328" s="423" t="s">
        <v>18128</v>
      </c>
    </row>
    <row r="329" spans="1:13" ht="45">
      <c r="A329" s="87">
        <v>320</v>
      </c>
      <c r="B329" s="422"/>
      <c r="C329" s="422" t="s">
        <v>345</v>
      </c>
      <c r="D329" s="423" t="s">
        <v>3317</v>
      </c>
      <c r="E329" s="423">
        <v>204873388</v>
      </c>
      <c r="F329" s="423" t="s">
        <v>2695</v>
      </c>
      <c r="G329" s="423" t="s">
        <v>17971</v>
      </c>
      <c r="H329" s="423">
        <v>8.33</v>
      </c>
      <c r="I329" s="423" t="s">
        <v>2695</v>
      </c>
      <c r="J329" s="423" t="s">
        <v>17801</v>
      </c>
      <c r="K329" s="423">
        <v>106.44257703081232</v>
      </c>
      <c r="L329" s="423">
        <v>886.66666666666663</v>
      </c>
      <c r="M329" s="423" t="s">
        <v>18129</v>
      </c>
    </row>
    <row r="330" spans="1:13" ht="45">
      <c r="A330" s="87">
        <v>321</v>
      </c>
      <c r="B330" s="422"/>
      <c r="C330" s="422" t="s">
        <v>345</v>
      </c>
      <c r="D330" s="423" t="s">
        <v>3317</v>
      </c>
      <c r="E330" s="423">
        <v>204873388</v>
      </c>
      <c r="F330" s="423" t="s">
        <v>2695</v>
      </c>
      <c r="G330" s="423" t="s">
        <v>17971</v>
      </c>
      <c r="H330" s="423">
        <v>4.165</v>
      </c>
      <c r="I330" s="423" t="s">
        <v>2695</v>
      </c>
      <c r="J330" s="423" t="s">
        <v>17801</v>
      </c>
      <c r="K330" s="423">
        <v>212.88515406162463</v>
      </c>
      <c r="L330" s="423">
        <v>886.66666666666663</v>
      </c>
      <c r="M330" s="423" t="s">
        <v>18130</v>
      </c>
    </row>
    <row r="331" spans="1:13" ht="45">
      <c r="A331" s="87">
        <v>322</v>
      </c>
      <c r="B331" s="422"/>
      <c r="C331" s="422" t="s">
        <v>345</v>
      </c>
      <c r="D331" s="423" t="s">
        <v>3317</v>
      </c>
      <c r="E331" s="423">
        <v>204873388</v>
      </c>
      <c r="F331" s="423" t="s">
        <v>2695</v>
      </c>
      <c r="G331" s="423" t="s">
        <v>17971</v>
      </c>
      <c r="H331" s="423">
        <v>4.165</v>
      </c>
      <c r="I331" s="423" t="s">
        <v>2695</v>
      </c>
      <c r="J331" s="423" t="s">
        <v>17801</v>
      </c>
      <c r="K331" s="423">
        <v>212.88515406162463</v>
      </c>
      <c r="L331" s="423">
        <v>886.66666666666663</v>
      </c>
      <c r="M331" s="423" t="s">
        <v>18131</v>
      </c>
    </row>
    <row r="332" spans="1:13" ht="45">
      <c r="A332" s="87">
        <v>323</v>
      </c>
      <c r="B332" s="422"/>
      <c r="C332" s="422" t="s">
        <v>345</v>
      </c>
      <c r="D332" s="423" t="s">
        <v>3317</v>
      </c>
      <c r="E332" s="423">
        <v>204873388</v>
      </c>
      <c r="F332" s="423" t="s">
        <v>2695</v>
      </c>
      <c r="G332" s="423" t="s">
        <v>17971</v>
      </c>
      <c r="H332" s="423">
        <v>4.165</v>
      </c>
      <c r="I332" s="423" t="s">
        <v>2695</v>
      </c>
      <c r="J332" s="423" t="s">
        <v>17801</v>
      </c>
      <c r="K332" s="423">
        <v>212.88515406162463</v>
      </c>
      <c r="L332" s="423">
        <v>886.66666666666663</v>
      </c>
      <c r="M332" s="423" t="s">
        <v>18132</v>
      </c>
    </row>
    <row r="333" spans="1:13" ht="45">
      <c r="A333" s="87">
        <v>324</v>
      </c>
      <c r="B333" s="422"/>
      <c r="C333" s="422" t="s">
        <v>345</v>
      </c>
      <c r="D333" s="423" t="s">
        <v>3317</v>
      </c>
      <c r="E333" s="423">
        <v>204873388</v>
      </c>
      <c r="F333" s="423" t="s">
        <v>2695</v>
      </c>
      <c r="G333" s="423" t="s">
        <v>17971</v>
      </c>
      <c r="H333" s="423">
        <v>14.048199999999998</v>
      </c>
      <c r="I333" s="423" t="s">
        <v>2695</v>
      </c>
      <c r="J333" s="423" t="s">
        <v>17801</v>
      </c>
      <c r="K333" s="423">
        <v>63.11603384537996</v>
      </c>
      <c r="L333" s="423">
        <v>886.66666666666663</v>
      </c>
      <c r="M333" s="423" t="s">
        <v>18133</v>
      </c>
    </row>
    <row r="334" spans="1:13" ht="45">
      <c r="A334" s="87">
        <v>325</v>
      </c>
      <c r="B334" s="422"/>
      <c r="C334" s="422" t="s">
        <v>345</v>
      </c>
      <c r="D334" s="423" t="s">
        <v>3317</v>
      </c>
      <c r="E334" s="423">
        <v>204873388</v>
      </c>
      <c r="F334" s="423" t="s">
        <v>2695</v>
      </c>
      <c r="G334" s="423" t="s">
        <v>17971</v>
      </c>
      <c r="H334" s="423">
        <v>4.165</v>
      </c>
      <c r="I334" s="423" t="s">
        <v>2695</v>
      </c>
      <c r="J334" s="423" t="s">
        <v>17801</v>
      </c>
      <c r="K334" s="423">
        <v>212.88515406162463</v>
      </c>
      <c r="L334" s="423">
        <v>886.66666666666663</v>
      </c>
      <c r="M334" s="423" t="s">
        <v>18134</v>
      </c>
    </row>
    <row r="335" spans="1:13" ht="45">
      <c r="A335" s="87">
        <v>326</v>
      </c>
      <c r="B335" s="422"/>
      <c r="C335" s="422" t="s">
        <v>345</v>
      </c>
      <c r="D335" s="423" t="s">
        <v>3317</v>
      </c>
      <c r="E335" s="423">
        <v>204873388</v>
      </c>
      <c r="F335" s="423" t="s">
        <v>2695</v>
      </c>
      <c r="G335" s="423" t="s">
        <v>17971</v>
      </c>
      <c r="H335" s="423">
        <v>4.165</v>
      </c>
      <c r="I335" s="423" t="s">
        <v>2695</v>
      </c>
      <c r="J335" s="423" t="s">
        <v>17801</v>
      </c>
      <c r="K335" s="423">
        <v>212.88515406162463</v>
      </c>
      <c r="L335" s="423">
        <v>886.66666666666663</v>
      </c>
      <c r="M335" s="423" t="s">
        <v>18135</v>
      </c>
    </row>
    <row r="336" spans="1:13" ht="45">
      <c r="A336" s="87">
        <v>327</v>
      </c>
      <c r="B336" s="422"/>
      <c r="C336" s="422" t="s">
        <v>345</v>
      </c>
      <c r="D336" s="423" t="s">
        <v>3317</v>
      </c>
      <c r="E336" s="423">
        <v>204873388</v>
      </c>
      <c r="F336" s="423" t="s">
        <v>2695</v>
      </c>
      <c r="G336" s="423" t="s">
        <v>17971</v>
      </c>
      <c r="H336" s="423">
        <v>4.165</v>
      </c>
      <c r="I336" s="423" t="s">
        <v>2695</v>
      </c>
      <c r="J336" s="423" t="s">
        <v>17801</v>
      </c>
      <c r="K336" s="423">
        <v>212.88515406162463</v>
      </c>
      <c r="L336" s="423">
        <v>886.66666666666663</v>
      </c>
      <c r="M336" s="423" t="s">
        <v>18136</v>
      </c>
    </row>
    <row r="337" spans="1:13" ht="45">
      <c r="A337" s="87">
        <v>328</v>
      </c>
      <c r="B337" s="422"/>
      <c r="C337" s="422" t="s">
        <v>345</v>
      </c>
      <c r="D337" s="423" t="s">
        <v>3317</v>
      </c>
      <c r="E337" s="423">
        <v>204873388</v>
      </c>
      <c r="F337" s="423" t="s">
        <v>2695</v>
      </c>
      <c r="G337" s="423" t="s">
        <v>17971</v>
      </c>
      <c r="H337" s="423">
        <v>4.165</v>
      </c>
      <c r="I337" s="423" t="s">
        <v>2695</v>
      </c>
      <c r="J337" s="423" t="s">
        <v>17801</v>
      </c>
      <c r="K337" s="423">
        <v>212.88515406162463</v>
      </c>
      <c r="L337" s="423">
        <v>886.66666666666663</v>
      </c>
      <c r="M337" s="423" t="s">
        <v>18137</v>
      </c>
    </row>
    <row r="338" spans="1:13" ht="45">
      <c r="A338" s="87">
        <v>329</v>
      </c>
      <c r="B338" s="422"/>
      <c r="C338" s="422" t="s">
        <v>345</v>
      </c>
      <c r="D338" s="423" t="s">
        <v>3317</v>
      </c>
      <c r="E338" s="423">
        <v>204873388</v>
      </c>
      <c r="F338" s="423" t="s">
        <v>2695</v>
      </c>
      <c r="G338" s="423" t="s">
        <v>17971</v>
      </c>
      <c r="H338" s="423">
        <v>4.165</v>
      </c>
      <c r="I338" s="423" t="s">
        <v>2695</v>
      </c>
      <c r="J338" s="423" t="s">
        <v>17801</v>
      </c>
      <c r="K338" s="423">
        <v>212.88515406162463</v>
      </c>
      <c r="L338" s="423">
        <v>886.66666666666663</v>
      </c>
      <c r="M338" s="423" t="s">
        <v>18138</v>
      </c>
    </row>
    <row r="339" spans="1:13" ht="45">
      <c r="A339" s="87">
        <v>330</v>
      </c>
      <c r="B339" s="422"/>
      <c r="C339" s="422" t="s">
        <v>345</v>
      </c>
      <c r="D339" s="423" t="s">
        <v>3317</v>
      </c>
      <c r="E339" s="423">
        <v>204873388</v>
      </c>
      <c r="F339" s="423" t="s">
        <v>2695</v>
      </c>
      <c r="G339" s="423" t="s">
        <v>17971</v>
      </c>
      <c r="H339" s="423">
        <v>4.165</v>
      </c>
      <c r="I339" s="423" t="s">
        <v>2695</v>
      </c>
      <c r="J339" s="423" t="s">
        <v>17801</v>
      </c>
      <c r="K339" s="423">
        <v>212.88515406162463</v>
      </c>
      <c r="L339" s="423">
        <v>886.66666666666663</v>
      </c>
      <c r="M339" s="423" t="s">
        <v>18139</v>
      </c>
    </row>
    <row r="340" spans="1:13" ht="45">
      <c r="A340" s="87">
        <v>331</v>
      </c>
      <c r="B340" s="422"/>
      <c r="C340" s="422" t="s">
        <v>345</v>
      </c>
      <c r="D340" s="423" t="s">
        <v>3317</v>
      </c>
      <c r="E340" s="423">
        <v>204873388</v>
      </c>
      <c r="F340" s="423" t="s">
        <v>2695</v>
      </c>
      <c r="G340" s="423" t="s">
        <v>17971</v>
      </c>
      <c r="H340" s="423">
        <v>4.165</v>
      </c>
      <c r="I340" s="423" t="s">
        <v>2695</v>
      </c>
      <c r="J340" s="423" t="s">
        <v>17801</v>
      </c>
      <c r="K340" s="423">
        <v>212.88515406162463</v>
      </c>
      <c r="L340" s="423">
        <v>886.66666666666663</v>
      </c>
      <c r="M340" s="423" t="s">
        <v>18140</v>
      </c>
    </row>
    <row r="341" spans="1:13" ht="45">
      <c r="A341" s="87">
        <v>332</v>
      </c>
      <c r="B341" s="422"/>
      <c r="C341" s="422" t="s">
        <v>345</v>
      </c>
      <c r="D341" s="423" t="s">
        <v>3317</v>
      </c>
      <c r="E341" s="423">
        <v>204873388</v>
      </c>
      <c r="F341" s="423" t="s">
        <v>2695</v>
      </c>
      <c r="G341" s="423" t="s">
        <v>17971</v>
      </c>
      <c r="H341" s="423">
        <v>4.165</v>
      </c>
      <c r="I341" s="423" t="s">
        <v>2695</v>
      </c>
      <c r="J341" s="423" t="s">
        <v>17801</v>
      </c>
      <c r="K341" s="423">
        <v>212.88515406162463</v>
      </c>
      <c r="L341" s="423">
        <v>886.66666666666663</v>
      </c>
      <c r="M341" s="423" t="s">
        <v>18141</v>
      </c>
    </row>
    <row r="342" spans="1:13" ht="45">
      <c r="A342" s="87">
        <v>333</v>
      </c>
      <c r="B342" s="422"/>
      <c r="C342" s="422" t="s">
        <v>345</v>
      </c>
      <c r="D342" s="423" t="s">
        <v>3317</v>
      </c>
      <c r="E342" s="423">
        <v>204873388</v>
      </c>
      <c r="F342" s="423" t="s">
        <v>2695</v>
      </c>
      <c r="G342" s="423" t="s">
        <v>17971</v>
      </c>
      <c r="H342" s="423">
        <v>4.165</v>
      </c>
      <c r="I342" s="423" t="s">
        <v>2695</v>
      </c>
      <c r="J342" s="423" t="s">
        <v>17801</v>
      </c>
      <c r="K342" s="423">
        <v>212.88515406162463</v>
      </c>
      <c r="L342" s="423">
        <v>886.66666666666663</v>
      </c>
      <c r="M342" s="423" t="s">
        <v>18142</v>
      </c>
    </row>
    <row r="343" spans="1:13" ht="45">
      <c r="A343" s="87">
        <v>334</v>
      </c>
      <c r="B343" s="422"/>
      <c r="C343" s="422" t="s">
        <v>345</v>
      </c>
      <c r="D343" s="423" t="s">
        <v>3317</v>
      </c>
      <c r="E343" s="423">
        <v>204873388</v>
      </c>
      <c r="F343" s="423" t="s">
        <v>2695</v>
      </c>
      <c r="G343" s="423" t="s">
        <v>17971</v>
      </c>
      <c r="H343" s="423">
        <v>4.165</v>
      </c>
      <c r="I343" s="423" t="s">
        <v>2695</v>
      </c>
      <c r="J343" s="423" t="s">
        <v>17801</v>
      </c>
      <c r="K343" s="423">
        <v>212.88515406162463</v>
      </c>
      <c r="L343" s="423">
        <v>886.66666666666663</v>
      </c>
      <c r="M343" s="423" t="s">
        <v>18143</v>
      </c>
    </row>
    <row r="344" spans="1:13" ht="45">
      <c r="A344" s="87">
        <v>335</v>
      </c>
      <c r="B344" s="422"/>
      <c r="C344" s="422" t="s">
        <v>345</v>
      </c>
      <c r="D344" s="423" t="s">
        <v>3317</v>
      </c>
      <c r="E344" s="423">
        <v>204873388</v>
      </c>
      <c r="F344" s="423" t="s">
        <v>2695</v>
      </c>
      <c r="G344" s="423" t="s">
        <v>17971</v>
      </c>
      <c r="H344" s="423">
        <v>4.165</v>
      </c>
      <c r="I344" s="423" t="s">
        <v>2695</v>
      </c>
      <c r="J344" s="423" t="s">
        <v>17801</v>
      </c>
      <c r="K344" s="423">
        <v>212.88515406162463</v>
      </c>
      <c r="L344" s="423">
        <v>886.66666666666663</v>
      </c>
      <c r="M344" s="423" t="s">
        <v>18144</v>
      </c>
    </row>
    <row r="345" spans="1:13" ht="45">
      <c r="A345" s="87">
        <v>336</v>
      </c>
      <c r="B345" s="422"/>
      <c r="C345" s="422" t="s">
        <v>345</v>
      </c>
      <c r="D345" s="423" t="s">
        <v>3317</v>
      </c>
      <c r="E345" s="423">
        <v>204873388</v>
      </c>
      <c r="F345" s="423" t="s">
        <v>2695</v>
      </c>
      <c r="G345" s="423" t="s">
        <v>17971</v>
      </c>
      <c r="H345" s="423">
        <v>4.165</v>
      </c>
      <c r="I345" s="423" t="s">
        <v>2695</v>
      </c>
      <c r="J345" s="423" t="s">
        <v>17801</v>
      </c>
      <c r="K345" s="423">
        <v>212.88515406162463</v>
      </c>
      <c r="L345" s="423">
        <v>886.66666666666663</v>
      </c>
      <c r="M345" s="423" t="s">
        <v>18145</v>
      </c>
    </row>
    <row r="346" spans="1:13" ht="45">
      <c r="A346" s="87">
        <v>337</v>
      </c>
      <c r="B346" s="422"/>
      <c r="C346" s="422" t="s">
        <v>345</v>
      </c>
      <c r="D346" s="423" t="s">
        <v>3317</v>
      </c>
      <c r="E346" s="423">
        <v>204873388</v>
      </c>
      <c r="F346" s="423" t="s">
        <v>2695</v>
      </c>
      <c r="G346" s="423" t="s">
        <v>17971</v>
      </c>
      <c r="H346" s="423">
        <v>4.165</v>
      </c>
      <c r="I346" s="423" t="s">
        <v>2695</v>
      </c>
      <c r="J346" s="423" t="s">
        <v>17801</v>
      </c>
      <c r="K346" s="423">
        <v>212.88515406162463</v>
      </c>
      <c r="L346" s="423">
        <v>886.66666666666663</v>
      </c>
      <c r="M346" s="423" t="s">
        <v>18146</v>
      </c>
    </row>
    <row r="347" spans="1:13" ht="45">
      <c r="A347" s="87">
        <v>338</v>
      </c>
      <c r="B347" s="422"/>
      <c r="C347" s="422" t="s">
        <v>345</v>
      </c>
      <c r="D347" s="423" t="s">
        <v>3317</v>
      </c>
      <c r="E347" s="423">
        <v>204873388</v>
      </c>
      <c r="F347" s="423" t="s">
        <v>2695</v>
      </c>
      <c r="G347" s="423" t="s">
        <v>17971</v>
      </c>
      <c r="H347" s="423">
        <v>4.165</v>
      </c>
      <c r="I347" s="423" t="s">
        <v>2695</v>
      </c>
      <c r="J347" s="423" t="s">
        <v>17801</v>
      </c>
      <c r="K347" s="423">
        <v>212.88515406162463</v>
      </c>
      <c r="L347" s="423">
        <v>886.66666666666663</v>
      </c>
      <c r="M347" s="423" t="s">
        <v>18147</v>
      </c>
    </row>
    <row r="348" spans="1:13" ht="45">
      <c r="A348" s="87">
        <v>339</v>
      </c>
      <c r="B348" s="422"/>
      <c r="C348" s="422" t="s">
        <v>345</v>
      </c>
      <c r="D348" s="423" t="s">
        <v>3317</v>
      </c>
      <c r="E348" s="423">
        <v>204873388</v>
      </c>
      <c r="F348" s="423" t="s">
        <v>2695</v>
      </c>
      <c r="G348" s="423" t="s">
        <v>17971</v>
      </c>
      <c r="H348" s="423">
        <v>4.165</v>
      </c>
      <c r="I348" s="423" t="s">
        <v>2695</v>
      </c>
      <c r="J348" s="423" t="s">
        <v>17801</v>
      </c>
      <c r="K348" s="423">
        <v>212.88515406162463</v>
      </c>
      <c r="L348" s="423">
        <v>886.66666666666663</v>
      </c>
      <c r="M348" s="423" t="s">
        <v>18148</v>
      </c>
    </row>
    <row r="349" spans="1:13" ht="45">
      <c r="A349" s="87">
        <v>340</v>
      </c>
      <c r="B349" s="422"/>
      <c r="C349" s="422" t="s">
        <v>345</v>
      </c>
      <c r="D349" s="423" t="s">
        <v>3317</v>
      </c>
      <c r="E349" s="423">
        <v>204873388</v>
      </c>
      <c r="F349" s="423" t="s">
        <v>2695</v>
      </c>
      <c r="G349" s="423" t="s">
        <v>17971</v>
      </c>
      <c r="H349" s="423">
        <v>4.165</v>
      </c>
      <c r="I349" s="423" t="s">
        <v>2695</v>
      </c>
      <c r="J349" s="423" t="s">
        <v>17801</v>
      </c>
      <c r="K349" s="423">
        <v>212.88515406162463</v>
      </c>
      <c r="L349" s="423">
        <v>886.66666666666663</v>
      </c>
      <c r="M349" s="423" t="s">
        <v>18149</v>
      </c>
    </row>
    <row r="350" spans="1:13" ht="45">
      <c r="A350" s="87">
        <v>341</v>
      </c>
      <c r="B350" s="422"/>
      <c r="C350" s="422" t="s">
        <v>345</v>
      </c>
      <c r="D350" s="423" t="s">
        <v>3317</v>
      </c>
      <c r="E350" s="423">
        <v>204873388</v>
      </c>
      <c r="F350" s="423" t="s">
        <v>2695</v>
      </c>
      <c r="G350" s="423" t="s">
        <v>17971</v>
      </c>
      <c r="H350" s="423">
        <v>4.165</v>
      </c>
      <c r="I350" s="423" t="s">
        <v>2695</v>
      </c>
      <c r="J350" s="423" t="s">
        <v>17801</v>
      </c>
      <c r="K350" s="423">
        <v>212.88515406162463</v>
      </c>
      <c r="L350" s="423">
        <v>886.66666666666663</v>
      </c>
      <c r="M350" s="423" t="s">
        <v>18150</v>
      </c>
    </row>
    <row r="351" spans="1:13" ht="45">
      <c r="A351" s="87">
        <v>342</v>
      </c>
      <c r="B351" s="422"/>
      <c r="C351" s="422" t="s">
        <v>345</v>
      </c>
      <c r="D351" s="423" t="s">
        <v>3317</v>
      </c>
      <c r="E351" s="423">
        <v>204873388</v>
      </c>
      <c r="F351" s="423" t="s">
        <v>2695</v>
      </c>
      <c r="G351" s="423" t="s">
        <v>17971</v>
      </c>
      <c r="H351" s="423">
        <v>8.64</v>
      </c>
      <c r="I351" s="423" t="s">
        <v>2695</v>
      </c>
      <c r="J351" s="423" t="s">
        <v>17801</v>
      </c>
      <c r="K351" s="423">
        <v>102.62345679012344</v>
      </c>
      <c r="L351" s="423">
        <v>886.66666666666663</v>
      </c>
      <c r="M351" s="423" t="s">
        <v>18151</v>
      </c>
    </row>
    <row r="352" spans="1:13" ht="45">
      <c r="A352" s="87">
        <v>343</v>
      </c>
      <c r="B352" s="422"/>
      <c r="C352" s="422" t="s">
        <v>345</v>
      </c>
      <c r="D352" s="423" t="s">
        <v>3317</v>
      </c>
      <c r="E352" s="423">
        <v>204873388</v>
      </c>
      <c r="F352" s="423" t="s">
        <v>2695</v>
      </c>
      <c r="G352" s="423" t="s">
        <v>17971</v>
      </c>
      <c r="H352" s="423">
        <v>8.64</v>
      </c>
      <c r="I352" s="423" t="s">
        <v>2695</v>
      </c>
      <c r="J352" s="423" t="s">
        <v>17801</v>
      </c>
      <c r="K352" s="423">
        <v>102.62345679012344</v>
      </c>
      <c r="L352" s="423">
        <v>886.66666666666663</v>
      </c>
      <c r="M352" s="423" t="s">
        <v>18152</v>
      </c>
    </row>
    <row r="353" spans="1:13" ht="45">
      <c r="A353" s="87">
        <v>344</v>
      </c>
      <c r="B353" s="422"/>
      <c r="C353" s="422" t="s">
        <v>345</v>
      </c>
      <c r="D353" s="423" t="s">
        <v>3317</v>
      </c>
      <c r="E353" s="423">
        <v>204873388</v>
      </c>
      <c r="F353" s="423" t="s">
        <v>2695</v>
      </c>
      <c r="G353" s="423" t="s">
        <v>17971</v>
      </c>
      <c r="H353" s="423">
        <v>8.64</v>
      </c>
      <c r="I353" s="423" t="s">
        <v>2695</v>
      </c>
      <c r="J353" s="423" t="s">
        <v>17801</v>
      </c>
      <c r="K353" s="423">
        <v>102.62345679012344</v>
      </c>
      <c r="L353" s="423">
        <v>886.66666666666663</v>
      </c>
      <c r="M353" s="423" t="s">
        <v>18153</v>
      </c>
    </row>
    <row r="354" spans="1:13" ht="45">
      <c r="A354" s="87">
        <v>345</v>
      </c>
      <c r="B354" s="422"/>
      <c r="C354" s="422" t="s">
        <v>345</v>
      </c>
      <c r="D354" s="423" t="s">
        <v>3317</v>
      </c>
      <c r="E354" s="423">
        <v>204873388</v>
      </c>
      <c r="F354" s="423" t="s">
        <v>2695</v>
      </c>
      <c r="G354" s="423" t="s">
        <v>17971</v>
      </c>
      <c r="H354" s="423">
        <v>8.64</v>
      </c>
      <c r="I354" s="423" t="s">
        <v>2695</v>
      </c>
      <c r="J354" s="423" t="s">
        <v>17801</v>
      </c>
      <c r="K354" s="423">
        <v>102.62345679012344</v>
      </c>
      <c r="L354" s="423">
        <v>886.66666666666663</v>
      </c>
      <c r="M354" s="423" t="s">
        <v>18154</v>
      </c>
    </row>
    <row r="355" spans="1:13" ht="45">
      <c r="A355" s="87">
        <v>346</v>
      </c>
      <c r="B355" s="422"/>
      <c r="C355" s="422" t="s">
        <v>345</v>
      </c>
      <c r="D355" s="423" t="s">
        <v>3317</v>
      </c>
      <c r="E355" s="423">
        <v>204873388</v>
      </c>
      <c r="F355" s="423" t="s">
        <v>2695</v>
      </c>
      <c r="G355" s="423" t="s">
        <v>17971</v>
      </c>
      <c r="H355" s="423">
        <v>8.64</v>
      </c>
      <c r="I355" s="423" t="s">
        <v>2695</v>
      </c>
      <c r="J355" s="423" t="s">
        <v>17801</v>
      </c>
      <c r="K355" s="423">
        <v>102.62345679012344</v>
      </c>
      <c r="L355" s="423">
        <v>886.66666666666663</v>
      </c>
      <c r="M355" s="423" t="s">
        <v>18155</v>
      </c>
    </row>
    <row r="356" spans="1:13" ht="45">
      <c r="A356" s="87">
        <v>347</v>
      </c>
      <c r="B356" s="422"/>
      <c r="C356" s="422" t="s">
        <v>345</v>
      </c>
      <c r="D356" s="423" t="s">
        <v>3317</v>
      </c>
      <c r="E356" s="423">
        <v>204873388</v>
      </c>
      <c r="F356" s="423" t="s">
        <v>2695</v>
      </c>
      <c r="G356" s="423" t="s">
        <v>17971</v>
      </c>
      <c r="H356" s="423">
        <v>8.64</v>
      </c>
      <c r="I356" s="423" t="s">
        <v>2695</v>
      </c>
      <c r="J356" s="423" t="s">
        <v>17801</v>
      </c>
      <c r="K356" s="423">
        <v>102.62345679012344</v>
      </c>
      <c r="L356" s="423">
        <v>886.66666666666663</v>
      </c>
      <c r="M356" s="423" t="s">
        <v>18156</v>
      </c>
    </row>
    <row r="357" spans="1:13" ht="45">
      <c r="A357" s="87">
        <v>348</v>
      </c>
      <c r="B357" s="422"/>
      <c r="C357" s="422" t="s">
        <v>345</v>
      </c>
      <c r="D357" s="423" t="s">
        <v>3317</v>
      </c>
      <c r="E357" s="423">
        <v>204873388</v>
      </c>
      <c r="F357" s="423" t="s">
        <v>2695</v>
      </c>
      <c r="G357" s="423" t="s">
        <v>17971</v>
      </c>
      <c r="H357" s="423">
        <v>8.64</v>
      </c>
      <c r="I357" s="423" t="s">
        <v>2695</v>
      </c>
      <c r="J357" s="423" t="s">
        <v>17801</v>
      </c>
      <c r="K357" s="423">
        <v>102.62345679012344</v>
      </c>
      <c r="L357" s="423">
        <v>886.66666666666663</v>
      </c>
      <c r="M357" s="423" t="s">
        <v>18157</v>
      </c>
    </row>
    <row r="358" spans="1:13" ht="45">
      <c r="A358" s="87">
        <v>349</v>
      </c>
      <c r="B358" s="422"/>
      <c r="C358" s="422" t="s">
        <v>345</v>
      </c>
      <c r="D358" s="423" t="s">
        <v>3317</v>
      </c>
      <c r="E358" s="423">
        <v>204873388</v>
      </c>
      <c r="F358" s="423" t="s">
        <v>2695</v>
      </c>
      <c r="G358" s="423" t="s">
        <v>17971</v>
      </c>
      <c r="H358" s="423">
        <v>8.64</v>
      </c>
      <c r="I358" s="423" t="s">
        <v>2695</v>
      </c>
      <c r="J358" s="423" t="s">
        <v>17801</v>
      </c>
      <c r="K358" s="423">
        <v>102.62345679012344</v>
      </c>
      <c r="L358" s="423">
        <v>886.66666666666663</v>
      </c>
      <c r="M358" s="423" t="s">
        <v>18158</v>
      </c>
    </row>
    <row r="359" spans="1:13" ht="45">
      <c r="A359" s="87">
        <v>350</v>
      </c>
      <c r="B359" s="422"/>
      <c r="C359" s="422" t="s">
        <v>345</v>
      </c>
      <c r="D359" s="423" t="s">
        <v>3317</v>
      </c>
      <c r="E359" s="423">
        <v>204873388</v>
      </c>
      <c r="F359" s="423" t="s">
        <v>2695</v>
      </c>
      <c r="G359" s="423" t="s">
        <v>17971</v>
      </c>
      <c r="H359" s="423">
        <v>8.64</v>
      </c>
      <c r="I359" s="423" t="s">
        <v>2695</v>
      </c>
      <c r="J359" s="423" t="s">
        <v>17801</v>
      </c>
      <c r="K359" s="423">
        <v>102.62345679012344</v>
      </c>
      <c r="L359" s="423">
        <v>886.66666666666663</v>
      </c>
      <c r="M359" s="423" t="s">
        <v>18159</v>
      </c>
    </row>
    <row r="360" spans="1:13" ht="45">
      <c r="A360" s="87">
        <v>351</v>
      </c>
      <c r="B360" s="422"/>
      <c r="C360" s="422" t="s">
        <v>345</v>
      </c>
      <c r="D360" s="423" t="s">
        <v>3317</v>
      </c>
      <c r="E360" s="423">
        <v>204873388</v>
      </c>
      <c r="F360" s="423" t="s">
        <v>2695</v>
      </c>
      <c r="G360" s="423" t="s">
        <v>17971</v>
      </c>
      <c r="H360" s="423">
        <v>8.64</v>
      </c>
      <c r="I360" s="423" t="s">
        <v>2695</v>
      </c>
      <c r="J360" s="423" t="s">
        <v>17801</v>
      </c>
      <c r="K360" s="423">
        <v>102.62345679012344</v>
      </c>
      <c r="L360" s="423">
        <v>886.66666666666663</v>
      </c>
      <c r="M360" s="423" t="s">
        <v>18160</v>
      </c>
    </row>
    <row r="361" spans="1:13" ht="45">
      <c r="A361" s="87">
        <v>352</v>
      </c>
      <c r="B361" s="422"/>
      <c r="C361" s="422" t="s">
        <v>345</v>
      </c>
      <c r="D361" s="423" t="s">
        <v>3317</v>
      </c>
      <c r="E361" s="423">
        <v>204873388</v>
      </c>
      <c r="F361" s="423" t="s">
        <v>2695</v>
      </c>
      <c r="G361" s="423" t="s">
        <v>17971</v>
      </c>
      <c r="H361" s="423">
        <v>8.64</v>
      </c>
      <c r="I361" s="423" t="s">
        <v>2695</v>
      </c>
      <c r="J361" s="423" t="s">
        <v>17801</v>
      </c>
      <c r="K361" s="423">
        <v>102.62345679012344</v>
      </c>
      <c r="L361" s="423">
        <v>886.66666666666663</v>
      </c>
      <c r="M361" s="423" t="s">
        <v>18161</v>
      </c>
    </row>
    <row r="362" spans="1:13" ht="45">
      <c r="A362" s="87">
        <v>353</v>
      </c>
      <c r="B362" s="422"/>
      <c r="C362" s="422" t="s">
        <v>345</v>
      </c>
      <c r="D362" s="423" t="s">
        <v>3317</v>
      </c>
      <c r="E362" s="423">
        <v>204873388</v>
      </c>
      <c r="F362" s="423" t="s">
        <v>2695</v>
      </c>
      <c r="G362" s="423" t="s">
        <v>17971</v>
      </c>
      <c r="H362" s="423">
        <v>8.64</v>
      </c>
      <c r="I362" s="423" t="s">
        <v>2695</v>
      </c>
      <c r="J362" s="423" t="s">
        <v>17801</v>
      </c>
      <c r="K362" s="423">
        <v>102.62345679012344</v>
      </c>
      <c r="L362" s="423">
        <v>886.66666666666663</v>
      </c>
      <c r="M362" s="423" t="s">
        <v>18162</v>
      </c>
    </row>
    <row r="363" spans="1:13" ht="45">
      <c r="A363" s="87">
        <v>354</v>
      </c>
      <c r="B363" s="422"/>
      <c r="C363" s="422" t="s">
        <v>345</v>
      </c>
      <c r="D363" s="423" t="s">
        <v>3317</v>
      </c>
      <c r="E363" s="423">
        <v>204873388</v>
      </c>
      <c r="F363" s="423" t="s">
        <v>2695</v>
      </c>
      <c r="G363" s="423" t="s">
        <v>17971</v>
      </c>
      <c r="H363" s="423">
        <v>8.64</v>
      </c>
      <c r="I363" s="423" t="s">
        <v>2695</v>
      </c>
      <c r="J363" s="423" t="s">
        <v>17801</v>
      </c>
      <c r="K363" s="423">
        <v>102.62345679012344</v>
      </c>
      <c r="L363" s="423">
        <v>886.66666666666663</v>
      </c>
      <c r="M363" s="423" t="s">
        <v>18163</v>
      </c>
    </row>
    <row r="364" spans="1:13" ht="45">
      <c r="A364" s="87">
        <v>355</v>
      </c>
      <c r="B364" s="422"/>
      <c r="C364" s="422" t="s">
        <v>345</v>
      </c>
      <c r="D364" s="423" t="s">
        <v>3317</v>
      </c>
      <c r="E364" s="423">
        <v>204873388</v>
      </c>
      <c r="F364" s="423" t="s">
        <v>2695</v>
      </c>
      <c r="G364" s="423" t="s">
        <v>17971</v>
      </c>
      <c r="H364" s="423">
        <v>8.64</v>
      </c>
      <c r="I364" s="423" t="s">
        <v>2695</v>
      </c>
      <c r="J364" s="423" t="s">
        <v>17801</v>
      </c>
      <c r="K364" s="423">
        <v>102.62345679012344</v>
      </c>
      <c r="L364" s="423">
        <v>886.66666666666663</v>
      </c>
      <c r="M364" s="423" t="s">
        <v>18164</v>
      </c>
    </row>
    <row r="365" spans="1:13" ht="45">
      <c r="A365" s="87">
        <v>356</v>
      </c>
      <c r="B365" s="422"/>
      <c r="C365" s="422" t="s">
        <v>345</v>
      </c>
      <c r="D365" s="423" t="s">
        <v>3317</v>
      </c>
      <c r="E365" s="423">
        <v>204873388</v>
      </c>
      <c r="F365" s="423" t="s">
        <v>2695</v>
      </c>
      <c r="G365" s="423" t="s">
        <v>17971</v>
      </c>
      <c r="H365" s="423">
        <v>8.64</v>
      </c>
      <c r="I365" s="423" t="s">
        <v>2695</v>
      </c>
      <c r="J365" s="423" t="s">
        <v>17801</v>
      </c>
      <c r="K365" s="423">
        <v>102.62345679012344</v>
      </c>
      <c r="L365" s="423">
        <v>886.66666666666663</v>
      </c>
      <c r="M365" s="423" t="s">
        <v>18165</v>
      </c>
    </row>
    <row r="366" spans="1:13" ht="45">
      <c r="A366" s="87">
        <v>357</v>
      </c>
      <c r="B366" s="422"/>
      <c r="C366" s="422" t="s">
        <v>345</v>
      </c>
      <c r="D366" s="423" t="s">
        <v>3317</v>
      </c>
      <c r="E366" s="423">
        <v>204873388</v>
      </c>
      <c r="F366" s="423" t="s">
        <v>2695</v>
      </c>
      <c r="G366" s="423" t="s">
        <v>17971</v>
      </c>
      <c r="H366" s="423">
        <v>8.64</v>
      </c>
      <c r="I366" s="423" t="s">
        <v>2695</v>
      </c>
      <c r="J366" s="423" t="s">
        <v>17801</v>
      </c>
      <c r="K366" s="423">
        <v>102.62345679012344</v>
      </c>
      <c r="L366" s="423">
        <v>886.66666666666663</v>
      </c>
      <c r="M366" s="423" t="s">
        <v>18166</v>
      </c>
    </row>
    <row r="367" spans="1:13" ht="45">
      <c r="A367" s="87">
        <v>358</v>
      </c>
      <c r="B367" s="422"/>
      <c r="C367" s="422" t="s">
        <v>345</v>
      </c>
      <c r="D367" s="423" t="s">
        <v>3317</v>
      </c>
      <c r="E367" s="423">
        <v>204873388</v>
      </c>
      <c r="F367" s="423" t="s">
        <v>2695</v>
      </c>
      <c r="G367" s="423" t="s">
        <v>17971</v>
      </c>
      <c r="H367" s="423">
        <v>8.64</v>
      </c>
      <c r="I367" s="423" t="s">
        <v>2695</v>
      </c>
      <c r="J367" s="423" t="s">
        <v>17801</v>
      </c>
      <c r="K367" s="423">
        <v>102.62345679012344</v>
      </c>
      <c r="L367" s="423">
        <v>886.66666666666663</v>
      </c>
      <c r="M367" s="423" t="s">
        <v>18167</v>
      </c>
    </row>
    <row r="368" spans="1:13" ht="45">
      <c r="A368" s="87">
        <v>359</v>
      </c>
      <c r="B368" s="422"/>
      <c r="C368" s="422" t="s">
        <v>345</v>
      </c>
      <c r="D368" s="423" t="s">
        <v>3317</v>
      </c>
      <c r="E368" s="423">
        <v>204873388</v>
      </c>
      <c r="F368" s="423" t="s">
        <v>2695</v>
      </c>
      <c r="G368" s="423" t="s">
        <v>17971</v>
      </c>
      <c r="H368" s="423">
        <v>8.64</v>
      </c>
      <c r="I368" s="423" t="s">
        <v>2695</v>
      </c>
      <c r="J368" s="423" t="s">
        <v>17801</v>
      </c>
      <c r="K368" s="423">
        <v>102.62345679012344</v>
      </c>
      <c r="L368" s="423">
        <v>886.66666666666663</v>
      </c>
      <c r="M368" s="423" t="s">
        <v>18168</v>
      </c>
    </row>
    <row r="369" spans="1:13" ht="45">
      <c r="A369" s="87">
        <v>360</v>
      </c>
      <c r="B369" s="422"/>
      <c r="C369" s="422" t="s">
        <v>345</v>
      </c>
      <c r="D369" s="423" t="s">
        <v>3317</v>
      </c>
      <c r="E369" s="423">
        <v>204873388</v>
      </c>
      <c r="F369" s="423" t="s">
        <v>2695</v>
      </c>
      <c r="G369" s="423" t="s">
        <v>17971</v>
      </c>
      <c r="H369" s="423">
        <v>8.64</v>
      </c>
      <c r="I369" s="423" t="s">
        <v>2695</v>
      </c>
      <c r="J369" s="423" t="s">
        <v>17801</v>
      </c>
      <c r="K369" s="423">
        <v>102.62345679012344</v>
      </c>
      <c r="L369" s="423">
        <v>886.66666666666663</v>
      </c>
      <c r="M369" s="423" t="s">
        <v>18169</v>
      </c>
    </row>
    <row r="370" spans="1:13" ht="45">
      <c r="A370" s="87">
        <v>361</v>
      </c>
      <c r="B370" s="422"/>
      <c r="C370" s="422" t="s">
        <v>345</v>
      </c>
      <c r="D370" s="423" t="s">
        <v>3317</v>
      </c>
      <c r="E370" s="423">
        <v>204873388</v>
      </c>
      <c r="F370" s="423" t="s">
        <v>2695</v>
      </c>
      <c r="G370" s="423" t="s">
        <v>17971</v>
      </c>
      <c r="H370" s="423">
        <v>8.64</v>
      </c>
      <c r="I370" s="423" t="s">
        <v>2695</v>
      </c>
      <c r="J370" s="423" t="s">
        <v>17801</v>
      </c>
      <c r="K370" s="423">
        <v>102.62345679012344</v>
      </c>
      <c r="L370" s="423">
        <v>886.66666666666663</v>
      </c>
      <c r="M370" s="423" t="s">
        <v>18170</v>
      </c>
    </row>
    <row r="371" spans="1:13" ht="45">
      <c r="A371" s="87">
        <v>362</v>
      </c>
      <c r="B371" s="422"/>
      <c r="C371" s="422" t="s">
        <v>345</v>
      </c>
      <c r="D371" s="423" t="s">
        <v>3317</v>
      </c>
      <c r="E371" s="423">
        <v>204873388</v>
      </c>
      <c r="F371" s="423" t="s">
        <v>2695</v>
      </c>
      <c r="G371" s="423" t="s">
        <v>17971</v>
      </c>
      <c r="H371" s="423">
        <v>8.64</v>
      </c>
      <c r="I371" s="423" t="s">
        <v>2695</v>
      </c>
      <c r="J371" s="423" t="s">
        <v>17801</v>
      </c>
      <c r="K371" s="423">
        <v>102.62345679012344</v>
      </c>
      <c r="L371" s="423">
        <v>886.66666666666663</v>
      </c>
      <c r="M371" s="423" t="s">
        <v>18171</v>
      </c>
    </row>
    <row r="372" spans="1:13" ht="45">
      <c r="A372" s="87">
        <v>363</v>
      </c>
      <c r="B372" s="422"/>
      <c r="C372" s="422" t="s">
        <v>345</v>
      </c>
      <c r="D372" s="423" t="s">
        <v>3317</v>
      </c>
      <c r="E372" s="423">
        <v>204873388</v>
      </c>
      <c r="F372" s="423" t="s">
        <v>2695</v>
      </c>
      <c r="G372" s="423" t="s">
        <v>17971</v>
      </c>
      <c r="H372" s="423">
        <v>8.64</v>
      </c>
      <c r="I372" s="423" t="s">
        <v>2695</v>
      </c>
      <c r="J372" s="423" t="s">
        <v>17801</v>
      </c>
      <c r="K372" s="423">
        <v>102.62345679012344</v>
      </c>
      <c r="L372" s="423">
        <v>886.66666666666663</v>
      </c>
      <c r="M372" s="423" t="s">
        <v>18172</v>
      </c>
    </row>
    <row r="373" spans="1:13" ht="45">
      <c r="A373" s="87">
        <v>364</v>
      </c>
      <c r="B373" s="422"/>
      <c r="C373" s="422" t="s">
        <v>345</v>
      </c>
      <c r="D373" s="423" t="s">
        <v>3317</v>
      </c>
      <c r="E373" s="423">
        <v>204873388</v>
      </c>
      <c r="F373" s="423" t="s">
        <v>2695</v>
      </c>
      <c r="G373" s="423" t="s">
        <v>17971</v>
      </c>
      <c r="H373" s="423">
        <v>8.64</v>
      </c>
      <c r="I373" s="423" t="s">
        <v>2695</v>
      </c>
      <c r="J373" s="423" t="s">
        <v>17801</v>
      </c>
      <c r="K373" s="423">
        <v>102.62345679012344</v>
      </c>
      <c r="L373" s="423">
        <v>886.66666666666663</v>
      </c>
      <c r="M373" s="423" t="s">
        <v>18173</v>
      </c>
    </row>
    <row r="374" spans="1:13" ht="45">
      <c r="A374" s="87">
        <v>365</v>
      </c>
      <c r="B374" s="422"/>
      <c r="C374" s="422" t="s">
        <v>345</v>
      </c>
      <c r="D374" s="423" t="s">
        <v>3317</v>
      </c>
      <c r="E374" s="423">
        <v>204873388</v>
      </c>
      <c r="F374" s="423" t="s">
        <v>2695</v>
      </c>
      <c r="G374" s="423" t="s">
        <v>17971</v>
      </c>
      <c r="H374" s="423">
        <v>8.64</v>
      </c>
      <c r="I374" s="423" t="s">
        <v>2695</v>
      </c>
      <c r="J374" s="423" t="s">
        <v>17801</v>
      </c>
      <c r="K374" s="423">
        <v>102.62345679012344</v>
      </c>
      <c r="L374" s="423">
        <v>886.66666666666663</v>
      </c>
      <c r="M374" s="423" t="s">
        <v>18174</v>
      </c>
    </row>
    <row r="375" spans="1:13" ht="45">
      <c r="A375" s="87">
        <v>366</v>
      </c>
      <c r="B375" s="422"/>
      <c r="C375" s="422" t="s">
        <v>345</v>
      </c>
      <c r="D375" s="423" t="s">
        <v>3317</v>
      </c>
      <c r="E375" s="423">
        <v>204873388</v>
      </c>
      <c r="F375" s="423" t="s">
        <v>2695</v>
      </c>
      <c r="G375" s="423" t="s">
        <v>17971</v>
      </c>
      <c r="H375" s="423">
        <v>8.64</v>
      </c>
      <c r="I375" s="423" t="s">
        <v>2695</v>
      </c>
      <c r="J375" s="423" t="s">
        <v>17801</v>
      </c>
      <c r="K375" s="423">
        <v>102.62345679012344</v>
      </c>
      <c r="L375" s="423">
        <v>886.66666666666663</v>
      </c>
      <c r="M375" s="423" t="s">
        <v>18175</v>
      </c>
    </row>
    <row r="376" spans="1:13" ht="45">
      <c r="A376" s="87">
        <v>367</v>
      </c>
      <c r="B376" s="422"/>
      <c r="C376" s="422" t="s">
        <v>345</v>
      </c>
      <c r="D376" s="423" t="s">
        <v>3317</v>
      </c>
      <c r="E376" s="423">
        <v>204873388</v>
      </c>
      <c r="F376" s="423" t="s">
        <v>2695</v>
      </c>
      <c r="G376" s="423" t="s">
        <v>17971</v>
      </c>
      <c r="H376" s="423">
        <v>8.64</v>
      </c>
      <c r="I376" s="423" t="s">
        <v>2695</v>
      </c>
      <c r="J376" s="423" t="s">
        <v>17801</v>
      </c>
      <c r="K376" s="423">
        <v>102.62345679012344</v>
      </c>
      <c r="L376" s="423">
        <v>886.66666666666663</v>
      </c>
      <c r="M376" s="423" t="s">
        <v>18176</v>
      </c>
    </row>
    <row r="377" spans="1:13" ht="45">
      <c r="A377" s="87">
        <v>368</v>
      </c>
      <c r="B377" s="422"/>
      <c r="C377" s="422" t="s">
        <v>345</v>
      </c>
      <c r="D377" s="423" t="s">
        <v>3317</v>
      </c>
      <c r="E377" s="423">
        <v>204873388</v>
      </c>
      <c r="F377" s="423" t="s">
        <v>2695</v>
      </c>
      <c r="G377" s="423" t="s">
        <v>17971</v>
      </c>
      <c r="H377" s="423">
        <v>8.64</v>
      </c>
      <c r="I377" s="423" t="s">
        <v>2695</v>
      </c>
      <c r="J377" s="423" t="s">
        <v>17801</v>
      </c>
      <c r="K377" s="423">
        <v>102.62345679012344</v>
      </c>
      <c r="L377" s="423">
        <v>886.66666666666663</v>
      </c>
      <c r="M377" s="423" t="s">
        <v>18177</v>
      </c>
    </row>
    <row r="378" spans="1:13" ht="45">
      <c r="A378" s="87">
        <v>369</v>
      </c>
      <c r="B378" s="422"/>
      <c r="C378" s="422" t="s">
        <v>345</v>
      </c>
      <c r="D378" s="423" t="s">
        <v>3317</v>
      </c>
      <c r="E378" s="423">
        <v>204873388</v>
      </c>
      <c r="F378" s="423" t="s">
        <v>2695</v>
      </c>
      <c r="G378" s="423" t="s">
        <v>17971</v>
      </c>
      <c r="H378" s="423">
        <v>8.64</v>
      </c>
      <c r="I378" s="423" t="s">
        <v>2695</v>
      </c>
      <c r="J378" s="423" t="s">
        <v>17801</v>
      </c>
      <c r="K378" s="423">
        <v>102.62345679012344</v>
      </c>
      <c r="L378" s="423">
        <v>886.66666666666663</v>
      </c>
      <c r="M378" s="423" t="s">
        <v>18178</v>
      </c>
    </row>
    <row r="379" spans="1:13" ht="45">
      <c r="A379" s="87">
        <v>370</v>
      </c>
      <c r="B379" s="422"/>
      <c r="C379" s="422" t="s">
        <v>345</v>
      </c>
      <c r="D379" s="423" t="s">
        <v>3317</v>
      </c>
      <c r="E379" s="423">
        <v>204873388</v>
      </c>
      <c r="F379" s="423" t="s">
        <v>2695</v>
      </c>
      <c r="G379" s="423" t="s">
        <v>17971</v>
      </c>
      <c r="H379" s="423">
        <v>8.64</v>
      </c>
      <c r="I379" s="423" t="s">
        <v>2695</v>
      </c>
      <c r="J379" s="423" t="s">
        <v>17801</v>
      </c>
      <c r="K379" s="423">
        <v>102.62345679012344</v>
      </c>
      <c r="L379" s="423">
        <v>886.66666666666663</v>
      </c>
      <c r="M379" s="423" t="s">
        <v>18179</v>
      </c>
    </row>
    <row r="380" spans="1:13" ht="45">
      <c r="A380" s="87">
        <v>371</v>
      </c>
      <c r="B380" s="422"/>
      <c r="C380" s="422" t="s">
        <v>345</v>
      </c>
      <c r="D380" s="423" t="s">
        <v>3317</v>
      </c>
      <c r="E380" s="423">
        <v>204873388</v>
      </c>
      <c r="F380" s="423" t="s">
        <v>2695</v>
      </c>
      <c r="G380" s="423" t="s">
        <v>17971</v>
      </c>
      <c r="H380" s="423">
        <v>8.64</v>
      </c>
      <c r="I380" s="423" t="s">
        <v>2695</v>
      </c>
      <c r="J380" s="423" t="s">
        <v>17801</v>
      </c>
      <c r="K380" s="423">
        <v>102.62345679012344</v>
      </c>
      <c r="L380" s="423">
        <v>886.66666666666663</v>
      </c>
      <c r="M380" s="423" t="s">
        <v>18180</v>
      </c>
    </row>
    <row r="381" spans="1:13" ht="45">
      <c r="A381" s="87">
        <v>372</v>
      </c>
      <c r="B381" s="422"/>
      <c r="C381" s="422" t="s">
        <v>345</v>
      </c>
      <c r="D381" s="423" t="s">
        <v>3317</v>
      </c>
      <c r="E381" s="423">
        <v>204873388</v>
      </c>
      <c r="F381" s="423" t="s">
        <v>2695</v>
      </c>
      <c r="G381" s="423" t="s">
        <v>17971</v>
      </c>
      <c r="H381" s="423">
        <v>8.64</v>
      </c>
      <c r="I381" s="423" t="s">
        <v>2695</v>
      </c>
      <c r="J381" s="423" t="s">
        <v>17801</v>
      </c>
      <c r="K381" s="423">
        <v>102.62345679012344</v>
      </c>
      <c r="L381" s="423">
        <v>886.66666666666663</v>
      </c>
      <c r="M381" s="423" t="s">
        <v>18181</v>
      </c>
    </row>
    <row r="382" spans="1:13" ht="45">
      <c r="A382" s="87">
        <v>373</v>
      </c>
      <c r="B382" s="422"/>
      <c r="C382" s="422" t="s">
        <v>345</v>
      </c>
      <c r="D382" s="423" t="s">
        <v>3317</v>
      </c>
      <c r="E382" s="423">
        <v>204873388</v>
      </c>
      <c r="F382" s="423" t="s">
        <v>2695</v>
      </c>
      <c r="G382" s="423" t="s">
        <v>17971</v>
      </c>
      <c r="H382" s="423">
        <v>8.64</v>
      </c>
      <c r="I382" s="423" t="s">
        <v>2695</v>
      </c>
      <c r="J382" s="423" t="s">
        <v>17801</v>
      </c>
      <c r="K382" s="423">
        <v>102.62345679012344</v>
      </c>
      <c r="L382" s="423">
        <v>886.66666666666663</v>
      </c>
      <c r="M382" s="423" t="s">
        <v>18182</v>
      </c>
    </row>
    <row r="383" spans="1:13" ht="45">
      <c r="A383" s="87">
        <v>374</v>
      </c>
      <c r="B383" s="422"/>
      <c r="C383" s="422" t="s">
        <v>345</v>
      </c>
      <c r="D383" s="423" t="s">
        <v>3317</v>
      </c>
      <c r="E383" s="423">
        <v>204873388</v>
      </c>
      <c r="F383" s="423" t="s">
        <v>2695</v>
      </c>
      <c r="G383" s="423" t="s">
        <v>17971</v>
      </c>
      <c r="H383" s="423">
        <v>8.64</v>
      </c>
      <c r="I383" s="423" t="s">
        <v>2695</v>
      </c>
      <c r="J383" s="423" t="s">
        <v>17801</v>
      </c>
      <c r="K383" s="423">
        <v>102.62345679012344</v>
      </c>
      <c r="L383" s="423">
        <v>886.66666666666663</v>
      </c>
      <c r="M383" s="423" t="s">
        <v>18183</v>
      </c>
    </row>
    <row r="384" spans="1:13" ht="45">
      <c r="A384" s="87">
        <v>375</v>
      </c>
      <c r="B384" s="422"/>
      <c r="C384" s="422" t="s">
        <v>345</v>
      </c>
      <c r="D384" s="423" t="s">
        <v>3317</v>
      </c>
      <c r="E384" s="423">
        <v>204873388</v>
      </c>
      <c r="F384" s="423" t="s">
        <v>2695</v>
      </c>
      <c r="G384" s="423" t="s">
        <v>17971</v>
      </c>
      <c r="H384" s="423">
        <v>8.64</v>
      </c>
      <c r="I384" s="423" t="s">
        <v>2695</v>
      </c>
      <c r="J384" s="423" t="s">
        <v>17801</v>
      </c>
      <c r="K384" s="423">
        <v>102.62345679012344</v>
      </c>
      <c r="L384" s="423">
        <v>886.66666666666663</v>
      </c>
      <c r="M384" s="423" t="s">
        <v>18184</v>
      </c>
    </row>
    <row r="385" spans="1:13" ht="45">
      <c r="A385" s="87">
        <v>376</v>
      </c>
      <c r="B385" s="422"/>
      <c r="C385" s="422" t="s">
        <v>345</v>
      </c>
      <c r="D385" s="423" t="s">
        <v>3317</v>
      </c>
      <c r="E385" s="423">
        <v>204873388</v>
      </c>
      <c r="F385" s="423" t="s">
        <v>2695</v>
      </c>
      <c r="G385" s="423" t="s">
        <v>17971</v>
      </c>
      <c r="H385" s="423">
        <v>8.64</v>
      </c>
      <c r="I385" s="423" t="s">
        <v>2695</v>
      </c>
      <c r="J385" s="423" t="s">
        <v>17801</v>
      </c>
      <c r="K385" s="423">
        <v>102.62345679012344</v>
      </c>
      <c r="L385" s="423">
        <v>886.66666666666663</v>
      </c>
      <c r="M385" s="423" t="s">
        <v>18185</v>
      </c>
    </row>
    <row r="386" spans="1:13" ht="45">
      <c r="A386" s="87">
        <v>377</v>
      </c>
      <c r="B386" s="422"/>
      <c r="C386" s="422" t="s">
        <v>345</v>
      </c>
      <c r="D386" s="423" t="s">
        <v>3317</v>
      </c>
      <c r="E386" s="423">
        <v>204873388</v>
      </c>
      <c r="F386" s="423" t="s">
        <v>2695</v>
      </c>
      <c r="G386" s="423" t="s">
        <v>17971</v>
      </c>
      <c r="H386" s="423">
        <v>8.64</v>
      </c>
      <c r="I386" s="423" t="s">
        <v>2695</v>
      </c>
      <c r="J386" s="423" t="s">
        <v>17801</v>
      </c>
      <c r="K386" s="423">
        <v>102.62345679012344</v>
      </c>
      <c r="L386" s="423">
        <v>886.66666666666663</v>
      </c>
      <c r="M386" s="423" t="s">
        <v>18186</v>
      </c>
    </row>
    <row r="387" spans="1:13" ht="45">
      <c r="A387" s="87">
        <v>378</v>
      </c>
      <c r="B387" s="422"/>
      <c r="C387" s="422" t="s">
        <v>345</v>
      </c>
      <c r="D387" s="423" t="s">
        <v>3317</v>
      </c>
      <c r="E387" s="423">
        <v>204873388</v>
      </c>
      <c r="F387" s="423" t="s">
        <v>2695</v>
      </c>
      <c r="G387" s="423" t="s">
        <v>17971</v>
      </c>
      <c r="H387" s="423">
        <v>8.64</v>
      </c>
      <c r="I387" s="423" t="s">
        <v>2695</v>
      </c>
      <c r="J387" s="423" t="s">
        <v>17801</v>
      </c>
      <c r="K387" s="423">
        <v>102.62345679012344</v>
      </c>
      <c r="L387" s="423">
        <v>886.66666666666663</v>
      </c>
      <c r="M387" s="423" t="s">
        <v>18187</v>
      </c>
    </row>
    <row r="388" spans="1:13" ht="45">
      <c r="A388" s="87">
        <v>379</v>
      </c>
      <c r="B388" s="422"/>
      <c r="C388" s="422" t="s">
        <v>345</v>
      </c>
      <c r="D388" s="423" t="s">
        <v>3317</v>
      </c>
      <c r="E388" s="423">
        <v>204873388</v>
      </c>
      <c r="F388" s="423" t="s">
        <v>2695</v>
      </c>
      <c r="G388" s="423" t="s">
        <v>17971</v>
      </c>
      <c r="H388" s="423">
        <v>8.64</v>
      </c>
      <c r="I388" s="423" t="s">
        <v>2695</v>
      </c>
      <c r="J388" s="423" t="s">
        <v>17801</v>
      </c>
      <c r="K388" s="423">
        <v>102.62345679012344</v>
      </c>
      <c r="L388" s="423">
        <v>886.66666666666663</v>
      </c>
      <c r="M388" s="423" t="s">
        <v>18188</v>
      </c>
    </row>
    <row r="389" spans="1:13" ht="45">
      <c r="A389" s="87">
        <v>380</v>
      </c>
      <c r="B389" s="422"/>
      <c r="C389" s="422" t="s">
        <v>345</v>
      </c>
      <c r="D389" s="423" t="s">
        <v>3317</v>
      </c>
      <c r="E389" s="423">
        <v>204873388</v>
      </c>
      <c r="F389" s="423" t="s">
        <v>2695</v>
      </c>
      <c r="G389" s="423" t="s">
        <v>17971</v>
      </c>
      <c r="H389" s="423">
        <v>8.64</v>
      </c>
      <c r="I389" s="423" t="s">
        <v>2695</v>
      </c>
      <c r="J389" s="423" t="s">
        <v>17801</v>
      </c>
      <c r="K389" s="423">
        <v>102.62345679012344</v>
      </c>
      <c r="L389" s="423">
        <v>886.66666666666663</v>
      </c>
      <c r="M389" s="423" t="s">
        <v>18189</v>
      </c>
    </row>
    <row r="390" spans="1:13" ht="45">
      <c r="A390" s="87">
        <v>381</v>
      </c>
      <c r="B390" s="422"/>
      <c r="C390" s="422" t="s">
        <v>345</v>
      </c>
      <c r="D390" s="423" t="s">
        <v>3317</v>
      </c>
      <c r="E390" s="423">
        <v>204873388</v>
      </c>
      <c r="F390" s="423" t="s">
        <v>2695</v>
      </c>
      <c r="G390" s="423" t="s">
        <v>17971</v>
      </c>
      <c r="H390" s="423">
        <v>8.64</v>
      </c>
      <c r="I390" s="423" t="s">
        <v>2695</v>
      </c>
      <c r="J390" s="423" t="s">
        <v>17801</v>
      </c>
      <c r="K390" s="423">
        <v>102.62345679012344</v>
      </c>
      <c r="L390" s="423">
        <v>886.66666666666663</v>
      </c>
      <c r="M390" s="423" t="s">
        <v>18190</v>
      </c>
    </row>
    <row r="391" spans="1:13" ht="45">
      <c r="A391" s="87">
        <v>382</v>
      </c>
      <c r="B391" s="422"/>
      <c r="C391" s="422" t="s">
        <v>345</v>
      </c>
      <c r="D391" s="423" t="s">
        <v>3317</v>
      </c>
      <c r="E391" s="423">
        <v>204873388</v>
      </c>
      <c r="F391" s="423" t="s">
        <v>2695</v>
      </c>
      <c r="G391" s="423" t="s">
        <v>17971</v>
      </c>
      <c r="H391" s="423">
        <v>8.64</v>
      </c>
      <c r="I391" s="423" t="s">
        <v>2695</v>
      </c>
      <c r="J391" s="423" t="s">
        <v>17801</v>
      </c>
      <c r="K391" s="423">
        <v>102.62345679012344</v>
      </c>
      <c r="L391" s="423">
        <v>886.66666666666663</v>
      </c>
      <c r="M391" s="423" t="s">
        <v>18191</v>
      </c>
    </row>
    <row r="392" spans="1:13" ht="45">
      <c r="A392" s="87">
        <v>383</v>
      </c>
      <c r="B392" s="422"/>
      <c r="C392" s="422" t="s">
        <v>345</v>
      </c>
      <c r="D392" s="423" t="s">
        <v>3317</v>
      </c>
      <c r="E392" s="423">
        <v>204873388</v>
      </c>
      <c r="F392" s="423" t="s">
        <v>2695</v>
      </c>
      <c r="G392" s="423" t="s">
        <v>17971</v>
      </c>
      <c r="H392" s="423">
        <v>8.64</v>
      </c>
      <c r="I392" s="423" t="s">
        <v>2695</v>
      </c>
      <c r="J392" s="423" t="s">
        <v>17801</v>
      </c>
      <c r="K392" s="423">
        <v>102.62345679012344</v>
      </c>
      <c r="L392" s="423">
        <v>886.66666666666663</v>
      </c>
      <c r="M392" s="423" t="s">
        <v>18192</v>
      </c>
    </row>
    <row r="393" spans="1:13" ht="45">
      <c r="A393" s="87">
        <v>384</v>
      </c>
      <c r="B393" s="422"/>
      <c r="C393" s="422" t="s">
        <v>345</v>
      </c>
      <c r="D393" s="423" t="s">
        <v>3317</v>
      </c>
      <c r="E393" s="423">
        <v>204873388</v>
      </c>
      <c r="F393" s="423" t="s">
        <v>2695</v>
      </c>
      <c r="G393" s="423" t="s">
        <v>17971</v>
      </c>
      <c r="H393" s="423">
        <v>4.165</v>
      </c>
      <c r="I393" s="423" t="s">
        <v>2695</v>
      </c>
      <c r="J393" s="423" t="s">
        <v>17801</v>
      </c>
      <c r="K393" s="423">
        <v>212.88515406162463</v>
      </c>
      <c r="L393" s="423">
        <v>886.66666666666663</v>
      </c>
      <c r="M393" s="423" t="s">
        <v>18193</v>
      </c>
    </row>
    <row r="394" spans="1:13" ht="45">
      <c r="A394" s="87">
        <v>385</v>
      </c>
      <c r="B394" s="422"/>
      <c r="C394" s="422" t="s">
        <v>345</v>
      </c>
      <c r="D394" s="423" t="s">
        <v>3317</v>
      </c>
      <c r="E394" s="423">
        <v>204873388</v>
      </c>
      <c r="F394" s="423" t="s">
        <v>2695</v>
      </c>
      <c r="G394" s="423" t="s">
        <v>17971</v>
      </c>
      <c r="H394" s="423">
        <v>4.165</v>
      </c>
      <c r="I394" s="423" t="s">
        <v>2695</v>
      </c>
      <c r="J394" s="423" t="s">
        <v>17801</v>
      </c>
      <c r="K394" s="423">
        <v>212.88515406162463</v>
      </c>
      <c r="L394" s="423">
        <v>886.66666666666663</v>
      </c>
      <c r="M394" s="423" t="s">
        <v>18194</v>
      </c>
    </row>
    <row r="395" spans="1:13" ht="45">
      <c r="A395" s="87">
        <v>386</v>
      </c>
      <c r="B395" s="422"/>
      <c r="C395" s="422" t="s">
        <v>345</v>
      </c>
      <c r="D395" s="423" t="s">
        <v>3317</v>
      </c>
      <c r="E395" s="423">
        <v>204873388</v>
      </c>
      <c r="F395" s="423" t="s">
        <v>2695</v>
      </c>
      <c r="G395" s="423" t="s">
        <v>17971</v>
      </c>
      <c r="H395" s="423">
        <v>4.165</v>
      </c>
      <c r="I395" s="423" t="s">
        <v>2695</v>
      </c>
      <c r="J395" s="423" t="s">
        <v>17801</v>
      </c>
      <c r="K395" s="423">
        <v>212.88515406162463</v>
      </c>
      <c r="L395" s="423">
        <v>886.66666666666663</v>
      </c>
      <c r="M395" s="423" t="s">
        <v>18195</v>
      </c>
    </row>
    <row r="396" spans="1:13" ht="45">
      <c r="A396" s="87">
        <v>387</v>
      </c>
      <c r="B396" s="422"/>
      <c r="C396" s="422" t="s">
        <v>345</v>
      </c>
      <c r="D396" s="423" t="s">
        <v>3317</v>
      </c>
      <c r="E396" s="423">
        <v>204873388</v>
      </c>
      <c r="F396" s="423" t="s">
        <v>2695</v>
      </c>
      <c r="G396" s="423" t="s">
        <v>17971</v>
      </c>
      <c r="H396" s="423">
        <v>4.165</v>
      </c>
      <c r="I396" s="423" t="s">
        <v>2695</v>
      </c>
      <c r="J396" s="423" t="s">
        <v>17801</v>
      </c>
      <c r="K396" s="423">
        <v>212.88515406162463</v>
      </c>
      <c r="L396" s="423">
        <v>886.66666666666663</v>
      </c>
      <c r="M396" s="423" t="s">
        <v>18196</v>
      </c>
    </row>
    <row r="397" spans="1:13" ht="45">
      <c r="A397" s="87">
        <v>388</v>
      </c>
      <c r="B397" s="422"/>
      <c r="C397" s="422" t="s">
        <v>345</v>
      </c>
      <c r="D397" s="423" t="s">
        <v>3317</v>
      </c>
      <c r="E397" s="423">
        <v>204873388</v>
      </c>
      <c r="F397" s="423" t="s">
        <v>2695</v>
      </c>
      <c r="G397" s="423" t="s">
        <v>17971</v>
      </c>
      <c r="H397" s="423">
        <v>4.165</v>
      </c>
      <c r="I397" s="423" t="s">
        <v>2695</v>
      </c>
      <c r="J397" s="423" t="s">
        <v>17801</v>
      </c>
      <c r="K397" s="423">
        <v>212.88515406162463</v>
      </c>
      <c r="L397" s="423">
        <v>886.66666666666663</v>
      </c>
      <c r="M397" s="423" t="s">
        <v>18197</v>
      </c>
    </row>
    <row r="398" spans="1:13" ht="45">
      <c r="A398" s="87">
        <v>389</v>
      </c>
      <c r="B398" s="422"/>
      <c r="C398" s="422" t="s">
        <v>345</v>
      </c>
      <c r="D398" s="423" t="s">
        <v>3317</v>
      </c>
      <c r="E398" s="423">
        <v>204873388</v>
      </c>
      <c r="F398" s="423" t="s">
        <v>2695</v>
      </c>
      <c r="G398" s="423" t="s">
        <v>17971</v>
      </c>
      <c r="H398" s="423">
        <v>4.165</v>
      </c>
      <c r="I398" s="423" t="s">
        <v>2695</v>
      </c>
      <c r="J398" s="423" t="s">
        <v>17801</v>
      </c>
      <c r="K398" s="423">
        <v>212.88515406162463</v>
      </c>
      <c r="L398" s="423">
        <v>886.66666666666663</v>
      </c>
      <c r="M398" s="423" t="s">
        <v>18198</v>
      </c>
    </row>
    <row r="399" spans="1:13" ht="45">
      <c r="A399" s="87">
        <v>390</v>
      </c>
      <c r="B399" s="422"/>
      <c r="C399" s="422" t="s">
        <v>345</v>
      </c>
      <c r="D399" s="423" t="s">
        <v>3317</v>
      </c>
      <c r="E399" s="423">
        <v>204873388</v>
      </c>
      <c r="F399" s="423" t="s">
        <v>2695</v>
      </c>
      <c r="G399" s="423" t="s">
        <v>17971</v>
      </c>
      <c r="H399" s="423">
        <v>4.165</v>
      </c>
      <c r="I399" s="423" t="s">
        <v>2695</v>
      </c>
      <c r="J399" s="423" t="s">
        <v>17801</v>
      </c>
      <c r="K399" s="423">
        <v>212.88515406162463</v>
      </c>
      <c r="L399" s="423">
        <v>886.66666666666663</v>
      </c>
      <c r="M399" s="423" t="s">
        <v>18199</v>
      </c>
    </row>
    <row r="400" spans="1:13" ht="45">
      <c r="A400" s="87">
        <v>391</v>
      </c>
      <c r="B400" s="422"/>
      <c r="C400" s="422" t="s">
        <v>345</v>
      </c>
      <c r="D400" s="423" t="s">
        <v>3317</v>
      </c>
      <c r="E400" s="423">
        <v>204873388</v>
      </c>
      <c r="F400" s="423" t="s">
        <v>2695</v>
      </c>
      <c r="G400" s="423" t="s">
        <v>17971</v>
      </c>
      <c r="H400" s="423">
        <v>4.165</v>
      </c>
      <c r="I400" s="423" t="s">
        <v>2695</v>
      </c>
      <c r="J400" s="423" t="s">
        <v>17801</v>
      </c>
      <c r="K400" s="423">
        <v>212.88515406162463</v>
      </c>
      <c r="L400" s="423">
        <v>886.66666666666663</v>
      </c>
      <c r="M400" s="423" t="s">
        <v>18200</v>
      </c>
    </row>
    <row r="401" spans="1:13" ht="45">
      <c r="A401" s="87">
        <v>392</v>
      </c>
      <c r="B401" s="422"/>
      <c r="C401" s="422" t="s">
        <v>345</v>
      </c>
      <c r="D401" s="423" t="s">
        <v>3317</v>
      </c>
      <c r="E401" s="423">
        <v>204873388</v>
      </c>
      <c r="F401" s="423" t="s">
        <v>2695</v>
      </c>
      <c r="G401" s="423" t="s">
        <v>17971</v>
      </c>
      <c r="H401" s="423">
        <v>4.165</v>
      </c>
      <c r="I401" s="423" t="s">
        <v>2695</v>
      </c>
      <c r="J401" s="423" t="s">
        <v>17801</v>
      </c>
      <c r="K401" s="423">
        <v>212.88515406162463</v>
      </c>
      <c r="L401" s="423">
        <v>886.66666666666663</v>
      </c>
      <c r="M401" s="423" t="s">
        <v>18201</v>
      </c>
    </row>
    <row r="402" spans="1:13" ht="45">
      <c r="A402" s="87">
        <v>393</v>
      </c>
      <c r="B402" s="422"/>
      <c r="C402" s="422" t="s">
        <v>345</v>
      </c>
      <c r="D402" s="423" t="s">
        <v>3317</v>
      </c>
      <c r="E402" s="423">
        <v>204873388</v>
      </c>
      <c r="F402" s="423" t="s">
        <v>2695</v>
      </c>
      <c r="G402" s="423" t="s">
        <v>17971</v>
      </c>
      <c r="H402" s="423">
        <v>4.165</v>
      </c>
      <c r="I402" s="423" t="s">
        <v>2695</v>
      </c>
      <c r="J402" s="423" t="s">
        <v>17801</v>
      </c>
      <c r="K402" s="423">
        <v>212.88515406162463</v>
      </c>
      <c r="L402" s="423">
        <v>886.66666666666663</v>
      </c>
      <c r="M402" s="423" t="s">
        <v>18202</v>
      </c>
    </row>
    <row r="403" spans="1:13" ht="45">
      <c r="A403" s="87">
        <v>394</v>
      </c>
      <c r="B403" s="422"/>
      <c r="C403" s="422" t="s">
        <v>345</v>
      </c>
      <c r="D403" s="423" t="s">
        <v>3317</v>
      </c>
      <c r="E403" s="423">
        <v>204873388</v>
      </c>
      <c r="F403" s="423" t="s">
        <v>2695</v>
      </c>
      <c r="G403" s="423" t="s">
        <v>17971</v>
      </c>
      <c r="H403" s="423">
        <v>4.165</v>
      </c>
      <c r="I403" s="423" t="s">
        <v>2695</v>
      </c>
      <c r="J403" s="423" t="s">
        <v>17801</v>
      </c>
      <c r="K403" s="423">
        <v>212.88515406162463</v>
      </c>
      <c r="L403" s="423">
        <v>886.66666666666663</v>
      </c>
      <c r="M403" s="423" t="s">
        <v>18203</v>
      </c>
    </row>
    <row r="404" spans="1:13" ht="45">
      <c r="A404" s="87">
        <v>395</v>
      </c>
      <c r="B404" s="422"/>
      <c r="C404" s="422" t="s">
        <v>345</v>
      </c>
      <c r="D404" s="423" t="s">
        <v>3317</v>
      </c>
      <c r="E404" s="423">
        <v>204873388</v>
      </c>
      <c r="F404" s="423" t="s">
        <v>2695</v>
      </c>
      <c r="G404" s="423" t="s">
        <v>17971</v>
      </c>
      <c r="H404" s="423">
        <v>4.165</v>
      </c>
      <c r="I404" s="423" t="s">
        <v>2695</v>
      </c>
      <c r="J404" s="423" t="s">
        <v>17801</v>
      </c>
      <c r="K404" s="423">
        <v>212.88515406162463</v>
      </c>
      <c r="L404" s="423">
        <v>886.66666666666663</v>
      </c>
      <c r="M404" s="423" t="s">
        <v>18204</v>
      </c>
    </row>
    <row r="405" spans="1:13" ht="45">
      <c r="A405" s="87">
        <v>396</v>
      </c>
      <c r="B405" s="422"/>
      <c r="C405" s="422" t="s">
        <v>345</v>
      </c>
      <c r="D405" s="423" t="s">
        <v>3317</v>
      </c>
      <c r="E405" s="423">
        <v>204873388</v>
      </c>
      <c r="F405" s="423" t="s">
        <v>2695</v>
      </c>
      <c r="G405" s="423" t="s">
        <v>17971</v>
      </c>
      <c r="H405" s="423">
        <v>4.165</v>
      </c>
      <c r="I405" s="423" t="s">
        <v>2695</v>
      </c>
      <c r="J405" s="423" t="s">
        <v>17801</v>
      </c>
      <c r="K405" s="423">
        <v>212.88515406162463</v>
      </c>
      <c r="L405" s="423">
        <v>886.66666666666663</v>
      </c>
      <c r="M405" s="423" t="s">
        <v>18205</v>
      </c>
    </row>
    <row r="406" spans="1:13" ht="45">
      <c r="A406" s="87">
        <v>397</v>
      </c>
      <c r="B406" s="422"/>
      <c r="C406" s="422" t="s">
        <v>345</v>
      </c>
      <c r="D406" s="423" t="s">
        <v>3317</v>
      </c>
      <c r="E406" s="423">
        <v>204873388</v>
      </c>
      <c r="F406" s="423" t="s">
        <v>2695</v>
      </c>
      <c r="G406" s="423" t="s">
        <v>17971</v>
      </c>
      <c r="H406" s="423">
        <v>4.165</v>
      </c>
      <c r="I406" s="423" t="s">
        <v>2695</v>
      </c>
      <c r="J406" s="423" t="s">
        <v>17801</v>
      </c>
      <c r="K406" s="423">
        <v>212.88515406162463</v>
      </c>
      <c r="L406" s="423">
        <v>886.66666666666663</v>
      </c>
      <c r="M406" s="423" t="s">
        <v>18206</v>
      </c>
    </row>
    <row r="407" spans="1:13" ht="45">
      <c r="A407" s="87">
        <v>398</v>
      </c>
      <c r="B407" s="422"/>
      <c r="C407" s="422" t="s">
        <v>345</v>
      </c>
      <c r="D407" s="423" t="s">
        <v>3317</v>
      </c>
      <c r="E407" s="423">
        <v>204873388</v>
      </c>
      <c r="F407" s="423" t="s">
        <v>2695</v>
      </c>
      <c r="G407" s="423" t="s">
        <v>17971</v>
      </c>
      <c r="H407" s="423">
        <v>4.165</v>
      </c>
      <c r="I407" s="423" t="s">
        <v>2695</v>
      </c>
      <c r="J407" s="423" t="s">
        <v>17801</v>
      </c>
      <c r="K407" s="423">
        <v>212.88515406162463</v>
      </c>
      <c r="L407" s="423">
        <v>886.66666666666663</v>
      </c>
      <c r="M407" s="423" t="s">
        <v>18207</v>
      </c>
    </row>
    <row r="408" spans="1:13" ht="45">
      <c r="A408" s="87">
        <v>399</v>
      </c>
      <c r="B408" s="422"/>
      <c r="C408" s="422" t="s">
        <v>345</v>
      </c>
      <c r="D408" s="423" t="s">
        <v>3317</v>
      </c>
      <c r="E408" s="423">
        <v>204873388</v>
      </c>
      <c r="F408" s="423" t="s">
        <v>2695</v>
      </c>
      <c r="G408" s="423" t="s">
        <v>17971</v>
      </c>
      <c r="H408" s="423">
        <v>14.048199999999998</v>
      </c>
      <c r="I408" s="423" t="s">
        <v>2695</v>
      </c>
      <c r="J408" s="423" t="s">
        <v>17801</v>
      </c>
      <c r="K408" s="423">
        <v>63.11603384537996</v>
      </c>
      <c r="L408" s="423">
        <v>886.66666666666663</v>
      </c>
      <c r="M408" s="423" t="s">
        <v>18208</v>
      </c>
    </row>
    <row r="409" spans="1:13" ht="45">
      <c r="A409" s="87">
        <v>400</v>
      </c>
      <c r="B409" s="422"/>
      <c r="C409" s="422" t="s">
        <v>345</v>
      </c>
      <c r="D409" s="423" t="s">
        <v>3317</v>
      </c>
      <c r="E409" s="423">
        <v>204873388</v>
      </c>
      <c r="F409" s="423" t="s">
        <v>2695</v>
      </c>
      <c r="G409" s="423" t="s">
        <v>17971</v>
      </c>
      <c r="H409" s="423">
        <v>14.048199999999998</v>
      </c>
      <c r="I409" s="423" t="s">
        <v>2695</v>
      </c>
      <c r="J409" s="423" t="s">
        <v>17801</v>
      </c>
      <c r="K409" s="423">
        <v>63.11603384537996</v>
      </c>
      <c r="L409" s="423">
        <v>886.66666666666663</v>
      </c>
      <c r="M409" s="423" t="s">
        <v>18209</v>
      </c>
    </row>
    <row r="410" spans="1:13" ht="45">
      <c r="A410" s="87">
        <v>401</v>
      </c>
      <c r="B410" s="422"/>
      <c r="C410" s="422" t="s">
        <v>345</v>
      </c>
      <c r="D410" s="423" t="s">
        <v>3317</v>
      </c>
      <c r="E410" s="423">
        <v>204873388</v>
      </c>
      <c r="F410" s="423" t="s">
        <v>2695</v>
      </c>
      <c r="G410" s="423" t="s">
        <v>17971</v>
      </c>
      <c r="H410" s="423">
        <v>14.048199999999998</v>
      </c>
      <c r="I410" s="423" t="s">
        <v>2695</v>
      </c>
      <c r="J410" s="423" t="s">
        <v>17801</v>
      </c>
      <c r="K410" s="423">
        <v>63.11603384537996</v>
      </c>
      <c r="L410" s="423">
        <v>886.66666666666663</v>
      </c>
      <c r="M410" s="423" t="s">
        <v>18210</v>
      </c>
    </row>
    <row r="411" spans="1:13" ht="45">
      <c r="A411" s="87">
        <v>402</v>
      </c>
      <c r="B411" s="422"/>
      <c r="C411" s="422" t="s">
        <v>345</v>
      </c>
      <c r="D411" s="423" t="s">
        <v>3317</v>
      </c>
      <c r="E411" s="423">
        <v>204873388</v>
      </c>
      <c r="F411" s="423" t="s">
        <v>2695</v>
      </c>
      <c r="G411" s="423" t="s">
        <v>17971</v>
      </c>
      <c r="H411" s="423">
        <v>4.165</v>
      </c>
      <c r="I411" s="423" t="s">
        <v>2695</v>
      </c>
      <c r="J411" s="423" t="s">
        <v>17801</v>
      </c>
      <c r="K411" s="423">
        <v>212.88515406162463</v>
      </c>
      <c r="L411" s="423">
        <v>886.66666666666663</v>
      </c>
      <c r="M411" s="423" t="s">
        <v>18211</v>
      </c>
    </row>
    <row r="412" spans="1:13" ht="45">
      <c r="A412" s="87">
        <v>403</v>
      </c>
      <c r="B412" s="422"/>
      <c r="C412" s="422" t="s">
        <v>345</v>
      </c>
      <c r="D412" s="423" t="s">
        <v>3317</v>
      </c>
      <c r="E412" s="423">
        <v>204873388</v>
      </c>
      <c r="F412" s="423" t="s">
        <v>2695</v>
      </c>
      <c r="G412" s="423" t="s">
        <v>17971</v>
      </c>
      <c r="H412" s="423">
        <v>4.165</v>
      </c>
      <c r="I412" s="423" t="s">
        <v>2695</v>
      </c>
      <c r="J412" s="423" t="s">
        <v>17801</v>
      </c>
      <c r="K412" s="423">
        <v>212.88515406162463</v>
      </c>
      <c r="L412" s="423">
        <v>886.66666666666663</v>
      </c>
      <c r="M412" s="423" t="s">
        <v>18212</v>
      </c>
    </row>
    <row r="413" spans="1:13" ht="45">
      <c r="A413" s="87">
        <v>404</v>
      </c>
      <c r="B413" s="422"/>
      <c r="C413" s="422" t="s">
        <v>345</v>
      </c>
      <c r="D413" s="423" t="s">
        <v>3317</v>
      </c>
      <c r="E413" s="423">
        <v>204873388</v>
      </c>
      <c r="F413" s="423" t="s">
        <v>2695</v>
      </c>
      <c r="G413" s="423" t="s">
        <v>17971</v>
      </c>
      <c r="H413" s="423">
        <v>4.165</v>
      </c>
      <c r="I413" s="423" t="s">
        <v>2695</v>
      </c>
      <c r="J413" s="423" t="s">
        <v>17801</v>
      </c>
      <c r="K413" s="423">
        <v>212.88515406162463</v>
      </c>
      <c r="L413" s="423">
        <v>886.66666666666663</v>
      </c>
      <c r="M413" s="423" t="s">
        <v>18213</v>
      </c>
    </row>
    <row r="414" spans="1:13" ht="45">
      <c r="A414" s="87">
        <v>405</v>
      </c>
      <c r="B414" s="422"/>
      <c r="C414" s="422" t="s">
        <v>345</v>
      </c>
      <c r="D414" s="423" t="s">
        <v>3317</v>
      </c>
      <c r="E414" s="423">
        <v>204873388</v>
      </c>
      <c r="F414" s="423" t="s">
        <v>2695</v>
      </c>
      <c r="G414" s="423" t="s">
        <v>17971</v>
      </c>
      <c r="H414" s="423">
        <v>4.165</v>
      </c>
      <c r="I414" s="423" t="s">
        <v>2695</v>
      </c>
      <c r="J414" s="423" t="s">
        <v>17801</v>
      </c>
      <c r="K414" s="423">
        <v>212.88515406162463</v>
      </c>
      <c r="L414" s="423">
        <v>886.66666666666663</v>
      </c>
      <c r="M414" s="423" t="s">
        <v>18214</v>
      </c>
    </row>
    <row r="415" spans="1:13" ht="45">
      <c r="A415" s="87">
        <v>406</v>
      </c>
      <c r="B415" s="422"/>
      <c r="C415" s="422" t="s">
        <v>345</v>
      </c>
      <c r="D415" s="423" t="s">
        <v>3317</v>
      </c>
      <c r="E415" s="423">
        <v>204873388</v>
      </c>
      <c r="F415" s="423" t="s">
        <v>2695</v>
      </c>
      <c r="G415" s="423" t="s">
        <v>17971</v>
      </c>
      <c r="H415" s="423">
        <v>4.165</v>
      </c>
      <c r="I415" s="423" t="s">
        <v>2695</v>
      </c>
      <c r="J415" s="423" t="s">
        <v>17801</v>
      </c>
      <c r="K415" s="423">
        <v>212.88515406162463</v>
      </c>
      <c r="L415" s="423">
        <v>886.66666666666663</v>
      </c>
      <c r="M415" s="423" t="s">
        <v>18215</v>
      </c>
    </row>
    <row r="416" spans="1:13" ht="45">
      <c r="A416" s="87">
        <v>407</v>
      </c>
      <c r="B416" s="422"/>
      <c r="C416" s="422" t="s">
        <v>345</v>
      </c>
      <c r="D416" s="423" t="s">
        <v>3317</v>
      </c>
      <c r="E416" s="423">
        <v>204873388</v>
      </c>
      <c r="F416" s="423" t="s">
        <v>2695</v>
      </c>
      <c r="G416" s="423" t="s">
        <v>17971</v>
      </c>
      <c r="H416" s="423">
        <v>4.165</v>
      </c>
      <c r="I416" s="423" t="s">
        <v>2695</v>
      </c>
      <c r="J416" s="423" t="s">
        <v>17801</v>
      </c>
      <c r="K416" s="423">
        <v>212.88515406162463</v>
      </c>
      <c r="L416" s="423">
        <v>886.66666666666663</v>
      </c>
      <c r="M416" s="423" t="s">
        <v>18216</v>
      </c>
    </row>
    <row r="417" spans="1:13" ht="45">
      <c r="A417" s="87">
        <v>408</v>
      </c>
      <c r="B417" s="422"/>
      <c r="C417" s="422" t="s">
        <v>345</v>
      </c>
      <c r="D417" s="423" t="s">
        <v>3317</v>
      </c>
      <c r="E417" s="423">
        <v>204873388</v>
      </c>
      <c r="F417" s="423" t="s">
        <v>2695</v>
      </c>
      <c r="G417" s="423" t="s">
        <v>17971</v>
      </c>
      <c r="H417" s="423">
        <v>4.165</v>
      </c>
      <c r="I417" s="423" t="s">
        <v>2695</v>
      </c>
      <c r="J417" s="423" t="s">
        <v>17801</v>
      </c>
      <c r="K417" s="423">
        <v>212.88515406162463</v>
      </c>
      <c r="L417" s="423">
        <v>886.66666666666663</v>
      </c>
      <c r="M417" s="423" t="s">
        <v>18217</v>
      </c>
    </row>
    <row r="418" spans="1:13" ht="45">
      <c r="A418" s="87">
        <v>409</v>
      </c>
      <c r="B418" s="422"/>
      <c r="C418" s="422" t="s">
        <v>345</v>
      </c>
      <c r="D418" s="423" t="s">
        <v>3317</v>
      </c>
      <c r="E418" s="423">
        <v>204873388</v>
      </c>
      <c r="F418" s="423" t="s">
        <v>2695</v>
      </c>
      <c r="G418" s="423" t="s">
        <v>17971</v>
      </c>
      <c r="H418" s="423">
        <v>4.165</v>
      </c>
      <c r="I418" s="423" t="s">
        <v>2695</v>
      </c>
      <c r="J418" s="423" t="s">
        <v>17801</v>
      </c>
      <c r="K418" s="423">
        <v>212.88515406162463</v>
      </c>
      <c r="L418" s="423">
        <v>886.66666666666663</v>
      </c>
      <c r="M418" s="423" t="s">
        <v>18218</v>
      </c>
    </row>
    <row r="419" spans="1:13" ht="45">
      <c r="A419" s="87">
        <v>410</v>
      </c>
      <c r="B419" s="422"/>
      <c r="C419" s="422" t="s">
        <v>345</v>
      </c>
      <c r="D419" s="423" t="s">
        <v>3317</v>
      </c>
      <c r="E419" s="423">
        <v>204873388</v>
      </c>
      <c r="F419" s="423" t="s">
        <v>2695</v>
      </c>
      <c r="G419" s="423" t="s">
        <v>17971</v>
      </c>
      <c r="H419" s="423">
        <v>14.048199999999998</v>
      </c>
      <c r="I419" s="423" t="s">
        <v>2695</v>
      </c>
      <c r="J419" s="423" t="s">
        <v>17801</v>
      </c>
      <c r="K419" s="423">
        <v>63.11603384537996</v>
      </c>
      <c r="L419" s="423">
        <v>886.66666666666663</v>
      </c>
      <c r="M419" s="423" t="s">
        <v>18219</v>
      </c>
    </row>
    <row r="420" spans="1:13" ht="45">
      <c r="A420" s="87">
        <v>411</v>
      </c>
      <c r="B420" s="422"/>
      <c r="C420" s="422" t="s">
        <v>345</v>
      </c>
      <c r="D420" s="423" t="s">
        <v>3317</v>
      </c>
      <c r="E420" s="423">
        <v>204873388</v>
      </c>
      <c r="F420" s="423" t="s">
        <v>2695</v>
      </c>
      <c r="G420" s="423" t="s">
        <v>17971</v>
      </c>
      <c r="H420" s="423">
        <v>14.048199999999998</v>
      </c>
      <c r="I420" s="423" t="s">
        <v>2695</v>
      </c>
      <c r="J420" s="423" t="s">
        <v>17801</v>
      </c>
      <c r="K420" s="423">
        <v>63.11603384537996</v>
      </c>
      <c r="L420" s="423">
        <v>886.66666666666663</v>
      </c>
      <c r="M420" s="423" t="s">
        <v>18220</v>
      </c>
    </row>
    <row r="421" spans="1:13" ht="45">
      <c r="A421" s="87">
        <v>412</v>
      </c>
      <c r="B421" s="422"/>
      <c r="C421" s="422" t="s">
        <v>345</v>
      </c>
      <c r="D421" s="423" t="s">
        <v>3317</v>
      </c>
      <c r="E421" s="423">
        <v>204873388</v>
      </c>
      <c r="F421" s="423" t="s">
        <v>2695</v>
      </c>
      <c r="G421" s="423" t="s">
        <v>17971</v>
      </c>
      <c r="H421" s="423">
        <v>14.048199999999998</v>
      </c>
      <c r="I421" s="423" t="s">
        <v>2695</v>
      </c>
      <c r="J421" s="423" t="s">
        <v>17801</v>
      </c>
      <c r="K421" s="423">
        <v>63.11603384537996</v>
      </c>
      <c r="L421" s="423">
        <v>886.66666666666663</v>
      </c>
      <c r="M421" s="423" t="s">
        <v>18221</v>
      </c>
    </row>
    <row r="422" spans="1:13" ht="45">
      <c r="A422" s="87">
        <v>413</v>
      </c>
      <c r="B422" s="422"/>
      <c r="C422" s="422" t="s">
        <v>345</v>
      </c>
      <c r="D422" s="423" t="s">
        <v>3317</v>
      </c>
      <c r="E422" s="423">
        <v>204873388</v>
      </c>
      <c r="F422" s="423" t="s">
        <v>2695</v>
      </c>
      <c r="G422" s="423" t="s">
        <v>17971</v>
      </c>
      <c r="H422" s="423">
        <v>4.165</v>
      </c>
      <c r="I422" s="423" t="s">
        <v>2695</v>
      </c>
      <c r="J422" s="423" t="s">
        <v>17801</v>
      </c>
      <c r="K422" s="423">
        <v>212.88515406162463</v>
      </c>
      <c r="L422" s="423">
        <v>886.66666666666663</v>
      </c>
      <c r="M422" s="423" t="s">
        <v>18222</v>
      </c>
    </row>
    <row r="423" spans="1:13" ht="45">
      <c r="A423" s="87">
        <v>414</v>
      </c>
      <c r="B423" s="422"/>
      <c r="C423" s="422" t="s">
        <v>345</v>
      </c>
      <c r="D423" s="423" t="s">
        <v>3317</v>
      </c>
      <c r="E423" s="423">
        <v>204873388</v>
      </c>
      <c r="F423" s="423" t="s">
        <v>2695</v>
      </c>
      <c r="G423" s="423" t="s">
        <v>17971</v>
      </c>
      <c r="H423" s="423">
        <v>4.165</v>
      </c>
      <c r="I423" s="423" t="s">
        <v>2695</v>
      </c>
      <c r="J423" s="423" t="s">
        <v>17801</v>
      </c>
      <c r="K423" s="423">
        <v>212.88515406162463</v>
      </c>
      <c r="L423" s="423">
        <v>886.66666666666663</v>
      </c>
      <c r="M423" s="423" t="s">
        <v>18223</v>
      </c>
    </row>
    <row r="424" spans="1:13" ht="45">
      <c r="A424" s="87">
        <v>415</v>
      </c>
      <c r="B424" s="422"/>
      <c r="C424" s="422" t="s">
        <v>345</v>
      </c>
      <c r="D424" s="423" t="s">
        <v>3317</v>
      </c>
      <c r="E424" s="423">
        <v>204873388</v>
      </c>
      <c r="F424" s="423" t="s">
        <v>2695</v>
      </c>
      <c r="G424" s="423" t="s">
        <v>17971</v>
      </c>
      <c r="H424" s="423">
        <v>4.165</v>
      </c>
      <c r="I424" s="423" t="s">
        <v>2695</v>
      </c>
      <c r="J424" s="423" t="s">
        <v>17801</v>
      </c>
      <c r="K424" s="423">
        <v>212.88515406162463</v>
      </c>
      <c r="L424" s="423">
        <v>886.66666666666663</v>
      </c>
      <c r="M424" s="423" t="s">
        <v>18224</v>
      </c>
    </row>
    <row r="425" spans="1:13" ht="45">
      <c r="A425" s="87">
        <v>416</v>
      </c>
      <c r="B425" s="422"/>
      <c r="C425" s="422" t="s">
        <v>345</v>
      </c>
      <c r="D425" s="423" t="s">
        <v>3317</v>
      </c>
      <c r="E425" s="423">
        <v>204873388</v>
      </c>
      <c r="F425" s="423" t="s">
        <v>2695</v>
      </c>
      <c r="G425" s="423" t="s">
        <v>17971</v>
      </c>
      <c r="H425" s="423">
        <v>4.165</v>
      </c>
      <c r="I425" s="423" t="s">
        <v>2695</v>
      </c>
      <c r="J425" s="423" t="s">
        <v>17801</v>
      </c>
      <c r="K425" s="423">
        <v>212.88515406162463</v>
      </c>
      <c r="L425" s="423">
        <v>886.66666666666663</v>
      </c>
      <c r="M425" s="423" t="s">
        <v>18225</v>
      </c>
    </row>
    <row r="426" spans="1:13" ht="45">
      <c r="A426" s="87">
        <v>417</v>
      </c>
      <c r="B426" s="422"/>
      <c r="C426" s="422" t="s">
        <v>345</v>
      </c>
      <c r="D426" s="423" t="s">
        <v>3317</v>
      </c>
      <c r="E426" s="423">
        <v>204873388</v>
      </c>
      <c r="F426" s="423" t="s">
        <v>2695</v>
      </c>
      <c r="G426" s="423" t="s">
        <v>17971</v>
      </c>
      <c r="H426" s="423">
        <v>4.165</v>
      </c>
      <c r="I426" s="423" t="s">
        <v>2695</v>
      </c>
      <c r="J426" s="423" t="s">
        <v>17801</v>
      </c>
      <c r="K426" s="423">
        <v>212.88515406162463</v>
      </c>
      <c r="L426" s="423">
        <v>886.66666666666663</v>
      </c>
      <c r="M426" s="423" t="s">
        <v>18226</v>
      </c>
    </row>
    <row r="427" spans="1:13" ht="45">
      <c r="A427" s="87">
        <v>418</v>
      </c>
      <c r="B427" s="422"/>
      <c r="C427" s="422" t="s">
        <v>345</v>
      </c>
      <c r="D427" s="423" t="s">
        <v>3317</v>
      </c>
      <c r="E427" s="423">
        <v>204873388</v>
      </c>
      <c r="F427" s="423" t="s">
        <v>2695</v>
      </c>
      <c r="G427" s="423" t="s">
        <v>17971</v>
      </c>
      <c r="H427" s="423">
        <v>4.165</v>
      </c>
      <c r="I427" s="423" t="s">
        <v>2695</v>
      </c>
      <c r="J427" s="423" t="s">
        <v>17801</v>
      </c>
      <c r="K427" s="423">
        <v>212.88515406162463</v>
      </c>
      <c r="L427" s="423">
        <v>886.66666666666663</v>
      </c>
      <c r="M427" s="423" t="s">
        <v>18227</v>
      </c>
    </row>
    <row r="428" spans="1:13" ht="45">
      <c r="A428" s="87">
        <v>419</v>
      </c>
      <c r="B428" s="422"/>
      <c r="C428" s="422" t="s">
        <v>345</v>
      </c>
      <c r="D428" s="423" t="s">
        <v>3317</v>
      </c>
      <c r="E428" s="423">
        <v>204873388</v>
      </c>
      <c r="F428" s="423" t="s">
        <v>2695</v>
      </c>
      <c r="G428" s="423" t="s">
        <v>17971</v>
      </c>
      <c r="H428" s="423">
        <v>4.165</v>
      </c>
      <c r="I428" s="423" t="s">
        <v>2695</v>
      </c>
      <c r="J428" s="423" t="s">
        <v>17801</v>
      </c>
      <c r="K428" s="423">
        <v>212.88515406162463</v>
      </c>
      <c r="L428" s="423">
        <v>886.66666666666663</v>
      </c>
      <c r="M428" s="423" t="s">
        <v>18228</v>
      </c>
    </row>
    <row r="429" spans="1:13" ht="45">
      <c r="A429" s="87">
        <v>420</v>
      </c>
      <c r="B429" s="422"/>
      <c r="C429" s="422" t="s">
        <v>345</v>
      </c>
      <c r="D429" s="423" t="s">
        <v>3317</v>
      </c>
      <c r="E429" s="423">
        <v>204873388</v>
      </c>
      <c r="F429" s="423" t="s">
        <v>2695</v>
      </c>
      <c r="G429" s="423" t="s">
        <v>17971</v>
      </c>
      <c r="H429" s="423">
        <v>4.165</v>
      </c>
      <c r="I429" s="423" t="s">
        <v>2695</v>
      </c>
      <c r="J429" s="423" t="s">
        <v>17801</v>
      </c>
      <c r="K429" s="423">
        <v>212.88515406162463</v>
      </c>
      <c r="L429" s="423">
        <v>886.66666666666663</v>
      </c>
      <c r="M429" s="423" t="s">
        <v>18229</v>
      </c>
    </row>
    <row r="430" spans="1:13" ht="45">
      <c r="A430" s="87">
        <v>421</v>
      </c>
      <c r="B430" s="422"/>
      <c r="C430" s="422" t="s">
        <v>345</v>
      </c>
      <c r="D430" s="423" t="s">
        <v>3317</v>
      </c>
      <c r="E430" s="423">
        <v>204873388</v>
      </c>
      <c r="F430" s="423" t="s">
        <v>2695</v>
      </c>
      <c r="G430" s="423" t="s">
        <v>17971</v>
      </c>
      <c r="H430" s="423">
        <v>4.165</v>
      </c>
      <c r="I430" s="423" t="s">
        <v>2695</v>
      </c>
      <c r="J430" s="423" t="s">
        <v>17801</v>
      </c>
      <c r="K430" s="423">
        <v>212.88515406162463</v>
      </c>
      <c r="L430" s="423">
        <v>886.66666666666663</v>
      </c>
      <c r="M430" s="423" t="s">
        <v>18230</v>
      </c>
    </row>
    <row r="431" spans="1:13" ht="45">
      <c r="A431" s="87">
        <v>422</v>
      </c>
      <c r="B431" s="422"/>
      <c r="C431" s="422" t="s">
        <v>345</v>
      </c>
      <c r="D431" s="423" t="s">
        <v>3317</v>
      </c>
      <c r="E431" s="423">
        <v>204873388</v>
      </c>
      <c r="F431" s="423" t="s">
        <v>2695</v>
      </c>
      <c r="G431" s="423" t="s">
        <v>17971</v>
      </c>
      <c r="H431" s="423">
        <v>4.165</v>
      </c>
      <c r="I431" s="423" t="s">
        <v>2695</v>
      </c>
      <c r="J431" s="423" t="s">
        <v>17801</v>
      </c>
      <c r="K431" s="423">
        <v>212.88515406162463</v>
      </c>
      <c r="L431" s="423">
        <v>886.66666666666663</v>
      </c>
      <c r="M431" s="423" t="s">
        <v>18231</v>
      </c>
    </row>
    <row r="432" spans="1:13" ht="45">
      <c r="A432" s="87">
        <v>423</v>
      </c>
      <c r="B432" s="422"/>
      <c r="C432" s="422" t="s">
        <v>345</v>
      </c>
      <c r="D432" s="423" t="s">
        <v>3317</v>
      </c>
      <c r="E432" s="423">
        <v>204873388</v>
      </c>
      <c r="F432" s="423" t="s">
        <v>2695</v>
      </c>
      <c r="G432" s="423" t="s">
        <v>17971</v>
      </c>
      <c r="H432" s="423">
        <v>4.165</v>
      </c>
      <c r="I432" s="423" t="s">
        <v>2695</v>
      </c>
      <c r="J432" s="423" t="s">
        <v>17801</v>
      </c>
      <c r="K432" s="423">
        <v>212.88515406162463</v>
      </c>
      <c r="L432" s="423">
        <v>886.66666666666663</v>
      </c>
      <c r="M432" s="423" t="s">
        <v>18232</v>
      </c>
    </row>
    <row r="433" spans="1:13" ht="45">
      <c r="A433" s="87">
        <v>424</v>
      </c>
      <c r="B433" s="422"/>
      <c r="C433" s="422" t="s">
        <v>345</v>
      </c>
      <c r="D433" s="423" t="s">
        <v>3317</v>
      </c>
      <c r="E433" s="423">
        <v>204873388</v>
      </c>
      <c r="F433" s="423" t="s">
        <v>2695</v>
      </c>
      <c r="G433" s="423" t="s">
        <v>17971</v>
      </c>
      <c r="H433" s="423">
        <v>4.165</v>
      </c>
      <c r="I433" s="423" t="s">
        <v>2695</v>
      </c>
      <c r="J433" s="423" t="s">
        <v>17801</v>
      </c>
      <c r="K433" s="423">
        <v>212.88515406162463</v>
      </c>
      <c r="L433" s="423">
        <v>886.66666666666663</v>
      </c>
      <c r="M433" s="423" t="s">
        <v>18233</v>
      </c>
    </row>
    <row r="434" spans="1:13" ht="45">
      <c r="A434" s="87">
        <v>425</v>
      </c>
      <c r="B434" s="422"/>
      <c r="C434" s="422" t="s">
        <v>345</v>
      </c>
      <c r="D434" s="423" t="s">
        <v>3317</v>
      </c>
      <c r="E434" s="423">
        <v>204873388</v>
      </c>
      <c r="F434" s="423" t="s">
        <v>2695</v>
      </c>
      <c r="G434" s="423" t="s">
        <v>17971</v>
      </c>
      <c r="H434" s="423">
        <v>4.165</v>
      </c>
      <c r="I434" s="423" t="s">
        <v>2695</v>
      </c>
      <c r="J434" s="423" t="s">
        <v>17801</v>
      </c>
      <c r="K434" s="423">
        <v>212.88515406162463</v>
      </c>
      <c r="L434" s="423">
        <v>886.66666666666663</v>
      </c>
      <c r="M434" s="423" t="s">
        <v>18234</v>
      </c>
    </row>
    <row r="435" spans="1:13" ht="45">
      <c r="A435" s="87">
        <v>426</v>
      </c>
      <c r="B435" s="422"/>
      <c r="C435" s="422" t="s">
        <v>345</v>
      </c>
      <c r="D435" s="423" t="s">
        <v>3317</v>
      </c>
      <c r="E435" s="423">
        <v>204873388</v>
      </c>
      <c r="F435" s="423" t="s">
        <v>2695</v>
      </c>
      <c r="G435" s="423" t="s">
        <v>17971</v>
      </c>
      <c r="H435" s="423">
        <v>4.165</v>
      </c>
      <c r="I435" s="423" t="s">
        <v>2695</v>
      </c>
      <c r="J435" s="423" t="s">
        <v>17801</v>
      </c>
      <c r="K435" s="423">
        <v>212.88515406162463</v>
      </c>
      <c r="L435" s="423">
        <v>886.66666666666663</v>
      </c>
      <c r="M435" s="423" t="s">
        <v>18235</v>
      </c>
    </row>
    <row r="436" spans="1:13" ht="45">
      <c r="A436" s="87">
        <v>427</v>
      </c>
      <c r="B436" s="422"/>
      <c r="C436" s="422" t="s">
        <v>345</v>
      </c>
      <c r="D436" s="423" t="s">
        <v>3317</v>
      </c>
      <c r="E436" s="423">
        <v>204873388</v>
      </c>
      <c r="F436" s="423" t="s">
        <v>2695</v>
      </c>
      <c r="G436" s="423" t="s">
        <v>17971</v>
      </c>
      <c r="H436" s="423">
        <v>4.165</v>
      </c>
      <c r="I436" s="423" t="s">
        <v>2695</v>
      </c>
      <c r="J436" s="423" t="s">
        <v>17801</v>
      </c>
      <c r="K436" s="423">
        <v>212.88515406162463</v>
      </c>
      <c r="L436" s="423">
        <v>886.66666666666663</v>
      </c>
      <c r="M436" s="423" t="s">
        <v>18236</v>
      </c>
    </row>
    <row r="437" spans="1:13" ht="45">
      <c r="A437" s="87">
        <v>428</v>
      </c>
      <c r="B437" s="422"/>
      <c r="C437" s="422" t="s">
        <v>345</v>
      </c>
      <c r="D437" s="423" t="s">
        <v>3317</v>
      </c>
      <c r="E437" s="423">
        <v>204873388</v>
      </c>
      <c r="F437" s="423" t="s">
        <v>2695</v>
      </c>
      <c r="G437" s="423" t="s">
        <v>17971</v>
      </c>
      <c r="H437" s="423">
        <v>4.165</v>
      </c>
      <c r="I437" s="423" t="s">
        <v>2695</v>
      </c>
      <c r="J437" s="423" t="s">
        <v>17801</v>
      </c>
      <c r="K437" s="423">
        <v>212.88515406162463</v>
      </c>
      <c r="L437" s="423">
        <v>886.66666666666663</v>
      </c>
      <c r="M437" s="423" t="s">
        <v>18237</v>
      </c>
    </row>
    <row r="438" spans="1:13" ht="45">
      <c r="A438" s="87">
        <v>429</v>
      </c>
      <c r="B438" s="422"/>
      <c r="C438" s="422" t="s">
        <v>345</v>
      </c>
      <c r="D438" s="423" t="s">
        <v>3317</v>
      </c>
      <c r="E438" s="423">
        <v>204873388</v>
      </c>
      <c r="F438" s="423" t="s">
        <v>2695</v>
      </c>
      <c r="G438" s="423" t="s">
        <v>17971</v>
      </c>
      <c r="H438" s="423">
        <v>4.165</v>
      </c>
      <c r="I438" s="423" t="s">
        <v>2695</v>
      </c>
      <c r="J438" s="423" t="s">
        <v>17801</v>
      </c>
      <c r="K438" s="423">
        <v>212.88515406162463</v>
      </c>
      <c r="L438" s="423">
        <v>886.66666666666663</v>
      </c>
      <c r="M438" s="423" t="s">
        <v>18238</v>
      </c>
    </row>
    <row r="439" spans="1:13" ht="45">
      <c r="A439" s="87">
        <v>430</v>
      </c>
      <c r="B439" s="422"/>
      <c r="C439" s="422" t="s">
        <v>345</v>
      </c>
      <c r="D439" s="423" t="s">
        <v>3317</v>
      </c>
      <c r="E439" s="423">
        <v>204873388</v>
      </c>
      <c r="F439" s="423" t="s">
        <v>2695</v>
      </c>
      <c r="G439" s="423" t="s">
        <v>17971</v>
      </c>
      <c r="H439" s="423">
        <v>4.165</v>
      </c>
      <c r="I439" s="423" t="s">
        <v>2695</v>
      </c>
      <c r="J439" s="423" t="s">
        <v>17801</v>
      </c>
      <c r="K439" s="423">
        <v>212.88515406162463</v>
      </c>
      <c r="L439" s="423">
        <v>886.66666666666663</v>
      </c>
      <c r="M439" s="423" t="s">
        <v>18239</v>
      </c>
    </row>
    <row r="440" spans="1:13" ht="45">
      <c r="A440" s="87">
        <v>431</v>
      </c>
      <c r="B440" s="422"/>
      <c r="C440" s="422" t="s">
        <v>345</v>
      </c>
      <c r="D440" s="423" t="s">
        <v>3317</v>
      </c>
      <c r="E440" s="423">
        <v>204873388</v>
      </c>
      <c r="F440" s="423" t="s">
        <v>2695</v>
      </c>
      <c r="G440" s="423" t="s">
        <v>17971</v>
      </c>
      <c r="H440" s="423">
        <v>4.165</v>
      </c>
      <c r="I440" s="423" t="s">
        <v>2695</v>
      </c>
      <c r="J440" s="423" t="s">
        <v>17801</v>
      </c>
      <c r="K440" s="423">
        <v>212.88515406162463</v>
      </c>
      <c r="L440" s="423">
        <v>886.66666666666663</v>
      </c>
      <c r="M440" s="423" t="s">
        <v>18240</v>
      </c>
    </row>
    <row r="441" spans="1:13" ht="45">
      <c r="A441" s="87">
        <v>432</v>
      </c>
      <c r="B441" s="422"/>
      <c r="C441" s="422" t="s">
        <v>345</v>
      </c>
      <c r="D441" s="423" t="s">
        <v>3317</v>
      </c>
      <c r="E441" s="423">
        <v>204873388</v>
      </c>
      <c r="F441" s="423" t="s">
        <v>2695</v>
      </c>
      <c r="G441" s="423" t="s">
        <v>17971</v>
      </c>
      <c r="H441" s="423">
        <v>4.165</v>
      </c>
      <c r="I441" s="423" t="s">
        <v>2695</v>
      </c>
      <c r="J441" s="423" t="s">
        <v>17801</v>
      </c>
      <c r="K441" s="423">
        <v>212.88515406162463</v>
      </c>
      <c r="L441" s="423">
        <v>886.66666666666663</v>
      </c>
      <c r="M441" s="423" t="s">
        <v>18241</v>
      </c>
    </row>
    <row r="442" spans="1:13" ht="45">
      <c r="A442" s="87">
        <v>433</v>
      </c>
      <c r="B442" s="422"/>
      <c r="C442" s="422" t="s">
        <v>345</v>
      </c>
      <c r="D442" s="423" t="s">
        <v>3317</v>
      </c>
      <c r="E442" s="423">
        <v>204873388</v>
      </c>
      <c r="F442" s="423" t="s">
        <v>2695</v>
      </c>
      <c r="G442" s="423" t="s">
        <v>17971</v>
      </c>
      <c r="H442" s="423">
        <v>4.165</v>
      </c>
      <c r="I442" s="423" t="s">
        <v>2695</v>
      </c>
      <c r="J442" s="423" t="s">
        <v>17801</v>
      </c>
      <c r="K442" s="423">
        <v>212.88515406162463</v>
      </c>
      <c r="L442" s="423">
        <v>886.66666666666663</v>
      </c>
      <c r="M442" s="423" t="s">
        <v>18242</v>
      </c>
    </row>
    <row r="443" spans="1:13" ht="45">
      <c r="A443" s="87">
        <v>434</v>
      </c>
      <c r="B443" s="422"/>
      <c r="C443" s="422" t="s">
        <v>345</v>
      </c>
      <c r="D443" s="423" t="s">
        <v>3317</v>
      </c>
      <c r="E443" s="423">
        <v>204873388</v>
      </c>
      <c r="F443" s="423" t="s">
        <v>2695</v>
      </c>
      <c r="G443" s="423" t="s">
        <v>17971</v>
      </c>
      <c r="H443" s="423">
        <v>14.048199999999998</v>
      </c>
      <c r="I443" s="423" t="s">
        <v>2695</v>
      </c>
      <c r="J443" s="423" t="s">
        <v>17801</v>
      </c>
      <c r="K443" s="423">
        <v>63.11603384537996</v>
      </c>
      <c r="L443" s="423">
        <v>886.66666666666663</v>
      </c>
      <c r="M443" s="423" t="s">
        <v>18243</v>
      </c>
    </row>
    <row r="444" spans="1:13" ht="45">
      <c r="A444" s="87">
        <v>435</v>
      </c>
      <c r="B444" s="422"/>
      <c r="C444" s="422" t="s">
        <v>345</v>
      </c>
      <c r="D444" s="423" t="s">
        <v>3317</v>
      </c>
      <c r="E444" s="423">
        <v>204873388</v>
      </c>
      <c r="F444" s="423" t="s">
        <v>2695</v>
      </c>
      <c r="G444" s="423" t="s">
        <v>17971</v>
      </c>
      <c r="H444" s="423">
        <v>14.048199999999998</v>
      </c>
      <c r="I444" s="423" t="s">
        <v>2695</v>
      </c>
      <c r="J444" s="423" t="s">
        <v>17801</v>
      </c>
      <c r="K444" s="423">
        <v>63.11603384537996</v>
      </c>
      <c r="L444" s="423">
        <v>886.66666666666663</v>
      </c>
      <c r="M444" s="423" t="s">
        <v>18244</v>
      </c>
    </row>
    <row r="445" spans="1:13" ht="45">
      <c r="A445" s="87">
        <v>436</v>
      </c>
      <c r="B445" s="422"/>
      <c r="C445" s="422" t="s">
        <v>345</v>
      </c>
      <c r="D445" s="423" t="s">
        <v>3317</v>
      </c>
      <c r="E445" s="423">
        <v>204873388</v>
      </c>
      <c r="F445" s="423" t="s">
        <v>2695</v>
      </c>
      <c r="G445" s="423" t="s">
        <v>17971</v>
      </c>
      <c r="H445" s="423">
        <v>14.048199999999998</v>
      </c>
      <c r="I445" s="423" t="s">
        <v>2695</v>
      </c>
      <c r="J445" s="423" t="s">
        <v>17801</v>
      </c>
      <c r="K445" s="423">
        <v>63.11603384537996</v>
      </c>
      <c r="L445" s="423">
        <v>886.66666666666663</v>
      </c>
      <c r="M445" s="423" t="s">
        <v>18245</v>
      </c>
    </row>
    <row r="446" spans="1:13" ht="45">
      <c r="A446" s="87">
        <v>437</v>
      </c>
      <c r="B446" s="422"/>
      <c r="C446" s="422" t="s">
        <v>345</v>
      </c>
      <c r="D446" s="423" t="s">
        <v>3317</v>
      </c>
      <c r="E446" s="423">
        <v>204873388</v>
      </c>
      <c r="F446" s="423" t="s">
        <v>2695</v>
      </c>
      <c r="G446" s="423" t="s">
        <v>17971</v>
      </c>
      <c r="H446" s="423">
        <v>14.048199999999998</v>
      </c>
      <c r="I446" s="423" t="s">
        <v>2695</v>
      </c>
      <c r="J446" s="423" t="s">
        <v>17801</v>
      </c>
      <c r="K446" s="423">
        <v>63.11603384537996</v>
      </c>
      <c r="L446" s="423">
        <v>886.66666666666663</v>
      </c>
      <c r="M446" s="423" t="s">
        <v>18246</v>
      </c>
    </row>
    <row r="447" spans="1:13" ht="45">
      <c r="A447" s="87">
        <v>438</v>
      </c>
      <c r="B447" s="422"/>
      <c r="C447" s="422" t="s">
        <v>345</v>
      </c>
      <c r="D447" s="423" t="s">
        <v>3317</v>
      </c>
      <c r="E447" s="423">
        <v>204873388</v>
      </c>
      <c r="F447" s="423" t="s">
        <v>2695</v>
      </c>
      <c r="G447" s="423" t="s">
        <v>17971</v>
      </c>
      <c r="H447" s="423">
        <v>14.048199999999998</v>
      </c>
      <c r="I447" s="423" t="s">
        <v>2695</v>
      </c>
      <c r="J447" s="423" t="s">
        <v>17801</v>
      </c>
      <c r="K447" s="423">
        <v>63.11603384537996</v>
      </c>
      <c r="L447" s="423">
        <v>886.66666666666663</v>
      </c>
      <c r="M447" s="423" t="s">
        <v>18247</v>
      </c>
    </row>
    <row r="448" spans="1:13" ht="45">
      <c r="A448" s="87">
        <v>439</v>
      </c>
      <c r="B448" s="422"/>
      <c r="C448" s="422" t="s">
        <v>345</v>
      </c>
      <c r="D448" s="423" t="s">
        <v>3317</v>
      </c>
      <c r="E448" s="423">
        <v>204873388</v>
      </c>
      <c r="F448" s="423" t="s">
        <v>2695</v>
      </c>
      <c r="G448" s="423" t="s">
        <v>17971</v>
      </c>
      <c r="H448" s="423">
        <v>14.048199999999998</v>
      </c>
      <c r="I448" s="423" t="s">
        <v>2695</v>
      </c>
      <c r="J448" s="423" t="s">
        <v>17801</v>
      </c>
      <c r="K448" s="423">
        <v>63.11603384537996</v>
      </c>
      <c r="L448" s="423">
        <v>886.66666666666663</v>
      </c>
      <c r="M448" s="423" t="s">
        <v>18248</v>
      </c>
    </row>
    <row r="449" spans="1:13" ht="45">
      <c r="A449" s="87">
        <v>440</v>
      </c>
      <c r="B449" s="422"/>
      <c r="C449" s="422" t="s">
        <v>345</v>
      </c>
      <c r="D449" s="423" t="s">
        <v>3317</v>
      </c>
      <c r="E449" s="423">
        <v>204873388</v>
      </c>
      <c r="F449" s="423" t="s">
        <v>2695</v>
      </c>
      <c r="G449" s="423" t="s">
        <v>17971</v>
      </c>
      <c r="H449" s="423">
        <v>14.048199999999998</v>
      </c>
      <c r="I449" s="423" t="s">
        <v>2695</v>
      </c>
      <c r="J449" s="423" t="s">
        <v>17801</v>
      </c>
      <c r="K449" s="423">
        <v>63.11603384537996</v>
      </c>
      <c r="L449" s="423">
        <v>886.66666666666663</v>
      </c>
      <c r="M449" s="423" t="s">
        <v>18249</v>
      </c>
    </row>
    <row r="450" spans="1:13" ht="45">
      <c r="A450" s="87">
        <v>441</v>
      </c>
      <c r="B450" s="422"/>
      <c r="C450" s="422" t="s">
        <v>345</v>
      </c>
      <c r="D450" s="423" t="s">
        <v>3317</v>
      </c>
      <c r="E450" s="423">
        <v>204873388</v>
      </c>
      <c r="F450" s="423" t="s">
        <v>2695</v>
      </c>
      <c r="G450" s="423" t="s">
        <v>17971</v>
      </c>
      <c r="H450" s="423">
        <v>14.048199999999998</v>
      </c>
      <c r="I450" s="423" t="s">
        <v>2695</v>
      </c>
      <c r="J450" s="423" t="s">
        <v>17801</v>
      </c>
      <c r="K450" s="423">
        <v>63.11603384537996</v>
      </c>
      <c r="L450" s="423">
        <v>886.66666666666663</v>
      </c>
      <c r="M450" s="423" t="s">
        <v>18250</v>
      </c>
    </row>
    <row r="451" spans="1:13" ht="45">
      <c r="A451" s="87">
        <v>442</v>
      </c>
      <c r="B451" s="422"/>
      <c r="C451" s="422" t="s">
        <v>345</v>
      </c>
      <c r="D451" s="423" t="s">
        <v>3317</v>
      </c>
      <c r="E451" s="423">
        <v>204873388</v>
      </c>
      <c r="F451" s="423" t="s">
        <v>2695</v>
      </c>
      <c r="G451" s="423" t="s">
        <v>17971</v>
      </c>
      <c r="H451" s="423">
        <v>14.048199999999998</v>
      </c>
      <c r="I451" s="423" t="s">
        <v>2695</v>
      </c>
      <c r="J451" s="423" t="s">
        <v>17801</v>
      </c>
      <c r="K451" s="423">
        <v>63.11603384537996</v>
      </c>
      <c r="L451" s="423">
        <v>886.66666666666663</v>
      </c>
      <c r="M451" s="423" t="s">
        <v>18251</v>
      </c>
    </row>
    <row r="452" spans="1:13" ht="45">
      <c r="A452" s="87">
        <v>443</v>
      </c>
      <c r="B452" s="422"/>
      <c r="C452" s="422" t="s">
        <v>345</v>
      </c>
      <c r="D452" s="423" t="s">
        <v>3317</v>
      </c>
      <c r="E452" s="423">
        <v>204873388</v>
      </c>
      <c r="F452" s="423" t="s">
        <v>2695</v>
      </c>
      <c r="G452" s="423" t="s">
        <v>17971</v>
      </c>
      <c r="H452" s="423">
        <v>14.048199999999998</v>
      </c>
      <c r="I452" s="423" t="s">
        <v>2695</v>
      </c>
      <c r="J452" s="423" t="s">
        <v>17801</v>
      </c>
      <c r="K452" s="423">
        <v>63.11603384537996</v>
      </c>
      <c r="L452" s="423">
        <v>886.66666666666663</v>
      </c>
      <c r="M452" s="423" t="s">
        <v>18252</v>
      </c>
    </row>
    <row r="453" spans="1:13" ht="45">
      <c r="A453" s="87">
        <v>444</v>
      </c>
      <c r="B453" s="422"/>
      <c r="C453" s="422" t="s">
        <v>345</v>
      </c>
      <c r="D453" s="423" t="s">
        <v>3317</v>
      </c>
      <c r="E453" s="423">
        <v>204873388</v>
      </c>
      <c r="F453" s="423" t="s">
        <v>2695</v>
      </c>
      <c r="G453" s="423" t="s">
        <v>17971</v>
      </c>
      <c r="H453" s="423">
        <v>14.048199999999998</v>
      </c>
      <c r="I453" s="423" t="s">
        <v>2695</v>
      </c>
      <c r="J453" s="423" t="s">
        <v>17801</v>
      </c>
      <c r="K453" s="423">
        <v>63.11603384537996</v>
      </c>
      <c r="L453" s="423">
        <v>886.66666666666663</v>
      </c>
      <c r="M453" s="423" t="s">
        <v>18253</v>
      </c>
    </row>
    <row r="454" spans="1:13" ht="45">
      <c r="A454" s="87">
        <v>445</v>
      </c>
      <c r="B454" s="422"/>
      <c r="C454" s="422" t="s">
        <v>345</v>
      </c>
      <c r="D454" s="423" t="s">
        <v>3317</v>
      </c>
      <c r="E454" s="423">
        <v>204873388</v>
      </c>
      <c r="F454" s="423" t="s">
        <v>2695</v>
      </c>
      <c r="G454" s="423" t="s">
        <v>17971</v>
      </c>
      <c r="H454" s="423">
        <v>14.048199999999998</v>
      </c>
      <c r="I454" s="423" t="s">
        <v>2695</v>
      </c>
      <c r="J454" s="423" t="s">
        <v>17801</v>
      </c>
      <c r="K454" s="423">
        <v>63.11603384537996</v>
      </c>
      <c r="L454" s="423">
        <v>886.66666666666663</v>
      </c>
      <c r="M454" s="423" t="s">
        <v>18254</v>
      </c>
    </row>
    <row r="455" spans="1:13" ht="45">
      <c r="A455" s="87">
        <v>446</v>
      </c>
      <c r="B455" s="422"/>
      <c r="C455" s="422" t="s">
        <v>345</v>
      </c>
      <c r="D455" s="423" t="s">
        <v>3317</v>
      </c>
      <c r="E455" s="423">
        <v>204873388</v>
      </c>
      <c r="F455" s="423" t="s">
        <v>2695</v>
      </c>
      <c r="G455" s="423" t="s">
        <v>17971</v>
      </c>
      <c r="H455" s="423">
        <v>4.165</v>
      </c>
      <c r="I455" s="423" t="s">
        <v>2695</v>
      </c>
      <c r="J455" s="423" t="s">
        <v>17801</v>
      </c>
      <c r="K455" s="423">
        <v>212.88515406162463</v>
      </c>
      <c r="L455" s="423">
        <v>886.66666666666663</v>
      </c>
      <c r="M455" s="423" t="s">
        <v>18255</v>
      </c>
    </row>
    <row r="456" spans="1:13" ht="45">
      <c r="A456" s="87">
        <v>447</v>
      </c>
      <c r="B456" s="422"/>
      <c r="C456" s="422" t="s">
        <v>345</v>
      </c>
      <c r="D456" s="423" t="s">
        <v>3317</v>
      </c>
      <c r="E456" s="423">
        <v>204873388</v>
      </c>
      <c r="F456" s="423" t="s">
        <v>2695</v>
      </c>
      <c r="G456" s="423" t="s">
        <v>17971</v>
      </c>
      <c r="H456" s="423">
        <v>14.048199999999998</v>
      </c>
      <c r="I456" s="423" t="s">
        <v>2695</v>
      </c>
      <c r="J456" s="423" t="s">
        <v>17801</v>
      </c>
      <c r="K456" s="423">
        <v>63.11603384537996</v>
      </c>
      <c r="L456" s="423">
        <v>886.66666666666663</v>
      </c>
      <c r="M456" s="423" t="s">
        <v>18256</v>
      </c>
    </row>
    <row r="457" spans="1:13" ht="45">
      <c r="A457" s="87">
        <v>448</v>
      </c>
      <c r="B457" s="422"/>
      <c r="C457" s="422" t="s">
        <v>345</v>
      </c>
      <c r="D457" s="423" t="s">
        <v>3317</v>
      </c>
      <c r="E457" s="423">
        <v>204873388</v>
      </c>
      <c r="F457" s="423" t="s">
        <v>2695</v>
      </c>
      <c r="G457" s="423" t="s">
        <v>17971</v>
      </c>
      <c r="H457" s="423">
        <v>4.165</v>
      </c>
      <c r="I457" s="423" t="s">
        <v>2695</v>
      </c>
      <c r="J457" s="423" t="s">
        <v>17801</v>
      </c>
      <c r="K457" s="423">
        <v>212.88515406162463</v>
      </c>
      <c r="L457" s="423">
        <v>886.66666666666663</v>
      </c>
      <c r="M457" s="423" t="s">
        <v>18257</v>
      </c>
    </row>
    <row r="458" spans="1:13" ht="45">
      <c r="A458" s="87">
        <v>449</v>
      </c>
      <c r="B458" s="422"/>
      <c r="C458" s="422" t="s">
        <v>345</v>
      </c>
      <c r="D458" s="423" t="s">
        <v>3317</v>
      </c>
      <c r="E458" s="423">
        <v>204873388</v>
      </c>
      <c r="F458" s="423" t="s">
        <v>2695</v>
      </c>
      <c r="G458" s="423" t="s">
        <v>17971</v>
      </c>
      <c r="H458" s="423">
        <v>4.165</v>
      </c>
      <c r="I458" s="423" t="s">
        <v>2695</v>
      </c>
      <c r="J458" s="423" t="s">
        <v>17801</v>
      </c>
      <c r="K458" s="423">
        <v>212.88515406162463</v>
      </c>
      <c r="L458" s="423">
        <v>886.66666666666663</v>
      </c>
      <c r="M458" s="423" t="s">
        <v>18258</v>
      </c>
    </row>
    <row r="459" spans="1:13" ht="45">
      <c r="A459" s="87">
        <v>450</v>
      </c>
      <c r="B459" s="422"/>
      <c r="C459" s="422" t="s">
        <v>345</v>
      </c>
      <c r="D459" s="423" t="s">
        <v>3317</v>
      </c>
      <c r="E459" s="423">
        <v>204873388</v>
      </c>
      <c r="F459" s="423" t="s">
        <v>2695</v>
      </c>
      <c r="G459" s="423" t="s">
        <v>17971</v>
      </c>
      <c r="H459" s="423">
        <v>4.165</v>
      </c>
      <c r="I459" s="423" t="s">
        <v>2695</v>
      </c>
      <c r="J459" s="423" t="s">
        <v>17801</v>
      </c>
      <c r="K459" s="423">
        <v>212.88515406162463</v>
      </c>
      <c r="L459" s="423">
        <v>886.66666666666663</v>
      </c>
      <c r="M459" s="423" t="s">
        <v>18259</v>
      </c>
    </row>
    <row r="460" spans="1:13" ht="45">
      <c r="A460" s="87">
        <v>451</v>
      </c>
      <c r="B460" s="422"/>
      <c r="C460" s="422" t="s">
        <v>345</v>
      </c>
      <c r="D460" s="423" t="s">
        <v>3317</v>
      </c>
      <c r="E460" s="423">
        <v>204873388</v>
      </c>
      <c r="F460" s="423" t="s">
        <v>2695</v>
      </c>
      <c r="G460" s="423" t="s">
        <v>17971</v>
      </c>
      <c r="H460" s="423">
        <v>14.048199999999998</v>
      </c>
      <c r="I460" s="423" t="s">
        <v>2695</v>
      </c>
      <c r="J460" s="423" t="s">
        <v>17801</v>
      </c>
      <c r="K460" s="423">
        <v>63.11603384537996</v>
      </c>
      <c r="L460" s="423">
        <v>886.66666666666663</v>
      </c>
      <c r="M460" s="423" t="s">
        <v>18260</v>
      </c>
    </row>
    <row r="461" spans="1:13" ht="45">
      <c r="A461" s="87">
        <v>452</v>
      </c>
      <c r="B461" s="422"/>
      <c r="C461" s="422" t="s">
        <v>345</v>
      </c>
      <c r="D461" s="423" t="s">
        <v>3317</v>
      </c>
      <c r="E461" s="423">
        <v>204873388</v>
      </c>
      <c r="F461" s="423" t="s">
        <v>2695</v>
      </c>
      <c r="G461" s="423" t="s">
        <v>17971</v>
      </c>
      <c r="H461" s="423">
        <v>14.048199999999998</v>
      </c>
      <c r="I461" s="423" t="s">
        <v>2695</v>
      </c>
      <c r="J461" s="423" t="s">
        <v>17801</v>
      </c>
      <c r="K461" s="423">
        <v>63.11603384537996</v>
      </c>
      <c r="L461" s="423">
        <v>886.66666666666663</v>
      </c>
      <c r="M461" s="423" t="s">
        <v>18261</v>
      </c>
    </row>
    <row r="462" spans="1:13" ht="45">
      <c r="A462" s="87">
        <v>453</v>
      </c>
      <c r="B462" s="422"/>
      <c r="C462" s="422" t="s">
        <v>345</v>
      </c>
      <c r="D462" s="423" t="s">
        <v>3317</v>
      </c>
      <c r="E462" s="423">
        <v>204873388</v>
      </c>
      <c r="F462" s="423" t="s">
        <v>2695</v>
      </c>
      <c r="G462" s="423" t="s">
        <v>17971</v>
      </c>
      <c r="H462" s="423">
        <v>14.048199999999998</v>
      </c>
      <c r="I462" s="423" t="s">
        <v>2695</v>
      </c>
      <c r="J462" s="423" t="s">
        <v>17801</v>
      </c>
      <c r="K462" s="423">
        <v>63.11603384537996</v>
      </c>
      <c r="L462" s="423">
        <v>886.66666666666663</v>
      </c>
      <c r="M462" s="423" t="s">
        <v>18262</v>
      </c>
    </row>
    <row r="463" spans="1:13" ht="45">
      <c r="A463" s="87">
        <v>454</v>
      </c>
      <c r="B463" s="422"/>
      <c r="C463" s="422" t="s">
        <v>345</v>
      </c>
      <c r="D463" s="423" t="s">
        <v>3317</v>
      </c>
      <c r="E463" s="423">
        <v>204873388</v>
      </c>
      <c r="F463" s="423" t="s">
        <v>2695</v>
      </c>
      <c r="G463" s="423" t="s">
        <v>17971</v>
      </c>
      <c r="H463" s="423">
        <v>4.165</v>
      </c>
      <c r="I463" s="423" t="s">
        <v>2695</v>
      </c>
      <c r="J463" s="423" t="s">
        <v>17801</v>
      </c>
      <c r="K463" s="423">
        <v>212.88515406162463</v>
      </c>
      <c r="L463" s="423">
        <v>886.66666666666663</v>
      </c>
      <c r="M463" s="423" t="s">
        <v>18263</v>
      </c>
    </row>
    <row r="464" spans="1:13" ht="45">
      <c r="A464" s="87">
        <v>455</v>
      </c>
      <c r="B464" s="422"/>
      <c r="C464" s="422" t="s">
        <v>345</v>
      </c>
      <c r="D464" s="423" t="s">
        <v>3317</v>
      </c>
      <c r="E464" s="423">
        <v>204873388</v>
      </c>
      <c r="F464" s="423" t="s">
        <v>2695</v>
      </c>
      <c r="G464" s="423" t="s">
        <v>17971</v>
      </c>
      <c r="H464" s="423">
        <v>4.165</v>
      </c>
      <c r="I464" s="423" t="s">
        <v>2695</v>
      </c>
      <c r="J464" s="423" t="s">
        <v>17801</v>
      </c>
      <c r="K464" s="423">
        <v>212.88515406162463</v>
      </c>
      <c r="L464" s="423">
        <v>886.66666666666663</v>
      </c>
      <c r="M464" s="423" t="s">
        <v>18264</v>
      </c>
    </row>
    <row r="465" spans="1:13" ht="60">
      <c r="A465" s="87">
        <v>456</v>
      </c>
      <c r="B465" s="422"/>
      <c r="C465" s="422" t="s">
        <v>345</v>
      </c>
      <c r="D465" s="423" t="s">
        <v>3317</v>
      </c>
      <c r="E465" s="423">
        <v>204873388</v>
      </c>
      <c r="F465" s="423" t="s">
        <v>2695</v>
      </c>
      <c r="G465" s="423" t="s">
        <v>17971</v>
      </c>
      <c r="H465" s="423">
        <v>4.165</v>
      </c>
      <c r="I465" s="423" t="s">
        <v>2695</v>
      </c>
      <c r="J465" s="423" t="s">
        <v>17801</v>
      </c>
      <c r="K465" s="423">
        <v>212.88515406162463</v>
      </c>
      <c r="L465" s="423">
        <v>886.66666666666663</v>
      </c>
      <c r="M465" s="423" t="s">
        <v>18265</v>
      </c>
    </row>
    <row r="466" spans="1:13" ht="45">
      <c r="A466" s="87">
        <v>457</v>
      </c>
      <c r="B466" s="422"/>
      <c r="C466" s="422" t="s">
        <v>345</v>
      </c>
      <c r="D466" s="423" t="s">
        <v>3317</v>
      </c>
      <c r="E466" s="423">
        <v>204873388</v>
      </c>
      <c r="F466" s="423" t="s">
        <v>2695</v>
      </c>
      <c r="G466" s="423" t="s">
        <v>17971</v>
      </c>
      <c r="H466" s="423">
        <v>4.165</v>
      </c>
      <c r="I466" s="423" t="s">
        <v>2695</v>
      </c>
      <c r="J466" s="423" t="s">
        <v>17801</v>
      </c>
      <c r="K466" s="423">
        <v>212.88515406162463</v>
      </c>
      <c r="L466" s="423">
        <v>886.66666666666663</v>
      </c>
      <c r="M466" s="423" t="s">
        <v>18266</v>
      </c>
    </row>
    <row r="467" spans="1:13" ht="45">
      <c r="A467" s="87">
        <v>458</v>
      </c>
      <c r="B467" s="422"/>
      <c r="C467" s="422" t="s">
        <v>345</v>
      </c>
      <c r="D467" s="423" t="s">
        <v>3317</v>
      </c>
      <c r="E467" s="423">
        <v>204873388</v>
      </c>
      <c r="F467" s="423" t="s">
        <v>2695</v>
      </c>
      <c r="G467" s="423" t="s">
        <v>17971</v>
      </c>
      <c r="H467" s="423">
        <v>14.048199999999998</v>
      </c>
      <c r="I467" s="423" t="s">
        <v>2695</v>
      </c>
      <c r="J467" s="423" t="s">
        <v>17801</v>
      </c>
      <c r="K467" s="423">
        <v>63.11603384537996</v>
      </c>
      <c r="L467" s="423">
        <v>886.66666666666663</v>
      </c>
      <c r="M467" s="423" t="s">
        <v>18267</v>
      </c>
    </row>
    <row r="468" spans="1:13" ht="45">
      <c r="A468" s="87">
        <v>459</v>
      </c>
      <c r="B468" s="422"/>
      <c r="C468" s="422" t="s">
        <v>345</v>
      </c>
      <c r="D468" s="423" t="s">
        <v>3317</v>
      </c>
      <c r="E468" s="423">
        <v>204873388</v>
      </c>
      <c r="F468" s="423" t="s">
        <v>2695</v>
      </c>
      <c r="G468" s="423" t="s">
        <v>17971</v>
      </c>
      <c r="H468" s="423">
        <v>4.165</v>
      </c>
      <c r="I468" s="423" t="s">
        <v>2695</v>
      </c>
      <c r="J468" s="423" t="s">
        <v>17801</v>
      </c>
      <c r="K468" s="423">
        <v>212.88515406162463</v>
      </c>
      <c r="L468" s="423">
        <v>886.66666666666663</v>
      </c>
      <c r="M468" s="423" t="s">
        <v>18268</v>
      </c>
    </row>
    <row r="469" spans="1:13" ht="45">
      <c r="A469" s="87">
        <v>460</v>
      </c>
      <c r="B469" s="422"/>
      <c r="C469" s="422" t="s">
        <v>345</v>
      </c>
      <c r="D469" s="423" t="s">
        <v>3317</v>
      </c>
      <c r="E469" s="423">
        <v>204873388</v>
      </c>
      <c r="F469" s="423" t="s">
        <v>2695</v>
      </c>
      <c r="G469" s="423" t="s">
        <v>17971</v>
      </c>
      <c r="H469" s="423">
        <v>4.165</v>
      </c>
      <c r="I469" s="423" t="s">
        <v>2695</v>
      </c>
      <c r="J469" s="423" t="s">
        <v>17801</v>
      </c>
      <c r="K469" s="423">
        <v>212.88515406162463</v>
      </c>
      <c r="L469" s="423">
        <v>886.66666666666663</v>
      </c>
      <c r="M469" s="423" t="s">
        <v>18269</v>
      </c>
    </row>
    <row r="470" spans="1:13" ht="45">
      <c r="A470" s="87">
        <v>461</v>
      </c>
      <c r="B470" s="422"/>
      <c r="C470" s="422" t="s">
        <v>345</v>
      </c>
      <c r="D470" s="423" t="s">
        <v>3317</v>
      </c>
      <c r="E470" s="423">
        <v>204873388</v>
      </c>
      <c r="F470" s="423" t="s">
        <v>2695</v>
      </c>
      <c r="G470" s="423" t="s">
        <v>17971</v>
      </c>
      <c r="H470" s="423">
        <v>4.165</v>
      </c>
      <c r="I470" s="423" t="s">
        <v>2695</v>
      </c>
      <c r="J470" s="423" t="s">
        <v>17801</v>
      </c>
      <c r="K470" s="423">
        <v>212.88515406162463</v>
      </c>
      <c r="L470" s="423">
        <v>886.66666666666663</v>
      </c>
      <c r="M470" s="423" t="s">
        <v>18270</v>
      </c>
    </row>
    <row r="471" spans="1:13" ht="45">
      <c r="A471" s="87">
        <v>462</v>
      </c>
      <c r="B471" s="422"/>
      <c r="C471" s="422" t="s">
        <v>345</v>
      </c>
      <c r="D471" s="423" t="s">
        <v>3317</v>
      </c>
      <c r="E471" s="423">
        <v>204873388</v>
      </c>
      <c r="F471" s="423" t="s">
        <v>2695</v>
      </c>
      <c r="G471" s="423" t="s">
        <v>17971</v>
      </c>
      <c r="H471" s="423">
        <v>4.165</v>
      </c>
      <c r="I471" s="423" t="s">
        <v>2695</v>
      </c>
      <c r="J471" s="423" t="s">
        <v>17801</v>
      </c>
      <c r="K471" s="423">
        <v>212.88515406162463</v>
      </c>
      <c r="L471" s="423">
        <v>886.66666666666663</v>
      </c>
      <c r="M471" s="423" t="s">
        <v>18271</v>
      </c>
    </row>
    <row r="472" spans="1:13" ht="45">
      <c r="A472" s="87">
        <v>463</v>
      </c>
      <c r="B472" s="422"/>
      <c r="C472" s="422" t="s">
        <v>345</v>
      </c>
      <c r="D472" s="423" t="s">
        <v>3317</v>
      </c>
      <c r="E472" s="423">
        <v>204873388</v>
      </c>
      <c r="F472" s="423" t="s">
        <v>2695</v>
      </c>
      <c r="G472" s="423" t="s">
        <v>17971</v>
      </c>
      <c r="H472" s="423">
        <v>4.165</v>
      </c>
      <c r="I472" s="423" t="s">
        <v>2695</v>
      </c>
      <c r="J472" s="423" t="s">
        <v>17801</v>
      </c>
      <c r="K472" s="423">
        <v>212.88515406162463</v>
      </c>
      <c r="L472" s="423">
        <v>886.66666666666663</v>
      </c>
      <c r="M472" s="423" t="s">
        <v>18272</v>
      </c>
    </row>
    <row r="473" spans="1:13" ht="45">
      <c r="A473" s="87">
        <v>464</v>
      </c>
      <c r="B473" s="422"/>
      <c r="C473" s="422" t="s">
        <v>345</v>
      </c>
      <c r="D473" s="423" t="s">
        <v>3317</v>
      </c>
      <c r="E473" s="423">
        <v>204873388</v>
      </c>
      <c r="F473" s="423" t="s">
        <v>2695</v>
      </c>
      <c r="G473" s="423" t="s">
        <v>17971</v>
      </c>
      <c r="H473" s="423">
        <v>4.165</v>
      </c>
      <c r="I473" s="423" t="s">
        <v>2695</v>
      </c>
      <c r="J473" s="423" t="s">
        <v>17801</v>
      </c>
      <c r="K473" s="423">
        <v>212.88515406162463</v>
      </c>
      <c r="L473" s="423">
        <v>886.66666666666663</v>
      </c>
      <c r="M473" s="423" t="s">
        <v>18273</v>
      </c>
    </row>
    <row r="474" spans="1:13" ht="45">
      <c r="A474" s="87">
        <v>465</v>
      </c>
      <c r="B474" s="422"/>
      <c r="C474" s="422" t="s">
        <v>345</v>
      </c>
      <c r="D474" s="423" t="s">
        <v>3317</v>
      </c>
      <c r="E474" s="423">
        <v>204873388</v>
      </c>
      <c r="F474" s="423" t="s">
        <v>2695</v>
      </c>
      <c r="G474" s="423" t="s">
        <v>17971</v>
      </c>
      <c r="H474" s="423">
        <v>4.165</v>
      </c>
      <c r="I474" s="423" t="s">
        <v>2695</v>
      </c>
      <c r="J474" s="423" t="s">
        <v>17801</v>
      </c>
      <c r="K474" s="423">
        <v>212.88515406162463</v>
      </c>
      <c r="L474" s="423">
        <v>886.66666666666663</v>
      </c>
      <c r="M474" s="423" t="s">
        <v>18274</v>
      </c>
    </row>
    <row r="475" spans="1:13" ht="45">
      <c r="A475" s="87">
        <v>466</v>
      </c>
      <c r="B475" s="422"/>
      <c r="C475" s="422" t="s">
        <v>345</v>
      </c>
      <c r="D475" s="423" t="s">
        <v>3317</v>
      </c>
      <c r="E475" s="423">
        <v>204873388</v>
      </c>
      <c r="F475" s="423" t="s">
        <v>2695</v>
      </c>
      <c r="G475" s="423" t="s">
        <v>17971</v>
      </c>
      <c r="H475" s="423">
        <v>14.048199999999998</v>
      </c>
      <c r="I475" s="423" t="s">
        <v>2695</v>
      </c>
      <c r="J475" s="423" t="s">
        <v>17801</v>
      </c>
      <c r="K475" s="423">
        <v>63.11603384537996</v>
      </c>
      <c r="L475" s="423">
        <v>886.66666666666663</v>
      </c>
      <c r="M475" s="423" t="s">
        <v>18275</v>
      </c>
    </row>
    <row r="476" spans="1:13" ht="45">
      <c r="A476" s="87">
        <v>467</v>
      </c>
      <c r="B476" s="422"/>
      <c r="C476" s="422" t="s">
        <v>345</v>
      </c>
      <c r="D476" s="423" t="s">
        <v>3317</v>
      </c>
      <c r="E476" s="423">
        <v>204873388</v>
      </c>
      <c r="F476" s="423" t="s">
        <v>2695</v>
      </c>
      <c r="G476" s="423" t="s">
        <v>17971</v>
      </c>
      <c r="H476" s="423">
        <v>4.165</v>
      </c>
      <c r="I476" s="423" t="s">
        <v>2695</v>
      </c>
      <c r="J476" s="423" t="s">
        <v>17801</v>
      </c>
      <c r="K476" s="423">
        <v>212.88515406162463</v>
      </c>
      <c r="L476" s="423">
        <v>886.66666666666663</v>
      </c>
      <c r="M476" s="423" t="s">
        <v>18276</v>
      </c>
    </row>
    <row r="477" spans="1:13" ht="45">
      <c r="A477" s="87">
        <v>468</v>
      </c>
      <c r="B477" s="422"/>
      <c r="C477" s="422" t="s">
        <v>345</v>
      </c>
      <c r="D477" s="423" t="s">
        <v>3317</v>
      </c>
      <c r="E477" s="423">
        <v>204873388</v>
      </c>
      <c r="F477" s="423" t="s">
        <v>2695</v>
      </c>
      <c r="G477" s="423" t="s">
        <v>17971</v>
      </c>
      <c r="H477" s="423">
        <v>4.165</v>
      </c>
      <c r="I477" s="423" t="s">
        <v>2695</v>
      </c>
      <c r="J477" s="423" t="s">
        <v>17801</v>
      </c>
      <c r="K477" s="423">
        <v>212.88515406162463</v>
      </c>
      <c r="L477" s="423">
        <v>886.66666666666663</v>
      </c>
      <c r="M477" s="423" t="s">
        <v>18277</v>
      </c>
    </row>
    <row r="478" spans="1:13" ht="45">
      <c r="A478" s="87">
        <v>469</v>
      </c>
      <c r="B478" s="422"/>
      <c r="C478" s="422" t="s">
        <v>345</v>
      </c>
      <c r="D478" s="423" t="s">
        <v>3317</v>
      </c>
      <c r="E478" s="423">
        <v>204873388</v>
      </c>
      <c r="F478" s="423" t="s">
        <v>2695</v>
      </c>
      <c r="G478" s="423" t="s">
        <v>17971</v>
      </c>
      <c r="H478" s="423">
        <v>4.165</v>
      </c>
      <c r="I478" s="423" t="s">
        <v>2695</v>
      </c>
      <c r="J478" s="423" t="s">
        <v>17801</v>
      </c>
      <c r="K478" s="423">
        <v>212.88515406162463</v>
      </c>
      <c r="L478" s="423">
        <v>886.66666666666663</v>
      </c>
      <c r="M478" s="423" t="s">
        <v>18278</v>
      </c>
    </row>
    <row r="479" spans="1:13" ht="45">
      <c r="A479" s="87">
        <v>470</v>
      </c>
      <c r="B479" s="422"/>
      <c r="C479" s="422" t="s">
        <v>345</v>
      </c>
      <c r="D479" s="423" t="s">
        <v>3317</v>
      </c>
      <c r="E479" s="423">
        <v>204873388</v>
      </c>
      <c r="F479" s="423" t="s">
        <v>2695</v>
      </c>
      <c r="G479" s="423" t="s">
        <v>17971</v>
      </c>
      <c r="H479" s="423">
        <v>4.165</v>
      </c>
      <c r="I479" s="423" t="s">
        <v>2695</v>
      </c>
      <c r="J479" s="423" t="s">
        <v>17801</v>
      </c>
      <c r="K479" s="423">
        <v>212.88515406162463</v>
      </c>
      <c r="L479" s="423">
        <v>886.66666666666663</v>
      </c>
      <c r="M479" s="423" t="s">
        <v>18279</v>
      </c>
    </row>
    <row r="480" spans="1:13" ht="45">
      <c r="A480" s="87">
        <v>471</v>
      </c>
      <c r="B480" s="422"/>
      <c r="C480" s="422" t="s">
        <v>345</v>
      </c>
      <c r="D480" s="423" t="s">
        <v>3317</v>
      </c>
      <c r="E480" s="423">
        <v>204873388</v>
      </c>
      <c r="F480" s="423" t="s">
        <v>2695</v>
      </c>
      <c r="G480" s="423" t="s">
        <v>17971</v>
      </c>
      <c r="H480" s="423">
        <v>4.165</v>
      </c>
      <c r="I480" s="423" t="s">
        <v>2695</v>
      </c>
      <c r="J480" s="423" t="s">
        <v>17801</v>
      </c>
      <c r="K480" s="423">
        <v>212.88515406162463</v>
      </c>
      <c r="L480" s="423">
        <v>886.66666666666663</v>
      </c>
      <c r="M480" s="423" t="s">
        <v>18280</v>
      </c>
    </row>
    <row r="481" spans="1:13" ht="45">
      <c r="A481" s="87">
        <v>472</v>
      </c>
      <c r="B481" s="422"/>
      <c r="C481" s="422" t="s">
        <v>345</v>
      </c>
      <c r="D481" s="423" t="s">
        <v>3317</v>
      </c>
      <c r="E481" s="423">
        <v>204873388</v>
      </c>
      <c r="F481" s="423" t="s">
        <v>2695</v>
      </c>
      <c r="G481" s="423" t="s">
        <v>17971</v>
      </c>
      <c r="H481" s="423">
        <v>4.165</v>
      </c>
      <c r="I481" s="423" t="s">
        <v>2695</v>
      </c>
      <c r="J481" s="423" t="s">
        <v>17801</v>
      </c>
      <c r="K481" s="423">
        <v>212.88515406162463</v>
      </c>
      <c r="L481" s="423">
        <v>886.66666666666663</v>
      </c>
      <c r="M481" s="423" t="s">
        <v>18281</v>
      </c>
    </row>
    <row r="482" spans="1:13" ht="45">
      <c r="A482" s="87">
        <v>473</v>
      </c>
      <c r="B482" s="422"/>
      <c r="C482" s="422" t="s">
        <v>345</v>
      </c>
      <c r="D482" s="423" t="s">
        <v>3317</v>
      </c>
      <c r="E482" s="423">
        <v>204873388</v>
      </c>
      <c r="F482" s="423" t="s">
        <v>2695</v>
      </c>
      <c r="G482" s="423" t="s">
        <v>17971</v>
      </c>
      <c r="H482" s="423">
        <v>4.165</v>
      </c>
      <c r="I482" s="423" t="s">
        <v>2695</v>
      </c>
      <c r="J482" s="423" t="s">
        <v>17801</v>
      </c>
      <c r="K482" s="423">
        <v>212.88515406162463</v>
      </c>
      <c r="L482" s="423">
        <v>886.66666666666663</v>
      </c>
      <c r="M482" s="423" t="s">
        <v>18282</v>
      </c>
    </row>
    <row r="483" spans="1:13" ht="45">
      <c r="A483" s="87">
        <v>474</v>
      </c>
      <c r="B483" s="422"/>
      <c r="C483" s="422" t="s">
        <v>345</v>
      </c>
      <c r="D483" s="423" t="s">
        <v>3317</v>
      </c>
      <c r="E483" s="423">
        <v>204873388</v>
      </c>
      <c r="F483" s="423" t="s">
        <v>2695</v>
      </c>
      <c r="G483" s="423" t="s">
        <v>17971</v>
      </c>
      <c r="H483" s="423">
        <v>4.165</v>
      </c>
      <c r="I483" s="423" t="s">
        <v>2695</v>
      </c>
      <c r="J483" s="423" t="s">
        <v>17801</v>
      </c>
      <c r="K483" s="423">
        <v>212.88515406162463</v>
      </c>
      <c r="L483" s="423">
        <v>886.66666666666663</v>
      </c>
      <c r="M483" s="423" t="s">
        <v>18283</v>
      </c>
    </row>
    <row r="484" spans="1:13" ht="45">
      <c r="A484" s="87">
        <v>475</v>
      </c>
      <c r="B484" s="422"/>
      <c r="C484" s="422" t="s">
        <v>345</v>
      </c>
      <c r="D484" s="423" t="s">
        <v>3317</v>
      </c>
      <c r="E484" s="423">
        <v>204873388</v>
      </c>
      <c r="F484" s="423" t="s">
        <v>2695</v>
      </c>
      <c r="G484" s="423" t="s">
        <v>17971</v>
      </c>
      <c r="H484" s="423">
        <v>4.165</v>
      </c>
      <c r="I484" s="423" t="s">
        <v>2695</v>
      </c>
      <c r="J484" s="423" t="s">
        <v>17801</v>
      </c>
      <c r="K484" s="423">
        <v>212.88515406162463</v>
      </c>
      <c r="L484" s="423">
        <v>886.66666666666663</v>
      </c>
      <c r="M484" s="423" t="s">
        <v>18284</v>
      </c>
    </row>
    <row r="485" spans="1:13" ht="45">
      <c r="A485" s="87">
        <v>476</v>
      </c>
      <c r="B485" s="422"/>
      <c r="C485" s="422" t="s">
        <v>345</v>
      </c>
      <c r="D485" s="423" t="s">
        <v>3317</v>
      </c>
      <c r="E485" s="423">
        <v>204873388</v>
      </c>
      <c r="F485" s="423" t="s">
        <v>2695</v>
      </c>
      <c r="G485" s="423" t="s">
        <v>17971</v>
      </c>
      <c r="H485" s="423">
        <v>14.048199999999998</v>
      </c>
      <c r="I485" s="423" t="s">
        <v>2695</v>
      </c>
      <c r="J485" s="423" t="s">
        <v>17801</v>
      </c>
      <c r="K485" s="423">
        <v>63.11603384537996</v>
      </c>
      <c r="L485" s="423">
        <v>886.66666666666663</v>
      </c>
      <c r="M485" s="423" t="s">
        <v>18285</v>
      </c>
    </row>
    <row r="486" spans="1:13" ht="45">
      <c r="A486" s="87">
        <v>477</v>
      </c>
      <c r="B486" s="422"/>
      <c r="C486" s="422" t="s">
        <v>345</v>
      </c>
      <c r="D486" s="423" t="s">
        <v>3317</v>
      </c>
      <c r="E486" s="423">
        <v>204873388</v>
      </c>
      <c r="F486" s="423" t="s">
        <v>2695</v>
      </c>
      <c r="G486" s="423" t="s">
        <v>17971</v>
      </c>
      <c r="H486" s="423">
        <v>14.048199999999998</v>
      </c>
      <c r="I486" s="423" t="s">
        <v>2695</v>
      </c>
      <c r="J486" s="423" t="s">
        <v>17801</v>
      </c>
      <c r="K486" s="423">
        <v>63.11603384537996</v>
      </c>
      <c r="L486" s="423">
        <v>886.66666666666663</v>
      </c>
      <c r="M486" s="423" t="s">
        <v>18286</v>
      </c>
    </row>
    <row r="487" spans="1:13" ht="45">
      <c r="A487" s="87">
        <v>478</v>
      </c>
      <c r="B487" s="422"/>
      <c r="C487" s="422" t="s">
        <v>345</v>
      </c>
      <c r="D487" s="423" t="s">
        <v>3317</v>
      </c>
      <c r="E487" s="423">
        <v>204873388</v>
      </c>
      <c r="F487" s="423" t="s">
        <v>2695</v>
      </c>
      <c r="G487" s="423" t="s">
        <v>17971</v>
      </c>
      <c r="H487" s="423">
        <v>14.048199999999998</v>
      </c>
      <c r="I487" s="423" t="s">
        <v>2695</v>
      </c>
      <c r="J487" s="423" t="s">
        <v>17801</v>
      </c>
      <c r="K487" s="423">
        <v>63.11603384537996</v>
      </c>
      <c r="L487" s="423">
        <v>886.66666666666663</v>
      </c>
      <c r="M487" s="423" t="s">
        <v>18287</v>
      </c>
    </row>
    <row r="488" spans="1:13" ht="45">
      <c r="A488" s="87">
        <v>479</v>
      </c>
      <c r="B488" s="422"/>
      <c r="C488" s="422" t="s">
        <v>345</v>
      </c>
      <c r="D488" s="423" t="s">
        <v>3317</v>
      </c>
      <c r="E488" s="423">
        <v>204873388</v>
      </c>
      <c r="F488" s="423" t="s">
        <v>2695</v>
      </c>
      <c r="G488" s="423" t="s">
        <v>17971</v>
      </c>
      <c r="H488" s="423">
        <v>14.048199999999998</v>
      </c>
      <c r="I488" s="423" t="s">
        <v>2695</v>
      </c>
      <c r="J488" s="423" t="s">
        <v>17801</v>
      </c>
      <c r="K488" s="423">
        <v>63.11603384537996</v>
      </c>
      <c r="L488" s="423">
        <v>886.66666666666663</v>
      </c>
      <c r="M488" s="423" t="s">
        <v>18288</v>
      </c>
    </row>
    <row r="489" spans="1:13" ht="45">
      <c r="A489" s="87">
        <v>480</v>
      </c>
      <c r="B489" s="422"/>
      <c r="C489" s="422" t="s">
        <v>345</v>
      </c>
      <c r="D489" s="423" t="s">
        <v>3317</v>
      </c>
      <c r="E489" s="423">
        <v>204873388</v>
      </c>
      <c r="F489" s="423" t="s">
        <v>2695</v>
      </c>
      <c r="G489" s="423" t="s">
        <v>17971</v>
      </c>
      <c r="H489" s="423">
        <v>14.048199999999998</v>
      </c>
      <c r="I489" s="423" t="s">
        <v>2695</v>
      </c>
      <c r="J489" s="423" t="s">
        <v>17801</v>
      </c>
      <c r="K489" s="423">
        <v>63.11603384537996</v>
      </c>
      <c r="L489" s="423">
        <v>886.66666666666663</v>
      </c>
      <c r="M489" s="423" t="s">
        <v>18289</v>
      </c>
    </row>
    <row r="490" spans="1:13" ht="45">
      <c r="A490" s="87">
        <v>481</v>
      </c>
      <c r="B490" s="422"/>
      <c r="C490" s="422" t="s">
        <v>345</v>
      </c>
      <c r="D490" s="423" t="s">
        <v>3317</v>
      </c>
      <c r="E490" s="423">
        <v>204873388</v>
      </c>
      <c r="F490" s="423" t="s">
        <v>2695</v>
      </c>
      <c r="G490" s="423" t="s">
        <v>17971</v>
      </c>
      <c r="H490" s="423">
        <v>14.048199999999998</v>
      </c>
      <c r="I490" s="423" t="s">
        <v>2695</v>
      </c>
      <c r="J490" s="423" t="s">
        <v>17801</v>
      </c>
      <c r="K490" s="423">
        <v>63.11603384537996</v>
      </c>
      <c r="L490" s="423">
        <v>886.66666666666663</v>
      </c>
      <c r="M490" s="423" t="s">
        <v>18290</v>
      </c>
    </row>
    <row r="491" spans="1:13" ht="45">
      <c r="A491" s="87">
        <v>482</v>
      </c>
      <c r="B491" s="422"/>
      <c r="C491" s="422" t="s">
        <v>345</v>
      </c>
      <c r="D491" s="423" t="s">
        <v>3317</v>
      </c>
      <c r="E491" s="423">
        <v>204873388</v>
      </c>
      <c r="F491" s="423" t="s">
        <v>2695</v>
      </c>
      <c r="G491" s="423" t="s">
        <v>17971</v>
      </c>
      <c r="H491" s="423">
        <v>14.048199999999998</v>
      </c>
      <c r="I491" s="423" t="s">
        <v>2695</v>
      </c>
      <c r="J491" s="423" t="s">
        <v>17801</v>
      </c>
      <c r="K491" s="423">
        <v>63.11603384537996</v>
      </c>
      <c r="L491" s="423">
        <v>886.66666666666663</v>
      </c>
      <c r="M491" s="423" t="s">
        <v>18291</v>
      </c>
    </row>
    <row r="492" spans="1:13" ht="45">
      <c r="A492" s="87">
        <v>483</v>
      </c>
      <c r="B492" s="422"/>
      <c r="C492" s="422" t="s">
        <v>345</v>
      </c>
      <c r="D492" s="423" t="s">
        <v>3317</v>
      </c>
      <c r="E492" s="423">
        <v>204873388</v>
      </c>
      <c r="F492" s="423" t="s">
        <v>2695</v>
      </c>
      <c r="G492" s="423" t="s">
        <v>17971</v>
      </c>
      <c r="H492" s="423">
        <v>14.048199999999998</v>
      </c>
      <c r="I492" s="423" t="s">
        <v>2695</v>
      </c>
      <c r="J492" s="423" t="s">
        <v>17801</v>
      </c>
      <c r="K492" s="423">
        <v>63.11603384537996</v>
      </c>
      <c r="L492" s="423">
        <v>886.66666666666663</v>
      </c>
      <c r="M492" s="423" t="s">
        <v>18292</v>
      </c>
    </row>
    <row r="493" spans="1:13" ht="45">
      <c r="A493" s="87">
        <v>484</v>
      </c>
      <c r="B493" s="422"/>
      <c r="C493" s="422" t="s">
        <v>345</v>
      </c>
      <c r="D493" s="423" t="s">
        <v>3317</v>
      </c>
      <c r="E493" s="423">
        <v>204873388</v>
      </c>
      <c r="F493" s="423" t="s">
        <v>2695</v>
      </c>
      <c r="G493" s="423" t="s">
        <v>17971</v>
      </c>
      <c r="H493" s="423">
        <v>4.165</v>
      </c>
      <c r="I493" s="423" t="s">
        <v>2695</v>
      </c>
      <c r="J493" s="423" t="s">
        <v>17801</v>
      </c>
      <c r="K493" s="423">
        <v>212.88515406162463</v>
      </c>
      <c r="L493" s="423">
        <v>886.66666666666663</v>
      </c>
      <c r="M493" s="423" t="s">
        <v>18293</v>
      </c>
    </row>
    <row r="494" spans="1:13" ht="45">
      <c r="A494" s="87">
        <v>485</v>
      </c>
      <c r="B494" s="422"/>
      <c r="C494" s="422" t="s">
        <v>345</v>
      </c>
      <c r="D494" s="423" t="s">
        <v>3317</v>
      </c>
      <c r="E494" s="423">
        <v>204873388</v>
      </c>
      <c r="F494" s="423" t="s">
        <v>2695</v>
      </c>
      <c r="G494" s="423" t="s">
        <v>17971</v>
      </c>
      <c r="H494" s="423">
        <v>4.165</v>
      </c>
      <c r="I494" s="423" t="s">
        <v>2695</v>
      </c>
      <c r="J494" s="423" t="s">
        <v>17801</v>
      </c>
      <c r="K494" s="423">
        <v>212.88515406162463</v>
      </c>
      <c r="L494" s="423">
        <v>886.66666666666663</v>
      </c>
      <c r="M494" s="423" t="s">
        <v>18294</v>
      </c>
    </row>
    <row r="495" spans="1:13" ht="45">
      <c r="A495" s="87">
        <v>486</v>
      </c>
      <c r="B495" s="422"/>
      <c r="C495" s="422" t="s">
        <v>345</v>
      </c>
      <c r="D495" s="423" t="s">
        <v>3317</v>
      </c>
      <c r="E495" s="423">
        <v>204873388</v>
      </c>
      <c r="F495" s="423" t="s">
        <v>2695</v>
      </c>
      <c r="G495" s="423" t="s">
        <v>17971</v>
      </c>
      <c r="H495" s="423">
        <v>4.165</v>
      </c>
      <c r="I495" s="423" t="s">
        <v>2695</v>
      </c>
      <c r="J495" s="423" t="s">
        <v>17801</v>
      </c>
      <c r="K495" s="423">
        <v>212.88515406162463</v>
      </c>
      <c r="L495" s="423">
        <v>886.66666666666663</v>
      </c>
      <c r="M495" s="423" t="s">
        <v>18295</v>
      </c>
    </row>
    <row r="496" spans="1:13" ht="45">
      <c r="A496" s="87">
        <v>487</v>
      </c>
      <c r="B496" s="422"/>
      <c r="C496" s="422" t="s">
        <v>345</v>
      </c>
      <c r="D496" s="423" t="s">
        <v>3317</v>
      </c>
      <c r="E496" s="423">
        <v>204873388</v>
      </c>
      <c r="F496" s="423" t="s">
        <v>2695</v>
      </c>
      <c r="G496" s="423" t="s">
        <v>17971</v>
      </c>
      <c r="H496" s="423">
        <v>4.165</v>
      </c>
      <c r="I496" s="423" t="s">
        <v>2695</v>
      </c>
      <c r="J496" s="423" t="s">
        <v>17801</v>
      </c>
      <c r="K496" s="423">
        <v>212.88515406162463</v>
      </c>
      <c r="L496" s="423">
        <v>886.66666666666663</v>
      </c>
      <c r="M496" s="423" t="s">
        <v>18296</v>
      </c>
    </row>
    <row r="497" spans="1:13" ht="45">
      <c r="A497" s="87">
        <v>488</v>
      </c>
      <c r="B497" s="422"/>
      <c r="C497" s="422" t="s">
        <v>345</v>
      </c>
      <c r="D497" s="423" t="s">
        <v>3317</v>
      </c>
      <c r="E497" s="423">
        <v>204873388</v>
      </c>
      <c r="F497" s="423" t="s">
        <v>2695</v>
      </c>
      <c r="G497" s="423" t="s">
        <v>17971</v>
      </c>
      <c r="H497" s="423">
        <v>4.165</v>
      </c>
      <c r="I497" s="423" t="s">
        <v>2695</v>
      </c>
      <c r="J497" s="423" t="s">
        <v>17801</v>
      </c>
      <c r="K497" s="423">
        <v>212.88515406162463</v>
      </c>
      <c r="L497" s="423">
        <v>886.66666666666663</v>
      </c>
      <c r="M497" s="423" t="s">
        <v>18297</v>
      </c>
    </row>
    <row r="498" spans="1:13" ht="45">
      <c r="A498" s="87">
        <v>489</v>
      </c>
      <c r="B498" s="422"/>
      <c r="C498" s="422" t="s">
        <v>345</v>
      </c>
      <c r="D498" s="423" t="s">
        <v>3317</v>
      </c>
      <c r="E498" s="423">
        <v>204873388</v>
      </c>
      <c r="F498" s="423" t="s">
        <v>2695</v>
      </c>
      <c r="G498" s="423" t="s">
        <v>17971</v>
      </c>
      <c r="H498" s="423">
        <v>4.165</v>
      </c>
      <c r="I498" s="423" t="s">
        <v>2695</v>
      </c>
      <c r="J498" s="423" t="s">
        <v>17801</v>
      </c>
      <c r="K498" s="423">
        <v>212.88515406162463</v>
      </c>
      <c r="L498" s="423">
        <v>886.66666666666663</v>
      </c>
      <c r="M498" s="423" t="s">
        <v>18298</v>
      </c>
    </row>
    <row r="499" spans="1:13" ht="45">
      <c r="A499" s="87">
        <v>490</v>
      </c>
      <c r="B499" s="422"/>
      <c r="C499" s="422" t="s">
        <v>345</v>
      </c>
      <c r="D499" s="423" t="s">
        <v>3317</v>
      </c>
      <c r="E499" s="423">
        <v>204873388</v>
      </c>
      <c r="F499" s="423" t="s">
        <v>2695</v>
      </c>
      <c r="G499" s="423" t="s">
        <v>17971</v>
      </c>
      <c r="H499" s="423">
        <v>4.165</v>
      </c>
      <c r="I499" s="423" t="s">
        <v>2695</v>
      </c>
      <c r="J499" s="423" t="s">
        <v>17801</v>
      </c>
      <c r="K499" s="423">
        <v>212.88515406162463</v>
      </c>
      <c r="L499" s="423">
        <v>886.66666666666663</v>
      </c>
      <c r="M499" s="423" t="s">
        <v>18299</v>
      </c>
    </row>
    <row r="500" spans="1:13" ht="45">
      <c r="A500" s="87">
        <v>491</v>
      </c>
      <c r="B500" s="422"/>
      <c r="C500" s="422" t="s">
        <v>345</v>
      </c>
      <c r="D500" s="423" t="s">
        <v>3317</v>
      </c>
      <c r="E500" s="423">
        <v>204873388</v>
      </c>
      <c r="F500" s="423" t="s">
        <v>2695</v>
      </c>
      <c r="G500" s="423" t="s">
        <v>17971</v>
      </c>
      <c r="H500" s="423">
        <v>4.165</v>
      </c>
      <c r="I500" s="423" t="s">
        <v>2695</v>
      </c>
      <c r="J500" s="423" t="s">
        <v>17801</v>
      </c>
      <c r="K500" s="423">
        <v>212.88515406162463</v>
      </c>
      <c r="L500" s="423">
        <v>886.66666666666663</v>
      </c>
      <c r="M500" s="423" t="s">
        <v>18300</v>
      </c>
    </row>
    <row r="501" spans="1:13" ht="45">
      <c r="A501" s="87">
        <v>492</v>
      </c>
      <c r="B501" s="422"/>
      <c r="C501" s="422" t="s">
        <v>345</v>
      </c>
      <c r="D501" s="423" t="s">
        <v>3317</v>
      </c>
      <c r="E501" s="423">
        <v>204873388</v>
      </c>
      <c r="F501" s="423" t="s">
        <v>2695</v>
      </c>
      <c r="G501" s="423" t="s">
        <v>17971</v>
      </c>
      <c r="H501" s="423">
        <v>4.165</v>
      </c>
      <c r="I501" s="423" t="s">
        <v>2695</v>
      </c>
      <c r="J501" s="423" t="s">
        <v>17801</v>
      </c>
      <c r="K501" s="423">
        <v>212.88515406162463</v>
      </c>
      <c r="L501" s="423">
        <v>886.66666666666663</v>
      </c>
      <c r="M501" s="423" t="s">
        <v>18301</v>
      </c>
    </row>
    <row r="502" spans="1:13" ht="45">
      <c r="A502" s="87">
        <v>493</v>
      </c>
      <c r="B502" s="422"/>
      <c r="C502" s="422" t="s">
        <v>345</v>
      </c>
      <c r="D502" s="423" t="s">
        <v>3317</v>
      </c>
      <c r="E502" s="423">
        <v>204873388</v>
      </c>
      <c r="F502" s="423" t="s">
        <v>2695</v>
      </c>
      <c r="G502" s="423" t="s">
        <v>17971</v>
      </c>
      <c r="H502" s="423">
        <v>4.165</v>
      </c>
      <c r="I502" s="423" t="s">
        <v>2695</v>
      </c>
      <c r="J502" s="423" t="s">
        <v>17801</v>
      </c>
      <c r="K502" s="423">
        <v>212.88515406162463</v>
      </c>
      <c r="L502" s="423">
        <v>886.66666666666663</v>
      </c>
      <c r="M502" s="423" t="s">
        <v>18302</v>
      </c>
    </row>
    <row r="503" spans="1:13" ht="45">
      <c r="A503" s="87">
        <v>494</v>
      </c>
      <c r="B503" s="422"/>
      <c r="C503" s="422" t="s">
        <v>345</v>
      </c>
      <c r="D503" s="423" t="s">
        <v>3317</v>
      </c>
      <c r="E503" s="423">
        <v>204873388</v>
      </c>
      <c r="F503" s="423" t="s">
        <v>2695</v>
      </c>
      <c r="G503" s="423" t="s">
        <v>17971</v>
      </c>
      <c r="H503" s="423">
        <v>4.165</v>
      </c>
      <c r="I503" s="423" t="s">
        <v>2695</v>
      </c>
      <c r="J503" s="423" t="s">
        <v>17801</v>
      </c>
      <c r="K503" s="423">
        <v>212.88515406162463</v>
      </c>
      <c r="L503" s="423">
        <v>886.66666666666663</v>
      </c>
      <c r="M503" s="423" t="s">
        <v>18303</v>
      </c>
    </row>
    <row r="504" spans="1:13" ht="45">
      <c r="A504" s="87">
        <v>495</v>
      </c>
      <c r="B504" s="422"/>
      <c r="C504" s="422" t="s">
        <v>345</v>
      </c>
      <c r="D504" s="423" t="s">
        <v>3317</v>
      </c>
      <c r="E504" s="423">
        <v>204873388</v>
      </c>
      <c r="F504" s="423" t="s">
        <v>2695</v>
      </c>
      <c r="G504" s="423" t="s">
        <v>17971</v>
      </c>
      <c r="H504" s="423">
        <v>4.165</v>
      </c>
      <c r="I504" s="423" t="s">
        <v>2695</v>
      </c>
      <c r="J504" s="423" t="s">
        <v>17801</v>
      </c>
      <c r="K504" s="423">
        <v>212.88515406162463</v>
      </c>
      <c r="L504" s="423">
        <v>886.66666666666663</v>
      </c>
      <c r="M504" s="423" t="s">
        <v>18304</v>
      </c>
    </row>
    <row r="505" spans="1:13" ht="45">
      <c r="A505" s="87">
        <v>496</v>
      </c>
      <c r="B505" s="422"/>
      <c r="C505" s="422" t="s">
        <v>345</v>
      </c>
      <c r="D505" s="423" t="s">
        <v>3317</v>
      </c>
      <c r="E505" s="423">
        <v>204873388</v>
      </c>
      <c r="F505" s="423" t="s">
        <v>2695</v>
      </c>
      <c r="G505" s="423" t="s">
        <v>17971</v>
      </c>
      <c r="H505" s="423">
        <v>4.165</v>
      </c>
      <c r="I505" s="423" t="s">
        <v>2695</v>
      </c>
      <c r="J505" s="423" t="s">
        <v>17801</v>
      </c>
      <c r="K505" s="423">
        <v>212.88515406162463</v>
      </c>
      <c r="L505" s="423">
        <v>886.66666666666663</v>
      </c>
      <c r="M505" s="423" t="s">
        <v>18305</v>
      </c>
    </row>
    <row r="506" spans="1:13" ht="45">
      <c r="A506" s="87">
        <v>497</v>
      </c>
      <c r="B506" s="422"/>
      <c r="C506" s="422" t="s">
        <v>345</v>
      </c>
      <c r="D506" s="423" t="s">
        <v>3317</v>
      </c>
      <c r="E506" s="423">
        <v>204873388</v>
      </c>
      <c r="F506" s="423" t="s">
        <v>2695</v>
      </c>
      <c r="G506" s="423" t="s">
        <v>17971</v>
      </c>
      <c r="H506" s="423">
        <v>4.165</v>
      </c>
      <c r="I506" s="423" t="s">
        <v>2695</v>
      </c>
      <c r="J506" s="423" t="s">
        <v>17801</v>
      </c>
      <c r="K506" s="423">
        <v>212.88515406162463</v>
      </c>
      <c r="L506" s="423">
        <v>886.66666666666663</v>
      </c>
      <c r="M506" s="423" t="s">
        <v>18306</v>
      </c>
    </row>
    <row r="507" spans="1:13" ht="45">
      <c r="A507" s="87">
        <v>498</v>
      </c>
      <c r="B507" s="422"/>
      <c r="C507" s="422" t="s">
        <v>345</v>
      </c>
      <c r="D507" s="423" t="s">
        <v>3317</v>
      </c>
      <c r="E507" s="423">
        <v>204873388</v>
      </c>
      <c r="F507" s="423" t="s">
        <v>2695</v>
      </c>
      <c r="G507" s="423" t="s">
        <v>17971</v>
      </c>
      <c r="H507" s="423">
        <v>4.165</v>
      </c>
      <c r="I507" s="423" t="s">
        <v>2695</v>
      </c>
      <c r="J507" s="423" t="s">
        <v>17801</v>
      </c>
      <c r="K507" s="423">
        <v>212.88515406162463</v>
      </c>
      <c r="L507" s="423">
        <v>886.66666666666663</v>
      </c>
      <c r="M507" s="423" t="s">
        <v>18307</v>
      </c>
    </row>
    <row r="508" spans="1:13" ht="45">
      <c r="A508" s="87">
        <v>499</v>
      </c>
      <c r="B508" s="422"/>
      <c r="C508" s="422" t="s">
        <v>345</v>
      </c>
      <c r="D508" s="423" t="s">
        <v>3317</v>
      </c>
      <c r="E508" s="423">
        <v>204873388</v>
      </c>
      <c r="F508" s="423" t="s">
        <v>2695</v>
      </c>
      <c r="G508" s="423" t="s">
        <v>17971</v>
      </c>
      <c r="H508" s="423">
        <v>4.165</v>
      </c>
      <c r="I508" s="423" t="s">
        <v>2695</v>
      </c>
      <c r="J508" s="423" t="s">
        <v>17801</v>
      </c>
      <c r="K508" s="423">
        <v>212.88515406162463</v>
      </c>
      <c r="L508" s="423">
        <v>886.66666666666663</v>
      </c>
      <c r="M508" s="423" t="s">
        <v>18308</v>
      </c>
    </row>
    <row r="509" spans="1:13" ht="45">
      <c r="A509" s="87">
        <v>500</v>
      </c>
      <c r="B509" s="422"/>
      <c r="C509" s="422" t="s">
        <v>345</v>
      </c>
      <c r="D509" s="423" t="s">
        <v>3317</v>
      </c>
      <c r="E509" s="423">
        <v>204873388</v>
      </c>
      <c r="F509" s="423" t="s">
        <v>2695</v>
      </c>
      <c r="G509" s="423" t="s">
        <v>17971</v>
      </c>
      <c r="H509" s="423">
        <v>4.165</v>
      </c>
      <c r="I509" s="423" t="s">
        <v>2695</v>
      </c>
      <c r="J509" s="423" t="s">
        <v>17801</v>
      </c>
      <c r="K509" s="423">
        <v>212.88515406162463</v>
      </c>
      <c r="L509" s="423">
        <v>886.66666666666663</v>
      </c>
      <c r="M509" s="423" t="s">
        <v>18309</v>
      </c>
    </row>
    <row r="510" spans="1:13" ht="45">
      <c r="A510" s="87">
        <v>501</v>
      </c>
      <c r="B510" s="422"/>
      <c r="C510" s="422" t="s">
        <v>345</v>
      </c>
      <c r="D510" s="423" t="s">
        <v>3317</v>
      </c>
      <c r="E510" s="423">
        <v>204873388</v>
      </c>
      <c r="F510" s="423" t="s">
        <v>2695</v>
      </c>
      <c r="G510" s="423" t="s">
        <v>17971</v>
      </c>
      <c r="H510" s="423">
        <v>4.165</v>
      </c>
      <c r="I510" s="423" t="s">
        <v>2695</v>
      </c>
      <c r="J510" s="423" t="s">
        <v>17801</v>
      </c>
      <c r="K510" s="423">
        <v>212.88515406162463</v>
      </c>
      <c r="L510" s="423">
        <v>886.66666666666663</v>
      </c>
      <c r="M510" s="423" t="s">
        <v>18310</v>
      </c>
    </row>
    <row r="511" spans="1:13" ht="45">
      <c r="A511" s="87">
        <v>502</v>
      </c>
      <c r="B511" s="422"/>
      <c r="C511" s="422" t="s">
        <v>345</v>
      </c>
      <c r="D511" s="423" t="s">
        <v>3317</v>
      </c>
      <c r="E511" s="423">
        <v>204873388</v>
      </c>
      <c r="F511" s="423" t="s">
        <v>2695</v>
      </c>
      <c r="G511" s="423" t="s">
        <v>17971</v>
      </c>
      <c r="H511" s="423">
        <v>4.165</v>
      </c>
      <c r="I511" s="423" t="s">
        <v>2695</v>
      </c>
      <c r="J511" s="423" t="s">
        <v>17801</v>
      </c>
      <c r="K511" s="423">
        <v>212.88515406162463</v>
      </c>
      <c r="L511" s="423">
        <v>886.66666666666663</v>
      </c>
      <c r="M511" s="423" t="s">
        <v>18311</v>
      </c>
    </row>
    <row r="512" spans="1:13" ht="45">
      <c r="A512" s="87">
        <v>503</v>
      </c>
      <c r="B512" s="422"/>
      <c r="C512" s="422" t="s">
        <v>345</v>
      </c>
      <c r="D512" s="423" t="s">
        <v>3317</v>
      </c>
      <c r="E512" s="423">
        <v>204873388</v>
      </c>
      <c r="F512" s="423" t="s">
        <v>2695</v>
      </c>
      <c r="G512" s="423" t="s">
        <v>17971</v>
      </c>
      <c r="H512" s="423">
        <v>4.165</v>
      </c>
      <c r="I512" s="423" t="s">
        <v>2695</v>
      </c>
      <c r="J512" s="423" t="s">
        <v>17801</v>
      </c>
      <c r="K512" s="423">
        <v>212.88515406162463</v>
      </c>
      <c r="L512" s="423">
        <v>886.66666666666663</v>
      </c>
      <c r="M512" s="423" t="s">
        <v>18312</v>
      </c>
    </row>
    <row r="513" spans="1:13" ht="45">
      <c r="A513" s="87">
        <v>504</v>
      </c>
      <c r="B513" s="422"/>
      <c r="C513" s="422" t="s">
        <v>345</v>
      </c>
      <c r="D513" s="423" t="s">
        <v>3317</v>
      </c>
      <c r="E513" s="423">
        <v>204873388</v>
      </c>
      <c r="F513" s="423" t="s">
        <v>2695</v>
      </c>
      <c r="G513" s="423" t="s">
        <v>17971</v>
      </c>
      <c r="H513" s="423">
        <v>4.165</v>
      </c>
      <c r="I513" s="423" t="s">
        <v>2695</v>
      </c>
      <c r="J513" s="423" t="s">
        <v>17801</v>
      </c>
      <c r="K513" s="423">
        <v>212.88515406162463</v>
      </c>
      <c r="L513" s="423">
        <v>886.66666666666663</v>
      </c>
      <c r="M513" s="423" t="s">
        <v>18313</v>
      </c>
    </row>
    <row r="514" spans="1:13" ht="45">
      <c r="A514" s="87">
        <v>505</v>
      </c>
      <c r="B514" s="422"/>
      <c r="C514" s="422" t="s">
        <v>345</v>
      </c>
      <c r="D514" s="423" t="s">
        <v>3317</v>
      </c>
      <c r="E514" s="423">
        <v>204873388</v>
      </c>
      <c r="F514" s="423" t="s">
        <v>2695</v>
      </c>
      <c r="G514" s="423" t="s">
        <v>17971</v>
      </c>
      <c r="H514" s="423">
        <v>4.165</v>
      </c>
      <c r="I514" s="423" t="s">
        <v>2695</v>
      </c>
      <c r="J514" s="423" t="s">
        <v>17801</v>
      </c>
      <c r="K514" s="423">
        <v>212.88515406162463</v>
      </c>
      <c r="L514" s="423">
        <v>886.66666666666663</v>
      </c>
      <c r="M514" s="423" t="s">
        <v>18314</v>
      </c>
    </row>
    <row r="515" spans="1:13" ht="45">
      <c r="A515" s="87">
        <v>506</v>
      </c>
      <c r="B515" s="422"/>
      <c r="C515" s="422" t="s">
        <v>345</v>
      </c>
      <c r="D515" s="423" t="s">
        <v>3317</v>
      </c>
      <c r="E515" s="423">
        <v>204873388</v>
      </c>
      <c r="F515" s="423" t="s">
        <v>2695</v>
      </c>
      <c r="G515" s="423" t="s">
        <v>17971</v>
      </c>
      <c r="H515" s="423">
        <v>14.048199999999998</v>
      </c>
      <c r="I515" s="423" t="s">
        <v>2695</v>
      </c>
      <c r="J515" s="423" t="s">
        <v>17801</v>
      </c>
      <c r="K515" s="423">
        <v>63.11603384537996</v>
      </c>
      <c r="L515" s="423">
        <v>886.66666666666663</v>
      </c>
      <c r="M515" s="423" t="s">
        <v>18315</v>
      </c>
    </row>
    <row r="516" spans="1:13" ht="45">
      <c r="A516" s="87">
        <v>507</v>
      </c>
      <c r="B516" s="422"/>
      <c r="C516" s="422" t="s">
        <v>345</v>
      </c>
      <c r="D516" s="423" t="s">
        <v>3317</v>
      </c>
      <c r="E516" s="423">
        <v>204873388</v>
      </c>
      <c r="F516" s="423" t="s">
        <v>2695</v>
      </c>
      <c r="G516" s="423" t="s">
        <v>17971</v>
      </c>
      <c r="H516" s="423">
        <v>14.048199999999998</v>
      </c>
      <c r="I516" s="423" t="s">
        <v>2695</v>
      </c>
      <c r="J516" s="423" t="s">
        <v>17801</v>
      </c>
      <c r="K516" s="423">
        <v>63.11603384537996</v>
      </c>
      <c r="L516" s="423">
        <v>886.66666666666663</v>
      </c>
      <c r="M516" s="423" t="s">
        <v>18316</v>
      </c>
    </row>
    <row r="517" spans="1:13" ht="45">
      <c r="A517" s="87">
        <v>508</v>
      </c>
      <c r="B517" s="422"/>
      <c r="C517" s="422" t="s">
        <v>345</v>
      </c>
      <c r="D517" s="423" t="s">
        <v>3317</v>
      </c>
      <c r="E517" s="423">
        <v>204873388</v>
      </c>
      <c r="F517" s="423" t="s">
        <v>2695</v>
      </c>
      <c r="G517" s="423" t="s">
        <v>17971</v>
      </c>
      <c r="H517" s="423">
        <v>14.048199999999998</v>
      </c>
      <c r="I517" s="423" t="s">
        <v>2695</v>
      </c>
      <c r="J517" s="423" t="s">
        <v>17801</v>
      </c>
      <c r="K517" s="423">
        <v>63.11603384537996</v>
      </c>
      <c r="L517" s="423">
        <v>886.66666666666663</v>
      </c>
      <c r="M517" s="423" t="s">
        <v>18317</v>
      </c>
    </row>
    <row r="518" spans="1:13" ht="45">
      <c r="A518" s="87">
        <v>509</v>
      </c>
      <c r="B518" s="422"/>
      <c r="C518" s="422" t="s">
        <v>345</v>
      </c>
      <c r="D518" s="423" t="s">
        <v>3317</v>
      </c>
      <c r="E518" s="423">
        <v>204873388</v>
      </c>
      <c r="F518" s="423" t="s">
        <v>2695</v>
      </c>
      <c r="G518" s="423" t="s">
        <v>17971</v>
      </c>
      <c r="H518" s="423">
        <v>14.048199999999998</v>
      </c>
      <c r="I518" s="423" t="s">
        <v>2695</v>
      </c>
      <c r="J518" s="423" t="s">
        <v>17801</v>
      </c>
      <c r="K518" s="423">
        <v>63.11603384537996</v>
      </c>
      <c r="L518" s="423">
        <v>886.66666666666663</v>
      </c>
      <c r="M518" s="423" t="s">
        <v>18318</v>
      </c>
    </row>
    <row r="519" spans="1:13" ht="45">
      <c r="A519" s="87">
        <v>510</v>
      </c>
      <c r="B519" s="422"/>
      <c r="C519" s="422" t="s">
        <v>345</v>
      </c>
      <c r="D519" s="423" t="s">
        <v>3317</v>
      </c>
      <c r="E519" s="423">
        <v>204873388</v>
      </c>
      <c r="F519" s="423" t="s">
        <v>2695</v>
      </c>
      <c r="G519" s="423" t="s">
        <v>17971</v>
      </c>
      <c r="H519" s="423">
        <v>14.048199999999998</v>
      </c>
      <c r="I519" s="423" t="s">
        <v>2695</v>
      </c>
      <c r="J519" s="423" t="s">
        <v>17801</v>
      </c>
      <c r="K519" s="423">
        <v>63.11603384537996</v>
      </c>
      <c r="L519" s="423">
        <v>886.66666666666663</v>
      </c>
      <c r="M519" s="423" t="s">
        <v>18319</v>
      </c>
    </row>
    <row r="520" spans="1:13" ht="45">
      <c r="A520" s="87">
        <v>511</v>
      </c>
      <c r="B520" s="422"/>
      <c r="C520" s="422" t="s">
        <v>345</v>
      </c>
      <c r="D520" s="423" t="s">
        <v>3317</v>
      </c>
      <c r="E520" s="423">
        <v>204873388</v>
      </c>
      <c r="F520" s="423" t="s">
        <v>2695</v>
      </c>
      <c r="G520" s="423" t="s">
        <v>17971</v>
      </c>
      <c r="H520" s="423">
        <v>4.165</v>
      </c>
      <c r="I520" s="423" t="s">
        <v>2695</v>
      </c>
      <c r="J520" s="423" t="s">
        <v>17801</v>
      </c>
      <c r="K520" s="423">
        <v>212.88515406162463</v>
      </c>
      <c r="L520" s="423">
        <v>886.66666666666663</v>
      </c>
      <c r="M520" s="423" t="s">
        <v>18320</v>
      </c>
    </row>
    <row r="521" spans="1:13" ht="45">
      <c r="A521" s="87">
        <v>512</v>
      </c>
      <c r="B521" s="422"/>
      <c r="C521" s="422" t="s">
        <v>345</v>
      </c>
      <c r="D521" s="423" t="s">
        <v>3317</v>
      </c>
      <c r="E521" s="423">
        <v>204873388</v>
      </c>
      <c r="F521" s="423" t="s">
        <v>2695</v>
      </c>
      <c r="G521" s="423" t="s">
        <v>17971</v>
      </c>
      <c r="H521" s="423">
        <v>4.165</v>
      </c>
      <c r="I521" s="423" t="s">
        <v>2695</v>
      </c>
      <c r="J521" s="423" t="s">
        <v>17801</v>
      </c>
      <c r="K521" s="423">
        <v>212.88515406162463</v>
      </c>
      <c r="L521" s="423">
        <v>886.66666666666663</v>
      </c>
      <c r="M521" s="423" t="s">
        <v>18321</v>
      </c>
    </row>
    <row r="522" spans="1:13" ht="45">
      <c r="A522" s="87">
        <v>513</v>
      </c>
      <c r="B522" s="422"/>
      <c r="C522" s="422" t="s">
        <v>345</v>
      </c>
      <c r="D522" s="423" t="s">
        <v>3317</v>
      </c>
      <c r="E522" s="423">
        <v>204873388</v>
      </c>
      <c r="F522" s="423" t="s">
        <v>2695</v>
      </c>
      <c r="G522" s="423" t="s">
        <v>17971</v>
      </c>
      <c r="H522" s="423">
        <v>4.165</v>
      </c>
      <c r="I522" s="423" t="s">
        <v>2695</v>
      </c>
      <c r="J522" s="423" t="s">
        <v>17801</v>
      </c>
      <c r="K522" s="423">
        <v>212.88515406162463</v>
      </c>
      <c r="L522" s="423">
        <v>886.66666666666663</v>
      </c>
      <c r="M522" s="423" t="s">
        <v>18322</v>
      </c>
    </row>
    <row r="523" spans="1:13" ht="45">
      <c r="A523" s="87">
        <v>514</v>
      </c>
      <c r="B523" s="422"/>
      <c r="C523" s="422" t="s">
        <v>345</v>
      </c>
      <c r="D523" s="423" t="s">
        <v>3317</v>
      </c>
      <c r="E523" s="423">
        <v>204873388</v>
      </c>
      <c r="F523" s="423" t="s">
        <v>2695</v>
      </c>
      <c r="G523" s="423" t="s">
        <v>17971</v>
      </c>
      <c r="H523" s="423">
        <v>9.7695999999999987</v>
      </c>
      <c r="I523" s="423" t="s">
        <v>2695</v>
      </c>
      <c r="J523" s="423" t="s">
        <v>17801</v>
      </c>
      <c r="K523" s="423">
        <v>90.757724642428215</v>
      </c>
      <c r="L523" s="423">
        <v>886.66666666666663</v>
      </c>
      <c r="M523" s="423" t="s">
        <v>18323</v>
      </c>
    </row>
    <row r="524" spans="1:13" ht="45">
      <c r="A524" s="87">
        <v>515</v>
      </c>
      <c r="B524" s="422"/>
      <c r="C524" s="422" t="s">
        <v>345</v>
      </c>
      <c r="D524" s="423" t="s">
        <v>3317</v>
      </c>
      <c r="E524" s="423">
        <v>204873388</v>
      </c>
      <c r="F524" s="423" t="s">
        <v>2695</v>
      </c>
      <c r="G524" s="423" t="s">
        <v>17971</v>
      </c>
      <c r="H524" s="423">
        <v>4.165</v>
      </c>
      <c r="I524" s="423" t="s">
        <v>2695</v>
      </c>
      <c r="J524" s="423" t="s">
        <v>17801</v>
      </c>
      <c r="K524" s="423">
        <v>212.88515406162463</v>
      </c>
      <c r="L524" s="423">
        <v>886.66666666666663</v>
      </c>
      <c r="M524" s="423" t="s">
        <v>18324</v>
      </c>
    </row>
    <row r="525" spans="1:13" ht="45">
      <c r="A525" s="87">
        <v>516</v>
      </c>
      <c r="B525" s="422"/>
      <c r="C525" s="422" t="s">
        <v>345</v>
      </c>
      <c r="D525" s="423" t="s">
        <v>3317</v>
      </c>
      <c r="E525" s="423">
        <v>204873388</v>
      </c>
      <c r="F525" s="423" t="s">
        <v>2695</v>
      </c>
      <c r="G525" s="423" t="s">
        <v>17971</v>
      </c>
      <c r="H525" s="423">
        <v>9.7695999999999987</v>
      </c>
      <c r="I525" s="423" t="s">
        <v>2695</v>
      </c>
      <c r="J525" s="423" t="s">
        <v>17801</v>
      </c>
      <c r="K525" s="423">
        <v>90.757724642428215</v>
      </c>
      <c r="L525" s="423">
        <v>886.66666666666663</v>
      </c>
      <c r="M525" s="423" t="s">
        <v>18325</v>
      </c>
    </row>
    <row r="526" spans="1:13" ht="45">
      <c r="A526" s="87">
        <v>517</v>
      </c>
      <c r="B526" s="422"/>
      <c r="C526" s="422" t="s">
        <v>2692</v>
      </c>
      <c r="D526" s="423" t="s">
        <v>3317</v>
      </c>
      <c r="E526" s="423">
        <v>204873388</v>
      </c>
      <c r="F526" s="423" t="s">
        <v>2695</v>
      </c>
      <c r="G526" s="423" t="s">
        <v>17971</v>
      </c>
      <c r="H526" s="423">
        <v>132.71039999999999</v>
      </c>
      <c r="I526" s="423" t="s">
        <v>2695</v>
      </c>
      <c r="J526" s="423" t="s">
        <v>17801</v>
      </c>
      <c r="K526" s="423">
        <v>53.583693013760289</v>
      </c>
      <c r="L526" s="423">
        <v>7111.1133333333328</v>
      </c>
      <c r="M526" s="423" t="s">
        <v>18326</v>
      </c>
    </row>
    <row r="527" spans="1:13" ht="45">
      <c r="A527" s="87">
        <v>518</v>
      </c>
      <c r="B527" s="422"/>
      <c r="C527" s="422" t="s">
        <v>2692</v>
      </c>
      <c r="D527" s="423" t="s">
        <v>3317</v>
      </c>
      <c r="E527" s="423">
        <v>204873388</v>
      </c>
      <c r="F527" s="423" t="s">
        <v>2695</v>
      </c>
      <c r="G527" s="423" t="s">
        <v>17971</v>
      </c>
      <c r="H527" s="423"/>
      <c r="I527" s="423" t="s">
        <v>2695</v>
      </c>
      <c r="J527" s="423" t="s">
        <v>17801</v>
      </c>
      <c r="K527" s="423"/>
      <c r="L527" s="423">
        <v>7111.1133333333328</v>
      </c>
      <c r="M527" s="423" t="s">
        <v>18327</v>
      </c>
    </row>
    <row r="528" spans="1:13" ht="45">
      <c r="A528" s="87">
        <v>519</v>
      </c>
      <c r="B528" s="422"/>
      <c r="C528" s="422" t="s">
        <v>2692</v>
      </c>
      <c r="D528" s="423" t="s">
        <v>3317</v>
      </c>
      <c r="E528" s="423">
        <v>204873388</v>
      </c>
      <c r="F528" s="423" t="s">
        <v>2695</v>
      </c>
      <c r="G528" s="423" t="s">
        <v>17971</v>
      </c>
      <c r="H528" s="423"/>
      <c r="I528" s="423" t="s">
        <v>2695</v>
      </c>
      <c r="J528" s="423" t="s">
        <v>17801</v>
      </c>
      <c r="K528" s="423"/>
      <c r="L528" s="423">
        <v>7111.1133333333328</v>
      </c>
      <c r="M528" s="423" t="s">
        <v>18328</v>
      </c>
    </row>
    <row r="529" spans="1:13" ht="45">
      <c r="A529" s="87">
        <v>520</v>
      </c>
      <c r="B529" s="422"/>
      <c r="C529" s="422" t="s">
        <v>2692</v>
      </c>
      <c r="D529" s="423" t="s">
        <v>3317</v>
      </c>
      <c r="E529" s="423">
        <v>204873388</v>
      </c>
      <c r="F529" s="423" t="s">
        <v>2695</v>
      </c>
      <c r="G529" s="423" t="s">
        <v>17971</v>
      </c>
      <c r="H529" s="423">
        <v>10.2912</v>
      </c>
      <c r="I529" s="423" t="s">
        <v>2695</v>
      </c>
      <c r="J529" s="423" t="s">
        <v>17801</v>
      </c>
      <c r="K529" s="423">
        <v>690.98971289386395</v>
      </c>
      <c r="L529" s="423">
        <v>7111.1133333333328</v>
      </c>
      <c r="M529" s="423" t="s">
        <v>18329</v>
      </c>
    </row>
    <row r="530" spans="1:13" ht="45">
      <c r="A530" s="87">
        <v>521</v>
      </c>
      <c r="B530" s="422"/>
      <c r="C530" s="422" t="s">
        <v>2692</v>
      </c>
      <c r="D530" s="423" t="s">
        <v>3317</v>
      </c>
      <c r="E530" s="423">
        <v>204873388</v>
      </c>
      <c r="F530" s="423" t="s">
        <v>2695</v>
      </c>
      <c r="G530" s="423" t="s">
        <v>17971</v>
      </c>
      <c r="H530" s="423">
        <v>33.715199999999996</v>
      </c>
      <c r="I530" s="423" t="s">
        <v>2695</v>
      </c>
      <c r="J530" s="423" t="s">
        <v>17801</v>
      </c>
      <c r="K530" s="423">
        <v>210.91713332067832</v>
      </c>
      <c r="L530" s="423">
        <v>7111.1133333333328</v>
      </c>
      <c r="M530" s="423" t="s">
        <v>18330</v>
      </c>
    </row>
    <row r="531" spans="1:13" ht="45">
      <c r="A531" s="87">
        <v>522</v>
      </c>
      <c r="B531" s="422"/>
      <c r="C531" s="422" t="s">
        <v>2692</v>
      </c>
      <c r="D531" s="423" t="s">
        <v>3317</v>
      </c>
      <c r="E531" s="423">
        <v>204873388</v>
      </c>
      <c r="F531" s="423" t="s">
        <v>2695</v>
      </c>
      <c r="G531" s="423" t="s">
        <v>17971</v>
      </c>
      <c r="H531" s="423">
        <v>46.796800000000005</v>
      </c>
      <c r="I531" s="423" t="s">
        <v>2695</v>
      </c>
      <c r="J531" s="423" t="s">
        <v>17801</v>
      </c>
      <c r="K531" s="423">
        <v>151.95725633661559</v>
      </c>
      <c r="L531" s="423">
        <v>7111.1133333333328</v>
      </c>
      <c r="M531" s="423" t="s">
        <v>18331</v>
      </c>
    </row>
    <row r="532" spans="1:13" ht="45">
      <c r="A532" s="87">
        <v>523</v>
      </c>
      <c r="B532" s="422"/>
      <c r="C532" s="422" t="s">
        <v>2692</v>
      </c>
      <c r="D532" s="423" t="s">
        <v>3317</v>
      </c>
      <c r="E532" s="423">
        <v>204873388</v>
      </c>
      <c r="F532" s="423" t="s">
        <v>2695</v>
      </c>
      <c r="G532" s="423" t="s">
        <v>17971</v>
      </c>
      <c r="H532" s="423">
        <v>127.05000000000001</v>
      </c>
      <c r="I532" s="423" t="s">
        <v>2695</v>
      </c>
      <c r="J532" s="423" t="s">
        <v>17801</v>
      </c>
      <c r="K532" s="423">
        <v>55.970982552800727</v>
      </c>
      <c r="L532" s="423">
        <v>7111.1133333333328</v>
      </c>
      <c r="M532" s="423" t="s">
        <v>18332</v>
      </c>
    </row>
    <row r="533" spans="1:13" ht="45">
      <c r="A533" s="87">
        <v>524</v>
      </c>
      <c r="B533" s="422"/>
      <c r="C533" s="422" t="s">
        <v>2692</v>
      </c>
      <c r="D533" s="423" t="s">
        <v>3317</v>
      </c>
      <c r="E533" s="423">
        <v>204873388</v>
      </c>
      <c r="F533" s="423" t="s">
        <v>2695</v>
      </c>
      <c r="G533" s="423" t="s">
        <v>17971</v>
      </c>
      <c r="H533" s="423">
        <v>27.938999999999997</v>
      </c>
      <c r="I533" s="423" t="s">
        <v>2695</v>
      </c>
      <c r="J533" s="423" t="s">
        <v>17801</v>
      </c>
      <c r="K533" s="423">
        <v>254.52282949759598</v>
      </c>
      <c r="L533" s="423">
        <v>7111.1133333333328</v>
      </c>
      <c r="M533" s="423" t="s">
        <v>18333</v>
      </c>
    </row>
    <row r="534" spans="1:13" ht="45">
      <c r="A534" s="87">
        <v>525</v>
      </c>
      <c r="B534" s="422"/>
      <c r="C534" s="422" t="s">
        <v>2692</v>
      </c>
      <c r="D534" s="423" t="s">
        <v>3317</v>
      </c>
      <c r="E534" s="423">
        <v>204873388</v>
      </c>
      <c r="F534" s="423" t="s">
        <v>2695</v>
      </c>
      <c r="G534" s="423" t="s">
        <v>17971</v>
      </c>
      <c r="H534" s="423"/>
      <c r="I534" s="423" t="s">
        <v>2695</v>
      </c>
      <c r="J534" s="423" t="s">
        <v>17801</v>
      </c>
      <c r="K534" s="423"/>
      <c r="L534" s="423">
        <v>7111.1133333333328</v>
      </c>
      <c r="M534" s="423" t="s">
        <v>18334</v>
      </c>
    </row>
    <row r="535" spans="1:13" ht="45">
      <c r="A535" s="87">
        <v>526</v>
      </c>
      <c r="B535" s="422"/>
      <c r="C535" s="422" t="s">
        <v>2692</v>
      </c>
      <c r="D535" s="423" t="s">
        <v>3317</v>
      </c>
      <c r="E535" s="423">
        <v>204873388</v>
      </c>
      <c r="F535" s="423" t="s">
        <v>2695</v>
      </c>
      <c r="G535" s="423" t="s">
        <v>17971</v>
      </c>
      <c r="H535" s="423">
        <v>33.715199999999996</v>
      </c>
      <c r="I535" s="423" t="s">
        <v>2695</v>
      </c>
      <c r="J535" s="423" t="s">
        <v>17801</v>
      </c>
      <c r="K535" s="423">
        <v>210.91713332067832</v>
      </c>
      <c r="L535" s="423">
        <v>7111.1133333333328</v>
      </c>
      <c r="M535" s="423" t="s">
        <v>18335</v>
      </c>
    </row>
    <row r="536" spans="1:13" ht="45">
      <c r="A536" s="87">
        <v>527</v>
      </c>
      <c r="B536" s="422"/>
      <c r="C536" s="422" t="s">
        <v>2692</v>
      </c>
      <c r="D536" s="423" t="s">
        <v>3317</v>
      </c>
      <c r="E536" s="423">
        <v>204873388</v>
      </c>
      <c r="F536" s="423" t="s">
        <v>2695</v>
      </c>
      <c r="G536" s="423" t="s">
        <v>17971</v>
      </c>
      <c r="H536" s="423">
        <v>21.66</v>
      </c>
      <c r="I536" s="423" t="s">
        <v>2695</v>
      </c>
      <c r="J536" s="423" t="s">
        <v>17801</v>
      </c>
      <c r="K536" s="423">
        <v>328.30624807633114</v>
      </c>
      <c r="L536" s="423">
        <v>7111.1133333333328</v>
      </c>
      <c r="M536" s="423" t="s">
        <v>18336</v>
      </c>
    </row>
    <row r="537" spans="1:13" ht="45">
      <c r="A537" s="87">
        <v>528</v>
      </c>
      <c r="B537" s="422"/>
      <c r="C537" s="422" t="s">
        <v>2692</v>
      </c>
      <c r="D537" s="423" t="s">
        <v>3317</v>
      </c>
      <c r="E537" s="423">
        <v>204873388</v>
      </c>
      <c r="F537" s="423" t="s">
        <v>2695</v>
      </c>
      <c r="G537" s="423" t="s">
        <v>17971</v>
      </c>
      <c r="H537" s="423">
        <v>21.66</v>
      </c>
      <c r="I537" s="423" t="s">
        <v>2695</v>
      </c>
      <c r="J537" s="423" t="s">
        <v>17801</v>
      </c>
      <c r="K537" s="423">
        <v>328.30624807633114</v>
      </c>
      <c r="L537" s="423">
        <v>7111.1133333333328</v>
      </c>
      <c r="M537" s="423" t="s">
        <v>18337</v>
      </c>
    </row>
    <row r="538" spans="1:13" ht="45">
      <c r="A538" s="87">
        <v>529</v>
      </c>
      <c r="B538" s="422"/>
      <c r="C538" s="422" t="s">
        <v>2692</v>
      </c>
      <c r="D538" s="423" t="s">
        <v>3317</v>
      </c>
      <c r="E538" s="423">
        <v>204873388</v>
      </c>
      <c r="F538" s="423" t="s">
        <v>2695</v>
      </c>
      <c r="G538" s="423" t="s">
        <v>17971</v>
      </c>
      <c r="H538" s="423">
        <v>23.131200000000003</v>
      </c>
      <c r="I538" s="423" t="s">
        <v>2695</v>
      </c>
      <c r="J538" s="423" t="s">
        <v>17801</v>
      </c>
      <c r="K538" s="423">
        <v>307.4251804200963</v>
      </c>
      <c r="L538" s="423">
        <v>7111.1133333333328</v>
      </c>
      <c r="M538" s="423" t="s">
        <v>18338</v>
      </c>
    </row>
    <row r="539" spans="1:13" ht="45">
      <c r="A539" s="87">
        <v>530</v>
      </c>
      <c r="B539" s="422"/>
      <c r="C539" s="422" t="s">
        <v>2692</v>
      </c>
      <c r="D539" s="423" t="s">
        <v>3317</v>
      </c>
      <c r="E539" s="423">
        <v>204873388</v>
      </c>
      <c r="F539" s="423" t="s">
        <v>2695</v>
      </c>
      <c r="G539" s="423" t="s">
        <v>18339</v>
      </c>
      <c r="H539" s="423">
        <v>36</v>
      </c>
      <c r="I539" s="423" t="s">
        <v>2695</v>
      </c>
      <c r="J539" s="423" t="s">
        <v>17801</v>
      </c>
      <c r="K539" s="423">
        <v>182.66666666999998</v>
      </c>
      <c r="L539" s="423">
        <v>6576.0000001199996</v>
      </c>
      <c r="M539" s="423" t="s">
        <v>18340</v>
      </c>
    </row>
    <row r="540" spans="1:13" ht="45">
      <c r="A540" s="87">
        <v>531</v>
      </c>
      <c r="B540" s="422"/>
      <c r="C540" s="422" t="s">
        <v>2692</v>
      </c>
      <c r="D540" s="423" t="s">
        <v>3317</v>
      </c>
      <c r="E540" s="423">
        <v>204873388</v>
      </c>
      <c r="F540" s="423" t="s">
        <v>2695</v>
      </c>
      <c r="G540" s="423" t="s">
        <v>18339</v>
      </c>
      <c r="H540" s="423">
        <v>32</v>
      </c>
      <c r="I540" s="423" t="s">
        <v>2695</v>
      </c>
      <c r="J540" s="423" t="s">
        <v>17801</v>
      </c>
      <c r="K540" s="423">
        <v>264.0321879</v>
      </c>
      <c r="L540" s="423">
        <v>8449.0300127999999</v>
      </c>
      <c r="M540" s="423" t="s">
        <v>18341</v>
      </c>
    </row>
    <row r="541" spans="1:13" ht="45">
      <c r="A541" s="87">
        <v>532</v>
      </c>
      <c r="B541" s="422"/>
      <c r="C541" s="422" t="s">
        <v>2692</v>
      </c>
      <c r="D541" s="423" t="s">
        <v>3317</v>
      </c>
      <c r="E541" s="423">
        <v>204873388</v>
      </c>
      <c r="F541" s="423" t="s">
        <v>2695</v>
      </c>
      <c r="G541" s="423" t="s">
        <v>18339</v>
      </c>
      <c r="H541" s="423">
        <v>32</v>
      </c>
      <c r="I541" s="423" t="s">
        <v>2695</v>
      </c>
      <c r="J541" s="423" t="s">
        <v>17801</v>
      </c>
      <c r="K541" s="423">
        <v>167.3334375</v>
      </c>
      <c r="L541" s="423">
        <v>5354.67</v>
      </c>
      <c r="M541" s="423" t="s">
        <v>18342</v>
      </c>
    </row>
    <row r="542" spans="1:13" ht="45">
      <c r="A542" s="87">
        <v>533</v>
      </c>
      <c r="B542" s="422"/>
      <c r="C542" s="422" t="s">
        <v>2692</v>
      </c>
      <c r="D542" s="423" t="s">
        <v>17970</v>
      </c>
      <c r="E542" s="423">
        <v>205255917</v>
      </c>
      <c r="F542" s="423" t="s">
        <v>2695</v>
      </c>
      <c r="G542" s="423" t="s">
        <v>18339</v>
      </c>
      <c r="H542" s="423">
        <v>40</v>
      </c>
      <c r="I542" s="423" t="s">
        <v>2695</v>
      </c>
      <c r="J542" s="423" t="s">
        <v>17801</v>
      </c>
      <c r="K542" s="423">
        <v>186.5</v>
      </c>
      <c r="L542" s="423">
        <v>7460</v>
      </c>
      <c r="M542" s="423" t="s">
        <v>18343</v>
      </c>
    </row>
    <row r="543" spans="1:13" ht="45">
      <c r="A543" s="87">
        <v>534</v>
      </c>
      <c r="B543" s="422"/>
      <c r="C543" s="422" t="s">
        <v>2692</v>
      </c>
      <c r="D543" s="423" t="s">
        <v>2693</v>
      </c>
      <c r="E543" s="423">
        <v>405182305</v>
      </c>
      <c r="F543" s="423" t="s">
        <v>2695</v>
      </c>
      <c r="G543" s="423">
        <v>43006</v>
      </c>
      <c r="H543" s="423">
        <v>27.9</v>
      </c>
      <c r="I543" s="423" t="s">
        <v>2695</v>
      </c>
      <c r="J543" s="423" t="s">
        <v>17801</v>
      </c>
      <c r="K543" s="423">
        <v>60</v>
      </c>
      <c r="L543" s="423">
        <v>1674</v>
      </c>
      <c r="M543" s="423" t="s">
        <v>18344</v>
      </c>
    </row>
    <row r="544" spans="1:13" ht="45">
      <c r="A544" s="87">
        <v>535</v>
      </c>
      <c r="B544" s="422"/>
      <c r="C544" s="422" t="s">
        <v>2692</v>
      </c>
      <c r="D544" s="423" t="s">
        <v>2693</v>
      </c>
      <c r="E544" s="423">
        <v>405182305</v>
      </c>
      <c r="F544" s="423" t="s">
        <v>2695</v>
      </c>
      <c r="G544" s="423">
        <v>43006</v>
      </c>
      <c r="H544" s="423">
        <v>60.2</v>
      </c>
      <c r="I544" s="423" t="s">
        <v>2695</v>
      </c>
      <c r="J544" s="423" t="s">
        <v>17801</v>
      </c>
      <c r="K544" s="423">
        <v>60</v>
      </c>
      <c r="L544" s="423">
        <v>3612</v>
      </c>
      <c r="M544" s="423" t="s">
        <v>18345</v>
      </c>
    </row>
    <row r="545" spans="1:13" ht="45">
      <c r="A545" s="87">
        <v>536</v>
      </c>
      <c r="B545" s="422"/>
      <c r="C545" s="422" t="s">
        <v>2692</v>
      </c>
      <c r="D545" s="423" t="s">
        <v>17970</v>
      </c>
      <c r="E545" s="423">
        <v>205255917</v>
      </c>
      <c r="F545" s="423" t="s">
        <v>2695</v>
      </c>
      <c r="G545" s="423" t="s">
        <v>18346</v>
      </c>
      <c r="H545" s="423">
        <v>18</v>
      </c>
      <c r="I545" s="423" t="s">
        <v>2695</v>
      </c>
      <c r="J545" s="423" t="s">
        <v>17801</v>
      </c>
      <c r="K545" s="423">
        <v>80.806451612903231</v>
      </c>
      <c r="L545" s="423">
        <v>1454.516129032258</v>
      </c>
      <c r="M545" s="423" t="s">
        <v>18347</v>
      </c>
    </row>
    <row r="546" spans="1:13" ht="45">
      <c r="A546" s="87">
        <v>537</v>
      </c>
      <c r="B546" s="422"/>
      <c r="C546" s="422" t="s">
        <v>2692</v>
      </c>
      <c r="D546" s="423" t="s">
        <v>17970</v>
      </c>
      <c r="E546" s="423">
        <v>205255917</v>
      </c>
      <c r="F546" s="423" t="s">
        <v>2695</v>
      </c>
      <c r="G546" s="423" t="s">
        <v>18346</v>
      </c>
      <c r="H546" s="423">
        <v>18</v>
      </c>
      <c r="I546" s="423" t="s">
        <v>2695</v>
      </c>
      <c r="J546" s="423" t="s">
        <v>17801</v>
      </c>
      <c r="K546" s="423">
        <v>80.806451612903231</v>
      </c>
      <c r="L546" s="423">
        <v>1454.516129032258</v>
      </c>
      <c r="M546" s="423" t="s">
        <v>18348</v>
      </c>
    </row>
    <row r="547" spans="1:13" ht="45">
      <c r="A547" s="87">
        <v>538</v>
      </c>
      <c r="B547" s="422"/>
      <c r="C547" s="422" t="s">
        <v>2692</v>
      </c>
      <c r="D547" s="423" t="s">
        <v>17970</v>
      </c>
      <c r="E547" s="423">
        <v>205255917</v>
      </c>
      <c r="F547" s="423" t="s">
        <v>2695</v>
      </c>
      <c r="G547" s="423" t="s">
        <v>18346</v>
      </c>
      <c r="H547" s="423">
        <v>18</v>
      </c>
      <c r="I547" s="423" t="s">
        <v>2695</v>
      </c>
      <c r="J547" s="423" t="s">
        <v>17801</v>
      </c>
      <c r="K547" s="423">
        <v>80.806451612903231</v>
      </c>
      <c r="L547" s="423">
        <v>1454.516129032258</v>
      </c>
      <c r="M547" s="423" t="s">
        <v>18349</v>
      </c>
    </row>
    <row r="548" spans="1:13" ht="45">
      <c r="A548" s="87">
        <v>539</v>
      </c>
      <c r="B548" s="422"/>
      <c r="C548" s="422" t="s">
        <v>2692</v>
      </c>
      <c r="D548" s="423" t="s">
        <v>17970</v>
      </c>
      <c r="E548" s="423">
        <v>205255917</v>
      </c>
      <c r="F548" s="423" t="s">
        <v>2695</v>
      </c>
      <c r="G548" s="423" t="s">
        <v>18346</v>
      </c>
      <c r="H548" s="423">
        <v>18</v>
      </c>
      <c r="I548" s="423" t="s">
        <v>2695</v>
      </c>
      <c r="J548" s="423" t="s">
        <v>17801</v>
      </c>
      <c r="K548" s="423">
        <v>80.806451612903231</v>
      </c>
      <c r="L548" s="423">
        <v>1454.516129032258</v>
      </c>
      <c r="M548" s="423" t="s">
        <v>18350</v>
      </c>
    </row>
    <row r="549" spans="1:13" ht="45">
      <c r="A549" s="87">
        <v>540</v>
      </c>
      <c r="B549" s="422"/>
      <c r="C549" s="422" t="s">
        <v>2692</v>
      </c>
      <c r="D549" s="423" t="s">
        <v>17970</v>
      </c>
      <c r="E549" s="423">
        <v>205255917</v>
      </c>
      <c r="F549" s="423" t="s">
        <v>2695</v>
      </c>
      <c r="G549" s="423" t="s">
        <v>18346</v>
      </c>
      <c r="H549" s="423">
        <v>18</v>
      </c>
      <c r="I549" s="423" t="s">
        <v>2695</v>
      </c>
      <c r="J549" s="423" t="s">
        <v>17801</v>
      </c>
      <c r="K549" s="423">
        <v>80.806451612903231</v>
      </c>
      <c r="L549" s="423">
        <v>1454.516129032258</v>
      </c>
      <c r="M549" s="423" t="s">
        <v>18351</v>
      </c>
    </row>
    <row r="550" spans="1:13" ht="45">
      <c r="A550" s="87">
        <v>541</v>
      </c>
      <c r="B550" s="422"/>
      <c r="C550" s="422" t="s">
        <v>2692</v>
      </c>
      <c r="D550" s="423" t="s">
        <v>17970</v>
      </c>
      <c r="E550" s="423">
        <v>205255917</v>
      </c>
      <c r="F550" s="423" t="s">
        <v>2695</v>
      </c>
      <c r="G550" s="423" t="s">
        <v>18346</v>
      </c>
      <c r="H550" s="423">
        <v>18</v>
      </c>
      <c r="I550" s="423" t="s">
        <v>2695</v>
      </c>
      <c r="J550" s="423" t="s">
        <v>17801</v>
      </c>
      <c r="K550" s="423">
        <v>80.806451612903231</v>
      </c>
      <c r="L550" s="423">
        <v>1454.516129032258</v>
      </c>
      <c r="M550" s="423" t="s">
        <v>18352</v>
      </c>
    </row>
    <row r="551" spans="1:13" ht="45">
      <c r="A551" s="87">
        <v>542</v>
      </c>
      <c r="B551" s="422"/>
      <c r="C551" s="422" t="s">
        <v>2692</v>
      </c>
      <c r="D551" s="423" t="s">
        <v>17970</v>
      </c>
      <c r="E551" s="423">
        <v>205255917</v>
      </c>
      <c r="F551" s="423" t="s">
        <v>2695</v>
      </c>
      <c r="G551" s="423" t="s">
        <v>18346</v>
      </c>
      <c r="H551" s="423">
        <v>18</v>
      </c>
      <c r="I551" s="423" t="s">
        <v>2695</v>
      </c>
      <c r="J551" s="423" t="s">
        <v>17801</v>
      </c>
      <c r="K551" s="423">
        <v>80.806451612903231</v>
      </c>
      <c r="L551" s="423">
        <v>1454.516129032258</v>
      </c>
      <c r="M551" s="423" t="s">
        <v>18353</v>
      </c>
    </row>
    <row r="552" spans="1:13" ht="45">
      <c r="A552" s="87">
        <v>543</v>
      </c>
      <c r="B552" s="422"/>
      <c r="C552" s="422" t="s">
        <v>2692</v>
      </c>
      <c r="D552" s="423" t="s">
        <v>17970</v>
      </c>
      <c r="E552" s="423">
        <v>205255917</v>
      </c>
      <c r="F552" s="423" t="s">
        <v>2695</v>
      </c>
      <c r="G552" s="423" t="s">
        <v>18346</v>
      </c>
      <c r="H552" s="423">
        <v>18</v>
      </c>
      <c r="I552" s="423" t="s">
        <v>2695</v>
      </c>
      <c r="J552" s="423" t="s">
        <v>17801</v>
      </c>
      <c r="K552" s="423">
        <v>80.806451612903231</v>
      </c>
      <c r="L552" s="423">
        <v>1454.516129032258</v>
      </c>
      <c r="M552" s="423" t="s">
        <v>18354</v>
      </c>
    </row>
    <row r="553" spans="1:13" ht="45">
      <c r="A553" s="87">
        <v>544</v>
      </c>
      <c r="B553" s="422"/>
      <c r="C553" s="422" t="s">
        <v>2692</v>
      </c>
      <c r="D553" s="423" t="s">
        <v>17970</v>
      </c>
      <c r="E553" s="423">
        <v>205255917</v>
      </c>
      <c r="F553" s="423" t="s">
        <v>2695</v>
      </c>
      <c r="G553" s="423" t="s">
        <v>18346</v>
      </c>
      <c r="H553" s="423">
        <v>36</v>
      </c>
      <c r="I553" s="423" t="s">
        <v>2695</v>
      </c>
      <c r="J553" s="423" t="s">
        <v>17801</v>
      </c>
      <c r="K553" s="423">
        <v>80.806451612903231</v>
      </c>
      <c r="L553" s="423">
        <v>2909.0322580645161</v>
      </c>
      <c r="M553" s="423" t="s">
        <v>18355</v>
      </c>
    </row>
    <row r="554" spans="1:13" ht="45">
      <c r="A554" s="87">
        <v>545</v>
      </c>
      <c r="B554" s="422"/>
      <c r="C554" s="422" t="s">
        <v>2692</v>
      </c>
      <c r="D554" s="423" t="s">
        <v>17970</v>
      </c>
      <c r="E554" s="423">
        <v>205255917</v>
      </c>
      <c r="F554" s="423" t="s">
        <v>2695</v>
      </c>
      <c r="G554" s="423" t="s">
        <v>18346</v>
      </c>
      <c r="H554" s="423">
        <v>36</v>
      </c>
      <c r="I554" s="423" t="s">
        <v>2695</v>
      </c>
      <c r="J554" s="423" t="s">
        <v>17801</v>
      </c>
      <c r="K554" s="423">
        <v>80.806451612903231</v>
      </c>
      <c r="L554" s="423">
        <v>2909.0322580645161</v>
      </c>
      <c r="M554" s="423" t="s">
        <v>18356</v>
      </c>
    </row>
    <row r="555" spans="1:13" ht="45">
      <c r="A555" s="87">
        <v>546</v>
      </c>
      <c r="B555" s="422"/>
      <c r="C555" s="422" t="s">
        <v>2692</v>
      </c>
      <c r="D555" s="423" t="s">
        <v>17970</v>
      </c>
      <c r="E555" s="423">
        <v>205255917</v>
      </c>
      <c r="F555" s="423" t="s">
        <v>2695</v>
      </c>
      <c r="G555" s="423" t="s">
        <v>18346</v>
      </c>
      <c r="H555" s="423">
        <v>18</v>
      </c>
      <c r="I555" s="423" t="s">
        <v>2695</v>
      </c>
      <c r="J555" s="423" t="s">
        <v>17801</v>
      </c>
      <c r="K555" s="423">
        <v>80.806451612903231</v>
      </c>
      <c r="L555" s="423">
        <v>1454.516129032258</v>
      </c>
      <c r="M555" s="423" t="s">
        <v>18357</v>
      </c>
    </row>
    <row r="556" spans="1:13" ht="45">
      <c r="A556" s="87">
        <v>547</v>
      </c>
      <c r="B556" s="422"/>
      <c r="C556" s="422" t="s">
        <v>2692</v>
      </c>
      <c r="D556" s="423" t="s">
        <v>17970</v>
      </c>
      <c r="E556" s="423">
        <v>205255917</v>
      </c>
      <c r="F556" s="423" t="s">
        <v>2695</v>
      </c>
      <c r="G556" s="423" t="s">
        <v>18346</v>
      </c>
      <c r="H556" s="423">
        <v>18</v>
      </c>
      <c r="I556" s="423" t="s">
        <v>2695</v>
      </c>
      <c r="J556" s="423" t="s">
        <v>17801</v>
      </c>
      <c r="K556" s="423">
        <v>80.806451612903231</v>
      </c>
      <c r="L556" s="423">
        <v>1454.516129032258</v>
      </c>
      <c r="M556" s="423" t="s">
        <v>18358</v>
      </c>
    </row>
    <row r="557" spans="1:13" ht="45">
      <c r="A557" s="87">
        <v>548</v>
      </c>
      <c r="B557" s="422"/>
      <c r="C557" s="422" t="s">
        <v>2692</v>
      </c>
      <c r="D557" s="423" t="s">
        <v>17970</v>
      </c>
      <c r="E557" s="423">
        <v>205255917</v>
      </c>
      <c r="F557" s="423" t="s">
        <v>2695</v>
      </c>
      <c r="G557" s="423" t="s">
        <v>18346</v>
      </c>
      <c r="H557" s="423">
        <v>18</v>
      </c>
      <c r="I557" s="423" t="s">
        <v>2695</v>
      </c>
      <c r="J557" s="423" t="s">
        <v>17801</v>
      </c>
      <c r="K557" s="423">
        <v>80.806451612903231</v>
      </c>
      <c r="L557" s="423">
        <v>1454.516129032258</v>
      </c>
      <c r="M557" s="423" t="s">
        <v>18359</v>
      </c>
    </row>
    <row r="558" spans="1:13" ht="45">
      <c r="A558" s="87">
        <v>549</v>
      </c>
      <c r="B558" s="422"/>
      <c r="C558" s="422" t="s">
        <v>2692</v>
      </c>
      <c r="D558" s="423" t="s">
        <v>17970</v>
      </c>
      <c r="E558" s="423">
        <v>205255917</v>
      </c>
      <c r="F558" s="423" t="s">
        <v>2695</v>
      </c>
      <c r="G558" s="423" t="s">
        <v>18346</v>
      </c>
      <c r="H558" s="423">
        <v>18</v>
      </c>
      <c r="I558" s="423" t="s">
        <v>2695</v>
      </c>
      <c r="J558" s="423" t="s">
        <v>17801</v>
      </c>
      <c r="K558" s="423">
        <v>80.806451612903231</v>
      </c>
      <c r="L558" s="423">
        <v>1454.516129032258</v>
      </c>
      <c r="M558" s="423" t="s">
        <v>18360</v>
      </c>
    </row>
    <row r="559" spans="1:13" ht="45">
      <c r="A559" s="87">
        <v>550</v>
      </c>
      <c r="B559" s="422"/>
      <c r="C559" s="422" t="s">
        <v>2692</v>
      </c>
      <c r="D559" s="423" t="s">
        <v>17970</v>
      </c>
      <c r="E559" s="423">
        <v>205255917</v>
      </c>
      <c r="F559" s="423" t="s">
        <v>2695</v>
      </c>
      <c r="G559" s="423" t="s">
        <v>18346</v>
      </c>
      <c r="H559" s="423">
        <v>24</v>
      </c>
      <c r="I559" s="423" t="s">
        <v>2695</v>
      </c>
      <c r="J559" s="423" t="s">
        <v>17801</v>
      </c>
      <c r="K559" s="423">
        <v>80.806451612903231</v>
      </c>
      <c r="L559" s="423">
        <v>1939.3548387096776</v>
      </c>
      <c r="M559" s="423" t="s">
        <v>18361</v>
      </c>
    </row>
    <row r="560" spans="1:13" ht="45">
      <c r="A560" s="87">
        <v>551</v>
      </c>
      <c r="B560" s="422"/>
      <c r="C560" s="422" t="s">
        <v>2692</v>
      </c>
      <c r="D560" s="423" t="s">
        <v>17970</v>
      </c>
      <c r="E560" s="423">
        <v>205255917</v>
      </c>
      <c r="F560" s="423" t="s">
        <v>2695</v>
      </c>
      <c r="G560" s="423" t="s">
        <v>18346</v>
      </c>
      <c r="H560" s="423">
        <v>18</v>
      </c>
      <c r="I560" s="423" t="s">
        <v>2695</v>
      </c>
      <c r="J560" s="423" t="s">
        <v>17801</v>
      </c>
      <c r="K560" s="423">
        <v>80.806451612903231</v>
      </c>
      <c r="L560" s="423">
        <v>1454.516129032258</v>
      </c>
      <c r="M560" s="423" t="s">
        <v>18362</v>
      </c>
    </row>
    <row r="561" spans="1:13" ht="45">
      <c r="A561" s="87">
        <v>552</v>
      </c>
      <c r="B561" s="422"/>
      <c r="C561" s="422" t="s">
        <v>2692</v>
      </c>
      <c r="D561" s="423" t="s">
        <v>17970</v>
      </c>
      <c r="E561" s="423">
        <v>205255917</v>
      </c>
      <c r="F561" s="423" t="s">
        <v>2695</v>
      </c>
      <c r="G561" s="423" t="s">
        <v>18346</v>
      </c>
      <c r="H561" s="423">
        <v>36</v>
      </c>
      <c r="I561" s="423" t="s">
        <v>2695</v>
      </c>
      <c r="J561" s="423" t="s">
        <v>17801</v>
      </c>
      <c r="K561" s="423">
        <v>80.806451612903231</v>
      </c>
      <c r="L561" s="423">
        <v>2909.0322580645161</v>
      </c>
      <c r="M561" s="423" t="s">
        <v>18363</v>
      </c>
    </row>
    <row r="562" spans="1:13" ht="45">
      <c r="A562" s="87">
        <v>553</v>
      </c>
      <c r="B562" s="422"/>
      <c r="C562" s="422" t="s">
        <v>2692</v>
      </c>
      <c r="D562" s="423" t="s">
        <v>17970</v>
      </c>
      <c r="E562" s="423">
        <v>205255917</v>
      </c>
      <c r="F562" s="423" t="s">
        <v>2695</v>
      </c>
      <c r="G562" s="423" t="s">
        <v>18346</v>
      </c>
      <c r="H562" s="423">
        <v>18</v>
      </c>
      <c r="I562" s="423" t="s">
        <v>2695</v>
      </c>
      <c r="J562" s="423" t="s">
        <v>17801</v>
      </c>
      <c r="K562" s="423">
        <v>80.806451612903231</v>
      </c>
      <c r="L562" s="423">
        <v>1454.516129032258</v>
      </c>
      <c r="M562" s="423" t="s">
        <v>18364</v>
      </c>
    </row>
    <row r="563" spans="1:13" ht="45">
      <c r="A563" s="87">
        <v>554</v>
      </c>
      <c r="B563" s="422"/>
      <c r="C563" s="422" t="s">
        <v>2692</v>
      </c>
      <c r="D563" s="423" t="s">
        <v>17970</v>
      </c>
      <c r="E563" s="423">
        <v>205255917</v>
      </c>
      <c r="F563" s="423" t="s">
        <v>2695</v>
      </c>
      <c r="G563" s="423" t="s">
        <v>18346</v>
      </c>
      <c r="H563" s="423">
        <v>18</v>
      </c>
      <c r="I563" s="423" t="s">
        <v>2695</v>
      </c>
      <c r="J563" s="423" t="s">
        <v>17801</v>
      </c>
      <c r="K563" s="423">
        <v>80.806451612903231</v>
      </c>
      <c r="L563" s="423">
        <v>1454.516129032258</v>
      </c>
      <c r="M563" s="423" t="s">
        <v>18365</v>
      </c>
    </row>
    <row r="564" spans="1:13" ht="45">
      <c r="A564" s="87">
        <v>555</v>
      </c>
      <c r="B564" s="422"/>
      <c r="C564" s="422" t="s">
        <v>2692</v>
      </c>
      <c r="D564" s="423" t="s">
        <v>17970</v>
      </c>
      <c r="E564" s="423">
        <v>205255917</v>
      </c>
      <c r="F564" s="423" t="s">
        <v>2695</v>
      </c>
      <c r="G564" s="423" t="s">
        <v>18346</v>
      </c>
      <c r="H564" s="423">
        <v>18</v>
      </c>
      <c r="I564" s="423" t="s">
        <v>2695</v>
      </c>
      <c r="J564" s="423" t="s">
        <v>17801</v>
      </c>
      <c r="K564" s="423">
        <v>80.806451612903231</v>
      </c>
      <c r="L564" s="423">
        <v>1454.516129032258</v>
      </c>
      <c r="M564" s="423" t="s">
        <v>18366</v>
      </c>
    </row>
    <row r="565" spans="1:13" ht="45">
      <c r="A565" s="87">
        <v>556</v>
      </c>
      <c r="B565" s="422"/>
      <c r="C565" s="422" t="s">
        <v>2692</v>
      </c>
      <c r="D565" s="423" t="s">
        <v>17970</v>
      </c>
      <c r="E565" s="423">
        <v>205255917</v>
      </c>
      <c r="F565" s="423" t="s">
        <v>2695</v>
      </c>
      <c r="G565" s="423" t="s">
        <v>18346</v>
      </c>
      <c r="H565" s="423">
        <v>18</v>
      </c>
      <c r="I565" s="423" t="s">
        <v>2695</v>
      </c>
      <c r="J565" s="423" t="s">
        <v>17801</v>
      </c>
      <c r="K565" s="423">
        <v>80.806451612903231</v>
      </c>
      <c r="L565" s="423">
        <v>1454.516129032258</v>
      </c>
      <c r="M565" s="423" t="s">
        <v>18367</v>
      </c>
    </row>
    <row r="566" spans="1:13" ht="45">
      <c r="A566" s="87">
        <v>557</v>
      </c>
      <c r="B566" s="422"/>
      <c r="C566" s="422" t="s">
        <v>2692</v>
      </c>
      <c r="D566" s="423" t="s">
        <v>17970</v>
      </c>
      <c r="E566" s="423">
        <v>205255917</v>
      </c>
      <c r="F566" s="423" t="s">
        <v>2695</v>
      </c>
      <c r="G566" s="423" t="s">
        <v>18346</v>
      </c>
      <c r="H566" s="423">
        <v>18</v>
      </c>
      <c r="I566" s="423" t="s">
        <v>2695</v>
      </c>
      <c r="J566" s="423" t="s">
        <v>17801</v>
      </c>
      <c r="K566" s="423">
        <v>80.806451612903231</v>
      </c>
      <c r="L566" s="423">
        <v>1454.516129032258</v>
      </c>
      <c r="M566" s="423" t="s">
        <v>18368</v>
      </c>
    </row>
    <row r="567" spans="1:13" ht="45">
      <c r="A567" s="87">
        <v>558</v>
      </c>
      <c r="B567" s="422"/>
      <c r="C567" s="422" t="s">
        <v>2692</v>
      </c>
      <c r="D567" s="423" t="s">
        <v>17970</v>
      </c>
      <c r="E567" s="423">
        <v>205255917</v>
      </c>
      <c r="F567" s="423" t="s">
        <v>2695</v>
      </c>
      <c r="G567" s="423" t="s">
        <v>18346</v>
      </c>
      <c r="H567" s="423">
        <v>18</v>
      </c>
      <c r="I567" s="423" t="s">
        <v>2695</v>
      </c>
      <c r="J567" s="423" t="s">
        <v>17801</v>
      </c>
      <c r="K567" s="423">
        <v>80.806451612903231</v>
      </c>
      <c r="L567" s="423">
        <v>1454.516129032258</v>
      </c>
      <c r="M567" s="423" t="s">
        <v>18369</v>
      </c>
    </row>
    <row r="568" spans="1:13" ht="45">
      <c r="A568" s="87">
        <v>559</v>
      </c>
      <c r="B568" s="422"/>
      <c r="C568" s="422" t="s">
        <v>2692</v>
      </c>
      <c r="D568" s="423" t="s">
        <v>17970</v>
      </c>
      <c r="E568" s="423">
        <v>205255917</v>
      </c>
      <c r="F568" s="423" t="s">
        <v>2695</v>
      </c>
      <c r="G568" s="423" t="s">
        <v>18346</v>
      </c>
      <c r="H568" s="423">
        <v>18</v>
      </c>
      <c r="I568" s="423" t="s">
        <v>2695</v>
      </c>
      <c r="J568" s="423" t="s">
        <v>17801</v>
      </c>
      <c r="K568" s="423">
        <v>80.806451612903231</v>
      </c>
      <c r="L568" s="423">
        <v>1454.516129032258</v>
      </c>
      <c r="M568" s="423" t="s">
        <v>18370</v>
      </c>
    </row>
    <row r="569" spans="1:13" ht="45">
      <c r="A569" s="87">
        <v>560</v>
      </c>
      <c r="B569" s="422"/>
      <c r="C569" s="422" t="s">
        <v>2692</v>
      </c>
      <c r="D569" s="423" t="s">
        <v>17970</v>
      </c>
      <c r="E569" s="423">
        <v>205255917</v>
      </c>
      <c r="F569" s="423" t="s">
        <v>2695</v>
      </c>
      <c r="G569" s="423" t="s">
        <v>18346</v>
      </c>
      <c r="H569" s="423">
        <v>36</v>
      </c>
      <c r="I569" s="423" t="s">
        <v>2695</v>
      </c>
      <c r="J569" s="423" t="s">
        <v>17801</v>
      </c>
      <c r="K569" s="423">
        <v>80.806451612903231</v>
      </c>
      <c r="L569" s="423">
        <v>2909.0322580645161</v>
      </c>
      <c r="M569" s="423" t="s">
        <v>18371</v>
      </c>
    </row>
    <row r="570" spans="1:13" ht="45">
      <c r="A570" s="87">
        <v>561</v>
      </c>
      <c r="B570" s="422"/>
      <c r="C570" s="422" t="s">
        <v>2692</v>
      </c>
      <c r="D570" s="423" t="s">
        <v>17970</v>
      </c>
      <c r="E570" s="423">
        <v>205255917</v>
      </c>
      <c r="F570" s="423" t="s">
        <v>2695</v>
      </c>
      <c r="G570" s="423" t="s">
        <v>18346</v>
      </c>
      <c r="H570" s="423">
        <v>18</v>
      </c>
      <c r="I570" s="423" t="s">
        <v>2695</v>
      </c>
      <c r="J570" s="423" t="s">
        <v>17801</v>
      </c>
      <c r="K570" s="423">
        <v>80.806451612903231</v>
      </c>
      <c r="L570" s="423">
        <v>1454.516129032258</v>
      </c>
      <c r="M570" s="423" t="s">
        <v>18372</v>
      </c>
    </row>
    <row r="571" spans="1:13" ht="45">
      <c r="A571" s="87">
        <v>562</v>
      </c>
      <c r="B571" s="422"/>
      <c r="C571" s="422" t="s">
        <v>2692</v>
      </c>
      <c r="D571" s="423" t="s">
        <v>17970</v>
      </c>
      <c r="E571" s="423">
        <v>205255917</v>
      </c>
      <c r="F571" s="423" t="s">
        <v>2695</v>
      </c>
      <c r="G571" s="423" t="s">
        <v>18346</v>
      </c>
      <c r="H571" s="423">
        <v>36</v>
      </c>
      <c r="I571" s="423" t="s">
        <v>2695</v>
      </c>
      <c r="J571" s="423" t="s">
        <v>17801</v>
      </c>
      <c r="K571" s="423">
        <v>80.806451612903231</v>
      </c>
      <c r="L571" s="423">
        <v>2909.0322580645161</v>
      </c>
      <c r="M571" s="423" t="s">
        <v>18373</v>
      </c>
    </row>
    <row r="572" spans="1:13" ht="45">
      <c r="A572" s="87">
        <v>563</v>
      </c>
      <c r="B572" s="422"/>
      <c r="C572" s="422" t="s">
        <v>2692</v>
      </c>
      <c r="D572" s="423" t="s">
        <v>17970</v>
      </c>
      <c r="E572" s="423">
        <v>205255917</v>
      </c>
      <c r="F572" s="423" t="s">
        <v>2695</v>
      </c>
      <c r="G572" s="423" t="s">
        <v>18346</v>
      </c>
      <c r="H572" s="423">
        <v>18</v>
      </c>
      <c r="I572" s="423" t="s">
        <v>2695</v>
      </c>
      <c r="J572" s="423" t="s">
        <v>17801</v>
      </c>
      <c r="K572" s="423">
        <v>80.806451612903231</v>
      </c>
      <c r="L572" s="423">
        <v>1454.516129032258</v>
      </c>
      <c r="M572" s="423" t="s">
        <v>18374</v>
      </c>
    </row>
    <row r="573" spans="1:13" ht="45">
      <c r="A573" s="87">
        <v>564</v>
      </c>
      <c r="B573" s="422"/>
      <c r="C573" s="422" t="s">
        <v>2692</v>
      </c>
      <c r="D573" s="423" t="s">
        <v>17970</v>
      </c>
      <c r="E573" s="423">
        <v>205255917</v>
      </c>
      <c r="F573" s="423" t="s">
        <v>2695</v>
      </c>
      <c r="G573" s="423" t="s">
        <v>18346</v>
      </c>
      <c r="H573" s="423">
        <v>36</v>
      </c>
      <c r="I573" s="423" t="s">
        <v>2695</v>
      </c>
      <c r="J573" s="423" t="s">
        <v>17801</v>
      </c>
      <c r="K573" s="423">
        <v>80.806451612903231</v>
      </c>
      <c r="L573" s="423">
        <v>2909.0322580645161</v>
      </c>
      <c r="M573" s="423" t="s">
        <v>18375</v>
      </c>
    </row>
    <row r="574" spans="1:13" ht="45">
      <c r="A574" s="87">
        <v>565</v>
      </c>
      <c r="B574" s="422"/>
      <c r="C574" s="422" t="s">
        <v>2692</v>
      </c>
      <c r="D574" s="423" t="s">
        <v>17970</v>
      </c>
      <c r="E574" s="423">
        <v>205255917</v>
      </c>
      <c r="F574" s="423" t="s">
        <v>2695</v>
      </c>
      <c r="G574" s="423" t="s">
        <v>18346</v>
      </c>
      <c r="H574" s="423">
        <v>18</v>
      </c>
      <c r="I574" s="423" t="s">
        <v>2695</v>
      </c>
      <c r="J574" s="423" t="s">
        <v>17801</v>
      </c>
      <c r="K574" s="423">
        <v>80.806451612903231</v>
      </c>
      <c r="L574" s="423">
        <v>1454.516129032258</v>
      </c>
      <c r="M574" s="423" t="s">
        <v>18376</v>
      </c>
    </row>
    <row r="575" spans="1:13" ht="45">
      <c r="A575" s="87">
        <v>566</v>
      </c>
      <c r="B575" s="422"/>
      <c r="C575" s="422" t="s">
        <v>2692</v>
      </c>
      <c r="D575" s="423" t="s">
        <v>17970</v>
      </c>
      <c r="E575" s="423">
        <v>205255917</v>
      </c>
      <c r="F575" s="423" t="s">
        <v>2695</v>
      </c>
      <c r="G575" s="423" t="s">
        <v>18346</v>
      </c>
      <c r="H575" s="423">
        <v>18</v>
      </c>
      <c r="I575" s="423" t="s">
        <v>2695</v>
      </c>
      <c r="J575" s="423" t="s">
        <v>17801</v>
      </c>
      <c r="K575" s="423">
        <v>80.806451612903231</v>
      </c>
      <c r="L575" s="423">
        <v>1454.516129032258</v>
      </c>
      <c r="M575" s="423" t="s">
        <v>18377</v>
      </c>
    </row>
    <row r="576" spans="1:13" ht="45">
      <c r="A576" s="87">
        <v>567</v>
      </c>
      <c r="B576" s="422"/>
      <c r="C576" s="422" t="s">
        <v>2692</v>
      </c>
      <c r="D576" s="423" t="s">
        <v>17970</v>
      </c>
      <c r="E576" s="423">
        <v>205255917</v>
      </c>
      <c r="F576" s="423" t="s">
        <v>2695</v>
      </c>
      <c r="G576" s="423" t="s">
        <v>18346</v>
      </c>
      <c r="H576" s="423">
        <v>18</v>
      </c>
      <c r="I576" s="423" t="s">
        <v>2695</v>
      </c>
      <c r="J576" s="423" t="s">
        <v>17801</v>
      </c>
      <c r="K576" s="423">
        <v>80.806451612903231</v>
      </c>
      <c r="L576" s="423">
        <v>1454.516129032258</v>
      </c>
      <c r="M576" s="423" t="s">
        <v>18378</v>
      </c>
    </row>
    <row r="577" spans="1:13" ht="45">
      <c r="A577" s="87">
        <v>568</v>
      </c>
      <c r="B577" s="422"/>
      <c r="C577" s="422" t="s">
        <v>2692</v>
      </c>
      <c r="D577" s="423" t="s">
        <v>17970</v>
      </c>
      <c r="E577" s="423">
        <v>205255917</v>
      </c>
      <c r="F577" s="423" t="s">
        <v>2695</v>
      </c>
      <c r="G577" s="423" t="s">
        <v>18346</v>
      </c>
      <c r="H577" s="423">
        <v>18</v>
      </c>
      <c r="I577" s="423" t="s">
        <v>2695</v>
      </c>
      <c r="J577" s="423" t="s">
        <v>17801</v>
      </c>
      <c r="K577" s="423">
        <v>80.806451612903231</v>
      </c>
      <c r="L577" s="423">
        <v>1454.516129032258</v>
      </c>
      <c r="M577" s="423" t="s">
        <v>18379</v>
      </c>
    </row>
    <row r="578" spans="1:13" ht="45">
      <c r="A578" s="87">
        <v>569</v>
      </c>
      <c r="B578" s="422"/>
      <c r="C578" s="422" t="s">
        <v>2692</v>
      </c>
      <c r="D578" s="423" t="s">
        <v>17970</v>
      </c>
      <c r="E578" s="423">
        <v>205255917</v>
      </c>
      <c r="F578" s="423" t="s">
        <v>2695</v>
      </c>
      <c r="G578" s="423" t="s">
        <v>18346</v>
      </c>
      <c r="H578" s="423">
        <v>18</v>
      </c>
      <c r="I578" s="423" t="s">
        <v>2695</v>
      </c>
      <c r="J578" s="423" t="s">
        <v>17801</v>
      </c>
      <c r="K578" s="423">
        <v>80.806451612903231</v>
      </c>
      <c r="L578" s="423">
        <v>1454.516129032258</v>
      </c>
      <c r="M578" s="423" t="s">
        <v>18380</v>
      </c>
    </row>
    <row r="579" spans="1:13" ht="45">
      <c r="A579" s="87">
        <v>570</v>
      </c>
      <c r="B579" s="422"/>
      <c r="C579" s="422" t="s">
        <v>2692</v>
      </c>
      <c r="D579" s="423" t="s">
        <v>17970</v>
      </c>
      <c r="E579" s="423">
        <v>205255917</v>
      </c>
      <c r="F579" s="423" t="s">
        <v>2695</v>
      </c>
      <c r="G579" s="423" t="s">
        <v>18346</v>
      </c>
      <c r="H579" s="423">
        <v>18</v>
      </c>
      <c r="I579" s="423" t="s">
        <v>2695</v>
      </c>
      <c r="J579" s="423" t="s">
        <v>17801</v>
      </c>
      <c r="K579" s="423">
        <v>80.806451612903231</v>
      </c>
      <c r="L579" s="423">
        <v>1454.516129032258</v>
      </c>
      <c r="M579" s="423" t="s">
        <v>18381</v>
      </c>
    </row>
    <row r="580" spans="1:13" ht="45">
      <c r="A580" s="87">
        <v>571</v>
      </c>
      <c r="B580" s="422"/>
      <c r="C580" s="422" t="s">
        <v>2692</v>
      </c>
      <c r="D580" s="423" t="s">
        <v>17970</v>
      </c>
      <c r="E580" s="423">
        <v>205255917</v>
      </c>
      <c r="F580" s="423" t="s">
        <v>2695</v>
      </c>
      <c r="G580" s="423" t="s">
        <v>18346</v>
      </c>
      <c r="H580" s="423">
        <v>18</v>
      </c>
      <c r="I580" s="423" t="s">
        <v>2695</v>
      </c>
      <c r="J580" s="423" t="s">
        <v>17801</v>
      </c>
      <c r="K580" s="423">
        <v>80.806451612903231</v>
      </c>
      <c r="L580" s="423">
        <v>1454.516129032258</v>
      </c>
      <c r="M580" s="423" t="s">
        <v>18382</v>
      </c>
    </row>
    <row r="581" spans="1:13" ht="45">
      <c r="A581" s="87">
        <v>572</v>
      </c>
      <c r="B581" s="422"/>
      <c r="C581" s="422" t="s">
        <v>2692</v>
      </c>
      <c r="D581" s="423" t="s">
        <v>17970</v>
      </c>
      <c r="E581" s="423">
        <v>205255917</v>
      </c>
      <c r="F581" s="423" t="s">
        <v>2695</v>
      </c>
      <c r="G581" s="423" t="s">
        <v>18346</v>
      </c>
      <c r="H581" s="423">
        <v>18</v>
      </c>
      <c r="I581" s="423" t="s">
        <v>2695</v>
      </c>
      <c r="J581" s="423" t="s">
        <v>17801</v>
      </c>
      <c r="K581" s="423">
        <v>80.806451612903231</v>
      </c>
      <c r="L581" s="423">
        <v>1454.516129032258</v>
      </c>
      <c r="M581" s="423" t="s">
        <v>18383</v>
      </c>
    </row>
    <row r="582" spans="1:13" ht="45">
      <c r="A582" s="87">
        <v>573</v>
      </c>
      <c r="B582" s="422"/>
      <c r="C582" s="422" t="s">
        <v>2692</v>
      </c>
      <c r="D582" s="423" t="s">
        <v>17970</v>
      </c>
      <c r="E582" s="423">
        <v>205255917</v>
      </c>
      <c r="F582" s="423" t="s">
        <v>2695</v>
      </c>
      <c r="G582" s="423" t="s">
        <v>18346</v>
      </c>
      <c r="H582" s="423">
        <v>18</v>
      </c>
      <c r="I582" s="423" t="s">
        <v>2695</v>
      </c>
      <c r="J582" s="423" t="s">
        <v>17801</v>
      </c>
      <c r="K582" s="423">
        <v>80.806451612903231</v>
      </c>
      <c r="L582" s="423">
        <v>1454.516129032258</v>
      </c>
      <c r="M582" s="423" t="s">
        <v>18384</v>
      </c>
    </row>
    <row r="583" spans="1:13" ht="45">
      <c r="A583" s="87">
        <v>574</v>
      </c>
      <c r="B583" s="422"/>
      <c r="C583" s="422" t="s">
        <v>2692</v>
      </c>
      <c r="D583" s="423" t="s">
        <v>17970</v>
      </c>
      <c r="E583" s="423">
        <v>205255917</v>
      </c>
      <c r="F583" s="423" t="s">
        <v>2695</v>
      </c>
      <c r="G583" s="423" t="s">
        <v>18346</v>
      </c>
      <c r="H583" s="423">
        <v>18</v>
      </c>
      <c r="I583" s="423" t="s">
        <v>2695</v>
      </c>
      <c r="J583" s="423" t="s">
        <v>17801</v>
      </c>
      <c r="K583" s="423">
        <v>80.806451612903231</v>
      </c>
      <c r="L583" s="423">
        <v>1454.516129032258</v>
      </c>
      <c r="M583" s="423" t="s">
        <v>18385</v>
      </c>
    </row>
    <row r="584" spans="1:13" ht="45">
      <c r="A584" s="87">
        <v>575</v>
      </c>
      <c r="B584" s="422"/>
      <c r="C584" s="422" t="s">
        <v>2692</v>
      </c>
      <c r="D584" s="423" t="s">
        <v>17970</v>
      </c>
      <c r="E584" s="423">
        <v>205255917</v>
      </c>
      <c r="F584" s="423" t="s">
        <v>2695</v>
      </c>
      <c r="G584" s="423" t="s">
        <v>18346</v>
      </c>
      <c r="H584" s="423">
        <v>18</v>
      </c>
      <c r="I584" s="423" t="s">
        <v>2695</v>
      </c>
      <c r="J584" s="423" t="s">
        <v>17801</v>
      </c>
      <c r="K584" s="423">
        <v>80.806451612903231</v>
      </c>
      <c r="L584" s="423">
        <v>1454.516129032258</v>
      </c>
      <c r="M584" s="423" t="s">
        <v>18386</v>
      </c>
    </row>
    <row r="585" spans="1:13" ht="45">
      <c r="A585" s="87">
        <v>576</v>
      </c>
      <c r="B585" s="422"/>
      <c r="C585" s="422" t="s">
        <v>2692</v>
      </c>
      <c r="D585" s="423" t="s">
        <v>17970</v>
      </c>
      <c r="E585" s="423">
        <v>205255917</v>
      </c>
      <c r="F585" s="423" t="s">
        <v>2695</v>
      </c>
      <c r="G585" s="423" t="s">
        <v>18346</v>
      </c>
      <c r="H585" s="423">
        <v>36</v>
      </c>
      <c r="I585" s="423" t="s">
        <v>2695</v>
      </c>
      <c r="J585" s="423" t="s">
        <v>17801</v>
      </c>
      <c r="K585" s="423">
        <v>104.03225806451614</v>
      </c>
      <c r="L585" s="423">
        <v>3745.161290322581</v>
      </c>
      <c r="M585" s="423" t="s">
        <v>18387</v>
      </c>
    </row>
    <row r="586" spans="1:13" ht="45">
      <c r="A586" s="87">
        <v>577</v>
      </c>
      <c r="B586" s="422"/>
      <c r="C586" s="422" t="s">
        <v>2692</v>
      </c>
      <c r="D586" s="423" t="s">
        <v>17970</v>
      </c>
      <c r="E586" s="423">
        <v>205255917</v>
      </c>
      <c r="F586" s="423" t="s">
        <v>2695</v>
      </c>
      <c r="G586" s="423" t="s">
        <v>18346</v>
      </c>
      <c r="H586" s="423">
        <v>37.5</v>
      </c>
      <c r="I586" s="423" t="s">
        <v>2695</v>
      </c>
      <c r="J586" s="423" t="s">
        <v>17801</v>
      </c>
      <c r="K586" s="423">
        <v>104.03225806451614</v>
      </c>
      <c r="L586" s="423">
        <v>3901.2096774193551</v>
      </c>
      <c r="M586" s="423" t="s">
        <v>18388</v>
      </c>
    </row>
    <row r="587" spans="1:13" ht="45">
      <c r="A587" s="87">
        <v>578</v>
      </c>
      <c r="B587" s="422"/>
      <c r="C587" s="422" t="s">
        <v>2692</v>
      </c>
      <c r="D587" s="423" t="s">
        <v>17970</v>
      </c>
      <c r="E587" s="423">
        <v>205255917</v>
      </c>
      <c r="F587" s="423" t="s">
        <v>2695</v>
      </c>
      <c r="G587" s="423" t="s">
        <v>18346</v>
      </c>
      <c r="H587" s="423">
        <v>32.479999999999997</v>
      </c>
      <c r="I587" s="423" t="s">
        <v>2695</v>
      </c>
      <c r="J587" s="423" t="s">
        <v>17801</v>
      </c>
      <c r="K587" s="423">
        <v>104.03225806451613</v>
      </c>
      <c r="L587" s="423">
        <v>3378.9677419354834</v>
      </c>
      <c r="M587" s="423" t="s">
        <v>18389</v>
      </c>
    </row>
    <row r="588" spans="1:13" ht="45">
      <c r="A588" s="87">
        <v>579</v>
      </c>
      <c r="B588" s="422"/>
      <c r="C588" s="422" t="s">
        <v>2692</v>
      </c>
      <c r="D588" s="423" t="s">
        <v>17970</v>
      </c>
      <c r="E588" s="423">
        <v>205255917</v>
      </c>
      <c r="F588" s="423" t="s">
        <v>2695</v>
      </c>
      <c r="G588" s="423" t="s">
        <v>18346</v>
      </c>
      <c r="H588" s="423">
        <v>18</v>
      </c>
      <c r="I588" s="423" t="s">
        <v>2695</v>
      </c>
      <c r="J588" s="423" t="s">
        <v>17801</v>
      </c>
      <c r="K588" s="423">
        <v>104.03225806451614</v>
      </c>
      <c r="L588" s="423">
        <v>1872.5806451612905</v>
      </c>
      <c r="M588" s="423" t="s">
        <v>18390</v>
      </c>
    </row>
    <row r="589" spans="1:13" ht="45">
      <c r="A589" s="87">
        <v>580</v>
      </c>
      <c r="B589" s="422"/>
      <c r="C589" s="422" t="s">
        <v>2692</v>
      </c>
      <c r="D589" s="423" t="s">
        <v>17970</v>
      </c>
      <c r="E589" s="423">
        <v>205255917</v>
      </c>
      <c r="F589" s="423" t="s">
        <v>2695</v>
      </c>
      <c r="G589" s="423" t="s">
        <v>18346</v>
      </c>
      <c r="H589" s="423">
        <v>36</v>
      </c>
      <c r="I589" s="423" t="s">
        <v>2695</v>
      </c>
      <c r="J589" s="423" t="s">
        <v>17801</v>
      </c>
      <c r="K589" s="423">
        <v>104.03225806451614</v>
      </c>
      <c r="L589" s="423">
        <v>3745.161290322581</v>
      </c>
      <c r="M589" s="423" t="s">
        <v>18391</v>
      </c>
    </row>
    <row r="590" spans="1:13" ht="45">
      <c r="A590" s="87">
        <v>581</v>
      </c>
      <c r="B590" s="422"/>
      <c r="C590" s="422" t="s">
        <v>2692</v>
      </c>
      <c r="D590" s="423" t="s">
        <v>17970</v>
      </c>
      <c r="E590" s="423">
        <v>205255917</v>
      </c>
      <c r="F590" s="423" t="s">
        <v>2695</v>
      </c>
      <c r="G590" s="423" t="s">
        <v>18346</v>
      </c>
      <c r="H590" s="423">
        <v>36</v>
      </c>
      <c r="I590" s="423" t="s">
        <v>2695</v>
      </c>
      <c r="J590" s="423" t="s">
        <v>17801</v>
      </c>
      <c r="K590" s="423">
        <v>104.03225806451614</v>
      </c>
      <c r="L590" s="423">
        <v>3745.161290322581</v>
      </c>
      <c r="M590" s="423" t="s">
        <v>18392</v>
      </c>
    </row>
    <row r="591" spans="1:13" ht="45">
      <c r="A591" s="87">
        <v>582</v>
      </c>
      <c r="B591" s="422"/>
      <c r="C591" s="422" t="s">
        <v>2692</v>
      </c>
      <c r="D591" s="423" t="s">
        <v>17970</v>
      </c>
      <c r="E591" s="423">
        <v>205255917</v>
      </c>
      <c r="F591" s="423" t="s">
        <v>2695</v>
      </c>
      <c r="G591" s="423" t="s">
        <v>18346</v>
      </c>
      <c r="H591" s="423">
        <v>128</v>
      </c>
      <c r="I591" s="423" t="s">
        <v>2695</v>
      </c>
      <c r="J591" s="423" t="s">
        <v>17801</v>
      </c>
      <c r="K591" s="423">
        <v>104.03225806451613</v>
      </c>
      <c r="L591" s="423">
        <v>13316.129032258064</v>
      </c>
      <c r="M591" s="423" t="s">
        <v>18393</v>
      </c>
    </row>
    <row r="592" spans="1:13" ht="45">
      <c r="A592" s="87">
        <v>583</v>
      </c>
      <c r="B592" s="422"/>
      <c r="C592" s="422" t="s">
        <v>2692</v>
      </c>
      <c r="D592" s="423" t="s">
        <v>17970</v>
      </c>
      <c r="E592" s="423">
        <v>205255917</v>
      </c>
      <c r="F592" s="423" t="s">
        <v>2695</v>
      </c>
      <c r="G592" s="423" t="s">
        <v>18346</v>
      </c>
      <c r="H592" s="423">
        <v>54</v>
      </c>
      <c r="I592" s="423" t="s">
        <v>2695</v>
      </c>
      <c r="J592" s="423" t="s">
        <v>17801</v>
      </c>
      <c r="K592" s="423">
        <v>104.03225806451613</v>
      </c>
      <c r="L592" s="423">
        <v>5617.7419354838712</v>
      </c>
      <c r="M592" s="423" t="s">
        <v>18394</v>
      </c>
    </row>
    <row r="593" spans="1:13" ht="45">
      <c r="A593" s="87">
        <v>584</v>
      </c>
      <c r="B593" s="422"/>
      <c r="C593" s="422" t="s">
        <v>2692</v>
      </c>
      <c r="D593" s="423" t="s">
        <v>17970</v>
      </c>
      <c r="E593" s="423">
        <v>205255917</v>
      </c>
      <c r="F593" s="423" t="s">
        <v>2695</v>
      </c>
      <c r="G593" s="423" t="s">
        <v>18346</v>
      </c>
      <c r="H593" s="423">
        <v>64</v>
      </c>
      <c r="I593" s="423" t="s">
        <v>2695</v>
      </c>
      <c r="J593" s="423" t="s">
        <v>17801</v>
      </c>
      <c r="K593" s="423">
        <v>104.03225806451613</v>
      </c>
      <c r="L593" s="423">
        <v>6658.0645161290322</v>
      </c>
      <c r="M593" s="423" t="s">
        <v>18395</v>
      </c>
    </row>
    <row r="594" spans="1:13" ht="45">
      <c r="A594" s="87">
        <v>585</v>
      </c>
      <c r="B594" s="422"/>
      <c r="C594" s="422" t="s">
        <v>2692</v>
      </c>
      <c r="D594" s="423" t="s">
        <v>17970</v>
      </c>
      <c r="E594" s="423">
        <v>205255917</v>
      </c>
      <c r="F594" s="423" t="s">
        <v>2695</v>
      </c>
      <c r="G594" s="423" t="s">
        <v>18346</v>
      </c>
      <c r="H594" s="423">
        <v>27.059999999999995</v>
      </c>
      <c r="I594" s="423" t="s">
        <v>2695</v>
      </c>
      <c r="J594" s="423" t="s">
        <v>17801</v>
      </c>
      <c r="K594" s="423">
        <v>104.03225806451614</v>
      </c>
      <c r="L594" s="423">
        <v>2815.1129032258063</v>
      </c>
      <c r="M594" s="423" t="s">
        <v>18396</v>
      </c>
    </row>
    <row r="595" spans="1:13" ht="45">
      <c r="A595" s="87">
        <v>586</v>
      </c>
      <c r="B595" s="422"/>
      <c r="C595" s="422" t="s">
        <v>2692</v>
      </c>
      <c r="D595" s="423" t="s">
        <v>17970</v>
      </c>
      <c r="E595" s="423">
        <v>205255917</v>
      </c>
      <c r="F595" s="423" t="s">
        <v>2695</v>
      </c>
      <c r="G595" s="423" t="s">
        <v>18346</v>
      </c>
      <c r="H595" s="423">
        <v>78.599999999999994</v>
      </c>
      <c r="I595" s="423" t="s">
        <v>2695</v>
      </c>
      <c r="J595" s="423" t="s">
        <v>17801</v>
      </c>
      <c r="K595" s="423">
        <v>104.03225806451614</v>
      </c>
      <c r="L595" s="423">
        <v>8176.9354838709678</v>
      </c>
      <c r="M595" s="423" t="s">
        <v>18397</v>
      </c>
    </row>
    <row r="596" spans="1:13" ht="45">
      <c r="A596" s="87">
        <v>587</v>
      </c>
      <c r="B596" s="422"/>
      <c r="C596" s="422" t="s">
        <v>2692</v>
      </c>
      <c r="D596" s="423" t="s">
        <v>17970</v>
      </c>
      <c r="E596" s="423">
        <v>205255917</v>
      </c>
      <c r="F596" s="423" t="s">
        <v>2695</v>
      </c>
      <c r="G596" s="423" t="s">
        <v>18346</v>
      </c>
      <c r="H596" s="423">
        <v>60</v>
      </c>
      <c r="I596" s="423" t="s">
        <v>2695</v>
      </c>
      <c r="J596" s="423" t="s">
        <v>17801</v>
      </c>
      <c r="K596" s="423">
        <v>104.03225806451613</v>
      </c>
      <c r="L596" s="423">
        <v>6241.9354838709678</v>
      </c>
      <c r="M596" s="423" t="s">
        <v>18398</v>
      </c>
    </row>
    <row r="597" spans="1:13" ht="45">
      <c r="A597" s="87">
        <v>588</v>
      </c>
      <c r="B597" s="422"/>
      <c r="C597" s="422" t="s">
        <v>2692</v>
      </c>
      <c r="D597" s="423" t="s">
        <v>17970</v>
      </c>
      <c r="E597" s="423">
        <v>205255917</v>
      </c>
      <c r="F597" s="423" t="s">
        <v>2695</v>
      </c>
      <c r="G597" s="423" t="s">
        <v>18346</v>
      </c>
      <c r="H597" s="423">
        <v>36</v>
      </c>
      <c r="I597" s="423" t="s">
        <v>2695</v>
      </c>
      <c r="J597" s="423" t="s">
        <v>17801</v>
      </c>
      <c r="K597" s="423">
        <v>104.03225806451614</v>
      </c>
      <c r="L597" s="423">
        <v>3745.161290322581</v>
      </c>
      <c r="M597" s="423" t="s">
        <v>18399</v>
      </c>
    </row>
    <row r="598" spans="1:13" ht="45">
      <c r="A598" s="87">
        <v>589</v>
      </c>
      <c r="B598" s="422"/>
      <c r="C598" s="422" t="s">
        <v>2692</v>
      </c>
      <c r="D598" s="423" t="s">
        <v>17970</v>
      </c>
      <c r="E598" s="423">
        <v>205255917</v>
      </c>
      <c r="F598" s="423" t="s">
        <v>2695</v>
      </c>
      <c r="G598" s="423" t="s">
        <v>18346</v>
      </c>
      <c r="H598" s="423">
        <v>40</v>
      </c>
      <c r="I598" s="423" t="s">
        <v>2695</v>
      </c>
      <c r="J598" s="423" t="s">
        <v>17801</v>
      </c>
      <c r="K598" s="423">
        <v>104.03225806451613</v>
      </c>
      <c r="L598" s="423">
        <v>4161.2903225806449</v>
      </c>
      <c r="M598" s="423" t="s">
        <v>18400</v>
      </c>
    </row>
    <row r="599" spans="1:13" ht="45">
      <c r="A599" s="87">
        <v>590</v>
      </c>
      <c r="B599" s="422"/>
      <c r="C599" s="422" t="s">
        <v>2692</v>
      </c>
      <c r="D599" s="423" t="s">
        <v>17970</v>
      </c>
      <c r="E599" s="423">
        <v>205255917</v>
      </c>
      <c r="F599" s="423" t="s">
        <v>2695</v>
      </c>
      <c r="G599" s="423" t="s">
        <v>18346</v>
      </c>
      <c r="H599" s="423">
        <v>60</v>
      </c>
      <c r="I599" s="423" t="s">
        <v>2695</v>
      </c>
      <c r="J599" s="423" t="s">
        <v>17801</v>
      </c>
      <c r="K599" s="423">
        <v>104.03225806451613</v>
      </c>
      <c r="L599" s="423">
        <v>6241.9354838709678</v>
      </c>
      <c r="M599" s="423" t="s">
        <v>18401</v>
      </c>
    </row>
    <row r="600" spans="1:13" ht="45">
      <c r="A600" s="87">
        <v>591</v>
      </c>
      <c r="B600" s="422"/>
      <c r="C600" s="422" t="s">
        <v>2692</v>
      </c>
      <c r="D600" s="423" t="s">
        <v>17970</v>
      </c>
      <c r="E600" s="423">
        <v>205255917</v>
      </c>
      <c r="F600" s="423" t="s">
        <v>2695</v>
      </c>
      <c r="G600" s="423" t="s">
        <v>18346</v>
      </c>
      <c r="H600" s="423">
        <v>24.64</v>
      </c>
      <c r="I600" s="423" t="s">
        <v>2695</v>
      </c>
      <c r="J600" s="423" t="s">
        <v>17801</v>
      </c>
      <c r="K600" s="423">
        <v>104.03225806451613</v>
      </c>
      <c r="L600" s="423">
        <v>2563.3548387096776</v>
      </c>
      <c r="M600" s="423" t="s">
        <v>18402</v>
      </c>
    </row>
    <row r="601" spans="1:13" ht="45">
      <c r="A601" s="87">
        <v>592</v>
      </c>
      <c r="B601" s="422"/>
      <c r="C601" s="422" t="s">
        <v>2692</v>
      </c>
      <c r="D601" s="423" t="s">
        <v>17970</v>
      </c>
      <c r="E601" s="423">
        <v>205255917</v>
      </c>
      <c r="F601" s="423" t="s">
        <v>2695</v>
      </c>
      <c r="G601" s="423" t="s">
        <v>18346</v>
      </c>
      <c r="H601" s="423">
        <v>126.9</v>
      </c>
      <c r="I601" s="423" t="s">
        <v>2695</v>
      </c>
      <c r="J601" s="423" t="s">
        <v>17801</v>
      </c>
      <c r="K601" s="423">
        <v>104.03225806451613</v>
      </c>
      <c r="L601" s="423">
        <v>13201.693548387097</v>
      </c>
      <c r="M601" s="423" t="s">
        <v>18403</v>
      </c>
    </row>
    <row r="602" spans="1:13" ht="45">
      <c r="A602" s="87">
        <v>593</v>
      </c>
      <c r="B602" s="422"/>
      <c r="C602" s="422" t="s">
        <v>2692</v>
      </c>
      <c r="D602" s="423" t="s">
        <v>17970</v>
      </c>
      <c r="E602" s="423">
        <v>205255917</v>
      </c>
      <c r="F602" s="423" t="s">
        <v>2695</v>
      </c>
      <c r="G602" s="423" t="s">
        <v>18346</v>
      </c>
      <c r="H602" s="423">
        <v>29.639999999999997</v>
      </c>
      <c r="I602" s="423" t="s">
        <v>2695</v>
      </c>
      <c r="J602" s="423" t="s">
        <v>17801</v>
      </c>
      <c r="K602" s="423">
        <v>104.03225806451613</v>
      </c>
      <c r="L602" s="423">
        <v>3083.5161290322576</v>
      </c>
      <c r="M602" s="423" t="s">
        <v>18404</v>
      </c>
    </row>
    <row r="603" spans="1:13" ht="45">
      <c r="A603" s="87">
        <v>594</v>
      </c>
      <c r="B603" s="422"/>
      <c r="C603" s="422" t="s">
        <v>2692</v>
      </c>
      <c r="D603" s="423" t="s">
        <v>17970</v>
      </c>
      <c r="E603" s="423">
        <v>205255917</v>
      </c>
      <c r="F603" s="423" t="s">
        <v>2695</v>
      </c>
      <c r="G603" s="423" t="s">
        <v>18346</v>
      </c>
      <c r="H603" s="423">
        <v>75</v>
      </c>
      <c r="I603" s="423" t="s">
        <v>2695</v>
      </c>
      <c r="J603" s="423" t="s">
        <v>17801</v>
      </c>
      <c r="K603" s="423">
        <v>104.03225806451614</v>
      </c>
      <c r="L603" s="423">
        <v>7802.4193548387102</v>
      </c>
      <c r="M603" s="423" t="s">
        <v>18405</v>
      </c>
    </row>
    <row r="604" spans="1:13" ht="45">
      <c r="A604" s="87">
        <v>595</v>
      </c>
      <c r="B604" s="422"/>
      <c r="C604" s="422" t="s">
        <v>2692</v>
      </c>
      <c r="D604" s="423" t="s">
        <v>17970</v>
      </c>
      <c r="E604" s="423">
        <v>205255917</v>
      </c>
      <c r="F604" s="423" t="s">
        <v>2695</v>
      </c>
      <c r="G604" s="423" t="s">
        <v>18346</v>
      </c>
      <c r="H604" s="423">
        <v>126.9</v>
      </c>
      <c r="I604" s="423" t="s">
        <v>2695</v>
      </c>
      <c r="J604" s="423" t="s">
        <v>17801</v>
      </c>
      <c r="K604" s="423">
        <v>104.03225806451613</v>
      </c>
      <c r="L604" s="423">
        <v>13201.693548387097</v>
      </c>
      <c r="M604" s="423" t="s">
        <v>18406</v>
      </c>
    </row>
    <row r="605" spans="1:13" ht="45">
      <c r="A605" s="87">
        <v>596</v>
      </c>
      <c r="B605" s="422"/>
      <c r="C605" s="422" t="s">
        <v>2692</v>
      </c>
      <c r="D605" s="423" t="s">
        <v>17970</v>
      </c>
      <c r="E605" s="423">
        <v>205255917</v>
      </c>
      <c r="F605" s="423" t="s">
        <v>2695</v>
      </c>
      <c r="G605" s="423" t="s">
        <v>18346</v>
      </c>
      <c r="H605" s="423">
        <v>21.052</v>
      </c>
      <c r="I605" s="423" t="s">
        <v>2695</v>
      </c>
      <c r="J605" s="423" t="s">
        <v>17801</v>
      </c>
      <c r="K605" s="423">
        <v>104.03225806451613</v>
      </c>
      <c r="L605" s="423">
        <v>2190.0870967741935</v>
      </c>
      <c r="M605" s="423" t="s">
        <v>18407</v>
      </c>
    </row>
    <row r="606" spans="1:13" ht="45">
      <c r="A606" s="87">
        <v>597</v>
      </c>
      <c r="B606" s="422"/>
      <c r="C606" s="422" t="s">
        <v>2692</v>
      </c>
      <c r="D606" s="423" t="s">
        <v>17970</v>
      </c>
      <c r="E606" s="423">
        <v>205255917</v>
      </c>
      <c r="F606" s="423" t="s">
        <v>2695</v>
      </c>
      <c r="G606" s="423" t="s">
        <v>18346</v>
      </c>
      <c r="H606" s="423">
        <v>253.5</v>
      </c>
      <c r="I606" s="423" t="s">
        <v>2695</v>
      </c>
      <c r="J606" s="423" t="s">
        <v>17801</v>
      </c>
      <c r="K606" s="423">
        <v>104.03225806451613</v>
      </c>
      <c r="L606" s="423">
        <v>26372.177419354837</v>
      </c>
      <c r="M606" s="423" t="s">
        <v>18408</v>
      </c>
    </row>
    <row r="607" spans="1:13" ht="45">
      <c r="A607" s="87">
        <v>598</v>
      </c>
      <c r="B607" s="422"/>
      <c r="C607" s="422" t="s">
        <v>2692</v>
      </c>
      <c r="D607" s="423" t="s">
        <v>17970</v>
      </c>
      <c r="E607" s="423">
        <v>205255917</v>
      </c>
      <c r="F607" s="423" t="s">
        <v>2695</v>
      </c>
      <c r="G607" s="423" t="s">
        <v>18346</v>
      </c>
      <c r="H607" s="423">
        <v>21.052</v>
      </c>
      <c r="I607" s="423" t="s">
        <v>2695</v>
      </c>
      <c r="J607" s="423" t="s">
        <v>17801</v>
      </c>
      <c r="K607" s="423">
        <v>104.03225806451613</v>
      </c>
      <c r="L607" s="423">
        <v>2190.0870967741935</v>
      </c>
      <c r="M607" s="423" t="s">
        <v>18409</v>
      </c>
    </row>
    <row r="608" spans="1:13" ht="45">
      <c r="A608" s="87">
        <v>599</v>
      </c>
      <c r="B608" s="422"/>
      <c r="C608" s="422" t="s">
        <v>2692</v>
      </c>
      <c r="D608" s="423" t="s">
        <v>17970</v>
      </c>
      <c r="E608" s="423">
        <v>205255917</v>
      </c>
      <c r="F608" s="423" t="s">
        <v>2695</v>
      </c>
      <c r="G608" s="423" t="s">
        <v>18346</v>
      </c>
      <c r="H608" s="423">
        <v>21.052</v>
      </c>
      <c r="I608" s="423" t="s">
        <v>2695</v>
      </c>
      <c r="J608" s="423" t="s">
        <v>17801</v>
      </c>
      <c r="K608" s="423">
        <v>104.03225806451613</v>
      </c>
      <c r="L608" s="423">
        <v>2190.0870967741935</v>
      </c>
      <c r="M608" s="423" t="s">
        <v>18410</v>
      </c>
    </row>
    <row r="609" spans="1:13" ht="45">
      <c r="A609" s="87">
        <v>600</v>
      </c>
      <c r="B609" s="422"/>
      <c r="C609" s="422" t="s">
        <v>2692</v>
      </c>
      <c r="D609" s="423" t="s">
        <v>17970</v>
      </c>
      <c r="E609" s="423">
        <v>205255917</v>
      </c>
      <c r="F609" s="423" t="s">
        <v>2695</v>
      </c>
      <c r="G609" s="423" t="s">
        <v>18346</v>
      </c>
      <c r="H609" s="423">
        <v>32.479999999999997</v>
      </c>
      <c r="I609" s="423" t="s">
        <v>2695</v>
      </c>
      <c r="J609" s="423" t="s">
        <v>17801</v>
      </c>
      <c r="K609" s="423">
        <v>104.03225806451613</v>
      </c>
      <c r="L609" s="423">
        <v>3378.9677419354834</v>
      </c>
      <c r="M609" s="423" t="s">
        <v>18411</v>
      </c>
    </row>
    <row r="610" spans="1:13" ht="45">
      <c r="A610" s="87">
        <v>601</v>
      </c>
      <c r="B610" s="422"/>
      <c r="C610" s="422" t="s">
        <v>2692</v>
      </c>
      <c r="D610" s="423" t="s">
        <v>17970</v>
      </c>
      <c r="E610" s="423">
        <v>205255917</v>
      </c>
      <c r="F610" s="423" t="s">
        <v>2695</v>
      </c>
      <c r="G610" s="423" t="s">
        <v>18346</v>
      </c>
      <c r="H610" s="423">
        <v>18</v>
      </c>
      <c r="I610" s="423" t="s">
        <v>2695</v>
      </c>
      <c r="J610" s="423" t="s">
        <v>17801</v>
      </c>
      <c r="K610" s="423">
        <v>104.03225806451614</v>
      </c>
      <c r="L610" s="423">
        <v>1872.5806451612905</v>
      </c>
      <c r="M610" s="423" t="s">
        <v>18412</v>
      </c>
    </row>
    <row r="611" spans="1:13" ht="45">
      <c r="A611" s="87">
        <v>602</v>
      </c>
      <c r="B611" s="422"/>
      <c r="C611" s="422" t="s">
        <v>2692</v>
      </c>
      <c r="D611" s="423" t="s">
        <v>17970</v>
      </c>
      <c r="E611" s="423">
        <v>205255917</v>
      </c>
      <c r="F611" s="423" t="s">
        <v>2695</v>
      </c>
      <c r="G611" s="423" t="s">
        <v>18346</v>
      </c>
      <c r="H611" s="423">
        <v>126.9</v>
      </c>
      <c r="I611" s="423" t="s">
        <v>2695</v>
      </c>
      <c r="J611" s="423" t="s">
        <v>17801</v>
      </c>
      <c r="K611" s="423">
        <v>104.03225806451613</v>
      </c>
      <c r="L611" s="423">
        <v>13201.693548387097</v>
      </c>
      <c r="M611" s="423" t="s">
        <v>18413</v>
      </c>
    </row>
    <row r="612" spans="1:13" ht="45">
      <c r="A612" s="87">
        <v>603</v>
      </c>
      <c r="B612" s="422"/>
      <c r="C612" s="422" t="s">
        <v>2692</v>
      </c>
      <c r="D612" s="423" t="s">
        <v>17970</v>
      </c>
      <c r="E612" s="423">
        <v>205255917</v>
      </c>
      <c r="F612" s="423" t="s">
        <v>2695</v>
      </c>
      <c r="G612" s="423" t="s">
        <v>18346</v>
      </c>
      <c r="H612" s="423">
        <v>21.052</v>
      </c>
      <c r="I612" s="423" t="s">
        <v>2695</v>
      </c>
      <c r="J612" s="423" t="s">
        <v>17801</v>
      </c>
      <c r="K612" s="423">
        <v>104.03225806451613</v>
      </c>
      <c r="L612" s="423">
        <v>2190.0870967741935</v>
      </c>
      <c r="M612" s="423" t="s">
        <v>18414</v>
      </c>
    </row>
    <row r="613" spans="1:13" ht="45">
      <c r="A613" s="87">
        <v>604</v>
      </c>
      <c r="B613" s="422"/>
      <c r="C613" s="422" t="s">
        <v>2692</v>
      </c>
      <c r="D613" s="423" t="s">
        <v>17970</v>
      </c>
      <c r="E613" s="423">
        <v>205255917</v>
      </c>
      <c r="F613" s="423" t="s">
        <v>2695</v>
      </c>
      <c r="G613" s="423" t="s">
        <v>18346</v>
      </c>
      <c r="H613" s="423">
        <v>36</v>
      </c>
      <c r="I613" s="423" t="s">
        <v>2695</v>
      </c>
      <c r="J613" s="423" t="s">
        <v>17801</v>
      </c>
      <c r="K613" s="423">
        <v>104.03225806451614</v>
      </c>
      <c r="L613" s="423">
        <v>3745.161290322581</v>
      </c>
      <c r="M613" s="423" t="s">
        <v>18415</v>
      </c>
    </row>
    <row r="614" spans="1:13" ht="45">
      <c r="A614" s="87">
        <v>605</v>
      </c>
      <c r="B614" s="422"/>
      <c r="C614" s="422" t="s">
        <v>2692</v>
      </c>
      <c r="D614" s="423" t="s">
        <v>17970</v>
      </c>
      <c r="E614" s="423">
        <v>205255917</v>
      </c>
      <c r="F614" s="423" t="s">
        <v>2695</v>
      </c>
      <c r="G614" s="423" t="s">
        <v>18346</v>
      </c>
      <c r="H614" s="423">
        <v>18</v>
      </c>
      <c r="I614" s="423" t="s">
        <v>2695</v>
      </c>
      <c r="J614" s="423" t="s">
        <v>17801</v>
      </c>
      <c r="K614" s="423">
        <v>104.03225806451614</v>
      </c>
      <c r="L614" s="423">
        <v>1872.5806451612905</v>
      </c>
      <c r="M614" s="423" t="s">
        <v>18416</v>
      </c>
    </row>
    <row r="615" spans="1:13" ht="45">
      <c r="A615" s="87">
        <v>606</v>
      </c>
      <c r="B615" s="422"/>
      <c r="C615" s="422" t="s">
        <v>2692</v>
      </c>
      <c r="D615" s="423" t="s">
        <v>17970</v>
      </c>
      <c r="E615" s="423">
        <v>205255917</v>
      </c>
      <c r="F615" s="423" t="s">
        <v>2695</v>
      </c>
      <c r="G615" s="423" t="s">
        <v>18346</v>
      </c>
      <c r="H615" s="423">
        <v>16.239999999999998</v>
      </c>
      <c r="I615" s="423" t="s">
        <v>2695</v>
      </c>
      <c r="J615" s="423" t="s">
        <v>17801</v>
      </c>
      <c r="K615" s="423">
        <v>104.03225806451613</v>
      </c>
      <c r="L615" s="423">
        <v>1689.4838709677417</v>
      </c>
      <c r="M615" s="423" t="s">
        <v>18417</v>
      </c>
    </row>
    <row r="616" spans="1:13" ht="45">
      <c r="A616" s="87">
        <v>607</v>
      </c>
      <c r="B616" s="422"/>
      <c r="C616" s="422" t="s">
        <v>2692</v>
      </c>
      <c r="D616" s="423" t="s">
        <v>17970</v>
      </c>
      <c r="E616" s="423">
        <v>205255917</v>
      </c>
      <c r="F616" s="423" t="s">
        <v>2695</v>
      </c>
      <c r="G616" s="423" t="s">
        <v>18346</v>
      </c>
      <c r="H616" s="423">
        <v>36</v>
      </c>
      <c r="I616" s="423" t="s">
        <v>2695</v>
      </c>
      <c r="J616" s="423" t="s">
        <v>17801</v>
      </c>
      <c r="K616" s="423">
        <v>104.03225806451614</v>
      </c>
      <c r="L616" s="423">
        <v>3745.161290322581</v>
      </c>
      <c r="M616" s="423" t="s">
        <v>18418</v>
      </c>
    </row>
    <row r="617" spans="1:13" ht="45">
      <c r="A617" s="87">
        <v>608</v>
      </c>
      <c r="B617" s="422"/>
      <c r="C617" s="422" t="s">
        <v>2692</v>
      </c>
      <c r="D617" s="423" t="s">
        <v>17970</v>
      </c>
      <c r="E617" s="423">
        <v>205255917</v>
      </c>
      <c r="F617" s="423" t="s">
        <v>2695</v>
      </c>
      <c r="G617" s="423" t="s">
        <v>18346</v>
      </c>
      <c r="H617" s="423">
        <v>32.983999999999995</v>
      </c>
      <c r="I617" s="423" t="s">
        <v>2695</v>
      </c>
      <c r="J617" s="423" t="s">
        <v>17801</v>
      </c>
      <c r="K617" s="423">
        <v>104.03225806451613</v>
      </c>
      <c r="L617" s="423">
        <v>3431.3999999999992</v>
      </c>
      <c r="M617" s="423" t="s">
        <v>18419</v>
      </c>
    </row>
    <row r="618" spans="1:13" ht="45">
      <c r="A618" s="87">
        <v>609</v>
      </c>
      <c r="B618" s="422"/>
      <c r="C618" s="422" t="s">
        <v>2692</v>
      </c>
      <c r="D618" s="423" t="s">
        <v>17970</v>
      </c>
      <c r="E618" s="423">
        <v>205255917</v>
      </c>
      <c r="F618" s="423" t="s">
        <v>2695</v>
      </c>
      <c r="G618" s="423" t="s">
        <v>18346</v>
      </c>
      <c r="H618" s="423">
        <v>18</v>
      </c>
      <c r="I618" s="423" t="s">
        <v>2695</v>
      </c>
      <c r="J618" s="423" t="s">
        <v>17801</v>
      </c>
      <c r="K618" s="423">
        <v>104.03225806451614</v>
      </c>
      <c r="L618" s="423">
        <v>1872.5806451612905</v>
      </c>
      <c r="M618" s="423" t="s">
        <v>18420</v>
      </c>
    </row>
    <row r="619" spans="1:13" ht="45">
      <c r="A619" s="87">
        <v>610</v>
      </c>
      <c r="B619" s="422"/>
      <c r="C619" s="422" t="s">
        <v>2692</v>
      </c>
      <c r="D619" s="423" t="s">
        <v>17970</v>
      </c>
      <c r="E619" s="423">
        <v>205255917</v>
      </c>
      <c r="F619" s="423" t="s">
        <v>2695</v>
      </c>
      <c r="G619" s="423" t="s">
        <v>18346</v>
      </c>
      <c r="H619" s="423">
        <v>32.479999999999997</v>
      </c>
      <c r="I619" s="423" t="s">
        <v>2695</v>
      </c>
      <c r="J619" s="423" t="s">
        <v>17801</v>
      </c>
      <c r="K619" s="423">
        <v>104.03225806451613</v>
      </c>
      <c r="L619" s="423">
        <v>3378.9677419354834</v>
      </c>
      <c r="M619" s="423" t="s">
        <v>18421</v>
      </c>
    </row>
    <row r="620" spans="1:13" ht="45">
      <c r="A620" s="87">
        <v>611</v>
      </c>
      <c r="B620" s="422"/>
      <c r="C620" s="422" t="s">
        <v>2692</v>
      </c>
      <c r="D620" s="423" t="s">
        <v>17970</v>
      </c>
      <c r="E620" s="423">
        <v>205255917</v>
      </c>
      <c r="F620" s="423" t="s">
        <v>2695</v>
      </c>
      <c r="G620" s="423" t="s">
        <v>18346</v>
      </c>
      <c r="H620" s="423">
        <v>32.479999999999997</v>
      </c>
      <c r="I620" s="423" t="s">
        <v>2695</v>
      </c>
      <c r="J620" s="423" t="s">
        <v>17801</v>
      </c>
      <c r="K620" s="423">
        <v>104.03225806451613</v>
      </c>
      <c r="L620" s="423">
        <v>3378.9677419354834</v>
      </c>
      <c r="M620" s="423" t="s">
        <v>18422</v>
      </c>
    </row>
    <row r="621" spans="1:13" ht="45">
      <c r="A621" s="87">
        <v>612</v>
      </c>
      <c r="B621" s="422"/>
      <c r="C621" s="422" t="s">
        <v>2692</v>
      </c>
      <c r="D621" s="423" t="s">
        <v>17970</v>
      </c>
      <c r="E621" s="423">
        <v>205255917</v>
      </c>
      <c r="F621" s="423" t="s">
        <v>2695</v>
      </c>
      <c r="G621" s="423" t="s">
        <v>18346</v>
      </c>
      <c r="H621" s="423">
        <v>108</v>
      </c>
      <c r="I621" s="423" t="s">
        <v>2695</v>
      </c>
      <c r="J621" s="423" t="s">
        <v>17801</v>
      </c>
      <c r="K621" s="423">
        <v>104.03225806451613</v>
      </c>
      <c r="L621" s="423">
        <v>11235.483870967742</v>
      </c>
      <c r="M621" s="423" t="s">
        <v>18423</v>
      </c>
    </row>
    <row r="622" spans="1:13" ht="45">
      <c r="A622" s="87">
        <v>613</v>
      </c>
      <c r="B622" s="422"/>
      <c r="C622" s="422" t="s">
        <v>2692</v>
      </c>
      <c r="D622" s="423" t="s">
        <v>17970</v>
      </c>
      <c r="E622" s="423">
        <v>205255917</v>
      </c>
      <c r="F622" s="423" t="s">
        <v>2695</v>
      </c>
      <c r="G622" s="423" t="s">
        <v>18346</v>
      </c>
      <c r="H622" s="423">
        <v>36</v>
      </c>
      <c r="I622" s="423" t="s">
        <v>2695</v>
      </c>
      <c r="J622" s="423" t="s">
        <v>17801</v>
      </c>
      <c r="K622" s="423">
        <v>104.03225806451614</v>
      </c>
      <c r="L622" s="423">
        <v>3745.161290322581</v>
      </c>
      <c r="M622" s="423" t="s">
        <v>18424</v>
      </c>
    </row>
    <row r="623" spans="1:13" ht="45">
      <c r="A623" s="87">
        <v>614</v>
      </c>
      <c r="B623" s="422"/>
      <c r="C623" s="422" t="s">
        <v>2692</v>
      </c>
      <c r="D623" s="423" t="s">
        <v>17970</v>
      </c>
      <c r="E623" s="423">
        <v>205255917</v>
      </c>
      <c r="F623" s="423" t="s">
        <v>2695</v>
      </c>
      <c r="G623" s="423" t="s">
        <v>18346</v>
      </c>
      <c r="H623" s="423">
        <v>32.479999999999997</v>
      </c>
      <c r="I623" s="423" t="s">
        <v>2695</v>
      </c>
      <c r="J623" s="423" t="s">
        <v>17801</v>
      </c>
      <c r="K623" s="423">
        <v>104.03225806451613</v>
      </c>
      <c r="L623" s="423">
        <v>3378.9677419354834</v>
      </c>
      <c r="M623" s="423" t="s">
        <v>18425</v>
      </c>
    </row>
    <row r="624" spans="1:13" ht="45">
      <c r="A624" s="87">
        <v>615</v>
      </c>
      <c r="B624" s="422"/>
      <c r="C624" s="422" t="s">
        <v>2692</v>
      </c>
      <c r="D624" s="423" t="s">
        <v>17970</v>
      </c>
      <c r="E624" s="423">
        <v>205255917</v>
      </c>
      <c r="F624" s="423" t="s">
        <v>2695</v>
      </c>
      <c r="G624" s="423" t="s">
        <v>18346</v>
      </c>
      <c r="H624" s="423">
        <v>16.239999999999998</v>
      </c>
      <c r="I624" s="423" t="s">
        <v>2695</v>
      </c>
      <c r="J624" s="423" t="s">
        <v>17801</v>
      </c>
      <c r="K624" s="423">
        <v>104.03225806451613</v>
      </c>
      <c r="L624" s="423">
        <v>1689.4838709677417</v>
      </c>
      <c r="M624" s="423" t="s">
        <v>18426</v>
      </c>
    </row>
    <row r="625" spans="1:13" ht="45">
      <c r="A625" s="87">
        <v>616</v>
      </c>
      <c r="B625" s="422"/>
      <c r="C625" s="422" t="s">
        <v>2692</v>
      </c>
      <c r="D625" s="423" t="s">
        <v>17970</v>
      </c>
      <c r="E625" s="423">
        <v>205255917</v>
      </c>
      <c r="F625" s="423" t="s">
        <v>2695</v>
      </c>
      <c r="G625" s="423" t="s">
        <v>18346</v>
      </c>
      <c r="H625" s="423">
        <v>18</v>
      </c>
      <c r="I625" s="423" t="s">
        <v>2695</v>
      </c>
      <c r="J625" s="423" t="s">
        <v>17801</v>
      </c>
      <c r="K625" s="423">
        <v>104.03225806451614</v>
      </c>
      <c r="L625" s="423">
        <v>1872.5806451612905</v>
      </c>
      <c r="M625" s="423" t="s">
        <v>18427</v>
      </c>
    </row>
    <row r="626" spans="1:13" ht="45">
      <c r="A626" s="87">
        <v>617</v>
      </c>
      <c r="B626" s="422"/>
      <c r="C626" s="422" t="s">
        <v>2692</v>
      </c>
      <c r="D626" s="423" t="s">
        <v>17970</v>
      </c>
      <c r="E626" s="423">
        <v>205255917</v>
      </c>
      <c r="F626" s="423" t="s">
        <v>2695</v>
      </c>
      <c r="G626" s="423" t="s">
        <v>18346</v>
      </c>
      <c r="H626" s="423">
        <v>18</v>
      </c>
      <c r="I626" s="423" t="s">
        <v>2695</v>
      </c>
      <c r="J626" s="423" t="s">
        <v>17801</v>
      </c>
      <c r="K626" s="423">
        <v>104.03225806451614</v>
      </c>
      <c r="L626" s="423">
        <v>1872.5806451612905</v>
      </c>
      <c r="M626" s="423" t="s">
        <v>18428</v>
      </c>
    </row>
    <row r="627" spans="1:13" ht="45">
      <c r="A627" s="87">
        <v>618</v>
      </c>
      <c r="B627" s="422"/>
      <c r="C627" s="422" t="s">
        <v>2692</v>
      </c>
      <c r="D627" s="423" t="s">
        <v>17970</v>
      </c>
      <c r="E627" s="423">
        <v>205255917</v>
      </c>
      <c r="F627" s="423" t="s">
        <v>2695</v>
      </c>
      <c r="G627" s="423" t="s">
        <v>18346</v>
      </c>
      <c r="H627" s="423">
        <v>36</v>
      </c>
      <c r="I627" s="423" t="s">
        <v>2695</v>
      </c>
      <c r="J627" s="423" t="s">
        <v>17801</v>
      </c>
      <c r="K627" s="423">
        <v>104.03225806451614</v>
      </c>
      <c r="L627" s="423">
        <v>3745.161290322581</v>
      </c>
      <c r="M627" s="423" t="s">
        <v>18429</v>
      </c>
    </row>
    <row r="628" spans="1:13" ht="45">
      <c r="A628" s="87">
        <v>619</v>
      </c>
      <c r="B628" s="422"/>
      <c r="C628" s="422" t="s">
        <v>2692</v>
      </c>
      <c r="D628" s="423" t="s">
        <v>17970</v>
      </c>
      <c r="E628" s="423">
        <v>205255917</v>
      </c>
      <c r="F628" s="423" t="s">
        <v>2695</v>
      </c>
      <c r="G628" s="423" t="s">
        <v>18346</v>
      </c>
      <c r="H628" s="423">
        <v>66.08</v>
      </c>
      <c r="I628" s="423" t="s">
        <v>2695</v>
      </c>
      <c r="J628" s="423" t="s">
        <v>17801</v>
      </c>
      <c r="K628" s="423">
        <v>104.03225806451613</v>
      </c>
      <c r="L628" s="423">
        <v>6874.4516129032254</v>
      </c>
      <c r="M628" s="423" t="s">
        <v>18430</v>
      </c>
    </row>
    <row r="629" spans="1:13" ht="45">
      <c r="A629" s="87">
        <v>620</v>
      </c>
      <c r="B629" s="422"/>
      <c r="C629" s="422" t="s">
        <v>2692</v>
      </c>
      <c r="D629" s="423" t="s">
        <v>17970</v>
      </c>
      <c r="E629" s="423">
        <v>205255917</v>
      </c>
      <c r="F629" s="423" t="s">
        <v>2695</v>
      </c>
      <c r="G629" s="423" t="s">
        <v>18346</v>
      </c>
      <c r="H629" s="423">
        <v>32.479999999999997</v>
      </c>
      <c r="I629" s="423" t="s">
        <v>2695</v>
      </c>
      <c r="J629" s="423" t="s">
        <v>17801</v>
      </c>
      <c r="K629" s="423">
        <v>104.03225806451613</v>
      </c>
      <c r="L629" s="423">
        <v>3378.9677419354834</v>
      </c>
      <c r="M629" s="423" t="s">
        <v>18431</v>
      </c>
    </row>
    <row r="630" spans="1:13" ht="45">
      <c r="A630" s="87">
        <v>621</v>
      </c>
      <c r="B630" s="422"/>
      <c r="C630" s="422" t="s">
        <v>2692</v>
      </c>
      <c r="D630" s="423" t="s">
        <v>17970</v>
      </c>
      <c r="E630" s="423">
        <v>205255917</v>
      </c>
      <c r="F630" s="423" t="s">
        <v>2695</v>
      </c>
      <c r="G630" s="423" t="s">
        <v>18346</v>
      </c>
      <c r="H630" s="423">
        <v>24.0625</v>
      </c>
      <c r="I630" s="423" t="s">
        <v>2695</v>
      </c>
      <c r="J630" s="423" t="s">
        <v>17801</v>
      </c>
      <c r="K630" s="423">
        <v>104.03225806451613</v>
      </c>
      <c r="L630" s="423">
        <v>2503.2762096774195</v>
      </c>
      <c r="M630" s="423" t="s">
        <v>18432</v>
      </c>
    </row>
    <row r="631" spans="1:13" ht="45">
      <c r="A631" s="87">
        <v>622</v>
      </c>
      <c r="B631" s="422"/>
      <c r="C631" s="422" t="s">
        <v>2692</v>
      </c>
      <c r="D631" s="423" t="s">
        <v>17970</v>
      </c>
      <c r="E631" s="423">
        <v>205255917</v>
      </c>
      <c r="F631" s="423" t="s">
        <v>2695</v>
      </c>
      <c r="G631" s="423" t="s">
        <v>18346</v>
      </c>
      <c r="H631" s="423">
        <v>16.239999999999998</v>
      </c>
      <c r="I631" s="423" t="s">
        <v>2695</v>
      </c>
      <c r="J631" s="423" t="s">
        <v>17801</v>
      </c>
      <c r="K631" s="423">
        <v>104.03225806451613</v>
      </c>
      <c r="L631" s="423">
        <v>1689.4838709677417</v>
      </c>
      <c r="M631" s="423" t="s">
        <v>18433</v>
      </c>
    </row>
    <row r="632" spans="1:13" ht="45">
      <c r="A632" s="87">
        <v>623</v>
      </c>
      <c r="B632" s="422"/>
      <c r="C632" s="422" t="s">
        <v>2692</v>
      </c>
      <c r="D632" s="423" t="s">
        <v>17970</v>
      </c>
      <c r="E632" s="423">
        <v>205255917</v>
      </c>
      <c r="F632" s="423" t="s">
        <v>2695</v>
      </c>
      <c r="G632" s="423" t="s">
        <v>18346</v>
      </c>
      <c r="H632" s="423">
        <v>16.239999999999998</v>
      </c>
      <c r="I632" s="423" t="s">
        <v>2695</v>
      </c>
      <c r="J632" s="423" t="s">
        <v>17801</v>
      </c>
      <c r="K632" s="423">
        <v>104.03225806451613</v>
      </c>
      <c r="L632" s="423">
        <v>1689.4838709677417</v>
      </c>
      <c r="M632" s="423" t="s">
        <v>18434</v>
      </c>
    </row>
    <row r="633" spans="1:13" ht="45">
      <c r="A633" s="87">
        <v>624</v>
      </c>
      <c r="B633" s="422"/>
      <c r="C633" s="422" t="s">
        <v>2692</v>
      </c>
      <c r="D633" s="423" t="s">
        <v>17970</v>
      </c>
      <c r="E633" s="423">
        <v>205255917</v>
      </c>
      <c r="F633" s="423" t="s">
        <v>2695</v>
      </c>
      <c r="G633" s="423" t="s">
        <v>18346</v>
      </c>
      <c r="H633" s="423">
        <v>16.239999999999998</v>
      </c>
      <c r="I633" s="423" t="s">
        <v>2695</v>
      </c>
      <c r="J633" s="423" t="s">
        <v>17801</v>
      </c>
      <c r="K633" s="423">
        <v>104.03225806451613</v>
      </c>
      <c r="L633" s="423">
        <v>1689.4838709677417</v>
      </c>
      <c r="M633" s="423" t="s">
        <v>18435</v>
      </c>
    </row>
    <row r="634" spans="1:13" ht="45">
      <c r="A634" s="87">
        <v>625</v>
      </c>
      <c r="B634" s="422"/>
      <c r="C634" s="422" t="s">
        <v>2692</v>
      </c>
      <c r="D634" s="423" t="s">
        <v>17970</v>
      </c>
      <c r="E634" s="423">
        <v>205255917</v>
      </c>
      <c r="F634" s="423" t="s">
        <v>2695</v>
      </c>
      <c r="G634" s="423" t="s">
        <v>18346</v>
      </c>
      <c r="H634" s="423">
        <v>72</v>
      </c>
      <c r="I634" s="423" t="s">
        <v>2695</v>
      </c>
      <c r="J634" s="423" t="s">
        <v>17801</v>
      </c>
      <c r="K634" s="423">
        <v>104.03225806451614</v>
      </c>
      <c r="L634" s="423">
        <v>7490.3225806451619</v>
      </c>
      <c r="M634" s="423" t="s">
        <v>18436</v>
      </c>
    </row>
    <row r="635" spans="1:13" ht="45">
      <c r="A635" s="87">
        <v>626</v>
      </c>
      <c r="B635" s="422"/>
      <c r="C635" s="422" t="s">
        <v>2692</v>
      </c>
      <c r="D635" s="423" t="s">
        <v>17970</v>
      </c>
      <c r="E635" s="423">
        <v>205255917</v>
      </c>
      <c r="F635" s="423" t="s">
        <v>2695</v>
      </c>
      <c r="G635" s="423" t="s">
        <v>18346</v>
      </c>
      <c r="H635" s="423">
        <v>16.239999999999998</v>
      </c>
      <c r="I635" s="423" t="s">
        <v>2695</v>
      </c>
      <c r="J635" s="423" t="s">
        <v>17801</v>
      </c>
      <c r="K635" s="423">
        <v>104.03225806451613</v>
      </c>
      <c r="L635" s="423">
        <v>1689.4838709677417</v>
      </c>
      <c r="M635" s="423" t="s">
        <v>18437</v>
      </c>
    </row>
    <row r="636" spans="1:13" ht="45">
      <c r="A636" s="87">
        <v>627</v>
      </c>
      <c r="B636" s="422"/>
      <c r="C636" s="422" t="s">
        <v>2692</v>
      </c>
      <c r="D636" s="423" t="s">
        <v>17970</v>
      </c>
      <c r="E636" s="423">
        <v>205255917</v>
      </c>
      <c r="F636" s="423" t="s">
        <v>2695</v>
      </c>
      <c r="G636" s="423" t="s">
        <v>18346</v>
      </c>
      <c r="H636" s="423">
        <v>18</v>
      </c>
      <c r="I636" s="423" t="s">
        <v>2695</v>
      </c>
      <c r="J636" s="423" t="s">
        <v>17801</v>
      </c>
      <c r="K636" s="423">
        <v>104.03225806451614</v>
      </c>
      <c r="L636" s="423">
        <v>1872.5806451612905</v>
      </c>
      <c r="M636" s="423" t="s">
        <v>18438</v>
      </c>
    </row>
    <row r="637" spans="1:13" ht="45">
      <c r="A637" s="87">
        <v>628</v>
      </c>
      <c r="B637" s="422"/>
      <c r="C637" s="422" t="s">
        <v>2692</v>
      </c>
      <c r="D637" s="423" t="s">
        <v>17970</v>
      </c>
      <c r="E637" s="423">
        <v>205255917</v>
      </c>
      <c r="F637" s="423" t="s">
        <v>2695</v>
      </c>
      <c r="G637" s="423" t="s">
        <v>18346</v>
      </c>
      <c r="H637" s="423">
        <v>32.479999999999997</v>
      </c>
      <c r="I637" s="423" t="s">
        <v>2695</v>
      </c>
      <c r="J637" s="423" t="s">
        <v>17801</v>
      </c>
      <c r="K637" s="423">
        <v>104.03225806451613</v>
      </c>
      <c r="L637" s="423">
        <v>3378.9677419354834</v>
      </c>
      <c r="M637" s="423" t="s">
        <v>18439</v>
      </c>
    </row>
    <row r="638" spans="1:13" ht="45">
      <c r="A638" s="87">
        <v>629</v>
      </c>
      <c r="B638" s="422"/>
      <c r="C638" s="422" t="s">
        <v>2692</v>
      </c>
      <c r="D638" s="423" t="s">
        <v>17970</v>
      </c>
      <c r="E638" s="423">
        <v>205255917</v>
      </c>
      <c r="F638" s="423" t="s">
        <v>2695</v>
      </c>
      <c r="G638" s="423" t="s">
        <v>18346</v>
      </c>
      <c r="H638" s="423">
        <v>32.479999999999997</v>
      </c>
      <c r="I638" s="423" t="s">
        <v>2695</v>
      </c>
      <c r="J638" s="423" t="s">
        <v>17801</v>
      </c>
      <c r="K638" s="423">
        <v>104.03225806451613</v>
      </c>
      <c r="L638" s="423">
        <v>3378.9677419354834</v>
      </c>
      <c r="M638" s="423" t="s">
        <v>18440</v>
      </c>
    </row>
    <row r="639" spans="1:13" ht="45">
      <c r="A639" s="87">
        <v>630</v>
      </c>
      <c r="B639" s="422"/>
      <c r="C639" s="422" t="s">
        <v>2692</v>
      </c>
      <c r="D639" s="423" t="s">
        <v>17970</v>
      </c>
      <c r="E639" s="423">
        <v>205255917</v>
      </c>
      <c r="F639" s="423" t="s">
        <v>2695</v>
      </c>
      <c r="G639" s="423" t="s">
        <v>18346</v>
      </c>
      <c r="H639" s="423">
        <v>32.479999999999997</v>
      </c>
      <c r="I639" s="423" t="s">
        <v>2695</v>
      </c>
      <c r="J639" s="423" t="s">
        <v>17801</v>
      </c>
      <c r="K639" s="423">
        <v>104.03225806451613</v>
      </c>
      <c r="L639" s="423">
        <v>3378.9677419354834</v>
      </c>
      <c r="M639" s="423" t="s">
        <v>18441</v>
      </c>
    </row>
    <row r="640" spans="1:13" ht="45">
      <c r="A640" s="87">
        <v>631</v>
      </c>
      <c r="B640" s="422"/>
      <c r="C640" s="422" t="s">
        <v>2692</v>
      </c>
      <c r="D640" s="423" t="s">
        <v>17970</v>
      </c>
      <c r="E640" s="423">
        <v>205255917</v>
      </c>
      <c r="F640" s="423" t="s">
        <v>2695</v>
      </c>
      <c r="G640" s="423" t="s">
        <v>18346</v>
      </c>
      <c r="H640" s="423">
        <v>32.479999999999997</v>
      </c>
      <c r="I640" s="423" t="s">
        <v>2695</v>
      </c>
      <c r="J640" s="423" t="s">
        <v>17801</v>
      </c>
      <c r="K640" s="423">
        <v>104.03225806451613</v>
      </c>
      <c r="L640" s="423">
        <v>3378.9677419354834</v>
      </c>
      <c r="M640" s="423" t="s">
        <v>18442</v>
      </c>
    </row>
    <row r="641" spans="1:13" ht="45">
      <c r="A641" s="87">
        <v>632</v>
      </c>
      <c r="B641" s="422"/>
      <c r="C641" s="422" t="s">
        <v>2692</v>
      </c>
      <c r="D641" s="423" t="s">
        <v>17970</v>
      </c>
      <c r="E641" s="423">
        <v>205255917</v>
      </c>
      <c r="F641" s="423" t="s">
        <v>2695</v>
      </c>
      <c r="G641" s="423" t="s">
        <v>18346</v>
      </c>
      <c r="H641" s="423">
        <v>32.479999999999997</v>
      </c>
      <c r="I641" s="423" t="s">
        <v>2695</v>
      </c>
      <c r="J641" s="423" t="s">
        <v>17801</v>
      </c>
      <c r="K641" s="423">
        <v>104.03225806451613</v>
      </c>
      <c r="L641" s="423">
        <v>3378.9677419354834</v>
      </c>
      <c r="M641" s="423" t="s">
        <v>18443</v>
      </c>
    </row>
    <row r="642" spans="1:13" ht="45">
      <c r="A642" s="87">
        <v>633</v>
      </c>
      <c r="B642" s="422"/>
      <c r="C642" s="422" t="s">
        <v>2692</v>
      </c>
      <c r="D642" s="423" t="s">
        <v>17970</v>
      </c>
      <c r="E642" s="423">
        <v>205255917</v>
      </c>
      <c r="F642" s="423" t="s">
        <v>2695</v>
      </c>
      <c r="G642" s="423" t="s">
        <v>18346</v>
      </c>
      <c r="H642" s="423">
        <v>18</v>
      </c>
      <c r="I642" s="423" t="s">
        <v>2695</v>
      </c>
      <c r="J642" s="423" t="s">
        <v>17801</v>
      </c>
      <c r="K642" s="423">
        <v>104.03225806451614</v>
      </c>
      <c r="L642" s="423">
        <v>1872.5806451612905</v>
      </c>
      <c r="M642" s="423" t="s">
        <v>18444</v>
      </c>
    </row>
    <row r="643" spans="1:13" ht="45">
      <c r="A643" s="87">
        <v>634</v>
      </c>
      <c r="B643" s="422"/>
      <c r="C643" s="422" t="s">
        <v>2692</v>
      </c>
      <c r="D643" s="423" t="s">
        <v>17970</v>
      </c>
      <c r="E643" s="423">
        <v>205255917</v>
      </c>
      <c r="F643" s="423" t="s">
        <v>2695</v>
      </c>
      <c r="G643" s="423" t="s">
        <v>18346</v>
      </c>
      <c r="H643" s="423">
        <v>18</v>
      </c>
      <c r="I643" s="423" t="s">
        <v>2695</v>
      </c>
      <c r="J643" s="423" t="s">
        <v>17801</v>
      </c>
      <c r="K643" s="423">
        <v>104.03225806451614</v>
      </c>
      <c r="L643" s="423">
        <v>1872.5806451612905</v>
      </c>
      <c r="M643" s="423" t="s">
        <v>18445</v>
      </c>
    </row>
    <row r="644" spans="1:13" ht="45">
      <c r="A644" s="87">
        <v>635</v>
      </c>
      <c r="B644" s="422"/>
      <c r="C644" s="422" t="s">
        <v>2692</v>
      </c>
      <c r="D644" s="423" t="s">
        <v>17970</v>
      </c>
      <c r="E644" s="423">
        <v>205255917</v>
      </c>
      <c r="F644" s="423" t="s">
        <v>2695</v>
      </c>
      <c r="G644" s="423" t="s">
        <v>18346</v>
      </c>
      <c r="H644" s="423">
        <v>49.28</v>
      </c>
      <c r="I644" s="423" t="s">
        <v>2695</v>
      </c>
      <c r="J644" s="423" t="s">
        <v>17801</v>
      </c>
      <c r="K644" s="423">
        <v>104.03225806451613</v>
      </c>
      <c r="L644" s="423">
        <v>5126.7096774193551</v>
      </c>
      <c r="M644" s="423" t="s">
        <v>18446</v>
      </c>
    </row>
    <row r="645" spans="1:13" ht="45">
      <c r="A645" s="87">
        <v>636</v>
      </c>
      <c r="B645" s="422"/>
      <c r="C645" s="422" t="s">
        <v>2692</v>
      </c>
      <c r="D645" s="423" t="s">
        <v>17970</v>
      </c>
      <c r="E645" s="423">
        <v>205255917</v>
      </c>
      <c r="F645" s="423" t="s">
        <v>2695</v>
      </c>
      <c r="G645" s="423" t="s">
        <v>18346</v>
      </c>
      <c r="H645" s="423">
        <v>21.052</v>
      </c>
      <c r="I645" s="423" t="s">
        <v>2695</v>
      </c>
      <c r="J645" s="423" t="s">
        <v>17801</v>
      </c>
      <c r="K645" s="423">
        <v>104.03225806451613</v>
      </c>
      <c r="L645" s="423">
        <v>2190.0870967741935</v>
      </c>
      <c r="M645" s="423" t="s">
        <v>18447</v>
      </c>
    </row>
    <row r="646" spans="1:13" ht="45">
      <c r="A646" s="87">
        <v>637</v>
      </c>
      <c r="B646" s="422"/>
      <c r="C646" s="422" t="s">
        <v>2692</v>
      </c>
      <c r="D646" s="423" t="s">
        <v>17970</v>
      </c>
      <c r="E646" s="423">
        <v>205255917</v>
      </c>
      <c r="F646" s="423" t="s">
        <v>2695</v>
      </c>
      <c r="G646" s="423" t="s">
        <v>18346</v>
      </c>
      <c r="H646" s="423">
        <v>60</v>
      </c>
      <c r="I646" s="423" t="s">
        <v>2695</v>
      </c>
      <c r="J646" s="423" t="s">
        <v>17801</v>
      </c>
      <c r="K646" s="423">
        <v>104.03225806451613</v>
      </c>
      <c r="L646" s="423">
        <v>6241.9354838709678</v>
      </c>
      <c r="M646" s="423" t="s">
        <v>18448</v>
      </c>
    </row>
    <row r="647" spans="1:13" ht="45">
      <c r="A647" s="87">
        <v>638</v>
      </c>
      <c r="B647" s="422"/>
      <c r="C647" s="422" t="s">
        <v>2692</v>
      </c>
      <c r="D647" s="423" t="s">
        <v>17970</v>
      </c>
      <c r="E647" s="423">
        <v>205255917</v>
      </c>
      <c r="F647" s="423" t="s">
        <v>2695</v>
      </c>
      <c r="G647" s="423" t="s">
        <v>18346</v>
      </c>
      <c r="H647" s="423">
        <v>18</v>
      </c>
      <c r="I647" s="423" t="s">
        <v>2695</v>
      </c>
      <c r="J647" s="423" t="s">
        <v>17801</v>
      </c>
      <c r="K647" s="423">
        <v>104.03225806451614</v>
      </c>
      <c r="L647" s="423">
        <v>1872.5806451612905</v>
      </c>
      <c r="M647" s="423" t="s">
        <v>18449</v>
      </c>
    </row>
    <row r="648" spans="1:13" ht="45">
      <c r="A648" s="87">
        <v>639</v>
      </c>
      <c r="B648" s="422"/>
      <c r="C648" s="422" t="s">
        <v>2692</v>
      </c>
      <c r="D648" s="423" t="s">
        <v>17970</v>
      </c>
      <c r="E648" s="423">
        <v>205255917</v>
      </c>
      <c r="F648" s="423" t="s">
        <v>2695</v>
      </c>
      <c r="G648" s="423" t="s">
        <v>18346</v>
      </c>
      <c r="H648" s="423">
        <v>21.052</v>
      </c>
      <c r="I648" s="423" t="s">
        <v>2695</v>
      </c>
      <c r="J648" s="423" t="s">
        <v>17801</v>
      </c>
      <c r="K648" s="423">
        <v>104.03225806451613</v>
      </c>
      <c r="L648" s="423">
        <v>2190.0870967741935</v>
      </c>
      <c r="M648" s="423" t="s">
        <v>18450</v>
      </c>
    </row>
    <row r="649" spans="1:13" ht="45">
      <c r="A649" s="87">
        <v>640</v>
      </c>
      <c r="B649" s="422"/>
      <c r="C649" s="422" t="s">
        <v>2692</v>
      </c>
      <c r="D649" s="423" t="s">
        <v>3220</v>
      </c>
      <c r="E649" s="423">
        <v>246958056</v>
      </c>
      <c r="F649" s="423" t="s">
        <v>2695</v>
      </c>
      <c r="G649" s="423" t="s">
        <v>18346</v>
      </c>
      <c r="H649" s="423">
        <v>70</v>
      </c>
      <c r="I649" s="423" t="s">
        <v>2695</v>
      </c>
      <c r="J649" s="423" t="s">
        <v>17801</v>
      </c>
      <c r="K649" s="423">
        <v>83.306451612903217</v>
      </c>
      <c r="L649" s="423">
        <v>5831.4516129032254</v>
      </c>
      <c r="M649" s="423" t="s">
        <v>18451</v>
      </c>
    </row>
    <row r="650" spans="1:13" ht="45">
      <c r="A650" s="87">
        <v>641</v>
      </c>
      <c r="B650" s="422"/>
      <c r="C650" s="422" t="s">
        <v>2692</v>
      </c>
      <c r="D650" s="423" t="s">
        <v>3220</v>
      </c>
      <c r="E650" s="423">
        <v>246958056</v>
      </c>
      <c r="F650" s="423" t="s">
        <v>2695</v>
      </c>
      <c r="G650" s="423" t="s">
        <v>18346</v>
      </c>
      <c r="H650" s="423">
        <v>80</v>
      </c>
      <c r="I650" s="423" t="s">
        <v>2695</v>
      </c>
      <c r="J650" s="423" t="s">
        <v>17801</v>
      </c>
      <c r="K650" s="423">
        <v>83.306451612903217</v>
      </c>
      <c r="L650" s="423">
        <v>6664.5161290322576</v>
      </c>
      <c r="M650" s="423" t="s">
        <v>18452</v>
      </c>
    </row>
    <row r="651" spans="1:13" ht="45">
      <c r="A651" s="87">
        <v>642</v>
      </c>
      <c r="B651" s="422"/>
      <c r="C651" s="422" t="s">
        <v>2692</v>
      </c>
      <c r="D651" s="423" t="s">
        <v>3220</v>
      </c>
      <c r="E651" s="423">
        <v>246958056</v>
      </c>
      <c r="F651" s="423" t="s">
        <v>2695</v>
      </c>
      <c r="G651" s="423" t="s">
        <v>18346</v>
      </c>
      <c r="H651" s="423">
        <v>105</v>
      </c>
      <c r="I651" s="423" t="s">
        <v>2695</v>
      </c>
      <c r="J651" s="423" t="s">
        <v>17801</v>
      </c>
      <c r="K651" s="423">
        <v>83.306451612903217</v>
      </c>
      <c r="L651" s="423">
        <v>8747.1774193548372</v>
      </c>
      <c r="M651" s="423" t="s">
        <v>18453</v>
      </c>
    </row>
    <row r="652" spans="1:13" ht="45">
      <c r="A652" s="87">
        <v>643</v>
      </c>
      <c r="B652" s="422"/>
      <c r="C652" s="422" t="s">
        <v>2692</v>
      </c>
      <c r="D652" s="423" t="s">
        <v>3220</v>
      </c>
      <c r="E652" s="423">
        <v>246958056</v>
      </c>
      <c r="F652" s="423" t="s">
        <v>2695</v>
      </c>
      <c r="G652" s="423" t="s">
        <v>18346</v>
      </c>
      <c r="H652" s="423">
        <v>72</v>
      </c>
      <c r="I652" s="423" t="s">
        <v>2695</v>
      </c>
      <c r="J652" s="423" t="s">
        <v>17801</v>
      </c>
      <c r="K652" s="423">
        <v>83.306451612903231</v>
      </c>
      <c r="L652" s="423">
        <v>5998.0645161290322</v>
      </c>
      <c r="M652" s="423" t="s">
        <v>18454</v>
      </c>
    </row>
    <row r="653" spans="1:13" ht="45">
      <c r="A653" s="87">
        <v>644</v>
      </c>
      <c r="B653" s="422"/>
      <c r="C653" s="422" t="s">
        <v>2692</v>
      </c>
      <c r="D653" s="423" t="s">
        <v>3220</v>
      </c>
      <c r="E653" s="423">
        <v>246958056</v>
      </c>
      <c r="F653" s="423" t="s">
        <v>2695</v>
      </c>
      <c r="G653" s="423" t="s">
        <v>18346</v>
      </c>
      <c r="H653" s="423">
        <v>36</v>
      </c>
      <c r="I653" s="423" t="s">
        <v>2695</v>
      </c>
      <c r="J653" s="423" t="s">
        <v>17801</v>
      </c>
      <c r="K653" s="423">
        <v>83.306451612903231</v>
      </c>
      <c r="L653" s="423">
        <v>2999.0322580645161</v>
      </c>
      <c r="M653" s="423" t="s">
        <v>18455</v>
      </c>
    </row>
    <row r="654" spans="1:13" ht="45">
      <c r="A654" s="87">
        <v>645</v>
      </c>
      <c r="B654" s="422"/>
      <c r="C654" s="422" t="s">
        <v>2692</v>
      </c>
      <c r="D654" s="423" t="s">
        <v>3220</v>
      </c>
      <c r="E654" s="423">
        <v>246958056</v>
      </c>
      <c r="F654" s="423" t="s">
        <v>2695</v>
      </c>
      <c r="G654" s="423" t="s">
        <v>18346</v>
      </c>
      <c r="H654" s="423">
        <v>36</v>
      </c>
      <c r="I654" s="423" t="s">
        <v>2695</v>
      </c>
      <c r="J654" s="423" t="s">
        <v>17801</v>
      </c>
      <c r="K654" s="423">
        <v>83.306451612903231</v>
      </c>
      <c r="L654" s="423">
        <v>2999.0322580645161</v>
      </c>
      <c r="M654" s="423" t="s">
        <v>3228</v>
      </c>
    </row>
    <row r="655" spans="1:13" ht="45">
      <c r="A655" s="87">
        <v>646</v>
      </c>
      <c r="B655" s="422"/>
      <c r="C655" s="422" t="s">
        <v>2692</v>
      </c>
      <c r="D655" s="423" t="s">
        <v>3220</v>
      </c>
      <c r="E655" s="423">
        <v>246958056</v>
      </c>
      <c r="F655" s="423" t="s">
        <v>2695</v>
      </c>
      <c r="G655" s="423" t="s">
        <v>18346</v>
      </c>
      <c r="H655" s="423">
        <v>36</v>
      </c>
      <c r="I655" s="423" t="s">
        <v>2695</v>
      </c>
      <c r="J655" s="423" t="s">
        <v>17801</v>
      </c>
      <c r="K655" s="423">
        <v>83.306451612903231</v>
      </c>
      <c r="L655" s="423">
        <v>2999.0322580645161</v>
      </c>
      <c r="M655" s="423" t="s">
        <v>3229</v>
      </c>
    </row>
    <row r="656" spans="1:13" ht="45">
      <c r="A656" s="87">
        <v>647</v>
      </c>
      <c r="B656" s="422"/>
      <c r="C656" s="422" t="s">
        <v>2692</v>
      </c>
      <c r="D656" s="423" t="s">
        <v>3220</v>
      </c>
      <c r="E656" s="423">
        <v>246958056</v>
      </c>
      <c r="F656" s="423" t="s">
        <v>2695</v>
      </c>
      <c r="G656" s="423" t="s">
        <v>18346</v>
      </c>
      <c r="H656" s="423">
        <v>36</v>
      </c>
      <c r="I656" s="423" t="s">
        <v>2695</v>
      </c>
      <c r="J656" s="423" t="s">
        <v>17801</v>
      </c>
      <c r="K656" s="423">
        <v>83.306451612903231</v>
      </c>
      <c r="L656" s="423">
        <v>2999.0322580645161</v>
      </c>
      <c r="M656" s="423" t="s">
        <v>18456</v>
      </c>
    </row>
    <row r="657" spans="1:13" ht="45">
      <c r="A657" s="87">
        <v>648</v>
      </c>
      <c r="B657" s="422"/>
      <c r="C657" s="422" t="s">
        <v>2692</v>
      </c>
      <c r="D657" s="423" t="s">
        <v>3220</v>
      </c>
      <c r="E657" s="423">
        <v>246958056</v>
      </c>
      <c r="F657" s="423" t="s">
        <v>2695</v>
      </c>
      <c r="G657" s="423" t="s">
        <v>18346</v>
      </c>
      <c r="H657" s="423">
        <v>36</v>
      </c>
      <c r="I657" s="423" t="s">
        <v>2695</v>
      </c>
      <c r="J657" s="423" t="s">
        <v>17801</v>
      </c>
      <c r="K657" s="423">
        <v>83.306451612903231</v>
      </c>
      <c r="L657" s="423">
        <v>2999.0322580645161</v>
      </c>
      <c r="M657" s="423" t="s">
        <v>3231</v>
      </c>
    </row>
    <row r="658" spans="1:13" ht="45">
      <c r="A658" s="87">
        <v>649</v>
      </c>
      <c r="B658" s="422"/>
      <c r="C658" s="422" t="s">
        <v>2692</v>
      </c>
      <c r="D658" s="423" t="s">
        <v>3220</v>
      </c>
      <c r="E658" s="423">
        <v>246958056</v>
      </c>
      <c r="F658" s="423" t="s">
        <v>2695</v>
      </c>
      <c r="G658" s="423" t="s">
        <v>18346</v>
      </c>
      <c r="H658" s="423">
        <v>27</v>
      </c>
      <c r="I658" s="423" t="s">
        <v>2695</v>
      </c>
      <c r="J658" s="423" t="s">
        <v>17801</v>
      </c>
      <c r="K658" s="423">
        <v>83.306451612903231</v>
      </c>
      <c r="L658" s="423">
        <v>2249.2741935483873</v>
      </c>
      <c r="M658" s="423" t="s">
        <v>3233</v>
      </c>
    </row>
    <row r="659" spans="1:13" ht="45">
      <c r="A659" s="87">
        <v>650</v>
      </c>
      <c r="B659" s="422"/>
      <c r="C659" s="422" t="s">
        <v>2692</v>
      </c>
      <c r="D659" s="423" t="s">
        <v>3220</v>
      </c>
      <c r="E659" s="423">
        <v>246958056</v>
      </c>
      <c r="F659" s="423" t="s">
        <v>2695</v>
      </c>
      <c r="G659" s="423" t="s">
        <v>18346</v>
      </c>
      <c r="H659" s="423">
        <v>36</v>
      </c>
      <c r="I659" s="423" t="s">
        <v>2695</v>
      </c>
      <c r="J659" s="423" t="s">
        <v>17801</v>
      </c>
      <c r="K659" s="423">
        <v>83.306451612903231</v>
      </c>
      <c r="L659" s="423">
        <v>2999.0322580645161</v>
      </c>
      <c r="M659" s="423" t="s">
        <v>18457</v>
      </c>
    </row>
    <row r="660" spans="1:13" ht="45">
      <c r="A660" s="87">
        <v>651</v>
      </c>
      <c r="B660" s="422"/>
      <c r="C660" s="422" t="s">
        <v>2692</v>
      </c>
      <c r="D660" s="423" t="s">
        <v>3220</v>
      </c>
      <c r="E660" s="423">
        <v>246958056</v>
      </c>
      <c r="F660" s="423" t="s">
        <v>2695</v>
      </c>
      <c r="G660" s="423" t="s">
        <v>18346</v>
      </c>
      <c r="H660" s="423">
        <v>36</v>
      </c>
      <c r="I660" s="423" t="s">
        <v>2695</v>
      </c>
      <c r="J660" s="423" t="s">
        <v>17801</v>
      </c>
      <c r="K660" s="423">
        <v>83.306451612903231</v>
      </c>
      <c r="L660" s="423">
        <v>2999.0322580645161</v>
      </c>
      <c r="M660" s="423" t="s">
        <v>18458</v>
      </c>
    </row>
    <row r="661" spans="1:13" ht="45">
      <c r="A661" s="87">
        <v>652</v>
      </c>
      <c r="B661" s="422"/>
      <c r="C661" s="422" t="s">
        <v>2692</v>
      </c>
      <c r="D661" s="423" t="s">
        <v>3220</v>
      </c>
      <c r="E661" s="423">
        <v>246958056</v>
      </c>
      <c r="F661" s="423" t="s">
        <v>2695</v>
      </c>
      <c r="G661" s="423" t="s">
        <v>18346</v>
      </c>
      <c r="H661" s="423">
        <v>36</v>
      </c>
      <c r="I661" s="423" t="s">
        <v>2695</v>
      </c>
      <c r="J661" s="423" t="s">
        <v>17801</v>
      </c>
      <c r="K661" s="423">
        <v>83.306451612903231</v>
      </c>
      <c r="L661" s="423">
        <v>2999.0322580645161</v>
      </c>
      <c r="M661" s="423" t="s">
        <v>3236</v>
      </c>
    </row>
    <row r="662" spans="1:13" ht="45">
      <c r="A662" s="87">
        <v>653</v>
      </c>
      <c r="B662" s="422"/>
      <c r="C662" s="422" t="s">
        <v>2692</v>
      </c>
      <c r="D662" s="423" t="s">
        <v>3220</v>
      </c>
      <c r="E662" s="423">
        <v>246958056</v>
      </c>
      <c r="F662" s="423" t="s">
        <v>2695</v>
      </c>
      <c r="G662" s="423" t="s">
        <v>18346</v>
      </c>
      <c r="H662" s="423">
        <v>36</v>
      </c>
      <c r="I662" s="423" t="s">
        <v>2695</v>
      </c>
      <c r="J662" s="423" t="s">
        <v>17801</v>
      </c>
      <c r="K662" s="423">
        <v>83.306451612903231</v>
      </c>
      <c r="L662" s="423">
        <v>2999.0322580645161</v>
      </c>
      <c r="M662" s="423" t="s">
        <v>3237</v>
      </c>
    </row>
    <row r="663" spans="1:13" ht="45">
      <c r="A663" s="87">
        <v>654</v>
      </c>
      <c r="B663" s="422"/>
      <c r="C663" s="422" t="s">
        <v>2692</v>
      </c>
      <c r="D663" s="423" t="s">
        <v>3220</v>
      </c>
      <c r="E663" s="423">
        <v>246958056</v>
      </c>
      <c r="F663" s="423" t="s">
        <v>2695</v>
      </c>
      <c r="G663" s="423" t="s">
        <v>18346</v>
      </c>
      <c r="H663" s="423">
        <v>40</v>
      </c>
      <c r="I663" s="423" t="s">
        <v>2695</v>
      </c>
      <c r="J663" s="423" t="s">
        <v>17801</v>
      </c>
      <c r="K663" s="423">
        <v>83.306451612903217</v>
      </c>
      <c r="L663" s="423">
        <v>3332.2580645161288</v>
      </c>
      <c r="M663" s="423" t="s">
        <v>18459</v>
      </c>
    </row>
    <row r="664" spans="1:13" ht="45">
      <c r="A664" s="87">
        <v>655</v>
      </c>
      <c r="B664" s="422"/>
      <c r="C664" s="422" t="s">
        <v>2692</v>
      </c>
      <c r="D664" s="423" t="s">
        <v>3220</v>
      </c>
      <c r="E664" s="423">
        <v>246958056</v>
      </c>
      <c r="F664" s="423" t="s">
        <v>2695</v>
      </c>
      <c r="G664" s="423" t="s">
        <v>18346</v>
      </c>
      <c r="H664" s="423">
        <v>36</v>
      </c>
      <c r="I664" s="423" t="s">
        <v>2695</v>
      </c>
      <c r="J664" s="423" t="s">
        <v>17801</v>
      </c>
      <c r="K664" s="423">
        <v>83.306451612903231</v>
      </c>
      <c r="L664" s="423">
        <v>2999.0322580645161</v>
      </c>
      <c r="M664" s="423" t="s">
        <v>18460</v>
      </c>
    </row>
    <row r="665" spans="1:13" ht="45">
      <c r="A665" s="87">
        <v>656</v>
      </c>
      <c r="B665" s="422"/>
      <c r="C665" s="422" t="s">
        <v>2692</v>
      </c>
      <c r="D665" s="423" t="s">
        <v>2705</v>
      </c>
      <c r="E665" s="423">
        <v>211390172</v>
      </c>
      <c r="F665" s="423" t="s">
        <v>2695</v>
      </c>
      <c r="G665" s="423" t="s">
        <v>18346</v>
      </c>
      <c r="H665" s="423">
        <v>110</v>
      </c>
      <c r="I665" s="423" t="s">
        <v>2695</v>
      </c>
      <c r="J665" s="423" t="s">
        <v>17801</v>
      </c>
      <c r="K665" s="423">
        <v>92.41935483870968</v>
      </c>
      <c r="L665" s="423">
        <v>10166.129032258064</v>
      </c>
      <c r="M665" s="423" t="s">
        <v>18461</v>
      </c>
    </row>
    <row r="666" spans="1:13" ht="45">
      <c r="A666" s="87">
        <v>657</v>
      </c>
      <c r="B666" s="422"/>
      <c r="C666" s="422" t="s">
        <v>2692</v>
      </c>
      <c r="D666" s="423" t="s">
        <v>2705</v>
      </c>
      <c r="E666" s="423">
        <v>211390172</v>
      </c>
      <c r="F666" s="423" t="s">
        <v>2695</v>
      </c>
      <c r="G666" s="423" t="s">
        <v>18346</v>
      </c>
      <c r="H666" s="423">
        <v>108</v>
      </c>
      <c r="I666" s="423" t="s">
        <v>2695</v>
      </c>
      <c r="J666" s="423" t="s">
        <v>17801</v>
      </c>
      <c r="K666" s="423">
        <v>92.419354838709666</v>
      </c>
      <c r="L666" s="423">
        <v>9981.290322580644</v>
      </c>
      <c r="M666" s="423" t="s">
        <v>18462</v>
      </c>
    </row>
    <row r="667" spans="1:13" ht="45">
      <c r="A667" s="87">
        <v>658</v>
      </c>
      <c r="B667" s="422"/>
      <c r="C667" s="422" t="s">
        <v>2692</v>
      </c>
      <c r="D667" s="423" t="s">
        <v>2705</v>
      </c>
      <c r="E667" s="423">
        <v>211390172</v>
      </c>
      <c r="F667" s="423" t="s">
        <v>2695</v>
      </c>
      <c r="G667" s="423" t="s">
        <v>18346</v>
      </c>
      <c r="H667" s="423">
        <v>36</v>
      </c>
      <c r="I667" s="423" t="s">
        <v>2695</v>
      </c>
      <c r="J667" s="423" t="s">
        <v>17801</v>
      </c>
      <c r="K667" s="423">
        <v>92.41935483870968</v>
      </c>
      <c r="L667" s="423">
        <v>3327.0967741935483</v>
      </c>
      <c r="M667" s="423" t="s">
        <v>18463</v>
      </c>
    </row>
    <row r="668" spans="1:13" ht="45">
      <c r="A668" s="87">
        <v>659</v>
      </c>
      <c r="B668" s="422"/>
      <c r="C668" s="422" t="s">
        <v>2692</v>
      </c>
      <c r="D668" s="423" t="s">
        <v>2705</v>
      </c>
      <c r="E668" s="423">
        <v>211390172</v>
      </c>
      <c r="F668" s="423" t="s">
        <v>2695</v>
      </c>
      <c r="G668" s="423" t="s">
        <v>18346</v>
      </c>
      <c r="H668" s="423">
        <v>36</v>
      </c>
      <c r="I668" s="423" t="s">
        <v>2695</v>
      </c>
      <c r="J668" s="423" t="s">
        <v>17801</v>
      </c>
      <c r="K668" s="423">
        <v>92.41935483870968</v>
      </c>
      <c r="L668" s="423">
        <v>3327.0967741935483</v>
      </c>
      <c r="M668" s="423" t="s">
        <v>18464</v>
      </c>
    </row>
    <row r="669" spans="1:13" ht="45">
      <c r="A669" s="87">
        <v>660</v>
      </c>
      <c r="B669" s="422"/>
      <c r="C669" s="422" t="s">
        <v>2692</v>
      </c>
      <c r="D669" s="423" t="s">
        <v>2705</v>
      </c>
      <c r="E669" s="423">
        <v>211390172</v>
      </c>
      <c r="F669" s="423" t="s">
        <v>2695</v>
      </c>
      <c r="G669" s="423" t="s">
        <v>18346</v>
      </c>
      <c r="H669" s="423">
        <v>24</v>
      </c>
      <c r="I669" s="423" t="s">
        <v>2695</v>
      </c>
      <c r="J669" s="423" t="s">
        <v>17801</v>
      </c>
      <c r="K669" s="423">
        <v>92.41935483870968</v>
      </c>
      <c r="L669" s="423">
        <v>2218.0645161290322</v>
      </c>
      <c r="M669" s="423" t="s">
        <v>18465</v>
      </c>
    </row>
    <row r="670" spans="1:13" ht="45">
      <c r="A670" s="87">
        <v>661</v>
      </c>
      <c r="B670" s="422"/>
      <c r="C670" s="422" t="s">
        <v>2692</v>
      </c>
      <c r="D670" s="423" t="s">
        <v>2705</v>
      </c>
      <c r="E670" s="423">
        <v>211390172</v>
      </c>
      <c r="F670" s="423" t="s">
        <v>2695</v>
      </c>
      <c r="G670" s="423" t="s">
        <v>18346</v>
      </c>
      <c r="H670" s="423">
        <v>36</v>
      </c>
      <c r="I670" s="423" t="s">
        <v>2695</v>
      </c>
      <c r="J670" s="423" t="s">
        <v>17801</v>
      </c>
      <c r="K670" s="423">
        <v>80.806451612903231</v>
      </c>
      <c r="L670" s="423">
        <v>2909.0322580645161</v>
      </c>
      <c r="M670" s="423" t="s">
        <v>18466</v>
      </c>
    </row>
    <row r="671" spans="1:13" ht="45">
      <c r="A671" s="87">
        <v>662</v>
      </c>
      <c r="B671" s="422"/>
      <c r="C671" s="422" t="s">
        <v>2692</v>
      </c>
      <c r="D671" s="423" t="s">
        <v>2705</v>
      </c>
      <c r="E671" s="423">
        <v>211390172</v>
      </c>
      <c r="F671" s="423" t="s">
        <v>2695</v>
      </c>
      <c r="G671" s="423" t="s">
        <v>18346</v>
      </c>
      <c r="H671" s="423">
        <v>36</v>
      </c>
      <c r="I671" s="423" t="s">
        <v>2695</v>
      </c>
      <c r="J671" s="423" t="s">
        <v>17801</v>
      </c>
      <c r="K671" s="423">
        <v>80.806451612903231</v>
      </c>
      <c r="L671" s="423">
        <v>2909.0322580645161</v>
      </c>
      <c r="M671" s="423" t="s">
        <v>18467</v>
      </c>
    </row>
    <row r="672" spans="1:13" ht="45">
      <c r="A672" s="87">
        <v>663</v>
      </c>
      <c r="B672" s="422"/>
      <c r="C672" s="422" t="s">
        <v>2692</v>
      </c>
      <c r="D672" s="423" t="s">
        <v>2705</v>
      </c>
      <c r="E672" s="423">
        <v>211390172</v>
      </c>
      <c r="F672" s="423" t="s">
        <v>2695</v>
      </c>
      <c r="G672" s="423" t="s">
        <v>18346</v>
      </c>
      <c r="H672" s="423">
        <v>36</v>
      </c>
      <c r="I672" s="423" t="s">
        <v>2695</v>
      </c>
      <c r="J672" s="423" t="s">
        <v>17801</v>
      </c>
      <c r="K672" s="423">
        <v>80.806451612903231</v>
      </c>
      <c r="L672" s="423">
        <v>2909.0322580645161</v>
      </c>
      <c r="M672" s="423" t="s">
        <v>18468</v>
      </c>
    </row>
    <row r="673" spans="1:13" ht="45">
      <c r="A673" s="87">
        <v>664</v>
      </c>
      <c r="B673" s="422"/>
      <c r="C673" s="422" t="s">
        <v>2692</v>
      </c>
      <c r="D673" s="423" t="s">
        <v>2705</v>
      </c>
      <c r="E673" s="423">
        <v>211390172</v>
      </c>
      <c r="F673" s="423" t="s">
        <v>2695</v>
      </c>
      <c r="G673" s="423" t="s">
        <v>18346</v>
      </c>
      <c r="H673" s="423">
        <v>36</v>
      </c>
      <c r="I673" s="423" t="s">
        <v>2695</v>
      </c>
      <c r="J673" s="423" t="s">
        <v>17801</v>
      </c>
      <c r="K673" s="423">
        <v>80.806451612903231</v>
      </c>
      <c r="L673" s="423">
        <v>2909.0322580645161</v>
      </c>
      <c r="M673" s="423" t="s">
        <v>18469</v>
      </c>
    </row>
    <row r="674" spans="1:13" ht="45">
      <c r="A674" s="87">
        <v>665</v>
      </c>
      <c r="B674" s="422"/>
      <c r="C674" s="422" t="s">
        <v>2692</v>
      </c>
      <c r="D674" s="423" t="s">
        <v>2705</v>
      </c>
      <c r="E674" s="423">
        <v>211390172</v>
      </c>
      <c r="F674" s="423" t="s">
        <v>2695</v>
      </c>
      <c r="G674" s="423" t="s">
        <v>18346</v>
      </c>
      <c r="H674" s="423">
        <v>36</v>
      </c>
      <c r="I674" s="423" t="s">
        <v>2695</v>
      </c>
      <c r="J674" s="423" t="s">
        <v>17801</v>
      </c>
      <c r="K674" s="423">
        <v>80.806451612903231</v>
      </c>
      <c r="L674" s="423">
        <v>2909.0322580645161</v>
      </c>
      <c r="M674" s="423" t="s">
        <v>18470</v>
      </c>
    </row>
    <row r="675" spans="1:13" ht="45">
      <c r="A675" s="87">
        <v>666</v>
      </c>
      <c r="B675" s="422"/>
      <c r="C675" s="422" t="s">
        <v>2692</v>
      </c>
      <c r="D675" s="423" t="s">
        <v>2705</v>
      </c>
      <c r="E675" s="423">
        <v>211390172</v>
      </c>
      <c r="F675" s="423" t="s">
        <v>2695</v>
      </c>
      <c r="G675" s="423" t="s">
        <v>18346</v>
      </c>
      <c r="H675" s="423">
        <v>36</v>
      </c>
      <c r="I675" s="423" t="s">
        <v>2695</v>
      </c>
      <c r="J675" s="423" t="s">
        <v>17801</v>
      </c>
      <c r="K675" s="423">
        <v>80.806451612903231</v>
      </c>
      <c r="L675" s="423">
        <v>2909.0322580645161</v>
      </c>
      <c r="M675" s="423" t="s">
        <v>18471</v>
      </c>
    </row>
    <row r="676" spans="1:13" ht="45">
      <c r="A676" s="87">
        <v>667</v>
      </c>
      <c r="B676" s="422"/>
      <c r="C676" s="422" t="s">
        <v>2692</v>
      </c>
      <c r="D676" s="423" t="s">
        <v>2705</v>
      </c>
      <c r="E676" s="423">
        <v>211390172</v>
      </c>
      <c r="F676" s="423" t="s">
        <v>2695</v>
      </c>
      <c r="G676" s="423" t="s">
        <v>18346</v>
      </c>
      <c r="H676" s="423">
        <v>36</v>
      </c>
      <c r="I676" s="423" t="s">
        <v>2695</v>
      </c>
      <c r="J676" s="423" t="s">
        <v>17801</v>
      </c>
      <c r="K676" s="423">
        <v>80.806451612903231</v>
      </c>
      <c r="L676" s="423">
        <v>2909.0322580645161</v>
      </c>
      <c r="M676" s="423" t="s">
        <v>18472</v>
      </c>
    </row>
    <row r="677" spans="1:13" ht="45">
      <c r="A677" s="87">
        <v>668</v>
      </c>
      <c r="B677" s="422"/>
      <c r="C677" s="422" t="s">
        <v>2692</v>
      </c>
      <c r="D677" s="423" t="s">
        <v>18473</v>
      </c>
      <c r="E677" s="423">
        <v>404856045</v>
      </c>
      <c r="F677" s="423" t="s">
        <v>2695</v>
      </c>
      <c r="G677" s="423" t="s">
        <v>18346</v>
      </c>
      <c r="H677" s="423">
        <v>36</v>
      </c>
      <c r="I677" s="423" t="s">
        <v>2695</v>
      </c>
      <c r="J677" s="423" t="s">
        <v>17801</v>
      </c>
      <c r="K677" s="423">
        <v>92.41935483870968</v>
      </c>
      <c r="L677" s="423">
        <v>3327.0967741935483</v>
      </c>
      <c r="M677" s="423" t="s">
        <v>18474</v>
      </c>
    </row>
    <row r="678" spans="1:13" ht="45">
      <c r="A678" s="87">
        <v>669</v>
      </c>
      <c r="B678" s="422"/>
      <c r="C678" s="422" t="s">
        <v>2692</v>
      </c>
      <c r="D678" s="423" t="s">
        <v>18473</v>
      </c>
      <c r="E678" s="423">
        <v>404856045</v>
      </c>
      <c r="F678" s="423" t="s">
        <v>2695</v>
      </c>
      <c r="G678" s="423" t="s">
        <v>18346</v>
      </c>
      <c r="H678" s="423">
        <v>32</v>
      </c>
      <c r="I678" s="423" t="s">
        <v>2695</v>
      </c>
      <c r="J678" s="423" t="s">
        <v>17801</v>
      </c>
      <c r="K678" s="423">
        <v>92.419354838709666</v>
      </c>
      <c r="L678" s="423">
        <v>2957.4193548387093</v>
      </c>
      <c r="M678" s="423" t="s">
        <v>18475</v>
      </c>
    </row>
    <row r="679" spans="1:13" ht="45">
      <c r="A679" s="87">
        <v>670</v>
      </c>
      <c r="B679" s="422"/>
      <c r="C679" s="422" t="s">
        <v>2692</v>
      </c>
      <c r="D679" s="423" t="s">
        <v>18473</v>
      </c>
      <c r="E679" s="423">
        <v>404856045</v>
      </c>
      <c r="F679" s="423" t="s">
        <v>2695</v>
      </c>
      <c r="G679" s="423" t="s">
        <v>18346</v>
      </c>
      <c r="H679" s="423">
        <v>32</v>
      </c>
      <c r="I679" s="423" t="s">
        <v>2695</v>
      </c>
      <c r="J679" s="423" t="s">
        <v>17801</v>
      </c>
      <c r="K679" s="423">
        <v>92.419354838709666</v>
      </c>
      <c r="L679" s="423">
        <v>2957.4193548387093</v>
      </c>
      <c r="M679" s="423" t="s">
        <v>18476</v>
      </c>
    </row>
    <row r="680" spans="1:13" ht="45">
      <c r="A680" s="87">
        <v>671</v>
      </c>
      <c r="B680" s="422"/>
      <c r="C680" s="422" t="s">
        <v>2692</v>
      </c>
      <c r="D680" s="423" t="s">
        <v>18473</v>
      </c>
      <c r="E680" s="423">
        <v>404856045</v>
      </c>
      <c r="F680" s="423" t="s">
        <v>2695</v>
      </c>
      <c r="G680" s="423" t="s">
        <v>18346</v>
      </c>
      <c r="H680" s="423">
        <v>36</v>
      </c>
      <c r="I680" s="423" t="s">
        <v>2695</v>
      </c>
      <c r="J680" s="423" t="s">
        <v>17801</v>
      </c>
      <c r="K680" s="423">
        <v>92.41935483870968</v>
      </c>
      <c r="L680" s="423">
        <v>3327.0967741935483</v>
      </c>
      <c r="M680" s="423" t="s">
        <v>18477</v>
      </c>
    </row>
    <row r="681" spans="1:13" ht="45">
      <c r="A681" s="87">
        <v>672</v>
      </c>
      <c r="B681" s="422"/>
      <c r="C681" s="422" t="s">
        <v>2692</v>
      </c>
      <c r="D681" s="423" t="s">
        <v>18478</v>
      </c>
      <c r="E681" s="423">
        <v>405221335</v>
      </c>
      <c r="F681" s="423" t="s">
        <v>2695</v>
      </c>
      <c r="G681" s="423" t="s">
        <v>18479</v>
      </c>
      <c r="H681" s="423">
        <v>170.20000000000002</v>
      </c>
      <c r="I681" s="423" t="s">
        <v>2695</v>
      </c>
      <c r="J681" s="423" t="s">
        <v>17801</v>
      </c>
      <c r="K681" s="423">
        <v>177</v>
      </c>
      <c r="L681" s="423">
        <v>30125.4</v>
      </c>
      <c r="M681" s="423" t="s">
        <v>18480</v>
      </c>
    </row>
    <row r="682" spans="1:13" ht="45">
      <c r="A682" s="87">
        <v>673</v>
      </c>
      <c r="B682" s="422"/>
      <c r="C682" s="422" t="s">
        <v>2692</v>
      </c>
      <c r="D682" s="423" t="s">
        <v>18478</v>
      </c>
      <c r="E682" s="423">
        <v>405221335</v>
      </c>
      <c r="F682" s="423" t="s">
        <v>2695</v>
      </c>
      <c r="G682" s="423" t="s">
        <v>18479</v>
      </c>
      <c r="H682" s="423">
        <v>105</v>
      </c>
      <c r="I682" s="423" t="s">
        <v>2695</v>
      </c>
      <c r="J682" s="423" t="s">
        <v>17801</v>
      </c>
      <c r="K682" s="423">
        <v>162</v>
      </c>
      <c r="L682" s="423">
        <v>17010</v>
      </c>
      <c r="M682" s="423" t="s">
        <v>18481</v>
      </c>
    </row>
    <row r="683" spans="1:13" ht="195">
      <c r="A683" s="87">
        <v>674</v>
      </c>
      <c r="B683" s="422"/>
      <c r="C683" s="422" t="s">
        <v>2692</v>
      </c>
      <c r="D683" s="423" t="s">
        <v>3023</v>
      </c>
      <c r="E683" s="423">
        <v>402031172</v>
      </c>
      <c r="F683" s="423" t="s">
        <v>2695</v>
      </c>
      <c r="G683" s="423" t="s">
        <v>18482</v>
      </c>
      <c r="H683" s="423">
        <v>46</v>
      </c>
      <c r="I683" s="423" t="s">
        <v>2695</v>
      </c>
      <c r="J683" s="423" t="s">
        <v>17801</v>
      </c>
      <c r="K683" s="423">
        <v>16.426935312831393</v>
      </c>
      <c r="L683" s="423">
        <v>755.639024390244</v>
      </c>
      <c r="M683" s="423" t="s">
        <v>18483</v>
      </c>
    </row>
    <row r="684" spans="1:13" ht="150">
      <c r="A684" s="87">
        <v>675</v>
      </c>
      <c r="B684" s="422"/>
      <c r="C684" s="422" t="s">
        <v>2692</v>
      </c>
      <c r="D684" s="423" t="s">
        <v>3023</v>
      </c>
      <c r="E684" s="423">
        <v>402031172</v>
      </c>
      <c r="F684" s="423" t="s">
        <v>2695</v>
      </c>
      <c r="G684" s="423" t="s">
        <v>18482</v>
      </c>
      <c r="H684" s="423">
        <v>46</v>
      </c>
      <c r="I684" s="423" t="s">
        <v>2695</v>
      </c>
      <c r="J684" s="423" t="s">
        <v>17801</v>
      </c>
      <c r="K684" s="423">
        <v>16.426935312831393</v>
      </c>
      <c r="L684" s="423">
        <v>755.639024390244</v>
      </c>
      <c r="M684" s="423" t="s">
        <v>18484</v>
      </c>
    </row>
    <row r="685" spans="1:13" ht="75">
      <c r="A685" s="87">
        <v>676</v>
      </c>
      <c r="B685" s="422"/>
      <c r="C685" s="422" t="s">
        <v>2692</v>
      </c>
      <c r="D685" s="423" t="s">
        <v>3023</v>
      </c>
      <c r="E685" s="423">
        <v>402031172</v>
      </c>
      <c r="F685" s="423" t="s">
        <v>2695</v>
      </c>
      <c r="G685" s="423" t="s">
        <v>18482</v>
      </c>
      <c r="H685" s="423">
        <v>46</v>
      </c>
      <c r="I685" s="423" t="s">
        <v>2695</v>
      </c>
      <c r="J685" s="423" t="s">
        <v>17801</v>
      </c>
      <c r="K685" s="423">
        <v>16.426935312831393</v>
      </c>
      <c r="L685" s="423">
        <v>755.639024390244</v>
      </c>
      <c r="M685" s="423" t="s">
        <v>18485</v>
      </c>
    </row>
    <row r="686" spans="1:13" ht="75">
      <c r="A686" s="87">
        <v>677</v>
      </c>
      <c r="B686" s="422"/>
      <c r="C686" s="422" t="s">
        <v>2692</v>
      </c>
      <c r="D686" s="423" t="s">
        <v>3023</v>
      </c>
      <c r="E686" s="423">
        <v>402031172</v>
      </c>
      <c r="F686" s="423" t="s">
        <v>2695</v>
      </c>
      <c r="G686" s="423" t="s">
        <v>18482</v>
      </c>
      <c r="H686" s="423">
        <v>23</v>
      </c>
      <c r="I686" s="423" t="s">
        <v>2695</v>
      </c>
      <c r="J686" s="423" t="s">
        <v>17801</v>
      </c>
      <c r="K686" s="423">
        <v>16.426935312831393</v>
      </c>
      <c r="L686" s="423">
        <v>377.819512195122</v>
      </c>
      <c r="M686" s="423" t="s">
        <v>18486</v>
      </c>
    </row>
    <row r="687" spans="1:13" ht="120">
      <c r="A687" s="87">
        <v>678</v>
      </c>
      <c r="B687" s="422"/>
      <c r="C687" s="422" t="s">
        <v>2692</v>
      </c>
      <c r="D687" s="423" t="s">
        <v>3023</v>
      </c>
      <c r="E687" s="423">
        <v>402031172</v>
      </c>
      <c r="F687" s="423" t="s">
        <v>2695</v>
      </c>
      <c r="G687" s="423" t="s">
        <v>18482</v>
      </c>
      <c r="H687" s="423">
        <v>11.5</v>
      </c>
      <c r="I687" s="423" t="s">
        <v>2695</v>
      </c>
      <c r="J687" s="423" t="s">
        <v>17801</v>
      </c>
      <c r="K687" s="423">
        <v>16.426935312831393</v>
      </c>
      <c r="L687" s="423">
        <v>188.909756097561</v>
      </c>
      <c r="M687" s="423" t="s">
        <v>18487</v>
      </c>
    </row>
    <row r="688" spans="1:13" ht="60">
      <c r="A688" s="87">
        <v>679</v>
      </c>
      <c r="B688" s="422"/>
      <c r="C688" s="422" t="s">
        <v>2692</v>
      </c>
      <c r="D688" s="423" t="s">
        <v>3023</v>
      </c>
      <c r="E688" s="423">
        <v>402031172</v>
      </c>
      <c r="F688" s="423" t="s">
        <v>2695</v>
      </c>
      <c r="G688" s="423" t="s">
        <v>18482</v>
      </c>
      <c r="H688" s="423">
        <v>11.5</v>
      </c>
      <c r="I688" s="423" t="s">
        <v>2695</v>
      </c>
      <c r="J688" s="423" t="s">
        <v>17801</v>
      </c>
      <c r="K688" s="423">
        <v>16.426935312831393</v>
      </c>
      <c r="L688" s="423">
        <v>188.909756097561</v>
      </c>
      <c r="M688" s="423" t="s">
        <v>18488</v>
      </c>
    </row>
    <row r="689" spans="1:13" ht="240">
      <c r="A689" s="87">
        <v>680</v>
      </c>
      <c r="B689" s="422"/>
      <c r="C689" s="422" t="s">
        <v>2692</v>
      </c>
      <c r="D689" s="423" t="s">
        <v>3023</v>
      </c>
      <c r="E689" s="423">
        <v>402031172</v>
      </c>
      <c r="F689" s="423" t="s">
        <v>2695</v>
      </c>
      <c r="G689" s="423" t="s">
        <v>18482</v>
      </c>
      <c r="H689" s="423">
        <v>23</v>
      </c>
      <c r="I689" s="423" t="s">
        <v>2695</v>
      </c>
      <c r="J689" s="423" t="s">
        <v>17801</v>
      </c>
      <c r="K689" s="423">
        <v>16.426935312831393</v>
      </c>
      <c r="L689" s="423">
        <v>377.819512195122</v>
      </c>
      <c r="M689" s="423" t="s">
        <v>18489</v>
      </c>
    </row>
    <row r="690" spans="1:13" ht="180">
      <c r="A690" s="87">
        <v>681</v>
      </c>
      <c r="B690" s="422"/>
      <c r="C690" s="422" t="s">
        <v>2692</v>
      </c>
      <c r="D690" s="423" t="s">
        <v>3023</v>
      </c>
      <c r="E690" s="423">
        <v>402031172</v>
      </c>
      <c r="F690" s="423" t="s">
        <v>2695</v>
      </c>
      <c r="G690" s="423" t="s">
        <v>18482</v>
      </c>
      <c r="H690" s="423">
        <v>80.5</v>
      </c>
      <c r="I690" s="423" t="s">
        <v>2695</v>
      </c>
      <c r="J690" s="423" t="s">
        <v>17801</v>
      </c>
      <c r="K690" s="423">
        <v>16.42693531283139</v>
      </c>
      <c r="L690" s="423">
        <v>1322.3682926829269</v>
      </c>
      <c r="M690" s="423" t="s">
        <v>18490</v>
      </c>
    </row>
    <row r="691" spans="1:13" ht="135">
      <c r="A691" s="87">
        <v>682</v>
      </c>
      <c r="B691" s="422"/>
      <c r="C691" s="422" t="s">
        <v>2692</v>
      </c>
      <c r="D691" s="423" t="s">
        <v>3023</v>
      </c>
      <c r="E691" s="423">
        <v>402031172</v>
      </c>
      <c r="F691" s="423" t="s">
        <v>2695</v>
      </c>
      <c r="G691" s="423" t="s">
        <v>18482</v>
      </c>
      <c r="H691" s="423">
        <v>23</v>
      </c>
      <c r="I691" s="423" t="s">
        <v>2695</v>
      </c>
      <c r="J691" s="423" t="s">
        <v>17801</v>
      </c>
      <c r="K691" s="423">
        <v>16.426935312831393</v>
      </c>
      <c r="L691" s="423">
        <v>377.819512195122</v>
      </c>
      <c r="M691" s="423" t="s">
        <v>18491</v>
      </c>
    </row>
    <row r="692" spans="1:13" ht="75">
      <c r="A692" s="87">
        <v>683</v>
      </c>
      <c r="B692" s="422"/>
      <c r="C692" s="422" t="s">
        <v>2692</v>
      </c>
      <c r="D692" s="423" t="s">
        <v>3023</v>
      </c>
      <c r="E692" s="423">
        <v>402031172</v>
      </c>
      <c r="F692" s="423" t="s">
        <v>2695</v>
      </c>
      <c r="G692" s="423" t="s">
        <v>18482</v>
      </c>
      <c r="H692" s="423">
        <v>46</v>
      </c>
      <c r="I692" s="423" t="s">
        <v>2695</v>
      </c>
      <c r="J692" s="423" t="s">
        <v>17801</v>
      </c>
      <c r="K692" s="423">
        <v>16.426935312831393</v>
      </c>
      <c r="L692" s="423">
        <v>755.639024390244</v>
      </c>
      <c r="M692" s="423" t="s">
        <v>18492</v>
      </c>
    </row>
    <row r="693" spans="1:13" ht="150">
      <c r="A693" s="87">
        <v>684</v>
      </c>
      <c r="B693" s="422"/>
      <c r="C693" s="422" t="s">
        <v>2692</v>
      </c>
      <c r="D693" s="423" t="s">
        <v>3023</v>
      </c>
      <c r="E693" s="423">
        <v>402031172</v>
      </c>
      <c r="F693" s="423" t="s">
        <v>2695</v>
      </c>
      <c r="G693" s="423" t="s">
        <v>18482</v>
      </c>
      <c r="H693" s="423">
        <v>34.5</v>
      </c>
      <c r="I693" s="423" t="s">
        <v>2695</v>
      </c>
      <c r="J693" s="423" t="s">
        <v>17801</v>
      </c>
      <c r="K693" s="423">
        <v>16.42693531283139</v>
      </c>
      <c r="L693" s="423">
        <v>566.72926829268295</v>
      </c>
      <c r="M693" s="423" t="s">
        <v>18493</v>
      </c>
    </row>
    <row r="694" spans="1:13" ht="75">
      <c r="A694" s="87">
        <v>685</v>
      </c>
      <c r="B694" s="422"/>
      <c r="C694" s="422" t="s">
        <v>2692</v>
      </c>
      <c r="D694" s="423" t="s">
        <v>3023</v>
      </c>
      <c r="E694" s="423">
        <v>402031172</v>
      </c>
      <c r="F694" s="423" t="s">
        <v>2695</v>
      </c>
      <c r="G694" s="423" t="s">
        <v>18482</v>
      </c>
      <c r="H694" s="423">
        <v>34.5</v>
      </c>
      <c r="I694" s="423" t="s">
        <v>2695</v>
      </c>
      <c r="J694" s="423" t="s">
        <v>17801</v>
      </c>
      <c r="K694" s="423">
        <v>16.42693531283139</v>
      </c>
      <c r="L694" s="423">
        <v>566.72926829268295</v>
      </c>
      <c r="M694" s="423" t="s">
        <v>18494</v>
      </c>
    </row>
    <row r="695" spans="1:13" ht="409.5">
      <c r="A695" s="87">
        <v>686</v>
      </c>
      <c r="B695" s="422"/>
      <c r="C695" s="422" t="s">
        <v>2692</v>
      </c>
      <c r="D695" s="423" t="s">
        <v>3023</v>
      </c>
      <c r="E695" s="423">
        <v>402031172</v>
      </c>
      <c r="F695" s="423" t="s">
        <v>2695</v>
      </c>
      <c r="G695" s="423" t="s">
        <v>18482</v>
      </c>
      <c r="H695" s="423">
        <v>57.5</v>
      </c>
      <c r="I695" s="423" t="s">
        <v>2695</v>
      </c>
      <c r="J695" s="423" t="s">
        <v>17801</v>
      </c>
      <c r="K695" s="423">
        <v>16.42693531283139</v>
      </c>
      <c r="L695" s="423">
        <v>944.54878048780483</v>
      </c>
      <c r="M695" s="423" t="s">
        <v>18495</v>
      </c>
    </row>
    <row r="696" spans="1:13" ht="409.5">
      <c r="A696" s="87">
        <v>687</v>
      </c>
      <c r="B696" s="422"/>
      <c r="C696" s="422" t="s">
        <v>2692</v>
      </c>
      <c r="D696" s="423" t="s">
        <v>3023</v>
      </c>
      <c r="E696" s="423">
        <v>402031172</v>
      </c>
      <c r="F696" s="423" t="s">
        <v>2695</v>
      </c>
      <c r="G696" s="423" t="s">
        <v>18482</v>
      </c>
      <c r="H696" s="423">
        <v>57.5</v>
      </c>
      <c r="I696" s="423" t="s">
        <v>2695</v>
      </c>
      <c r="J696" s="423" t="s">
        <v>17801</v>
      </c>
      <c r="K696" s="423">
        <v>16.42693531283139</v>
      </c>
      <c r="L696" s="423">
        <v>944.54878048780483</v>
      </c>
      <c r="M696" s="423" t="s">
        <v>18496</v>
      </c>
    </row>
    <row r="697" spans="1:13" ht="60">
      <c r="A697" s="87">
        <v>688</v>
      </c>
      <c r="B697" s="422"/>
      <c r="C697" s="422" t="s">
        <v>2692</v>
      </c>
      <c r="D697" s="423" t="s">
        <v>3023</v>
      </c>
      <c r="E697" s="423">
        <v>402031172</v>
      </c>
      <c r="F697" s="423" t="s">
        <v>2695</v>
      </c>
      <c r="G697" s="423" t="s">
        <v>18482</v>
      </c>
      <c r="H697" s="423">
        <v>46</v>
      </c>
      <c r="I697" s="423" t="s">
        <v>2695</v>
      </c>
      <c r="J697" s="423" t="s">
        <v>17801</v>
      </c>
      <c r="K697" s="423">
        <v>16.426935312831393</v>
      </c>
      <c r="L697" s="423">
        <v>755.639024390244</v>
      </c>
      <c r="M697" s="423" t="s">
        <v>18497</v>
      </c>
    </row>
    <row r="698" spans="1:13" ht="375">
      <c r="A698" s="87">
        <v>689</v>
      </c>
      <c r="B698" s="422"/>
      <c r="C698" s="422" t="s">
        <v>2692</v>
      </c>
      <c r="D698" s="423" t="s">
        <v>3023</v>
      </c>
      <c r="E698" s="423">
        <v>402031172</v>
      </c>
      <c r="F698" s="423" t="s">
        <v>2695</v>
      </c>
      <c r="G698" s="423" t="s">
        <v>18482</v>
      </c>
      <c r="H698" s="423">
        <v>57.5</v>
      </c>
      <c r="I698" s="423" t="s">
        <v>2695</v>
      </c>
      <c r="J698" s="423" t="s">
        <v>17801</v>
      </c>
      <c r="K698" s="423">
        <v>16.42693531283139</v>
      </c>
      <c r="L698" s="423">
        <v>944.54878048780483</v>
      </c>
      <c r="M698" s="423" t="s">
        <v>18498</v>
      </c>
    </row>
    <row r="699" spans="1:13" ht="150">
      <c r="A699" s="87">
        <v>690</v>
      </c>
      <c r="B699" s="422"/>
      <c r="C699" s="422" t="s">
        <v>2692</v>
      </c>
      <c r="D699" s="423" t="s">
        <v>3023</v>
      </c>
      <c r="E699" s="423">
        <v>402031172</v>
      </c>
      <c r="F699" s="423" t="s">
        <v>2695</v>
      </c>
      <c r="G699" s="423" t="s">
        <v>18482</v>
      </c>
      <c r="H699" s="423">
        <v>46</v>
      </c>
      <c r="I699" s="423" t="s">
        <v>2695</v>
      </c>
      <c r="J699" s="423" t="s">
        <v>17801</v>
      </c>
      <c r="K699" s="423">
        <v>16.426935312831393</v>
      </c>
      <c r="L699" s="423">
        <v>755.639024390244</v>
      </c>
      <c r="M699" s="423" t="s">
        <v>18499</v>
      </c>
    </row>
    <row r="700" spans="1:13" ht="210">
      <c r="A700" s="87">
        <v>691</v>
      </c>
      <c r="B700" s="422"/>
      <c r="C700" s="422" t="s">
        <v>2692</v>
      </c>
      <c r="D700" s="423" t="s">
        <v>3023</v>
      </c>
      <c r="E700" s="423">
        <v>402031172</v>
      </c>
      <c r="F700" s="423" t="s">
        <v>2695</v>
      </c>
      <c r="G700" s="423" t="s">
        <v>18482</v>
      </c>
      <c r="H700" s="423">
        <v>46</v>
      </c>
      <c r="I700" s="423" t="s">
        <v>2695</v>
      </c>
      <c r="J700" s="423" t="s">
        <v>17801</v>
      </c>
      <c r="K700" s="423">
        <v>16.426935312831393</v>
      </c>
      <c r="L700" s="423">
        <v>755.639024390244</v>
      </c>
      <c r="M700" s="423" t="s">
        <v>18500</v>
      </c>
    </row>
    <row r="701" spans="1:13" ht="135">
      <c r="A701" s="87">
        <v>692</v>
      </c>
      <c r="B701" s="422"/>
      <c r="C701" s="422" t="s">
        <v>2692</v>
      </c>
      <c r="D701" s="423" t="s">
        <v>3023</v>
      </c>
      <c r="E701" s="423">
        <v>402031172</v>
      </c>
      <c r="F701" s="423" t="s">
        <v>2695</v>
      </c>
      <c r="G701" s="423" t="s">
        <v>18482</v>
      </c>
      <c r="H701" s="423">
        <v>23</v>
      </c>
      <c r="I701" s="423" t="s">
        <v>2695</v>
      </c>
      <c r="J701" s="423" t="s">
        <v>17801</v>
      </c>
      <c r="K701" s="423">
        <v>16.426935312831393</v>
      </c>
      <c r="L701" s="423">
        <v>377.819512195122</v>
      </c>
      <c r="M701" s="423" t="s">
        <v>18501</v>
      </c>
    </row>
    <row r="702" spans="1:13" ht="105">
      <c r="A702" s="87">
        <v>693</v>
      </c>
      <c r="B702" s="422"/>
      <c r="C702" s="422" t="s">
        <v>2692</v>
      </c>
      <c r="D702" s="423" t="s">
        <v>3023</v>
      </c>
      <c r="E702" s="423">
        <v>402031172</v>
      </c>
      <c r="F702" s="423" t="s">
        <v>2695</v>
      </c>
      <c r="G702" s="423" t="s">
        <v>18482</v>
      </c>
      <c r="H702" s="423">
        <v>23</v>
      </c>
      <c r="I702" s="423" t="s">
        <v>2695</v>
      </c>
      <c r="J702" s="423" t="s">
        <v>17801</v>
      </c>
      <c r="K702" s="423">
        <v>16.426935312831393</v>
      </c>
      <c r="L702" s="423">
        <v>377.819512195122</v>
      </c>
      <c r="M702" s="423" t="s">
        <v>18502</v>
      </c>
    </row>
    <row r="703" spans="1:13" ht="75">
      <c r="A703" s="87">
        <v>694</v>
      </c>
      <c r="B703" s="422"/>
      <c r="C703" s="422" t="s">
        <v>2692</v>
      </c>
      <c r="D703" s="423" t="s">
        <v>3023</v>
      </c>
      <c r="E703" s="423">
        <v>402031172</v>
      </c>
      <c r="F703" s="423" t="s">
        <v>2695</v>
      </c>
      <c r="G703" s="423" t="s">
        <v>18482</v>
      </c>
      <c r="H703" s="423">
        <v>46</v>
      </c>
      <c r="I703" s="423" t="s">
        <v>2695</v>
      </c>
      <c r="J703" s="423" t="s">
        <v>17801</v>
      </c>
      <c r="K703" s="423">
        <v>16.426935312831393</v>
      </c>
      <c r="L703" s="423">
        <v>755.639024390244</v>
      </c>
      <c r="M703" s="423" t="s">
        <v>18503</v>
      </c>
    </row>
    <row r="704" spans="1:13" ht="135">
      <c r="A704" s="87">
        <v>695</v>
      </c>
      <c r="B704" s="422"/>
      <c r="C704" s="422" t="s">
        <v>2692</v>
      </c>
      <c r="D704" s="423" t="s">
        <v>3023</v>
      </c>
      <c r="E704" s="423">
        <v>402031172</v>
      </c>
      <c r="F704" s="423" t="s">
        <v>2695</v>
      </c>
      <c r="G704" s="423" t="s">
        <v>18482</v>
      </c>
      <c r="H704" s="423">
        <v>46</v>
      </c>
      <c r="I704" s="423" t="s">
        <v>2695</v>
      </c>
      <c r="J704" s="423" t="s">
        <v>17801</v>
      </c>
      <c r="K704" s="423">
        <v>16.426935312831393</v>
      </c>
      <c r="L704" s="423">
        <v>755.639024390244</v>
      </c>
      <c r="M704" s="423" t="s">
        <v>18504</v>
      </c>
    </row>
    <row r="705" spans="1:13" ht="210">
      <c r="A705" s="87">
        <v>696</v>
      </c>
      <c r="B705" s="422"/>
      <c r="C705" s="422" t="s">
        <v>2692</v>
      </c>
      <c r="D705" s="423" t="s">
        <v>3023</v>
      </c>
      <c r="E705" s="423">
        <v>402031172</v>
      </c>
      <c r="F705" s="423" t="s">
        <v>2695</v>
      </c>
      <c r="G705" s="423" t="s">
        <v>18482</v>
      </c>
      <c r="H705" s="423">
        <v>23</v>
      </c>
      <c r="I705" s="423" t="s">
        <v>2695</v>
      </c>
      <c r="J705" s="423" t="s">
        <v>17801</v>
      </c>
      <c r="K705" s="423">
        <v>16.426935312831393</v>
      </c>
      <c r="L705" s="423">
        <v>377.819512195122</v>
      </c>
      <c r="M705" s="423" t="s">
        <v>18505</v>
      </c>
    </row>
    <row r="706" spans="1:13" ht="390">
      <c r="A706" s="87">
        <v>697</v>
      </c>
      <c r="B706" s="422"/>
      <c r="C706" s="422" t="s">
        <v>2692</v>
      </c>
      <c r="D706" s="423" t="s">
        <v>3023</v>
      </c>
      <c r="E706" s="423">
        <v>402031172</v>
      </c>
      <c r="F706" s="423" t="s">
        <v>2695</v>
      </c>
      <c r="G706" s="423" t="s">
        <v>18482</v>
      </c>
      <c r="H706" s="423">
        <v>46</v>
      </c>
      <c r="I706" s="423" t="s">
        <v>2695</v>
      </c>
      <c r="J706" s="423" t="s">
        <v>17801</v>
      </c>
      <c r="K706" s="423">
        <v>16.426935312831393</v>
      </c>
      <c r="L706" s="423">
        <v>755.639024390244</v>
      </c>
      <c r="M706" s="423" t="s">
        <v>18506</v>
      </c>
    </row>
    <row r="707" spans="1:13" ht="150">
      <c r="A707" s="87">
        <v>698</v>
      </c>
      <c r="B707" s="422"/>
      <c r="C707" s="422" t="s">
        <v>2692</v>
      </c>
      <c r="D707" s="423" t="s">
        <v>3023</v>
      </c>
      <c r="E707" s="423">
        <v>402031172</v>
      </c>
      <c r="F707" s="423" t="s">
        <v>2695</v>
      </c>
      <c r="G707" s="423" t="s">
        <v>18482</v>
      </c>
      <c r="H707" s="423">
        <v>46</v>
      </c>
      <c r="I707" s="423" t="s">
        <v>2695</v>
      </c>
      <c r="J707" s="423" t="s">
        <v>17801</v>
      </c>
      <c r="K707" s="423">
        <v>16.426935312831393</v>
      </c>
      <c r="L707" s="423">
        <v>755.639024390244</v>
      </c>
      <c r="M707" s="423" t="s">
        <v>18507</v>
      </c>
    </row>
    <row r="708" spans="1:13" ht="105">
      <c r="A708" s="87">
        <v>699</v>
      </c>
      <c r="B708" s="422"/>
      <c r="C708" s="422" t="s">
        <v>2692</v>
      </c>
      <c r="D708" s="423" t="s">
        <v>3023</v>
      </c>
      <c r="E708" s="423">
        <v>402031172</v>
      </c>
      <c r="F708" s="423" t="s">
        <v>2695</v>
      </c>
      <c r="G708" s="423" t="s">
        <v>18482</v>
      </c>
      <c r="H708" s="423">
        <v>34.5</v>
      </c>
      <c r="I708" s="423" t="s">
        <v>2695</v>
      </c>
      <c r="J708" s="423" t="s">
        <v>17801</v>
      </c>
      <c r="K708" s="423">
        <v>16.42693531283139</v>
      </c>
      <c r="L708" s="423">
        <v>566.72926829268295</v>
      </c>
      <c r="M708" s="423" t="s">
        <v>18508</v>
      </c>
    </row>
    <row r="709" spans="1:13" ht="300">
      <c r="A709" s="87">
        <v>700</v>
      </c>
      <c r="B709" s="422"/>
      <c r="C709" s="422" t="s">
        <v>2692</v>
      </c>
      <c r="D709" s="423" t="s">
        <v>3023</v>
      </c>
      <c r="E709" s="423">
        <v>402031172</v>
      </c>
      <c r="F709" s="423" t="s">
        <v>2695</v>
      </c>
      <c r="G709" s="423" t="s">
        <v>18482</v>
      </c>
      <c r="H709" s="423">
        <v>46</v>
      </c>
      <c r="I709" s="423" t="s">
        <v>2695</v>
      </c>
      <c r="J709" s="423" t="s">
        <v>17801</v>
      </c>
      <c r="K709" s="423">
        <v>16.426935312831393</v>
      </c>
      <c r="L709" s="423">
        <v>755.639024390244</v>
      </c>
      <c r="M709" s="423" t="s">
        <v>18509</v>
      </c>
    </row>
    <row r="710" spans="1:13" ht="105">
      <c r="A710" s="87">
        <v>701</v>
      </c>
      <c r="B710" s="422"/>
      <c r="C710" s="422" t="s">
        <v>2692</v>
      </c>
      <c r="D710" s="423" t="s">
        <v>3023</v>
      </c>
      <c r="E710" s="423">
        <v>402031172</v>
      </c>
      <c r="F710" s="423" t="s">
        <v>2695</v>
      </c>
      <c r="G710" s="423" t="s">
        <v>18482</v>
      </c>
      <c r="H710" s="423">
        <v>34.5</v>
      </c>
      <c r="I710" s="423" t="s">
        <v>2695</v>
      </c>
      <c r="J710" s="423" t="s">
        <v>17801</v>
      </c>
      <c r="K710" s="423">
        <v>16.42693531283139</v>
      </c>
      <c r="L710" s="423">
        <v>566.72926829268295</v>
      </c>
      <c r="M710" s="423" t="s">
        <v>18510</v>
      </c>
    </row>
    <row r="711" spans="1:13" ht="90">
      <c r="A711" s="87">
        <v>702</v>
      </c>
      <c r="B711" s="422"/>
      <c r="C711" s="422" t="s">
        <v>2692</v>
      </c>
      <c r="D711" s="423" t="s">
        <v>3023</v>
      </c>
      <c r="E711" s="423">
        <v>402031172</v>
      </c>
      <c r="F711" s="423" t="s">
        <v>2695</v>
      </c>
      <c r="G711" s="423" t="s">
        <v>18482</v>
      </c>
      <c r="H711" s="423">
        <v>46</v>
      </c>
      <c r="I711" s="423" t="s">
        <v>2695</v>
      </c>
      <c r="J711" s="423" t="s">
        <v>17801</v>
      </c>
      <c r="K711" s="423">
        <v>16.426935312831393</v>
      </c>
      <c r="L711" s="423">
        <v>755.639024390244</v>
      </c>
      <c r="M711" s="423" t="s">
        <v>18511</v>
      </c>
    </row>
    <row r="712" spans="1:13" ht="409.5">
      <c r="A712" s="87">
        <v>703</v>
      </c>
      <c r="B712" s="422"/>
      <c r="C712" s="422" t="s">
        <v>2692</v>
      </c>
      <c r="D712" s="423" t="s">
        <v>3023</v>
      </c>
      <c r="E712" s="423">
        <v>402031172</v>
      </c>
      <c r="F712" s="423" t="s">
        <v>2695</v>
      </c>
      <c r="G712" s="423" t="s">
        <v>18482</v>
      </c>
      <c r="H712" s="423">
        <v>57.5</v>
      </c>
      <c r="I712" s="423" t="s">
        <v>2695</v>
      </c>
      <c r="J712" s="423" t="s">
        <v>17801</v>
      </c>
      <c r="K712" s="423">
        <v>16.42693531283139</v>
      </c>
      <c r="L712" s="423">
        <v>944.54878048780483</v>
      </c>
      <c r="M712" s="423" t="s">
        <v>18512</v>
      </c>
    </row>
    <row r="713" spans="1:13" ht="120">
      <c r="A713" s="87">
        <v>704</v>
      </c>
      <c r="B713" s="422"/>
      <c r="C713" s="422" t="s">
        <v>2692</v>
      </c>
      <c r="D713" s="423" t="s">
        <v>3023</v>
      </c>
      <c r="E713" s="423">
        <v>402031172</v>
      </c>
      <c r="F713" s="423" t="s">
        <v>2695</v>
      </c>
      <c r="G713" s="423" t="s">
        <v>18482</v>
      </c>
      <c r="H713" s="423">
        <v>23</v>
      </c>
      <c r="I713" s="423" t="s">
        <v>2695</v>
      </c>
      <c r="J713" s="423" t="s">
        <v>17801</v>
      </c>
      <c r="K713" s="423">
        <v>16.426935312831393</v>
      </c>
      <c r="L713" s="423">
        <v>377.819512195122</v>
      </c>
      <c r="M713" s="423" t="s">
        <v>18513</v>
      </c>
    </row>
    <row r="714" spans="1:13" ht="120">
      <c r="A714" s="87">
        <v>705</v>
      </c>
      <c r="B714" s="422"/>
      <c r="C714" s="422" t="s">
        <v>2692</v>
      </c>
      <c r="D714" s="423" t="s">
        <v>3023</v>
      </c>
      <c r="E714" s="423">
        <v>402031172</v>
      </c>
      <c r="F714" s="423" t="s">
        <v>2695</v>
      </c>
      <c r="G714" s="423" t="s">
        <v>18482</v>
      </c>
      <c r="H714" s="423">
        <v>34.5</v>
      </c>
      <c r="I714" s="423" t="s">
        <v>2695</v>
      </c>
      <c r="J714" s="423" t="s">
        <v>17801</v>
      </c>
      <c r="K714" s="423">
        <v>16.42693531283139</v>
      </c>
      <c r="L714" s="423">
        <v>566.72926829268295</v>
      </c>
      <c r="M714" s="423" t="s">
        <v>18514</v>
      </c>
    </row>
    <row r="715" spans="1:13" ht="135">
      <c r="A715" s="87">
        <v>706</v>
      </c>
      <c r="B715" s="422"/>
      <c r="C715" s="422" t="s">
        <v>2692</v>
      </c>
      <c r="D715" s="423" t="s">
        <v>3023</v>
      </c>
      <c r="E715" s="423">
        <v>402031172</v>
      </c>
      <c r="F715" s="423" t="s">
        <v>2695</v>
      </c>
      <c r="G715" s="423" t="s">
        <v>18482</v>
      </c>
      <c r="H715" s="423">
        <v>46</v>
      </c>
      <c r="I715" s="423" t="s">
        <v>2695</v>
      </c>
      <c r="J715" s="423" t="s">
        <v>17801</v>
      </c>
      <c r="K715" s="423">
        <v>16.426935312831393</v>
      </c>
      <c r="L715" s="423">
        <v>755.639024390244</v>
      </c>
      <c r="M715" s="423" t="s">
        <v>18515</v>
      </c>
    </row>
    <row r="716" spans="1:13" ht="409.5">
      <c r="A716" s="87">
        <v>707</v>
      </c>
      <c r="B716" s="422"/>
      <c r="C716" s="422" t="s">
        <v>2692</v>
      </c>
      <c r="D716" s="423" t="s">
        <v>3023</v>
      </c>
      <c r="E716" s="423">
        <v>402031172</v>
      </c>
      <c r="F716" s="423" t="s">
        <v>2695</v>
      </c>
      <c r="G716" s="423" t="s">
        <v>18482</v>
      </c>
      <c r="H716" s="423">
        <v>57.5</v>
      </c>
      <c r="I716" s="423" t="s">
        <v>2695</v>
      </c>
      <c r="J716" s="423" t="s">
        <v>17801</v>
      </c>
      <c r="K716" s="423">
        <v>16.42693531283139</v>
      </c>
      <c r="L716" s="423">
        <v>944.54878048780483</v>
      </c>
      <c r="M716" s="423" t="s">
        <v>18516</v>
      </c>
    </row>
    <row r="717" spans="1:13" ht="75">
      <c r="A717" s="87">
        <v>708</v>
      </c>
      <c r="B717" s="422"/>
      <c r="C717" s="422" t="s">
        <v>2692</v>
      </c>
      <c r="D717" s="423" t="s">
        <v>3023</v>
      </c>
      <c r="E717" s="423">
        <v>402031172</v>
      </c>
      <c r="F717" s="423" t="s">
        <v>2695</v>
      </c>
      <c r="G717" s="423" t="s">
        <v>18482</v>
      </c>
      <c r="H717" s="423">
        <v>23</v>
      </c>
      <c r="I717" s="423" t="s">
        <v>2695</v>
      </c>
      <c r="J717" s="423" t="s">
        <v>17801</v>
      </c>
      <c r="K717" s="423">
        <v>16.426935312831393</v>
      </c>
      <c r="L717" s="423">
        <v>377.819512195122</v>
      </c>
      <c r="M717" s="423" t="s">
        <v>18517</v>
      </c>
    </row>
    <row r="718" spans="1:13" ht="345">
      <c r="A718" s="87">
        <v>709</v>
      </c>
      <c r="B718" s="422"/>
      <c r="C718" s="422" t="s">
        <v>2692</v>
      </c>
      <c r="D718" s="423" t="s">
        <v>3023</v>
      </c>
      <c r="E718" s="423">
        <v>402031172</v>
      </c>
      <c r="F718" s="423" t="s">
        <v>2695</v>
      </c>
      <c r="G718" s="423" t="s">
        <v>18482</v>
      </c>
      <c r="H718" s="423">
        <v>57.5</v>
      </c>
      <c r="I718" s="423" t="s">
        <v>2695</v>
      </c>
      <c r="J718" s="423" t="s">
        <v>17801</v>
      </c>
      <c r="K718" s="423">
        <v>16.42693531283139</v>
      </c>
      <c r="L718" s="423">
        <v>944.54878048780483</v>
      </c>
      <c r="M718" s="423" t="s">
        <v>18518</v>
      </c>
    </row>
    <row r="719" spans="1:13" ht="180">
      <c r="A719" s="87">
        <v>710</v>
      </c>
      <c r="B719" s="422"/>
      <c r="C719" s="422" t="s">
        <v>2692</v>
      </c>
      <c r="D719" s="423" t="s">
        <v>3023</v>
      </c>
      <c r="E719" s="423">
        <v>402031172</v>
      </c>
      <c r="F719" s="423" t="s">
        <v>2695</v>
      </c>
      <c r="G719" s="423" t="s">
        <v>18482</v>
      </c>
      <c r="H719" s="423">
        <v>23</v>
      </c>
      <c r="I719" s="423" t="s">
        <v>2695</v>
      </c>
      <c r="J719" s="423" t="s">
        <v>17801</v>
      </c>
      <c r="K719" s="423">
        <v>16.426935312831393</v>
      </c>
      <c r="L719" s="423">
        <v>377.819512195122</v>
      </c>
      <c r="M719" s="423" t="s">
        <v>18519</v>
      </c>
    </row>
    <row r="720" spans="1:13" ht="180">
      <c r="A720" s="87">
        <v>711</v>
      </c>
      <c r="B720" s="422"/>
      <c r="C720" s="422" t="s">
        <v>2692</v>
      </c>
      <c r="D720" s="423" t="s">
        <v>3023</v>
      </c>
      <c r="E720" s="423">
        <v>402031172</v>
      </c>
      <c r="F720" s="423" t="s">
        <v>2695</v>
      </c>
      <c r="G720" s="423" t="s">
        <v>18482</v>
      </c>
      <c r="H720" s="423">
        <v>23</v>
      </c>
      <c r="I720" s="423" t="s">
        <v>2695</v>
      </c>
      <c r="J720" s="423" t="s">
        <v>17801</v>
      </c>
      <c r="K720" s="423">
        <v>16.426935312831393</v>
      </c>
      <c r="L720" s="423">
        <v>377.819512195122</v>
      </c>
      <c r="M720" s="423" t="s">
        <v>18520</v>
      </c>
    </row>
    <row r="721" spans="1:13" ht="120">
      <c r="A721" s="87">
        <v>712</v>
      </c>
      <c r="B721" s="422"/>
      <c r="C721" s="422" t="s">
        <v>2692</v>
      </c>
      <c r="D721" s="423" t="s">
        <v>3023</v>
      </c>
      <c r="E721" s="423">
        <v>402031172</v>
      </c>
      <c r="F721" s="423" t="s">
        <v>2695</v>
      </c>
      <c r="G721" s="423" t="s">
        <v>18482</v>
      </c>
      <c r="H721" s="423">
        <v>57.5</v>
      </c>
      <c r="I721" s="423" t="s">
        <v>2695</v>
      </c>
      <c r="J721" s="423" t="s">
        <v>17801</v>
      </c>
      <c r="K721" s="423">
        <v>16.42693531283139</v>
      </c>
      <c r="L721" s="423">
        <v>944.54878048780483</v>
      </c>
      <c r="M721" s="423" t="s">
        <v>18521</v>
      </c>
    </row>
    <row r="722" spans="1:13" ht="75">
      <c r="A722" s="87">
        <v>713</v>
      </c>
      <c r="B722" s="422"/>
      <c r="C722" s="422" t="s">
        <v>2692</v>
      </c>
      <c r="D722" s="423" t="s">
        <v>3023</v>
      </c>
      <c r="E722" s="423">
        <v>402031172</v>
      </c>
      <c r="F722" s="423" t="s">
        <v>2695</v>
      </c>
      <c r="G722" s="423" t="s">
        <v>18482</v>
      </c>
      <c r="H722" s="423">
        <v>23</v>
      </c>
      <c r="I722" s="423" t="s">
        <v>2695</v>
      </c>
      <c r="J722" s="423" t="s">
        <v>17801</v>
      </c>
      <c r="K722" s="423">
        <v>16.426935312831393</v>
      </c>
      <c r="L722" s="423">
        <v>377.819512195122</v>
      </c>
      <c r="M722" s="423" t="s">
        <v>18522</v>
      </c>
    </row>
    <row r="723" spans="1:13" ht="150">
      <c r="A723" s="87">
        <v>714</v>
      </c>
      <c r="B723" s="422"/>
      <c r="C723" s="422" t="s">
        <v>2692</v>
      </c>
      <c r="D723" s="423" t="s">
        <v>3023</v>
      </c>
      <c r="E723" s="423">
        <v>402031172</v>
      </c>
      <c r="F723" s="423" t="s">
        <v>2695</v>
      </c>
      <c r="G723" s="423" t="s">
        <v>18482</v>
      </c>
      <c r="H723" s="423">
        <v>46</v>
      </c>
      <c r="I723" s="423" t="s">
        <v>2695</v>
      </c>
      <c r="J723" s="423" t="s">
        <v>17801</v>
      </c>
      <c r="K723" s="423">
        <v>16.426935312831393</v>
      </c>
      <c r="L723" s="423">
        <v>755.639024390244</v>
      </c>
      <c r="M723" s="423" t="s">
        <v>18523</v>
      </c>
    </row>
    <row r="724" spans="1:13" ht="195">
      <c r="A724" s="87">
        <v>715</v>
      </c>
      <c r="B724" s="422"/>
      <c r="C724" s="422" t="s">
        <v>2692</v>
      </c>
      <c r="D724" s="423" t="s">
        <v>3023</v>
      </c>
      <c r="E724" s="423">
        <v>402031172</v>
      </c>
      <c r="F724" s="423" t="s">
        <v>2695</v>
      </c>
      <c r="G724" s="423" t="s">
        <v>18482</v>
      </c>
      <c r="H724" s="423">
        <v>46</v>
      </c>
      <c r="I724" s="423" t="s">
        <v>2695</v>
      </c>
      <c r="J724" s="423" t="s">
        <v>17801</v>
      </c>
      <c r="K724" s="423">
        <v>16.426935312831393</v>
      </c>
      <c r="L724" s="423">
        <v>755.639024390244</v>
      </c>
      <c r="M724" s="423" t="s">
        <v>18524</v>
      </c>
    </row>
    <row r="725" spans="1:13" ht="150">
      <c r="A725" s="87">
        <v>716</v>
      </c>
      <c r="B725" s="422"/>
      <c r="C725" s="422" t="s">
        <v>2692</v>
      </c>
      <c r="D725" s="423" t="s">
        <v>3023</v>
      </c>
      <c r="E725" s="423">
        <v>402031172</v>
      </c>
      <c r="F725" s="423" t="s">
        <v>2695</v>
      </c>
      <c r="G725" s="423" t="s">
        <v>18482</v>
      </c>
      <c r="H725" s="423">
        <v>23</v>
      </c>
      <c r="I725" s="423" t="s">
        <v>2695</v>
      </c>
      <c r="J725" s="423" t="s">
        <v>17801</v>
      </c>
      <c r="K725" s="423">
        <v>16.426935312831393</v>
      </c>
      <c r="L725" s="423">
        <v>377.819512195122</v>
      </c>
      <c r="M725" s="423" t="s">
        <v>18525</v>
      </c>
    </row>
    <row r="726" spans="1:13" ht="225">
      <c r="A726" s="87">
        <v>717</v>
      </c>
      <c r="B726" s="422"/>
      <c r="C726" s="422" t="s">
        <v>2692</v>
      </c>
      <c r="D726" s="423" t="s">
        <v>3023</v>
      </c>
      <c r="E726" s="423">
        <v>402031172</v>
      </c>
      <c r="F726" s="423" t="s">
        <v>2695</v>
      </c>
      <c r="G726" s="423" t="s">
        <v>18482</v>
      </c>
      <c r="H726" s="423">
        <v>57.5</v>
      </c>
      <c r="I726" s="423" t="s">
        <v>2695</v>
      </c>
      <c r="J726" s="423" t="s">
        <v>17801</v>
      </c>
      <c r="K726" s="423">
        <v>16.42693531283139</v>
      </c>
      <c r="L726" s="423">
        <v>944.54878048780483</v>
      </c>
      <c r="M726" s="423" t="s">
        <v>18526</v>
      </c>
    </row>
    <row r="727" spans="1:13" ht="105">
      <c r="A727" s="87">
        <v>718</v>
      </c>
      <c r="B727" s="422"/>
      <c r="C727" s="422" t="s">
        <v>2692</v>
      </c>
      <c r="D727" s="423" t="s">
        <v>3023</v>
      </c>
      <c r="E727" s="423">
        <v>402031172</v>
      </c>
      <c r="F727" s="423" t="s">
        <v>2695</v>
      </c>
      <c r="G727" s="423" t="s">
        <v>18482</v>
      </c>
      <c r="H727" s="423">
        <v>34.5</v>
      </c>
      <c r="I727" s="423" t="s">
        <v>2695</v>
      </c>
      <c r="J727" s="423" t="s">
        <v>17801</v>
      </c>
      <c r="K727" s="423">
        <v>16.42693531283139</v>
      </c>
      <c r="L727" s="423">
        <v>566.72926829268295</v>
      </c>
      <c r="M727" s="423" t="s">
        <v>18527</v>
      </c>
    </row>
    <row r="728" spans="1:13" ht="195">
      <c r="A728" s="87">
        <v>719</v>
      </c>
      <c r="B728" s="422"/>
      <c r="C728" s="422" t="s">
        <v>2692</v>
      </c>
      <c r="D728" s="423" t="s">
        <v>3023</v>
      </c>
      <c r="E728" s="423">
        <v>402031172</v>
      </c>
      <c r="F728" s="423" t="s">
        <v>2695</v>
      </c>
      <c r="G728" s="423" t="s">
        <v>18482</v>
      </c>
      <c r="H728" s="423">
        <v>46</v>
      </c>
      <c r="I728" s="423" t="s">
        <v>2695</v>
      </c>
      <c r="J728" s="423" t="s">
        <v>17801</v>
      </c>
      <c r="K728" s="423">
        <v>16.426935312831393</v>
      </c>
      <c r="L728" s="423">
        <v>755.639024390244</v>
      </c>
      <c r="M728" s="423" t="s">
        <v>18528</v>
      </c>
    </row>
    <row r="729" spans="1:13" ht="135">
      <c r="A729" s="87">
        <v>720</v>
      </c>
      <c r="B729" s="422"/>
      <c r="C729" s="422" t="s">
        <v>2692</v>
      </c>
      <c r="D729" s="423" t="s">
        <v>3023</v>
      </c>
      <c r="E729" s="423">
        <v>402031172</v>
      </c>
      <c r="F729" s="423" t="s">
        <v>2695</v>
      </c>
      <c r="G729" s="423" t="s">
        <v>18482</v>
      </c>
      <c r="H729" s="423">
        <v>23</v>
      </c>
      <c r="I729" s="423" t="s">
        <v>2695</v>
      </c>
      <c r="J729" s="423" t="s">
        <v>17801</v>
      </c>
      <c r="K729" s="423">
        <v>16.426935312831393</v>
      </c>
      <c r="L729" s="423">
        <v>377.819512195122</v>
      </c>
      <c r="M729" s="423" t="s">
        <v>18529</v>
      </c>
    </row>
    <row r="730" spans="1:13" ht="150">
      <c r="A730" s="87">
        <v>721</v>
      </c>
      <c r="B730" s="422"/>
      <c r="C730" s="422" t="s">
        <v>2692</v>
      </c>
      <c r="D730" s="423" t="s">
        <v>3023</v>
      </c>
      <c r="E730" s="423">
        <v>402031172</v>
      </c>
      <c r="F730" s="423" t="s">
        <v>2695</v>
      </c>
      <c r="G730" s="423" t="s">
        <v>18482</v>
      </c>
      <c r="H730" s="423">
        <v>57.5</v>
      </c>
      <c r="I730" s="423" t="s">
        <v>2695</v>
      </c>
      <c r="J730" s="423" t="s">
        <v>17801</v>
      </c>
      <c r="K730" s="423">
        <v>16.42693531283139</v>
      </c>
      <c r="L730" s="423">
        <v>944.54878048780483</v>
      </c>
      <c r="M730" s="423" t="s">
        <v>18530</v>
      </c>
    </row>
    <row r="731" spans="1:13" ht="75">
      <c r="A731" s="87">
        <v>722</v>
      </c>
      <c r="B731" s="422"/>
      <c r="C731" s="422" t="s">
        <v>2692</v>
      </c>
      <c r="D731" s="423" t="s">
        <v>3023</v>
      </c>
      <c r="E731" s="423">
        <v>402031172</v>
      </c>
      <c r="F731" s="423" t="s">
        <v>2695</v>
      </c>
      <c r="G731" s="423" t="s">
        <v>18482</v>
      </c>
      <c r="H731" s="423">
        <v>57.5</v>
      </c>
      <c r="I731" s="423" t="s">
        <v>2695</v>
      </c>
      <c r="J731" s="423" t="s">
        <v>17801</v>
      </c>
      <c r="K731" s="423">
        <v>16.42693531283139</v>
      </c>
      <c r="L731" s="423">
        <v>944.54878048780483</v>
      </c>
      <c r="M731" s="423" t="s">
        <v>18531</v>
      </c>
    </row>
    <row r="732" spans="1:13" ht="165">
      <c r="A732" s="87">
        <v>723</v>
      </c>
      <c r="B732" s="422"/>
      <c r="C732" s="422" t="s">
        <v>2692</v>
      </c>
      <c r="D732" s="423" t="s">
        <v>3023</v>
      </c>
      <c r="E732" s="423">
        <v>402031172</v>
      </c>
      <c r="F732" s="423" t="s">
        <v>2695</v>
      </c>
      <c r="G732" s="423" t="s">
        <v>18482</v>
      </c>
      <c r="H732" s="423">
        <v>57.5</v>
      </c>
      <c r="I732" s="423" t="s">
        <v>2695</v>
      </c>
      <c r="J732" s="423" t="s">
        <v>17801</v>
      </c>
      <c r="K732" s="423">
        <v>16.42693531283139</v>
      </c>
      <c r="L732" s="423">
        <v>944.54878048780483</v>
      </c>
      <c r="M732" s="423" t="s">
        <v>18532</v>
      </c>
    </row>
    <row r="733" spans="1:13" ht="60">
      <c r="A733" s="87">
        <v>724</v>
      </c>
      <c r="B733" s="422"/>
      <c r="C733" s="422" t="s">
        <v>2692</v>
      </c>
      <c r="D733" s="423" t="s">
        <v>3023</v>
      </c>
      <c r="E733" s="423">
        <v>402031172</v>
      </c>
      <c r="F733" s="423" t="s">
        <v>2695</v>
      </c>
      <c r="G733" s="423" t="s">
        <v>18482</v>
      </c>
      <c r="H733" s="423">
        <v>57.5</v>
      </c>
      <c r="I733" s="423" t="s">
        <v>2695</v>
      </c>
      <c r="J733" s="423" t="s">
        <v>17801</v>
      </c>
      <c r="K733" s="423">
        <v>16.42693531283139</v>
      </c>
      <c r="L733" s="423">
        <v>944.54878048780483</v>
      </c>
      <c r="M733" s="423" t="s">
        <v>18533</v>
      </c>
    </row>
    <row r="734" spans="1:13" ht="90">
      <c r="A734" s="87">
        <v>725</v>
      </c>
      <c r="B734" s="422"/>
      <c r="C734" s="422" t="s">
        <v>2692</v>
      </c>
      <c r="D734" s="423" t="s">
        <v>3023</v>
      </c>
      <c r="E734" s="423">
        <v>402031172</v>
      </c>
      <c r="F734" s="423" t="s">
        <v>2695</v>
      </c>
      <c r="G734" s="423" t="s">
        <v>18482</v>
      </c>
      <c r="H734" s="423">
        <v>46</v>
      </c>
      <c r="I734" s="423" t="s">
        <v>2695</v>
      </c>
      <c r="J734" s="423" t="s">
        <v>17801</v>
      </c>
      <c r="K734" s="423">
        <v>16.426935312831393</v>
      </c>
      <c r="L734" s="423">
        <v>755.639024390244</v>
      </c>
      <c r="M734" s="423" t="s">
        <v>18534</v>
      </c>
    </row>
    <row r="735" spans="1:13" ht="60">
      <c r="A735" s="87">
        <v>726</v>
      </c>
      <c r="B735" s="422"/>
      <c r="C735" s="422" t="s">
        <v>2692</v>
      </c>
      <c r="D735" s="423" t="s">
        <v>3023</v>
      </c>
      <c r="E735" s="423">
        <v>402031172</v>
      </c>
      <c r="F735" s="423" t="s">
        <v>2695</v>
      </c>
      <c r="G735" s="423" t="s">
        <v>18482</v>
      </c>
      <c r="H735" s="423">
        <v>46</v>
      </c>
      <c r="I735" s="423" t="s">
        <v>2695</v>
      </c>
      <c r="J735" s="423" t="s">
        <v>17801</v>
      </c>
      <c r="K735" s="423">
        <v>16.426935312831393</v>
      </c>
      <c r="L735" s="423">
        <v>755.639024390244</v>
      </c>
      <c r="M735" s="423" t="s">
        <v>18535</v>
      </c>
    </row>
    <row r="736" spans="1:13" ht="105">
      <c r="A736" s="87">
        <v>727</v>
      </c>
      <c r="B736" s="422"/>
      <c r="C736" s="422" t="s">
        <v>2692</v>
      </c>
      <c r="D736" s="423" t="s">
        <v>3023</v>
      </c>
      <c r="E736" s="423">
        <v>402031172</v>
      </c>
      <c r="F736" s="423" t="s">
        <v>2695</v>
      </c>
      <c r="G736" s="423" t="s">
        <v>18482</v>
      </c>
      <c r="H736" s="423">
        <v>46</v>
      </c>
      <c r="I736" s="423" t="s">
        <v>2695</v>
      </c>
      <c r="J736" s="423" t="s">
        <v>17801</v>
      </c>
      <c r="K736" s="423">
        <v>16.426935312831393</v>
      </c>
      <c r="L736" s="423">
        <v>755.639024390244</v>
      </c>
      <c r="M736" s="423" t="s">
        <v>18536</v>
      </c>
    </row>
    <row r="737" spans="1:13" ht="390">
      <c r="A737" s="87">
        <v>728</v>
      </c>
      <c r="B737" s="422"/>
      <c r="C737" s="422" t="s">
        <v>2692</v>
      </c>
      <c r="D737" s="423" t="s">
        <v>3023</v>
      </c>
      <c r="E737" s="423">
        <v>402031172</v>
      </c>
      <c r="F737" s="423" t="s">
        <v>2695</v>
      </c>
      <c r="G737" s="423" t="s">
        <v>18482</v>
      </c>
      <c r="H737" s="423">
        <v>46</v>
      </c>
      <c r="I737" s="423" t="s">
        <v>2695</v>
      </c>
      <c r="J737" s="423" t="s">
        <v>17801</v>
      </c>
      <c r="K737" s="423">
        <v>16.426935312831393</v>
      </c>
      <c r="L737" s="423">
        <v>755.639024390244</v>
      </c>
      <c r="M737" s="423" t="s">
        <v>18537</v>
      </c>
    </row>
    <row r="738" spans="1:13" ht="75">
      <c r="A738" s="87">
        <v>729</v>
      </c>
      <c r="B738" s="422"/>
      <c r="C738" s="422" t="s">
        <v>2692</v>
      </c>
      <c r="D738" s="423" t="s">
        <v>3023</v>
      </c>
      <c r="E738" s="423">
        <v>402031172</v>
      </c>
      <c r="F738" s="423" t="s">
        <v>2695</v>
      </c>
      <c r="G738" s="423" t="s">
        <v>18482</v>
      </c>
      <c r="H738" s="423">
        <v>34.5</v>
      </c>
      <c r="I738" s="423" t="s">
        <v>2695</v>
      </c>
      <c r="J738" s="423" t="s">
        <v>17801</v>
      </c>
      <c r="K738" s="423">
        <v>16.42693531283139</v>
      </c>
      <c r="L738" s="423">
        <v>566.72926829268295</v>
      </c>
      <c r="M738" s="423" t="s">
        <v>18538</v>
      </c>
    </row>
    <row r="739" spans="1:13" ht="225">
      <c r="A739" s="87">
        <v>730</v>
      </c>
      <c r="B739" s="422"/>
      <c r="C739" s="422" t="s">
        <v>2692</v>
      </c>
      <c r="D739" s="423" t="s">
        <v>3023</v>
      </c>
      <c r="E739" s="423">
        <v>402031172</v>
      </c>
      <c r="F739" s="423" t="s">
        <v>2695</v>
      </c>
      <c r="G739" s="423" t="s">
        <v>18482</v>
      </c>
      <c r="H739" s="423">
        <v>23</v>
      </c>
      <c r="I739" s="423" t="s">
        <v>2695</v>
      </c>
      <c r="J739" s="423" t="s">
        <v>17801</v>
      </c>
      <c r="K739" s="423">
        <v>16.426935312831393</v>
      </c>
      <c r="L739" s="423">
        <v>377.819512195122</v>
      </c>
      <c r="M739" s="423" t="s">
        <v>18539</v>
      </c>
    </row>
    <row r="740" spans="1:13" ht="75">
      <c r="A740" s="87">
        <v>731</v>
      </c>
      <c r="B740" s="422"/>
      <c r="C740" s="422" t="s">
        <v>2692</v>
      </c>
      <c r="D740" s="423" t="s">
        <v>3023</v>
      </c>
      <c r="E740" s="423">
        <v>402031172</v>
      </c>
      <c r="F740" s="423" t="s">
        <v>2695</v>
      </c>
      <c r="G740" s="423" t="s">
        <v>18482</v>
      </c>
      <c r="H740" s="423">
        <v>23</v>
      </c>
      <c r="I740" s="423" t="s">
        <v>2695</v>
      </c>
      <c r="J740" s="423" t="s">
        <v>17801</v>
      </c>
      <c r="K740" s="423">
        <v>16.426935312831393</v>
      </c>
      <c r="L740" s="423">
        <v>377.819512195122</v>
      </c>
      <c r="M740" s="423" t="s">
        <v>18540</v>
      </c>
    </row>
    <row r="741" spans="1:13" ht="45">
      <c r="A741" s="87">
        <v>732</v>
      </c>
      <c r="B741" s="422"/>
      <c r="C741" s="422" t="s">
        <v>2692</v>
      </c>
      <c r="D741" s="423" t="s">
        <v>3023</v>
      </c>
      <c r="E741" s="423">
        <v>402031172</v>
      </c>
      <c r="F741" s="423" t="s">
        <v>2695</v>
      </c>
      <c r="G741" s="423" t="s">
        <v>18482</v>
      </c>
      <c r="H741" s="423">
        <v>57.5</v>
      </c>
      <c r="I741" s="423" t="s">
        <v>2695</v>
      </c>
      <c r="J741" s="423" t="s">
        <v>17801</v>
      </c>
      <c r="K741" s="423">
        <v>16.42693531283139</v>
      </c>
      <c r="L741" s="423">
        <v>944.54878048780483</v>
      </c>
      <c r="M741" s="423" t="s">
        <v>18541</v>
      </c>
    </row>
    <row r="742" spans="1:13" ht="195">
      <c r="A742" s="87">
        <v>733</v>
      </c>
      <c r="B742" s="422"/>
      <c r="C742" s="422" t="s">
        <v>2692</v>
      </c>
      <c r="D742" s="423" t="s">
        <v>3023</v>
      </c>
      <c r="E742" s="423">
        <v>402031172</v>
      </c>
      <c r="F742" s="423" t="s">
        <v>2695</v>
      </c>
      <c r="G742" s="423" t="s">
        <v>18482</v>
      </c>
      <c r="H742" s="423">
        <v>23</v>
      </c>
      <c r="I742" s="423" t="s">
        <v>2695</v>
      </c>
      <c r="J742" s="423" t="s">
        <v>17801</v>
      </c>
      <c r="K742" s="423">
        <v>16.426935312831393</v>
      </c>
      <c r="L742" s="423">
        <v>377.819512195122</v>
      </c>
      <c r="M742" s="423" t="s">
        <v>18542</v>
      </c>
    </row>
    <row r="743" spans="1:13" ht="75">
      <c r="A743" s="87">
        <v>734</v>
      </c>
      <c r="B743" s="422"/>
      <c r="C743" s="422" t="s">
        <v>2692</v>
      </c>
      <c r="D743" s="423" t="s">
        <v>3023</v>
      </c>
      <c r="E743" s="423">
        <v>402031172</v>
      </c>
      <c r="F743" s="423" t="s">
        <v>2695</v>
      </c>
      <c r="G743" s="423" t="s">
        <v>18482</v>
      </c>
      <c r="H743" s="423">
        <v>57.5</v>
      </c>
      <c r="I743" s="423" t="s">
        <v>2695</v>
      </c>
      <c r="J743" s="423" t="s">
        <v>17801</v>
      </c>
      <c r="K743" s="423">
        <v>16.42693531283139</v>
      </c>
      <c r="L743" s="423">
        <v>944.54878048780483</v>
      </c>
      <c r="M743" s="423" t="s">
        <v>18543</v>
      </c>
    </row>
    <row r="744" spans="1:13" ht="105">
      <c r="A744" s="87">
        <v>735</v>
      </c>
      <c r="B744" s="422"/>
      <c r="C744" s="422" t="s">
        <v>2692</v>
      </c>
      <c r="D744" s="423" t="s">
        <v>3023</v>
      </c>
      <c r="E744" s="423">
        <v>402031172</v>
      </c>
      <c r="F744" s="423" t="s">
        <v>2695</v>
      </c>
      <c r="G744" s="423" t="s">
        <v>18482</v>
      </c>
      <c r="H744" s="423">
        <v>46</v>
      </c>
      <c r="I744" s="423" t="s">
        <v>2695</v>
      </c>
      <c r="J744" s="423" t="s">
        <v>17801</v>
      </c>
      <c r="K744" s="423">
        <v>16.426935312831393</v>
      </c>
      <c r="L744" s="423">
        <v>755.639024390244</v>
      </c>
      <c r="M744" s="423" t="s">
        <v>18544</v>
      </c>
    </row>
    <row r="745" spans="1:13" ht="240">
      <c r="A745" s="87">
        <v>736</v>
      </c>
      <c r="B745" s="422"/>
      <c r="C745" s="422" t="s">
        <v>2692</v>
      </c>
      <c r="D745" s="423" t="s">
        <v>3023</v>
      </c>
      <c r="E745" s="423">
        <v>402031172</v>
      </c>
      <c r="F745" s="423" t="s">
        <v>2695</v>
      </c>
      <c r="G745" s="423" t="s">
        <v>18482</v>
      </c>
      <c r="H745" s="423">
        <v>11.5</v>
      </c>
      <c r="I745" s="423" t="s">
        <v>2695</v>
      </c>
      <c r="J745" s="423" t="s">
        <v>17801</v>
      </c>
      <c r="K745" s="423">
        <v>16.426935312831393</v>
      </c>
      <c r="L745" s="423">
        <v>188.909756097561</v>
      </c>
      <c r="M745" s="423" t="s">
        <v>18545</v>
      </c>
    </row>
    <row r="746" spans="1:13" ht="75">
      <c r="A746" s="87">
        <v>737</v>
      </c>
      <c r="B746" s="422"/>
      <c r="C746" s="422" t="s">
        <v>2692</v>
      </c>
      <c r="D746" s="423" t="s">
        <v>3023</v>
      </c>
      <c r="E746" s="423">
        <v>402031172</v>
      </c>
      <c r="F746" s="423" t="s">
        <v>2695</v>
      </c>
      <c r="G746" s="423" t="s">
        <v>18482</v>
      </c>
      <c r="H746" s="423">
        <v>46</v>
      </c>
      <c r="I746" s="423" t="s">
        <v>2695</v>
      </c>
      <c r="J746" s="423" t="s">
        <v>17801</v>
      </c>
      <c r="K746" s="423">
        <v>16.426935312831393</v>
      </c>
      <c r="L746" s="423">
        <v>755.639024390244</v>
      </c>
      <c r="M746" s="423" t="s">
        <v>18546</v>
      </c>
    </row>
    <row r="747" spans="1:13" ht="75">
      <c r="A747" s="87">
        <v>738</v>
      </c>
      <c r="B747" s="422"/>
      <c r="C747" s="422" t="s">
        <v>2692</v>
      </c>
      <c r="D747" s="423" t="s">
        <v>3023</v>
      </c>
      <c r="E747" s="423">
        <v>402031172</v>
      </c>
      <c r="F747" s="423" t="s">
        <v>2695</v>
      </c>
      <c r="G747" s="423" t="s">
        <v>18482</v>
      </c>
      <c r="H747" s="423">
        <v>11.5</v>
      </c>
      <c r="I747" s="423" t="s">
        <v>2695</v>
      </c>
      <c r="J747" s="423" t="s">
        <v>17801</v>
      </c>
      <c r="K747" s="423">
        <v>16.426935312831393</v>
      </c>
      <c r="L747" s="423">
        <v>188.909756097561</v>
      </c>
      <c r="M747" s="423" t="s">
        <v>18547</v>
      </c>
    </row>
    <row r="748" spans="1:13" ht="135">
      <c r="A748" s="87">
        <v>739</v>
      </c>
      <c r="B748" s="422"/>
      <c r="C748" s="422" t="s">
        <v>2692</v>
      </c>
      <c r="D748" s="423" t="s">
        <v>3023</v>
      </c>
      <c r="E748" s="423">
        <v>402031172</v>
      </c>
      <c r="F748" s="423" t="s">
        <v>2695</v>
      </c>
      <c r="G748" s="423" t="s">
        <v>18482</v>
      </c>
      <c r="H748" s="423">
        <v>11.5</v>
      </c>
      <c r="I748" s="423" t="s">
        <v>2695</v>
      </c>
      <c r="J748" s="423" t="s">
        <v>17801</v>
      </c>
      <c r="K748" s="423">
        <v>16.426935312831393</v>
      </c>
      <c r="L748" s="423">
        <v>188.909756097561</v>
      </c>
      <c r="M748" s="423" t="s">
        <v>18548</v>
      </c>
    </row>
    <row r="749" spans="1:13" ht="315">
      <c r="A749" s="87">
        <v>740</v>
      </c>
      <c r="B749" s="422"/>
      <c r="C749" s="422" t="s">
        <v>2692</v>
      </c>
      <c r="D749" s="423" t="s">
        <v>3023</v>
      </c>
      <c r="E749" s="423">
        <v>402031172</v>
      </c>
      <c r="F749" s="423" t="s">
        <v>2695</v>
      </c>
      <c r="G749" s="423" t="s">
        <v>18482</v>
      </c>
      <c r="H749" s="423">
        <v>46</v>
      </c>
      <c r="I749" s="423" t="s">
        <v>2695</v>
      </c>
      <c r="J749" s="423" t="s">
        <v>17801</v>
      </c>
      <c r="K749" s="423">
        <v>16.426935312831393</v>
      </c>
      <c r="L749" s="423">
        <v>755.639024390244</v>
      </c>
      <c r="M749" s="423" t="s">
        <v>18549</v>
      </c>
    </row>
    <row r="750" spans="1:13" ht="285">
      <c r="A750" s="87">
        <v>741</v>
      </c>
      <c r="B750" s="422"/>
      <c r="C750" s="422" t="s">
        <v>2692</v>
      </c>
      <c r="D750" s="423" t="s">
        <v>3023</v>
      </c>
      <c r="E750" s="423">
        <v>402031172</v>
      </c>
      <c r="F750" s="423" t="s">
        <v>2695</v>
      </c>
      <c r="G750" s="423" t="s">
        <v>18482</v>
      </c>
      <c r="H750" s="423">
        <v>46</v>
      </c>
      <c r="I750" s="423" t="s">
        <v>2695</v>
      </c>
      <c r="J750" s="423" t="s">
        <v>17801</v>
      </c>
      <c r="K750" s="423">
        <v>16.426935312831393</v>
      </c>
      <c r="L750" s="423">
        <v>755.639024390244</v>
      </c>
      <c r="M750" s="423" t="s">
        <v>18550</v>
      </c>
    </row>
    <row r="751" spans="1:13" ht="105">
      <c r="A751" s="87">
        <v>742</v>
      </c>
      <c r="B751" s="422"/>
      <c r="C751" s="422" t="s">
        <v>2692</v>
      </c>
      <c r="D751" s="423" t="s">
        <v>3023</v>
      </c>
      <c r="E751" s="423">
        <v>402031172</v>
      </c>
      <c r="F751" s="423" t="s">
        <v>2695</v>
      </c>
      <c r="G751" s="423" t="s">
        <v>18482</v>
      </c>
      <c r="H751" s="423">
        <v>34.5</v>
      </c>
      <c r="I751" s="423" t="s">
        <v>2695</v>
      </c>
      <c r="J751" s="423" t="s">
        <v>17801</v>
      </c>
      <c r="K751" s="423">
        <v>16.42693531283139</v>
      </c>
      <c r="L751" s="423">
        <v>566.72926829268295</v>
      </c>
      <c r="M751" s="423" t="s">
        <v>18551</v>
      </c>
    </row>
    <row r="752" spans="1:13" ht="105">
      <c r="A752" s="87">
        <v>743</v>
      </c>
      <c r="B752" s="422"/>
      <c r="C752" s="422" t="s">
        <v>2692</v>
      </c>
      <c r="D752" s="423" t="s">
        <v>3023</v>
      </c>
      <c r="E752" s="423">
        <v>402031172</v>
      </c>
      <c r="F752" s="423" t="s">
        <v>2695</v>
      </c>
      <c r="G752" s="423" t="s">
        <v>18482</v>
      </c>
      <c r="H752" s="423">
        <v>23</v>
      </c>
      <c r="I752" s="423" t="s">
        <v>2695</v>
      </c>
      <c r="J752" s="423" t="s">
        <v>17801</v>
      </c>
      <c r="K752" s="423">
        <v>16.426935312831393</v>
      </c>
      <c r="L752" s="423">
        <v>377.819512195122</v>
      </c>
      <c r="M752" s="423" t="s">
        <v>18552</v>
      </c>
    </row>
    <row r="753" spans="1:13" ht="240">
      <c r="A753" s="87">
        <v>744</v>
      </c>
      <c r="B753" s="422"/>
      <c r="C753" s="422" t="s">
        <v>2692</v>
      </c>
      <c r="D753" s="423" t="s">
        <v>3023</v>
      </c>
      <c r="E753" s="423">
        <v>402031172</v>
      </c>
      <c r="F753" s="423" t="s">
        <v>2695</v>
      </c>
      <c r="G753" s="423" t="s">
        <v>18482</v>
      </c>
      <c r="H753" s="423">
        <v>57.5</v>
      </c>
      <c r="I753" s="423" t="s">
        <v>2695</v>
      </c>
      <c r="J753" s="423" t="s">
        <v>17801</v>
      </c>
      <c r="K753" s="423">
        <v>16.42693531283139</v>
      </c>
      <c r="L753" s="423">
        <v>944.54878048780483</v>
      </c>
      <c r="M753" s="423" t="s">
        <v>18553</v>
      </c>
    </row>
    <row r="754" spans="1:13" ht="210">
      <c r="A754" s="87">
        <v>745</v>
      </c>
      <c r="B754" s="422"/>
      <c r="C754" s="422" t="s">
        <v>2692</v>
      </c>
      <c r="D754" s="423" t="s">
        <v>3023</v>
      </c>
      <c r="E754" s="423">
        <v>402031172</v>
      </c>
      <c r="F754" s="423" t="s">
        <v>2695</v>
      </c>
      <c r="G754" s="423" t="s">
        <v>18482</v>
      </c>
      <c r="H754" s="423">
        <v>57.5</v>
      </c>
      <c r="I754" s="423" t="s">
        <v>2695</v>
      </c>
      <c r="J754" s="423" t="s">
        <v>17801</v>
      </c>
      <c r="K754" s="423">
        <v>16.42693531283139</v>
      </c>
      <c r="L754" s="423">
        <v>944.54878048780483</v>
      </c>
      <c r="M754" s="423" t="s">
        <v>18554</v>
      </c>
    </row>
    <row r="755" spans="1:13" ht="45">
      <c r="A755" s="87">
        <v>746</v>
      </c>
      <c r="B755" s="422"/>
      <c r="C755" s="422" t="s">
        <v>2692</v>
      </c>
      <c r="D755" s="423" t="s">
        <v>18555</v>
      </c>
      <c r="E755" s="423">
        <v>402005316</v>
      </c>
      <c r="F755" s="423" t="s">
        <v>2695</v>
      </c>
      <c r="G755" s="423" t="s">
        <v>18346</v>
      </c>
      <c r="H755" s="423">
        <v>63.13</v>
      </c>
      <c r="I755" s="423" t="s">
        <v>2695</v>
      </c>
      <c r="J755" s="423" t="s">
        <v>17801</v>
      </c>
      <c r="K755" s="423">
        <v>92.419293521305249</v>
      </c>
      <c r="L755" s="423">
        <v>5834.43</v>
      </c>
      <c r="M755" s="423" t="s">
        <v>18556</v>
      </c>
    </row>
    <row r="756" spans="1:13" ht="45">
      <c r="A756" s="87">
        <v>747</v>
      </c>
      <c r="B756" s="422"/>
      <c r="C756" s="422" t="s">
        <v>2692</v>
      </c>
      <c r="D756" s="423" t="s">
        <v>18557</v>
      </c>
      <c r="E756" s="423">
        <v>404961751</v>
      </c>
      <c r="F756" s="423" t="s">
        <v>2695</v>
      </c>
      <c r="G756" s="423" t="s">
        <v>18346</v>
      </c>
      <c r="H756" s="423">
        <v>60</v>
      </c>
      <c r="I756" s="423" t="s">
        <v>2695</v>
      </c>
      <c r="J756" s="423" t="s">
        <v>17801</v>
      </c>
      <c r="K756" s="423">
        <v>94.919354838709694</v>
      </c>
      <c r="L756" s="423">
        <v>5695.1612903225814</v>
      </c>
      <c r="M756" s="423" t="s">
        <v>18558</v>
      </c>
    </row>
    <row r="757" spans="1:13" ht="45">
      <c r="A757" s="87">
        <v>748</v>
      </c>
      <c r="B757" s="422"/>
      <c r="C757" s="422" t="s">
        <v>2692</v>
      </c>
      <c r="D757" s="423" t="s">
        <v>18559</v>
      </c>
      <c r="E757" s="423">
        <v>405144277</v>
      </c>
      <c r="F757" s="423" t="s">
        <v>2695</v>
      </c>
      <c r="G757" s="423" t="s">
        <v>18346</v>
      </c>
      <c r="H757" s="423">
        <v>36</v>
      </c>
      <c r="I757" s="423" t="s">
        <v>2695</v>
      </c>
      <c r="J757" s="423" t="s">
        <v>17801</v>
      </c>
      <c r="K757" s="423">
        <v>92.41935483870968</v>
      </c>
      <c r="L757" s="423">
        <v>3327.0967741935483</v>
      </c>
      <c r="M757" s="423" t="s">
        <v>18560</v>
      </c>
    </row>
    <row r="758" spans="1:13" ht="45">
      <c r="A758" s="87">
        <v>749</v>
      </c>
      <c r="B758" s="422"/>
      <c r="C758" s="422" t="s">
        <v>2692</v>
      </c>
      <c r="D758" s="423" t="s">
        <v>18559</v>
      </c>
      <c r="E758" s="423">
        <v>405144277</v>
      </c>
      <c r="F758" s="423" t="s">
        <v>2695</v>
      </c>
      <c r="G758" s="423" t="s">
        <v>18346</v>
      </c>
      <c r="H758" s="423">
        <v>36</v>
      </c>
      <c r="I758" s="423" t="s">
        <v>2695</v>
      </c>
      <c r="J758" s="423" t="s">
        <v>17801</v>
      </c>
      <c r="K758" s="423">
        <v>92.41935483870968</v>
      </c>
      <c r="L758" s="423">
        <v>3327.0967741935483</v>
      </c>
      <c r="M758" s="423" t="s">
        <v>18561</v>
      </c>
    </row>
    <row r="759" spans="1:13" ht="45">
      <c r="A759" s="87">
        <v>750</v>
      </c>
      <c r="B759" s="422"/>
      <c r="C759" s="422" t="s">
        <v>2692</v>
      </c>
      <c r="D759" s="423" t="s">
        <v>18559</v>
      </c>
      <c r="E759" s="423">
        <v>405144277</v>
      </c>
      <c r="F759" s="423" t="s">
        <v>2695</v>
      </c>
      <c r="G759" s="423" t="s">
        <v>18346</v>
      </c>
      <c r="H759" s="423">
        <v>49.28</v>
      </c>
      <c r="I759" s="423" t="s">
        <v>2695</v>
      </c>
      <c r="J759" s="423" t="s">
        <v>17801</v>
      </c>
      <c r="K759" s="423">
        <v>92.419354838709666</v>
      </c>
      <c r="L759" s="423">
        <v>4554.4258064516125</v>
      </c>
      <c r="M759" s="423" t="s">
        <v>18562</v>
      </c>
    </row>
    <row r="760" spans="1:13" ht="45">
      <c r="A760" s="87">
        <v>751</v>
      </c>
      <c r="B760" s="422"/>
      <c r="C760" s="422" t="s">
        <v>2692</v>
      </c>
      <c r="D760" s="423" t="s">
        <v>18559</v>
      </c>
      <c r="E760" s="423">
        <v>405144277</v>
      </c>
      <c r="F760" s="423" t="s">
        <v>2695</v>
      </c>
      <c r="G760" s="423" t="s">
        <v>18346</v>
      </c>
      <c r="H760" s="423">
        <v>96</v>
      </c>
      <c r="I760" s="423" t="s">
        <v>2695</v>
      </c>
      <c r="J760" s="423" t="s">
        <v>17801</v>
      </c>
      <c r="K760" s="423">
        <v>92.41935483870968</v>
      </c>
      <c r="L760" s="423">
        <v>8872.2580645161288</v>
      </c>
      <c r="M760" s="423" t="s">
        <v>18563</v>
      </c>
    </row>
    <row r="761" spans="1:13" ht="45">
      <c r="A761" s="87">
        <v>752</v>
      </c>
      <c r="B761" s="422"/>
      <c r="C761" s="422" t="s">
        <v>2692</v>
      </c>
      <c r="D761" s="423" t="s">
        <v>18559</v>
      </c>
      <c r="E761" s="423">
        <v>405144277</v>
      </c>
      <c r="F761" s="423" t="s">
        <v>2695</v>
      </c>
      <c r="G761" s="423" t="s">
        <v>18346</v>
      </c>
      <c r="H761" s="423">
        <v>36</v>
      </c>
      <c r="I761" s="423" t="s">
        <v>2695</v>
      </c>
      <c r="J761" s="423" t="s">
        <v>17801</v>
      </c>
      <c r="K761" s="423">
        <v>92.41935483870968</v>
      </c>
      <c r="L761" s="423">
        <v>3327.0967741935483</v>
      </c>
      <c r="M761" s="423" t="s">
        <v>18564</v>
      </c>
    </row>
    <row r="762" spans="1:13" ht="45">
      <c r="A762" s="87">
        <v>753</v>
      </c>
      <c r="B762" s="422"/>
      <c r="C762" s="422" t="s">
        <v>2692</v>
      </c>
      <c r="D762" s="423" t="s">
        <v>18559</v>
      </c>
      <c r="E762" s="423">
        <v>405144277</v>
      </c>
      <c r="F762" s="423" t="s">
        <v>2695</v>
      </c>
      <c r="G762" s="423" t="s">
        <v>18346</v>
      </c>
      <c r="H762" s="423">
        <v>36</v>
      </c>
      <c r="I762" s="423" t="s">
        <v>2695</v>
      </c>
      <c r="J762" s="423" t="s">
        <v>17801</v>
      </c>
      <c r="K762" s="423">
        <v>92.41935483870968</v>
      </c>
      <c r="L762" s="423">
        <v>3327.0967741935483</v>
      </c>
      <c r="M762" s="423" t="s">
        <v>18565</v>
      </c>
    </row>
    <row r="763" spans="1:13" ht="45">
      <c r="A763" s="87">
        <v>754</v>
      </c>
      <c r="B763" s="422"/>
      <c r="C763" s="422" t="s">
        <v>2692</v>
      </c>
      <c r="D763" s="423" t="s">
        <v>18559</v>
      </c>
      <c r="E763" s="423">
        <v>405144277</v>
      </c>
      <c r="F763" s="423" t="s">
        <v>2695</v>
      </c>
      <c r="G763" s="423" t="s">
        <v>18346</v>
      </c>
      <c r="H763" s="423">
        <v>32</v>
      </c>
      <c r="I763" s="423" t="s">
        <v>2695</v>
      </c>
      <c r="J763" s="423" t="s">
        <v>17801</v>
      </c>
      <c r="K763" s="423">
        <v>92.419354838709666</v>
      </c>
      <c r="L763" s="423">
        <v>2957.4193548387093</v>
      </c>
      <c r="M763" s="423" t="s">
        <v>18566</v>
      </c>
    </row>
    <row r="764" spans="1:13" ht="45">
      <c r="A764" s="87">
        <v>755</v>
      </c>
      <c r="B764" s="422"/>
      <c r="C764" s="422" t="s">
        <v>2692</v>
      </c>
      <c r="D764" s="423" t="s">
        <v>2693</v>
      </c>
      <c r="E764" s="423">
        <v>405182305</v>
      </c>
      <c r="F764" s="423" t="s">
        <v>2695</v>
      </c>
      <c r="G764" s="423" t="s">
        <v>18346</v>
      </c>
      <c r="H764" s="423">
        <v>520.69999999999993</v>
      </c>
      <c r="I764" s="423" t="s">
        <v>2695</v>
      </c>
      <c r="J764" s="423" t="s">
        <v>17801</v>
      </c>
      <c r="K764" s="423">
        <v>53.70967741935484</v>
      </c>
      <c r="L764" s="423">
        <v>27966.629032258061</v>
      </c>
      <c r="M764" s="423" t="s">
        <v>18567</v>
      </c>
    </row>
    <row r="765" spans="1:13" ht="45">
      <c r="A765" s="87">
        <v>756</v>
      </c>
      <c r="B765" s="422"/>
      <c r="C765" s="422" t="s">
        <v>2692</v>
      </c>
      <c r="D765" s="423" t="s">
        <v>2693</v>
      </c>
      <c r="E765" s="423">
        <v>405182305</v>
      </c>
      <c r="F765" s="423" t="s">
        <v>2695</v>
      </c>
      <c r="G765" s="423" t="s">
        <v>18346</v>
      </c>
      <c r="H765" s="423">
        <v>195.5</v>
      </c>
      <c r="I765" s="423" t="s">
        <v>2695</v>
      </c>
      <c r="J765" s="423" t="s">
        <v>17801</v>
      </c>
      <c r="K765" s="423">
        <v>53.70967741935484</v>
      </c>
      <c r="L765" s="423">
        <v>10500.241935483871</v>
      </c>
      <c r="M765" s="423" t="s">
        <v>18568</v>
      </c>
    </row>
    <row r="766" spans="1:13" ht="45">
      <c r="A766" s="87">
        <v>757</v>
      </c>
      <c r="B766" s="422"/>
      <c r="C766" s="422" t="s">
        <v>2692</v>
      </c>
      <c r="D766" s="423" t="s">
        <v>2693</v>
      </c>
      <c r="E766" s="423">
        <v>405182305</v>
      </c>
      <c r="F766" s="423" t="s">
        <v>2695</v>
      </c>
      <c r="G766" s="423" t="s">
        <v>18346</v>
      </c>
      <c r="H766" s="423">
        <v>36</v>
      </c>
      <c r="I766" s="423" t="s">
        <v>2695</v>
      </c>
      <c r="J766" s="423" t="s">
        <v>17801</v>
      </c>
      <c r="K766" s="423">
        <v>53.70967741935484</v>
      </c>
      <c r="L766" s="423">
        <v>1933.5483870967741</v>
      </c>
      <c r="M766" s="423" t="s">
        <v>18569</v>
      </c>
    </row>
    <row r="767" spans="1:13" ht="45">
      <c r="A767" s="87">
        <v>758</v>
      </c>
      <c r="B767" s="422"/>
      <c r="C767" s="422" t="s">
        <v>2692</v>
      </c>
      <c r="D767" s="423" t="s">
        <v>2693</v>
      </c>
      <c r="E767" s="423">
        <v>405182305</v>
      </c>
      <c r="F767" s="423" t="s">
        <v>2695</v>
      </c>
      <c r="G767" s="423" t="s">
        <v>18346</v>
      </c>
      <c r="H767" s="423">
        <v>95.075999999999993</v>
      </c>
      <c r="I767" s="423" t="s">
        <v>2695</v>
      </c>
      <c r="J767" s="423" t="s">
        <v>17801</v>
      </c>
      <c r="K767" s="423">
        <v>53.709677419354833</v>
      </c>
      <c r="L767" s="423">
        <v>5106.5012903225797</v>
      </c>
      <c r="M767" s="423" t="s">
        <v>18570</v>
      </c>
    </row>
    <row r="768" spans="1:13" ht="45">
      <c r="A768" s="87">
        <v>759</v>
      </c>
      <c r="B768" s="422"/>
      <c r="C768" s="422" t="s">
        <v>2692</v>
      </c>
      <c r="D768" s="423" t="s">
        <v>2693</v>
      </c>
      <c r="E768" s="423">
        <v>405182305</v>
      </c>
      <c r="F768" s="423" t="s">
        <v>2695</v>
      </c>
      <c r="G768" s="423" t="s">
        <v>18346</v>
      </c>
      <c r="H768" s="423">
        <v>43.75</v>
      </c>
      <c r="I768" s="423" t="s">
        <v>2695</v>
      </c>
      <c r="J768" s="423" t="s">
        <v>17801</v>
      </c>
      <c r="K768" s="423">
        <v>53.70967741935484</v>
      </c>
      <c r="L768" s="423">
        <v>2349.7983870967741</v>
      </c>
      <c r="M768" s="423" t="s">
        <v>18571</v>
      </c>
    </row>
    <row r="769" spans="1:13" ht="45">
      <c r="A769" s="87">
        <v>760</v>
      </c>
      <c r="B769" s="422"/>
      <c r="C769" s="422" t="s">
        <v>2692</v>
      </c>
      <c r="D769" s="423" t="s">
        <v>2693</v>
      </c>
      <c r="E769" s="423">
        <v>405182305</v>
      </c>
      <c r="F769" s="423" t="s">
        <v>2695</v>
      </c>
      <c r="G769" s="423" t="s">
        <v>18346</v>
      </c>
      <c r="H769" s="423">
        <v>108</v>
      </c>
      <c r="I769" s="423" t="s">
        <v>2695</v>
      </c>
      <c r="J769" s="423" t="s">
        <v>17801</v>
      </c>
      <c r="K769" s="423">
        <v>53.709677419354833</v>
      </c>
      <c r="L769" s="423">
        <v>5800.645161290322</v>
      </c>
      <c r="M769" s="423" t="s">
        <v>18572</v>
      </c>
    </row>
    <row r="770" spans="1:13" ht="45">
      <c r="A770" s="87">
        <v>761</v>
      </c>
      <c r="B770" s="422"/>
      <c r="C770" s="422" t="s">
        <v>2692</v>
      </c>
      <c r="D770" s="423" t="s">
        <v>2693</v>
      </c>
      <c r="E770" s="423">
        <v>405182305</v>
      </c>
      <c r="F770" s="423" t="s">
        <v>2695</v>
      </c>
      <c r="G770" s="423" t="s">
        <v>18346</v>
      </c>
      <c r="H770" s="423">
        <v>64</v>
      </c>
      <c r="I770" s="423" t="s">
        <v>2695</v>
      </c>
      <c r="J770" s="423" t="s">
        <v>17801</v>
      </c>
      <c r="K770" s="423">
        <v>53.709677419354833</v>
      </c>
      <c r="L770" s="423">
        <v>3437.4193548387093</v>
      </c>
      <c r="M770" s="423" t="s">
        <v>18573</v>
      </c>
    </row>
    <row r="771" spans="1:13" ht="45">
      <c r="A771" s="87">
        <v>762</v>
      </c>
      <c r="B771" s="422"/>
      <c r="C771" s="422" t="s">
        <v>2692</v>
      </c>
      <c r="D771" s="423" t="s">
        <v>2693</v>
      </c>
      <c r="E771" s="423">
        <v>405182305</v>
      </c>
      <c r="F771" s="423" t="s">
        <v>2695</v>
      </c>
      <c r="G771" s="423" t="s">
        <v>18346</v>
      </c>
      <c r="H771" s="423">
        <v>84</v>
      </c>
      <c r="I771" s="423" t="s">
        <v>2695</v>
      </c>
      <c r="J771" s="423" t="s">
        <v>17801</v>
      </c>
      <c r="K771" s="423">
        <v>53.709677419354833</v>
      </c>
      <c r="L771" s="423">
        <v>4511.6129032258059</v>
      </c>
      <c r="M771" s="423" t="s">
        <v>18574</v>
      </c>
    </row>
    <row r="772" spans="1:13" ht="45">
      <c r="A772" s="87">
        <v>763</v>
      </c>
      <c r="B772" s="422"/>
      <c r="C772" s="422" t="s">
        <v>2692</v>
      </c>
      <c r="D772" s="423" t="s">
        <v>2693</v>
      </c>
      <c r="E772" s="423">
        <v>405182305</v>
      </c>
      <c r="F772" s="423" t="s">
        <v>2695</v>
      </c>
      <c r="G772" s="423" t="s">
        <v>18346</v>
      </c>
      <c r="H772" s="423">
        <v>96</v>
      </c>
      <c r="I772" s="423" t="s">
        <v>2695</v>
      </c>
      <c r="J772" s="423" t="s">
        <v>17801</v>
      </c>
      <c r="K772" s="423">
        <v>53.70967741935484</v>
      </c>
      <c r="L772" s="423">
        <v>5156.1290322580644</v>
      </c>
      <c r="M772" s="423" t="s">
        <v>18575</v>
      </c>
    </row>
    <row r="773" spans="1:13" ht="45">
      <c r="A773" s="87">
        <v>764</v>
      </c>
      <c r="B773" s="422"/>
      <c r="C773" s="422" t="s">
        <v>2692</v>
      </c>
      <c r="D773" s="423" t="s">
        <v>2693</v>
      </c>
      <c r="E773" s="423">
        <v>405182305</v>
      </c>
      <c r="F773" s="423" t="s">
        <v>2695</v>
      </c>
      <c r="G773" s="423" t="s">
        <v>18346</v>
      </c>
      <c r="H773" s="423">
        <v>36</v>
      </c>
      <c r="I773" s="423" t="s">
        <v>2695</v>
      </c>
      <c r="J773" s="423" t="s">
        <v>17801</v>
      </c>
      <c r="K773" s="423">
        <v>53.70967741935484</v>
      </c>
      <c r="L773" s="423">
        <v>1933.5483870967741</v>
      </c>
      <c r="M773" s="423" t="s">
        <v>18576</v>
      </c>
    </row>
    <row r="774" spans="1:13" ht="45">
      <c r="A774" s="87">
        <v>765</v>
      </c>
      <c r="B774" s="422"/>
      <c r="C774" s="422" t="s">
        <v>2692</v>
      </c>
      <c r="D774" s="423" t="s">
        <v>2693</v>
      </c>
      <c r="E774" s="423">
        <v>405182305</v>
      </c>
      <c r="F774" s="423" t="s">
        <v>2695</v>
      </c>
      <c r="G774" s="423" t="s">
        <v>18346</v>
      </c>
      <c r="H774" s="423">
        <v>40</v>
      </c>
      <c r="I774" s="423" t="s">
        <v>2695</v>
      </c>
      <c r="J774" s="423" t="s">
        <v>17801</v>
      </c>
      <c r="K774" s="423">
        <v>53.70967741935484</v>
      </c>
      <c r="L774" s="423">
        <v>2148.3870967741937</v>
      </c>
      <c r="M774" s="423" t="s">
        <v>18577</v>
      </c>
    </row>
    <row r="775" spans="1:13" ht="45">
      <c r="A775" s="87">
        <v>766</v>
      </c>
      <c r="B775" s="422"/>
      <c r="C775" s="422" t="s">
        <v>2692</v>
      </c>
      <c r="D775" s="423" t="s">
        <v>2693</v>
      </c>
      <c r="E775" s="423">
        <v>405182305</v>
      </c>
      <c r="F775" s="423" t="s">
        <v>2695</v>
      </c>
      <c r="G775" s="423" t="s">
        <v>18346</v>
      </c>
      <c r="H775" s="423">
        <v>49.5</v>
      </c>
      <c r="I775" s="423" t="s">
        <v>2695</v>
      </c>
      <c r="J775" s="423" t="s">
        <v>17801</v>
      </c>
      <c r="K775" s="423">
        <v>53.70967741935484</v>
      </c>
      <c r="L775" s="423">
        <v>2658.6290322580644</v>
      </c>
      <c r="M775" s="423" t="s">
        <v>18578</v>
      </c>
    </row>
    <row r="776" spans="1:13" ht="45">
      <c r="A776" s="87">
        <v>767</v>
      </c>
      <c r="B776" s="422"/>
      <c r="C776" s="422" t="s">
        <v>2692</v>
      </c>
      <c r="D776" s="423" t="s">
        <v>2693</v>
      </c>
      <c r="E776" s="423">
        <v>405182305</v>
      </c>
      <c r="F776" s="423" t="s">
        <v>2695</v>
      </c>
      <c r="G776" s="423" t="s">
        <v>18346</v>
      </c>
      <c r="H776" s="423">
        <v>72</v>
      </c>
      <c r="I776" s="423" t="s">
        <v>2695</v>
      </c>
      <c r="J776" s="423" t="s">
        <v>17801</v>
      </c>
      <c r="K776" s="423">
        <v>53.70967741935484</v>
      </c>
      <c r="L776" s="423">
        <v>3867.0967741935483</v>
      </c>
      <c r="M776" s="423" t="s">
        <v>18579</v>
      </c>
    </row>
    <row r="777" spans="1:13" ht="45">
      <c r="A777" s="87">
        <v>768</v>
      </c>
      <c r="B777" s="422"/>
      <c r="C777" s="422" t="s">
        <v>2692</v>
      </c>
      <c r="D777" s="423" t="s">
        <v>2693</v>
      </c>
      <c r="E777" s="423">
        <v>405182305</v>
      </c>
      <c r="F777" s="423" t="s">
        <v>2695</v>
      </c>
      <c r="G777" s="423" t="s">
        <v>18346</v>
      </c>
      <c r="H777" s="423">
        <v>40</v>
      </c>
      <c r="I777" s="423" t="s">
        <v>2695</v>
      </c>
      <c r="J777" s="423" t="s">
        <v>17801</v>
      </c>
      <c r="K777" s="423">
        <v>53.70967741935484</v>
      </c>
      <c r="L777" s="423">
        <v>2148.3870967741937</v>
      </c>
      <c r="M777" s="423" t="s">
        <v>18580</v>
      </c>
    </row>
    <row r="778" spans="1:13" ht="45">
      <c r="A778" s="87">
        <v>769</v>
      </c>
      <c r="B778" s="422"/>
      <c r="C778" s="422" t="s">
        <v>2692</v>
      </c>
      <c r="D778" s="423" t="s">
        <v>2693</v>
      </c>
      <c r="E778" s="423">
        <v>405182305</v>
      </c>
      <c r="F778" s="423" t="s">
        <v>2695</v>
      </c>
      <c r="G778" s="423" t="s">
        <v>18346</v>
      </c>
      <c r="H778" s="423">
        <v>64</v>
      </c>
      <c r="I778" s="423" t="s">
        <v>2695</v>
      </c>
      <c r="J778" s="423" t="s">
        <v>17801</v>
      </c>
      <c r="K778" s="423">
        <v>53.709677419354833</v>
      </c>
      <c r="L778" s="423">
        <v>3437.4193548387093</v>
      </c>
      <c r="M778" s="423" t="s">
        <v>18446</v>
      </c>
    </row>
    <row r="779" spans="1:13" ht="45">
      <c r="A779" s="87">
        <v>770</v>
      </c>
      <c r="B779" s="422"/>
      <c r="C779" s="422" t="s">
        <v>2692</v>
      </c>
      <c r="D779" s="423" t="s">
        <v>2693</v>
      </c>
      <c r="E779" s="423">
        <v>405182305</v>
      </c>
      <c r="F779" s="423" t="s">
        <v>2695</v>
      </c>
      <c r="G779" s="423" t="s">
        <v>18346</v>
      </c>
      <c r="H779" s="423">
        <v>46</v>
      </c>
      <c r="I779" s="423" t="s">
        <v>2695</v>
      </c>
      <c r="J779" s="423" t="s">
        <v>17801</v>
      </c>
      <c r="K779" s="423">
        <v>53.709677419354833</v>
      </c>
      <c r="L779" s="423">
        <v>2470.6451612903224</v>
      </c>
      <c r="M779" s="423" t="s">
        <v>18581</v>
      </c>
    </row>
    <row r="780" spans="1:13" ht="45">
      <c r="A780" s="87">
        <v>771</v>
      </c>
      <c r="B780" s="422"/>
      <c r="C780" s="422" t="s">
        <v>2692</v>
      </c>
      <c r="D780" s="423" t="s">
        <v>2693</v>
      </c>
      <c r="E780" s="423">
        <v>405182305</v>
      </c>
      <c r="F780" s="423" t="s">
        <v>2695</v>
      </c>
      <c r="G780" s="423" t="s">
        <v>18346</v>
      </c>
      <c r="H780" s="423">
        <v>18</v>
      </c>
      <c r="I780" s="423" t="s">
        <v>2695</v>
      </c>
      <c r="J780" s="423" t="s">
        <v>17801</v>
      </c>
      <c r="K780" s="423">
        <v>53.70967741935484</v>
      </c>
      <c r="L780" s="423">
        <v>966.77419354838707</v>
      </c>
      <c r="M780" s="423" t="s">
        <v>18582</v>
      </c>
    </row>
    <row r="781" spans="1:13" ht="45">
      <c r="A781" s="87">
        <v>772</v>
      </c>
      <c r="B781" s="422"/>
      <c r="C781" s="422" t="s">
        <v>2692</v>
      </c>
      <c r="D781" s="423" t="s">
        <v>2693</v>
      </c>
      <c r="E781" s="423">
        <v>405182305</v>
      </c>
      <c r="F781" s="423" t="s">
        <v>2695</v>
      </c>
      <c r="G781" s="423" t="s">
        <v>18346</v>
      </c>
      <c r="H781" s="423">
        <v>36</v>
      </c>
      <c r="I781" s="423" t="s">
        <v>2695</v>
      </c>
      <c r="J781" s="423" t="s">
        <v>17801</v>
      </c>
      <c r="K781" s="423">
        <v>53.70967741935484</v>
      </c>
      <c r="L781" s="423">
        <v>1933.5483870967741</v>
      </c>
      <c r="M781" s="423" t="s">
        <v>18583</v>
      </c>
    </row>
    <row r="782" spans="1:13" ht="45">
      <c r="A782" s="87">
        <v>773</v>
      </c>
      <c r="B782" s="422"/>
      <c r="C782" s="422" t="s">
        <v>2692</v>
      </c>
      <c r="D782" s="423" t="s">
        <v>2693</v>
      </c>
      <c r="E782" s="423">
        <v>405182305</v>
      </c>
      <c r="F782" s="423" t="s">
        <v>2695</v>
      </c>
      <c r="G782" s="423" t="s">
        <v>18346</v>
      </c>
      <c r="H782" s="423">
        <v>157.56</v>
      </c>
      <c r="I782" s="423" t="s">
        <v>2695</v>
      </c>
      <c r="J782" s="423" t="s">
        <v>17801</v>
      </c>
      <c r="K782" s="423">
        <v>53.70967741935484</v>
      </c>
      <c r="L782" s="423">
        <v>8462.4967741935488</v>
      </c>
      <c r="M782" s="423" t="s">
        <v>18584</v>
      </c>
    </row>
    <row r="783" spans="1:13" ht="45">
      <c r="A783" s="87">
        <v>774</v>
      </c>
      <c r="B783" s="422"/>
      <c r="C783" s="422" t="s">
        <v>2692</v>
      </c>
      <c r="D783" s="423" t="s">
        <v>2693</v>
      </c>
      <c r="E783" s="423">
        <v>405182305</v>
      </c>
      <c r="F783" s="423" t="s">
        <v>2695</v>
      </c>
      <c r="G783" s="423" t="s">
        <v>18346</v>
      </c>
      <c r="H783" s="423">
        <v>40</v>
      </c>
      <c r="I783" s="423" t="s">
        <v>2695</v>
      </c>
      <c r="J783" s="423" t="s">
        <v>17801</v>
      </c>
      <c r="K783" s="423">
        <v>53.70967741935484</v>
      </c>
      <c r="L783" s="423">
        <v>2148.3870967741937</v>
      </c>
      <c r="M783" s="423" t="s">
        <v>18585</v>
      </c>
    </row>
    <row r="784" spans="1:13" ht="45">
      <c r="A784" s="87">
        <v>775</v>
      </c>
      <c r="B784" s="422"/>
      <c r="C784" s="422" t="s">
        <v>2692</v>
      </c>
      <c r="D784" s="423" t="s">
        <v>2693</v>
      </c>
      <c r="E784" s="423">
        <v>405182305</v>
      </c>
      <c r="F784" s="423" t="s">
        <v>2695</v>
      </c>
      <c r="G784" s="423" t="s">
        <v>18346</v>
      </c>
      <c r="H784" s="423">
        <v>40</v>
      </c>
      <c r="I784" s="423" t="s">
        <v>2695</v>
      </c>
      <c r="J784" s="423" t="s">
        <v>17801</v>
      </c>
      <c r="K784" s="423">
        <v>53.70967741935484</v>
      </c>
      <c r="L784" s="423">
        <v>2148.3870967741937</v>
      </c>
      <c r="M784" s="423" t="s">
        <v>18586</v>
      </c>
    </row>
    <row r="785" spans="1:13" ht="45">
      <c r="A785" s="87">
        <v>776</v>
      </c>
      <c r="B785" s="422"/>
      <c r="C785" s="422" t="s">
        <v>2692</v>
      </c>
      <c r="D785" s="423" t="s">
        <v>2693</v>
      </c>
      <c r="E785" s="423">
        <v>405182305</v>
      </c>
      <c r="F785" s="423" t="s">
        <v>2695</v>
      </c>
      <c r="G785" s="423" t="s">
        <v>18346</v>
      </c>
      <c r="H785" s="423">
        <v>40</v>
      </c>
      <c r="I785" s="423" t="s">
        <v>2695</v>
      </c>
      <c r="J785" s="423" t="s">
        <v>17801</v>
      </c>
      <c r="K785" s="423">
        <v>53.70967741935484</v>
      </c>
      <c r="L785" s="423">
        <v>2148.3870967741937</v>
      </c>
      <c r="M785" s="423" t="s">
        <v>18587</v>
      </c>
    </row>
    <row r="786" spans="1:13" ht="45">
      <c r="A786" s="87">
        <v>777</v>
      </c>
      <c r="B786" s="422"/>
      <c r="C786" s="422" t="s">
        <v>2692</v>
      </c>
      <c r="D786" s="423" t="s">
        <v>2693</v>
      </c>
      <c r="E786" s="423">
        <v>405182305</v>
      </c>
      <c r="F786" s="423" t="s">
        <v>2695</v>
      </c>
      <c r="G786" s="423" t="s">
        <v>18346</v>
      </c>
      <c r="H786" s="423">
        <v>36</v>
      </c>
      <c r="I786" s="423" t="s">
        <v>2695</v>
      </c>
      <c r="J786" s="423" t="s">
        <v>17801</v>
      </c>
      <c r="K786" s="423">
        <v>53.70967741935484</v>
      </c>
      <c r="L786" s="423">
        <v>1933.5483870967741</v>
      </c>
      <c r="M786" s="423" t="s">
        <v>18588</v>
      </c>
    </row>
    <row r="787" spans="1:13" ht="45">
      <c r="A787" s="87">
        <v>778</v>
      </c>
      <c r="B787" s="422"/>
      <c r="C787" s="422" t="s">
        <v>2692</v>
      </c>
      <c r="D787" s="423" t="s">
        <v>2693</v>
      </c>
      <c r="E787" s="423">
        <v>405182305</v>
      </c>
      <c r="F787" s="423" t="s">
        <v>2695</v>
      </c>
      <c r="G787" s="423" t="s">
        <v>18346</v>
      </c>
      <c r="H787" s="423">
        <v>64</v>
      </c>
      <c r="I787" s="423" t="s">
        <v>2695</v>
      </c>
      <c r="J787" s="423" t="s">
        <v>17801</v>
      </c>
      <c r="K787" s="423">
        <v>53.709677419354833</v>
      </c>
      <c r="L787" s="423">
        <v>3437.4193548387093</v>
      </c>
      <c r="M787" s="423" t="s">
        <v>18589</v>
      </c>
    </row>
    <row r="788" spans="1:13" ht="45">
      <c r="A788" s="87">
        <v>779</v>
      </c>
      <c r="B788" s="422"/>
      <c r="C788" s="422" t="s">
        <v>2692</v>
      </c>
      <c r="D788" s="423" t="s">
        <v>2693</v>
      </c>
      <c r="E788" s="423">
        <v>405182305</v>
      </c>
      <c r="F788" s="423" t="s">
        <v>2695</v>
      </c>
      <c r="G788" s="423" t="s">
        <v>18346</v>
      </c>
      <c r="H788" s="423">
        <v>30</v>
      </c>
      <c r="I788" s="423" t="s">
        <v>2695</v>
      </c>
      <c r="J788" s="423" t="s">
        <v>17801</v>
      </c>
      <c r="K788" s="423">
        <v>53.709677419354847</v>
      </c>
      <c r="L788" s="423">
        <v>1611.2903225806454</v>
      </c>
      <c r="M788" s="423" t="s">
        <v>18590</v>
      </c>
    </row>
    <row r="789" spans="1:13" ht="45">
      <c r="A789" s="87">
        <v>780</v>
      </c>
      <c r="B789" s="422"/>
      <c r="C789" s="422" t="s">
        <v>2692</v>
      </c>
      <c r="D789" s="423" t="s">
        <v>2693</v>
      </c>
      <c r="E789" s="423">
        <v>405182305</v>
      </c>
      <c r="F789" s="423" t="s">
        <v>2695</v>
      </c>
      <c r="G789" s="423" t="s">
        <v>18346</v>
      </c>
      <c r="H789" s="423">
        <v>48</v>
      </c>
      <c r="I789" s="423" t="s">
        <v>2695</v>
      </c>
      <c r="J789" s="423" t="s">
        <v>17801</v>
      </c>
      <c r="K789" s="423">
        <v>53.70967741935484</v>
      </c>
      <c r="L789" s="423">
        <v>2578.0645161290322</v>
      </c>
      <c r="M789" s="423" t="s">
        <v>18591</v>
      </c>
    </row>
    <row r="790" spans="1:13" ht="45">
      <c r="A790" s="87">
        <v>781</v>
      </c>
      <c r="B790" s="422"/>
      <c r="C790" s="422" t="s">
        <v>2692</v>
      </c>
      <c r="D790" s="423" t="s">
        <v>2693</v>
      </c>
      <c r="E790" s="423">
        <v>405182305</v>
      </c>
      <c r="F790" s="423" t="s">
        <v>2695</v>
      </c>
      <c r="G790" s="423" t="s">
        <v>18346</v>
      </c>
      <c r="H790" s="423">
        <v>75</v>
      </c>
      <c r="I790" s="423" t="s">
        <v>2695</v>
      </c>
      <c r="J790" s="423" t="s">
        <v>17801</v>
      </c>
      <c r="K790" s="423">
        <v>53.709677419354833</v>
      </c>
      <c r="L790" s="423">
        <v>4028.2258064516127</v>
      </c>
      <c r="M790" s="423" t="s">
        <v>18592</v>
      </c>
    </row>
    <row r="791" spans="1:13" ht="45">
      <c r="A791" s="87">
        <v>782</v>
      </c>
      <c r="B791" s="422"/>
      <c r="C791" s="422" t="s">
        <v>2692</v>
      </c>
      <c r="D791" s="423" t="s">
        <v>2693</v>
      </c>
      <c r="E791" s="423">
        <v>405182305</v>
      </c>
      <c r="F791" s="423" t="s">
        <v>2695</v>
      </c>
      <c r="G791" s="423" t="s">
        <v>18346</v>
      </c>
      <c r="H791" s="423">
        <v>95.76</v>
      </c>
      <c r="I791" s="423" t="s">
        <v>2695</v>
      </c>
      <c r="J791" s="423" t="s">
        <v>17801</v>
      </c>
      <c r="K791" s="423">
        <v>53.709677419354833</v>
      </c>
      <c r="L791" s="423">
        <v>5143.2387096774191</v>
      </c>
      <c r="M791" s="423" t="s">
        <v>18593</v>
      </c>
    </row>
    <row r="792" spans="1:13" ht="45">
      <c r="A792" s="87">
        <v>783</v>
      </c>
      <c r="B792" s="422"/>
      <c r="C792" s="422" t="s">
        <v>2692</v>
      </c>
      <c r="D792" s="423" t="s">
        <v>2693</v>
      </c>
      <c r="E792" s="423">
        <v>405182305</v>
      </c>
      <c r="F792" s="423" t="s">
        <v>2695</v>
      </c>
      <c r="G792" s="423" t="s">
        <v>18346</v>
      </c>
      <c r="H792" s="423">
        <v>80</v>
      </c>
      <c r="I792" s="423" t="s">
        <v>2695</v>
      </c>
      <c r="J792" s="423" t="s">
        <v>17801</v>
      </c>
      <c r="K792" s="423">
        <v>53.70967741935484</v>
      </c>
      <c r="L792" s="423">
        <v>4296.7741935483873</v>
      </c>
      <c r="M792" s="423" t="s">
        <v>18594</v>
      </c>
    </row>
    <row r="793" spans="1:13" ht="45">
      <c r="A793" s="87">
        <v>784</v>
      </c>
      <c r="B793" s="422"/>
      <c r="C793" s="422" t="s">
        <v>2692</v>
      </c>
      <c r="D793" s="423" t="s">
        <v>2693</v>
      </c>
      <c r="E793" s="423">
        <v>405182305</v>
      </c>
      <c r="F793" s="423" t="s">
        <v>2695</v>
      </c>
      <c r="G793" s="423" t="s">
        <v>18346</v>
      </c>
      <c r="H793" s="423">
        <v>297</v>
      </c>
      <c r="I793" s="423" t="s">
        <v>2695</v>
      </c>
      <c r="J793" s="423" t="s">
        <v>17801</v>
      </c>
      <c r="K793" s="423">
        <v>53.70967741935484</v>
      </c>
      <c r="L793" s="423">
        <v>15951.774193548388</v>
      </c>
      <c r="M793" s="423" t="s">
        <v>18595</v>
      </c>
    </row>
    <row r="794" spans="1:13" ht="45">
      <c r="A794" s="87">
        <v>785</v>
      </c>
      <c r="B794" s="422"/>
      <c r="C794" s="422" t="s">
        <v>2692</v>
      </c>
      <c r="D794" s="423" t="s">
        <v>2693</v>
      </c>
      <c r="E794" s="423">
        <v>405182305</v>
      </c>
      <c r="F794" s="423" t="s">
        <v>2695</v>
      </c>
      <c r="G794" s="423" t="s">
        <v>18346</v>
      </c>
      <c r="H794" s="423">
        <v>297</v>
      </c>
      <c r="I794" s="423" t="s">
        <v>2695</v>
      </c>
      <c r="J794" s="423" t="s">
        <v>17801</v>
      </c>
      <c r="K794" s="423">
        <v>53.70967741935484</v>
      </c>
      <c r="L794" s="423">
        <v>15951.774193548388</v>
      </c>
      <c r="M794" s="423" t="s">
        <v>18595</v>
      </c>
    </row>
    <row r="795" spans="1:13" ht="45">
      <c r="A795" s="87">
        <v>786</v>
      </c>
      <c r="B795" s="422"/>
      <c r="C795" s="422" t="s">
        <v>2692</v>
      </c>
      <c r="D795" s="423" t="s">
        <v>2693</v>
      </c>
      <c r="E795" s="423">
        <v>405182305</v>
      </c>
      <c r="F795" s="423" t="s">
        <v>2695</v>
      </c>
      <c r="G795" s="423" t="s">
        <v>18346</v>
      </c>
      <c r="H795" s="423">
        <v>36</v>
      </c>
      <c r="I795" s="423" t="s">
        <v>2695</v>
      </c>
      <c r="J795" s="423" t="s">
        <v>17801</v>
      </c>
      <c r="K795" s="423">
        <v>53.70967741935484</v>
      </c>
      <c r="L795" s="423">
        <v>1933.5483870967741</v>
      </c>
      <c r="M795" s="423" t="s">
        <v>18596</v>
      </c>
    </row>
    <row r="796" spans="1:13" ht="45">
      <c r="A796" s="87">
        <v>787</v>
      </c>
      <c r="B796" s="422"/>
      <c r="C796" s="422" t="s">
        <v>2692</v>
      </c>
      <c r="D796" s="423" t="s">
        <v>2693</v>
      </c>
      <c r="E796" s="423">
        <v>405182305</v>
      </c>
      <c r="F796" s="423" t="s">
        <v>2695</v>
      </c>
      <c r="G796" s="423" t="s">
        <v>18346</v>
      </c>
      <c r="H796" s="423">
        <v>18</v>
      </c>
      <c r="I796" s="423" t="s">
        <v>2695</v>
      </c>
      <c r="J796" s="423" t="s">
        <v>17801</v>
      </c>
      <c r="K796" s="423">
        <v>53.70967741935484</v>
      </c>
      <c r="L796" s="423">
        <v>966.77419354838707</v>
      </c>
      <c r="M796" s="423" t="s">
        <v>18597</v>
      </c>
    </row>
    <row r="797" spans="1:13" ht="45">
      <c r="A797" s="87">
        <v>788</v>
      </c>
      <c r="B797" s="422"/>
      <c r="C797" s="422" t="s">
        <v>2692</v>
      </c>
      <c r="D797" s="423" t="s">
        <v>2693</v>
      </c>
      <c r="E797" s="423">
        <v>405182305</v>
      </c>
      <c r="F797" s="423" t="s">
        <v>2695</v>
      </c>
      <c r="G797" s="423" t="s">
        <v>18346</v>
      </c>
      <c r="H797" s="423">
        <v>18</v>
      </c>
      <c r="I797" s="423" t="s">
        <v>2695</v>
      </c>
      <c r="J797" s="423" t="s">
        <v>17801</v>
      </c>
      <c r="K797" s="423">
        <v>53.70967741935484</v>
      </c>
      <c r="L797" s="423">
        <v>966.77419354838707</v>
      </c>
      <c r="M797" s="423" t="s">
        <v>18598</v>
      </c>
    </row>
    <row r="798" spans="1:13" ht="45">
      <c r="A798" s="87">
        <v>789</v>
      </c>
      <c r="B798" s="422"/>
      <c r="C798" s="422" t="s">
        <v>2692</v>
      </c>
      <c r="D798" s="423" t="s">
        <v>2693</v>
      </c>
      <c r="E798" s="423">
        <v>405182305</v>
      </c>
      <c r="F798" s="423" t="s">
        <v>2695</v>
      </c>
      <c r="G798" s="423" t="s">
        <v>18346</v>
      </c>
      <c r="H798" s="423">
        <v>18</v>
      </c>
      <c r="I798" s="423" t="s">
        <v>2695</v>
      </c>
      <c r="J798" s="423" t="s">
        <v>17801</v>
      </c>
      <c r="K798" s="423">
        <v>53.70967741935484</v>
      </c>
      <c r="L798" s="423">
        <v>966.77419354838707</v>
      </c>
      <c r="M798" s="423" t="s">
        <v>18599</v>
      </c>
    </row>
    <row r="799" spans="1:13" ht="45">
      <c r="A799" s="87">
        <v>790</v>
      </c>
      <c r="B799" s="422"/>
      <c r="C799" s="422" t="s">
        <v>2692</v>
      </c>
      <c r="D799" s="423" t="s">
        <v>2693</v>
      </c>
      <c r="E799" s="423">
        <v>405182305</v>
      </c>
      <c r="F799" s="423" t="s">
        <v>2695</v>
      </c>
      <c r="G799" s="423" t="s">
        <v>18346</v>
      </c>
      <c r="H799" s="423">
        <v>120</v>
      </c>
      <c r="I799" s="423" t="s">
        <v>2695</v>
      </c>
      <c r="J799" s="423" t="s">
        <v>17801</v>
      </c>
      <c r="K799" s="423">
        <v>53.709677419354847</v>
      </c>
      <c r="L799" s="423">
        <v>6445.1612903225814</v>
      </c>
      <c r="M799" s="423" t="s">
        <v>18600</v>
      </c>
    </row>
    <row r="800" spans="1:13" ht="45">
      <c r="A800" s="87">
        <v>791</v>
      </c>
      <c r="B800" s="422"/>
      <c r="C800" s="422" t="s">
        <v>2692</v>
      </c>
      <c r="D800" s="423" t="s">
        <v>2693</v>
      </c>
      <c r="E800" s="423">
        <v>405182305</v>
      </c>
      <c r="F800" s="423" t="s">
        <v>2695</v>
      </c>
      <c r="G800" s="423" t="s">
        <v>18346</v>
      </c>
      <c r="H800" s="423">
        <v>32</v>
      </c>
      <c r="I800" s="423" t="s">
        <v>2695</v>
      </c>
      <c r="J800" s="423" t="s">
        <v>17801</v>
      </c>
      <c r="K800" s="423">
        <v>53.709677419354833</v>
      </c>
      <c r="L800" s="423">
        <v>1718.7096774193546</v>
      </c>
      <c r="M800" s="423" t="s">
        <v>18601</v>
      </c>
    </row>
    <row r="801" spans="1:13" ht="45">
      <c r="A801" s="87">
        <v>792</v>
      </c>
      <c r="B801" s="422"/>
      <c r="C801" s="422" t="s">
        <v>2692</v>
      </c>
      <c r="D801" s="423" t="s">
        <v>2693</v>
      </c>
      <c r="E801" s="423">
        <v>405182305</v>
      </c>
      <c r="F801" s="423" t="s">
        <v>2695</v>
      </c>
      <c r="G801" s="423" t="s">
        <v>18346</v>
      </c>
      <c r="H801" s="423">
        <v>53.64</v>
      </c>
      <c r="I801" s="423" t="s">
        <v>2695</v>
      </c>
      <c r="J801" s="423" t="s">
        <v>17801</v>
      </c>
      <c r="K801" s="423">
        <v>53.70967741935484</v>
      </c>
      <c r="L801" s="423">
        <v>2880.9870967741936</v>
      </c>
      <c r="M801" s="423" t="s">
        <v>18602</v>
      </c>
    </row>
    <row r="802" spans="1:13" ht="45">
      <c r="A802" s="87">
        <v>793</v>
      </c>
      <c r="B802" s="422"/>
      <c r="C802" s="422" t="s">
        <v>2692</v>
      </c>
      <c r="D802" s="423" t="s">
        <v>2693</v>
      </c>
      <c r="E802" s="423">
        <v>405182305</v>
      </c>
      <c r="F802" s="423" t="s">
        <v>2695</v>
      </c>
      <c r="G802" s="423" t="s">
        <v>18346</v>
      </c>
      <c r="H802" s="423">
        <v>44.7</v>
      </c>
      <c r="I802" s="423" t="s">
        <v>2695</v>
      </c>
      <c r="J802" s="423" t="s">
        <v>17801</v>
      </c>
      <c r="K802" s="423">
        <v>53.709677419354826</v>
      </c>
      <c r="L802" s="423">
        <v>2400.822580645161</v>
      </c>
      <c r="M802" s="423" t="s">
        <v>18602</v>
      </c>
    </row>
    <row r="803" spans="1:13" ht="45">
      <c r="A803" s="87">
        <v>794</v>
      </c>
      <c r="B803" s="422"/>
      <c r="C803" s="422" t="s">
        <v>2692</v>
      </c>
      <c r="D803" s="423" t="s">
        <v>2693</v>
      </c>
      <c r="E803" s="423">
        <v>405182305</v>
      </c>
      <c r="F803" s="423" t="s">
        <v>2695</v>
      </c>
      <c r="G803" s="423" t="s">
        <v>18346</v>
      </c>
      <c r="H803" s="423">
        <v>33</v>
      </c>
      <c r="I803" s="423" t="s">
        <v>2695</v>
      </c>
      <c r="J803" s="423" t="s">
        <v>17801</v>
      </c>
      <c r="K803" s="423">
        <v>53.70967741935484</v>
      </c>
      <c r="L803" s="423">
        <v>1772.4193548387098</v>
      </c>
      <c r="M803" s="423" t="s">
        <v>18603</v>
      </c>
    </row>
    <row r="804" spans="1:13" ht="45">
      <c r="A804" s="87">
        <v>795</v>
      </c>
      <c r="B804" s="422"/>
      <c r="C804" s="422" t="s">
        <v>2692</v>
      </c>
      <c r="D804" s="423" t="s">
        <v>2693</v>
      </c>
      <c r="E804" s="423">
        <v>405182305</v>
      </c>
      <c r="F804" s="423" t="s">
        <v>2695</v>
      </c>
      <c r="G804" s="423" t="s">
        <v>18346</v>
      </c>
      <c r="H804" s="423">
        <v>27.900000000000002</v>
      </c>
      <c r="I804" s="423" t="s">
        <v>2695</v>
      </c>
      <c r="J804" s="423" t="s">
        <v>17801</v>
      </c>
      <c r="K804" s="423">
        <v>47.903225806451609</v>
      </c>
      <c r="L804" s="423">
        <v>1336.5</v>
      </c>
      <c r="M804" s="423" t="s">
        <v>18604</v>
      </c>
    </row>
    <row r="805" spans="1:13" ht="45">
      <c r="A805" s="87">
        <v>796</v>
      </c>
      <c r="B805" s="422"/>
      <c r="C805" s="422" t="s">
        <v>2692</v>
      </c>
      <c r="D805" s="423" t="s">
        <v>2693</v>
      </c>
      <c r="E805" s="423">
        <v>405182305</v>
      </c>
      <c r="F805" s="423" t="s">
        <v>2695</v>
      </c>
      <c r="G805" s="423" t="s">
        <v>18346</v>
      </c>
      <c r="H805" s="423">
        <v>36</v>
      </c>
      <c r="I805" s="423" t="s">
        <v>2695</v>
      </c>
      <c r="J805" s="423" t="s">
        <v>17801</v>
      </c>
      <c r="K805" s="423">
        <v>47.903225806451616</v>
      </c>
      <c r="L805" s="423">
        <v>1724.516129032258</v>
      </c>
      <c r="M805" s="423" t="s">
        <v>18605</v>
      </c>
    </row>
    <row r="806" spans="1:13" ht="45">
      <c r="A806" s="87">
        <v>797</v>
      </c>
      <c r="B806" s="422"/>
      <c r="C806" s="422" t="s">
        <v>2692</v>
      </c>
      <c r="D806" s="423" t="s">
        <v>2693</v>
      </c>
      <c r="E806" s="423">
        <v>405182305</v>
      </c>
      <c r="F806" s="423" t="s">
        <v>2695</v>
      </c>
      <c r="G806" s="423" t="s">
        <v>18346</v>
      </c>
      <c r="H806" s="423">
        <v>32</v>
      </c>
      <c r="I806" s="423" t="s">
        <v>2695</v>
      </c>
      <c r="J806" s="423" t="s">
        <v>17801</v>
      </c>
      <c r="K806" s="423">
        <v>47.903225806451609</v>
      </c>
      <c r="L806" s="423">
        <v>1532.9032258064515</v>
      </c>
      <c r="M806" s="423" t="s">
        <v>18606</v>
      </c>
    </row>
    <row r="807" spans="1:13" ht="45">
      <c r="A807" s="87">
        <v>798</v>
      </c>
      <c r="B807" s="422"/>
      <c r="C807" s="422" t="s">
        <v>2692</v>
      </c>
      <c r="D807" s="423" t="s">
        <v>2693</v>
      </c>
      <c r="E807" s="423">
        <v>405182305</v>
      </c>
      <c r="F807" s="423" t="s">
        <v>2695</v>
      </c>
      <c r="G807" s="423" t="s">
        <v>18346</v>
      </c>
      <c r="H807" s="423">
        <v>18</v>
      </c>
      <c r="I807" s="423" t="s">
        <v>2695</v>
      </c>
      <c r="J807" s="423" t="s">
        <v>17801</v>
      </c>
      <c r="K807" s="423">
        <v>47.903225806451616</v>
      </c>
      <c r="L807" s="423">
        <v>862.25806451612902</v>
      </c>
      <c r="M807" s="423" t="s">
        <v>18607</v>
      </c>
    </row>
    <row r="808" spans="1:13" ht="45">
      <c r="A808" s="87">
        <v>799</v>
      </c>
      <c r="B808" s="422"/>
      <c r="C808" s="422" t="s">
        <v>2692</v>
      </c>
      <c r="D808" s="423" t="s">
        <v>2693</v>
      </c>
      <c r="E808" s="423">
        <v>405182305</v>
      </c>
      <c r="F808" s="423" t="s">
        <v>2695</v>
      </c>
      <c r="G808" s="423" t="s">
        <v>18346</v>
      </c>
      <c r="H808" s="423">
        <v>36</v>
      </c>
      <c r="I808" s="423" t="s">
        <v>2695</v>
      </c>
      <c r="J808" s="423" t="s">
        <v>17801</v>
      </c>
      <c r="K808" s="423">
        <v>47.903225806451616</v>
      </c>
      <c r="L808" s="423">
        <v>1724.516129032258</v>
      </c>
      <c r="M808" s="423" t="s">
        <v>18608</v>
      </c>
    </row>
    <row r="809" spans="1:13" ht="45">
      <c r="A809" s="87">
        <v>800</v>
      </c>
      <c r="B809" s="422"/>
      <c r="C809" s="422" t="s">
        <v>2692</v>
      </c>
      <c r="D809" s="423" t="s">
        <v>2693</v>
      </c>
      <c r="E809" s="423">
        <v>405182305</v>
      </c>
      <c r="F809" s="423" t="s">
        <v>2695</v>
      </c>
      <c r="G809" s="423" t="s">
        <v>18346</v>
      </c>
      <c r="H809" s="423">
        <v>52</v>
      </c>
      <c r="I809" s="423" t="s">
        <v>2695</v>
      </c>
      <c r="J809" s="423" t="s">
        <v>17801</v>
      </c>
      <c r="K809" s="423">
        <v>47.903225806451616</v>
      </c>
      <c r="L809" s="423">
        <v>2490.9677419354839</v>
      </c>
      <c r="M809" s="423" t="s">
        <v>18609</v>
      </c>
    </row>
    <row r="810" spans="1:13" ht="45">
      <c r="A810" s="87">
        <v>801</v>
      </c>
      <c r="B810" s="422"/>
      <c r="C810" s="422" t="s">
        <v>2692</v>
      </c>
      <c r="D810" s="423" t="s">
        <v>2693</v>
      </c>
      <c r="E810" s="423">
        <v>405182305</v>
      </c>
      <c r="F810" s="423" t="s">
        <v>2695</v>
      </c>
      <c r="G810" s="423" t="s">
        <v>18346</v>
      </c>
      <c r="H810" s="423">
        <v>52</v>
      </c>
      <c r="I810" s="423" t="s">
        <v>2695</v>
      </c>
      <c r="J810" s="423" t="s">
        <v>17801</v>
      </c>
      <c r="K810" s="423">
        <v>47.903225806451616</v>
      </c>
      <c r="L810" s="423">
        <v>2490.9677419354839</v>
      </c>
      <c r="M810" s="423" t="s">
        <v>18610</v>
      </c>
    </row>
    <row r="811" spans="1:13" ht="45">
      <c r="A811" s="87">
        <v>802</v>
      </c>
      <c r="B811" s="422"/>
      <c r="C811" s="422" t="s">
        <v>2692</v>
      </c>
      <c r="D811" s="423" t="s">
        <v>2693</v>
      </c>
      <c r="E811" s="423">
        <v>405182305</v>
      </c>
      <c r="F811" s="423" t="s">
        <v>2695</v>
      </c>
      <c r="G811" s="423" t="s">
        <v>18346</v>
      </c>
      <c r="H811" s="423">
        <v>52</v>
      </c>
      <c r="I811" s="423" t="s">
        <v>2695</v>
      </c>
      <c r="J811" s="423" t="s">
        <v>17801</v>
      </c>
      <c r="K811" s="423">
        <v>47.903225806451616</v>
      </c>
      <c r="L811" s="423">
        <v>2490.9677419354839</v>
      </c>
      <c r="M811" s="423" t="s">
        <v>18611</v>
      </c>
    </row>
    <row r="812" spans="1:13" ht="45">
      <c r="A812" s="87">
        <v>803</v>
      </c>
      <c r="B812" s="422"/>
      <c r="C812" s="422" t="s">
        <v>2692</v>
      </c>
      <c r="D812" s="423" t="s">
        <v>2693</v>
      </c>
      <c r="E812" s="423">
        <v>405182305</v>
      </c>
      <c r="F812" s="423" t="s">
        <v>2695</v>
      </c>
      <c r="G812" s="423" t="s">
        <v>18346</v>
      </c>
      <c r="H812" s="423">
        <v>36</v>
      </c>
      <c r="I812" s="423" t="s">
        <v>2695</v>
      </c>
      <c r="J812" s="423" t="s">
        <v>17801</v>
      </c>
      <c r="K812" s="423">
        <v>47.903225806451616</v>
      </c>
      <c r="L812" s="423">
        <v>1724.516129032258</v>
      </c>
      <c r="M812" s="423" t="s">
        <v>18612</v>
      </c>
    </row>
    <row r="813" spans="1:13" ht="45">
      <c r="A813" s="87">
        <v>804</v>
      </c>
      <c r="B813" s="422"/>
      <c r="C813" s="422" t="s">
        <v>2692</v>
      </c>
      <c r="D813" s="423" t="s">
        <v>2693</v>
      </c>
      <c r="E813" s="423">
        <v>405182305</v>
      </c>
      <c r="F813" s="423" t="s">
        <v>2695</v>
      </c>
      <c r="G813" s="423" t="s">
        <v>18346</v>
      </c>
      <c r="H813" s="423">
        <v>18</v>
      </c>
      <c r="I813" s="423" t="s">
        <v>2695</v>
      </c>
      <c r="J813" s="423" t="s">
        <v>17801</v>
      </c>
      <c r="K813" s="423">
        <v>47.903225806451616</v>
      </c>
      <c r="L813" s="423">
        <v>862.25806451612902</v>
      </c>
      <c r="M813" s="423" t="s">
        <v>18613</v>
      </c>
    </row>
    <row r="814" spans="1:13" ht="45">
      <c r="A814" s="87">
        <v>805</v>
      </c>
      <c r="B814" s="422"/>
      <c r="C814" s="422" t="s">
        <v>2692</v>
      </c>
      <c r="D814" s="423" t="s">
        <v>2693</v>
      </c>
      <c r="E814" s="423">
        <v>405182305</v>
      </c>
      <c r="F814" s="423" t="s">
        <v>2695</v>
      </c>
      <c r="G814" s="423" t="s">
        <v>18346</v>
      </c>
      <c r="H814" s="423">
        <v>49.2</v>
      </c>
      <c r="I814" s="423" t="s">
        <v>2695</v>
      </c>
      <c r="J814" s="423" t="s">
        <v>17801</v>
      </c>
      <c r="K814" s="423">
        <v>47.903225806451616</v>
      </c>
      <c r="L814" s="423">
        <v>2356.8387096774195</v>
      </c>
      <c r="M814" s="423" t="s">
        <v>18614</v>
      </c>
    </row>
    <row r="815" spans="1:13" ht="45">
      <c r="A815" s="87">
        <v>806</v>
      </c>
      <c r="B815" s="422"/>
      <c r="C815" s="422" t="s">
        <v>2692</v>
      </c>
      <c r="D815" s="423" t="s">
        <v>2693</v>
      </c>
      <c r="E815" s="423">
        <v>405182305</v>
      </c>
      <c r="F815" s="423" t="s">
        <v>2695</v>
      </c>
      <c r="G815" s="423" t="s">
        <v>18346</v>
      </c>
      <c r="H815" s="423">
        <v>60.199999999999996</v>
      </c>
      <c r="I815" s="423" t="s">
        <v>2695</v>
      </c>
      <c r="J815" s="423" t="s">
        <v>17801</v>
      </c>
      <c r="K815" s="423">
        <v>47.903225806451616</v>
      </c>
      <c r="L815" s="423">
        <v>2883.7741935483868</v>
      </c>
      <c r="M815" s="423" t="s">
        <v>18615</v>
      </c>
    </row>
    <row r="816" spans="1:13" ht="45">
      <c r="A816" s="87">
        <v>807</v>
      </c>
      <c r="B816" s="422"/>
      <c r="C816" s="422" t="s">
        <v>2692</v>
      </c>
      <c r="D816" s="423" t="s">
        <v>2693</v>
      </c>
      <c r="E816" s="423">
        <v>405182305</v>
      </c>
      <c r="F816" s="423" t="s">
        <v>2695</v>
      </c>
      <c r="G816" s="423" t="s">
        <v>18346</v>
      </c>
      <c r="H816" s="423">
        <v>30</v>
      </c>
      <c r="I816" s="423" t="s">
        <v>2695</v>
      </c>
      <c r="J816" s="423" t="s">
        <v>17801</v>
      </c>
      <c r="K816" s="423">
        <v>47.903225806451616</v>
      </c>
      <c r="L816" s="423">
        <v>1437.0967741935485</v>
      </c>
      <c r="M816" s="423" t="s">
        <v>18616</v>
      </c>
    </row>
    <row r="817" spans="1:13" ht="45">
      <c r="A817" s="87">
        <v>808</v>
      </c>
      <c r="B817" s="422"/>
      <c r="C817" s="422" t="s">
        <v>2692</v>
      </c>
      <c r="D817" s="423" t="s">
        <v>2693</v>
      </c>
      <c r="E817" s="423">
        <v>405182305</v>
      </c>
      <c r="F817" s="423" t="s">
        <v>2695</v>
      </c>
      <c r="G817" s="423" t="s">
        <v>18346</v>
      </c>
      <c r="H817" s="423">
        <v>79.8</v>
      </c>
      <c r="I817" s="423" t="s">
        <v>2695</v>
      </c>
      <c r="J817" s="423" t="s">
        <v>17801</v>
      </c>
      <c r="K817" s="423">
        <v>47.903225806451616</v>
      </c>
      <c r="L817" s="423">
        <v>3822.677419354839</v>
      </c>
      <c r="M817" s="423" t="s">
        <v>18617</v>
      </c>
    </row>
    <row r="818" spans="1:13" ht="45">
      <c r="A818" s="87">
        <v>809</v>
      </c>
      <c r="B818" s="422"/>
      <c r="C818" s="422" t="s">
        <v>2692</v>
      </c>
      <c r="D818" s="423" t="s">
        <v>2693</v>
      </c>
      <c r="E818" s="423">
        <v>405182305</v>
      </c>
      <c r="F818" s="423" t="s">
        <v>2695</v>
      </c>
      <c r="G818" s="423" t="s">
        <v>18346</v>
      </c>
      <c r="H818" s="423">
        <v>21.7</v>
      </c>
      <c r="I818" s="423" t="s">
        <v>2695</v>
      </c>
      <c r="J818" s="423" t="s">
        <v>17801</v>
      </c>
      <c r="K818" s="423">
        <v>47.903225806451616</v>
      </c>
      <c r="L818" s="423">
        <v>1039.5</v>
      </c>
      <c r="M818" s="423" t="s">
        <v>18618</v>
      </c>
    </row>
    <row r="819" spans="1:13" ht="45">
      <c r="A819" s="87">
        <v>810</v>
      </c>
      <c r="B819" s="422"/>
      <c r="C819" s="422" t="s">
        <v>2692</v>
      </c>
      <c r="D819" s="423" t="s">
        <v>2693</v>
      </c>
      <c r="E819" s="423">
        <v>405182305</v>
      </c>
      <c r="F819" s="423" t="s">
        <v>2695</v>
      </c>
      <c r="G819" s="423" t="s">
        <v>18346</v>
      </c>
      <c r="H819" s="423">
        <v>45</v>
      </c>
      <c r="I819" s="423" t="s">
        <v>2695</v>
      </c>
      <c r="J819" s="423" t="s">
        <v>17801</v>
      </c>
      <c r="K819" s="423">
        <v>47.903225806451623</v>
      </c>
      <c r="L819" s="423">
        <v>2155.6451612903229</v>
      </c>
      <c r="M819" s="423" t="s">
        <v>18619</v>
      </c>
    </row>
    <row r="820" spans="1:13" ht="45">
      <c r="A820" s="87">
        <v>811</v>
      </c>
      <c r="B820" s="422"/>
      <c r="C820" s="422" t="s">
        <v>2692</v>
      </c>
      <c r="D820" s="423" t="s">
        <v>2693</v>
      </c>
      <c r="E820" s="423">
        <v>405182305</v>
      </c>
      <c r="F820" s="423" t="s">
        <v>2695</v>
      </c>
      <c r="G820" s="423" t="s">
        <v>18346</v>
      </c>
      <c r="H820" s="423">
        <v>36</v>
      </c>
      <c r="I820" s="423" t="s">
        <v>2695</v>
      </c>
      <c r="J820" s="423" t="s">
        <v>17801</v>
      </c>
      <c r="K820" s="423">
        <v>47.903225806451616</v>
      </c>
      <c r="L820" s="423">
        <v>1724.516129032258</v>
      </c>
      <c r="M820" s="423" t="s">
        <v>18620</v>
      </c>
    </row>
    <row r="821" spans="1:13" ht="45">
      <c r="A821" s="87">
        <v>812</v>
      </c>
      <c r="B821" s="422"/>
      <c r="C821" s="422" t="s">
        <v>2692</v>
      </c>
      <c r="D821" s="423" t="s">
        <v>2693</v>
      </c>
      <c r="E821" s="423">
        <v>405182305</v>
      </c>
      <c r="F821" s="423" t="s">
        <v>2695</v>
      </c>
      <c r="G821" s="423" t="s">
        <v>18346</v>
      </c>
      <c r="H821" s="423">
        <v>23.1</v>
      </c>
      <c r="I821" s="423" t="s">
        <v>2695</v>
      </c>
      <c r="J821" s="423" t="s">
        <v>17801</v>
      </c>
      <c r="K821" s="423">
        <v>47.903225806451609</v>
      </c>
      <c r="L821" s="423">
        <v>1106.5645161290322</v>
      </c>
      <c r="M821" s="423" t="s">
        <v>18621</v>
      </c>
    </row>
    <row r="822" spans="1:13" ht="45">
      <c r="A822" s="87">
        <v>813</v>
      </c>
      <c r="B822" s="422"/>
      <c r="C822" s="422" t="s">
        <v>2692</v>
      </c>
      <c r="D822" s="423" t="s">
        <v>2693</v>
      </c>
      <c r="E822" s="423">
        <v>405182305</v>
      </c>
      <c r="F822" s="423" t="s">
        <v>2695</v>
      </c>
      <c r="G822" s="423" t="s">
        <v>18346</v>
      </c>
      <c r="H822" s="423">
        <v>19.139999999999997</v>
      </c>
      <c r="I822" s="423" t="s">
        <v>2695</v>
      </c>
      <c r="J822" s="423" t="s">
        <v>17801</v>
      </c>
      <c r="K822" s="423">
        <v>47.903225806451616</v>
      </c>
      <c r="L822" s="423">
        <v>916.86774193548376</v>
      </c>
      <c r="M822" s="423" t="s">
        <v>18622</v>
      </c>
    </row>
    <row r="823" spans="1:13" ht="45">
      <c r="A823" s="87">
        <v>814</v>
      </c>
      <c r="B823" s="422"/>
      <c r="C823" s="422" t="s">
        <v>2692</v>
      </c>
      <c r="D823" s="423" t="s">
        <v>2693</v>
      </c>
      <c r="E823" s="423">
        <v>405182305</v>
      </c>
      <c r="F823" s="423" t="s">
        <v>2695</v>
      </c>
      <c r="G823" s="423" t="s">
        <v>18346</v>
      </c>
      <c r="H823" s="423">
        <v>36</v>
      </c>
      <c r="I823" s="423" t="s">
        <v>2695</v>
      </c>
      <c r="J823" s="423" t="s">
        <v>17801</v>
      </c>
      <c r="K823" s="423">
        <v>47.903225806451616</v>
      </c>
      <c r="L823" s="423">
        <v>1724.516129032258</v>
      </c>
      <c r="M823" s="423" t="s">
        <v>18623</v>
      </c>
    </row>
    <row r="824" spans="1:13" ht="45">
      <c r="A824" s="87">
        <v>815</v>
      </c>
      <c r="B824" s="422"/>
      <c r="C824" s="422" t="s">
        <v>2692</v>
      </c>
      <c r="D824" s="423" t="s">
        <v>2693</v>
      </c>
      <c r="E824" s="423">
        <v>405182305</v>
      </c>
      <c r="F824" s="423" t="s">
        <v>2695</v>
      </c>
      <c r="G824" s="423" t="s">
        <v>18346</v>
      </c>
      <c r="H824" s="423">
        <v>28</v>
      </c>
      <c r="I824" s="423" t="s">
        <v>2695</v>
      </c>
      <c r="J824" s="423" t="s">
        <v>17801</v>
      </c>
      <c r="K824" s="423">
        <v>47.903225806451623</v>
      </c>
      <c r="L824" s="423">
        <v>1341.2903225806454</v>
      </c>
      <c r="M824" s="423" t="s">
        <v>18624</v>
      </c>
    </row>
    <row r="825" spans="1:13" ht="45">
      <c r="A825" s="87">
        <v>816</v>
      </c>
      <c r="B825" s="422"/>
      <c r="C825" s="422" t="s">
        <v>2692</v>
      </c>
      <c r="D825" s="423" t="s">
        <v>2693</v>
      </c>
      <c r="E825" s="423">
        <v>405182305</v>
      </c>
      <c r="F825" s="423" t="s">
        <v>2695</v>
      </c>
      <c r="G825" s="423" t="s">
        <v>18346</v>
      </c>
      <c r="H825" s="423">
        <v>30</v>
      </c>
      <c r="I825" s="423" t="s">
        <v>2695</v>
      </c>
      <c r="J825" s="423" t="s">
        <v>17801</v>
      </c>
      <c r="K825" s="423">
        <v>47.903225806451616</v>
      </c>
      <c r="L825" s="423">
        <v>1437.0967741935485</v>
      </c>
      <c r="M825" s="423" t="s">
        <v>18625</v>
      </c>
    </row>
    <row r="826" spans="1:13" ht="45">
      <c r="A826" s="87">
        <v>817</v>
      </c>
      <c r="B826" s="422"/>
      <c r="C826" s="422" t="s">
        <v>2692</v>
      </c>
      <c r="D826" s="423" t="s">
        <v>3317</v>
      </c>
      <c r="E826" s="423">
        <v>204873388</v>
      </c>
      <c r="F826" s="423" t="s">
        <v>2695</v>
      </c>
      <c r="G826" s="423" t="s">
        <v>18346</v>
      </c>
      <c r="H826" s="423">
        <v>36</v>
      </c>
      <c r="I826" s="423" t="s">
        <v>2695</v>
      </c>
      <c r="J826" s="423" t="s">
        <v>17801</v>
      </c>
      <c r="K826" s="423">
        <v>105.21475806451615</v>
      </c>
      <c r="L826" s="423">
        <v>3787.7312903225811</v>
      </c>
      <c r="M826" s="423" t="s">
        <v>18626</v>
      </c>
    </row>
    <row r="827" spans="1:13" ht="45">
      <c r="A827" s="87">
        <v>818</v>
      </c>
      <c r="B827" s="422"/>
      <c r="C827" s="422" t="s">
        <v>2692</v>
      </c>
      <c r="D827" s="423" t="s">
        <v>3317</v>
      </c>
      <c r="E827" s="423">
        <v>204873388</v>
      </c>
      <c r="F827" s="423" t="s">
        <v>2695</v>
      </c>
      <c r="G827" s="423" t="s">
        <v>18346</v>
      </c>
      <c r="H827" s="423">
        <v>36</v>
      </c>
      <c r="I827" s="423" t="s">
        <v>2695</v>
      </c>
      <c r="J827" s="423" t="s">
        <v>17801</v>
      </c>
      <c r="K827" s="423">
        <v>105.21475806451615</v>
      </c>
      <c r="L827" s="423">
        <v>3787.7312903225811</v>
      </c>
      <c r="M827" s="423" t="s">
        <v>18627</v>
      </c>
    </row>
    <row r="828" spans="1:13" ht="45">
      <c r="A828" s="87">
        <v>819</v>
      </c>
      <c r="B828" s="422"/>
      <c r="C828" s="422" t="s">
        <v>2692</v>
      </c>
      <c r="D828" s="423" t="s">
        <v>3317</v>
      </c>
      <c r="E828" s="423">
        <v>204873388</v>
      </c>
      <c r="F828" s="423" t="s">
        <v>2695</v>
      </c>
      <c r="G828" s="423" t="s">
        <v>18346</v>
      </c>
      <c r="H828" s="423">
        <v>36</v>
      </c>
      <c r="I828" s="423" t="s">
        <v>2695</v>
      </c>
      <c r="J828" s="423" t="s">
        <v>17801</v>
      </c>
      <c r="K828" s="423">
        <v>105.21475806451615</v>
      </c>
      <c r="L828" s="423">
        <v>3787.7312903225811</v>
      </c>
      <c r="M828" s="423" t="s">
        <v>18628</v>
      </c>
    </row>
    <row r="829" spans="1:13" ht="45">
      <c r="A829" s="87">
        <v>820</v>
      </c>
      <c r="B829" s="422"/>
      <c r="C829" s="422" t="s">
        <v>2692</v>
      </c>
      <c r="D829" s="423" t="s">
        <v>3317</v>
      </c>
      <c r="E829" s="423">
        <v>204873388</v>
      </c>
      <c r="F829" s="423" t="s">
        <v>2695</v>
      </c>
      <c r="G829" s="423" t="s">
        <v>18346</v>
      </c>
      <c r="H829" s="423">
        <v>64</v>
      </c>
      <c r="I829" s="423" t="s">
        <v>2695</v>
      </c>
      <c r="J829" s="423" t="s">
        <v>17801</v>
      </c>
      <c r="K829" s="423">
        <v>105.21475806451613</v>
      </c>
      <c r="L829" s="423">
        <v>6733.7445161290325</v>
      </c>
      <c r="M829" s="423" t="s">
        <v>18629</v>
      </c>
    </row>
    <row r="830" spans="1:13" ht="45">
      <c r="A830" s="87">
        <v>821</v>
      </c>
      <c r="B830" s="422"/>
      <c r="C830" s="422" t="s">
        <v>2692</v>
      </c>
      <c r="D830" s="423" t="s">
        <v>3317</v>
      </c>
      <c r="E830" s="423">
        <v>204873388</v>
      </c>
      <c r="F830" s="423" t="s">
        <v>2695</v>
      </c>
      <c r="G830" s="423" t="s">
        <v>18346</v>
      </c>
      <c r="H830" s="423">
        <v>32</v>
      </c>
      <c r="I830" s="423" t="s">
        <v>2695</v>
      </c>
      <c r="J830" s="423" t="s">
        <v>17801</v>
      </c>
      <c r="K830" s="423">
        <v>105.21475806451613</v>
      </c>
      <c r="L830" s="423">
        <v>3366.8722580645162</v>
      </c>
      <c r="M830" s="423" t="s">
        <v>18630</v>
      </c>
    </row>
    <row r="831" spans="1:13" ht="45">
      <c r="A831" s="87">
        <v>822</v>
      </c>
      <c r="B831" s="422"/>
      <c r="C831" s="422" t="s">
        <v>2692</v>
      </c>
      <c r="D831" s="423" t="s">
        <v>3317</v>
      </c>
      <c r="E831" s="423">
        <v>204873388</v>
      </c>
      <c r="F831" s="423" t="s">
        <v>2695</v>
      </c>
      <c r="G831" s="423" t="s">
        <v>18346</v>
      </c>
      <c r="H831" s="423">
        <v>18</v>
      </c>
      <c r="I831" s="423" t="s">
        <v>2695</v>
      </c>
      <c r="J831" s="423" t="s">
        <v>17801</v>
      </c>
      <c r="K831" s="423">
        <v>105.21475806451615</v>
      </c>
      <c r="L831" s="423">
        <v>1893.8656451612906</v>
      </c>
      <c r="M831" s="423" t="s">
        <v>18631</v>
      </c>
    </row>
    <row r="832" spans="1:13" ht="45">
      <c r="A832" s="87">
        <v>823</v>
      </c>
      <c r="B832" s="422"/>
      <c r="C832" s="422" t="s">
        <v>2692</v>
      </c>
      <c r="D832" s="423" t="s">
        <v>3317</v>
      </c>
      <c r="E832" s="423">
        <v>204873388</v>
      </c>
      <c r="F832" s="423" t="s">
        <v>2695</v>
      </c>
      <c r="G832" s="423" t="s">
        <v>18346</v>
      </c>
      <c r="H832" s="423">
        <v>18</v>
      </c>
      <c r="I832" s="423" t="s">
        <v>2695</v>
      </c>
      <c r="J832" s="423" t="s">
        <v>17801</v>
      </c>
      <c r="K832" s="423">
        <v>105.21475806451615</v>
      </c>
      <c r="L832" s="423">
        <v>1893.8656451612906</v>
      </c>
      <c r="M832" s="423" t="s">
        <v>18632</v>
      </c>
    </row>
    <row r="833" spans="1:13" ht="45">
      <c r="A833" s="87">
        <v>824</v>
      </c>
      <c r="B833" s="422"/>
      <c r="C833" s="422" t="s">
        <v>2692</v>
      </c>
      <c r="D833" s="423" t="s">
        <v>3317</v>
      </c>
      <c r="E833" s="423">
        <v>204873388</v>
      </c>
      <c r="F833" s="423" t="s">
        <v>2695</v>
      </c>
      <c r="G833" s="423" t="s">
        <v>18346</v>
      </c>
      <c r="H833" s="423">
        <v>36</v>
      </c>
      <c r="I833" s="423" t="s">
        <v>2695</v>
      </c>
      <c r="J833" s="423" t="s">
        <v>17801</v>
      </c>
      <c r="K833" s="423">
        <v>105.21475806451615</v>
      </c>
      <c r="L833" s="423">
        <v>3787.7312903225811</v>
      </c>
      <c r="M833" s="423" t="s">
        <v>18633</v>
      </c>
    </row>
    <row r="834" spans="1:13" ht="45">
      <c r="A834" s="87">
        <v>825</v>
      </c>
      <c r="B834" s="422"/>
      <c r="C834" s="422" t="s">
        <v>2692</v>
      </c>
      <c r="D834" s="423" t="s">
        <v>3317</v>
      </c>
      <c r="E834" s="423">
        <v>204873388</v>
      </c>
      <c r="F834" s="423" t="s">
        <v>2695</v>
      </c>
      <c r="G834" s="423" t="s">
        <v>18346</v>
      </c>
      <c r="H834" s="423">
        <v>18</v>
      </c>
      <c r="I834" s="423" t="s">
        <v>2695</v>
      </c>
      <c r="J834" s="423" t="s">
        <v>17801</v>
      </c>
      <c r="K834" s="423">
        <v>105.21475806451615</v>
      </c>
      <c r="L834" s="423">
        <v>1893.8656451612906</v>
      </c>
      <c r="M834" s="423" t="s">
        <v>18634</v>
      </c>
    </row>
    <row r="835" spans="1:13" ht="45">
      <c r="A835" s="87">
        <v>826</v>
      </c>
      <c r="B835" s="422"/>
      <c r="C835" s="422" t="s">
        <v>2692</v>
      </c>
      <c r="D835" s="423" t="s">
        <v>3317</v>
      </c>
      <c r="E835" s="423">
        <v>204873388</v>
      </c>
      <c r="F835" s="423" t="s">
        <v>2695</v>
      </c>
      <c r="G835" s="423" t="s">
        <v>18346</v>
      </c>
      <c r="H835" s="423">
        <v>32</v>
      </c>
      <c r="I835" s="423" t="s">
        <v>2695</v>
      </c>
      <c r="J835" s="423" t="s">
        <v>17801</v>
      </c>
      <c r="K835" s="423">
        <v>105.21475806451613</v>
      </c>
      <c r="L835" s="423">
        <v>3366.8722580645162</v>
      </c>
      <c r="M835" s="423" t="s">
        <v>18635</v>
      </c>
    </row>
    <row r="836" spans="1:13" ht="45">
      <c r="A836" s="87">
        <v>827</v>
      </c>
      <c r="B836" s="422"/>
      <c r="C836" s="422" t="s">
        <v>2692</v>
      </c>
      <c r="D836" s="423" t="s">
        <v>3317</v>
      </c>
      <c r="E836" s="423">
        <v>204873388</v>
      </c>
      <c r="F836" s="423" t="s">
        <v>2695</v>
      </c>
      <c r="G836" s="423" t="s">
        <v>18346</v>
      </c>
      <c r="H836" s="423">
        <v>36</v>
      </c>
      <c r="I836" s="423" t="s">
        <v>2695</v>
      </c>
      <c r="J836" s="423" t="s">
        <v>17801</v>
      </c>
      <c r="K836" s="423">
        <v>105.21475806451615</v>
      </c>
      <c r="L836" s="423">
        <v>3787.7312903225811</v>
      </c>
      <c r="M836" s="423" t="s">
        <v>18636</v>
      </c>
    </row>
    <row r="837" spans="1:13" ht="45">
      <c r="A837" s="87">
        <v>828</v>
      </c>
      <c r="B837" s="422"/>
      <c r="C837" s="422" t="s">
        <v>2692</v>
      </c>
      <c r="D837" s="423" t="s">
        <v>3317</v>
      </c>
      <c r="E837" s="423">
        <v>204873388</v>
      </c>
      <c r="F837" s="423" t="s">
        <v>2695</v>
      </c>
      <c r="G837" s="423" t="s">
        <v>18346</v>
      </c>
      <c r="H837" s="423">
        <v>100</v>
      </c>
      <c r="I837" s="423" t="s">
        <v>2695</v>
      </c>
      <c r="J837" s="423" t="s">
        <v>17801</v>
      </c>
      <c r="K837" s="423">
        <v>105.21475806451612</v>
      </c>
      <c r="L837" s="423">
        <v>10521.475806451612</v>
      </c>
      <c r="M837" s="423" t="s">
        <v>18637</v>
      </c>
    </row>
    <row r="838" spans="1:13" ht="45">
      <c r="A838" s="87">
        <v>829</v>
      </c>
      <c r="B838" s="422"/>
      <c r="C838" s="422" t="s">
        <v>2692</v>
      </c>
      <c r="D838" s="423" t="s">
        <v>3317</v>
      </c>
      <c r="E838" s="423">
        <v>204873388</v>
      </c>
      <c r="F838" s="423" t="s">
        <v>2695</v>
      </c>
      <c r="G838" s="423" t="s">
        <v>18346</v>
      </c>
      <c r="H838" s="423">
        <v>36</v>
      </c>
      <c r="I838" s="423" t="s">
        <v>2695</v>
      </c>
      <c r="J838" s="423" t="s">
        <v>17801</v>
      </c>
      <c r="K838" s="423">
        <v>105.21475806451615</v>
      </c>
      <c r="L838" s="423">
        <v>3787.7312903225811</v>
      </c>
      <c r="M838" s="423" t="s">
        <v>18638</v>
      </c>
    </row>
    <row r="839" spans="1:13" ht="45">
      <c r="A839" s="87">
        <v>830</v>
      </c>
      <c r="B839" s="422"/>
      <c r="C839" s="422" t="s">
        <v>2692</v>
      </c>
      <c r="D839" s="423" t="s">
        <v>3317</v>
      </c>
      <c r="E839" s="423">
        <v>204873388</v>
      </c>
      <c r="F839" s="423" t="s">
        <v>2695</v>
      </c>
      <c r="G839" s="423" t="s">
        <v>18346</v>
      </c>
      <c r="H839" s="423">
        <v>36</v>
      </c>
      <c r="I839" s="423" t="s">
        <v>2695</v>
      </c>
      <c r="J839" s="423" t="s">
        <v>17801</v>
      </c>
      <c r="K839" s="423">
        <v>105.21475806451615</v>
      </c>
      <c r="L839" s="423">
        <v>3787.7312903225811</v>
      </c>
      <c r="M839" s="423" t="s">
        <v>18639</v>
      </c>
    </row>
    <row r="840" spans="1:13" ht="45">
      <c r="A840" s="87">
        <v>831</v>
      </c>
      <c r="B840" s="422"/>
      <c r="C840" s="422" t="s">
        <v>2692</v>
      </c>
      <c r="D840" s="423" t="s">
        <v>3317</v>
      </c>
      <c r="E840" s="423">
        <v>204873388</v>
      </c>
      <c r="F840" s="423" t="s">
        <v>2695</v>
      </c>
      <c r="G840" s="423" t="s">
        <v>18346</v>
      </c>
      <c r="H840" s="423">
        <v>36</v>
      </c>
      <c r="I840" s="423" t="s">
        <v>2695</v>
      </c>
      <c r="J840" s="423" t="s">
        <v>17801</v>
      </c>
      <c r="K840" s="423">
        <v>105.21475806451615</v>
      </c>
      <c r="L840" s="423">
        <v>3787.7312903225811</v>
      </c>
      <c r="M840" s="423" t="s">
        <v>18640</v>
      </c>
    </row>
    <row r="841" spans="1:13" ht="45">
      <c r="A841" s="87">
        <v>832</v>
      </c>
      <c r="B841" s="422"/>
      <c r="C841" s="422" t="s">
        <v>2692</v>
      </c>
      <c r="D841" s="423" t="s">
        <v>3317</v>
      </c>
      <c r="E841" s="423">
        <v>204873388</v>
      </c>
      <c r="F841" s="423" t="s">
        <v>2695</v>
      </c>
      <c r="G841" s="423" t="s">
        <v>18346</v>
      </c>
      <c r="H841" s="423">
        <v>36</v>
      </c>
      <c r="I841" s="423" t="s">
        <v>2695</v>
      </c>
      <c r="J841" s="423" t="s">
        <v>17801</v>
      </c>
      <c r="K841" s="423">
        <v>105.21475806451615</v>
      </c>
      <c r="L841" s="423">
        <v>3787.7312903225811</v>
      </c>
      <c r="M841" s="423" t="s">
        <v>18641</v>
      </c>
    </row>
    <row r="842" spans="1:13" ht="45">
      <c r="A842" s="87">
        <v>833</v>
      </c>
      <c r="B842" s="422"/>
      <c r="C842" s="422" t="s">
        <v>2692</v>
      </c>
      <c r="D842" s="423" t="s">
        <v>3317</v>
      </c>
      <c r="E842" s="423">
        <v>204873388</v>
      </c>
      <c r="F842" s="423" t="s">
        <v>2695</v>
      </c>
      <c r="G842" s="423" t="s">
        <v>18346</v>
      </c>
      <c r="H842" s="423">
        <v>36</v>
      </c>
      <c r="I842" s="423" t="s">
        <v>2695</v>
      </c>
      <c r="J842" s="423" t="s">
        <v>17801</v>
      </c>
      <c r="K842" s="423">
        <v>105.21475806451615</v>
      </c>
      <c r="L842" s="423">
        <v>3787.7312903225811</v>
      </c>
      <c r="M842" s="423" t="s">
        <v>18642</v>
      </c>
    </row>
    <row r="843" spans="1:13" ht="45">
      <c r="A843" s="87">
        <v>834</v>
      </c>
      <c r="B843" s="422"/>
      <c r="C843" s="422" t="s">
        <v>2692</v>
      </c>
      <c r="D843" s="423" t="s">
        <v>3317</v>
      </c>
      <c r="E843" s="423">
        <v>204873388</v>
      </c>
      <c r="F843" s="423" t="s">
        <v>2695</v>
      </c>
      <c r="G843" s="423" t="s">
        <v>18346</v>
      </c>
      <c r="H843" s="423">
        <v>36</v>
      </c>
      <c r="I843" s="423" t="s">
        <v>2695</v>
      </c>
      <c r="J843" s="423" t="s">
        <v>17801</v>
      </c>
      <c r="K843" s="423">
        <v>105.21475806451615</v>
      </c>
      <c r="L843" s="423">
        <v>3787.7312903225811</v>
      </c>
      <c r="M843" s="423" t="s">
        <v>18643</v>
      </c>
    </row>
    <row r="844" spans="1:13" ht="45">
      <c r="A844" s="87">
        <v>835</v>
      </c>
      <c r="B844" s="422"/>
      <c r="C844" s="422" t="s">
        <v>2692</v>
      </c>
      <c r="D844" s="423" t="s">
        <v>3317</v>
      </c>
      <c r="E844" s="423">
        <v>204873388</v>
      </c>
      <c r="F844" s="423" t="s">
        <v>2695</v>
      </c>
      <c r="G844" s="423" t="s">
        <v>18346</v>
      </c>
      <c r="H844" s="423">
        <v>36</v>
      </c>
      <c r="I844" s="423" t="s">
        <v>2695</v>
      </c>
      <c r="J844" s="423" t="s">
        <v>17801</v>
      </c>
      <c r="K844" s="423">
        <v>105.21475806451615</v>
      </c>
      <c r="L844" s="423">
        <v>3787.7312903225811</v>
      </c>
      <c r="M844" s="423" t="s">
        <v>18644</v>
      </c>
    </row>
    <row r="845" spans="1:13" ht="45">
      <c r="A845" s="87">
        <v>836</v>
      </c>
      <c r="B845" s="422"/>
      <c r="C845" s="422" t="s">
        <v>2692</v>
      </c>
      <c r="D845" s="423" t="s">
        <v>3317</v>
      </c>
      <c r="E845" s="423">
        <v>204873388</v>
      </c>
      <c r="F845" s="423" t="s">
        <v>2695</v>
      </c>
      <c r="G845" s="423" t="s">
        <v>18346</v>
      </c>
      <c r="H845" s="423">
        <v>36</v>
      </c>
      <c r="I845" s="423" t="s">
        <v>2695</v>
      </c>
      <c r="J845" s="423" t="s">
        <v>17801</v>
      </c>
      <c r="K845" s="423">
        <v>105.21475806451615</v>
      </c>
      <c r="L845" s="423">
        <v>3787.7312903225811</v>
      </c>
      <c r="M845" s="423" t="s">
        <v>18645</v>
      </c>
    </row>
    <row r="846" spans="1:13" ht="45">
      <c r="A846" s="87">
        <v>837</v>
      </c>
      <c r="B846" s="422"/>
      <c r="C846" s="422" t="s">
        <v>2692</v>
      </c>
      <c r="D846" s="423" t="s">
        <v>3317</v>
      </c>
      <c r="E846" s="423">
        <v>204873388</v>
      </c>
      <c r="F846" s="423" t="s">
        <v>2695</v>
      </c>
      <c r="G846" s="423" t="s">
        <v>18346</v>
      </c>
      <c r="H846" s="423">
        <v>36</v>
      </c>
      <c r="I846" s="423" t="s">
        <v>2695</v>
      </c>
      <c r="J846" s="423" t="s">
        <v>17801</v>
      </c>
      <c r="K846" s="423">
        <v>105.21475806451615</v>
      </c>
      <c r="L846" s="423">
        <v>3787.7312903225811</v>
      </c>
      <c r="M846" s="423" t="s">
        <v>18646</v>
      </c>
    </row>
    <row r="847" spans="1:13" ht="45">
      <c r="A847" s="87">
        <v>838</v>
      </c>
      <c r="B847" s="422"/>
      <c r="C847" s="422" t="s">
        <v>2692</v>
      </c>
      <c r="D847" s="423" t="s">
        <v>3317</v>
      </c>
      <c r="E847" s="423">
        <v>204873388</v>
      </c>
      <c r="F847" s="423" t="s">
        <v>2695</v>
      </c>
      <c r="G847" s="423" t="s">
        <v>18346</v>
      </c>
      <c r="H847" s="423">
        <v>36</v>
      </c>
      <c r="I847" s="423" t="s">
        <v>2695</v>
      </c>
      <c r="J847" s="423" t="s">
        <v>17801</v>
      </c>
      <c r="K847" s="423">
        <v>105.21475806451615</v>
      </c>
      <c r="L847" s="423">
        <v>3787.7312903225811</v>
      </c>
      <c r="M847" s="423" t="s">
        <v>18647</v>
      </c>
    </row>
    <row r="848" spans="1:13" ht="45">
      <c r="A848" s="87">
        <v>839</v>
      </c>
      <c r="B848" s="422"/>
      <c r="C848" s="422" t="s">
        <v>2692</v>
      </c>
      <c r="D848" s="423" t="s">
        <v>3317</v>
      </c>
      <c r="E848" s="423">
        <v>204873388</v>
      </c>
      <c r="F848" s="423" t="s">
        <v>2695</v>
      </c>
      <c r="G848" s="423" t="s">
        <v>18346</v>
      </c>
      <c r="H848" s="423">
        <v>36</v>
      </c>
      <c r="I848" s="423" t="s">
        <v>2695</v>
      </c>
      <c r="J848" s="423" t="s">
        <v>17801</v>
      </c>
      <c r="K848" s="423">
        <v>105.21475806451615</v>
      </c>
      <c r="L848" s="423">
        <v>3787.7312903225811</v>
      </c>
      <c r="M848" s="423" t="s">
        <v>18648</v>
      </c>
    </row>
    <row r="849" spans="1:13" ht="45">
      <c r="A849" s="87">
        <v>840</v>
      </c>
      <c r="B849" s="422"/>
      <c r="C849" s="422" t="s">
        <v>2692</v>
      </c>
      <c r="D849" s="423" t="s">
        <v>3317</v>
      </c>
      <c r="E849" s="423">
        <v>204873388</v>
      </c>
      <c r="F849" s="423" t="s">
        <v>2695</v>
      </c>
      <c r="G849" s="423" t="s">
        <v>18346</v>
      </c>
      <c r="H849" s="423">
        <v>64</v>
      </c>
      <c r="I849" s="423" t="s">
        <v>2695</v>
      </c>
      <c r="J849" s="423" t="s">
        <v>17801</v>
      </c>
      <c r="K849" s="423">
        <v>105.21475806451613</v>
      </c>
      <c r="L849" s="423">
        <v>6733.7445161290325</v>
      </c>
      <c r="M849" s="423" t="s">
        <v>18649</v>
      </c>
    </row>
    <row r="850" spans="1:13" ht="45">
      <c r="A850" s="87">
        <v>841</v>
      </c>
      <c r="B850" s="422"/>
      <c r="C850" s="422" t="s">
        <v>2692</v>
      </c>
      <c r="D850" s="423" t="s">
        <v>3317</v>
      </c>
      <c r="E850" s="423">
        <v>204873388</v>
      </c>
      <c r="F850" s="423" t="s">
        <v>2695</v>
      </c>
      <c r="G850" s="423" t="s">
        <v>18346</v>
      </c>
      <c r="H850" s="423">
        <v>18</v>
      </c>
      <c r="I850" s="423" t="s">
        <v>2695</v>
      </c>
      <c r="J850" s="423" t="s">
        <v>17801</v>
      </c>
      <c r="K850" s="423">
        <v>105.21475806451615</v>
      </c>
      <c r="L850" s="423">
        <v>1893.8656451612906</v>
      </c>
      <c r="M850" s="423" t="s">
        <v>18650</v>
      </c>
    </row>
    <row r="851" spans="1:13" ht="45">
      <c r="A851" s="87">
        <v>842</v>
      </c>
      <c r="B851" s="422"/>
      <c r="C851" s="422" t="s">
        <v>2692</v>
      </c>
      <c r="D851" s="423" t="s">
        <v>3317</v>
      </c>
      <c r="E851" s="423">
        <v>204873388</v>
      </c>
      <c r="F851" s="423" t="s">
        <v>2695</v>
      </c>
      <c r="G851" s="423" t="s">
        <v>18346</v>
      </c>
      <c r="H851" s="423">
        <v>18</v>
      </c>
      <c r="I851" s="423" t="s">
        <v>2695</v>
      </c>
      <c r="J851" s="423" t="s">
        <v>17801</v>
      </c>
      <c r="K851" s="423">
        <v>105.21475806451615</v>
      </c>
      <c r="L851" s="423">
        <v>1893.8656451612906</v>
      </c>
      <c r="M851" s="423" t="s">
        <v>18650</v>
      </c>
    </row>
    <row r="852" spans="1:13" ht="45">
      <c r="A852" s="87">
        <v>843</v>
      </c>
      <c r="B852" s="422"/>
      <c r="C852" s="422" t="s">
        <v>2692</v>
      </c>
      <c r="D852" s="423" t="s">
        <v>3317</v>
      </c>
      <c r="E852" s="423">
        <v>204873388</v>
      </c>
      <c r="F852" s="423" t="s">
        <v>2695</v>
      </c>
      <c r="G852" s="423" t="s">
        <v>18346</v>
      </c>
      <c r="H852" s="423">
        <v>32</v>
      </c>
      <c r="I852" s="423" t="s">
        <v>2695</v>
      </c>
      <c r="J852" s="423" t="s">
        <v>17801</v>
      </c>
      <c r="K852" s="423">
        <v>105.21475806451613</v>
      </c>
      <c r="L852" s="423">
        <v>3366.8722580645162</v>
      </c>
      <c r="M852" s="423" t="s">
        <v>18651</v>
      </c>
    </row>
    <row r="853" spans="1:13" ht="45">
      <c r="A853" s="87">
        <v>844</v>
      </c>
      <c r="B853" s="422"/>
      <c r="C853" s="422" t="s">
        <v>2692</v>
      </c>
      <c r="D853" s="423" t="s">
        <v>3317</v>
      </c>
      <c r="E853" s="423">
        <v>204873388</v>
      </c>
      <c r="F853" s="423" t="s">
        <v>2695</v>
      </c>
      <c r="G853" s="423" t="s">
        <v>18346</v>
      </c>
      <c r="H853" s="423">
        <v>64</v>
      </c>
      <c r="I853" s="423" t="s">
        <v>2695</v>
      </c>
      <c r="J853" s="423" t="s">
        <v>17801</v>
      </c>
      <c r="K853" s="423">
        <v>105.21475806451613</v>
      </c>
      <c r="L853" s="423">
        <v>6733.7445161290325</v>
      </c>
      <c r="M853" s="423" t="s">
        <v>18652</v>
      </c>
    </row>
    <row r="854" spans="1:13" ht="45">
      <c r="A854" s="87">
        <v>845</v>
      </c>
      <c r="B854" s="422"/>
      <c r="C854" s="422" t="s">
        <v>2692</v>
      </c>
      <c r="D854" s="423" t="s">
        <v>3317</v>
      </c>
      <c r="E854" s="423">
        <v>204873388</v>
      </c>
      <c r="F854" s="423" t="s">
        <v>2695</v>
      </c>
      <c r="G854" s="423" t="s">
        <v>18346</v>
      </c>
      <c r="H854" s="423">
        <v>32</v>
      </c>
      <c r="I854" s="423" t="s">
        <v>2695</v>
      </c>
      <c r="J854" s="423" t="s">
        <v>17801</v>
      </c>
      <c r="K854" s="423">
        <v>105.21475806451613</v>
      </c>
      <c r="L854" s="423">
        <v>3366.8722580645162</v>
      </c>
      <c r="M854" s="423" t="s">
        <v>18653</v>
      </c>
    </row>
    <row r="855" spans="1:13" ht="45">
      <c r="A855" s="87">
        <v>846</v>
      </c>
      <c r="B855" s="422"/>
      <c r="C855" s="422" t="s">
        <v>2692</v>
      </c>
      <c r="D855" s="423" t="s">
        <v>3317</v>
      </c>
      <c r="E855" s="423">
        <v>204873388</v>
      </c>
      <c r="F855" s="423" t="s">
        <v>2695</v>
      </c>
      <c r="G855" s="423" t="s">
        <v>18346</v>
      </c>
      <c r="H855" s="423">
        <v>32</v>
      </c>
      <c r="I855" s="423" t="s">
        <v>2695</v>
      </c>
      <c r="J855" s="423" t="s">
        <v>17801</v>
      </c>
      <c r="K855" s="423">
        <v>105.21475806451613</v>
      </c>
      <c r="L855" s="423">
        <v>3366.8722580645162</v>
      </c>
      <c r="M855" s="423" t="s">
        <v>18654</v>
      </c>
    </row>
    <row r="856" spans="1:13" ht="45">
      <c r="A856" s="87">
        <v>847</v>
      </c>
      <c r="B856" s="422"/>
      <c r="C856" s="422" t="s">
        <v>2692</v>
      </c>
      <c r="D856" s="423" t="s">
        <v>3317</v>
      </c>
      <c r="E856" s="423">
        <v>204873388</v>
      </c>
      <c r="F856" s="423" t="s">
        <v>2695</v>
      </c>
      <c r="G856" s="423" t="s">
        <v>18346</v>
      </c>
      <c r="H856" s="423">
        <v>27</v>
      </c>
      <c r="I856" s="423" t="s">
        <v>2695</v>
      </c>
      <c r="J856" s="423" t="s">
        <v>17801</v>
      </c>
      <c r="K856" s="423">
        <v>105.21475806451612</v>
      </c>
      <c r="L856" s="423">
        <v>2840.7984677419354</v>
      </c>
      <c r="M856" s="423" t="s">
        <v>18655</v>
      </c>
    </row>
    <row r="857" spans="1:13" ht="45">
      <c r="A857" s="87">
        <v>848</v>
      </c>
      <c r="B857" s="422"/>
      <c r="C857" s="422" t="s">
        <v>2692</v>
      </c>
      <c r="D857" s="423" t="s">
        <v>3317</v>
      </c>
      <c r="E857" s="423">
        <v>204873388</v>
      </c>
      <c r="F857" s="423" t="s">
        <v>2695</v>
      </c>
      <c r="G857" s="423" t="s">
        <v>18346</v>
      </c>
      <c r="H857" s="423">
        <v>27</v>
      </c>
      <c r="I857" s="423" t="s">
        <v>2695</v>
      </c>
      <c r="J857" s="423" t="s">
        <v>17801</v>
      </c>
      <c r="K857" s="423">
        <v>105.21475806451612</v>
      </c>
      <c r="L857" s="423">
        <v>2840.7984677419354</v>
      </c>
      <c r="M857" s="423" t="s">
        <v>18656</v>
      </c>
    </row>
    <row r="858" spans="1:13" ht="45">
      <c r="A858" s="87">
        <v>849</v>
      </c>
      <c r="B858" s="422"/>
      <c r="C858" s="422" t="s">
        <v>2692</v>
      </c>
      <c r="D858" s="423" t="s">
        <v>3317</v>
      </c>
      <c r="E858" s="423">
        <v>204873388</v>
      </c>
      <c r="F858" s="423" t="s">
        <v>2695</v>
      </c>
      <c r="G858" s="423" t="s">
        <v>18346</v>
      </c>
      <c r="H858" s="423">
        <v>60</v>
      </c>
      <c r="I858" s="423" t="s">
        <v>2695</v>
      </c>
      <c r="J858" s="423" t="s">
        <v>17801</v>
      </c>
      <c r="K858" s="423">
        <v>105.21475806451613</v>
      </c>
      <c r="L858" s="423">
        <v>6312.8854838709676</v>
      </c>
      <c r="M858" s="423" t="s">
        <v>18657</v>
      </c>
    </row>
    <row r="859" spans="1:13" ht="45">
      <c r="A859" s="87">
        <v>850</v>
      </c>
      <c r="B859" s="422"/>
      <c r="C859" s="422" t="s">
        <v>2692</v>
      </c>
      <c r="D859" s="423" t="s">
        <v>3317</v>
      </c>
      <c r="E859" s="423">
        <v>204873388</v>
      </c>
      <c r="F859" s="423" t="s">
        <v>2695</v>
      </c>
      <c r="G859" s="423" t="s">
        <v>18346</v>
      </c>
      <c r="H859" s="423">
        <v>60</v>
      </c>
      <c r="I859" s="423" t="s">
        <v>2695</v>
      </c>
      <c r="J859" s="423" t="s">
        <v>17801</v>
      </c>
      <c r="K859" s="423">
        <v>105.21475806451613</v>
      </c>
      <c r="L859" s="423">
        <v>6312.8854838709676</v>
      </c>
      <c r="M859" s="423" t="s">
        <v>18658</v>
      </c>
    </row>
    <row r="860" spans="1:13" ht="45">
      <c r="A860" s="87">
        <v>851</v>
      </c>
      <c r="B860" s="422"/>
      <c r="C860" s="422" t="s">
        <v>2692</v>
      </c>
      <c r="D860" s="423" t="s">
        <v>3317</v>
      </c>
      <c r="E860" s="423">
        <v>204873388</v>
      </c>
      <c r="F860" s="423" t="s">
        <v>2695</v>
      </c>
      <c r="G860" s="423" t="s">
        <v>18346</v>
      </c>
      <c r="H860" s="423">
        <v>80</v>
      </c>
      <c r="I860" s="423" t="s">
        <v>2695</v>
      </c>
      <c r="J860" s="423" t="s">
        <v>17801</v>
      </c>
      <c r="K860" s="423">
        <v>105.21475806451613</v>
      </c>
      <c r="L860" s="423">
        <v>8417.1806451612902</v>
      </c>
      <c r="M860" s="423" t="s">
        <v>18659</v>
      </c>
    </row>
    <row r="861" spans="1:13" ht="45">
      <c r="A861" s="87">
        <v>852</v>
      </c>
      <c r="B861" s="422"/>
      <c r="C861" s="422" t="s">
        <v>2692</v>
      </c>
      <c r="D861" s="423" t="s">
        <v>3317</v>
      </c>
      <c r="E861" s="423">
        <v>204873388</v>
      </c>
      <c r="F861" s="423" t="s">
        <v>2695</v>
      </c>
      <c r="G861" s="423" t="s">
        <v>18346</v>
      </c>
      <c r="H861" s="423">
        <v>100</v>
      </c>
      <c r="I861" s="423" t="s">
        <v>2695</v>
      </c>
      <c r="J861" s="423" t="s">
        <v>17801</v>
      </c>
      <c r="K861" s="423">
        <v>105.21475806451612</v>
      </c>
      <c r="L861" s="423">
        <v>10521.475806451612</v>
      </c>
      <c r="M861" s="423" t="s">
        <v>18660</v>
      </c>
    </row>
    <row r="862" spans="1:13" ht="45">
      <c r="A862" s="87">
        <v>853</v>
      </c>
      <c r="B862" s="422"/>
      <c r="C862" s="422" t="s">
        <v>2692</v>
      </c>
      <c r="D862" s="423" t="s">
        <v>3317</v>
      </c>
      <c r="E862" s="423">
        <v>204873388</v>
      </c>
      <c r="F862" s="423" t="s">
        <v>2695</v>
      </c>
      <c r="G862" s="423" t="s">
        <v>18346</v>
      </c>
      <c r="H862" s="423">
        <v>200</v>
      </c>
      <c r="I862" s="423" t="s">
        <v>2695</v>
      </c>
      <c r="J862" s="423" t="s">
        <v>17801</v>
      </c>
      <c r="K862" s="423">
        <v>105.21475806451612</v>
      </c>
      <c r="L862" s="423">
        <v>21042.951612903224</v>
      </c>
      <c r="M862" s="423" t="s">
        <v>18661</v>
      </c>
    </row>
    <row r="863" spans="1:13" ht="45">
      <c r="A863" s="87">
        <v>854</v>
      </c>
      <c r="B863" s="422"/>
      <c r="C863" s="422" t="s">
        <v>2692</v>
      </c>
      <c r="D863" s="423" t="s">
        <v>3317</v>
      </c>
      <c r="E863" s="423">
        <v>204873388</v>
      </c>
      <c r="F863" s="423" t="s">
        <v>2695</v>
      </c>
      <c r="G863" s="423" t="s">
        <v>18346</v>
      </c>
      <c r="H863" s="423">
        <v>60</v>
      </c>
      <c r="I863" s="423" t="s">
        <v>2695</v>
      </c>
      <c r="J863" s="423" t="s">
        <v>17801</v>
      </c>
      <c r="K863" s="423">
        <v>105.21475806451613</v>
      </c>
      <c r="L863" s="423">
        <v>6312.8854838709676</v>
      </c>
      <c r="M863" s="423" t="s">
        <v>18662</v>
      </c>
    </row>
    <row r="864" spans="1:13" ht="45">
      <c r="A864" s="87">
        <v>855</v>
      </c>
      <c r="B864" s="422"/>
      <c r="C864" s="422" t="s">
        <v>2692</v>
      </c>
      <c r="D864" s="423" t="s">
        <v>3317</v>
      </c>
      <c r="E864" s="423">
        <v>204873388</v>
      </c>
      <c r="F864" s="423" t="s">
        <v>2695</v>
      </c>
      <c r="G864" s="423" t="s">
        <v>18346</v>
      </c>
      <c r="H864" s="423">
        <v>96</v>
      </c>
      <c r="I864" s="423" t="s">
        <v>2695</v>
      </c>
      <c r="J864" s="423" t="s">
        <v>17801</v>
      </c>
      <c r="K864" s="423">
        <v>105.21475806451615</v>
      </c>
      <c r="L864" s="423">
        <v>10100.61677419355</v>
      </c>
      <c r="M864" s="423" t="s">
        <v>18663</v>
      </c>
    </row>
    <row r="865" spans="1:13" ht="45">
      <c r="A865" s="87">
        <v>856</v>
      </c>
      <c r="B865" s="422"/>
      <c r="C865" s="422" t="s">
        <v>2692</v>
      </c>
      <c r="D865" s="423" t="s">
        <v>3317</v>
      </c>
      <c r="E865" s="423">
        <v>204873388</v>
      </c>
      <c r="F865" s="423" t="s">
        <v>2695</v>
      </c>
      <c r="G865" s="423" t="s">
        <v>18346</v>
      </c>
      <c r="H865" s="423">
        <v>72</v>
      </c>
      <c r="I865" s="423" t="s">
        <v>2695</v>
      </c>
      <c r="J865" s="423" t="s">
        <v>17801</v>
      </c>
      <c r="K865" s="423">
        <v>105.21475806451615</v>
      </c>
      <c r="L865" s="423">
        <v>7575.4625806451622</v>
      </c>
      <c r="M865" s="423" t="s">
        <v>18664</v>
      </c>
    </row>
    <row r="866" spans="1:13" ht="45">
      <c r="A866" s="87">
        <v>857</v>
      </c>
      <c r="B866" s="422"/>
      <c r="C866" s="422" t="s">
        <v>2692</v>
      </c>
      <c r="D866" s="423" t="s">
        <v>3317</v>
      </c>
      <c r="E866" s="423">
        <v>204873388</v>
      </c>
      <c r="F866" s="423" t="s">
        <v>2695</v>
      </c>
      <c r="G866" s="423" t="s">
        <v>18346</v>
      </c>
      <c r="H866" s="423">
        <v>54</v>
      </c>
      <c r="I866" s="423" t="s">
        <v>2695</v>
      </c>
      <c r="J866" s="423" t="s">
        <v>17801</v>
      </c>
      <c r="K866" s="423">
        <v>105.21475806451612</v>
      </c>
      <c r="L866" s="423">
        <v>5681.5969354838708</v>
      </c>
      <c r="M866" s="423" t="s">
        <v>18665</v>
      </c>
    </row>
    <row r="867" spans="1:13" ht="45">
      <c r="A867" s="87">
        <v>858</v>
      </c>
      <c r="B867" s="422"/>
      <c r="C867" s="422" t="s">
        <v>2692</v>
      </c>
      <c r="D867" s="423" t="s">
        <v>3317</v>
      </c>
      <c r="E867" s="423">
        <v>204873388</v>
      </c>
      <c r="F867" s="423" t="s">
        <v>2695</v>
      </c>
      <c r="G867" s="423" t="s">
        <v>18346</v>
      </c>
      <c r="H867" s="423">
        <v>54</v>
      </c>
      <c r="I867" s="423" t="s">
        <v>2695</v>
      </c>
      <c r="J867" s="423" t="s">
        <v>17801</v>
      </c>
      <c r="K867" s="423">
        <v>105.21475806451612</v>
      </c>
      <c r="L867" s="423">
        <v>5681.5969354838708</v>
      </c>
      <c r="M867" s="423" t="s">
        <v>18666</v>
      </c>
    </row>
    <row r="868" spans="1:13" ht="45">
      <c r="A868" s="87">
        <v>859</v>
      </c>
      <c r="B868" s="422"/>
      <c r="C868" s="422" t="s">
        <v>2692</v>
      </c>
      <c r="D868" s="423" t="s">
        <v>3317</v>
      </c>
      <c r="E868" s="423">
        <v>204873388</v>
      </c>
      <c r="F868" s="423" t="s">
        <v>2695</v>
      </c>
      <c r="G868" s="423" t="s">
        <v>18346</v>
      </c>
      <c r="H868" s="423">
        <v>36</v>
      </c>
      <c r="I868" s="423" t="s">
        <v>2695</v>
      </c>
      <c r="J868" s="423" t="s">
        <v>17801</v>
      </c>
      <c r="K868" s="423">
        <v>105.21475806451615</v>
      </c>
      <c r="L868" s="423">
        <v>3787.7312903225811</v>
      </c>
      <c r="M868" s="423" t="s">
        <v>18667</v>
      </c>
    </row>
    <row r="869" spans="1:13" ht="45">
      <c r="A869" s="87">
        <v>860</v>
      </c>
      <c r="B869" s="422"/>
      <c r="C869" s="422" t="s">
        <v>2692</v>
      </c>
      <c r="D869" s="423" t="s">
        <v>3317</v>
      </c>
      <c r="E869" s="423">
        <v>204873388</v>
      </c>
      <c r="F869" s="423" t="s">
        <v>2695</v>
      </c>
      <c r="G869" s="423" t="s">
        <v>18346</v>
      </c>
      <c r="H869" s="423">
        <v>36</v>
      </c>
      <c r="I869" s="423" t="s">
        <v>2695</v>
      </c>
      <c r="J869" s="423" t="s">
        <v>17801</v>
      </c>
      <c r="K869" s="423">
        <v>105.21475806451615</v>
      </c>
      <c r="L869" s="423">
        <v>3787.7312903225811</v>
      </c>
      <c r="M869" s="423" t="s">
        <v>18668</v>
      </c>
    </row>
    <row r="870" spans="1:13" ht="45">
      <c r="A870" s="87">
        <v>861</v>
      </c>
      <c r="B870" s="422"/>
      <c r="C870" s="422" t="s">
        <v>2692</v>
      </c>
      <c r="D870" s="423" t="s">
        <v>3317</v>
      </c>
      <c r="E870" s="423">
        <v>204873388</v>
      </c>
      <c r="F870" s="423" t="s">
        <v>2695</v>
      </c>
      <c r="G870" s="423" t="s">
        <v>18346</v>
      </c>
      <c r="H870" s="423">
        <v>72</v>
      </c>
      <c r="I870" s="423" t="s">
        <v>2695</v>
      </c>
      <c r="J870" s="423" t="s">
        <v>17801</v>
      </c>
      <c r="K870" s="423">
        <v>105.21475806451615</v>
      </c>
      <c r="L870" s="423">
        <v>7575.4625806451622</v>
      </c>
      <c r="M870" s="423" t="s">
        <v>18669</v>
      </c>
    </row>
    <row r="871" spans="1:13" ht="45">
      <c r="A871" s="87">
        <v>862</v>
      </c>
      <c r="B871" s="422"/>
      <c r="C871" s="422" t="s">
        <v>2692</v>
      </c>
      <c r="D871" s="423" t="s">
        <v>3317</v>
      </c>
      <c r="E871" s="423">
        <v>204873388</v>
      </c>
      <c r="F871" s="423" t="s">
        <v>2695</v>
      </c>
      <c r="G871" s="423" t="s">
        <v>18346</v>
      </c>
      <c r="H871" s="423">
        <v>36</v>
      </c>
      <c r="I871" s="423" t="s">
        <v>2695</v>
      </c>
      <c r="J871" s="423" t="s">
        <v>17801</v>
      </c>
      <c r="K871" s="423">
        <v>105.21475806451615</v>
      </c>
      <c r="L871" s="423">
        <v>3787.7312903225811</v>
      </c>
      <c r="M871" s="423" t="s">
        <v>18670</v>
      </c>
    </row>
    <row r="872" spans="1:13" ht="45">
      <c r="A872" s="87">
        <v>863</v>
      </c>
      <c r="B872" s="422"/>
      <c r="C872" s="422" t="s">
        <v>2692</v>
      </c>
      <c r="D872" s="423" t="s">
        <v>3317</v>
      </c>
      <c r="E872" s="423">
        <v>204873388</v>
      </c>
      <c r="F872" s="423" t="s">
        <v>2695</v>
      </c>
      <c r="G872" s="423" t="s">
        <v>18346</v>
      </c>
      <c r="H872" s="423">
        <v>36</v>
      </c>
      <c r="I872" s="423" t="s">
        <v>2695</v>
      </c>
      <c r="J872" s="423" t="s">
        <v>17801</v>
      </c>
      <c r="K872" s="423">
        <v>105.21475806451615</v>
      </c>
      <c r="L872" s="423">
        <v>3787.7312903225811</v>
      </c>
      <c r="M872" s="423" t="s">
        <v>18671</v>
      </c>
    </row>
    <row r="873" spans="1:13" ht="45">
      <c r="A873" s="87">
        <v>864</v>
      </c>
      <c r="B873" s="422"/>
      <c r="C873" s="422" t="s">
        <v>2692</v>
      </c>
      <c r="D873" s="423" t="s">
        <v>3317</v>
      </c>
      <c r="E873" s="423">
        <v>204873388</v>
      </c>
      <c r="F873" s="423" t="s">
        <v>2695</v>
      </c>
      <c r="G873" s="423" t="s">
        <v>18346</v>
      </c>
      <c r="H873" s="423">
        <v>60</v>
      </c>
      <c r="I873" s="423" t="s">
        <v>2695</v>
      </c>
      <c r="J873" s="423" t="s">
        <v>17801</v>
      </c>
      <c r="K873" s="423">
        <v>105.21475806451613</v>
      </c>
      <c r="L873" s="423">
        <v>6312.8854838709676</v>
      </c>
      <c r="M873" s="423" t="s">
        <v>18672</v>
      </c>
    </row>
    <row r="874" spans="1:13" ht="45">
      <c r="A874" s="87">
        <v>865</v>
      </c>
      <c r="B874" s="422"/>
      <c r="C874" s="422" t="s">
        <v>2692</v>
      </c>
      <c r="D874" s="423" t="s">
        <v>3317</v>
      </c>
      <c r="E874" s="423">
        <v>204873388</v>
      </c>
      <c r="F874" s="423" t="s">
        <v>2695</v>
      </c>
      <c r="G874" s="423" t="s">
        <v>18346</v>
      </c>
      <c r="H874" s="423">
        <v>75</v>
      </c>
      <c r="I874" s="423" t="s">
        <v>2695</v>
      </c>
      <c r="J874" s="423" t="s">
        <v>17801</v>
      </c>
      <c r="K874" s="423">
        <v>105.21475806451613</v>
      </c>
      <c r="L874" s="423">
        <v>7891.1068548387102</v>
      </c>
      <c r="M874" s="423" t="s">
        <v>18673</v>
      </c>
    </row>
    <row r="875" spans="1:13" ht="45">
      <c r="A875" s="87">
        <v>866</v>
      </c>
      <c r="B875" s="422"/>
      <c r="C875" s="422" t="s">
        <v>2692</v>
      </c>
      <c r="D875" s="423" t="s">
        <v>3317</v>
      </c>
      <c r="E875" s="423">
        <v>204873388</v>
      </c>
      <c r="F875" s="423" t="s">
        <v>2695</v>
      </c>
      <c r="G875" s="423" t="s">
        <v>18346</v>
      </c>
      <c r="H875" s="423">
        <v>18</v>
      </c>
      <c r="I875" s="423" t="s">
        <v>2695</v>
      </c>
      <c r="J875" s="423" t="s">
        <v>17801</v>
      </c>
      <c r="K875" s="423">
        <v>83.157186612903217</v>
      </c>
      <c r="L875" s="423">
        <v>1496.829359032258</v>
      </c>
      <c r="M875" s="423" t="s">
        <v>3320</v>
      </c>
    </row>
    <row r="876" spans="1:13" ht="45">
      <c r="A876" s="87">
        <v>867</v>
      </c>
      <c r="B876" s="422"/>
      <c r="C876" s="422" t="s">
        <v>2692</v>
      </c>
      <c r="D876" s="423" t="s">
        <v>3317</v>
      </c>
      <c r="E876" s="423">
        <v>204873388</v>
      </c>
      <c r="F876" s="423" t="s">
        <v>2695</v>
      </c>
      <c r="G876" s="423" t="s">
        <v>18346</v>
      </c>
      <c r="H876" s="423">
        <v>36</v>
      </c>
      <c r="I876" s="423" t="s">
        <v>2695</v>
      </c>
      <c r="J876" s="423" t="s">
        <v>17801</v>
      </c>
      <c r="K876" s="423">
        <v>83.157186612903217</v>
      </c>
      <c r="L876" s="423">
        <v>2993.6587180645161</v>
      </c>
      <c r="M876" s="423" t="s">
        <v>3321</v>
      </c>
    </row>
    <row r="877" spans="1:13" ht="45">
      <c r="A877" s="87">
        <v>868</v>
      </c>
      <c r="B877" s="422"/>
      <c r="C877" s="422" t="s">
        <v>2692</v>
      </c>
      <c r="D877" s="423" t="s">
        <v>3317</v>
      </c>
      <c r="E877" s="423">
        <v>204873388</v>
      </c>
      <c r="F877" s="423" t="s">
        <v>2695</v>
      </c>
      <c r="G877" s="423" t="s">
        <v>18346</v>
      </c>
      <c r="H877" s="423">
        <v>36</v>
      </c>
      <c r="I877" s="423" t="s">
        <v>2695</v>
      </c>
      <c r="J877" s="423" t="s">
        <v>17801</v>
      </c>
      <c r="K877" s="423">
        <v>83.157186612903217</v>
      </c>
      <c r="L877" s="423">
        <v>2993.6587180645161</v>
      </c>
      <c r="M877" s="423" t="s">
        <v>3322</v>
      </c>
    </row>
    <row r="878" spans="1:13" ht="45">
      <c r="A878" s="87">
        <v>869</v>
      </c>
      <c r="B878" s="422"/>
      <c r="C878" s="422" t="s">
        <v>2692</v>
      </c>
      <c r="D878" s="423" t="s">
        <v>3317</v>
      </c>
      <c r="E878" s="423">
        <v>204873388</v>
      </c>
      <c r="F878" s="423" t="s">
        <v>2695</v>
      </c>
      <c r="G878" s="423" t="s">
        <v>18346</v>
      </c>
      <c r="H878" s="423">
        <v>18</v>
      </c>
      <c r="I878" s="423" t="s">
        <v>2695</v>
      </c>
      <c r="J878" s="423" t="s">
        <v>17801</v>
      </c>
      <c r="K878" s="423">
        <v>83.157186612903217</v>
      </c>
      <c r="L878" s="423">
        <v>1496.829359032258</v>
      </c>
      <c r="M878" s="423" t="s">
        <v>3323</v>
      </c>
    </row>
    <row r="879" spans="1:13" ht="45">
      <c r="A879" s="87">
        <v>870</v>
      </c>
      <c r="B879" s="422"/>
      <c r="C879" s="422" t="s">
        <v>2692</v>
      </c>
      <c r="D879" s="423" t="s">
        <v>3317</v>
      </c>
      <c r="E879" s="423">
        <v>204873388</v>
      </c>
      <c r="F879" s="423" t="s">
        <v>2695</v>
      </c>
      <c r="G879" s="423" t="s">
        <v>18346</v>
      </c>
      <c r="H879" s="423">
        <v>12</v>
      </c>
      <c r="I879" s="423" t="s">
        <v>2695</v>
      </c>
      <c r="J879" s="423" t="s">
        <v>17801</v>
      </c>
      <c r="K879" s="423">
        <v>83.157186612903232</v>
      </c>
      <c r="L879" s="423">
        <v>997.88623935483884</v>
      </c>
      <c r="M879" s="423" t="s">
        <v>3324</v>
      </c>
    </row>
    <row r="880" spans="1:13" ht="45">
      <c r="A880" s="87">
        <v>871</v>
      </c>
      <c r="B880" s="422"/>
      <c r="C880" s="422" t="s">
        <v>2692</v>
      </c>
      <c r="D880" s="423" t="s">
        <v>3317</v>
      </c>
      <c r="E880" s="423">
        <v>204873388</v>
      </c>
      <c r="F880" s="423" t="s">
        <v>2695</v>
      </c>
      <c r="G880" s="423" t="s">
        <v>18346</v>
      </c>
      <c r="H880" s="423">
        <v>18</v>
      </c>
      <c r="I880" s="423" t="s">
        <v>2695</v>
      </c>
      <c r="J880" s="423" t="s">
        <v>17801</v>
      </c>
      <c r="K880" s="423">
        <v>83.157186612903217</v>
      </c>
      <c r="L880" s="423">
        <v>1496.829359032258</v>
      </c>
      <c r="M880" s="423" t="s">
        <v>3325</v>
      </c>
    </row>
    <row r="881" spans="1:13" ht="45">
      <c r="A881" s="87">
        <v>872</v>
      </c>
      <c r="B881" s="422"/>
      <c r="C881" s="422" t="s">
        <v>2692</v>
      </c>
      <c r="D881" s="423" t="s">
        <v>3317</v>
      </c>
      <c r="E881" s="423">
        <v>204873388</v>
      </c>
      <c r="F881" s="423" t="s">
        <v>2695</v>
      </c>
      <c r="G881" s="423" t="s">
        <v>18346</v>
      </c>
      <c r="H881" s="423">
        <v>36</v>
      </c>
      <c r="I881" s="423" t="s">
        <v>2695</v>
      </c>
      <c r="J881" s="423" t="s">
        <v>17801</v>
      </c>
      <c r="K881" s="423">
        <v>83.157186612903217</v>
      </c>
      <c r="L881" s="423">
        <v>2993.6587180645161</v>
      </c>
      <c r="M881" s="423" t="s">
        <v>3326</v>
      </c>
    </row>
    <row r="882" spans="1:13" ht="45">
      <c r="A882" s="87">
        <v>873</v>
      </c>
      <c r="B882" s="422"/>
      <c r="C882" s="422" t="s">
        <v>2692</v>
      </c>
      <c r="D882" s="423" t="s">
        <v>3317</v>
      </c>
      <c r="E882" s="423">
        <v>204873388</v>
      </c>
      <c r="F882" s="423" t="s">
        <v>2695</v>
      </c>
      <c r="G882" s="423" t="s">
        <v>18346</v>
      </c>
      <c r="H882" s="423">
        <v>18</v>
      </c>
      <c r="I882" s="423" t="s">
        <v>2695</v>
      </c>
      <c r="J882" s="423" t="s">
        <v>17801</v>
      </c>
      <c r="K882" s="423">
        <v>83.157186612903217</v>
      </c>
      <c r="L882" s="423">
        <v>1496.829359032258</v>
      </c>
      <c r="M882" s="423" t="s">
        <v>3327</v>
      </c>
    </row>
    <row r="883" spans="1:13" ht="45">
      <c r="A883" s="87">
        <v>874</v>
      </c>
      <c r="B883" s="422"/>
      <c r="C883" s="422" t="s">
        <v>2692</v>
      </c>
      <c r="D883" s="423" t="s">
        <v>3317</v>
      </c>
      <c r="E883" s="423">
        <v>204873388</v>
      </c>
      <c r="F883" s="423" t="s">
        <v>2695</v>
      </c>
      <c r="G883" s="423" t="s">
        <v>18346</v>
      </c>
      <c r="H883" s="423">
        <v>36</v>
      </c>
      <c r="I883" s="423" t="s">
        <v>2695</v>
      </c>
      <c r="J883" s="423" t="s">
        <v>17801</v>
      </c>
      <c r="K883" s="423">
        <v>83.157186612903217</v>
      </c>
      <c r="L883" s="423">
        <v>2993.6587180645161</v>
      </c>
      <c r="M883" s="423" t="s">
        <v>3328</v>
      </c>
    </row>
    <row r="884" spans="1:13" ht="45">
      <c r="A884" s="87">
        <v>875</v>
      </c>
      <c r="B884" s="422"/>
      <c r="C884" s="422" t="s">
        <v>2692</v>
      </c>
      <c r="D884" s="423" t="s">
        <v>3317</v>
      </c>
      <c r="E884" s="423">
        <v>204873388</v>
      </c>
      <c r="F884" s="423" t="s">
        <v>2695</v>
      </c>
      <c r="G884" s="423" t="s">
        <v>18346</v>
      </c>
      <c r="H884" s="423">
        <v>18</v>
      </c>
      <c r="I884" s="423" t="s">
        <v>2695</v>
      </c>
      <c r="J884" s="423" t="s">
        <v>17801</v>
      </c>
      <c r="K884" s="423">
        <v>83.157186612903217</v>
      </c>
      <c r="L884" s="423">
        <v>1496.829359032258</v>
      </c>
      <c r="M884" s="423" t="s">
        <v>3329</v>
      </c>
    </row>
    <row r="885" spans="1:13" ht="45">
      <c r="A885" s="87">
        <v>876</v>
      </c>
      <c r="B885" s="422"/>
      <c r="C885" s="422" t="s">
        <v>2692</v>
      </c>
      <c r="D885" s="423" t="s">
        <v>3317</v>
      </c>
      <c r="E885" s="423">
        <v>204873388</v>
      </c>
      <c r="F885" s="423" t="s">
        <v>2695</v>
      </c>
      <c r="G885" s="423" t="s">
        <v>18346</v>
      </c>
      <c r="H885" s="423">
        <v>36</v>
      </c>
      <c r="I885" s="423" t="s">
        <v>2695</v>
      </c>
      <c r="J885" s="423" t="s">
        <v>17801</v>
      </c>
      <c r="K885" s="423">
        <v>83.157186612903217</v>
      </c>
      <c r="L885" s="423">
        <v>2993.6587180645161</v>
      </c>
      <c r="M885" s="423" t="s">
        <v>3330</v>
      </c>
    </row>
    <row r="886" spans="1:13" ht="45">
      <c r="A886" s="87">
        <v>877</v>
      </c>
      <c r="B886" s="422"/>
      <c r="C886" s="422" t="s">
        <v>2692</v>
      </c>
      <c r="D886" s="423" t="s">
        <v>3317</v>
      </c>
      <c r="E886" s="423">
        <v>204873388</v>
      </c>
      <c r="F886" s="423" t="s">
        <v>2695</v>
      </c>
      <c r="G886" s="423" t="s">
        <v>18346</v>
      </c>
      <c r="H886" s="423">
        <v>36</v>
      </c>
      <c r="I886" s="423" t="s">
        <v>2695</v>
      </c>
      <c r="J886" s="423" t="s">
        <v>17801</v>
      </c>
      <c r="K886" s="423">
        <v>83.157186612903217</v>
      </c>
      <c r="L886" s="423">
        <v>2993.6587180645161</v>
      </c>
      <c r="M886" s="423" t="s">
        <v>3331</v>
      </c>
    </row>
    <row r="887" spans="1:13" ht="45">
      <c r="A887" s="87">
        <v>878</v>
      </c>
      <c r="B887" s="422"/>
      <c r="C887" s="422" t="s">
        <v>2692</v>
      </c>
      <c r="D887" s="423" t="s">
        <v>3317</v>
      </c>
      <c r="E887" s="423">
        <v>204873388</v>
      </c>
      <c r="F887" s="423" t="s">
        <v>2695</v>
      </c>
      <c r="G887" s="423" t="s">
        <v>18346</v>
      </c>
      <c r="H887" s="423">
        <v>18</v>
      </c>
      <c r="I887" s="423" t="s">
        <v>2695</v>
      </c>
      <c r="J887" s="423" t="s">
        <v>17801</v>
      </c>
      <c r="K887" s="423">
        <v>83.157186612903217</v>
      </c>
      <c r="L887" s="423">
        <v>1496.829359032258</v>
      </c>
      <c r="M887" s="423" t="s">
        <v>3332</v>
      </c>
    </row>
    <row r="888" spans="1:13" ht="45">
      <c r="A888" s="87">
        <v>879</v>
      </c>
      <c r="B888" s="422"/>
      <c r="C888" s="422" t="s">
        <v>2692</v>
      </c>
      <c r="D888" s="423" t="s">
        <v>3317</v>
      </c>
      <c r="E888" s="423">
        <v>204873388</v>
      </c>
      <c r="F888" s="423" t="s">
        <v>2695</v>
      </c>
      <c r="G888" s="423" t="s">
        <v>18346</v>
      </c>
      <c r="H888" s="423">
        <v>18</v>
      </c>
      <c r="I888" s="423" t="s">
        <v>2695</v>
      </c>
      <c r="J888" s="423" t="s">
        <v>17801</v>
      </c>
      <c r="K888" s="423">
        <v>83.157186612903217</v>
      </c>
      <c r="L888" s="423">
        <v>1496.829359032258</v>
      </c>
      <c r="M888" s="423" t="s">
        <v>3333</v>
      </c>
    </row>
    <row r="889" spans="1:13" ht="45">
      <c r="A889" s="87">
        <v>880</v>
      </c>
      <c r="B889" s="422"/>
      <c r="C889" s="422" t="s">
        <v>2692</v>
      </c>
      <c r="D889" s="423" t="s">
        <v>3317</v>
      </c>
      <c r="E889" s="423">
        <v>204873388</v>
      </c>
      <c r="F889" s="423" t="s">
        <v>2695</v>
      </c>
      <c r="G889" s="423" t="s">
        <v>18346</v>
      </c>
      <c r="H889" s="423">
        <v>36</v>
      </c>
      <c r="I889" s="423" t="s">
        <v>2695</v>
      </c>
      <c r="J889" s="423" t="s">
        <v>17801</v>
      </c>
      <c r="K889" s="423">
        <v>83.157186612903217</v>
      </c>
      <c r="L889" s="423">
        <v>2993.6587180645161</v>
      </c>
      <c r="M889" s="423" t="s">
        <v>3334</v>
      </c>
    </row>
    <row r="890" spans="1:13" ht="45">
      <c r="A890" s="87">
        <v>881</v>
      </c>
      <c r="B890" s="422"/>
      <c r="C890" s="422" t="s">
        <v>2692</v>
      </c>
      <c r="D890" s="423" t="s">
        <v>3317</v>
      </c>
      <c r="E890" s="423">
        <v>204873388</v>
      </c>
      <c r="F890" s="423" t="s">
        <v>2695</v>
      </c>
      <c r="G890" s="423" t="s">
        <v>18346</v>
      </c>
      <c r="H890" s="423">
        <v>18</v>
      </c>
      <c r="I890" s="423" t="s">
        <v>2695</v>
      </c>
      <c r="J890" s="423" t="s">
        <v>17801</v>
      </c>
      <c r="K890" s="423">
        <v>83.157186612903217</v>
      </c>
      <c r="L890" s="423">
        <v>1496.829359032258</v>
      </c>
      <c r="M890" s="423" t="s">
        <v>3335</v>
      </c>
    </row>
    <row r="891" spans="1:13" ht="45">
      <c r="A891" s="87">
        <v>882</v>
      </c>
      <c r="B891" s="422"/>
      <c r="C891" s="422" t="s">
        <v>2692</v>
      </c>
      <c r="D891" s="423" t="s">
        <v>3317</v>
      </c>
      <c r="E891" s="423">
        <v>204873388</v>
      </c>
      <c r="F891" s="423" t="s">
        <v>2695</v>
      </c>
      <c r="G891" s="423" t="s">
        <v>18346</v>
      </c>
      <c r="H891" s="423">
        <v>36</v>
      </c>
      <c r="I891" s="423" t="s">
        <v>2695</v>
      </c>
      <c r="J891" s="423" t="s">
        <v>17801</v>
      </c>
      <c r="K891" s="423">
        <v>83.157186612903217</v>
      </c>
      <c r="L891" s="423">
        <v>2993.6587180645161</v>
      </c>
      <c r="M891" s="423" t="s">
        <v>3336</v>
      </c>
    </row>
    <row r="892" spans="1:13" ht="45">
      <c r="A892" s="87">
        <v>883</v>
      </c>
      <c r="B892" s="422"/>
      <c r="C892" s="422" t="s">
        <v>2692</v>
      </c>
      <c r="D892" s="423" t="s">
        <v>3317</v>
      </c>
      <c r="E892" s="423">
        <v>204873388</v>
      </c>
      <c r="F892" s="423" t="s">
        <v>2695</v>
      </c>
      <c r="G892" s="423" t="s">
        <v>18346</v>
      </c>
      <c r="H892" s="423">
        <v>18</v>
      </c>
      <c r="I892" s="423" t="s">
        <v>2695</v>
      </c>
      <c r="J892" s="423" t="s">
        <v>17801</v>
      </c>
      <c r="K892" s="423">
        <v>83.157186612903217</v>
      </c>
      <c r="L892" s="423">
        <v>1496.829359032258</v>
      </c>
      <c r="M892" s="423" t="s">
        <v>3337</v>
      </c>
    </row>
    <row r="893" spans="1:13" ht="45">
      <c r="A893" s="87">
        <v>884</v>
      </c>
      <c r="B893" s="422"/>
      <c r="C893" s="422" t="s">
        <v>2692</v>
      </c>
      <c r="D893" s="423" t="s">
        <v>3317</v>
      </c>
      <c r="E893" s="423">
        <v>204873388</v>
      </c>
      <c r="F893" s="423" t="s">
        <v>2695</v>
      </c>
      <c r="G893" s="423" t="s">
        <v>18346</v>
      </c>
      <c r="H893" s="423">
        <v>36</v>
      </c>
      <c r="I893" s="423" t="s">
        <v>2695</v>
      </c>
      <c r="J893" s="423" t="s">
        <v>17801</v>
      </c>
      <c r="K893" s="423">
        <v>83.157186612903217</v>
      </c>
      <c r="L893" s="423">
        <v>2993.6587180645161</v>
      </c>
      <c r="M893" s="423" t="s">
        <v>3338</v>
      </c>
    </row>
    <row r="894" spans="1:13" ht="45">
      <c r="A894" s="87">
        <v>885</v>
      </c>
      <c r="B894" s="422"/>
      <c r="C894" s="422" t="s">
        <v>2692</v>
      </c>
      <c r="D894" s="423" t="s">
        <v>3317</v>
      </c>
      <c r="E894" s="423">
        <v>204873388</v>
      </c>
      <c r="F894" s="423" t="s">
        <v>2695</v>
      </c>
      <c r="G894" s="423" t="s">
        <v>18346</v>
      </c>
      <c r="H894" s="423">
        <v>36</v>
      </c>
      <c r="I894" s="423" t="s">
        <v>2695</v>
      </c>
      <c r="J894" s="423" t="s">
        <v>17801</v>
      </c>
      <c r="K894" s="423">
        <v>83.157186612903217</v>
      </c>
      <c r="L894" s="423">
        <v>2993.6587180645161</v>
      </c>
      <c r="M894" s="423" t="s">
        <v>3339</v>
      </c>
    </row>
    <row r="895" spans="1:13" ht="45">
      <c r="A895" s="87">
        <v>886</v>
      </c>
      <c r="B895" s="422"/>
      <c r="C895" s="422" t="s">
        <v>2692</v>
      </c>
      <c r="D895" s="423" t="s">
        <v>3317</v>
      </c>
      <c r="E895" s="423">
        <v>204873388</v>
      </c>
      <c r="F895" s="423" t="s">
        <v>2695</v>
      </c>
      <c r="G895" s="423" t="s">
        <v>18346</v>
      </c>
      <c r="H895" s="423">
        <v>43.064999999999998</v>
      </c>
      <c r="I895" s="423" t="s">
        <v>2695</v>
      </c>
      <c r="J895" s="423" t="s">
        <v>17801</v>
      </c>
      <c r="K895" s="423">
        <v>83.157186612903217</v>
      </c>
      <c r="L895" s="423">
        <v>3581.1642414846769</v>
      </c>
      <c r="M895" s="423" t="s">
        <v>3340</v>
      </c>
    </row>
    <row r="896" spans="1:13" ht="45">
      <c r="A896" s="87">
        <v>887</v>
      </c>
      <c r="B896" s="422"/>
      <c r="C896" s="422" t="s">
        <v>2692</v>
      </c>
      <c r="D896" s="423" t="s">
        <v>3317</v>
      </c>
      <c r="E896" s="423">
        <v>204873388</v>
      </c>
      <c r="F896" s="423" t="s">
        <v>2695</v>
      </c>
      <c r="G896" s="423" t="s">
        <v>18346</v>
      </c>
      <c r="H896" s="423">
        <v>36</v>
      </c>
      <c r="I896" s="423" t="s">
        <v>2695</v>
      </c>
      <c r="J896" s="423" t="s">
        <v>17801</v>
      </c>
      <c r="K896" s="423">
        <v>83.157186612903217</v>
      </c>
      <c r="L896" s="423">
        <v>2993.6587180645161</v>
      </c>
      <c r="M896" s="423" t="s">
        <v>3341</v>
      </c>
    </row>
    <row r="897" spans="1:13" ht="45">
      <c r="A897" s="87">
        <v>888</v>
      </c>
      <c r="B897" s="422"/>
      <c r="C897" s="422" t="s">
        <v>2692</v>
      </c>
      <c r="D897" s="423" t="s">
        <v>3317</v>
      </c>
      <c r="E897" s="423">
        <v>204873388</v>
      </c>
      <c r="F897" s="423" t="s">
        <v>2695</v>
      </c>
      <c r="G897" s="423" t="s">
        <v>18346</v>
      </c>
      <c r="H897" s="423">
        <v>32</v>
      </c>
      <c r="I897" s="423" t="s">
        <v>2695</v>
      </c>
      <c r="J897" s="423" t="s">
        <v>17801</v>
      </c>
      <c r="K897" s="423">
        <v>83.157186612903217</v>
      </c>
      <c r="L897" s="423">
        <v>2661.029971612903</v>
      </c>
      <c r="M897" s="423" t="s">
        <v>3342</v>
      </c>
    </row>
    <row r="898" spans="1:13" ht="45">
      <c r="A898" s="87">
        <v>889</v>
      </c>
      <c r="B898" s="422"/>
      <c r="C898" s="422" t="s">
        <v>2692</v>
      </c>
      <c r="D898" s="423" t="s">
        <v>3317</v>
      </c>
      <c r="E898" s="423">
        <v>204873388</v>
      </c>
      <c r="F898" s="423" t="s">
        <v>2695</v>
      </c>
      <c r="G898" s="423" t="s">
        <v>18346</v>
      </c>
      <c r="H898" s="423">
        <v>36</v>
      </c>
      <c r="I898" s="423" t="s">
        <v>2695</v>
      </c>
      <c r="J898" s="423" t="s">
        <v>17801</v>
      </c>
      <c r="K898" s="423">
        <v>83.157186612903217</v>
      </c>
      <c r="L898" s="423">
        <v>2993.6587180645161</v>
      </c>
      <c r="M898" s="423" t="s">
        <v>3343</v>
      </c>
    </row>
    <row r="899" spans="1:13" ht="45">
      <c r="A899" s="87">
        <v>890</v>
      </c>
      <c r="B899" s="422"/>
      <c r="C899" s="422" t="s">
        <v>2692</v>
      </c>
      <c r="D899" s="423" t="s">
        <v>3317</v>
      </c>
      <c r="E899" s="423">
        <v>204873388</v>
      </c>
      <c r="F899" s="423" t="s">
        <v>2695</v>
      </c>
      <c r="G899" s="423" t="s">
        <v>18346</v>
      </c>
      <c r="H899" s="423">
        <v>36</v>
      </c>
      <c r="I899" s="423" t="s">
        <v>2695</v>
      </c>
      <c r="J899" s="423" t="s">
        <v>17801</v>
      </c>
      <c r="K899" s="423">
        <v>83.157186612903217</v>
      </c>
      <c r="L899" s="423">
        <v>2993.6587180645161</v>
      </c>
      <c r="M899" s="423" t="s">
        <v>3344</v>
      </c>
    </row>
    <row r="900" spans="1:13" ht="45">
      <c r="A900" s="87">
        <v>891</v>
      </c>
      <c r="B900" s="422"/>
      <c r="C900" s="422" t="s">
        <v>2692</v>
      </c>
      <c r="D900" s="423" t="s">
        <v>3317</v>
      </c>
      <c r="E900" s="423">
        <v>204873388</v>
      </c>
      <c r="F900" s="423" t="s">
        <v>2695</v>
      </c>
      <c r="G900" s="423" t="s">
        <v>18346</v>
      </c>
      <c r="H900" s="423">
        <v>32</v>
      </c>
      <c r="I900" s="423" t="s">
        <v>2695</v>
      </c>
      <c r="J900" s="423" t="s">
        <v>17801</v>
      </c>
      <c r="K900" s="423">
        <v>83.157186612903217</v>
      </c>
      <c r="L900" s="423">
        <v>2661.029971612903</v>
      </c>
      <c r="M900" s="423" t="s">
        <v>3345</v>
      </c>
    </row>
    <row r="901" spans="1:13" ht="45">
      <c r="A901" s="87">
        <v>892</v>
      </c>
      <c r="B901" s="422"/>
      <c r="C901" s="422" t="s">
        <v>2692</v>
      </c>
      <c r="D901" s="423" t="s">
        <v>3317</v>
      </c>
      <c r="E901" s="423">
        <v>204873388</v>
      </c>
      <c r="F901" s="423" t="s">
        <v>2695</v>
      </c>
      <c r="G901" s="423" t="s">
        <v>18346</v>
      </c>
      <c r="H901" s="423">
        <v>32</v>
      </c>
      <c r="I901" s="423" t="s">
        <v>2695</v>
      </c>
      <c r="J901" s="423" t="s">
        <v>17801</v>
      </c>
      <c r="K901" s="423">
        <v>83.157186612903217</v>
      </c>
      <c r="L901" s="423">
        <v>2661.029971612903</v>
      </c>
      <c r="M901" s="423" t="s">
        <v>3346</v>
      </c>
    </row>
    <row r="902" spans="1:13" ht="45">
      <c r="A902" s="87">
        <v>893</v>
      </c>
      <c r="B902" s="422"/>
      <c r="C902" s="422" t="s">
        <v>2692</v>
      </c>
      <c r="D902" s="423" t="s">
        <v>3317</v>
      </c>
      <c r="E902" s="423">
        <v>204873388</v>
      </c>
      <c r="F902" s="423" t="s">
        <v>2695</v>
      </c>
      <c r="G902" s="423" t="s">
        <v>18346</v>
      </c>
      <c r="H902" s="423">
        <v>36</v>
      </c>
      <c r="I902" s="423" t="s">
        <v>2695</v>
      </c>
      <c r="J902" s="423" t="s">
        <v>17801</v>
      </c>
      <c r="K902" s="423">
        <v>83.157186612903217</v>
      </c>
      <c r="L902" s="423">
        <v>2993.6587180645161</v>
      </c>
      <c r="M902" s="423" t="s">
        <v>3347</v>
      </c>
    </row>
    <row r="903" spans="1:13" ht="45">
      <c r="A903" s="87">
        <v>894</v>
      </c>
      <c r="B903" s="422"/>
      <c r="C903" s="422" t="s">
        <v>2692</v>
      </c>
      <c r="D903" s="423" t="s">
        <v>3317</v>
      </c>
      <c r="E903" s="423">
        <v>204873388</v>
      </c>
      <c r="F903" s="423" t="s">
        <v>2695</v>
      </c>
      <c r="G903" s="423" t="s">
        <v>18346</v>
      </c>
      <c r="H903" s="423">
        <v>36</v>
      </c>
      <c r="I903" s="423" t="s">
        <v>2695</v>
      </c>
      <c r="J903" s="423" t="s">
        <v>17801</v>
      </c>
      <c r="K903" s="423">
        <v>83.157186612903217</v>
      </c>
      <c r="L903" s="423">
        <v>2993.6587180645161</v>
      </c>
      <c r="M903" s="423" t="s">
        <v>3348</v>
      </c>
    </row>
    <row r="904" spans="1:13" ht="45">
      <c r="A904" s="87">
        <v>895</v>
      </c>
      <c r="B904" s="422"/>
      <c r="C904" s="422" t="s">
        <v>2692</v>
      </c>
      <c r="D904" s="423" t="s">
        <v>3317</v>
      </c>
      <c r="E904" s="423">
        <v>204873388</v>
      </c>
      <c r="F904" s="423" t="s">
        <v>2695</v>
      </c>
      <c r="G904" s="423" t="s">
        <v>18346</v>
      </c>
      <c r="H904" s="423">
        <v>36</v>
      </c>
      <c r="I904" s="423" t="s">
        <v>2695</v>
      </c>
      <c r="J904" s="423" t="s">
        <v>17801</v>
      </c>
      <c r="K904" s="423">
        <v>83.157186612903217</v>
      </c>
      <c r="L904" s="423">
        <v>2993.6587180645161</v>
      </c>
      <c r="M904" s="423" t="s">
        <v>3349</v>
      </c>
    </row>
    <row r="905" spans="1:13" ht="45">
      <c r="A905" s="87">
        <v>896</v>
      </c>
      <c r="B905" s="422"/>
      <c r="C905" s="422" t="s">
        <v>2692</v>
      </c>
      <c r="D905" s="423" t="s">
        <v>3317</v>
      </c>
      <c r="E905" s="423">
        <v>204873388</v>
      </c>
      <c r="F905" s="423" t="s">
        <v>2695</v>
      </c>
      <c r="G905" s="423" t="s">
        <v>18346</v>
      </c>
      <c r="H905" s="423">
        <v>36</v>
      </c>
      <c r="I905" s="423" t="s">
        <v>2695</v>
      </c>
      <c r="J905" s="423" t="s">
        <v>17801</v>
      </c>
      <c r="K905" s="423">
        <v>83.157186612903217</v>
      </c>
      <c r="L905" s="423">
        <v>2993.6587180645161</v>
      </c>
      <c r="M905" s="423" t="s">
        <v>3350</v>
      </c>
    </row>
    <row r="906" spans="1:13" ht="45">
      <c r="A906" s="87">
        <v>897</v>
      </c>
      <c r="B906" s="422"/>
      <c r="C906" s="422" t="s">
        <v>2692</v>
      </c>
      <c r="D906" s="423" t="s">
        <v>3317</v>
      </c>
      <c r="E906" s="423">
        <v>204873388</v>
      </c>
      <c r="F906" s="423" t="s">
        <v>2695</v>
      </c>
      <c r="G906" s="423" t="s">
        <v>18346</v>
      </c>
      <c r="H906" s="423">
        <v>36</v>
      </c>
      <c r="I906" s="423" t="s">
        <v>2695</v>
      </c>
      <c r="J906" s="423" t="s">
        <v>17801</v>
      </c>
      <c r="K906" s="423">
        <v>83.157186612903217</v>
      </c>
      <c r="L906" s="423">
        <v>2993.6587180645161</v>
      </c>
      <c r="M906" s="423" t="s">
        <v>3351</v>
      </c>
    </row>
    <row r="907" spans="1:13" ht="45">
      <c r="A907" s="87">
        <v>898</v>
      </c>
      <c r="B907" s="422"/>
      <c r="C907" s="422" t="s">
        <v>2692</v>
      </c>
      <c r="D907" s="423" t="s">
        <v>3317</v>
      </c>
      <c r="E907" s="423">
        <v>204873388</v>
      </c>
      <c r="F907" s="423" t="s">
        <v>2695</v>
      </c>
      <c r="G907" s="423" t="s">
        <v>18346</v>
      </c>
      <c r="H907" s="423">
        <v>24</v>
      </c>
      <c r="I907" s="423" t="s">
        <v>2695</v>
      </c>
      <c r="J907" s="423" t="s">
        <v>17801</v>
      </c>
      <c r="K907" s="423">
        <v>83.157186612903232</v>
      </c>
      <c r="L907" s="423">
        <v>1995.7724787096777</v>
      </c>
      <c r="M907" s="423" t="s">
        <v>3352</v>
      </c>
    </row>
    <row r="908" spans="1:13" ht="45">
      <c r="A908" s="87">
        <v>899</v>
      </c>
      <c r="B908" s="422"/>
      <c r="C908" s="422" t="s">
        <v>2692</v>
      </c>
      <c r="D908" s="423" t="s">
        <v>3317</v>
      </c>
      <c r="E908" s="423">
        <v>204873388</v>
      </c>
      <c r="F908" s="423" t="s">
        <v>2695</v>
      </c>
      <c r="G908" s="423" t="s">
        <v>18346</v>
      </c>
      <c r="H908" s="423">
        <v>36</v>
      </c>
      <c r="I908" s="423" t="s">
        <v>2695</v>
      </c>
      <c r="J908" s="423" t="s">
        <v>17801</v>
      </c>
      <c r="K908" s="423">
        <v>83.157186612903217</v>
      </c>
      <c r="L908" s="423">
        <v>2993.6587180645161</v>
      </c>
      <c r="M908" s="423" t="s">
        <v>3353</v>
      </c>
    </row>
    <row r="909" spans="1:13" ht="45">
      <c r="A909" s="87">
        <v>900</v>
      </c>
      <c r="B909" s="422"/>
      <c r="C909" s="422" t="s">
        <v>2692</v>
      </c>
      <c r="D909" s="423" t="s">
        <v>3317</v>
      </c>
      <c r="E909" s="423">
        <v>204873388</v>
      </c>
      <c r="F909" s="423" t="s">
        <v>2695</v>
      </c>
      <c r="G909" s="423" t="s">
        <v>18346</v>
      </c>
      <c r="H909" s="423">
        <v>36</v>
      </c>
      <c r="I909" s="423" t="s">
        <v>2695</v>
      </c>
      <c r="J909" s="423" t="s">
        <v>17801</v>
      </c>
      <c r="K909" s="423">
        <v>83.157186612903217</v>
      </c>
      <c r="L909" s="423">
        <v>2993.6587180645161</v>
      </c>
      <c r="M909" s="423" t="s">
        <v>3354</v>
      </c>
    </row>
    <row r="910" spans="1:13" ht="45">
      <c r="A910" s="87">
        <v>901</v>
      </c>
      <c r="B910" s="422"/>
      <c r="C910" s="422" t="s">
        <v>2692</v>
      </c>
      <c r="D910" s="423" t="s">
        <v>3317</v>
      </c>
      <c r="E910" s="423">
        <v>204873388</v>
      </c>
      <c r="F910" s="423" t="s">
        <v>2695</v>
      </c>
      <c r="G910" s="423" t="s">
        <v>18346</v>
      </c>
      <c r="H910" s="423">
        <v>36</v>
      </c>
      <c r="I910" s="423" t="s">
        <v>2695</v>
      </c>
      <c r="J910" s="423" t="s">
        <v>17801</v>
      </c>
      <c r="K910" s="423">
        <v>83.157186612903217</v>
      </c>
      <c r="L910" s="423">
        <v>2993.6587180645161</v>
      </c>
      <c r="M910" s="423" t="s">
        <v>3355</v>
      </c>
    </row>
    <row r="911" spans="1:13" ht="45">
      <c r="A911" s="87">
        <v>902</v>
      </c>
      <c r="B911" s="422"/>
      <c r="C911" s="422" t="s">
        <v>2692</v>
      </c>
      <c r="D911" s="423" t="s">
        <v>3317</v>
      </c>
      <c r="E911" s="423">
        <v>204873388</v>
      </c>
      <c r="F911" s="423" t="s">
        <v>2695</v>
      </c>
      <c r="G911" s="423" t="s">
        <v>18346</v>
      </c>
      <c r="H911" s="423">
        <v>36</v>
      </c>
      <c r="I911" s="423" t="s">
        <v>2695</v>
      </c>
      <c r="J911" s="423" t="s">
        <v>17801</v>
      </c>
      <c r="K911" s="423">
        <v>83.157186612903217</v>
      </c>
      <c r="L911" s="423">
        <v>2993.6587180645161</v>
      </c>
      <c r="M911" s="423" t="s">
        <v>3356</v>
      </c>
    </row>
    <row r="912" spans="1:13" ht="45">
      <c r="A912" s="87">
        <v>903</v>
      </c>
      <c r="B912" s="422"/>
      <c r="C912" s="422" t="s">
        <v>2692</v>
      </c>
      <c r="D912" s="423" t="s">
        <v>3317</v>
      </c>
      <c r="E912" s="423">
        <v>204873388</v>
      </c>
      <c r="F912" s="423" t="s">
        <v>2695</v>
      </c>
      <c r="G912" s="423" t="s">
        <v>18346</v>
      </c>
      <c r="H912" s="423">
        <v>36</v>
      </c>
      <c r="I912" s="423" t="s">
        <v>2695</v>
      </c>
      <c r="J912" s="423" t="s">
        <v>17801</v>
      </c>
      <c r="K912" s="423">
        <v>83.157186612903217</v>
      </c>
      <c r="L912" s="423">
        <v>2993.6587180645161</v>
      </c>
      <c r="M912" s="423" t="s">
        <v>3357</v>
      </c>
    </row>
    <row r="913" spans="1:13" ht="45">
      <c r="A913" s="87">
        <v>904</v>
      </c>
      <c r="B913" s="422"/>
      <c r="C913" s="422" t="s">
        <v>2692</v>
      </c>
      <c r="D913" s="423" t="s">
        <v>3317</v>
      </c>
      <c r="E913" s="423">
        <v>204873388</v>
      </c>
      <c r="F913" s="423" t="s">
        <v>2695</v>
      </c>
      <c r="G913" s="423" t="s">
        <v>18346</v>
      </c>
      <c r="H913" s="423">
        <v>36</v>
      </c>
      <c r="I913" s="423" t="s">
        <v>2695</v>
      </c>
      <c r="J913" s="423" t="s">
        <v>17801</v>
      </c>
      <c r="K913" s="423">
        <v>83.157186612903217</v>
      </c>
      <c r="L913" s="423">
        <v>2993.6587180645161</v>
      </c>
      <c r="M913" s="423" t="s">
        <v>3358</v>
      </c>
    </row>
    <row r="914" spans="1:13" ht="45">
      <c r="A914" s="87">
        <v>905</v>
      </c>
      <c r="B914" s="422"/>
      <c r="C914" s="422" t="s">
        <v>2692</v>
      </c>
      <c r="D914" s="423" t="s">
        <v>3317</v>
      </c>
      <c r="E914" s="423">
        <v>204873388</v>
      </c>
      <c r="F914" s="423" t="s">
        <v>2695</v>
      </c>
      <c r="G914" s="423" t="s">
        <v>18346</v>
      </c>
      <c r="H914" s="423">
        <v>80</v>
      </c>
      <c r="I914" s="423" t="s">
        <v>2695</v>
      </c>
      <c r="J914" s="423" t="s">
        <v>17801</v>
      </c>
      <c r="K914" s="423">
        <v>83.157186612903217</v>
      </c>
      <c r="L914" s="423">
        <v>6652.5749290322574</v>
      </c>
      <c r="M914" s="423" t="s">
        <v>3359</v>
      </c>
    </row>
    <row r="915" spans="1:13" ht="45">
      <c r="A915" s="87">
        <v>906</v>
      </c>
      <c r="B915" s="422"/>
      <c r="C915" s="422" t="s">
        <v>2692</v>
      </c>
      <c r="D915" s="423" t="s">
        <v>3317</v>
      </c>
      <c r="E915" s="423">
        <v>204873388</v>
      </c>
      <c r="F915" s="423" t="s">
        <v>2695</v>
      </c>
      <c r="G915" s="423" t="s">
        <v>18346</v>
      </c>
      <c r="H915" s="423">
        <v>18</v>
      </c>
      <c r="I915" s="423" t="s">
        <v>2695</v>
      </c>
      <c r="J915" s="423" t="s">
        <v>17801</v>
      </c>
      <c r="K915" s="423">
        <v>83.157186612903217</v>
      </c>
      <c r="L915" s="423">
        <v>1496.829359032258</v>
      </c>
      <c r="M915" s="423" t="s">
        <v>3360</v>
      </c>
    </row>
    <row r="916" spans="1:13" ht="45">
      <c r="A916" s="87">
        <v>907</v>
      </c>
      <c r="B916" s="422"/>
      <c r="C916" s="422" t="s">
        <v>2692</v>
      </c>
      <c r="D916" s="423" t="s">
        <v>3317</v>
      </c>
      <c r="E916" s="423">
        <v>204873388</v>
      </c>
      <c r="F916" s="423" t="s">
        <v>2695</v>
      </c>
      <c r="G916" s="423" t="s">
        <v>18346</v>
      </c>
      <c r="H916" s="423">
        <v>18</v>
      </c>
      <c r="I916" s="423" t="s">
        <v>2695</v>
      </c>
      <c r="J916" s="423" t="s">
        <v>17801</v>
      </c>
      <c r="K916" s="423">
        <v>83.157186612903217</v>
      </c>
      <c r="L916" s="423">
        <v>1496.829359032258</v>
      </c>
      <c r="M916" s="423" t="s">
        <v>3360</v>
      </c>
    </row>
    <row r="917" spans="1:13" ht="45">
      <c r="A917" s="87">
        <v>908</v>
      </c>
      <c r="B917" s="422"/>
      <c r="C917" s="422" t="s">
        <v>2692</v>
      </c>
      <c r="D917" s="423" t="s">
        <v>3317</v>
      </c>
      <c r="E917" s="423">
        <v>204873388</v>
      </c>
      <c r="F917" s="423" t="s">
        <v>2695</v>
      </c>
      <c r="G917" s="423" t="s">
        <v>18346</v>
      </c>
      <c r="H917" s="423">
        <v>18</v>
      </c>
      <c r="I917" s="423" t="s">
        <v>2695</v>
      </c>
      <c r="J917" s="423" t="s">
        <v>17801</v>
      </c>
      <c r="K917" s="423">
        <v>83.157186612903217</v>
      </c>
      <c r="L917" s="423">
        <v>1496.829359032258</v>
      </c>
      <c r="M917" s="423" t="s">
        <v>3361</v>
      </c>
    </row>
    <row r="918" spans="1:13" ht="45">
      <c r="A918" s="87">
        <v>909</v>
      </c>
      <c r="B918" s="422"/>
      <c r="C918" s="422" t="s">
        <v>2692</v>
      </c>
      <c r="D918" s="423" t="s">
        <v>3317</v>
      </c>
      <c r="E918" s="423">
        <v>204873388</v>
      </c>
      <c r="F918" s="423" t="s">
        <v>2695</v>
      </c>
      <c r="G918" s="423" t="s">
        <v>18346</v>
      </c>
      <c r="H918" s="423">
        <v>18</v>
      </c>
      <c r="I918" s="423" t="s">
        <v>2695</v>
      </c>
      <c r="J918" s="423" t="s">
        <v>17801</v>
      </c>
      <c r="K918" s="423">
        <v>83.157186612903217</v>
      </c>
      <c r="L918" s="423">
        <v>1496.829359032258</v>
      </c>
      <c r="M918" s="423" t="s">
        <v>3361</v>
      </c>
    </row>
    <row r="919" spans="1:13" ht="45">
      <c r="A919" s="87">
        <v>910</v>
      </c>
      <c r="B919" s="422"/>
      <c r="C919" s="422" t="s">
        <v>2692</v>
      </c>
      <c r="D919" s="423" t="s">
        <v>3317</v>
      </c>
      <c r="E919" s="423">
        <v>204873388</v>
      </c>
      <c r="F919" s="423" t="s">
        <v>2695</v>
      </c>
      <c r="G919" s="423" t="s">
        <v>18346</v>
      </c>
      <c r="H919" s="423">
        <v>18</v>
      </c>
      <c r="I919" s="423" t="s">
        <v>2695</v>
      </c>
      <c r="J919" s="423" t="s">
        <v>17801</v>
      </c>
      <c r="K919" s="423">
        <v>83.157186612903217</v>
      </c>
      <c r="L919" s="423">
        <v>1496.829359032258</v>
      </c>
      <c r="M919" s="423" t="s">
        <v>3362</v>
      </c>
    </row>
    <row r="920" spans="1:13" ht="45">
      <c r="A920" s="87">
        <v>911</v>
      </c>
      <c r="B920" s="422"/>
      <c r="C920" s="422" t="s">
        <v>2692</v>
      </c>
      <c r="D920" s="423" t="s">
        <v>3317</v>
      </c>
      <c r="E920" s="423">
        <v>204873388</v>
      </c>
      <c r="F920" s="423" t="s">
        <v>2695</v>
      </c>
      <c r="G920" s="423" t="s">
        <v>18346</v>
      </c>
      <c r="H920" s="423">
        <v>18</v>
      </c>
      <c r="I920" s="423" t="s">
        <v>2695</v>
      </c>
      <c r="J920" s="423" t="s">
        <v>17801</v>
      </c>
      <c r="K920" s="423">
        <v>83.157186612903217</v>
      </c>
      <c r="L920" s="423">
        <v>1496.829359032258</v>
      </c>
      <c r="M920" s="423" t="s">
        <v>3362</v>
      </c>
    </row>
    <row r="921" spans="1:13" ht="45">
      <c r="A921" s="87">
        <v>912</v>
      </c>
      <c r="B921" s="422"/>
      <c r="C921" s="422" t="s">
        <v>2692</v>
      </c>
      <c r="D921" s="423" t="s">
        <v>3317</v>
      </c>
      <c r="E921" s="423">
        <v>204873388</v>
      </c>
      <c r="F921" s="423" t="s">
        <v>2695</v>
      </c>
      <c r="G921" s="423" t="s">
        <v>18346</v>
      </c>
      <c r="H921" s="423">
        <v>80</v>
      </c>
      <c r="I921" s="423" t="s">
        <v>2695</v>
      </c>
      <c r="J921" s="423" t="s">
        <v>17801</v>
      </c>
      <c r="K921" s="423">
        <v>83.157186612903217</v>
      </c>
      <c r="L921" s="423">
        <v>6652.5749290322574</v>
      </c>
      <c r="M921" s="423" t="s">
        <v>3363</v>
      </c>
    </row>
    <row r="922" spans="1:13" ht="45">
      <c r="A922" s="87">
        <v>913</v>
      </c>
      <c r="B922" s="422"/>
      <c r="C922" s="422" t="s">
        <v>2692</v>
      </c>
      <c r="D922" s="423" t="s">
        <v>3317</v>
      </c>
      <c r="E922" s="423">
        <v>204873388</v>
      </c>
      <c r="F922" s="423" t="s">
        <v>2695</v>
      </c>
      <c r="G922" s="423" t="s">
        <v>18346</v>
      </c>
      <c r="H922" s="423">
        <v>36</v>
      </c>
      <c r="I922" s="423" t="s">
        <v>2695</v>
      </c>
      <c r="J922" s="423" t="s">
        <v>17801</v>
      </c>
      <c r="K922" s="423">
        <v>83.157186612903217</v>
      </c>
      <c r="L922" s="423">
        <v>2993.6587180645161</v>
      </c>
      <c r="M922" s="423" t="s">
        <v>3364</v>
      </c>
    </row>
    <row r="923" spans="1:13" ht="45">
      <c r="A923" s="87">
        <v>914</v>
      </c>
      <c r="B923" s="422"/>
      <c r="C923" s="422" t="s">
        <v>2692</v>
      </c>
      <c r="D923" s="423" t="s">
        <v>3317</v>
      </c>
      <c r="E923" s="423">
        <v>204873388</v>
      </c>
      <c r="F923" s="423" t="s">
        <v>2695</v>
      </c>
      <c r="G923" s="423" t="s">
        <v>18346</v>
      </c>
      <c r="H923" s="423">
        <v>18</v>
      </c>
      <c r="I923" s="423" t="s">
        <v>2695</v>
      </c>
      <c r="J923" s="423" t="s">
        <v>17801</v>
      </c>
      <c r="K923" s="423">
        <v>83.157186612903217</v>
      </c>
      <c r="L923" s="423">
        <v>1496.829359032258</v>
      </c>
      <c r="M923" s="423" t="s">
        <v>3365</v>
      </c>
    </row>
    <row r="924" spans="1:13" ht="45">
      <c r="A924" s="87">
        <v>915</v>
      </c>
      <c r="B924" s="422"/>
      <c r="C924" s="422" t="s">
        <v>2692</v>
      </c>
      <c r="D924" s="423" t="s">
        <v>3317</v>
      </c>
      <c r="E924" s="423">
        <v>204873388</v>
      </c>
      <c r="F924" s="423" t="s">
        <v>2695</v>
      </c>
      <c r="G924" s="423" t="s">
        <v>18346</v>
      </c>
      <c r="H924" s="423">
        <v>36</v>
      </c>
      <c r="I924" s="423" t="s">
        <v>2695</v>
      </c>
      <c r="J924" s="423" t="s">
        <v>17801</v>
      </c>
      <c r="K924" s="423">
        <v>83.157186612903217</v>
      </c>
      <c r="L924" s="423">
        <v>2993.6587180645161</v>
      </c>
      <c r="M924" s="423" t="s">
        <v>3366</v>
      </c>
    </row>
    <row r="925" spans="1:13" ht="45">
      <c r="A925" s="87">
        <v>916</v>
      </c>
      <c r="B925" s="422"/>
      <c r="C925" s="422" t="s">
        <v>2692</v>
      </c>
      <c r="D925" s="423" t="s">
        <v>3317</v>
      </c>
      <c r="E925" s="423">
        <v>204873388</v>
      </c>
      <c r="F925" s="423" t="s">
        <v>2695</v>
      </c>
      <c r="G925" s="423" t="s">
        <v>18346</v>
      </c>
      <c r="H925" s="423">
        <v>18</v>
      </c>
      <c r="I925" s="423" t="s">
        <v>2695</v>
      </c>
      <c r="J925" s="423" t="s">
        <v>17801</v>
      </c>
      <c r="K925" s="423">
        <v>83.157186612903217</v>
      </c>
      <c r="L925" s="423">
        <v>1496.829359032258</v>
      </c>
      <c r="M925" s="423" t="s">
        <v>3367</v>
      </c>
    </row>
    <row r="926" spans="1:13" ht="45">
      <c r="A926" s="87">
        <v>917</v>
      </c>
      <c r="B926" s="422"/>
      <c r="C926" s="422" t="s">
        <v>2692</v>
      </c>
      <c r="D926" s="423" t="s">
        <v>3317</v>
      </c>
      <c r="E926" s="423">
        <v>204873388</v>
      </c>
      <c r="F926" s="423" t="s">
        <v>2695</v>
      </c>
      <c r="G926" s="423" t="s">
        <v>18346</v>
      </c>
      <c r="H926" s="423">
        <v>36</v>
      </c>
      <c r="I926" s="423" t="s">
        <v>2695</v>
      </c>
      <c r="J926" s="423" t="s">
        <v>17801</v>
      </c>
      <c r="K926" s="423">
        <v>83.157186612903217</v>
      </c>
      <c r="L926" s="423">
        <v>2993.6587180645161</v>
      </c>
      <c r="M926" s="423" t="s">
        <v>3368</v>
      </c>
    </row>
    <row r="927" spans="1:13" ht="45">
      <c r="A927" s="87">
        <v>918</v>
      </c>
      <c r="B927" s="422"/>
      <c r="C927" s="422" t="s">
        <v>2692</v>
      </c>
      <c r="D927" s="423" t="s">
        <v>3317</v>
      </c>
      <c r="E927" s="423">
        <v>204873388</v>
      </c>
      <c r="F927" s="423" t="s">
        <v>2695</v>
      </c>
      <c r="G927" s="423" t="s">
        <v>18346</v>
      </c>
      <c r="H927" s="423">
        <v>36</v>
      </c>
      <c r="I927" s="423" t="s">
        <v>2695</v>
      </c>
      <c r="J927" s="423" t="s">
        <v>17801</v>
      </c>
      <c r="K927" s="423">
        <v>83.157186612903217</v>
      </c>
      <c r="L927" s="423">
        <v>2993.6587180645161</v>
      </c>
      <c r="M927" s="423" t="s">
        <v>3369</v>
      </c>
    </row>
    <row r="928" spans="1:13" ht="45">
      <c r="A928" s="87">
        <v>919</v>
      </c>
      <c r="B928" s="422"/>
      <c r="C928" s="422" t="s">
        <v>2692</v>
      </c>
      <c r="D928" s="423" t="s">
        <v>3317</v>
      </c>
      <c r="E928" s="423">
        <v>204873388</v>
      </c>
      <c r="F928" s="423" t="s">
        <v>2695</v>
      </c>
      <c r="G928" s="423" t="s">
        <v>18346</v>
      </c>
      <c r="H928" s="423">
        <v>36</v>
      </c>
      <c r="I928" s="423" t="s">
        <v>2695</v>
      </c>
      <c r="J928" s="423" t="s">
        <v>17801</v>
      </c>
      <c r="K928" s="423">
        <v>83.157186612903217</v>
      </c>
      <c r="L928" s="423">
        <v>2993.6587180645161</v>
      </c>
      <c r="M928" s="423" t="s">
        <v>3370</v>
      </c>
    </row>
    <row r="929" spans="1:13" ht="45">
      <c r="A929" s="87">
        <v>920</v>
      </c>
      <c r="B929" s="422"/>
      <c r="C929" s="422" t="s">
        <v>2692</v>
      </c>
      <c r="D929" s="423" t="s">
        <v>3317</v>
      </c>
      <c r="E929" s="423">
        <v>204873388</v>
      </c>
      <c r="F929" s="423" t="s">
        <v>2695</v>
      </c>
      <c r="G929" s="423" t="s">
        <v>18346</v>
      </c>
      <c r="H929" s="423">
        <v>36</v>
      </c>
      <c r="I929" s="423" t="s">
        <v>2695</v>
      </c>
      <c r="J929" s="423" t="s">
        <v>17801</v>
      </c>
      <c r="K929" s="423">
        <v>83.157186612903217</v>
      </c>
      <c r="L929" s="423">
        <v>2993.6587180645161</v>
      </c>
      <c r="M929" s="423" t="s">
        <v>3371</v>
      </c>
    </row>
    <row r="930" spans="1:13" ht="45">
      <c r="A930" s="87">
        <v>921</v>
      </c>
      <c r="B930" s="422"/>
      <c r="C930" s="422" t="s">
        <v>2692</v>
      </c>
      <c r="D930" s="423" t="s">
        <v>3317</v>
      </c>
      <c r="E930" s="423">
        <v>204873388</v>
      </c>
      <c r="F930" s="423" t="s">
        <v>2695</v>
      </c>
      <c r="G930" s="423" t="s">
        <v>18346</v>
      </c>
      <c r="H930" s="423">
        <v>32</v>
      </c>
      <c r="I930" s="423" t="s">
        <v>2695</v>
      </c>
      <c r="J930" s="423" t="s">
        <v>17801</v>
      </c>
      <c r="K930" s="423">
        <v>83.157186612903217</v>
      </c>
      <c r="L930" s="423">
        <v>2661.029971612903</v>
      </c>
      <c r="M930" s="423" t="s">
        <v>3372</v>
      </c>
    </row>
    <row r="931" spans="1:13" ht="45">
      <c r="A931" s="87">
        <v>922</v>
      </c>
      <c r="B931" s="422"/>
      <c r="C931" s="422" t="s">
        <v>2692</v>
      </c>
      <c r="D931" s="423" t="s">
        <v>3317</v>
      </c>
      <c r="E931" s="423">
        <v>204873388</v>
      </c>
      <c r="F931" s="423" t="s">
        <v>2695</v>
      </c>
      <c r="G931" s="423" t="s">
        <v>18346</v>
      </c>
      <c r="H931" s="423">
        <v>12</v>
      </c>
      <c r="I931" s="423" t="s">
        <v>2695</v>
      </c>
      <c r="J931" s="423" t="s">
        <v>17801</v>
      </c>
      <c r="K931" s="423">
        <v>83.157186612903232</v>
      </c>
      <c r="L931" s="423">
        <v>997.88623935483884</v>
      </c>
      <c r="M931" s="423" t="s">
        <v>3373</v>
      </c>
    </row>
    <row r="932" spans="1:13" ht="45">
      <c r="A932" s="87">
        <v>923</v>
      </c>
      <c r="B932" s="422"/>
      <c r="C932" s="422" t="s">
        <v>2692</v>
      </c>
      <c r="D932" s="423" t="s">
        <v>3317</v>
      </c>
      <c r="E932" s="423">
        <v>204873388</v>
      </c>
      <c r="F932" s="423" t="s">
        <v>2695</v>
      </c>
      <c r="G932" s="423" t="s">
        <v>18346</v>
      </c>
      <c r="H932" s="423">
        <v>12</v>
      </c>
      <c r="I932" s="423" t="s">
        <v>2695</v>
      </c>
      <c r="J932" s="423" t="s">
        <v>17801</v>
      </c>
      <c r="K932" s="423">
        <v>83.157186612903232</v>
      </c>
      <c r="L932" s="423">
        <v>997.88623935483884</v>
      </c>
      <c r="M932" s="423" t="s">
        <v>3374</v>
      </c>
    </row>
    <row r="933" spans="1:13" ht="45">
      <c r="A933" s="87">
        <v>924</v>
      </c>
      <c r="B933" s="422"/>
      <c r="C933" s="422" t="s">
        <v>345</v>
      </c>
      <c r="D933" s="423" t="s">
        <v>18674</v>
      </c>
      <c r="E933" s="423">
        <v>241994142</v>
      </c>
      <c r="F933" s="423" t="s">
        <v>2695</v>
      </c>
      <c r="G933" s="423"/>
      <c r="H933" s="423"/>
      <c r="I933" s="423" t="s">
        <v>2695</v>
      </c>
      <c r="J933" s="423"/>
      <c r="K933" s="423"/>
      <c r="L933" s="423">
        <v>2010</v>
      </c>
      <c r="M933" s="423" t="s">
        <v>2644</v>
      </c>
    </row>
    <row r="934" spans="1:13" ht="45">
      <c r="A934" s="87">
        <v>925</v>
      </c>
      <c r="B934" s="422"/>
      <c r="C934" s="422" t="s">
        <v>345</v>
      </c>
      <c r="D934" s="423" t="s">
        <v>18675</v>
      </c>
      <c r="E934" s="423">
        <v>202455191</v>
      </c>
      <c r="F934" s="423" t="s">
        <v>2695</v>
      </c>
      <c r="G934" s="423"/>
      <c r="H934" s="423"/>
      <c r="I934" s="423" t="s">
        <v>2695</v>
      </c>
      <c r="J934" s="423"/>
      <c r="K934" s="423"/>
      <c r="L934" s="423">
        <v>180</v>
      </c>
      <c r="M934" s="423" t="s">
        <v>18676</v>
      </c>
    </row>
    <row r="935" spans="1:13" ht="45">
      <c r="A935" s="87">
        <v>926</v>
      </c>
      <c r="B935" s="422"/>
      <c r="C935" s="422" t="s">
        <v>345</v>
      </c>
      <c r="D935" s="423" t="s">
        <v>18677</v>
      </c>
      <c r="E935" s="423">
        <v>404379294</v>
      </c>
      <c r="F935" s="423" t="s">
        <v>2695</v>
      </c>
      <c r="G935" s="423"/>
      <c r="H935" s="423"/>
      <c r="I935" s="423" t="s">
        <v>2695</v>
      </c>
      <c r="J935" s="423"/>
      <c r="K935" s="423"/>
      <c r="L935" s="423">
        <f>87104.18+77022.28</f>
        <v>164126.46</v>
      </c>
      <c r="M935" s="423" t="s">
        <v>18678</v>
      </c>
    </row>
    <row r="936" spans="1:13" ht="45">
      <c r="A936" s="87">
        <v>927</v>
      </c>
      <c r="B936" s="422"/>
      <c r="C936" s="422" t="s">
        <v>345</v>
      </c>
      <c r="D936" s="423" t="s">
        <v>18677</v>
      </c>
      <c r="E936" s="423">
        <v>404379294</v>
      </c>
      <c r="F936" s="423" t="s">
        <v>2695</v>
      </c>
      <c r="G936" s="423"/>
      <c r="H936" s="423"/>
      <c r="I936" s="423" t="s">
        <v>2695</v>
      </c>
      <c r="J936" s="423"/>
      <c r="K936" s="423"/>
      <c r="L936" s="423">
        <v>86043.91</v>
      </c>
      <c r="M936" s="423" t="s">
        <v>18678</v>
      </c>
    </row>
    <row r="937" spans="1:13" ht="45">
      <c r="A937" s="87">
        <v>928</v>
      </c>
      <c r="B937" s="422"/>
      <c r="C937" s="422" t="s">
        <v>345</v>
      </c>
      <c r="D937" s="423" t="s">
        <v>18679</v>
      </c>
      <c r="E937" s="423" t="s">
        <v>18680</v>
      </c>
      <c r="F937" s="423" t="s">
        <v>2695</v>
      </c>
      <c r="G937" s="423"/>
      <c r="H937" s="423"/>
      <c r="I937" s="423" t="s">
        <v>2695</v>
      </c>
      <c r="J937" s="423"/>
      <c r="K937" s="423"/>
      <c r="L937" s="423">
        <v>2500</v>
      </c>
      <c r="M937" s="423" t="s">
        <v>18681</v>
      </c>
    </row>
    <row r="938" spans="1:13" ht="45">
      <c r="A938" s="87">
        <v>929</v>
      </c>
      <c r="B938" s="422"/>
      <c r="C938" s="422" t="s">
        <v>345</v>
      </c>
      <c r="D938" s="423" t="s">
        <v>18682</v>
      </c>
      <c r="E938" s="423" t="s">
        <v>18683</v>
      </c>
      <c r="F938" s="423" t="s">
        <v>2695</v>
      </c>
      <c r="G938" s="423"/>
      <c r="H938" s="423"/>
      <c r="I938" s="423" t="s">
        <v>2695</v>
      </c>
      <c r="J938" s="423"/>
      <c r="K938" s="423"/>
      <c r="L938" s="423">
        <v>5000</v>
      </c>
      <c r="M938" s="423" t="s">
        <v>18684</v>
      </c>
    </row>
    <row r="939" spans="1:13" ht="45">
      <c r="A939" s="87">
        <v>930</v>
      </c>
      <c r="B939" s="422"/>
      <c r="C939" s="422" t="s">
        <v>345</v>
      </c>
      <c r="D939" s="423" t="s">
        <v>18685</v>
      </c>
      <c r="E939" s="423" t="s">
        <v>18686</v>
      </c>
      <c r="F939" s="423" t="s">
        <v>2695</v>
      </c>
      <c r="G939" s="423"/>
      <c r="H939" s="423"/>
      <c r="I939" s="423" t="s">
        <v>2695</v>
      </c>
      <c r="J939" s="423"/>
      <c r="K939" s="423"/>
      <c r="L939" s="423">
        <v>6250</v>
      </c>
      <c r="M939" s="423" t="s">
        <v>18684</v>
      </c>
    </row>
    <row r="940" spans="1:13" ht="45">
      <c r="A940" s="87">
        <v>931</v>
      </c>
      <c r="B940" s="422"/>
      <c r="C940" s="422" t="s">
        <v>345</v>
      </c>
      <c r="D940" s="423" t="s">
        <v>18687</v>
      </c>
      <c r="E940" s="423" t="s">
        <v>18688</v>
      </c>
      <c r="F940" s="423" t="s">
        <v>2695</v>
      </c>
      <c r="G940" s="423"/>
      <c r="H940" s="423"/>
      <c r="I940" s="423" t="s">
        <v>2695</v>
      </c>
      <c r="J940" s="423"/>
      <c r="K940" s="423"/>
      <c r="L940" s="423">
        <v>64667.07</v>
      </c>
      <c r="M940" s="423" t="s">
        <v>18684</v>
      </c>
    </row>
    <row r="941" spans="1:13" ht="45">
      <c r="A941" s="87">
        <v>932</v>
      </c>
      <c r="B941" s="422"/>
      <c r="C941" s="422" t="s">
        <v>345</v>
      </c>
      <c r="D941" s="423" t="s">
        <v>18689</v>
      </c>
      <c r="E941" s="423" t="s">
        <v>18690</v>
      </c>
      <c r="F941" s="423" t="s">
        <v>2695</v>
      </c>
      <c r="G941" s="423"/>
      <c r="H941" s="423"/>
      <c r="I941" s="423" t="s">
        <v>2695</v>
      </c>
      <c r="J941" s="423"/>
      <c r="K941" s="423"/>
      <c r="L941" s="423">
        <v>61467.5</v>
      </c>
      <c r="M941" s="423" t="s">
        <v>18684</v>
      </c>
    </row>
    <row r="942" spans="1:13" ht="45">
      <c r="A942" s="87">
        <v>933</v>
      </c>
      <c r="B942" s="422"/>
      <c r="C942" s="422" t="s">
        <v>345</v>
      </c>
      <c r="D942" s="423" t="s">
        <v>18691</v>
      </c>
      <c r="E942" s="423" t="s">
        <v>18692</v>
      </c>
      <c r="F942" s="423" t="s">
        <v>2695</v>
      </c>
      <c r="G942" s="423"/>
      <c r="H942" s="423"/>
      <c r="I942" s="423" t="s">
        <v>2695</v>
      </c>
      <c r="J942" s="423"/>
      <c r="K942" s="423"/>
      <c r="L942" s="423">
        <v>9956.25</v>
      </c>
      <c r="M942" s="423" t="s">
        <v>18684</v>
      </c>
    </row>
    <row r="943" spans="1:13" ht="45">
      <c r="A943" s="87">
        <v>934</v>
      </c>
      <c r="B943" s="422"/>
      <c r="C943" s="422" t="s">
        <v>345</v>
      </c>
      <c r="D943" s="423" t="s">
        <v>18689</v>
      </c>
      <c r="E943" s="423" t="s">
        <v>18690</v>
      </c>
      <c r="F943" s="423" t="s">
        <v>2695</v>
      </c>
      <c r="G943" s="423"/>
      <c r="H943" s="423"/>
      <c r="I943" s="423" t="s">
        <v>2695</v>
      </c>
      <c r="J943" s="423"/>
      <c r="K943" s="423"/>
      <c r="L943" s="423">
        <v>61945</v>
      </c>
      <c r="M943" s="423" t="s">
        <v>18684</v>
      </c>
    </row>
    <row r="944" spans="1:13" ht="45">
      <c r="A944" s="87">
        <v>935</v>
      </c>
      <c r="B944" s="422"/>
      <c r="C944" s="422" t="s">
        <v>345</v>
      </c>
      <c r="D944" s="423" t="s">
        <v>18693</v>
      </c>
      <c r="E944" s="423"/>
      <c r="F944" s="423" t="s">
        <v>2695</v>
      </c>
      <c r="G944" s="423"/>
      <c r="H944" s="423"/>
      <c r="I944" s="423" t="s">
        <v>2695</v>
      </c>
      <c r="J944" s="423"/>
      <c r="K944" s="423"/>
      <c r="L944" s="423">
        <v>3750</v>
      </c>
      <c r="M944" s="423" t="s">
        <v>18684</v>
      </c>
    </row>
    <row r="945" spans="1:13" ht="45">
      <c r="A945" s="87">
        <v>936</v>
      </c>
      <c r="B945" s="422"/>
      <c r="C945" s="422" t="s">
        <v>345</v>
      </c>
      <c r="D945" s="423" t="s">
        <v>18694</v>
      </c>
      <c r="E945" s="423" t="s">
        <v>18695</v>
      </c>
      <c r="F945" s="423" t="s">
        <v>2695</v>
      </c>
      <c r="G945" s="423"/>
      <c r="H945" s="423"/>
      <c r="I945" s="423" t="s">
        <v>2695</v>
      </c>
      <c r="J945" s="423"/>
      <c r="K945" s="423"/>
      <c r="L945" s="423">
        <v>22594.94</v>
      </c>
      <c r="M945" s="423" t="s">
        <v>18684</v>
      </c>
    </row>
    <row r="946" spans="1:13" ht="45">
      <c r="A946" s="87">
        <v>937</v>
      </c>
      <c r="B946" s="422"/>
      <c r="C946" s="422" t="s">
        <v>345</v>
      </c>
      <c r="D946" s="423" t="s">
        <v>18696</v>
      </c>
      <c r="E946" s="423" t="s">
        <v>18697</v>
      </c>
      <c r="F946" s="423" t="s">
        <v>2695</v>
      </c>
      <c r="G946" s="423"/>
      <c r="H946" s="423"/>
      <c r="I946" s="423" t="s">
        <v>2695</v>
      </c>
      <c r="J946" s="423"/>
      <c r="K946" s="423"/>
      <c r="L946" s="423">
        <v>6250</v>
      </c>
      <c r="M946" s="423" t="s">
        <v>18684</v>
      </c>
    </row>
    <row r="947" spans="1:13" ht="45">
      <c r="A947" s="87">
        <v>938</v>
      </c>
      <c r="B947" s="422"/>
      <c r="C947" s="422" t="s">
        <v>345</v>
      </c>
      <c r="D947" s="423" t="s">
        <v>18698</v>
      </c>
      <c r="E947" s="423" t="s">
        <v>18699</v>
      </c>
      <c r="F947" s="423" t="s">
        <v>2695</v>
      </c>
      <c r="G947" s="423"/>
      <c r="H947" s="423"/>
      <c r="I947" s="423" t="s">
        <v>2695</v>
      </c>
      <c r="J947" s="423"/>
      <c r="K947" s="423"/>
      <c r="L947" s="423">
        <v>32500</v>
      </c>
      <c r="M947" s="423" t="s">
        <v>18684</v>
      </c>
    </row>
    <row r="948" spans="1:13" ht="45">
      <c r="A948" s="87">
        <v>939</v>
      </c>
      <c r="B948" s="422"/>
      <c r="C948" s="422" t="s">
        <v>345</v>
      </c>
      <c r="D948" s="423" t="s">
        <v>18685</v>
      </c>
      <c r="E948" s="423" t="s">
        <v>18686</v>
      </c>
      <c r="F948" s="423" t="s">
        <v>2695</v>
      </c>
      <c r="G948" s="423"/>
      <c r="H948" s="423"/>
      <c r="I948" s="423" t="s">
        <v>2695</v>
      </c>
      <c r="J948" s="423"/>
      <c r="K948" s="423"/>
      <c r="L948" s="423">
        <v>13750</v>
      </c>
      <c r="M948" s="423" t="s">
        <v>18684</v>
      </c>
    </row>
    <row r="949" spans="1:13" ht="45">
      <c r="A949" s="87">
        <v>940</v>
      </c>
      <c r="B949" s="422"/>
      <c r="C949" s="422" t="s">
        <v>345</v>
      </c>
      <c r="D949" s="423" t="s">
        <v>18682</v>
      </c>
      <c r="E949" s="423" t="s">
        <v>18683</v>
      </c>
      <c r="F949" s="423" t="s">
        <v>2695</v>
      </c>
      <c r="G949" s="423"/>
      <c r="H949" s="423"/>
      <c r="I949" s="423" t="s">
        <v>2695</v>
      </c>
      <c r="J949" s="423"/>
      <c r="K949" s="423"/>
      <c r="L949" s="423">
        <v>5000</v>
      </c>
      <c r="M949" s="423" t="s">
        <v>18684</v>
      </c>
    </row>
    <row r="950" spans="1:13" ht="45">
      <c r="A950" s="87">
        <v>941</v>
      </c>
      <c r="B950" s="422"/>
      <c r="C950" s="422" t="s">
        <v>345</v>
      </c>
      <c r="D950" s="423" t="s">
        <v>18700</v>
      </c>
      <c r="E950" s="423" t="s">
        <v>18701</v>
      </c>
      <c r="F950" s="423" t="s">
        <v>2695</v>
      </c>
      <c r="G950" s="423"/>
      <c r="H950" s="423"/>
      <c r="I950" s="423" t="s">
        <v>2695</v>
      </c>
      <c r="J950" s="423"/>
      <c r="K950" s="423"/>
      <c r="L950" s="423">
        <v>65846.399999999994</v>
      </c>
      <c r="M950" s="423" t="s">
        <v>18684</v>
      </c>
    </row>
    <row r="951" spans="1:13" ht="45">
      <c r="A951" s="87">
        <v>942</v>
      </c>
      <c r="B951" s="422"/>
      <c r="C951" s="422" t="s">
        <v>345</v>
      </c>
      <c r="D951" s="423" t="s">
        <v>18702</v>
      </c>
      <c r="E951" s="423" t="s">
        <v>18703</v>
      </c>
      <c r="F951" s="423" t="s">
        <v>2695</v>
      </c>
      <c r="G951" s="423"/>
      <c r="H951" s="423"/>
      <c r="I951" s="423" t="s">
        <v>2695</v>
      </c>
      <c r="J951" s="423"/>
      <c r="K951" s="423"/>
      <c r="L951" s="423">
        <v>1750</v>
      </c>
      <c r="M951" s="423" t="s">
        <v>18704</v>
      </c>
    </row>
    <row r="952" spans="1:13" ht="45">
      <c r="A952" s="87">
        <v>943</v>
      </c>
      <c r="B952" s="422"/>
      <c r="C952" s="422" t="s">
        <v>345</v>
      </c>
      <c r="D952" s="423" t="s">
        <v>18705</v>
      </c>
      <c r="E952" s="423" t="s">
        <v>18706</v>
      </c>
      <c r="F952" s="423" t="s">
        <v>2695</v>
      </c>
      <c r="G952" s="423"/>
      <c r="H952" s="423"/>
      <c r="I952" s="423" t="s">
        <v>2695</v>
      </c>
      <c r="J952" s="423"/>
      <c r="K952" s="423"/>
      <c r="L952" s="423">
        <v>1250</v>
      </c>
      <c r="M952" s="423" t="s">
        <v>18707</v>
      </c>
    </row>
    <row r="953" spans="1:13" ht="45">
      <c r="A953" s="87">
        <v>944</v>
      </c>
      <c r="B953" s="422"/>
      <c r="C953" s="422" t="s">
        <v>345</v>
      </c>
      <c r="D953" s="423" t="s">
        <v>18708</v>
      </c>
      <c r="E953" s="423" t="s">
        <v>18709</v>
      </c>
      <c r="F953" s="423" t="s">
        <v>2695</v>
      </c>
      <c r="G953" s="423"/>
      <c r="H953" s="423"/>
      <c r="I953" s="423" t="s">
        <v>2695</v>
      </c>
      <c r="J953" s="423"/>
      <c r="K953" s="423"/>
      <c r="L953" s="423">
        <v>2000</v>
      </c>
      <c r="M953" s="423" t="s">
        <v>18710</v>
      </c>
    </row>
    <row r="954" spans="1:13" ht="45">
      <c r="A954" s="87">
        <v>945</v>
      </c>
      <c r="B954" s="422"/>
      <c r="C954" s="422" t="s">
        <v>345</v>
      </c>
      <c r="D954" s="423" t="s">
        <v>18711</v>
      </c>
      <c r="E954" s="423" t="s">
        <v>18712</v>
      </c>
      <c r="F954" s="423" t="s">
        <v>2695</v>
      </c>
      <c r="G954" s="423"/>
      <c r="H954" s="423"/>
      <c r="I954" s="423" t="s">
        <v>2695</v>
      </c>
      <c r="J954" s="423"/>
      <c r="K954" s="423"/>
      <c r="L954" s="423">
        <v>1250</v>
      </c>
      <c r="M954" s="423" t="s">
        <v>18707</v>
      </c>
    </row>
    <row r="955" spans="1:13" ht="45">
      <c r="A955" s="87">
        <v>946</v>
      </c>
      <c r="B955" s="422"/>
      <c r="C955" s="422" t="s">
        <v>345</v>
      </c>
      <c r="D955" s="423" t="s">
        <v>18713</v>
      </c>
      <c r="E955" s="423">
        <v>405034948</v>
      </c>
      <c r="F955" s="423" t="s">
        <v>2695</v>
      </c>
      <c r="G955" s="423"/>
      <c r="H955" s="423"/>
      <c r="I955" s="423" t="s">
        <v>2695</v>
      </c>
      <c r="J955" s="423"/>
      <c r="K955" s="423"/>
      <c r="L955" s="423">
        <v>8125</v>
      </c>
      <c r="M955" s="423" t="s">
        <v>18684</v>
      </c>
    </row>
    <row r="956" spans="1:13" ht="45">
      <c r="A956" s="87">
        <v>947</v>
      </c>
      <c r="B956" s="422"/>
      <c r="C956" s="422" t="s">
        <v>345</v>
      </c>
      <c r="D956" s="423" t="s">
        <v>18687</v>
      </c>
      <c r="E956" s="423">
        <v>205189623</v>
      </c>
      <c r="F956" s="423" t="s">
        <v>2695</v>
      </c>
      <c r="G956" s="423"/>
      <c r="H956" s="423"/>
      <c r="I956" s="423" t="s">
        <v>2695</v>
      </c>
      <c r="J956" s="423"/>
      <c r="K956" s="423"/>
      <c r="L956" s="423">
        <v>91748.85</v>
      </c>
      <c r="M956" s="423" t="s">
        <v>18684</v>
      </c>
    </row>
    <row r="957" spans="1:13" ht="45">
      <c r="A957" s="87">
        <v>948</v>
      </c>
      <c r="B957" s="422"/>
      <c r="C957" s="422" t="s">
        <v>345</v>
      </c>
      <c r="D957" s="423" t="s">
        <v>18714</v>
      </c>
      <c r="E957" s="423">
        <v>404431156</v>
      </c>
      <c r="F957" s="423" t="s">
        <v>2695</v>
      </c>
      <c r="G957" s="423"/>
      <c r="H957" s="423"/>
      <c r="I957" s="423" t="s">
        <v>2695</v>
      </c>
      <c r="J957" s="423"/>
      <c r="K957" s="423"/>
      <c r="L957" s="423">
        <v>70685.7</v>
      </c>
      <c r="M957" s="423" t="s">
        <v>18715</v>
      </c>
    </row>
    <row r="958" spans="1:13" ht="45">
      <c r="A958" s="87">
        <v>949</v>
      </c>
      <c r="B958" s="422"/>
      <c r="C958" s="422" t="s">
        <v>345</v>
      </c>
      <c r="D958" s="423" t="s">
        <v>18716</v>
      </c>
      <c r="E958" s="423"/>
      <c r="F958" s="423" t="s">
        <v>2695</v>
      </c>
      <c r="G958" s="423"/>
      <c r="H958" s="423"/>
      <c r="I958" s="423" t="s">
        <v>2695</v>
      </c>
      <c r="J958" s="423"/>
      <c r="K958" s="423"/>
      <c r="L958" s="423">
        <v>1272.3599999999999</v>
      </c>
      <c r="M958" s="423" t="s">
        <v>18717</v>
      </c>
    </row>
    <row r="959" spans="1:13" ht="45">
      <c r="A959" s="87">
        <v>950</v>
      </c>
      <c r="B959" s="302"/>
      <c r="C959" s="424" t="s">
        <v>17838</v>
      </c>
      <c r="D959" s="95" t="s">
        <v>17845</v>
      </c>
      <c r="E959" s="95">
        <v>202188612</v>
      </c>
      <c r="F959" s="95" t="s">
        <v>2695</v>
      </c>
      <c r="G959" s="95"/>
      <c r="H959" s="95"/>
      <c r="I959" s="95" t="s">
        <v>2695</v>
      </c>
      <c r="J959" s="95" t="s">
        <v>17841</v>
      </c>
      <c r="K959" s="425"/>
      <c r="L959" s="425">
        <v>746923.9</v>
      </c>
      <c r="M959" s="95" t="s">
        <v>17887</v>
      </c>
    </row>
    <row r="960" spans="1:13" ht="45">
      <c r="A960" s="87">
        <v>951</v>
      </c>
      <c r="B960" s="302"/>
      <c r="C960" s="424" t="s">
        <v>17838</v>
      </c>
      <c r="D960" s="95" t="s">
        <v>17846</v>
      </c>
      <c r="E960" s="95">
        <v>404947475</v>
      </c>
      <c r="F960" s="95" t="s">
        <v>2695</v>
      </c>
      <c r="G960" s="95">
        <v>43011</v>
      </c>
      <c r="H960" s="95"/>
      <c r="I960" s="95" t="s">
        <v>2695</v>
      </c>
      <c r="J960" s="95" t="s">
        <v>17841</v>
      </c>
      <c r="K960" s="425"/>
      <c r="L960" s="425">
        <v>367813.33</v>
      </c>
      <c r="M960" s="95" t="s">
        <v>17887</v>
      </c>
    </row>
    <row r="961" spans="1:13" ht="45">
      <c r="A961" s="87">
        <v>952</v>
      </c>
      <c r="B961" s="302"/>
      <c r="C961" s="424" t="s">
        <v>17838</v>
      </c>
      <c r="D961" s="84" t="s">
        <v>17843</v>
      </c>
      <c r="E961" s="84">
        <v>405034190</v>
      </c>
      <c r="F961" s="84" t="s">
        <v>2695</v>
      </c>
      <c r="G961" s="84">
        <v>43011</v>
      </c>
      <c r="H961" s="84"/>
      <c r="I961" s="84" t="s">
        <v>2695</v>
      </c>
      <c r="J961" s="84" t="s">
        <v>17841</v>
      </c>
      <c r="K961" s="425"/>
      <c r="L961" s="425">
        <v>50325</v>
      </c>
      <c r="M961" s="84" t="s">
        <v>17887</v>
      </c>
    </row>
    <row r="962" spans="1:13" ht="45">
      <c r="A962" s="87">
        <v>953</v>
      </c>
      <c r="B962" s="302"/>
      <c r="C962" s="424" t="s">
        <v>17838</v>
      </c>
      <c r="D962" s="84" t="s">
        <v>17839</v>
      </c>
      <c r="E962" s="84">
        <v>404975452</v>
      </c>
      <c r="F962" s="84" t="s">
        <v>2695</v>
      </c>
      <c r="G962" s="84">
        <v>43011</v>
      </c>
      <c r="H962" s="84"/>
      <c r="I962" s="84" t="s">
        <v>2695</v>
      </c>
      <c r="J962" s="84" t="s">
        <v>17841</v>
      </c>
      <c r="K962" s="425"/>
      <c r="L962" s="425">
        <v>30902.52</v>
      </c>
      <c r="M962" s="84" t="s">
        <v>17887</v>
      </c>
    </row>
    <row r="963" spans="1:13" ht="45">
      <c r="A963" s="87">
        <v>954</v>
      </c>
      <c r="B963" s="302"/>
      <c r="C963" s="424" t="s">
        <v>17838</v>
      </c>
      <c r="D963" s="84" t="s">
        <v>17844</v>
      </c>
      <c r="E963" s="84">
        <v>201950594</v>
      </c>
      <c r="F963" s="84" t="s">
        <v>2695</v>
      </c>
      <c r="G963" s="84">
        <v>43011</v>
      </c>
      <c r="H963" s="84"/>
      <c r="I963" s="84" t="s">
        <v>2695</v>
      </c>
      <c r="J963" s="84" t="s">
        <v>17841</v>
      </c>
      <c r="K963" s="425"/>
      <c r="L963" s="425">
        <v>46348.5</v>
      </c>
      <c r="M963" s="84" t="s">
        <v>17887</v>
      </c>
    </row>
    <row r="964" spans="1:13" ht="45">
      <c r="A964" s="87">
        <v>955</v>
      </c>
      <c r="B964" s="302"/>
      <c r="C964" s="424" t="s">
        <v>17838</v>
      </c>
      <c r="D964" s="84" t="s">
        <v>17869</v>
      </c>
      <c r="E964" s="84">
        <v>236080557</v>
      </c>
      <c r="F964" s="84" t="s">
        <v>2695</v>
      </c>
      <c r="G964" s="84">
        <v>43011</v>
      </c>
      <c r="H964" s="84"/>
      <c r="I964" s="84" t="s">
        <v>2695</v>
      </c>
      <c r="J964" s="84" t="s">
        <v>17841</v>
      </c>
      <c r="K964" s="425"/>
      <c r="L964" s="425">
        <v>1490.02</v>
      </c>
      <c r="M964" s="84" t="s">
        <v>17887</v>
      </c>
    </row>
    <row r="965" spans="1:13" ht="45">
      <c r="A965" s="87">
        <v>956</v>
      </c>
      <c r="B965" s="302"/>
      <c r="C965" s="424" t="s">
        <v>17838</v>
      </c>
      <c r="D965" s="84" t="s">
        <v>17869</v>
      </c>
      <c r="E965" s="84">
        <v>236080557</v>
      </c>
      <c r="F965" s="84" t="s">
        <v>2695</v>
      </c>
      <c r="G965" s="84">
        <v>43011</v>
      </c>
      <c r="H965" s="84"/>
      <c r="I965" s="84" t="s">
        <v>2695</v>
      </c>
      <c r="J965" s="84"/>
      <c r="K965" s="425"/>
      <c r="L965" s="425">
        <v>500</v>
      </c>
      <c r="M965" s="84" t="s">
        <v>17887</v>
      </c>
    </row>
    <row r="966" spans="1:13" ht="45">
      <c r="A966" s="87">
        <v>957</v>
      </c>
      <c r="B966" s="302"/>
      <c r="C966" s="424" t="s">
        <v>2692</v>
      </c>
      <c r="D966" s="84" t="s">
        <v>18718</v>
      </c>
      <c r="E966" s="84" t="s">
        <v>18719</v>
      </c>
      <c r="F966" s="84" t="s">
        <v>2695</v>
      </c>
      <c r="G966" s="84">
        <v>43011</v>
      </c>
      <c r="H966" s="84">
        <v>18.899999999999999</v>
      </c>
      <c r="I966" s="84" t="s">
        <v>2695</v>
      </c>
      <c r="J966" s="84" t="s">
        <v>17801</v>
      </c>
      <c r="K966" s="425">
        <v>39.682539682539684</v>
      </c>
      <c r="L966" s="425">
        <v>750</v>
      </c>
      <c r="M966" s="84" t="s">
        <v>18720</v>
      </c>
    </row>
    <row r="967" spans="1:13" ht="45">
      <c r="A967" s="87">
        <v>958</v>
      </c>
      <c r="B967" s="302"/>
      <c r="C967" s="424" t="s">
        <v>2692</v>
      </c>
      <c r="D967" s="84" t="s">
        <v>18721</v>
      </c>
      <c r="E967" s="84" t="s">
        <v>18722</v>
      </c>
      <c r="F967" s="84" t="s">
        <v>2695</v>
      </c>
      <c r="G967" s="84" t="s">
        <v>18723</v>
      </c>
      <c r="H967" s="84">
        <v>18.920000000000002</v>
      </c>
      <c r="I967" s="84" t="s">
        <v>2695</v>
      </c>
      <c r="J967" s="84" t="s">
        <v>17801</v>
      </c>
      <c r="K967" s="425">
        <v>26.433403805496827</v>
      </c>
      <c r="L967" s="425">
        <v>500.12</v>
      </c>
      <c r="M967" s="84" t="s">
        <v>18724</v>
      </c>
    </row>
    <row r="968" spans="1:13" ht="45">
      <c r="A968" s="87">
        <v>959</v>
      </c>
      <c r="B968" s="302"/>
      <c r="C968" s="424" t="s">
        <v>345</v>
      </c>
      <c r="D968" s="84" t="s">
        <v>18689</v>
      </c>
      <c r="E968" s="84" t="s">
        <v>18690</v>
      </c>
      <c r="F968" s="84" t="s">
        <v>2695</v>
      </c>
      <c r="G968" s="84"/>
      <c r="H968" s="84"/>
      <c r="I968" s="84" t="s">
        <v>2695</v>
      </c>
      <c r="J968" s="84"/>
      <c r="K968" s="425"/>
      <c r="L968" s="425">
        <v>29221.52</v>
      </c>
      <c r="M968" s="84" t="s">
        <v>18684</v>
      </c>
    </row>
    <row r="969" spans="1:13" ht="45">
      <c r="A969" s="87">
        <v>960</v>
      </c>
      <c r="B969" s="302"/>
      <c r="C969" s="424" t="s">
        <v>2692</v>
      </c>
      <c r="D969" s="84" t="s">
        <v>2693</v>
      </c>
      <c r="E969" s="84" t="s">
        <v>2694</v>
      </c>
      <c r="F969" s="84" t="s">
        <v>2695</v>
      </c>
      <c r="G969" s="84">
        <v>43014</v>
      </c>
      <c r="H969" s="84">
        <v>36</v>
      </c>
      <c r="I969" s="84" t="s">
        <v>2695</v>
      </c>
      <c r="J969" s="84" t="s">
        <v>17801</v>
      </c>
      <c r="K969" s="425">
        <v>91.974166666666676</v>
      </c>
      <c r="L969" s="425">
        <v>3311.07</v>
      </c>
      <c r="M969" s="84" t="s">
        <v>18725</v>
      </c>
    </row>
    <row r="970" spans="1:13" ht="45">
      <c r="A970" s="87">
        <v>961</v>
      </c>
      <c r="B970" s="302"/>
      <c r="C970" s="424" t="s">
        <v>2692</v>
      </c>
      <c r="D970" s="84" t="s">
        <v>17894</v>
      </c>
      <c r="E970" s="84" t="s">
        <v>18726</v>
      </c>
      <c r="F970" s="84" t="s">
        <v>2695</v>
      </c>
      <c r="G970" s="84">
        <v>43026</v>
      </c>
      <c r="H970" s="84">
        <v>24</v>
      </c>
      <c r="I970" s="84" t="s">
        <v>2695</v>
      </c>
      <c r="J970" s="84" t="s">
        <v>17801</v>
      </c>
      <c r="K970" s="425">
        <v>43.416666666666664</v>
      </c>
      <c r="L970" s="425">
        <v>1042</v>
      </c>
      <c r="M970" s="84" t="s">
        <v>18727</v>
      </c>
    </row>
    <row r="971" spans="1:13" ht="45">
      <c r="A971" s="87">
        <v>962</v>
      </c>
      <c r="B971" s="302"/>
      <c r="C971" s="424" t="s">
        <v>17847</v>
      </c>
      <c r="D971" s="84" t="s">
        <v>17970</v>
      </c>
      <c r="E971" s="84" t="s">
        <v>3099</v>
      </c>
      <c r="F971" s="84" t="s">
        <v>2695</v>
      </c>
      <c r="G971" s="84" t="s">
        <v>18728</v>
      </c>
      <c r="H971" s="84">
        <v>16.09</v>
      </c>
      <c r="I971" s="84" t="s">
        <v>2695</v>
      </c>
      <c r="J971" s="84" t="s">
        <v>17801</v>
      </c>
      <c r="K971" s="425">
        <v>386.71352807126578</v>
      </c>
      <c r="L971" s="425">
        <v>6222.2206666666661</v>
      </c>
      <c r="M971" s="84" t="s">
        <v>18729</v>
      </c>
    </row>
    <row r="972" spans="1:13" ht="45">
      <c r="A972" s="87">
        <v>963</v>
      </c>
      <c r="B972" s="302"/>
      <c r="C972" s="424" t="s">
        <v>17847</v>
      </c>
      <c r="D972" s="84" t="s">
        <v>17970</v>
      </c>
      <c r="E972" s="84" t="s">
        <v>3099</v>
      </c>
      <c r="F972" s="84" t="s">
        <v>2695</v>
      </c>
      <c r="G972" s="84" t="s">
        <v>18728</v>
      </c>
      <c r="H972" s="84">
        <v>55.44</v>
      </c>
      <c r="I972" s="84" t="s">
        <v>2695</v>
      </c>
      <c r="J972" s="84" t="s">
        <v>17801</v>
      </c>
      <c r="K972" s="425">
        <v>112.2334175084175</v>
      </c>
      <c r="L972" s="425">
        <v>6222.2206666666661</v>
      </c>
      <c r="M972" s="84" t="s">
        <v>18730</v>
      </c>
    </row>
    <row r="973" spans="1:13" ht="45">
      <c r="A973" s="87">
        <v>964</v>
      </c>
      <c r="B973" s="302"/>
      <c r="C973" s="424" t="s">
        <v>17847</v>
      </c>
      <c r="D973" s="84" t="s">
        <v>17970</v>
      </c>
      <c r="E973" s="84" t="s">
        <v>3099</v>
      </c>
      <c r="F973" s="84" t="s">
        <v>2695</v>
      </c>
      <c r="G973" s="84" t="s">
        <v>18728</v>
      </c>
      <c r="H973" s="84">
        <v>10.199999999999999</v>
      </c>
      <c r="I973" s="84" t="s">
        <v>2695</v>
      </c>
      <c r="J973" s="84" t="s">
        <v>17801</v>
      </c>
      <c r="K973" s="425">
        <v>610.02163398692812</v>
      </c>
      <c r="L973" s="425">
        <v>6222.2206666666661</v>
      </c>
      <c r="M973" s="84" t="s">
        <v>18731</v>
      </c>
    </row>
    <row r="974" spans="1:13" ht="45">
      <c r="A974" s="87">
        <v>965</v>
      </c>
      <c r="B974" s="302"/>
      <c r="C974" s="424" t="s">
        <v>17847</v>
      </c>
      <c r="D974" s="84" t="s">
        <v>17970</v>
      </c>
      <c r="E974" s="84" t="s">
        <v>3099</v>
      </c>
      <c r="F974" s="84" t="s">
        <v>2695</v>
      </c>
      <c r="G974" s="84" t="s">
        <v>18728</v>
      </c>
      <c r="H974" s="84">
        <v>33.72</v>
      </c>
      <c r="I974" s="84" t="s">
        <v>2695</v>
      </c>
      <c r="J974" s="84" t="s">
        <v>17801</v>
      </c>
      <c r="K974" s="425">
        <v>184.52611704230921</v>
      </c>
      <c r="L974" s="425">
        <v>6222.2206666666661</v>
      </c>
      <c r="M974" s="84" t="s">
        <v>18732</v>
      </c>
    </row>
    <row r="975" spans="1:13" ht="45">
      <c r="A975" s="87">
        <v>966</v>
      </c>
      <c r="B975" s="302"/>
      <c r="C975" s="424" t="s">
        <v>17847</v>
      </c>
      <c r="D975" s="84" t="s">
        <v>17970</v>
      </c>
      <c r="E975" s="84" t="s">
        <v>3099</v>
      </c>
      <c r="F975" s="84" t="s">
        <v>2695</v>
      </c>
      <c r="G975" s="84" t="s">
        <v>18728</v>
      </c>
      <c r="H975" s="84">
        <v>17.05</v>
      </c>
      <c r="I975" s="84" t="s">
        <v>2695</v>
      </c>
      <c r="J975" s="84" t="s">
        <v>17801</v>
      </c>
      <c r="K975" s="425">
        <v>364.93962854349945</v>
      </c>
      <c r="L975" s="425">
        <v>6222.2206666666661</v>
      </c>
      <c r="M975" s="84" t="s">
        <v>18733</v>
      </c>
    </row>
    <row r="976" spans="1:13" ht="45">
      <c r="A976" s="87">
        <v>967</v>
      </c>
      <c r="B976" s="302"/>
      <c r="C976" s="424" t="s">
        <v>17847</v>
      </c>
      <c r="D976" s="84" t="s">
        <v>3317</v>
      </c>
      <c r="E976" s="84">
        <v>204873388</v>
      </c>
      <c r="F976" s="84" t="s">
        <v>2695</v>
      </c>
      <c r="G976" s="84" t="s">
        <v>18728</v>
      </c>
      <c r="H976" s="84">
        <v>132.71039999999999</v>
      </c>
      <c r="I976" s="84" t="s">
        <v>2695</v>
      </c>
      <c r="J976" s="84" t="s">
        <v>17801</v>
      </c>
      <c r="K976" s="425">
        <v>46.885705013824584</v>
      </c>
      <c r="L976" s="425">
        <v>6222.2206666666661</v>
      </c>
      <c r="M976" s="84" t="s">
        <v>18326</v>
      </c>
    </row>
    <row r="977" spans="1:13" ht="45">
      <c r="A977" s="87">
        <v>968</v>
      </c>
      <c r="B977" s="302"/>
      <c r="C977" s="424" t="s">
        <v>17847</v>
      </c>
      <c r="D977" s="84" t="s">
        <v>3317</v>
      </c>
      <c r="E977" s="84">
        <v>204873388</v>
      </c>
      <c r="F977" s="84" t="s">
        <v>2695</v>
      </c>
      <c r="G977" s="84" t="s">
        <v>18728</v>
      </c>
      <c r="H977" s="84">
        <v>18.690000000000001</v>
      </c>
      <c r="I977" s="84" t="s">
        <v>2695</v>
      </c>
      <c r="J977" s="84" t="s">
        <v>17801</v>
      </c>
      <c r="K977" s="425">
        <v>332.91710362047434</v>
      </c>
      <c r="L977" s="425">
        <v>6222.2206666666661</v>
      </c>
      <c r="M977" s="84" t="s">
        <v>18327</v>
      </c>
    </row>
    <row r="978" spans="1:13" ht="45">
      <c r="A978" s="87">
        <v>969</v>
      </c>
      <c r="B978" s="302"/>
      <c r="C978" s="424" t="s">
        <v>17847</v>
      </c>
      <c r="D978" s="84" t="s">
        <v>3317</v>
      </c>
      <c r="E978" s="84">
        <v>204873388</v>
      </c>
      <c r="F978" s="84" t="s">
        <v>2695</v>
      </c>
      <c r="G978" s="84" t="s">
        <v>18728</v>
      </c>
      <c r="H978" s="84">
        <v>34.32</v>
      </c>
      <c r="I978" s="84" t="s">
        <v>2695</v>
      </c>
      <c r="J978" s="84" t="s">
        <v>17801</v>
      </c>
      <c r="K978" s="425">
        <v>181.30013597513596</v>
      </c>
      <c r="L978" s="425">
        <v>6222.2206666666661</v>
      </c>
      <c r="M978" s="84" t="s">
        <v>18328</v>
      </c>
    </row>
    <row r="979" spans="1:13" ht="45">
      <c r="A979" s="87">
        <v>970</v>
      </c>
      <c r="B979" s="302"/>
      <c r="C979" s="424" t="s">
        <v>17847</v>
      </c>
      <c r="D979" s="84" t="s">
        <v>3317</v>
      </c>
      <c r="E979" s="84">
        <v>204873388</v>
      </c>
      <c r="F979" s="84" t="s">
        <v>2695</v>
      </c>
      <c r="G979" s="84" t="s">
        <v>18728</v>
      </c>
      <c r="H979" s="84">
        <v>10.2912</v>
      </c>
      <c r="I979" s="84" t="s">
        <v>2695</v>
      </c>
      <c r="J979" s="84" t="s">
        <v>17801</v>
      </c>
      <c r="K979" s="425">
        <v>604.61565868573791</v>
      </c>
      <c r="L979" s="425">
        <v>6222.2206666666661</v>
      </c>
      <c r="M979" s="84" t="s">
        <v>18329</v>
      </c>
    </row>
    <row r="980" spans="1:13" ht="45">
      <c r="A980" s="87">
        <v>971</v>
      </c>
      <c r="B980" s="302"/>
      <c r="C980" s="424" t="s">
        <v>17847</v>
      </c>
      <c r="D980" s="84" t="s">
        <v>3317</v>
      </c>
      <c r="E980" s="84">
        <v>204873388</v>
      </c>
      <c r="F980" s="84" t="s">
        <v>2695</v>
      </c>
      <c r="G980" s="84" t="s">
        <v>18728</v>
      </c>
      <c r="H980" s="84">
        <v>33.715199999999996</v>
      </c>
      <c r="I980" s="84" t="s">
        <v>2695</v>
      </c>
      <c r="J980" s="84" t="s">
        <v>17801</v>
      </c>
      <c r="K980" s="425">
        <v>184.55238784484942</v>
      </c>
      <c r="L980" s="425">
        <v>6222.2206666666661</v>
      </c>
      <c r="M980" s="84" t="s">
        <v>18330</v>
      </c>
    </row>
    <row r="981" spans="1:13" ht="45">
      <c r="A981" s="87">
        <v>972</v>
      </c>
      <c r="B981" s="302"/>
      <c r="C981" s="424" t="s">
        <v>17847</v>
      </c>
      <c r="D981" s="84" t="s">
        <v>3317</v>
      </c>
      <c r="E981" s="84">
        <v>204873388</v>
      </c>
      <c r="F981" s="84" t="s">
        <v>2695</v>
      </c>
      <c r="G981" s="84" t="s">
        <v>18728</v>
      </c>
      <c r="H981" s="84">
        <v>46.796800000000005</v>
      </c>
      <c r="I981" s="84" t="s">
        <v>2695</v>
      </c>
      <c r="J981" s="84" t="s">
        <v>17801</v>
      </c>
      <c r="K981" s="425">
        <v>132.9625245030999</v>
      </c>
      <c r="L981" s="425">
        <v>6222.2206666666661</v>
      </c>
      <c r="M981" s="84" t="s">
        <v>18331</v>
      </c>
    </row>
    <row r="982" spans="1:13" ht="45">
      <c r="A982" s="87">
        <v>973</v>
      </c>
      <c r="B982" s="302"/>
      <c r="C982" s="424" t="s">
        <v>17847</v>
      </c>
      <c r="D982" s="84" t="s">
        <v>3317</v>
      </c>
      <c r="E982" s="84">
        <v>204873388</v>
      </c>
      <c r="F982" s="84" t="s">
        <v>2695</v>
      </c>
      <c r="G982" s="84" t="s">
        <v>18728</v>
      </c>
      <c r="H982" s="84">
        <v>127.05000000000001</v>
      </c>
      <c r="I982" s="84" t="s">
        <v>2695</v>
      </c>
      <c r="J982" s="84" t="s">
        <v>17801</v>
      </c>
      <c r="K982" s="425">
        <v>48.974582185491265</v>
      </c>
      <c r="L982" s="425">
        <v>6222.2206666666661</v>
      </c>
      <c r="M982" s="84" t="s">
        <v>18332</v>
      </c>
    </row>
    <row r="983" spans="1:13" ht="45">
      <c r="A983" s="87">
        <v>974</v>
      </c>
      <c r="B983" s="302"/>
      <c r="C983" s="424" t="s">
        <v>17847</v>
      </c>
      <c r="D983" s="84" t="s">
        <v>3317</v>
      </c>
      <c r="E983" s="84">
        <v>204873388</v>
      </c>
      <c r="F983" s="84" t="s">
        <v>2695</v>
      </c>
      <c r="G983" s="84" t="s">
        <v>18728</v>
      </c>
      <c r="H983" s="84">
        <v>27.938999999999997</v>
      </c>
      <c r="I983" s="84" t="s">
        <v>2695</v>
      </c>
      <c r="J983" s="84" t="s">
        <v>17801</v>
      </c>
      <c r="K983" s="425">
        <v>222.70735053748047</v>
      </c>
      <c r="L983" s="425">
        <v>6222.2206666666661</v>
      </c>
      <c r="M983" s="84" t="s">
        <v>18333</v>
      </c>
    </row>
    <row r="984" spans="1:13" ht="45">
      <c r="A984" s="87">
        <v>975</v>
      </c>
      <c r="B984" s="302"/>
      <c r="C984" s="424" t="s">
        <v>17847</v>
      </c>
      <c r="D984" s="84" t="s">
        <v>3317</v>
      </c>
      <c r="E984" s="84">
        <v>204873388</v>
      </c>
      <c r="F984" s="84" t="s">
        <v>2695</v>
      </c>
      <c r="G984" s="84" t="s">
        <v>18728</v>
      </c>
      <c r="H984" s="84">
        <v>13.58</v>
      </c>
      <c r="I984" s="84" t="s">
        <v>2695</v>
      </c>
      <c r="J984" s="84" t="s">
        <v>17801</v>
      </c>
      <c r="K984" s="425">
        <v>458.19003436426112</v>
      </c>
      <c r="L984" s="425">
        <v>6222.2206666666661</v>
      </c>
      <c r="M984" s="84" t="s">
        <v>18334</v>
      </c>
    </row>
    <row r="985" spans="1:13" ht="45">
      <c r="A985" s="87">
        <v>976</v>
      </c>
      <c r="B985" s="302"/>
      <c r="C985" s="424" t="s">
        <v>17847</v>
      </c>
      <c r="D985" s="84" t="s">
        <v>3317</v>
      </c>
      <c r="E985" s="84">
        <v>204873388</v>
      </c>
      <c r="F985" s="84" t="s">
        <v>2695</v>
      </c>
      <c r="G985" s="84" t="s">
        <v>18728</v>
      </c>
      <c r="H985" s="84">
        <v>33.715199999999996</v>
      </c>
      <c r="I985" s="84" t="s">
        <v>2695</v>
      </c>
      <c r="J985" s="84" t="s">
        <v>17801</v>
      </c>
      <c r="K985" s="425">
        <v>184.55238784484942</v>
      </c>
      <c r="L985" s="425">
        <v>6222.2206666666661</v>
      </c>
      <c r="M985" s="84" t="s">
        <v>18335</v>
      </c>
    </row>
    <row r="986" spans="1:13" ht="45">
      <c r="A986" s="87">
        <v>977</v>
      </c>
      <c r="B986" s="302"/>
      <c r="C986" s="424" t="s">
        <v>17847</v>
      </c>
      <c r="D986" s="84" t="s">
        <v>3317</v>
      </c>
      <c r="E986" s="84">
        <v>204873388</v>
      </c>
      <c r="F986" s="84" t="s">
        <v>2695</v>
      </c>
      <c r="G986" s="84" t="s">
        <v>18728</v>
      </c>
      <c r="H986" s="84">
        <v>21.66</v>
      </c>
      <c r="I986" s="84" t="s">
        <v>2695</v>
      </c>
      <c r="J986" s="84" t="s">
        <v>17801</v>
      </c>
      <c r="K986" s="425">
        <v>287.26780547860875</v>
      </c>
      <c r="L986" s="425">
        <v>6222.2206666666661</v>
      </c>
      <c r="M986" s="84" t="s">
        <v>18336</v>
      </c>
    </row>
    <row r="987" spans="1:13" ht="45">
      <c r="A987" s="87">
        <v>978</v>
      </c>
      <c r="B987" s="302"/>
      <c r="C987" s="424" t="s">
        <v>17847</v>
      </c>
      <c r="D987" s="84" t="s">
        <v>3317</v>
      </c>
      <c r="E987" s="84">
        <v>204873388</v>
      </c>
      <c r="F987" s="84" t="s">
        <v>2695</v>
      </c>
      <c r="G987" s="84" t="s">
        <v>18728</v>
      </c>
      <c r="H987" s="84">
        <v>21.66</v>
      </c>
      <c r="I987" s="84" t="s">
        <v>2695</v>
      </c>
      <c r="J987" s="84" t="s">
        <v>17801</v>
      </c>
      <c r="K987" s="425">
        <v>287.26780547860875</v>
      </c>
      <c r="L987" s="425">
        <v>6222.2206666666661</v>
      </c>
      <c r="M987" s="84" t="s">
        <v>18337</v>
      </c>
    </row>
    <row r="988" spans="1:13" ht="45">
      <c r="A988" s="87">
        <v>979</v>
      </c>
      <c r="B988" s="302"/>
      <c r="C988" s="424" t="s">
        <v>17847</v>
      </c>
      <c r="D988" s="84" t="s">
        <v>3317</v>
      </c>
      <c r="E988" s="84">
        <v>204873388</v>
      </c>
      <c r="F988" s="84" t="s">
        <v>2695</v>
      </c>
      <c r="G988" s="84" t="s">
        <v>18728</v>
      </c>
      <c r="H988" s="84">
        <v>23.131200000000003</v>
      </c>
      <c r="I988" s="84" t="s">
        <v>2695</v>
      </c>
      <c r="J988" s="84" t="s">
        <v>17801</v>
      </c>
      <c r="K988" s="425">
        <v>268.99688155680059</v>
      </c>
      <c r="L988" s="425">
        <v>6222.2206666666661</v>
      </c>
      <c r="M988" s="84" t="s">
        <v>18734</v>
      </c>
    </row>
    <row r="989" spans="1:13" ht="45">
      <c r="A989" s="87">
        <v>980</v>
      </c>
      <c r="B989" s="302"/>
      <c r="C989" s="424" t="s">
        <v>18735</v>
      </c>
      <c r="D989" s="84" t="s">
        <v>3317</v>
      </c>
      <c r="E989" s="84">
        <v>204873388</v>
      </c>
      <c r="F989" s="84" t="s">
        <v>2695</v>
      </c>
      <c r="G989" s="84" t="s">
        <v>18728</v>
      </c>
      <c r="H989" s="84">
        <v>14.048199999999998</v>
      </c>
      <c r="I989" s="84" t="s">
        <v>2695</v>
      </c>
      <c r="J989" s="84" t="s">
        <v>17801</v>
      </c>
      <c r="K989" s="425">
        <v>36.540861699956814</v>
      </c>
      <c r="L989" s="425">
        <v>513.33333333333326</v>
      </c>
      <c r="M989" s="84" t="s">
        <v>18736</v>
      </c>
    </row>
    <row r="990" spans="1:13" ht="45">
      <c r="A990" s="87">
        <v>981</v>
      </c>
      <c r="B990" s="302"/>
      <c r="C990" s="424" t="s">
        <v>18735</v>
      </c>
      <c r="D990" s="84" t="s">
        <v>3317</v>
      </c>
      <c r="E990" s="84">
        <v>204873388</v>
      </c>
      <c r="F990" s="84" t="s">
        <v>2695</v>
      </c>
      <c r="G990" s="84" t="s">
        <v>18728</v>
      </c>
      <c r="H990" s="84">
        <v>14.048199999999998</v>
      </c>
      <c r="I990" s="84" t="s">
        <v>2695</v>
      </c>
      <c r="J990" s="84" t="s">
        <v>17801</v>
      </c>
      <c r="K990" s="425">
        <v>36.540861699956814</v>
      </c>
      <c r="L990" s="425">
        <v>513.33333333333326</v>
      </c>
      <c r="M990" s="84" t="s">
        <v>18737</v>
      </c>
    </row>
    <row r="991" spans="1:13" ht="45">
      <c r="A991" s="87">
        <v>982</v>
      </c>
      <c r="B991" s="302"/>
      <c r="C991" s="424" t="s">
        <v>18735</v>
      </c>
      <c r="D991" s="84" t="s">
        <v>3317</v>
      </c>
      <c r="E991" s="84">
        <v>204873388</v>
      </c>
      <c r="F991" s="84" t="s">
        <v>2695</v>
      </c>
      <c r="G991" s="84" t="s">
        <v>18728</v>
      </c>
      <c r="H991" s="84">
        <v>14.048199999999998</v>
      </c>
      <c r="I991" s="84" t="s">
        <v>2695</v>
      </c>
      <c r="J991" s="84" t="s">
        <v>17801</v>
      </c>
      <c r="K991" s="425">
        <v>36.540861699956814</v>
      </c>
      <c r="L991" s="425">
        <v>513.33333333333326</v>
      </c>
      <c r="M991" s="84" t="s">
        <v>18738</v>
      </c>
    </row>
    <row r="992" spans="1:13" ht="45">
      <c r="A992" s="87">
        <v>983</v>
      </c>
      <c r="B992" s="302"/>
      <c r="C992" s="424" t="s">
        <v>18735</v>
      </c>
      <c r="D992" s="84" t="s">
        <v>3317</v>
      </c>
      <c r="E992" s="84">
        <v>204873388</v>
      </c>
      <c r="F992" s="84" t="s">
        <v>2695</v>
      </c>
      <c r="G992" s="84" t="s">
        <v>18728</v>
      </c>
      <c r="H992" s="84">
        <v>14.048199999999998</v>
      </c>
      <c r="I992" s="84" t="s">
        <v>2695</v>
      </c>
      <c r="J992" s="84" t="s">
        <v>17801</v>
      </c>
      <c r="K992" s="425">
        <v>36.540861699956814</v>
      </c>
      <c r="L992" s="425">
        <v>513.33333333333326</v>
      </c>
      <c r="M992" s="84" t="s">
        <v>18739</v>
      </c>
    </row>
    <row r="993" spans="1:13" ht="45">
      <c r="A993" s="87">
        <v>984</v>
      </c>
      <c r="B993" s="302"/>
      <c r="C993" s="424" t="s">
        <v>18735</v>
      </c>
      <c r="D993" s="84" t="s">
        <v>3317</v>
      </c>
      <c r="E993" s="84">
        <v>204873388</v>
      </c>
      <c r="F993" s="84" t="s">
        <v>2695</v>
      </c>
      <c r="G993" s="84" t="s">
        <v>18728</v>
      </c>
      <c r="H993" s="84">
        <v>14.048199999999998</v>
      </c>
      <c r="I993" s="84" t="s">
        <v>2695</v>
      </c>
      <c r="J993" s="84" t="s">
        <v>17801</v>
      </c>
      <c r="K993" s="425">
        <v>36.540861699956814</v>
      </c>
      <c r="L993" s="425">
        <v>513.33333333333326</v>
      </c>
      <c r="M993" s="84" t="s">
        <v>18740</v>
      </c>
    </row>
    <row r="994" spans="1:13" ht="45">
      <c r="A994" s="87">
        <v>985</v>
      </c>
      <c r="B994" s="302"/>
      <c r="C994" s="424" t="s">
        <v>18735</v>
      </c>
      <c r="D994" s="84" t="s">
        <v>3317</v>
      </c>
      <c r="E994" s="84">
        <v>204873388</v>
      </c>
      <c r="F994" s="84" t="s">
        <v>2695</v>
      </c>
      <c r="G994" s="84" t="s">
        <v>18728</v>
      </c>
      <c r="H994" s="84">
        <v>14.048199999999998</v>
      </c>
      <c r="I994" s="84" t="s">
        <v>2695</v>
      </c>
      <c r="J994" s="84" t="s">
        <v>17801</v>
      </c>
      <c r="K994" s="425">
        <v>36.540861699956814</v>
      </c>
      <c r="L994" s="425">
        <v>513.33333333333326</v>
      </c>
      <c r="M994" s="84" t="s">
        <v>18741</v>
      </c>
    </row>
    <row r="995" spans="1:13" ht="45">
      <c r="A995" s="87">
        <v>986</v>
      </c>
      <c r="B995" s="302"/>
      <c r="C995" s="424" t="s">
        <v>18735</v>
      </c>
      <c r="D995" s="84" t="s">
        <v>3317</v>
      </c>
      <c r="E995" s="84">
        <v>204873388</v>
      </c>
      <c r="F995" s="84" t="s">
        <v>2695</v>
      </c>
      <c r="G995" s="84" t="s">
        <v>18728</v>
      </c>
      <c r="H995" s="84">
        <v>8.33</v>
      </c>
      <c r="I995" s="84" t="s">
        <v>2695</v>
      </c>
      <c r="J995" s="84" t="s">
        <v>17801</v>
      </c>
      <c r="K995" s="425">
        <v>61.624649859943965</v>
      </c>
      <c r="L995" s="425">
        <v>513.33333333333326</v>
      </c>
      <c r="M995" s="84" t="s">
        <v>18742</v>
      </c>
    </row>
    <row r="996" spans="1:13" ht="45">
      <c r="A996" s="87">
        <v>987</v>
      </c>
      <c r="B996" s="302"/>
      <c r="C996" s="424" t="s">
        <v>18735</v>
      </c>
      <c r="D996" s="84" t="s">
        <v>3317</v>
      </c>
      <c r="E996" s="84">
        <v>204873388</v>
      </c>
      <c r="F996" s="84" t="s">
        <v>2695</v>
      </c>
      <c r="G996" s="84" t="s">
        <v>18728</v>
      </c>
      <c r="H996" s="84">
        <v>8.33</v>
      </c>
      <c r="I996" s="84" t="s">
        <v>2695</v>
      </c>
      <c r="J996" s="84" t="s">
        <v>17801</v>
      </c>
      <c r="K996" s="425">
        <v>61.624649859943965</v>
      </c>
      <c r="L996" s="425">
        <v>513.33333333333326</v>
      </c>
      <c r="M996" s="84" t="s">
        <v>18743</v>
      </c>
    </row>
    <row r="997" spans="1:13" ht="45">
      <c r="A997" s="87">
        <v>988</v>
      </c>
      <c r="B997" s="302"/>
      <c r="C997" s="424" t="s">
        <v>18735</v>
      </c>
      <c r="D997" s="84" t="s">
        <v>3317</v>
      </c>
      <c r="E997" s="84">
        <v>204873388</v>
      </c>
      <c r="F997" s="84" t="s">
        <v>2695</v>
      </c>
      <c r="G997" s="84" t="s">
        <v>18728</v>
      </c>
      <c r="H997" s="84">
        <v>8.33</v>
      </c>
      <c r="I997" s="84" t="s">
        <v>2695</v>
      </c>
      <c r="J997" s="84" t="s">
        <v>17801</v>
      </c>
      <c r="K997" s="425">
        <v>61.624649859943965</v>
      </c>
      <c r="L997" s="425">
        <v>513.33333333333326</v>
      </c>
      <c r="M997" s="84" t="s">
        <v>18744</v>
      </c>
    </row>
    <row r="998" spans="1:13" ht="45">
      <c r="A998" s="87">
        <v>989</v>
      </c>
      <c r="B998" s="302"/>
      <c r="C998" s="424" t="s">
        <v>18735</v>
      </c>
      <c r="D998" s="84" t="s">
        <v>3317</v>
      </c>
      <c r="E998" s="84">
        <v>204873388</v>
      </c>
      <c r="F998" s="84" t="s">
        <v>2695</v>
      </c>
      <c r="G998" s="84" t="s">
        <v>18728</v>
      </c>
      <c r="H998" s="84">
        <v>8.33</v>
      </c>
      <c r="I998" s="84" t="s">
        <v>2695</v>
      </c>
      <c r="J998" s="84" t="s">
        <v>17801</v>
      </c>
      <c r="K998" s="425">
        <v>61.624649859943965</v>
      </c>
      <c r="L998" s="425">
        <v>513.33333333333326</v>
      </c>
      <c r="M998" s="84" t="s">
        <v>18745</v>
      </c>
    </row>
    <row r="999" spans="1:13" ht="45">
      <c r="A999" s="87">
        <v>990</v>
      </c>
      <c r="B999" s="302"/>
      <c r="C999" s="424" t="s">
        <v>18735</v>
      </c>
      <c r="D999" s="84" t="s">
        <v>3317</v>
      </c>
      <c r="E999" s="84">
        <v>204873388</v>
      </c>
      <c r="F999" s="84" t="s">
        <v>2695</v>
      </c>
      <c r="G999" s="84" t="s">
        <v>18728</v>
      </c>
      <c r="H999" s="84">
        <v>14.048199999999998</v>
      </c>
      <c r="I999" s="84" t="s">
        <v>2695</v>
      </c>
      <c r="J999" s="84" t="s">
        <v>17801</v>
      </c>
      <c r="K999" s="425">
        <v>36.540861699956814</v>
      </c>
      <c r="L999" s="425">
        <v>513.33333333333326</v>
      </c>
      <c r="M999" s="84" t="s">
        <v>18746</v>
      </c>
    </row>
    <row r="1000" spans="1:13" ht="45">
      <c r="A1000" s="87">
        <v>991</v>
      </c>
      <c r="B1000" s="302"/>
      <c r="C1000" s="424" t="s">
        <v>18735</v>
      </c>
      <c r="D1000" s="84" t="s">
        <v>3317</v>
      </c>
      <c r="E1000" s="84">
        <v>204873388</v>
      </c>
      <c r="F1000" s="84" t="s">
        <v>2695</v>
      </c>
      <c r="G1000" s="84" t="s">
        <v>18728</v>
      </c>
      <c r="H1000" s="84">
        <v>14.048199999999998</v>
      </c>
      <c r="I1000" s="84" t="s">
        <v>2695</v>
      </c>
      <c r="J1000" s="84" t="s">
        <v>17801</v>
      </c>
      <c r="K1000" s="425">
        <v>36.540861699956814</v>
      </c>
      <c r="L1000" s="425">
        <v>513.33333333333326</v>
      </c>
      <c r="M1000" s="84" t="s">
        <v>18747</v>
      </c>
    </row>
    <row r="1001" spans="1:13" ht="45">
      <c r="A1001" s="87">
        <v>992</v>
      </c>
      <c r="B1001" s="302"/>
      <c r="C1001" s="424" t="s">
        <v>18735</v>
      </c>
      <c r="D1001" s="84" t="s">
        <v>3317</v>
      </c>
      <c r="E1001" s="84">
        <v>204873388</v>
      </c>
      <c r="F1001" s="84" t="s">
        <v>2695</v>
      </c>
      <c r="G1001" s="84" t="s">
        <v>18728</v>
      </c>
      <c r="H1001" s="84">
        <v>8.33</v>
      </c>
      <c r="I1001" s="84" t="s">
        <v>2695</v>
      </c>
      <c r="J1001" s="84" t="s">
        <v>17801</v>
      </c>
      <c r="K1001" s="425">
        <v>61.624649859943965</v>
      </c>
      <c r="L1001" s="425">
        <v>513.33333333333326</v>
      </c>
      <c r="M1001" s="84" t="s">
        <v>18748</v>
      </c>
    </row>
    <row r="1002" spans="1:13" ht="45">
      <c r="A1002" s="87">
        <v>993</v>
      </c>
      <c r="B1002" s="302"/>
      <c r="C1002" s="424" t="s">
        <v>18735</v>
      </c>
      <c r="D1002" s="84" t="s">
        <v>3317</v>
      </c>
      <c r="E1002" s="84">
        <v>204873388</v>
      </c>
      <c r="F1002" s="84" t="s">
        <v>2695</v>
      </c>
      <c r="G1002" s="84" t="s">
        <v>18728</v>
      </c>
      <c r="H1002" s="84">
        <v>14.048199999999998</v>
      </c>
      <c r="I1002" s="84" t="s">
        <v>2695</v>
      </c>
      <c r="J1002" s="84" t="s">
        <v>17801</v>
      </c>
      <c r="K1002" s="425">
        <v>36.540861699956814</v>
      </c>
      <c r="L1002" s="425">
        <v>513.33333333333326</v>
      </c>
      <c r="M1002" s="84" t="s">
        <v>18749</v>
      </c>
    </row>
    <row r="1003" spans="1:13" ht="45">
      <c r="A1003" s="87">
        <v>994</v>
      </c>
      <c r="B1003" s="302"/>
      <c r="C1003" s="424" t="s">
        <v>18735</v>
      </c>
      <c r="D1003" s="84" t="s">
        <v>3317</v>
      </c>
      <c r="E1003" s="84">
        <v>204873388</v>
      </c>
      <c r="F1003" s="84" t="s">
        <v>2695</v>
      </c>
      <c r="G1003" s="84" t="s">
        <v>18728</v>
      </c>
      <c r="H1003" s="84">
        <v>14.048199999999998</v>
      </c>
      <c r="I1003" s="84" t="s">
        <v>2695</v>
      </c>
      <c r="J1003" s="84" t="s">
        <v>17801</v>
      </c>
      <c r="K1003" s="425">
        <v>36.540861699956814</v>
      </c>
      <c r="L1003" s="425">
        <v>513.33333333333326</v>
      </c>
      <c r="M1003" s="84" t="s">
        <v>18750</v>
      </c>
    </row>
    <row r="1004" spans="1:13" ht="45">
      <c r="A1004" s="87">
        <v>995</v>
      </c>
      <c r="B1004" s="302"/>
      <c r="C1004" s="424" t="s">
        <v>18735</v>
      </c>
      <c r="D1004" s="84" t="s">
        <v>3317</v>
      </c>
      <c r="E1004" s="84">
        <v>204873388</v>
      </c>
      <c r="F1004" s="84" t="s">
        <v>2695</v>
      </c>
      <c r="G1004" s="84" t="s">
        <v>18728</v>
      </c>
      <c r="H1004" s="84">
        <v>8.33</v>
      </c>
      <c r="I1004" s="84" t="s">
        <v>2695</v>
      </c>
      <c r="J1004" s="84" t="s">
        <v>17801</v>
      </c>
      <c r="K1004" s="425">
        <v>61.624649859943965</v>
      </c>
      <c r="L1004" s="425">
        <v>513.33333333333326</v>
      </c>
      <c r="M1004" s="84" t="s">
        <v>18751</v>
      </c>
    </row>
    <row r="1005" spans="1:13" ht="45">
      <c r="A1005" s="87">
        <v>996</v>
      </c>
      <c r="B1005" s="302"/>
      <c r="C1005" s="424" t="s">
        <v>18735</v>
      </c>
      <c r="D1005" s="84" t="s">
        <v>3317</v>
      </c>
      <c r="E1005" s="84">
        <v>204873388</v>
      </c>
      <c r="F1005" s="84" t="s">
        <v>2695</v>
      </c>
      <c r="G1005" s="84" t="s">
        <v>18728</v>
      </c>
      <c r="H1005" s="84">
        <v>14.048199999999998</v>
      </c>
      <c r="I1005" s="84" t="s">
        <v>2695</v>
      </c>
      <c r="J1005" s="84" t="s">
        <v>17801</v>
      </c>
      <c r="K1005" s="425">
        <v>36.540861699956814</v>
      </c>
      <c r="L1005" s="425">
        <v>513.33333333333326</v>
      </c>
      <c r="M1005" s="84" t="s">
        <v>18752</v>
      </c>
    </row>
    <row r="1006" spans="1:13" ht="45">
      <c r="A1006" s="87">
        <v>997</v>
      </c>
      <c r="B1006" s="302"/>
      <c r="C1006" s="424" t="s">
        <v>18735</v>
      </c>
      <c r="D1006" s="84" t="s">
        <v>3317</v>
      </c>
      <c r="E1006" s="84">
        <v>204873388</v>
      </c>
      <c r="F1006" s="84" t="s">
        <v>2695</v>
      </c>
      <c r="G1006" s="84" t="s">
        <v>18728</v>
      </c>
      <c r="H1006" s="84">
        <v>14.048199999999998</v>
      </c>
      <c r="I1006" s="84" t="s">
        <v>2695</v>
      </c>
      <c r="J1006" s="84" t="s">
        <v>17801</v>
      </c>
      <c r="K1006" s="425">
        <v>36.540861699956814</v>
      </c>
      <c r="L1006" s="425">
        <v>513.33333333333326</v>
      </c>
      <c r="M1006" s="84" t="s">
        <v>18753</v>
      </c>
    </row>
    <row r="1007" spans="1:13" ht="45">
      <c r="A1007" s="87">
        <v>998</v>
      </c>
      <c r="B1007" s="302"/>
      <c r="C1007" s="424" t="s">
        <v>18735</v>
      </c>
      <c r="D1007" s="84" t="s">
        <v>3317</v>
      </c>
      <c r="E1007" s="84">
        <v>204873388</v>
      </c>
      <c r="F1007" s="84" t="s">
        <v>2695</v>
      </c>
      <c r="G1007" s="84" t="s">
        <v>18728</v>
      </c>
      <c r="H1007" s="84">
        <v>14.048199999999998</v>
      </c>
      <c r="I1007" s="84" t="s">
        <v>2695</v>
      </c>
      <c r="J1007" s="84" t="s">
        <v>17801</v>
      </c>
      <c r="K1007" s="425">
        <v>36.540861699956814</v>
      </c>
      <c r="L1007" s="425">
        <v>513.33333333333326</v>
      </c>
      <c r="M1007" s="84" t="s">
        <v>18754</v>
      </c>
    </row>
    <row r="1008" spans="1:13" ht="45">
      <c r="A1008" s="87">
        <v>999</v>
      </c>
      <c r="B1008" s="302"/>
      <c r="C1008" s="424" t="s">
        <v>18735</v>
      </c>
      <c r="D1008" s="84" t="s">
        <v>3317</v>
      </c>
      <c r="E1008" s="84">
        <v>204873388</v>
      </c>
      <c r="F1008" s="84" t="s">
        <v>2695</v>
      </c>
      <c r="G1008" s="84" t="s">
        <v>18728</v>
      </c>
      <c r="H1008" s="84">
        <v>14.048199999999998</v>
      </c>
      <c r="I1008" s="84" t="s">
        <v>2695</v>
      </c>
      <c r="J1008" s="84" t="s">
        <v>17801</v>
      </c>
      <c r="K1008" s="425">
        <v>36.540861699956814</v>
      </c>
      <c r="L1008" s="425">
        <v>513.33333333333326</v>
      </c>
      <c r="M1008" s="84" t="s">
        <v>18755</v>
      </c>
    </row>
    <row r="1009" spans="1:13" ht="45">
      <c r="A1009" s="87">
        <v>1000</v>
      </c>
      <c r="B1009" s="302"/>
      <c r="C1009" s="424" t="s">
        <v>18735</v>
      </c>
      <c r="D1009" s="84" t="s">
        <v>3317</v>
      </c>
      <c r="E1009" s="84">
        <v>204873388</v>
      </c>
      <c r="F1009" s="84" t="s">
        <v>2695</v>
      </c>
      <c r="G1009" s="84" t="s">
        <v>18728</v>
      </c>
      <c r="H1009" s="84">
        <v>14.048199999999998</v>
      </c>
      <c r="I1009" s="84" t="s">
        <v>2695</v>
      </c>
      <c r="J1009" s="84" t="s">
        <v>17801</v>
      </c>
      <c r="K1009" s="425">
        <v>36.540861699956814</v>
      </c>
      <c r="L1009" s="425">
        <v>513.33333333333326</v>
      </c>
      <c r="M1009" s="84" t="s">
        <v>18756</v>
      </c>
    </row>
    <row r="1010" spans="1:13" ht="45">
      <c r="A1010" s="87">
        <v>1001</v>
      </c>
      <c r="B1010" s="302"/>
      <c r="C1010" s="424" t="s">
        <v>18735</v>
      </c>
      <c r="D1010" s="84" t="s">
        <v>3317</v>
      </c>
      <c r="E1010" s="84">
        <v>204873388</v>
      </c>
      <c r="F1010" s="84" t="s">
        <v>2695</v>
      </c>
      <c r="G1010" s="84" t="s">
        <v>18728</v>
      </c>
      <c r="H1010" s="84">
        <v>14.048199999999998</v>
      </c>
      <c r="I1010" s="84" t="s">
        <v>2695</v>
      </c>
      <c r="J1010" s="84" t="s">
        <v>17801</v>
      </c>
      <c r="K1010" s="425">
        <v>36.540861699956814</v>
      </c>
      <c r="L1010" s="425">
        <v>513.33333333333326</v>
      </c>
      <c r="M1010" s="84" t="s">
        <v>18757</v>
      </c>
    </row>
    <row r="1011" spans="1:13" ht="45">
      <c r="A1011" s="87">
        <v>1002</v>
      </c>
      <c r="B1011" s="302"/>
      <c r="C1011" s="424" t="s">
        <v>18735</v>
      </c>
      <c r="D1011" s="84" t="s">
        <v>3317</v>
      </c>
      <c r="E1011" s="84">
        <v>204873388</v>
      </c>
      <c r="F1011" s="84" t="s">
        <v>2695</v>
      </c>
      <c r="G1011" s="84" t="s">
        <v>18728</v>
      </c>
      <c r="H1011" s="84">
        <v>14.048199999999998</v>
      </c>
      <c r="I1011" s="84" t="s">
        <v>2695</v>
      </c>
      <c r="J1011" s="84" t="s">
        <v>17801</v>
      </c>
      <c r="K1011" s="425">
        <v>36.540861699956814</v>
      </c>
      <c r="L1011" s="425">
        <v>513.33333333333326</v>
      </c>
      <c r="M1011" s="84" t="s">
        <v>18758</v>
      </c>
    </row>
    <row r="1012" spans="1:13" ht="45">
      <c r="A1012" s="87">
        <v>1003</v>
      </c>
      <c r="B1012" s="302"/>
      <c r="C1012" s="424" t="s">
        <v>18735</v>
      </c>
      <c r="D1012" s="84" t="s">
        <v>3317</v>
      </c>
      <c r="E1012" s="84">
        <v>204873388</v>
      </c>
      <c r="F1012" s="84" t="s">
        <v>2695</v>
      </c>
      <c r="G1012" s="84" t="s">
        <v>18728</v>
      </c>
      <c r="H1012" s="84">
        <v>14.048199999999998</v>
      </c>
      <c r="I1012" s="84" t="s">
        <v>2695</v>
      </c>
      <c r="J1012" s="84" t="s">
        <v>17801</v>
      </c>
      <c r="K1012" s="425">
        <v>36.540861699956814</v>
      </c>
      <c r="L1012" s="425">
        <v>513.33333333333326</v>
      </c>
      <c r="M1012" s="84" t="s">
        <v>18759</v>
      </c>
    </row>
    <row r="1013" spans="1:13" ht="45">
      <c r="A1013" s="87">
        <v>1004</v>
      </c>
      <c r="B1013" s="302"/>
      <c r="C1013" s="424" t="s">
        <v>18735</v>
      </c>
      <c r="D1013" s="84" t="s">
        <v>3317</v>
      </c>
      <c r="E1013" s="84">
        <v>204873388</v>
      </c>
      <c r="F1013" s="84" t="s">
        <v>2695</v>
      </c>
      <c r="G1013" s="84" t="s">
        <v>18728</v>
      </c>
      <c r="H1013" s="84">
        <v>14.048199999999998</v>
      </c>
      <c r="I1013" s="84" t="s">
        <v>2695</v>
      </c>
      <c r="J1013" s="84" t="s">
        <v>17801</v>
      </c>
      <c r="K1013" s="425">
        <v>36.540861699956814</v>
      </c>
      <c r="L1013" s="425">
        <v>513.33333333333326</v>
      </c>
      <c r="M1013" s="84" t="s">
        <v>18760</v>
      </c>
    </row>
    <row r="1014" spans="1:13" ht="45">
      <c r="A1014" s="87">
        <v>1005</v>
      </c>
      <c r="B1014" s="302"/>
      <c r="C1014" s="424" t="s">
        <v>18735</v>
      </c>
      <c r="D1014" s="84" t="s">
        <v>3317</v>
      </c>
      <c r="E1014" s="84">
        <v>204873388</v>
      </c>
      <c r="F1014" s="84" t="s">
        <v>2695</v>
      </c>
      <c r="G1014" s="84" t="s">
        <v>18728</v>
      </c>
      <c r="H1014" s="84">
        <v>14.048199999999998</v>
      </c>
      <c r="I1014" s="84" t="s">
        <v>2695</v>
      </c>
      <c r="J1014" s="84" t="s">
        <v>17801</v>
      </c>
      <c r="K1014" s="425">
        <v>36.540861699956814</v>
      </c>
      <c r="L1014" s="425">
        <v>513.33333333333326</v>
      </c>
      <c r="M1014" s="84" t="s">
        <v>18761</v>
      </c>
    </row>
    <row r="1015" spans="1:13" ht="45">
      <c r="A1015" s="87">
        <v>1006</v>
      </c>
      <c r="B1015" s="302"/>
      <c r="C1015" s="424" t="s">
        <v>18735</v>
      </c>
      <c r="D1015" s="84" t="s">
        <v>3317</v>
      </c>
      <c r="E1015" s="84">
        <v>204873388</v>
      </c>
      <c r="F1015" s="84" t="s">
        <v>2695</v>
      </c>
      <c r="G1015" s="84" t="s">
        <v>18728</v>
      </c>
      <c r="H1015" s="84">
        <v>14.048199999999998</v>
      </c>
      <c r="I1015" s="84" t="s">
        <v>2695</v>
      </c>
      <c r="J1015" s="84" t="s">
        <v>17801</v>
      </c>
      <c r="K1015" s="425">
        <v>36.540861699956814</v>
      </c>
      <c r="L1015" s="425">
        <v>513.33333333333326</v>
      </c>
      <c r="M1015" s="84" t="s">
        <v>18762</v>
      </c>
    </row>
    <row r="1016" spans="1:13" ht="45">
      <c r="A1016" s="87">
        <v>1007</v>
      </c>
      <c r="B1016" s="302"/>
      <c r="C1016" s="424" t="s">
        <v>18735</v>
      </c>
      <c r="D1016" s="84" t="s">
        <v>3317</v>
      </c>
      <c r="E1016" s="84">
        <v>204873388</v>
      </c>
      <c r="F1016" s="84" t="s">
        <v>2695</v>
      </c>
      <c r="G1016" s="84" t="s">
        <v>18728</v>
      </c>
      <c r="H1016" s="84">
        <v>14.048199999999998</v>
      </c>
      <c r="I1016" s="84" t="s">
        <v>2695</v>
      </c>
      <c r="J1016" s="84" t="s">
        <v>17801</v>
      </c>
      <c r="K1016" s="425">
        <v>36.540861699956814</v>
      </c>
      <c r="L1016" s="425">
        <v>513.33333333333326</v>
      </c>
      <c r="M1016" s="84" t="s">
        <v>18763</v>
      </c>
    </row>
    <row r="1017" spans="1:13" ht="45">
      <c r="A1017" s="87">
        <v>1008</v>
      </c>
      <c r="B1017" s="302"/>
      <c r="C1017" s="424" t="s">
        <v>18735</v>
      </c>
      <c r="D1017" s="84" t="s">
        <v>3317</v>
      </c>
      <c r="E1017" s="84">
        <v>204873388</v>
      </c>
      <c r="F1017" s="84" t="s">
        <v>2695</v>
      </c>
      <c r="G1017" s="84" t="s">
        <v>18728</v>
      </c>
      <c r="H1017" s="84">
        <v>14.048199999999998</v>
      </c>
      <c r="I1017" s="84" t="s">
        <v>2695</v>
      </c>
      <c r="J1017" s="84" t="s">
        <v>17801</v>
      </c>
      <c r="K1017" s="425">
        <v>36.540861699956814</v>
      </c>
      <c r="L1017" s="425">
        <v>513.33333333333326</v>
      </c>
      <c r="M1017" s="84" t="s">
        <v>18763</v>
      </c>
    </row>
    <row r="1018" spans="1:13" ht="45">
      <c r="A1018" s="87">
        <v>1009</v>
      </c>
      <c r="B1018" s="302"/>
      <c r="C1018" s="424" t="s">
        <v>18735</v>
      </c>
      <c r="D1018" s="84" t="s">
        <v>3317</v>
      </c>
      <c r="E1018" s="84">
        <v>204873388</v>
      </c>
      <c r="F1018" s="84" t="s">
        <v>2695</v>
      </c>
      <c r="G1018" s="84" t="s">
        <v>18728</v>
      </c>
      <c r="H1018" s="84">
        <v>14.048199999999998</v>
      </c>
      <c r="I1018" s="84" t="s">
        <v>2695</v>
      </c>
      <c r="J1018" s="84" t="s">
        <v>17801</v>
      </c>
      <c r="K1018" s="425">
        <v>36.540861699956814</v>
      </c>
      <c r="L1018" s="425">
        <v>513.33333333333326</v>
      </c>
      <c r="M1018" s="84" t="s">
        <v>18764</v>
      </c>
    </row>
    <row r="1019" spans="1:13" ht="45">
      <c r="A1019" s="87">
        <v>1010</v>
      </c>
      <c r="B1019" s="302"/>
      <c r="C1019" s="424" t="s">
        <v>18735</v>
      </c>
      <c r="D1019" s="84" t="s">
        <v>3317</v>
      </c>
      <c r="E1019" s="84">
        <v>204873388</v>
      </c>
      <c r="F1019" s="84" t="s">
        <v>2695</v>
      </c>
      <c r="G1019" s="84" t="s">
        <v>18728</v>
      </c>
      <c r="H1019" s="84">
        <v>4.165</v>
      </c>
      <c r="I1019" s="84" t="s">
        <v>2695</v>
      </c>
      <c r="J1019" s="84" t="s">
        <v>17801</v>
      </c>
      <c r="K1019" s="425">
        <v>123.24929971988793</v>
      </c>
      <c r="L1019" s="425">
        <v>513.33333333333326</v>
      </c>
      <c r="M1019" s="84" t="s">
        <v>18765</v>
      </c>
    </row>
    <row r="1020" spans="1:13" ht="45">
      <c r="A1020" s="87">
        <v>1011</v>
      </c>
      <c r="B1020" s="302"/>
      <c r="C1020" s="424" t="s">
        <v>18735</v>
      </c>
      <c r="D1020" s="84" t="s">
        <v>3317</v>
      </c>
      <c r="E1020" s="84">
        <v>204873388</v>
      </c>
      <c r="F1020" s="84" t="s">
        <v>2695</v>
      </c>
      <c r="G1020" s="84" t="s">
        <v>18728</v>
      </c>
      <c r="H1020" s="84">
        <v>4.165</v>
      </c>
      <c r="I1020" s="84" t="s">
        <v>2695</v>
      </c>
      <c r="J1020" s="84" t="s">
        <v>17801</v>
      </c>
      <c r="K1020" s="425">
        <v>123.24929971988793</v>
      </c>
      <c r="L1020" s="425">
        <v>513.33333333333326</v>
      </c>
      <c r="M1020" s="84" t="s">
        <v>18766</v>
      </c>
    </row>
    <row r="1021" spans="1:13" ht="45">
      <c r="A1021" s="87">
        <v>1012</v>
      </c>
      <c r="B1021" s="302"/>
      <c r="C1021" s="424" t="s">
        <v>18735</v>
      </c>
      <c r="D1021" s="84" t="s">
        <v>3317</v>
      </c>
      <c r="E1021" s="84">
        <v>204873388</v>
      </c>
      <c r="F1021" s="84" t="s">
        <v>2695</v>
      </c>
      <c r="G1021" s="84" t="s">
        <v>18728</v>
      </c>
      <c r="H1021" s="84">
        <v>4.165</v>
      </c>
      <c r="I1021" s="84" t="s">
        <v>2695</v>
      </c>
      <c r="J1021" s="84" t="s">
        <v>17801</v>
      </c>
      <c r="K1021" s="425">
        <v>123.24929971988793</v>
      </c>
      <c r="L1021" s="425">
        <v>513.33333333333326</v>
      </c>
      <c r="M1021" s="84" t="s">
        <v>18767</v>
      </c>
    </row>
    <row r="1022" spans="1:13" ht="45">
      <c r="A1022" s="87">
        <v>1013</v>
      </c>
      <c r="B1022" s="302"/>
      <c r="C1022" s="424" t="s">
        <v>18735</v>
      </c>
      <c r="D1022" s="84" t="s">
        <v>3317</v>
      </c>
      <c r="E1022" s="84">
        <v>204873388</v>
      </c>
      <c r="F1022" s="84" t="s">
        <v>2695</v>
      </c>
      <c r="G1022" s="84" t="s">
        <v>18728</v>
      </c>
      <c r="H1022" s="84">
        <v>4.165</v>
      </c>
      <c r="I1022" s="84" t="s">
        <v>2695</v>
      </c>
      <c r="J1022" s="84" t="s">
        <v>17801</v>
      </c>
      <c r="K1022" s="425">
        <v>123.24929971988793</v>
      </c>
      <c r="L1022" s="425">
        <v>513.33333333333326</v>
      </c>
      <c r="M1022" s="84" t="s">
        <v>18768</v>
      </c>
    </row>
    <row r="1023" spans="1:13" ht="45">
      <c r="A1023" s="87">
        <v>1014</v>
      </c>
      <c r="B1023" s="302"/>
      <c r="C1023" s="424" t="s">
        <v>18735</v>
      </c>
      <c r="D1023" s="84" t="s">
        <v>3317</v>
      </c>
      <c r="E1023" s="84">
        <v>204873388</v>
      </c>
      <c r="F1023" s="84" t="s">
        <v>2695</v>
      </c>
      <c r="G1023" s="84" t="s">
        <v>18728</v>
      </c>
      <c r="H1023" s="84">
        <v>14.048199999999998</v>
      </c>
      <c r="I1023" s="84" t="s">
        <v>2695</v>
      </c>
      <c r="J1023" s="84" t="s">
        <v>17801</v>
      </c>
      <c r="K1023" s="425">
        <v>36.540861699956814</v>
      </c>
      <c r="L1023" s="425">
        <v>513.33333333333326</v>
      </c>
      <c r="M1023" s="84" t="s">
        <v>18769</v>
      </c>
    </row>
    <row r="1024" spans="1:13" ht="45">
      <c r="A1024" s="87">
        <v>1015</v>
      </c>
      <c r="B1024" s="302"/>
      <c r="C1024" s="424" t="s">
        <v>18735</v>
      </c>
      <c r="D1024" s="84" t="s">
        <v>3317</v>
      </c>
      <c r="E1024" s="84">
        <v>204873388</v>
      </c>
      <c r="F1024" s="84" t="s">
        <v>2695</v>
      </c>
      <c r="G1024" s="84" t="s">
        <v>18728</v>
      </c>
      <c r="H1024" s="84">
        <v>4.165</v>
      </c>
      <c r="I1024" s="84" t="s">
        <v>2695</v>
      </c>
      <c r="J1024" s="84" t="s">
        <v>17801</v>
      </c>
      <c r="K1024" s="425">
        <v>123.24929971988793</v>
      </c>
      <c r="L1024" s="425">
        <v>513.33333333333326</v>
      </c>
      <c r="M1024" s="84" t="s">
        <v>18770</v>
      </c>
    </row>
    <row r="1025" spans="1:13" ht="45">
      <c r="A1025" s="87">
        <v>1016</v>
      </c>
      <c r="B1025" s="302"/>
      <c r="C1025" s="424" t="s">
        <v>18735</v>
      </c>
      <c r="D1025" s="84" t="s">
        <v>3317</v>
      </c>
      <c r="E1025" s="84">
        <v>204873388</v>
      </c>
      <c r="F1025" s="84" t="s">
        <v>2695</v>
      </c>
      <c r="G1025" s="84" t="s">
        <v>18728</v>
      </c>
      <c r="H1025" s="84">
        <v>14.048199999999998</v>
      </c>
      <c r="I1025" s="84" t="s">
        <v>2695</v>
      </c>
      <c r="J1025" s="84" t="s">
        <v>17801</v>
      </c>
      <c r="K1025" s="425">
        <v>36.540861699956814</v>
      </c>
      <c r="L1025" s="425">
        <v>513.33333333333326</v>
      </c>
      <c r="M1025" s="84" t="s">
        <v>18771</v>
      </c>
    </row>
    <row r="1026" spans="1:13" ht="45">
      <c r="A1026" s="87">
        <v>1017</v>
      </c>
      <c r="B1026" s="302"/>
      <c r="C1026" s="424" t="s">
        <v>18735</v>
      </c>
      <c r="D1026" s="84" t="s">
        <v>3317</v>
      </c>
      <c r="E1026" s="84">
        <v>204873388</v>
      </c>
      <c r="F1026" s="84" t="s">
        <v>2695</v>
      </c>
      <c r="G1026" s="84" t="s">
        <v>18728</v>
      </c>
      <c r="H1026" s="84">
        <v>14.048199999999998</v>
      </c>
      <c r="I1026" s="84" t="s">
        <v>2695</v>
      </c>
      <c r="J1026" s="84" t="s">
        <v>17801</v>
      </c>
      <c r="K1026" s="425">
        <v>36.540861699956814</v>
      </c>
      <c r="L1026" s="425">
        <v>513.33333333333326</v>
      </c>
      <c r="M1026" s="84" t="s">
        <v>18772</v>
      </c>
    </row>
    <row r="1027" spans="1:13" ht="45">
      <c r="A1027" s="87">
        <v>1018</v>
      </c>
      <c r="B1027" s="302"/>
      <c r="C1027" s="424" t="s">
        <v>18735</v>
      </c>
      <c r="D1027" s="84" t="s">
        <v>3317</v>
      </c>
      <c r="E1027" s="84">
        <v>204873388</v>
      </c>
      <c r="F1027" s="84" t="s">
        <v>2695</v>
      </c>
      <c r="G1027" s="84" t="s">
        <v>18728</v>
      </c>
      <c r="H1027" s="84">
        <v>14.048199999999998</v>
      </c>
      <c r="I1027" s="84" t="s">
        <v>2695</v>
      </c>
      <c r="J1027" s="84" t="s">
        <v>17801</v>
      </c>
      <c r="K1027" s="425">
        <v>36.540861699956814</v>
      </c>
      <c r="L1027" s="425">
        <v>513.33333333333326</v>
      </c>
      <c r="M1027" s="84" t="s">
        <v>18773</v>
      </c>
    </row>
    <row r="1028" spans="1:13" ht="45">
      <c r="A1028" s="87">
        <v>1019</v>
      </c>
      <c r="B1028" s="302"/>
      <c r="C1028" s="424" t="s">
        <v>18735</v>
      </c>
      <c r="D1028" s="84" t="s">
        <v>3317</v>
      </c>
      <c r="E1028" s="84">
        <v>204873388</v>
      </c>
      <c r="F1028" s="84" t="s">
        <v>2695</v>
      </c>
      <c r="G1028" s="84" t="s">
        <v>18728</v>
      </c>
      <c r="H1028" s="84">
        <v>14.048199999999998</v>
      </c>
      <c r="I1028" s="84" t="s">
        <v>2695</v>
      </c>
      <c r="J1028" s="84" t="s">
        <v>17801</v>
      </c>
      <c r="K1028" s="425">
        <v>36.540861699956814</v>
      </c>
      <c r="L1028" s="425">
        <v>513.33333333333326</v>
      </c>
      <c r="M1028" s="84" t="s">
        <v>18774</v>
      </c>
    </row>
    <row r="1029" spans="1:13" ht="45">
      <c r="A1029" s="87">
        <v>1020</v>
      </c>
      <c r="B1029" s="302"/>
      <c r="C1029" s="424" t="s">
        <v>18735</v>
      </c>
      <c r="D1029" s="84" t="s">
        <v>3317</v>
      </c>
      <c r="E1029" s="84">
        <v>204873388</v>
      </c>
      <c r="F1029" s="84" t="s">
        <v>2695</v>
      </c>
      <c r="G1029" s="84" t="s">
        <v>18728</v>
      </c>
      <c r="H1029" s="84">
        <v>14.048199999999998</v>
      </c>
      <c r="I1029" s="84" t="s">
        <v>2695</v>
      </c>
      <c r="J1029" s="84" t="s">
        <v>17801</v>
      </c>
      <c r="K1029" s="425">
        <v>36.540861699956814</v>
      </c>
      <c r="L1029" s="425">
        <v>513.33333333333326</v>
      </c>
      <c r="M1029" s="84" t="s">
        <v>18775</v>
      </c>
    </row>
    <row r="1030" spans="1:13" ht="45">
      <c r="A1030" s="87">
        <v>1021</v>
      </c>
      <c r="B1030" s="302"/>
      <c r="C1030" s="424" t="s">
        <v>18735</v>
      </c>
      <c r="D1030" s="84" t="s">
        <v>3317</v>
      </c>
      <c r="E1030" s="84">
        <v>204873388</v>
      </c>
      <c r="F1030" s="84" t="s">
        <v>2695</v>
      </c>
      <c r="G1030" s="84" t="s">
        <v>18728</v>
      </c>
      <c r="H1030" s="84">
        <v>14.048199999999998</v>
      </c>
      <c r="I1030" s="84" t="s">
        <v>2695</v>
      </c>
      <c r="J1030" s="84" t="s">
        <v>17801</v>
      </c>
      <c r="K1030" s="425">
        <v>36.540861699956814</v>
      </c>
      <c r="L1030" s="425">
        <v>513.33333333333326</v>
      </c>
      <c r="M1030" s="84" t="s">
        <v>18776</v>
      </c>
    </row>
    <row r="1031" spans="1:13" ht="45">
      <c r="A1031" s="87">
        <v>1022</v>
      </c>
      <c r="B1031" s="302"/>
      <c r="C1031" s="424" t="s">
        <v>18735</v>
      </c>
      <c r="D1031" s="84" t="s">
        <v>3317</v>
      </c>
      <c r="E1031" s="84">
        <v>204873388</v>
      </c>
      <c r="F1031" s="84" t="s">
        <v>2695</v>
      </c>
      <c r="G1031" s="84" t="s">
        <v>18728</v>
      </c>
      <c r="H1031" s="84">
        <v>8.33</v>
      </c>
      <c r="I1031" s="84" t="s">
        <v>2695</v>
      </c>
      <c r="J1031" s="84" t="s">
        <v>17801</v>
      </c>
      <c r="K1031" s="425">
        <v>61.624649859943965</v>
      </c>
      <c r="L1031" s="425">
        <v>513.33333333333326</v>
      </c>
      <c r="M1031" s="84" t="s">
        <v>18777</v>
      </c>
    </row>
    <row r="1032" spans="1:13" ht="45">
      <c r="A1032" s="87">
        <v>1023</v>
      </c>
      <c r="B1032" s="302"/>
      <c r="C1032" s="424" t="s">
        <v>18735</v>
      </c>
      <c r="D1032" s="84" t="s">
        <v>3317</v>
      </c>
      <c r="E1032" s="84">
        <v>204873388</v>
      </c>
      <c r="F1032" s="84" t="s">
        <v>2695</v>
      </c>
      <c r="G1032" s="84" t="s">
        <v>18728</v>
      </c>
      <c r="H1032" s="84">
        <v>8.33</v>
      </c>
      <c r="I1032" s="84" t="s">
        <v>2695</v>
      </c>
      <c r="J1032" s="84" t="s">
        <v>17801</v>
      </c>
      <c r="K1032" s="425">
        <v>61.624649859943965</v>
      </c>
      <c r="L1032" s="425">
        <v>513.33333333333326</v>
      </c>
      <c r="M1032" s="84" t="s">
        <v>18778</v>
      </c>
    </row>
    <row r="1033" spans="1:13" ht="45">
      <c r="A1033" s="87">
        <v>1024</v>
      </c>
      <c r="B1033" s="302"/>
      <c r="C1033" s="424" t="s">
        <v>18735</v>
      </c>
      <c r="D1033" s="84" t="s">
        <v>3317</v>
      </c>
      <c r="E1033" s="84">
        <v>204873388</v>
      </c>
      <c r="F1033" s="84" t="s">
        <v>2695</v>
      </c>
      <c r="G1033" s="84" t="s">
        <v>18728</v>
      </c>
      <c r="H1033" s="84">
        <v>8.33</v>
      </c>
      <c r="I1033" s="84" t="s">
        <v>2695</v>
      </c>
      <c r="J1033" s="84" t="s">
        <v>17801</v>
      </c>
      <c r="K1033" s="425">
        <v>61.624649859943965</v>
      </c>
      <c r="L1033" s="425">
        <v>513.33333333333326</v>
      </c>
      <c r="M1033" s="84" t="s">
        <v>18779</v>
      </c>
    </row>
    <row r="1034" spans="1:13" ht="45">
      <c r="A1034" s="87">
        <v>1025</v>
      </c>
      <c r="B1034" s="302"/>
      <c r="C1034" s="424" t="s">
        <v>18735</v>
      </c>
      <c r="D1034" s="84" t="s">
        <v>3317</v>
      </c>
      <c r="E1034" s="84">
        <v>204873388</v>
      </c>
      <c r="F1034" s="84" t="s">
        <v>2695</v>
      </c>
      <c r="G1034" s="84" t="s">
        <v>18728</v>
      </c>
      <c r="H1034" s="84">
        <v>8.33</v>
      </c>
      <c r="I1034" s="84" t="s">
        <v>2695</v>
      </c>
      <c r="J1034" s="84" t="s">
        <v>17801</v>
      </c>
      <c r="K1034" s="425">
        <v>61.624649859943965</v>
      </c>
      <c r="L1034" s="425">
        <v>513.33333333333326</v>
      </c>
      <c r="M1034" s="84" t="s">
        <v>18780</v>
      </c>
    </row>
    <row r="1035" spans="1:13" ht="45">
      <c r="A1035" s="87">
        <v>1026</v>
      </c>
      <c r="B1035" s="302"/>
      <c r="C1035" s="424" t="s">
        <v>18735</v>
      </c>
      <c r="D1035" s="84" t="s">
        <v>3317</v>
      </c>
      <c r="E1035" s="84">
        <v>204873388</v>
      </c>
      <c r="F1035" s="84" t="s">
        <v>2695</v>
      </c>
      <c r="G1035" s="84" t="s">
        <v>18728</v>
      </c>
      <c r="H1035" s="84">
        <v>8.33</v>
      </c>
      <c r="I1035" s="84" t="s">
        <v>2695</v>
      </c>
      <c r="J1035" s="84" t="s">
        <v>17801</v>
      </c>
      <c r="K1035" s="425">
        <v>61.624649859943965</v>
      </c>
      <c r="L1035" s="425">
        <v>513.33333333333326</v>
      </c>
      <c r="M1035" s="84" t="s">
        <v>18781</v>
      </c>
    </row>
    <row r="1036" spans="1:13" ht="45">
      <c r="A1036" s="87">
        <v>1027</v>
      </c>
      <c r="B1036" s="302"/>
      <c r="C1036" s="424" t="s">
        <v>18735</v>
      </c>
      <c r="D1036" s="84" t="s">
        <v>3317</v>
      </c>
      <c r="E1036" s="84">
        <v>204873388</v>
      </c>
      <c r="F1036" s="84" t="s">
        <v>2695</v>
      </c>
      <c r="G1036" s="84" t="s">
        <v>18728</v>
      </c>
      <c r="H1036" s="84">
        <v>8.33</v>
      </c>
      <c r="I1036" s="84" t="s">
        <v>2695</v>
      </c>
      <c r="J1036" s="84" t="s">
        <v>17801</v>
      </c>
      <c r="K1036" s="425">
        <v>61.624649859943965</v>
      </c>
      <c r="L1036" s="425">
        <v>513.33333333333326</v>
      </c>
      <c r="M1036" s="84" t="s">
        <v>18782</v>
      </c>
    </row>
    <row r="1037" spans="1:13" ht="45">
      <c r="A1037" s="87">
        <v>1028</v>
      </c>
      <c r="B1037" s="302"/>
      <c r="C1037" s="424" t="s">
        <v>18735</v>
      </c>
      <c r="D1037" s="84" t="s">
        <v>3317</v>
      </c>
      <c r="E1037" s="84">
        <v>204873388</v>
      </c>
      <c r="F1037" s="84" t="s">
        <v>2695</v>
      </c>
      <c r="G1037" s="84" t="s">
        <v>18728</v>
      </c>
      <c r="H1037" s="84">
        <v>8.33</v>
      </c>
      <c r="I1037" s="84" t="s">
        <v>2695</v>
      </c>
      <c r="J1037" s="84" t="s">
        <v>17801</v>
      </c>
      <c r="K1037" s="425">
        <v>61.624649859943965</v>
      </c>
      <c r="L1037" s="425">
        <v>513.33333333333326</v>
      </c>
      <c r="M1037" s="84" t="s">
        <v>18783</v>
      </c>
    </row>
    <row r="1038" spans="1:13" ht="45">
      <c r="A1038" s="87">
        <v>1029</v>
      </c>
      <c r="B1038" s="302"/>
      <c r="C1038" s="424" t="s">
        <v>18735</v>
      </c>
      <c r="D1038" s="84" t="s">
        <v>3317</v>
      </c>
      <c r="E1038" s="84">
        <v>204873388</v>
      </c>
      <c r="F1038" s="84" t="s">
        <v>2695</v>
      </c>
      <c r="G1038" s="84" t="s">
        <v>18728</v>
      </c>
      <c r="H1038" s="84">
        <v>8.33</v>
      </c>
      <c r="I1038" s="84" t="s">
        <v>2695</v>
      </c>
      <c r="J1038" s="84" t="s">
        <v>17801</v>
      </c>
      <c r="K1038" s="425">
        <v>61.624649859943965</v>
      </c>
      <c r="L1038" s="425">
        <v>513.33333333333326</v>
      </c>
      <c r="M1038" s="84" t="s">
        <v>18784</v>
      </c>
    </row>
    <row r="1039" spans="1:13" ht="45">
      <c r="A1039" s="87">
        <v>1030</v>
      </c>
      <c r="B1039" s="302"/>
      <c r="C1039" s="424" t="s">
        <v>18735</v>
      </c>
      <c r="D1039" s="84" t="s">
        <v>3317</v>
      </c>
      <c r="E1039" s="84">
        <v>204873388</v>
      </c>
      <c r="F1039" s="84" t="s">
        <v>2695</v>
      </c>
      <c r="G1039" s="84" t="s">
        <v>18728</v>
      </c>
      <c r="H1039" s="84">
        <v>8.33</v>
      </c>
      <c r="I1039" s="84" t="s">
        <v>2695</v>
      </c>
      <c r="J1039" s="84" t="s">
        <v>17801</v>
      </c>
      <c r="K1039" s="425">
        <v>61.624649859943965</v>
      </c>
      <c r="L1039" s="425">
        <v>513.33333333333326</v>
      </c>
      <c r="M1039" s="84" t="s">
        <v>18785</v>
      </c>
    </row>
    <row r="1040" spans="1:13" ht="45">
      <c r="A1040" s="87">
        <v>1031</v>
      </c>
      <c r="B1040" s="302"/>
      <c r="C1040" s="424" t="s">
        <v>18735</v>
      </c>
      <c r="D1040" s="84" t="s">
        <v>3317</v>
      </c>
      <c r="E1040" s="84">
        <v>204873388</v>
      </c>
      <c r="F1040" s="84" t="s">
        <v>2695</v>
      </c>
      <c r="G1040" s="84" t="s">
        <v>18728</v>
      </c>
      <c r="H1040" s="84">
        <v>14.048199999999998</v>
      </c>
      <c r="I1040" s="84" t="s">
        <v>2695</v>
      </c>
      <c r="J1040" s="84" t="s">
        <v>17801</v>
      </c>
      <c r="K1040" s="425">
        <v>36.540861699956814</v>
      </c>
      <c r="L1040" s="425">
        <v>513.33333333333326</v>
      </c>
      <c r="M1040" s="84" t="s">
        <v>18786</v>
      </c>
    </row>
    <row r="1041" spans="1:13" ht="45">
      <c r="A1041" s="87">
        <v>1032</v>
      </c>
      <c r="B1041" s="302"/>
      <c r="C1041" s="424" t="s">
        <v>18735</v>
      </c>
      <c r="D1041" s="84" t="s">
        <v>3317</v>
      </c>
      <c r="E1041" s="84">
        <v>204873388</v>
      </c>
      <c r="F1041" s="84" t="s">
        <v>2695</v>
      </c>
      <c r="G1041" s="84" t="s">
        <v>18728</v>
      </c>
      <c r="H1041" s="84">
        <v>14.048199999999998</v>
      </c>
      <c r="I1041" s="84" t="s">
        <v>2695</v>
      </c>
      <c r="J1041" s="84" t="s">
        <v>17801</v>
      </c>
      <c r="K1041" s="425">
        <v>36.540861699956814</v>
      </c>
      <c r="L1041" s="425">
        <v>513.33333333333326</v>
      </c>
      <c r="M1041" s="84" t="s">
        <v>18787</v>
      </c>
    </row>
    <row r="1042" spans="1:13" ht="45">
      <c r="A1042" s="87">
        <v>1033</v>
      </c>
      <c r="B1042" s="302"/>
      <c r="C1042" s="424" t="s">
        <v>18735</v>
      </c>
      <c r="D1042" s="84" t="s">
        <v>3317</v>
      </c>
      <c r="E1042" s="84">
        <v>204873388</v>
      </c>
      <c r="F1042" s="84" t="s">
        <v>2695</v>
      </c>
      <c r="G1042" s="84" t="s">
        <v>18728</v>
      </c>
      <c r="H1042" s="84">
        <v>14.048199999999998</v>
      </c>
      <c r="I1042" s="84" t="s">
        <v>2695</v>
      </c>
      <c r="J1042" s="84" t="s">
        <v>17801</v>
      </c>
      <c r="K1042" s="425">
        <v>36.540861699956814</v>
      </c>
      <c r="L1042" s="425">
        <v>513.33333333333326</v>
      </c>
      <c r="M1042" s="84" t="s">
        <v>18788</v>
      </c>
    </row>
    <row r="1043" spans="1:13" ht="45">
      <c r="A1043" s="87">
        <v>1034</v>
      </c>
      <c r="B1043" s="302"/>
      <c r="C1043" s="424" t="s">
        <v>18735</v>
      </c>
      <c r="D1043" s="84" t="s">
        <v>3317</v>
      </c>
      <c r="E1043" s="84">
        <v>204873388</v>
      </c>
      <c r="F1043" s="84" t="s">
        <v>2695</v>
      </c>
      <c r="G1043" s="84" t="s">
        <v>18728</v>
      </c>
      <c r="H1043" s="84">
        <v>14.048199999999998</v>
      </c>
      <c r="I1043" s="84" t="s">
        <v>2695</v>
      </c>
      <c r="J1043" s="84" t="s">
        <v>17801</v>
      </c>
      <c r="K1043" s="425">
        <v>36.540861699956814</v>
      </c>
      <c r="L1043" s="425">
        <v>513.33333333333326</v>
      </c>
      <c r="M1043" s="84" t="s">
        <v>18789</v>
      </c>
    </row>
    <row r="1044" spans="1:13" ht="45">
      <c r="A1044" s="87">
        <v>1035</v>
      </c>
      <c r="B1044" s="302"/>
      <c r="C1044" s="424" t="s">
        <v>18735</v>
      </c>
      <c r="D1044" s="84" t="s">
        <v>3317</v>
      </c>
      <c r="E1044" s="84">
        <v>204873388</v>
      </c>
      <c r="F1044" s="84" t="s">
        <v>2695</v>
      </c>
      <c r="G1044" s="84" t="s">
        <v>18728</v>
      </c>
      <c r="H1044" s="84">
        <v>8.33</v>
      </c>
      <c r="I1044" s="84" t="s">
        <v>2695</v>
      </c>
      <c r="J1044" s="84" t="s">
        <v>17801</v>
      </c>
      <c r="K1044" s="425">
        <v>61.624649859943965</v>
      </c>
      <c r="L1044" s="425">
        <v>513.33333333333326</v>
      </c>
      <c r="M1044" s="84" t="s">
        <v>18790</v>
      </c>
    </row>
    <row r="1045" spans="1:13" ht="45">
      <c r="A1045" s="87">
        <v>1036</v>
      </c>
      <c r="B1045" s="302"/>
      <c r="C1045" s="424" t="s">
        <v>18735</v>
      </c>
      <c r="D1045" s="84" t="s">
        <v>3317</v>
      </c>
      <c r="E1045" s="84">
        <v>204873388</v>
      </c>
      <c r="F1045" s="84" t="s">
        <v>2695</v>
      </c>
      <c r="G1045" s="84" t="s">
        <v>18728</v>
      </c>
      <c r="H1045" s="84">
        <v>14.048199999999998</v>
      </c>
      <c r="I1045" s="84" t="s">
        <v>2695</v>
      </c>
      <c r="J1045" s="84" t="s">
        <v>17801</v>
      </c>
      <c r="K1045" s="425">
        <v>36.540861699956814</v>
      </c>
      <c r="L1045" s="425">
        <v>513.33333333333326</v>
      </c>
      <c r="M1045" s="84" t="s">
        <v>18791</v>
      </c>
    </row>
    <row r="1046" spans="1:13" ht="45">
      <c r="A1046" s="87">
        <v>1037</v>
      </c>
      <c r="B1046" s="302"/>
      <c r="C1046" s="424" t="s">
        <v>18735</v>
      </c>
      <c r="D1046" s="84" t="s">
        <v>3317</v>
      </c>
      <c r="E1046" s="84">
        <v>204873388</v>
      </c>
      <c r="F1046" s="84" t="s">
        <v>2695</v>
      </c>
      <c r="G1046" s="84" t="s">
        <v>18728</v>
      </c>
      <c r="H1046" s="84">
        <v>14.048199999999998</v>
      </c>
      <c r="I1046" s="84" t="s">
        <v>2695</v>
      </c>
      <c r="J1046" s="84" t="s">
        <v>17801</v>
      </c>
      <c r="K1046" s="425">
        <v>36.540861699956814</v>
      </c>
      <c r="L1046" s="425">
        <v>513.33333333333326</v>
      </c>
      <c r="M1046" s="84" t="s">
        <v>18792</v>
      </c>
    </row>
    <row r="1047" spans="1:13" ht="45">
      <c r="A1047" s="87">
        <v>1038</v>
      </c>
      <c r="B1047" s="302"/>
      <c r="C1047" s="424" t="s">
        <v>18735</v>
      </c>
      <c r="D1047" s="84" t="s">
        <v>3317</v>
      </c>
      <c r="E1047" s="84">
        <v>204873388</v>
      </c>
      <c r="F1047" s="84" t="s">
        <v>2695</v>
      </c>
      <c r="G1047" s="84" t="s">
        <v>18728</v>
      </c>
      <c r="H1047" s="84">
        <v>4.165</v>
      </c>
      <c r="I1047" s="84" t="s">
        <v>2695</v>
      </c>
      <c r="J1047" s="84" t="s">
        <v>17801</v>
      </c>
      <c r="K1047" s="425">
        <v>123.24929971988793</v>
      </c>
      <c r="L1047" s="425">
        <v>513.33333333333326</v>
      </c>
      <c r="M1047" s="84" t="s">
        <v>18793</v>
      </c>
    </row>
    <row r="1048" spans="1:13" ht="45">
      <c r="A1048" s="87">
        <v>1039</v>
      </c>
      <c r="B1048" s="302"/>
      <c r="C1048" s="424" t="s">
        <v>18735</v>
      </c>
      <c r="D1048" s="84" t="s">
        <v>3317</v>
      </c>
      <c r="E1048" s="84">
        <v>204873388</v>
      </c>
      <c r="F1048" s="84" t="s">
        <v>2695</v>
      </c>
      <c r="G1048" s="84" t="s">
        <v>18728</v>
      </c>
      <c r="H1048" s="84">
        <v>4.165</v>
      </c>
      <c r="I1048" s="84" t="s">
        <v>2695</v>
      </c>
      <c r="J1048" s="84" t="s">
        <v>17801</v>
      </c>
      <c r="K1048" s="425">
        <v>123.24929971988793</v>
      </c>
      <c r="L1048" s="425">
        <v>513.33333333333326</v>
      </c>
      <c r="M1048" s="84" t="s">
        <v>18794</v>
      </c>
    </row>
    <row r="1049" spans="1:13" ht="45">
      <c r="A1049" s="87">
        <v>1040</v>
      </c>
      <c r="B1049" s="302"/>
      <c r="C1049" s="424" t="s">
        <v>18735</v>
      </c>
      <c r="D1049" s="84" t="s">
        <v>3317</v>
      </c>
      <c r="E1049" s="84">
        <v>204873388</v>
      </c>
      <c r="F1049" s="84" t="s">
        <v>2695</v>
      </c>
      <c r="G1049" s="84" t="s">
        <v>18728</v>
      </c>
      <c r="H1049" s="84">
        <v>4.165</v>
      </c>
      <c r="I1049" s="84" t="s">
        <v>2695</v>
      </c>
      <c r="J1049" s="84" t="s">
        <v>17801</v>
      </c>
      <c r="K1049" s="425">
        <v>123.24929971988793</v>
      </c>
      <c r="L1049" s="425">
        <v>513.33333333333326</v>
      </c>
      <c r="M1049" s="84" t="s">
        <v>18795</v>
      </c>
    </row>
    <row r="1050" spans="1:13" ht="45">
      <c r="A1050" s="87">
        <v>1041</v>
      </c>
      <c r="B1050" s="302"/>
      <c r="C1050" s="424" t="s">
        <v>18735</v>
      </c>
      <c r="D1050" s="84" t="s">
        <v>3317</v>
      </c>
      <c r="E1050" s="84">
        <v>204873388</v>
      </c>
      <c r="F1050" s="84" t="s">
        <v>2695</v>
      </c>
      <c r="G1050" s="84" t="s">
        <v>18728</v>
      </c>
      <c r="H1050" s="84">
        <v>4.165</v>
      </c>
      <c r="I1050" s="84" t="s">
        <v>2695</v>
      </c>
      <c r="J1050" s="84" t="s">
        <v>17801</v>
      </c>
      <c r="K1050" s="425">
        <v>123.24929971988793</v>
      </c>
      <c r="L1050" s="425">
        <v>513.33333333333326</v>
      </c>
      <c r="M1050" s="84" t="s">
        <v>18796</v>
      </c>
    </row>
    <row r="1051" spans="1:13" ht="45">
      <c r="A1051" s="87">
        <v>1042</v>
      </c>
      <c r="B1051" s="302"/>
      <c r="C1051" s="424" t="s">
        <v>18735</v>
      </c>
      <c r="D1051" s="84" t="s">
        <v>3317</v>
      </c>
      <c r="E1051" s="84">
        <v>204873388</v>
      </c>
      <c r="F1051" s="84" t="s">
        <v>2695</v>
      </c>
      <c r="G1051" s="84" t="s">
        <v>18728</v>
      </c>
      <c r="H1051" s="84">
        <v>4.165</v>
      </c>
      <c r="I1051" s="84" t="s">
        <v>2695</v>
      </c>
      <c r="J1051" s="84" t="s">
        <v>17801</v>
      </c>
      <c r="K1051" s="425">
        <v>123.24929971988793</v>
      </c>
      <c r="L1051" s="425">
        <v>513.33333333333326</v>
      </c>
      <c r="M1051" s="84" t="s">
        <v>18797</v>
      </c>
    </row>
    <row r="1052" spans="1:13" ht="45">
      <c r="A1052" s="87">
        <v>1043</v>
      </c>
      <c r="B1052" s="302"/>
      <c r="C1052" s="424" t="s">
        <v>18735</v>
      </c>
      <c r="D1052" s="84" t="s">
        <v>3317</v>
      </c>
      <c r="E1052" s="84">
        <v>204873388</v>
      </c>
      <c r="F1052" s="84" t="s">
        <v>2695</v>
      </c>
      <c r="G1052" s="84" t="s">
        <v>18728</v>
      </c>
      <c r="H1052" s="84">
        <v>4.165</v>
      </c>
      <c r="I1052" s="84" t="s">
        <v>2695</v>
      </c>
      <c r="J1052" s="84" t="s">
        <v>17801</v>
      </c>
      <c r="K1052" s="425">
        <v>123.24929971988793</v>
      </c>
      <c r="L1052" s="425">
        <v>513.33333333333326</v>
      </c>
      <c r="M1052" s="84" t="s">
        <v>18798</v>
      </c>
    </row>
    <row r="1053" spans="1:13" ht="45">
      <c r="A1053" s="87">
        <v>1044</v>
      </c>
      <c r="B1053" s="302"/>
      <c r="C1053" s="424" t="s">
        <v>18735</v>
      </c>
      <c r="D1053" s="84" t="s">
        <v>3317</v>
      </c>
      <c r="E1053" s="84">
        <v>204873388</v>
      </c>
      <c r="F1053" s="84" t="s">
        <v>2695</v>
      </c>
      <c r="G1053" s="84" t="s">
        <v>18728</v>
      </c>
      <c r="H1053" s="84">
        <v>4.165</v>
      </c>
      <c r="I1053" s="84" t="s">
        <v>2695</v>
      </c>
      <c r="J1053" s="84" t="s">
        <v>17801</v>
      </c>
      <c r="K1053" s="425">
        <v>123.24929971988793</v>
      </c>
      <c r="L1053" s="425">
        <v>513.33333333333326</v>
      </c>
      <c r="M1053" s="84" t="s">
        <v>18799</v>
      </c>
    </row>
    <row r="1054" spans="1:13" ht="45">
      <c r="A1054" s="87">
        <v>1045</v>
      </c>
      <c r="B1054" s="302"/>
      <c r="C1054" s="424" t="s">
        <v>18735</v>
      </c>
      <c r="D1054" s="84" t="s">
        <v>3317</v>
      </c>
      <c r="E1054" s="84">
        <v>204873388</v>
      </c>
      <c r="F1054" s="84" t="s">
        <v>2695</v>
      </c>
      <c r="G1054" s="84" t="s">
        <v>18728</v>
      </c>
      <c r="H1054" s="84">
        <v>4.165</v>
      </c>
      <c r="I1054" s="84" t="s">
        <v>2695</v>
      </c>
      <c r="J1054" s="84" t="s">
        <v>17801</v>
      </c>
      <c r="K1054" s="425">
        <v>123.24929971988793</v>
      </c>
      <c r="L1054" s="425">
        <v>513.33333333333326</v>
      </c>
      <c r="M1054" s="84" t="s">
        <v>18800</v>
      </c>
    </row>
    <row r="1055" spans="1:13" ht="45">
      <c r="A1055" s="87">
        <v>1046</v>
      </c>
      <c r="B1055" s="302"/>
      <c r="C1055" s="424" t="s">
        <v>18735</v>
      </c>
      <c r="D1055" s="84" t="s">
        <v>3317</v>
      </c>
      <c r="E1055" s="84">
        <v>204873388</v>
      </c>
      <c r="F1055" s="84" t="s">
        <v>2695</v>
      </c>
      <c r="G1055" s="84" t="s">
        <v>18728</v>
      </c>
      <c r="H1055" s="84">
        <v>4.165</v>
      </c>
      <c r="I1055" s="84" t="s">
        <v>2695</v>
      </c>
      <c r="J1055" s="84" t="s">
        <v>17801</v>
      </c>
      <c r="K1055" s="425">
        <v>123.24929971988793</v>
      </c>
      <c r="L1055" s="425">
        <v>513.33333333333326</v>
      </c>
      <c r="M1055" s="84" t="s">
        <v>18801</v>
      </c>
    </row>
    <row r="1056" spans="1:13" ht="45">
      <c r="A1056" s="87">
        <v>1047</v>
      </c>
      <c r="B1056" s="302"/>
      <c r="C1056" s="424" t="s">
        <v>18735</v>
      </c>
      <c r="D1056" s="84" t="s">
        <v>3317</v>
      </c>
      <c r="E1056" s="84">
        <v>204873388</v>
      </c>
      <c r="F1056" s="84" t="s">
        <v>2695</v>
      </c>
      <c r="G1056" s="84" t="s">
        <v>18728</v>
      </c>
      <c r="H1056" s="84">
        <v>4.165</v>
      </c>
      <c r="I1056" s="84" t="s">
        <v>2695</v>
      </c>
      <c r="J1056" s="84" t="s">
        <v>17801</v>
      </c>
      <c r="K1056" s="425">
        <v>123.24929971988793</v>
      </c>
      <c r="L1056" s="425">
        <v>513.33333333333326</v>
      </c>
      <c r="M1056" s="84" t="s">
        <v>18802</v>
      </c>
    </row>
    <row r="1057" spans="1:13" ht="45">
      <c r="A1057" s="87">
        <v>1048</v>
      </c>
      <c r="B1057" s="302"/>
      <c r="C1057" s="424" t="s">
        <v>18735</v>
      </c>
      <c r="D1057" s="84" t="s">
        <v>3317</v>
      </c>
      <c r="E1057" s="84">
        <v>204873388</v>
      </c>
      <c r="F1057" s="84" t="s">
        <v>2695</v>
      </c>
      <c r="G1057" s="84" t="s">
        <v>18728</v>
      </c>
      <c r="H1057" s="84">
        <v>4.165</v>
      </c>
      <c r="I1057" s="84" t="s">
        <v>2695</v>
      </c>
      <c r="J1057" s="84" t="s">
        <v>17801</v>
      </c>
      <c r="K1057" s="425">
        <v>123.24929971988793</v>
      </c>
      <c r="L1057" s="425">
        <v>513.33333333333326</v>
      </c>
      <c r="M1057" s="84" t="s">
        <v>18803</v>
      </c>
    </row>
    <row r="1058" spans="1:13" ht="45">
      <c r="A1058" s="87">
        <v>1049</v>
      </c>
      <c r="B1058" s="302"/>
      <c r="C1058" s="424" t="s">
        <v>18735</v>
      </c>
      <c r="D1058" s="84" t="s">
        <v>3317</v>
      </c>
      <c r="E1058" s="84">
        <v>204873388</v>
      </c>
      <c r="F1058" s="84" t="s">
        <v>2695</v>
      </c>
      <c r="G1058" s="84" t="s">
        <v>18728</v>
      </c>
      <c r="H1058" s="84">
        <v>4.165</v>
      </c>
      <c r="I1058" s="84" t="s">
        <v>2695</v>
      </c>
      <c r="J1058" s="84" t="s">
        <v>17801</v>
      </c>
      <c r="K1058" s="425">
        <v>123.24929971988793</v>
      </c>
      <c r="L1058" s="425">
        <v>513.33333333333326</v>
      </c>
      <c r="M1058" s="84" t="s">
        <v>18804</v>
      </c>
    </row>
    <row r="1059" spans="1:13" ht="45">
      <c r="A1059" s="87">
        <v>1050</v>
      </c>
      <c r="B1059" s="302"/>
      <c r="C1059" s="424" t="s">
        <v>18735</v>
      </c>
      <c r="D1059" s="84" t="s">
        <v>3317</v>
      </c>
      <c r="E1059" s="84">
        <v>204873388</v>
      </c>
      <c r="F1059" s="84" t="s">
        <v>2695</v>
      </c>
      <c r="G1059" s="84" t="s">
        <v>18728</v>
      </c>
      <c r="H1059" s="84">
        <v>4.165</v>
      </c>
      <c r="I1059" s="84" t="s">
        <v>2695</v>
      </c>
      <c r="J1059" s="84" t="s">
        <v>17801</v>
      </c>
      <c r="K1059" s="425">
        <v>123.24929971988793</v>
      </c>
      <c r="L1059" s="425">
        <v>513.33333333333326</v>
      </c>
      <c r="M1059" s="84" t="s">
        <v>18805</v>
      </c>
    </row>
    <row r="1060" spans="1:13" ht="45">
      <c r="A1060" s="87">
        <v>1051</v>
      </c>
      <c r="B1060" s="302"/>
      <c r="C1060" s="424" t="s">
        <v>18735</v>
      </c>
      <c r="D1060" s="84" t="s">
        <v>3317</v>
      </c>
      <c r="E1060" s="84">
        <v>204873388</v>
      </c>
      <c r="F1060" s="84" t="s">
        <v>2695</v>
      </c>
      <c r="G1060" s="84" t="s">
        <v>18728</v>
      </c>
      <c r="H1060" s="84">
        <v>4.165</v>
      </c>
      <c r="I1060" s="84" t="s">
        <v>2695</v>
      </c>
      <c r="J1060" s="84" t="s">
        <v>17801</v>
      </c>
      <c r="K1060" s="425">
        <v>123.24929971988793</v>
      </c>
      <c r="L1060" s="425">
        <v>513.33333333333326</v>
      </c>
      <c r="M1060" s="84" t="s">
        <v>18806</v>
      </c>
    </row>
    <row r="1061" spans="1:13" ht="45">
      <c r="A1061" s="87">
        <v>1052</v>
      </c>
      <c r="B1061" s="302"/>
      <c r="C1061" s="424" t="s">
        <v>18735</v>
      </c>
      <c r="D1061" s="84" t="s">
        <v>3317</v>
      </c>
      <c r="E1061" s="84">
        <v>204873388</v>
      </c>
      <c r="F1061" s="84" t="s">
        <v>2695</v>
      </c>
      <c r="G1061" s="84" t="s">
        <v>18728</v>
      </c>
      <c r="H1061" s="84">
        <v>4.165</v>
      </c>
      <c r="I1061" s="84" t="s">
        <v>2695</v>
      </c>
      <c r="J1061" s="84" t="s">
        <v>17801</v>
      </c>
      <c r="K1061" s="425">
        <v>123.24929971988793</v>
      </c>
      <c r="L1061" s="425">
        <v>513.33333333333326</v>
      </c>
      <c r="M1061" s="84" t="s">
        <v>18807</v>
      </c>
    </row>
    <row r="1062" spans="1:13" ht="45">
      <c r="A1062" s="87">
        <v>1053</v>
      </c>
      <c r="B1062" s="302"/>
      <c r="C1062" s="424" t="s">
        <v>18735</v>
      </c>
      <c r="D1062" s="84" t="s">
        <v>3317</v>
      </c>
      <c r="E1062" s="84">
        <v>204873388</v>
      </c>
      <c r="F1062" s="84" t="s">
        <v>2695</v>
      </c>
      <c r="G1062" s="84" t="s">
        <v>18728</v>
      </c>
      <c r="H1062" s="84">
        <v>4.165</v>
      </c>
      <c r="I1062" s="84" t="s">
        <v>2695</v>
      </c>
      <c r="J1062" s="84" t="s">
        <v>17801</v>
      </c>
      <c r="K1062" s="425">
        <v>123.24929971988793</v>
      </c>
      <c r="L1062" s="425">
        <v>513.33333333333326</v>
      </c>
      <c r="M1062" s="84" t="s">
        <v>18808</v>
      </c>
    </row>
    <row r="1063" spans="1:13" ht="45">
      <c r="A1063" s="87">
        <v>1054</v>
      </c>
      <c r="B1063" s="302"/>
      <c r="C1063" s="424" t="s">
        <v>18735</v>
      </c>
      <c r="D1063" s="84" t="s">
        <v>3317</v>
      </c>
      <c r="E1063" s="84">
        <v>204873388</v>
      </c>
      <c r="F1063" s="84" t="s">
        <v>2695</v>
      </c>
      <c r="G1063" s="84" t="s">
        <v>18728</v>
      </c>
      <c r="H1063" s="84">
        <v>4.165</v>
      </c>
      <c r="I1063" s="84" t="s">
        <v>2695</v>
      </c>
      <c r="J1063" s="84" t="s">
        <v>17801</v>
      </c>
      <c r="K1063" s="425">
        <v>123.24929971988793</v>
      </c>
      <c r="L1063" s="425">
        <v>513.33333333333326</v>
      </c>
      <c r="M1063" s="84" t="s">
        <v>18809</v>
      </c>
    </row>
    <row r="1064" spans="1:13" ht="45">
      <c r="A1064" s="87">
        <v>1055</v>
      </c>
      <c r="B1064" s="302"/>
      <c r="C1064" s="424" t="s">
        <v>18735</v>
      </c>
      <c r="D1064" s="84" t="s">
        <v>3317</v>
      </c>
      <c r="E1064" s="84">
        <v>204873388</v>
      </c>
      <c r="F1064" s="84" t="s">
        <v>2695</v>
      </c>
      <c r="G1064" s="84" t="s">
        <v>18728</v>
      </c>
      <c r="H1064" s="84">
        <v>14.048199999999998</v>
      </c>
      <c r="I1064" s="84" t="s">
        <v>2695</v>
      </c>
      <c r="J1064" s="84" t="s">
        <v>17801</v>
      </c>
      <c r="K1064" s="425">
        <v>36.540861699956814</v>
      </c>
      <c r="L1064" s="425">
        <v>513.33333333333326</v>
      </c>
      <c r="M1064" s="84" t="s">
        <v>18810</v>
      </c>
    </row>
    <row r="1065" spans="1:13" ht="45">
      <c r="A1065" s="87">
        <v>1056</v>
      </c>
      <c r="B1065" s="302"/>
      <c r="C1065" s="424" t="s">
        <v>18735</v>
      </c>
      <c r="D1065" s="84" t="s">
        <v>3317</v>
      </c>
      <c r="E1065" s="84">
        <v>204873388</v>
      </c>
      <c r="F1065" s="84" t="s">
        <v>2695</v>
      </c>
      <c r="G1065" s="84" t="s">
        <v>18728</v>
      </c>
      <c r="H1065" s="84">
        <v>14.048199999999998</v>
      </c>
      <c r="I1065" s="84" t="s">
        <v>2695</v>
      </c>
      <c r="J1065" s="84" t="s">
        <v>17801</v>
      </c>
      <c r="K1065" s="425">
        <v>36.540861699956814</v>
      </c>
      <c r="L1065" s="425">
        <v>513.33333333333326</v>
      </c>
      <c r="M1065" s="84" t="s">
        <v>18811</v>
      </c>
    </row>
    <row r="1066" spans="1:13" ht="45">
      <c r="A1066" s="87">
        <v>1057</v>
      </c>
      <c r="B1066" s="302"/>
      <c r="C1066" s="424" t="s">
        <v>18735</v>
      </c>
      <c r="D1066" s="84" t="s">
        <v>3317</v>
      </c>
      <c r="E1066" s="84">
        <v>204873388</v>
      </c>
      <c r="F1066" s="84" t="s">
        <v>2695</v>
      </c>
      <c r="G1066" s="84" t="s">
        <v>18728</v>
      </c>
      <c r="H1066" s="84">
        <v>14.048199999999998</v>
      </c>
      <c r="I1066" s="84" t="s">
        <v>2695</v>
      </c>
      <c r="J1066" s="84" t="s">
        <v>17801</v>
      </c>
      <c r="K1066" s="425">
        <v>36.540861699956814</v>
      </c>
      <c r="L1066" s="425">
        <v>513.33333333333326</v>
      </c>
      <c r="M1066" s="84" t="s">
        <v>18812</v>
      </c>
    </row>
    <row r="1067" spans="1:13" ht="45">
      <c r="A1067" s="87">
        <v>1058</v>
      </c>
      <c r="B1067" s="302"/>
      <c r="C1067" s="424" t="s">
        <v>18735</v>
      </c>
      <c r="D1067" s="84" t="s">
        <v>3317</v>
      </c>
      <c r="E1067" s="84">
        <v>204873388</v>
      </c>
      <c r="F1067" s="84" t="s">
        <v>2695</v>
      </c>
      <c r="G1067" s="84" t="s">
        <v>18728</v>
      </c>
      <c r="H1067" s="84">
        <v>14.048199999999998</v>
      </c>
      <c r="I1067" s="84" t="s">
        <v>2695</v>
      </c>
      <c r="J1067" s="84" t="s">
        <v>17801</v>
      </c>
      <c r="K1067" s="425">
        <v>36.540861699956814</v>
      </c>
      <c r="L1067" s="425">
        <v>513.33333333333326</v>
      </c>
      <c r="M1067" s="84" t="s">
        <v>18813</v>
      </c>
    </row>
    <row r="1068" spans="1:13" ht="45">
      <c r="A1068" s="87">
        <v>1059</v>
      </c>
      <c r="B1068" s="302"/>
      <c r="C1068" s="424" t="s">
        <v>18735</v>
      </c>
      <c r="D1068" s="84" t="s">
        <v>3317</v>
      </c>
      <c r="E1068" s="84">
        <v>204873388</v>
      </c>
      <c r="F1068" s="84" t="s">
        <v>2695</v>
      </c>
      <c r="G1068" s="84" t="s">
        <v>18728</v>
      </c>
      <c r="H1068" s="84">
        <v>14.048199999999998</v>
      </c>
      <c r="I1068" s="84" t="s">
        <v>2695</v>
      </c>
      <c r="J1068" s="84" t="s">
        <v>17801</v>
      </c>
      <c r="K1068" s="425">
        <v>36.540861699956814</v>
      </c>
      <c r="L1068" s="425">
        <v>513.33333333333326</v>
      </c>
      <c r="M1068" s="84" t="s">
        <v>18814</v>
      </c>
    </row>
    <row r="1069" spans="1:13" ht="45">
      <c r="A1069" s="87">
        <v>1060</v>
      </c>
      <c r="B1069" s="302"/>
      <c r="C1069" s="424" t="s">
        <v>18735</v>
      </c>
      <c r="D1069" s="84" t="s">
        <v>3317</v>
      </c>
      <c r="E1069" s="84">
        <v>204873388</v>
      </c>
      <c r="F1069" s="84" t="s">
        <v>2695</v>
      </c>
      <c r="G1069" s="84" t="s">
        <v>18728</v>
      </c>
      <c r="H1069" s="84">
        <v>8.33</v>
      </c>
      <c r="I1069" s="84" t="s">
        <v>2695</v>
      </c>
      <c r="J1069" s="84" t="s">
        <v>17801</v>
      </c>
      <c r="K1069" s="425">
        <v>61.624649859943965</v>
      </c>
      <c r="L1069" s="425">
        <v>513.33333333333326</v>
      </c>
      <c r="M1069" s="84" t="s">
        <v>18815</v>
      </c>
    </row>
    <row r="1070" spans="1:13" ht="45">
      <c r="A1070" s="87">
        <v>1061</v>
      </c>
      <c r="B1070" s="302"/>
      <c r="C1070" s="424" t="s">
        <v>18735</v>
      </c>
      <c r="D1070" s="84" t="s">
        <v>3317</v>
      </c>
      <c r="E1070" s="84">
        <v>204873388</v>
      </c>
      <c r="F1070" s="84" t="s">
        <v>2695</v>
      </c>
      <c r="G1070" s="84" t="s">
        <v>18728</v>
      </c>
      <c r="H1070" s="84">
        <v>8.33</v>
      </c>
      <c r="I1070" s="84" t="s">
        <v>2695</v>
      </c>
      <c r="J1070" s="84" t="s">
        <v>17801</v>
      </c>
      <c r="K1070" s="425">
        <v>61.624649859943965</v>
      </c>
      <c r="L1070" s="425">
        <v>513.33333333333326</v>
      </c>
      <c r="M1070" s="84" t="s">
        <v>18816</v>
      </c>
    </row>
    <row r="1071" spans="1:13" ht="45">
      <c r="A1071" s="87">
        <v>1062</v>
      </c>
      <c r="B1071" s="302"/>
      <c r="C1071" s="424" t="s">
        <v>18735</v>
      </c>
      <c r="D1071" s="84" t="s">
        <v>3317</v>
      </c>
      <c r="E1071" s="84">
        <v>204873388</v>
      </c>
      <c r="F1071" s="84" t="s">
        <v>2695</v>
      </c>
      <c r="G1071" s="84" t="s">
        <v>18728</v>
      </c>
      <c r="H1071" s="84">
        <v>8.33</v>
      </c>
      <c r="I1071" s="84" t="s">
        <v>2695</v>
      </c>
      <c r="J1071" s="84" t="s">
        <v>17801</v>
      </c>
      <c r="K1071" s="425">
        <v>61.624649859943965</v>
      </c>
      <c r="L1071" s="425">
        <v>513.33333333333326</v>
      </c>
      <c r="M1071" s="84" t="s">
        <v>18817</v>
      </c>
    </row>
    <row r="1072" spans="1:13" ht="45">
      <c r="A1072" s="87">
        <v>1063</v>
      </c>
      <c r="B1072" s="302"/>
      <c r="C1072" s="424" t="s">
        <v>18735</v>
      </c>
      <c r="D1072" s="84" t="s">
        <v>3317</v>
      </c>
      <c r="E1072" s="84">
        <v>204873388</v>
      </c>
      <c r="F1072" s="84" t="s">
        <v>2695</v>
      </c>
      <c r="G1072" s="84" t="s">
        <v>18728</v>
      </c>
      <c r="H1072" s="84">
        <v>14.048199999999998</v>
      </c>
      <c r="I1072" s="84" t="s">
        <v>2695</v>
      </c>
      <c r="J1072" s="84" t="s">
        <v>17801</v>
      </c>
      <c r="K1072" s="425">
        <v>36.540861699956814</v>
      </c>
      <c r="L1072" s="425">
        <v>513.33333333333326</v>
      </c>
      <c r="M1072" s="84" t="s">
        <v>18818</v>
      </c>
    </row>
    <row r="1073" spans="1:13" ht="45">
      <c r="A1073" s="87">
        <v>1064</v>
      </c>
      <c r="B1073" s="302"/>
      <c r="C1073" s="424" t="s">
        <v>18735</v>
      </c>
      <c r="D1073" s="84" t="s">
        <v>3317</v>
      </c>
      <c r="E1073" s="84">
        <v>204873388</v>
      </c>
      <c r="F1073" s="84" t="s">
        <v>2695</v>
      </c>
      <c r="G1073" s="84" t="s">
        <v>18728</v>
      </c>
      <c r="H1073" s="84">
        <v>8.33</v>
      </c>
      <c r="I1073" s="84" t="s">
        <v>2695</v>
      </c>
      <c r="J1073" s="84" t="s">
        <v>17801</v>
      </c>
      <c r="K1073" s="425">
        <v>61.624649859943965</v>
      </c>
      <c r="L1073" s="425">
        <v>513.33333333333326</v>
      </c>
      <c r="M1073" s="84" t="s">
        <v>18819</v>
      </c>
    </row>
    <row r="1074" spans="1:13" ht="45">
      <c r="A1074" s="87">
        <v>1065</v>
      </c>
      <c r="B1074" s="302"/>
      <c r="C1074" s="424" t="s">
        <v>18735</v>
      </c>
      <c r="D1074" s="84" t="s">
        <v>3317</v>
      </c>
      <c r="E1074" s="84">
        <v>204873388</v>
      </c>
      <c r="F1074" s="84" t="s">
        <v>2695</v>
      </c>
      <c r="G1074" s="84" t="s">
        <v>18728</v>
      </c>
      <c r="H1074" s="84">
        <v>14.048199999999998</v>
      </c>
      <c r="I1074" s="84" t="s">
        <v>2695</v>
      </c>
      <c r="J1074" s="84" t="s">
        <v>17801</v>
      </c>
      <c r="K1074" s="425">
        <v>36.540861699956814</v>
      </c>
      <c r="L1074" s="425">
        <v>513.33333333333326</v>
      </c>
      <c r="M1074" s="84" t="s">
        <v>18820</v>
      </c>
    </row>
    <row r="1075" spans="1:13" ht="45">
      <c r="A1075" s="87">
        <v>1066</v>
      </c>
      <c r="B1075" s="302"/>
      <c r="C1075" s="424" t="s">
        <v>18735</v>
      </c>
      <c r="D1075" s="84" t="s">
        <v>3317</v>
      </c>
      <c r="E1075" s="84">
        <v>204873388</v>
      </c>
      <c r="F1075" s="84" t="s">
        <v>2695</v>
      </c>
      <c r="G1075" s="84" t="s">
        <v>18728</v>
      </c>
      <c r="H1075" s="84">
        <v>14.048199999999998</v>
      </c>
      <c r="I1075" s="84" t="s">
        <v>2695</v>
      </c>
      <c r="J1075" s="84" t="s">
        <v>17801</v>
      </c>
      <c r="K1075" s="425">
        <v>36.540861699956814</v>
      </c>
      <c r="L1075" s="425">
        <v>513.33333333333326</v>
      </c>
      <c r="M1075" s="84" t="s">
        <v>18821</v>
      </c>
    </row>
    <row r="1076" spans="1:13" ht="45">
      <c r="A1076" s="87">
        <v>1067</v>
      </c>
      <c r="B1076" s="302"/>
      <c r="C1076" s="424" t="s">
        <v>18735</v>
      </c>
      <c r="D1076" s="84" t="s">
        <v>3317</v>
      </c>
      <c r="E1076" s="84">
        <v>204873388</v>
      </c>
      <c r="F1076" s="84" t="s">
        <v>2695</v>
      </c>
      <c r="G1076" s="84" t="s">
        <v>18728</v>
      </c>
      <c r="H1076" s="84">
        <v>14.048199999999998</v>
      </c>
      <c r="I1076" s="84" t="s">
        <v>2695</v>
      </c>
      <c r="J1076" s="84" t="s">
        <v>17801</v>
      </c>
      <c r="K1076" s="425">
        <v>36.540861699956814</v>
      </c>
      <c r="L1076" s="425">
        <v>513.33333333333326</v>
      </c>
      <c r="M1076" s="84" t="s">
        <v>18822</v>
      </c>
    </row>
    <row r="1077" spans="1:13" ht="45">
      <c r="A1077" s="87">
        <v>1068</v>
      </c>
      <c r="B1077" s="302"/>
      <c r="C1077" s="424" t="s">
        <v>18735</v>
      </c>
      <c r="D1077" s="84" t="s">
        <v>3317</v>
      </c>
      <c r="E1077" s="84">
        <v>204873388</v>
      </c>
      <c r="F1077" s="84" t="s">
        <v>2695</v>
      </c>
      <c r="G1077" s="84" t="s">
        <v>18728</v>
      </c>
      <c r="H1077" s="84">
        <v>14.048199999999998</v>
      </c>
      <c r="I1077" s="84" t="s">
        <v>2695</v>
      </c>
      <c r="J1077" s="84" t="s">
        <v>17801</v>
      </c>
      <c r="K1077" s="425">
        <v>36.540861699956814</v>
      </c>
      <c r="L1077" s="425">
        <v>513.33333333333326</v>
      </c>
      <c r="M1077" s="84" t="s">
        <v>18823</v>
      </c>
    </row>
    <row r="1078" spans="1:13" ht="45">
      <c r="A1078" s="87">
        <v>1069</v>
      </c>
      <c r="B1078" s="302"/>
      <c r="C1078" s="424" t="s">
        <v>18735</v>
      </c>
      <c r="D1078" s="84" t="s">
        <v>3317</v>
      </c>
      <c r="E1078" s="84">
        <v>204873388</v>
      </c>
      <c r="F1078" s="84" t="s">
        <v>2695</v>
      </c>
      <c r="G1078" s="84" t="s">
        <v>18728</v>
      </c>
      <c r="H1078" s="84">
        <v>14.048199999999998</v>
      </c>
      <c r="I1078" s="84" t="s">
        <v>2695</v>
      </c>
      <c r="J1078" s="84" t="s">
        <v>17801</v>
      </c>
      <c r="K1078" s="425">
        <v>36.540861699956814</v>
      </c>
      <c r="L1078" s="425">
        <v>513.33333333333326</v>
      </c>
      <c r="M1078" s="84" t="s">
        <v>18824</v>
      </c>
    </row>
    <row r="1079" spans="1:13" ht="45">
      <c r="A1079" s="87">
        <v>1070</v>
      </c>
      <c r="B1079" s="302"/>
      <c r="C1079" s="424" t="s">
        <v>18735</v>
      </c>
      <c r="D1079" s="84" t="s">
        <v>3317</v>
      </c>
      <c r="E1079" s="84">
        <v>204873388</v>
      </c>
      <c r="F1079" s="84" t="s">
        <v>2695</v>
      </c>
      <c r="G1079" s="84" t="s">
        <v>18728</v>
      </c>
      <c r="H1079" s="84">
        <v>14.048199999999998</v>
      </c>
      <c r="I1079" s="84" t="s">
        <v>2695</v>
      </c>
      <c r="J1079" s="84" t="s">
        <v>17801</v>
      </c>
      <c r="K1079" s="425">
        <v>36.540861699956814</v>
      </c>
      <c r="L1079" s="425">
        <v>513.33333333333326</v>
      </c>
      <c r="M1079" s="84" t="s">
        <v>18825</v>
      </c>
    </row>
    <row r="1080" spans="1:13" ht="45">
      <c r="A1080" s="87">
        <v>1071</v>
      </c>
      <c r="B1080" s="302"/>
      <c r="C1080" s="424" t="s">
        <v>18735</v>
      </c>
      <c r="D1080" s="84" t="s">
        <v>3317</v>
      </c>
      <c r="E1080" s="84">
        <v>204873388</v>
      </c>
      <c r="F1080" s="84" t="s">
        <v>2695</v>
      </c>
      <c r="G1080" s="84" t="s">
        <v>18728</v>
      </c>
      <c r="H1080" s="84">
        <v>14.048199999999998</v>
      </c>
      <c r="I1080" s="84" t="s">
        <v>2695</v>
      </c>
      <c r="J1080" s="84" t="s">
        <v>17801</v>
      </c>
      <c r="K1080" s="425">
        <v>36.540861699956814</v>
      </c>
      <c r="L1080" s="425">
        <v>513.33333333333326</v>
      </c>
      <c r="M1080" s="84" t="s">
        <v>18826</v>
      </c>
    </row>
    <row r="1081" spans="1:13" ht="45">
      <c r="A1081" s="87">
        <v>1072</v>
      </c>
      <c r="B1081" s="302"/>
      <c r="C1081" s="424" t="s">
        <v>18735</v>
      </c>
      <c r="D1081" s="84" t="s">
        <v>3317</v>
      </c>
      <c r="E1081" s="84">
        <v>204873388</v>
      </c>
      <c r="F1081" s="84" t="s">
        <v>2695</v>
      </c>
      <c r="G1081" s="84" t="s">
        <v>18728</v>
      </c>
      <c r="H1081" s="84">
        <v>14.048199999999998</v>
      </c>
      <c r="I1081" s="84" t="s">
        <v>2695</v>
      </c>
      <c r="J1081" s="84" t="s">
        <v>17801</v>
      </c>
      <c r="K1081" s="425">
        <v>36.540861699956814</v>
      </c>
      <c r="L1081" s="425">
        <v>513.33333333333326</v>
      </c>
      <c r="M1081" s="84" t="s">
        <v>18827</v>
      </c>
    </row>
    <row r="1082" spans="1:13" ht="45">
      <c r="A1082" s="87">
        <v>1073</v>
      </c>
      <c r="B1082" s="302"/>
      <c r="C1082" s="424" t="s">
        <v>18735</v>
      </c>
      <c r="D1082" s="84" t="s">
        <v>3317</v>
      </c>
      <c r="E1082" s="84">
        <v>204873388</v>
      </c>
      <c r="F1082" s="84" t="s">
        <v>2695</v>
      </c>
      <c r="G1082" s="84" t="s">
        <v>18728</v>
      </c>
      <c r="H1082" s="84">
        <v>14.048199999999998</v>
      </c>
      <c r="I1082" s="84" t="s">
        <v>2695</v>
      </c>
      <c r="J1082" s="84" t="s">
        <v>17801</v>
      </c>
      <c r="K1082" s="425">
        <v>36.540861699956814</v>
      </c>
      <c r="L1082" s="425">
        <v>513.33333333333326</v>
      </c>
      <c r="M1082" s="84" t="s">
        <v>18828</v>
      </c>
    </row>
    <row r="1083" spans="1:13" ht="45">
      <c r="A1083" s="87">
        <v>1074</v>
      </c>
      <c r="B1083" s="302"/>
      <c r="C1083" s="424" t="s">
        <v>18735</v>
      </c>
      <c r="D1083" s="84" t="s">
        <v>3317</v>
      </c>
      <c r="E1083" s="84">
        <v>204873388</v>
      </c>
      <c r="F1083" s="84" t="s">
        <v>2695</v>
      </c>
      <c r="G1083" s="84" t="s">
        <v>18728</v>
      </c>
      <c r="H1083" s="84">
        <v>14.048199999999998</v>
      </c>
      <c r="I1083" s="84" t="s">
        <v>2695</v>
      </c>
      <c r="J1083" s="84" t="s">
        <v>17801</v>
      </c>
      <c r="K1083" s="425">
        <v>36.540861699956814</v>
      </c>
      <c r="L1083" s="425">
        <v>513.33333333333326</v>
      </c>
      <c r="M1083" s="84" t="s">
        <v>18829</v>
      </c>
    </row>
    <row r="1084" spans="1:13" ht="45">
      <c r="A1084" s="87">
        <v>1075</v>
      </c>
      <c r="B1084" s="302"/>
      <c r="C1084" s="424" t="s">
        <v>18735</v>
      </c>
      <c r="D1084" s="84" t="s">
        <v>3317</v>
      </c>
      <c r="E1084" s="84">
        <v>204873388</v>
      </c>
      <c r="F1084" s="84" t="s">
        <v>2695</v>
      </c>
      <c r="G1084" s="84" t="s">
        <v>18728</v>
      </c>
      <c r="H1084" s="84">
        <v>14.048199999999998</v>
      </c>
      <c r="I1084" s="84" t="s">
        <v>2695</v>
      </c>
      <c r="J1084" s="84" t="s">
        <v>17801</v>
      </c>
      <c r="K1084" s="425">
        <v>36.540861699956814</v>
      </c>
      <c r="L1084" s="425">
        <v>513.33333333333326</v>
      </c>
      <c r="M1084" s="84" t="s">
        <v>18830</v>
      </c>
    </row>
    <row r="1085" spans="1:13" ht="45">
      <c r="A1085" s="87">
        <v>1076</v>
      </c>
      <c r="B1085" s="302"/>
      <c r="C1085" s="424" t="s">
        <v>18735</v>
      </c>
      <c r="D1085" s="84" t="s">
        <v>3317</v>
      </c>
      <c r="E1085" s="84">
        <v>204873388</v>
      </c>
      <c r="F1085" s="84" t="s">
        <v>2695</v>
      </c>
      <c r="G1085" s="84" t="s">
        <v>18728</v>
      </c>
      <c r="H1085" s="84">
        <v>14.048199999999998</v>
      </c>
      <c r="I1085" s="84" t="s">
        <v>2695</v>
      </c>
      <c r="J1085" s="84" t="s">
        <v>17801</v>
      </c>
      <c r="K1085" s="425">
        <v>36.540861699956814</v>
      </c>
      <c r="L1085" s="425">
        <v>513.33333333333326</v>
      </c>
      <c r="M1085" s="84" t="s">
        <v>18831</v>
      </c>
    </row>
    <row r="1086" spans="1:13" ht="45">
      <c r="A1086" s="87">
        <v>1077</v>
      </c>
      <c r="B1086" s="302"/>
      <c r="C1086" s="424" t="s">
        <v>18735</v>
      </c>
      <c r="D1086" s="84" t="s">
        <v>3317</v>
      </c>
      <c r="E1086" s="84">
        <v>204873388</v>
      </c>
      <c r="F1086" s="84" t="s">
        <v>2695</v>
      </c>
      <c r="G1086" s="84" t="s">
        <v>18728</v>
      </c>
      <c r="H1086" s="84">
        <v>4.165</v>
      </c>
      <c r="I1086" s="84" t="s">
        <v>2695</v>
      </c>
      <c r="J1086" s="84" t="s">
        <v>17801</v>
      </c>
      <c r="K1086" s="425">
        <v>123.24929971988793</v>
      </c>
      <c r="L1086" s="425">
        <v>513.33333333333326</v>
      </c>
      <c r="M1086" s="84" t="s">
        <v>18832</v>
      </c>
    </row>
    <row r="1087" spans="1:13" ht="45">
      <c r="A1087" s="87">
        <v>1078</v>
      </c>
      <c r="B1087" s="302"/>
      <c r="C1087" s="424" t="s">
        <v>18735</v>
      </c>
      <c r="D1087" s="84" t="s">
        <v>3317</v>
      </c>
      <c r="E1087" s="84">
        <v>204873388</v>
      </c>
      <c r="F1087" s="84" t="s">
        <v>2695</v>
      </c>
      <c r="G1087" s="84" t="s">
        <v>18728</v>
      </c>
      <c r="H1087" s="84">
        <v>8.33</v>
      </c>
      <c r="I1087" s="84" t="s">
        <v>2695</v>
      </c>
      <c r="J1087" s="84" t="s">
        <v>17801</v>
      </c>
      <c r="K1087" s="425">
        <v>61.624649859943965</v>
      </c>
      <c r="L1087" s="425">
        <v>513.33333333333326</v>
      </c>
      <c r="M1087" s="84" t="s">
        <v>18833</v>
      </c>
    </row>
    <row r="1088" spans="1:13" ht="45">
      <c r="A1088" s="87">
        <v>1079</v>
      </c>
      <c r="B1088" s="302"/>
      <c r="C1088" s="424" t="s">
        <v>18735</v>
      </c>
      <c r="D1088" s="84" t="s">
        <v>3317</v>
      </c>
      <c r="E1088" s="84">
        <v>204873388</v>
      </c>
      <c r="F1088" s="84" t="s">
        <v>2695</v>
      </c>
      <c r="G1088" s="84" t="s">
        <v>18728</v>
      </c>
      <c r="H1088" s="84">
        <v>4.165</v>
      </c>
      <c r="I1088" s="84" t="s">
        <v>2695</v>
      </c>
      <c r="J1088" s="84" t="s">
        <v>17801</v>
      </c>
      <c r="K1088" s="425">
        <v>123.24929971988793</v>
      </c>
      <c r="L1088" s="425">
        <v>513.33333333333326</v>
      </c>
      <c r="M1088" s="84" t="s">
        <v>18834</v>
      </c>
    </row>
    <row r="1089" spans="1:13" ht="45">
      <c r="A1089" s="87">
        <v>1080</v>
      </c>
      <c r="B1089" s="302"/>
      <c r="C1089" s="424" t="s">
        <v>18735</v>
      </c>
      <c r="D1089" s="84" t="s">
        <v>3317</v>
      </c>
      <c r="E1089" s="84">
        <v>204873388</v>
      </c>
      <c r="F1089" s="84" t="s">
        <v>2695</v>
      </c>
      <c r="G1089" s="84" t="s">
        <v>18728</v>
      </c>
      <c r="H1089" s="84">
        <v>8.33</v>
      </c>
      <c r="I1089" s="84" t="s">
        <v>2695</v>
      </c>
      <c r="J1089" s="84" t="s">
        <v>17801</v>
      </c>
      <c r="K1089" s="425">
        <v>61.624649859943965</v>
      </c>
      <c r="L1089" s="425">
        <v>513.33333333333326</v>
      </c>
      <c r="M1089" s="84" t="s">
        <v>18835</v>
      </c>
    </row>
    <row r="1090" spans="1:13" ht="45">
      <c r="A1090" s="87">
        <v>1081</v>
      </c>
      <c r="B1090" s="302"/>
      <c r="C1090" s="424" t="s">
        <v>18735</v>
      </c>
      <c r="D1090" s="84" t="s">
        <v>3317</v>
      </c>
      <c r="E1090" s="84">
        <v>204873388</v>
      </c>
      <c r="F1090" s="84" t="s">
        <v>2695</v>
      </c>
      <c r="G1090" s="84" t="s">
        <v>18728</v>
      </c>
      <c r="H1090" s="84">
        <v>8.33</v>
      </c>
      <c r="I1090" s="84" t="s">
        <v>2695</v>
      </c>
      <c r="J1090" s="84" t="s">
        <v>17801</v>
      </c>
      <c r="K1090" s="425">
        <v>61.624649859943965</v>
      </c>
      <c r="L1090" s="425">
        <v>513.33333333333326</v>
      </c>
      <c r="M1090" s="84" t="s">
        <v>18836</v>
      </c>
    </row>
    <row r="1091" spans="1:13" ht="45">
      <c r="A1091" s="87">
        <v>1082</v>
      </c>
      <c r="B1091" s="302"/>
      <c r="C1091" s="424" t="s">
        <v>18735</v>
      </c>
      <c r="D1091" s="84" t="s">
        <v>3317</v>
      </c>
      <c r="E1091" s="84">
        <v>204873388</v>
      </c>
      <c r="F1091" s="84" t="s">
        <v>2695</v>
      </c>
      <c r="G1091" s="84" t="s">
        <v>18728</v>
      </c>
      <c r="H1091" s="84">
        <v>8.33</v>
      </c>
      <c r="I1091" s="84" t="s">
        <v>2695</v>
      </c>
      <c r="J1091" s="84" t="s">
        <v>17801</v>
      </c>
      <c r="K1091" s="425">
        <v>61.624649859943965</v>
      </c>
      <c r="L1091" s="425">
        <v>513.33333333333326</v>
      </c>
      <c r="M1091" s="84" t="s">
        <v>18837</v>
      </c>
    </row>
    <row r="1092" spans="1:13" ht="45">
      <c r="A1092" s="87">
        <v>1083</v>
      </c>
      <c r="B1092" s="302"/>
      <c r="C1092" s="424" t="s">
        <v>18735</v>
      </c>
      <c r="D1092" s="84" t="s">
        <v>3317</v>
      </c>
      <c r="E1092" s="84">
        <v>204873388</v>
      </c>
      <c r="F1092" s="84" t="s">
        <v>2695</v>
      </c>
      <c r="G1092" s="84" t="s">
        <v>18728</v>
      </c>
      <c r="H1092" s="84">
        <v>4.165</v>
      </c>
      <c r="I1092" s="84" t="s">
        <v>2695</v>
      </c>
      <c r="J1092" s="84" t="s">
        <v>17801</v>
      </c>
      <c r="K1092" s="425">
        <v>123.24929971988793</v>
      </c>
      <c r="L1092" s="425">
        <v>513.33333333333326</v>
      </c>
      <c r="M1092" s="84" t="s">
        <v>18838</v>
      </c>
    </row>
    <row r="1093" spans="1:13" ht="45">
      <c r="A1093" s="87">
        <v>1084</v>
      </c>
      <c r="B1093" s="302"/>
      <c r="C1093" s="424" t="s">
        <v>18735</v>
      </c>
      <c r="D1093" s="84" t="s">
        <v>3317</v>
      </c>
      <c r="E1093" s="84">
        <v>204873388</v>
      </c>
      <c r="F1093" s="84" t="s">
        <v>2695</v>
      </c>
      <c r="G1093" s="84" t="s">
        <v>18728</v>
      </c>
      <c r="H1093" s="84">
        <v>8.33</v>
      </c>
      <c r="I1093" s="84" t="s">
        <v>2695</v>
      </c>
      <c r="J1093" s="84" t="s">
        <v>17801</v>
      </c>
      <c r="K1093" s="425">
        <v>61.624649859943965</v>
      </c>
      <c r="L1093" s="425">
        <v>513.33333333333326</v>
      </c>
      <c r="M1093" s="84" t="s">
        <v>18839</v>
      </c>
    </row>
    <row r="1094" spans="1:13" ht="45">
      <c r="A1094" s="87">
        <v>1085</v>
      </c>
      <c r="B1094" s="302"/>
      <c r="C1094" s="424" t="s">
        <v>18735</v>
      </c>
      <c r="D1094" s="84" t="s">
        <v>3317</v>
      </c>
      <c r="E1094" s="84">
        <v>204873388</v>
      </c>
      <c r="F1094" s="84" t="s">
        <v>2695</v>
      </c>
      <c r="G1094" s="84" t="s">
        <v>18728</v>
      </c>
      <c r="H1094" s="84">
        <v>8.33</v>
      </c>
      <c r="I1094" s="84" t="s">
        <v>2695</v>
      </c>
      <c r="J1094" s="84" t="s">
        <v>17801</v>
      </c>
      <c r="K1094" s="425">
        <v>61.624649859943965</v>
      </c>
      <c r="L1094" s="425">
        <v>513.33333333333326</v>
      </c>
      <c r="M1094" s="84" t="s">
        <v>18840</v>
      </c>
    </row>
    <row r="1095" spans="1:13" ht="45">
      <c r="A1095" s="87">
        <v>1086</v>
      </c>
      <c r="B1095" s="302"/>
      <c r="C1095" s="424" t="s">
        <v>18735</v>
      </c>
      <c r="D1095" s="84" t="s">
        <v>3317</v>
      </c>
      <c r="E1095" s="84">
        <v>204873388</v>
      </c>
      <c r="F1095" s="84" t="s">
        <v>2695</v>
      </c>
      <c r="G1095" s="84" t="s">
        <v>18728</v>
      </c>
      <c r="H1095" s="84">
        <v>4.165</v>
      </c>
      <c r="I1095" s="84" t="s">
        <v>2695</v>
      </c>
      <c r="J1095" s="84" t="s">
        <v>17801</v>
      </c>
      <c r="K1095" s="425">
        <v>123.24929971988793</v>
      </c>
      <c r="L1095" s="425">
        <v>513.33333333333326</v>
      </c>
      <c r="M1095" s="84" t="s">
        <v>18841</v>
      </c>
    </row>
    <row r="1096" spans="1:13" ht="45">
      <c r="A1096" s="87">
        <v>1087</v>
      </c>
      <c r="B1096" s="302"/>
      <c r="C1096" s="424" t="s">
        <v>18735</v>
      </c>
      <c r="D1096" s="84" t="s">
        <v>3317</v>
      </c>
      <c r="E1096" s="84">
        <v>204873388</v>
      </c>
      <c r="F1096" s="84" t="s">
        <v>2695</v>
      </c>
      <c r="G1096" s="84" t="s">
        <v>18728</v>
      </c>
      <c r="H1096" s="84">
        <v>4.165</v>
      </c>
      <c r="I1096" s="84" t="s">
        <v>2695</v>
      </c>
      <c r="J1096" s="84" t="s">
        <v>17801</v>
      </c>
      <c r="K1096" s="425">
        <v>123.24929971988793</v>
      </c>
      <c r="L1096" s="425">
        <v>513.33333333333326</v>
      </c>
      <c r="M1096" s="84" t="s">
        <v>18842</v>
      </c>
    </row>
    <row r="1097" spans="1:13" ht="45">
      <c r="A1097" s="87">
        <v>1088</v>
      </c>
      <c r="B1097" s="302"/>
      <c r="C1097" s="424" t="s">
        <v>18735</v>
      </c>
      <c r="D1097" s="84" t="s">
        <v>3317</v>
      </c>
      <c r="E1097" s="84">
        <v>204873388</v>
      </c>
      <c r="F1097" s="84" t="s">
        <v>2695</v>
      </c>
      <c r="G1097" s="84" t="s">
        <v>18728</v>
      </c>
      <c r="H1097" s="84">
        <v>14.048199999999998</v>
      </c>
      <c r="I1097" s="84" t="s">
        <v>2695</v>
      </c>
      <c r="J1097" s="84" t="s">
        <v>17801</v>
      </c>
      <c r="K1097" s="425">
        <v>36.540861699956814</v>
      </c>
      <c r="L1097" s="425">
        <v>513.33333333333326</v>
      </c>
      <c r="M1097" s="84" t="s">
        <v>18843</v>
      </c>
    </row>
    <row r="1098" spans="1:13" ht="45">
      <c r="A1098" s="87">
        <v>1089</v>
      </c>
      <c r="B1098" s="302"/>
      <c r="C1098" s="424" t="s">
        <v>18735</v>
      </c>
      <c r="D1098" s="84" t="s">
        <v>3317</v>
      </c>
      <c r="E1098" s="84">
        <v>204873388</v>
      </c>
      <c r="F1098" s="84" t="s">
        <v>2695</v>
      </c>
      <c r="G1098" s="84" t="s">
        <v>18728</v>
      </c>
      <c r="H1098" s="84">
        <v>4.165</v>
      </c>
      <c r="I1098" s="84" t="s">
        <v>2695</v>
      </c>
      <c r="J1098" s="84" t="s">
        <v>17801</v>
      </c>
      <c r="K1098" s="425">
        <v>123.24929971988793</v>
      </c>
      <c r="L1098" s="425">
        <v>513.33333333333326</v>
      </c>
      <c r="M1098" s="84" t="s">
        <v>18844</v>
      </c>
    </row>
    <row r="1099" spans="1:13" ht="45">
      <c r="A1099" s="87">
        <v>1090</v>
      </c>
      <c r="B1099" s="302"/>
      <c r="C1099" s="424" t="s">
        <v>18735</v>
      </c>
      <c r="D1099" s="84" t="s">
        <v>3317</v>
      </c>
      <c r="E1099" s="84">
        <v>204873388</v>
      </c>
      <c r="F1099" s="84" t="s">
        <v>2695</v>
      </c>
      <c r="G1099" s="84" t="s">
        <v>18728</v>
      </c>
      <c r="H1099" s="84">
        <v>4.165</v>
      </c>
      <c r="I1099" s="84" t="s">
        <v>2695</v>
      </c>
      <c r="J1099" s="84" t="s">
        <v>17801</v>
      </c>
      <c r="K1099" s="425">
        <v>123.24929971988793</v>
      </c>
      <c r="L1099" s="425">
        <v>513.33333333333326</v>
      </c>
      <c r="M1099" s="84" t="s">
        <v>18845</v>
      </c>
    </row>
    <row r="1100" spans="1:13" ht="45">
      <c r="A1100" s="87">
        <v>1091</v>
      </c>
      <c r="B1100" s="302"/>
      <c r="C1100" s="424" t="s">
        <v>18735</v>
      </c>
      <c r="D1100" s="84" t="s">
        <v>3317</v>
      </c>
      <c r="E1100" s="84">
        <v>204873388</v>
      </c>
      <c r="F1100" s="84" t="s">
        <v>2695</v>
      </c>
      <c r="G1100" s="84" t="s">
        <v>18728</v>
      </c>
      <c r="H1100" s="84">
        <v>4.165</v>
      </c>
      <c r="I1100" s="84" t="s">
        <v>2695</v>
      </c>
      <c r="J1100" s="84" t="s">
        <v>17801</v>
      </c>
      <c r="K1100" s="425">
        <v>123.24929971988793</v>
      </c>
      <c r="L1100" s="425">
        <v>513.33333333333326</v>
      </c>
      <c r="M1100" s="84" t="s">
        <v>18846</v>
      </c>
    </row>
    <row r="1101" spans="1:13" ht="45">
      <c r="A1101" s="87">
        <v>1092</v>
      </c>
      <c r="B1101" s="302"/>
      <c r="C1101" s="424" t="s">
        <v>18735</v>
      </c>
      <c r="D1101" s="84" t="s">
        <v>3317</v>
      </c>
      <c r="E1101" s="84">
        <v>204873388</v>
      </c>
      <c r="F1101" s="84" t="s">
        <v>2695</v>
      </c>
      <c r="G1101" s="84" t="s">
        <v>18728</v>
      </c>
      <c r="H1101" s="84">
        <v>4.165</v>
      </c>
      <c r="I1101" s="84" t="s">
        <v>2695</v>
      </c>
      <c r="J1101" s="84" t="s">
        <v>17801</v>
      </c>
      <c r="K1101" s="425">
        <v>123.24929971988793</v>
      </c>
      <c r="L1101" s="425">
        <v>513.33333333333326</v>
      </c>
      <c r="M1101" s="84" t="s">
        <v>18847</v>
      </c>
    </row>
    <row r="1102" spans="1:13" ht="45">
      <c r="A1102" s="87">
        <v>1093</v>
      </c>
      <c r="B1102" s="302"/>
      <c r="C1102" s="424" t="s">
        <v>18735</v>
      </c>
      <c r="D1102" s="84" t="s">
        <v>3317</v>
      </c>
      <c r="E1102" s="84">
        <v>204873388</v>
      </c>
      <c r="F1102" s="84" t="s">
        <v>2695</v>
      </c>
      <c r="G1102" s="84" t="s">
        <v>18728</v>
      </c>
      <c r="H1102" s="84">
        <v>4.165</v>
      </c>
      <c r="I1102" s="84" t="s">
        <v>2695</v>
      </c>
      <c r="J1102" s="84" t="s">
        <v>17801</v>
      </c>
      <c r="K1102" s="425">
        <v>123.24929971988793</v>
      </c>
      <c r="L1102" s="425">
        <v>513.33333333333326</v>
      </c>
      <c r="M1102" s="84" t="s">
        <v>18848</v>
      </c>
    </row>
    <row r="1103" spans="1:13" ht="45">
      <c r="A1103" s="87">
        <v>1094</v>
      </c>
      <c r="B1103" s="302"/>
      <c r="C1103" s="424" t="s">
        <v>18735</v>
      </c>
      <c r="D1103" s="84" t="s">
        <v>3317</v>
      </c>
      <c r="E1103" s="84">
        <v>204873388</v>
      </c>
      <c r="F1103" s="84" t="s">
        <v>2695</v>
      </c>
      <c r="G1103" s="84" t="s">
        <v>18728</v>
      </c>
      <c r="H1103" s="84">
        <v>4.165</v>
      </c>
      <c r="I1103" s="84" t="s">
        <v>2695</v>
      </c>
      <c r="J1103" s="84" t="s">
        <v>17801</v>
      </c>
      <c r="K1103" s="425">
        <v>123.24929971988793</v>
      </c>
      <c r="L1103" s="425">
        <v>513.33333333333326</v>
      </c>
      <c r="M1103" s="84" t="s">
        <v>18849</v>
      </c>
    </row>
    <row r="1104" spans="1:13" ht="45">
      <c r="A1104" s="87">
        <v>1095</v>
      </c>
      <c r="B1104" s="302"/>
      <c r="C1104" s="424" t="s">
        <v>18735</v>
      </c>
      <c r="D1104" s="84" t="s">
        <v>3317</v>
      </c>
      <c r="E1104" s="84">
        <v>204873388</v>
      </c>
      <c r="F1104" s="84" t="s">
        <v>2695</v>
      </c>
      <c r="G1104" s="84" t="s">
        <v>18728</v>
      </c>
      <c r="H1104" s="84">
        <v>4.165</v>
      </c>
      <c r="I1104" s="84" t="s">
        <v>2695</v>
      </c>
      <c r="J1104" s="84" t="s">
        <v>17801</v>
      </c>
      <c r="K1104" s="425">
        <v>123.24929971988793</v>
      </c>
      <c r="L1104" s="425">
        <v>513.33333333333326</v>
      </c>
      <c r="M1104" s="84" t="s">
        <v>18850</v>
      </c>
    </row>
    <row r="1105" spans="1:13" ht="45">
      <c r="A1105" s="87">
        <v>1096</v>
      </c>
      <c r="B1105" s="302"/>
      <c r="C1105" s="424" t="s">
        <v>18735</v>
      </c>
      <c r="D1105" s="84" t="s">
        <v>3317</v>
      </c>
      <c r="E1105" s="84">
        <v>204873388</v>
      </c>
      <c r="F1105" s="84" t="s">
        <v>2695</v>
      </c>
      <c r="G1105" s="84" t="s">
        <v>18728</v>
      </c>
      <c r="H1105" s="84">
        <v>4.165</v>
      </c>
      <c r="I1105" s="84" t="s">
        <v>2695</v>
      </c>
      <c r="J1105" s="84" t="s">
        <v>17801</v>
      </c>
      <c r="K1105" s="425">
        <v>123.24929971988793</v>
      </c>
      <c r="L1105" s="425">
        <v>513.33333333333326</v>
      </c>
      <c r="M1105" s="84" t="s">
        <v>18851</v>
      </c>
    </row>
    <row r="1106" spans="1:13" ht="45">
      <c r="A1106" s="87">
        <v>1097</v>
      </c>
      <c r="B1106" s="302"/>
      <c r="C1106" s="424" t="s">
        <v>18735</v>
      </c>
      <c r="D1106" s="84" t="s">
        <v>3317</v>
      </c>
      <c r="E1106" s="84">
        <v>204873388</v>
      </c>
      <c r="F1106" s="84" t="s">
        <v>2695</v>
      </c>
      <c r="G1106" s="84" t="s">
        <v>18728</v>
      </c>
      <c r="H1106" s="84">
        <v>4.165</v>
      </c>
      <c r="I1106" s="84" t="s">
        <v>2695</v>
      </c>
      <c r="J1106" s="84" t="s">
        <v>17801</v>
      </c>
      <c r="K1106" s="425">
        <v>123.24929971988793</v>
      </c>
      <c r="L1106" s="425">
        <v>513.33333333333326</v>
      </c>
      <c r="M1106" s="84" t="s">
        <v>18852</v>
      </c>
    </row>
    <row r="1107" spans="1:13" ht="45">
      <c r="A1107" s="87">
        <v>1098</v>
      </c>
      <c r="B1107" s="302"/>
      <c r="C1107" s="424" t="s">
        <v>18735</v>
      </c>
      <c r="D1107" s="84" t="s">
        <v>3317</v>
      </c>
      <c r="E1107" s="84">
        <v>204873388</v>
      </c>
      <c r="F1107" s="84" t="s">
        <v>2695</v>
      </c>
      <c r="G1107" s="84" t="s">
        <v>18728</v>
      </c>
      <c r="H1107" s="84">
        <v>4.165</v>
      </c>
      <c r="I1107" s="84" t="s">
        <v>2695</v>
      </c>
      <c r="J1107" s="84" t="s">
        <v>17801</v>
      </c>
      <c r="K1107" s="425">
        <v>123.24929971988793</v>
      </c>
      <c r="L1107" s="425">
        <v>513.33333333333326</v>
      </c>
      <c r="M1107" s="84" t="s">
        <v>18853</v>
      </c>
    </row>
    <row r="1108" spans="1:13" ht="45">
      <c r="A1108" s="87">
        <v>1099</v>
      </c>
      <c r="B1108" s="302"/>
      <c r="C1108" s="424" t="s">
        <v>18735</v>
      </c>
      <c r="D1108" s="84" t="s">
        <v>3317</v>
      </c>
      <c r="E1108" s="84">
        <v>204873388</v>
      </c>
      <c r="F1108" s="84" t="s">
        <v>2695</v>
      </c>
      <c r="G1108" s="84" t="s">
        <v>18728</v>
      </c>
      <c r="H1108" s="84">
        <v>4.165</v>
      </c>
      <c r="I1108" s="84" t="s">
        <v>2695</v>
      </c>
      <c r="J1108" s="84" t="s">
        <v>17801</v>
      </c>
      <c r="K1108" s="425">
        <v>123.24929971988793</v>
      </c>
      <c r="L1108" s="425">
        <v>513.33333333333326</v>
      </c>
      <c r="M1108" s="84" t="s">
        <v>18854</v>
      </c>
    </row>
    <row r="1109" spans="1:13" ht="45">
      <c r="A1109" s="87">
        <v>1100</v>
      </c>
      <c r="B1109" s="302"/>
      <c r="C1109" s="424" t="s">
        <v>18735</v>
      </c>
      <c r="D1109" s="84" t="s">
        <v>3317</v>
      </c>
      <c r="E1109" s="84">
        <v>204873388</v>
      </c>
      <c r="F1109" s="84" t="s">
        <v>2695</v>
      </c>
      <c r="G1109" s="84" t="s">
        <v>18728</v>
      </c>
      <c r="H1109" s="84">
        <v>4.165</v>
      </c>
      <c r="I1109" s="84" t="s">
        <v>2695</v>
      </c>
      <c r="J1109" s="84" t="s">
        <v>17801</v>
      </c>
      <c r="K1109" s="425">
        <v>123.24929971988793</v>
      </c>
      <c r="L1109" s="425">
        <v>513.33333333333326</v>
      </c>
      <c r="M1109" s="84" t="s">
        <v>18855</v>
      </c>
    </row>
    <row r="1110" spans="1:13" ht="45">
      <c r="A1110" s="87">
        <v>1101</v>
      </c>
      <c r="B1110" s="302"/>
      <c r="C1110" s="424" t="s">
        <v>18735</v>
      </c>
      <c r="D1110" s="84" t="s">
        <v>3317</v>
      </c>
      <c r="E1110" s="84">
        <v>204873388</v>
      </c>
      <c r="F1110" s="84" t="s">
        <v>2695</v>
      </c>
      <c r="G1110" s="84" t="s">
        <v>18728</v>
      </c>
      <c r="H1110" s="84">
        <v>4.165</v>
      </c>
      <c r="I1110" s="84" t="s">
        <v>2695</v>
      </c>
      <c r="J1110" s="84" t="s">
        <v>17801</v>
      </c>
      <c r="K1110" s="425">
        <v>123.24929971988793</v>
      </c>
      <c r="L1110" s="425">
        <v>513.33333333333326</v>
      </c>
      <c r="M1110" s="84" t="s">
        <v>18856</v>
      </c>
    </row>
    <row r="1111" spans="1:13" ht="45">
      <c r="A1111" s="87">
        <v>1102</v>
      </c>
      <c r="B1111" s="302"/>
      <c r="C1111" s="424" t="s">
        <v>18735</v>
      </c>
      <c r="D1111" s="84" t="s">
        <v>3317</v>
      </c>
      <c r="E1111" s="84">
        <v>204873388</v>
      </c>
      <c r="F1111" s="84" t="s">
        <v>2695</v>
      </c>
      <c r="G1111" s="84" t="s">
        <v>18728</v>
      </c>
      <c r="H1111" s="84">
        <v>4.165</v>
      </c>
      <c r="I1111" s="84" t="s">
        <v>2695</v>
      </c>
      <c r="J1111" s="84" t="s">
        <v>17801</v>
      </c>
      <c r="K1111" s="425">
        <v>123.24929971988793</v>
      </c>
      <c r="L1111" s="425">
        <v>513.33333333333326</v>
      </c>
      <c r="M1111" s="84" t="s">
        <v>18857</v>
      </c>
    </row>
    <row r="1112" spans="1:13" ht="45">
      <c r="A1112" s="87">
        <v>1103</v>
      </c>
      <c r="B1112" s="302"/>
      <c r="C1112" s="424" t="s">
        <v>18735</v>
      </c>
      <c r="D1112" s="84" t="s">
        <v>3317</v>
      </c>
      <c r="E1112" s="84">
        <v>204873388</v>
      </c>
      <c r="F1112" s="84" t="s">
        <v>2695</v>
      </c>
      <c r="G1112" s="84" t="s">
        <v>18728</v>
      </c>
      <c r="H1112" s="84">
        <v>4.165</v>
      </c>
      <c r="I1112" s="84" t="s">
        <v>2695</v>
      </c>
      <c r="J1112" s="84" t="s">
        <v>17801</v>
      </c>
      <c r="K1112" s="425">
        <v>123.24929971988793</v>
      </c>
      <c r="L1112" s="425">
        <v>513.33333333333326</v>
      </c>
      <c r="M1112" s="84" t="s">
        <v>18858</v>
      </c>
    </row>
    <row r="1113" spans="1:13" ht="45">
      <c r="A1113" s="87">
        <v>1104</v>
      </c>
      <c r="B1113" s="302"/>
      <c r="C1113" s="424" t="s">
        <v>18735</v>
      </c>
      <c r="D1113" s="84" t="s">
        <v>3317</v>
      </c>
      <c r="E1113" s="84">
        <v>204873388</v>
      </c>
      <c r="F1113" s="84" t="s">
        <v>2695</v>
      </c>
      <c r="G1113" s="84" t="s">
        <v>18728</v>
      </c>
      <c r="H1113" s="84">
        <v>4.165</v>
      </c>
      <c r="I1113" s="84" t="s">
        <v>2695</v>
      </c>
      <c r="J1113" s="84" t="s">
        <v>17801</v>
      </c>
      <c r="K1113" s="425">
        <v>123.24929971988793</v>
      </c>
      <c r="L1113" s="425">
        <v>513.33333333333326</v>
      </c>
      <c r="M1113" s="84" t="s">
        <v>18859</v>
      </c>
    </row>
    <row r="1114" spans="1:13" ht="45">
      <c r="A1114" s="87">
        <v>1105</v>
      </c>
      <c r="B1114" s="302"/>
      <c r="C1114" s="424" t="s">
        <v>18735</v>
      </c>
      <c r="D1114" s="84" t="s">
        <v>3317</v>
      </c>
      <c r="E1114" s="84">
        <v>204873388</v>
      </c>
      <c r="F1114" s="84" t="s">
        <v>2695</v>
      </c>
      <c r="G1114" s="84" t="s">
        <v>18728</v>
      </c>
      <c r="H1114" s="84">
        <v>4.165</v>
      </c>
      <c r="I1114" s="84" t="s">
        <v>2695</v>
      </c>
      <c r="J1114" s="84" t="s">
        <v>17801</v>
      </c>
      <c r="K1114" s="425">
        <v>123.24929971988793</v>
      </c>
      <c r="L1114" s="425">
        <v>513.33333333333326</v>
      </c>
      <c r="M1114" s="84" t="s">
        <v>18860</v>
      </c>
    </row>
    <row r="1115" spans="1:13" ht="45">
      <c r="A1115" s="87">
        <v>1106</v>
      </c>
      <c r="B1115" s="302"/>
      <c r="C1115" s="424" t="s">
        <v>18735</v>
      </c>
      <c r="D1115" s="84" t="s">
        <v>3317</v>
      </c>
      <c r="E1115" s="84">
        <v>204873388</v>
      </c>
      <c r="F1115" s="84" t="s">
        <v>2695</v>
      </c>
      <c r="G1115" s="84" t="s">
        <v>18728</v>
      </c>
      <c r="H1115" s="84">
        <v>4.165</v>
      </c>
      <c r="I1115" s="84" t="s">
        <v>2695</v>
      </c>
      <c r="J1115" s="84" t="s">
        <v>17801</v>
      </c>
      <c r="K1115" s="425">
        <v>123.24929971988793</v>
      </c>
      <c r="L1115" s="425">
        <v>513.33333333333326</v>
      </c>
      <c r="M1115" s="84" t="s">
        <v>18861</v>
      </c>
    </row>
    <row r="1116" spans="1:13" ht="45">
      <c r="A1116" s="87">
        <v>1107</v>
      </c>
      <c r="B1116" s="302"/>
      <c r="C1116" s="424" t="s">
        <v>18735</v>
      </c>
      <c r="D1116" s="84" t="s">
        <v>3317</v>
      </c>
      <c r="E1116" s="84">
        <v>204873388</v>
      </c>
      <c r="F1116" s="84" t="s">
        <v>2695</v>
      </c>
      <c r="G1116" s="84" t="s">
        <v>18728</v>
      </c>
      <c r="H1116" s="84">
        <v>4.165</v>
      </c>
      <c r="I1116" s="84" t="s">
        <v>2695</v>
      </c>
      <c r="J1116" s="84" t="s">
        <v>17801</v>
      </c>
      <c r="K1116" s="425">
        <v>123.24929971988793</v>
      </c>
      <c r="L1116" s="425">
        <v>513.33333333333326</v>
      </c>
      <c r="M1116" s="84" t="s">
        <v>18862</v>
      </c>
    </row>
    <row r="1117" spans="1:13" ht="45">
      <c r="A1117" s="87">
        <v>1108</v>
      </c>
      <c r="B1117" s="302"/>
      <c r="C1117" s="424" t="s">
        <v>18735</v>
      </c>
      <c r="D1117" s="84" t="s">
        <v>3317</v>
      </c>
      <c r="E1117" s="84">
        <v>204873388</v>
      </c>
      <c r="F1117" s="84" t="s">
        <v>2695</v>
      </c>
      <c r="G1117" s="84" t="s">
        <v>18728</v>
      </c>
      <c r="H1117" s="84">
        <v>4.165</v>
      </c>
      <c r="I1117" s="84" t="s">
        <v>2695</v>
      </c>
      <c r="J1117" s="84" t="s">
        <v>17801</v>
      </c>
      <c r="K1117" s="425">
        <v>123.24929971988793</v>
      </c>
      <c r="L1117" s="425">
        <v>513.33333333333326</v>
      </c>
      <c r="M1117" s="84" t="s">
        <v>18863</v>
      </c>
    </row>
    <row r="1118" spans="1:13" ht="45">
      <c r="A1118" s="87">
        <v>1109</v>
      </c>
      <c r="B1118" s="302"/>
      <c r="C1118" s="424" t="s">
        <v>18735</v>
      </c>
      <c r="D1118" s="84" t="s">
        <v>3317</v>
      </c>
      <c r="E1118" s="84">
        <v>204873388</v>
      </c>
      <c r="F1118" s="84" t="s">
        <v>2695</v>
      </c>
      <c r="G1118" s="84" t="s">
        <v>18728</v>
      </c>
      <c r="H1118" s="84">
        <v>4.165</v>
      </c>
      <c r="I1118" s="84" t="s">
        <v>2695</v>
      </c>
      <c r="J1118" s="84" t="s">
        <v>17801</v>
      </c>
      <c r="K1118" s="425">
        <v>123.24929971988793</v>
      </c>
      <c r="L1118" s="425">
        <v>513.33333333333326</v>
      </c>
      <c r="M1118" s="84" t="s">
        <v>18864</v>
      </c>
    </row>
    <row r="1119" spans="1:13" ht="45">
      <c r="A1119" s="87">
        <v>1110</v>
      </c>
      <c r="B1119" s="302"/>
      <c r="C1119" s="424" t="s">
        <v>18735</v>
      </c>
      <c r="D1119" s="84" t="s">
        <v>3317</v>
      </c>
      <c r="E1119" s="84">
        <v>204873388</v>
      </c>
      <c r="F1119" s="84" t="s">
        <v>2695</v>
      </c>
      <c r="G1119" s="84" t="s">
        <v>18728</v>
      </c>
      <c r="H1119" s="84">
        <v>4.165</v>
      </c>
      <c r="I1119" s="84" t="s">
        <v>2695</v>
      </c>
      <c r="J1119" s="84" t="s">
        <v>17801</v>
      </c>
      <c r="K1119" s="425">
        <v>123.24929971988793</v>
      </c>
      <c r="L1119" s="425">
        <v>513.33333333333326</v>
      </c>
      <c r="M1119" s="84" t="s">
        <v>18865</v>
      </c>
    </row>
    <row r="1120" spans="1:13" ht="45">
      <c r="A1120" s="87">
        <v>1111</v>
      </c>
      <c r="B1120" s="302"/>
      <c r="C1120" s="424" t="s">
        <v>18735</v>
      </c>
      <c r="D1120" s="84" t="s">
        <v>3317</v>
      </c>
      <c r="E1120" s="84">
        <v>204873388</v>
      </c>
      <c r="F1120" s="84" t="s">
        <v>2695</v>
      </c>
      <c r="G1120" s="84" t="s">
        <v>18728</v>
      </c>
      <c r="H1120" s="84">
        <v>4.165</v>
      </c>
      <c r="I1120" s="84" t="s">
        <v>2695</v>
      </c>
      <c r="J1120" s="84" t="s">
        <v>17801</v>
      </c>
      <c r="K1120" s="425">
        <v>123.24929971988793</v>
      </c>
      <c r="L1120" s="425">
        <v>513.33333333333326</v>
      </c>
      <c r="M1120" s="84" t="s">
        <v>18866</v>
      </c>
    </row>
    <row r="1121" spans="1:13" ht="45">
      <c r="A1121" s="87">
        <v>1112</v>
      </c>
      <c r="B1121" s="302"/>
      <c r="C1121" s="424" t="s">
        <v>18735</v>
      </c>
      <c r="D1121" s="84" t="s">
        <v>3317</v>
      </c>
      <c r="E1121" s="84">
        <v>204873388</v>
      </c>
      <c r="F1121" s="84" t="s">
        <v>2695</v>
      </c>
      <c r="G1121" s="84" t="s">
        <v>18728</v>
      </c>
      <c r="H1121" s="84">
        <v>4.165</v>
      </c>
      <c r="I1121" s="84" t="s">
        <v>2695</v>
      </c>
      <c r="J1121" s="84" t="s">
        <v>17801</v>
      </c>
      <c r="K1121" s="425">
        <v>123.24929971988793</v>
      </c>
      <c r="L1121" s="425">
        <v>513.33333333333326</v>
      </c>
      <c r="M1121" s="84" t="s">
        <v>18867</v>
      </c>
    </row>
    <row r="1122" spans="1:13" ht="45">
      <c r="A1122" s="87">
        <v>1113</v>
      </c>
      <c r="B1122" s="302"/>
      <c r="C1122" s="424" t="s">
        <v>18735</v>
      </c>
      <c r="D1122" s="84" t="s">
        <v>3317</v>
      </c>
      <c r="E1122" s="84">
        <v>204873388</v>
      </c>
      <c r="F1122" s="84" t="s">
        <v>2695</v>
      </c>
      <c r="G1122" s="84" t="s">
        <v>18728</v>
      </c>
      <c r="H1122" s="84">
        <v>4.165</v>
      </c>
      <c r="I1122" s="84" t="s">
        <v>2695</v>
      </c>
      <c r="J1122" s="84" t="s">
        <v>17801</v>
      </c>
      <c r="K1122" s="425">
        <v>123.24929971988793</v>
      </c>
      <c r="L1122" s="425">
        <v>513.33333333333326</v>
      </c>
      <c r="M1122" s="84" t="s">
        <v>18868</v>
      </c>
    </row>
    <row r="1123" spans="1:13" ht="45">
      <c r="A1123" s="87">
        <v>1114</v>
      </c>
      <c r="B1123" s="302"/>
      <c r="C1123" s="424" t="s">
        <v>18735</v>
      </c>
      <c r="D1123" s="84" t="s">
        <v>3317</v>
      </c>
      <c r="E1123" s="84">
        <v>204873388</v>
      </c>
      <c r="F1123" s="84" t="s">
        <v>2695</v>
      </c>
      <c r="G1123" s="84" t="s">
        <v>18728</v>
      </c>
      <c r="H1123" s="84">
        <v>4.165</v>
      </c>
      <c r="I1123" s="84" t="s">
        <v>2695</v>
      </c>
      <c r="J1123" s="84" t="s">
        <v>17801</v>
      </c>
      <c r="K1123" s="425">
        <v>123.24929971988793</v>
      </c>
      <c r="L1123" s="425">
        <v>513.33333333333326</v>
      </c>
      <c r="M1123" s="84" t="s">
        <v>18869</v>
      </c>
    </row>
    <row r="1124" spans="1:13" ht="45">
      <c r="A1124" s="87">
        <v>1115</v>
      </c>
      <c r="B1124" s="302"/>
      <c r="C1124" s="424" t="s">
        <v>18735</v>
      </c>
      <c r="D1124" s="84" t="s">
        <v>3317</v>
      </c>
      <c r="E1124" s="84">
        <v>204873388</v>
      </c>
      <c r="F1124" s="84" t="s">
        <v>2695</v>
      </c>
      <c r="G1124" s="84" t="s">
        <v>18728</v>
      </c>
      <c r="H1124" s="84">
        <v>4.165</v>
      </c>
      <c r="I1124" s="84" t="s">
        <v>2695</v>
      </c>
      <c r="J1124" s="84" t="s">
        <v>17801</v>
      </c>
      <c r="K1124" s="425">
        <v>123.24929971988793</v>
      </c>
      <c r="L1124" s="425">
        <v>513.33333333333326</v>
      </c>
      <c r="M1124" s="84" t="s">
        <v>18870</v>
      </c>
    </row>
    <row r="1125" spans="1:13" ht="45">
      <c r="A1125" s="87">
        <v>1116</v>
      </c>
      <c r="B1125" s="302"/>
      <c r="C1125" s="424" t="s">
        <v>18735</v>
      </c>
      <c r="D1125" s="84" t="s">
        <v>3317</v>
      </c>
      <c r="E1125" s="84">
        <v>204873388</v>
      </c>
      <c r="F1125" s="84" t="s">
        <v>2695</v>
      </c>
      <c r="G1125" s="84" t="s">
        <v>18728</v>
      </c>
      <c r="H1125" s="84">
        <v>4.165</v>
      </c>
      <c r="I1125" s="84" t="s">
        <v>2695</v>
      </c>
      <c r="J1125" s="84" t="s">
        <v>17801</v>
      </c>
      <c r="K1125" s="425">
        <v>123.24929971988793</v>
      </c>
      <c r="L1125" s="425">
        <v>513.33333333333326</v>
      </c>
      <c r="M1125" s="84" t="s">
        <v>18871</v>
      </c>
    </row>
    <row r="1126" spans="1:13" ht="45">
      <c r="A1126" s="87">
        <v>1117</v>
      </c>
      <c r="B1126" s="302"/>
      <c r="C1126" s="424" t="s">
        <v>18735</v>
      </c>
      <c r="D1126" s="84" t="s">
        <v>3317</v>
      </c>
      <c r="E1126" s="84">
        <v>204873388</v>
      </c>
      <c r="F1126" s="84" t="s">
        <v>2695</v>
      </c>
      <c r="G1126" s="84" t="s">
        <v>18728</v>
      </c>
      <c r="H1126" s="84">
        <v>4.165</v>
      </c>
      <c r="I1126" s="84" t="s">
        <v>2695</v>
      </c>
      <c r="J1126" s="84" t="s">
        <v>17801</v>
      </c>
      <c r="K1126" s="425">
        <v>123.24929971988793</v>
      </c>
      <c r="L1126" s="425">
        <v>513.33333333333326</v>
      </c>
      <c r="M1126" s="84" t="s">
        <v>18872</v>
      </c>
    </row>
    <row r="1127" spans="1:13" ht="45">
      <c r="A1127" s="87">
        <v>1118</v>
      </c>
      <c r="B1127" s="302"/>
      <c r="C1127" s="424" t="s">
        <v>18735</v>
      </c>
      <c r="D1127" s="84" t="s">
        <v>3317</v>
      </c>
      <c r="E1127" s="84">
        <v>204873388</v>
      </c>
      <c r="F1127" s="84" t="s">
        <v>2695</v>
      </c>
      <c r="G1127" s="84" t="s">
        <v>18728</v>
      </c>
      <c r="H1127" s="84">
        <v>4.165</v>
      </c>
      <c r="I1127" s="84" t="s">
        <v>2695</v>
      </c>
      <c r="J1127" s="84" t="s">
        <v>17801</v>
      </c>
      <c r="K1127" s="425">
        <v>123.24929971988793</v>
      </c>
      <c r="L1127" s="425">
        <v>513.33333333333326</v>
      </c>
      <c r="M1127" s="84" t="s">
        <v>18873</v>
      </c>
    </row>
    <row r="1128" spans="1:13" ht="45">
      <c r="A1128" s="87">
        <v>1119</v>
      </c>
      <c r="B1128" s="302"/>
      <c r="C1128" s="424" t="s">
        <v>18735</v>
      </c>
      <c r="D1128" s="84" t="s">
        <v>3317</v>
      </c>
      <c r="E1128" s="84">
        <v>204873388</v>
      </c>
      <c r="F1128" s="84" t="s">
        <v>2695</v>
      </c>
      <c r="G1128" s="84" t="s">
        <v>18728</v>
      </c>
      <c r="H1128" s="84">
        <v>4.165</v>
      </c>
      <c r="I1128" s="84" t="s">
        <v>2695</v>
      </c>
      <c r="J1128" s="84" t="s">
        <v>17801</v>
      </c>
      <c r="K1128" s="425">
        <v>123.24929971988793</v>
      </c>
      <c r="L1128" s="425">
        <v>513.33333333333326</v>
      </c>
      <c r="M1128" s="84" t="s">
        <v>18874</v>
      </c>
    </row>
    <row r="1129" spans="1:13" ht="45">
      <c r="A1129" s="87">
        <v>1120</v>
      </c>
      <c r="B1129" s="302"/>
      <c r="C1129" s="424" t="s">
        <v>18735</v>
      </c>
      <c r="D1129" s="84" t="s">
        <v>3317</v>
      </c>
      <c r="E1129" s="84">
        <v>204873388</v>
      </c>
      <c r="F1129" s="84" t="s">
        <v>2695</v>
      </c>
      <c r="G1129" s="84" t="s">
        <v>18728</v>
      </c>
      <c r="H1129" s="84">
        <v>4.165</v>
      </c>
      <c r="I1129" s="84" t="s">
        <v>2695</v>
      </c>
      <c r="J1129" s="84" t="s">
        <v>17801</v>
      </c>
      <c r="K1129" s="425">
        <v>123.24929971988793</v>
      </c>
      <c r="L1129" s="425">
        <v>513.33333333333326</v>
      </c>
      <c r="M1129" s="84" t="s">
        <v>18875</v>
      </c>
    </row>
    <row r="1130" spans="1:13" ht="45">
      <c r="A1130" s="87">
        <v>1121</v>
      </c>
      <c r="B1130" s="302"/>
      <c r="C1130" s="424" t="s">
        <v>18735</v>
      </c>
      <c r="D1130" s="84" t="s">
        <v>3317</v>
      </c>
      <c r="E1130" s="84">
        <v>204873388</v>
      </c>
      <c r="F1130" s="84" t="s">
        <v>2695</v>
      </c>
      <c r="G1130" s="84" t="s">
        <v>18728</v>
      </c>
      <c r="H1130" s="84">
        <v>4.165</v>
      </c>
      <c r="I1130" s="84" t="s">
        <v>2695</v>
      </c>
      <c r="J1130" s="84" t="s">
        <v>17801</v>
      </c>
      <c r="K1130" s="425">
        <v>123.24929971988793</v>
      </c>
      <c r="L1130" s="425">
        <v>513.33333333333326</v>
      </c>
      <c r="M1130" s="84" t="s">
        <v>18876</v>
      </c>
    </row>
    <row r="1131" spans="1:13" ht="45">
      <c r="A1131" s="87">
        <v>1122</v>
      </c>
      <c r="B1131" s="302"/>
      <c r="C1131" s="424" t="s">
        <v>18735</v>
      </c>
      <c r="D1131" s="84" t="s">
        <v>3317</v>
      </c>
      <c r="E1131" s="84">
        <v>204873388</v>
      </c>
      <c r="F1131" s="84" t="s">
        <v>2695</v>
      </c>
      <c r="G1131" s="84" t="s">
        <v>18728</v>
      </c>
      <c r="H1131" s="84">
        <v>4.165</v>
      </c>
      <c r="I1131" s="84" t="s">
        <v>2695</v>
      </c>
      <c r="J1131" s="84" t="s">
        <v>17801</v>
      </c>
      <c r="K1131" s="425">
        <v>123.24929971988793</v>
      </c>
      <c r="L1131" s="425">
        <v>513.33333333333326</v>
      </c>
      <c r="M1131" s="84" t="s">
        <v>18877</v>
      </c>
    </row>
    <row r="1132" spans="1:13" ht="45">
      <c r="A1132" s="87">
        <v>1123</v>
      </c>
      <c r="B1132" s="302"/>
      <c r="C1132" s="424" t="s">
        <v>18735</v>
      </c>
      <c r="D1132" s="84" t="s">
        <v>3317</v>
      </c>
      <c r="E1132" s="84">
        <v>204873388</v>
      </c>
      <c r="F1132" s="84" t="s">
        <v>2695</v>
      </c>
      <c r="G1132" s="84" t="s">
        <v>18728</v>
      </c>
      <c r="H1132" s="84">
        <v>4.165</v>
      </c>
      <c r="I1132" s="84" t="s">
        <v>2695</v>
      </c>
      <c r="J1132" s="84" t="s">
        <v>17801</v>
      </c>
      <c r="K1132" s="425">
        <v>123.24929971988793</v>
      </c>
      <c r="L1132" s="425">
        <v>513.33333333333326</v>
      </c>
      <c r="M1132" s="84" t="s">
        <v>18878</v>
      </c>
    </row>
    <row r="1133" spans="1:13" ht="45">
      <c r="A1133" s="87">
        <v>1124</v>
      </c>
      <c r="B1133" s="302"/>
      <c r="C1133" s="424" t="s">
        <v>18735</v>
      </c>
      <c r="D1133" s="84" t="s">
        <v>3317</v>
      </c>
      <c r="E1133" s="84">
        <v>204873388</v>
      </c>
      <c r="F1133" s="84" t="s">
        <v>2695</v>
      </c>
      <c r="G1133" s="84" t="s">
        <v>18728</v>
      </c>
      <c r="H1133" s="84">
        <v>4.165</v>
      </c>
      <c r="I1133" s="84" t="s">
        <v>2695</v>
      </c>
      <c r="J1133" s="84" t="s">
        <v>17801</v>
      </c>
      <c r="K1133" s="425">
        <v>123.24929971988793</v>
      </c>
      <c r="L1133" s="425">
        <v>513.33333333333326</v>
      </c>
      <c r="M1133" s="84" t="s">
        <v>18879</v>
      </c>
    </row>
    <row r="1134" spans="1:13" ht="45">
      <c r="A1134" s="87">
        <v>1125</v>
      </c>
      <c r="B1134" s="302"/>
      <c r="C1134" s="424" t="s">
        <v>18735</v>
      </c>
      <c r="D1134" s="84" t="s">
        <v>3317</v>
      </c>
      <c r="E1134" s="84">
        <v>204873388</v>
      </c>
      <c r="F1134" s="84" t="s">
        <v>2695</v>
      </c>
      <c r="G1134" s="84" t="s">
        <v>18728</v>
      </c>
      <c r="H1134" s="84">
        <v>4.165</v>
      </c>
      <c r="I1134" s="84" t="s">
        <v>2695</v>
      </c>
      <c r="J1134" s="84" t="s">
        <v>17801</v>
      </c>
      <c r="K1134" s="425">
        <v>123.24929971988793</v>
      </c>
      <c r="L1134" s="425">
        <v>513.33333333333326</v>
      </c>
      <c r="M1134" s="84" t="s">
        <v>18880</v>
      </c>
    </row>
    <row r="1135" spans="1:13" ht="45">
      <c r="A1135" s="87">
        <v>1126</v>
      </c>
      <c r="B1135" s="302"/>
      <c r="C1135" s="424" t="s">
        <v>18735</v>
      </c>
      <c r="D1135" s="84" t="s">
        <v>3317</v>
      </c>
      <c r="E1135" s="84">
        <v>204873388</v>
      </c>
      <c r="F1135" s="84" t="s">
        <v>2695</v>
      </c>
      <c r="G1135" s="84" t="s">
        <v>18728</v>
      </c>
      <c r="H1135" s="84">
        <v>4.165</v>
      </c>
      <c r="I1135" s="84" t="s">
        <v>2695</v>
      </c>
      <c r="J1135" s="84" t="s">
        <v>17801</v>
      </c>
      <c r="K1135" s="425">
        <v>123.24929971988793</v>
      </c>
      <c r="L1135" s="425">
        <v>513.33333333333326</v>
      </c>
      <c r="M1135" s="84" t="s">
        <v>18881</v>
      </c>
    </row>
    <row r="1136" spans="1:13" ht="45">
      <c r="A1136" s="87">
        <v>1127</v>
      </c>
      <c r="B1136" s="302"/>
      <c r="C1136" s="424" t="s">
        <v>18735</v>
      </c>
      <c r="D1136" s="84" t="s">
        <v>3317</v>
      </c>
      <c r="E1136" s="84">
        <v>204873388</v>
      </c>
      <c r="F1136" s="84" t="s">
        <v>2695</v>
      </c>
      <c r="G1136" s="84" t="s">
        <v>18728</v>
      </c>
      <c r="H1136" s="84">
        <v>4.165</v>
      </c>
      <c r="I1136" s="84" t="s">
        <v>2695</v>
      </c>
      <c r="J1136" s="84" t="s">
        <v>17801</v>
      </c>
      <c r="K1136" s="425">
        <v>123.24929971988793</v>
      </c>
      <c r="L1136" s="425">
        <v>513.33333333333326</v>
      </c>
      <c r="M1136" s="84" t="s">
        <v>18882</v>
      </c>
    </row>
    <row r="1137" spans="1:13" ht="45">
      <c r="A1137" s="87">
        <v>1128</v>
      </c>
      <c r="B1137" s="302"/>
      <c r="C1137" s="424" t="s">
        <v>18735</v>
      </c>
      <c r="D1137" s="84" t="s">
        <v>3317</v>
      </c>
      <c r="E1137" s="84">
        <v>204873388</v>
      </c>
      <c r="F1137" s="84" t="s">
        <v>2695</v>
      </c>
      <c r="G1137" s="84" t="s">
        <v>18728</v>
      </c>
      <c r="H1137" s="84">
        <v>4.165</v>
      </c>
      <c r="I1137" s="84" t="s">
        <v>2695</v>
      </c>
      <c r="J1137" s="84" t="s">
        <v>17801</v>
      </c>
      <c r="K1137" s="425">
        <v>123.24929971988793</v>
      </c>
      <c r="L1137" s="425">
        <v>513.33333333333326</v>
      </c>
      <c r="M1137" s="84" t="s">
        <v>18883</v>
      </c>
    </row>
    <row r="1138" spans="1:13" ht="45">
      <c r="A1138" s="87">
        <v>1129</v>
      </c>
      <c r="B1138" s="302"/>
      <c r="C1138" s="424" t="s">
        <v>18735</v>
      </c>
      <c r="D1138" s="84" t="s">
        <v>3317</v>
      </c>
      <c r="E1138" s="84">
        <v>204873388</v>
      </c>
      <c r="F1138" s="84" t="s">
        <v>2695</v>
      </c>
      <c r="G1138" s="84" t="s">
        <v>18728</v>
      </c>
      <c r="H1138" s="84">
        <v>4.165</v>
      </c>
      <c r="I1138" s="84" t="s">
        <v>2695</v>
      </c>
      <c r="J1138" s="84" t="s">
        <v>17801</v>
      </c>
      <c r="K1138" s="425">
        <v>123.24929971988793</v>
      </c>
      <c r="L1138" s="425">
        <v>513.33333333333326</v>
      </c>
      <c r="M1138" s="84" t="s">
        <v>18884</v>
      </c>
    </row>
    <row r="1139" spans="1:13" ht="45">
      <c r="A1139" s="87">
        <v>1130</v>
      </c>
      <c r="B1139" s="302"/>
      <c r="C1139" s="424" t="s">
        <v>18735</v>
      </c>
      <c r="D1139" s="84" t="s">
        <v>3317</v>
      </c>
      <c r="E1139" s="84">
        <v>204873388</v>
      </c>
      <c r="F1139" s="84" t="s">
        <v>2695</v>
      </c>
      <c r="G1139" s="84" t="s">
        <v>18728</v>
      </c>
      <c r="H1139" s="84">
        <v>8.33</v>
      </c>
      <c r="I1139" s="84" t="s">
        <v>2695</v>
      </c>
      <c r="J1139" s="84" t="s">
        <v>17801</v>
      </c>
      <c r="K1139" s="425">
        <v>61.624649859943965</v>
      </c>
      <c r="L1139" s="425">
        <v>513.33333333333326</v>
      </c>
      <c r="M1139" s="84" t="s">
        <v>18885</v>
      </c>
    </row>
    <row r="1140" spans="1:13" ht="45">
      <c r="A1140" s="87">
        <v>1131</v>
      </c>
      <c r="B1140" s="302"/>
      <c r="C1140" s="424" t="s">
        <v>18735</v>
      </c>
      <c r="D1140" s="84" t="s">
        <v>3317</v>
      </c>
      <c r="E1140" s="84">
        <v>204873388</v>
      </c>
      <c r="F1140" s="84" t="s">
        <v>2695</v>
      </c>
      <c r="G1140" s="84" t="s">
        <v>18728</v>
      </c>
      <c r="H1140" s="84">
        <v>14.048199999999998</v>
      </c>
      <c r="I1140" s="84" t="s">
        <v>2695</v>
      </c>
      <c r="J1140" s="84" t="s">
        <v>17801</v>
      </c>
      <c r="K1140" s="425">
        <v>36.540861699956814</v>
      </c>
      <c r="L1140" s="425">
        <v>513.33333333333326</v>
      </c>
      <c r="M1140" s="84" t="s">
        <v>18886</v>
      </c>
    </row>
    <row r="1141" spans="1:13" ht="45">
      <c r="A1141" s="87">
        <v>1132</v>
      </c>
      <c r="B1141" s="302"/>
      <c r="C1141" s="424" t="s">
        <v>18735</v>
      </c>
      <c r="D1141" s="84" t="s">
        <v>3317</v>
      </c>
      <c r="E1141" s="84">
        <v>204873388</v>
      </c>
      <c r="F1141" s="84" t="s">
        <v>2695</v>
      </c>
      <c r="G1141" s="84" t="s">
        <v>18728</v>
      </c>
      <c r="H1141" s="84">
        <v>4.165</v>
      </c>
      <c r="I1141" s="84" t="s">
        <v>2695</v>
      </c>
      <c r="J1141" s="84" t="s">
        <v>17801</v>
      </c>
      <c r="K1141" s="425">
        <v>123.24929971988793</v>
      </c>
      <c r="L1141" s="425">
        <v>513.33333333333326</v>
      </c>
      <c r="M1141" s="84" t="s">
        <v>18887</v>
      </c>
    </row>
    <row r="1142" spans="1:13" ht="45">
      <c r="A1142" s="87">
        <v>1133</v>
      </c>
      <c r="B1142" s="302"/>
      <c r="C1142" s="424" t="s">
        <v>18735</v>
      </c>
      <c r="D1142" s="84" t="s">
        <v>3317</v>
      </c>
      <c r="E1142" s="84">
        <v>204873388</v>
      </c>
      <c r="F1142" s="84" t="s">
        <v>2695</v>
      </c>
      <c r="G1142" s="84" t="s">
        <v>18728</v>
      </c>
      <c r="H1142" s="84">
        <v>8.33</v>
      </c>
      <c r="I1142" s="84" t="s">
        <v>2695</v>
      </c>
      <c r="J1142" s="84" t="s">
        <v>17801</v>
      </c>
      <c r="K1142" s="425">
        <v>61.624649859943965</v>
      </c>
      <c r="L1142" s="425">
        <v>513.33333333333326</v>
      </c>
      <c r="M1142" s="84" t="s">
        <v>18888</v>
      </c>
    </row>
    <row r="1143" spans="1:13" ht="45">
      <c r="A1143" s="87">
        <v>1134</v>
      </c>
      <c r="B1143" s="302"/>
      <c r="C1143" s="424" t="s">
        <v>18735</v>
      </c>
      <c r="D1143" s="84" t="s">
        <v>3317</v>
      </c>
      <c r="E1143" s="84">
        <v>204873388</v>
      </c>
      <c r="F1143" s="84" t="s">
        <v>2695</v>
      </c>
      <c r="G1143" s="84" t="s">
        <v>18728</v>
      </c>
      <c r="H1143" s="84">
        <v>4.165</v>
      </c>
      <c r="I1143" s="84" t="s">
        <v>2695</v>
      </c>
      <c r="J1143" s="84" t="s">
        <v>17801</v>
      </c>
      <c r="K1143" s="425">
        <v>123.24929971988793</v>
      </c>
      <c r="L1143" s="425">
        <v>513.33333333333326</v>
      </c>
      <c r="M1143" s="84" t="s">
        <v>18889</v>
      </c>
    </row>
    <row r="1144" spans="1:13" ht="45">
      <c r="A1144" s="87">
        <v>1135</v>
      </c>
      <c r="B1144" s="302"/>
      <c r="C1144" s="424" t="s">
        <v>18735</v>
      </c>
      <c r="D1144" s="84" t="s">
        <v>3317</v>
      </c>
      <c r="E1144" s="84">
        <v>204873388</v>
      </c>
      <c r="F1144" s="84" t="s">
        <v>2695</v>
      </c>
      <c r="G1144" s="84" t="s">
        <v>18728</v>
      </c>
      <c r="H1144" s="84">
        <v>4.165</v>
      </c>
      <c r="I1144" s="84" t="s">
        <v>2695</v>
      </c>
      <c r="J1144" s="84" t="s">
        <v>17801</v>
      </c>
      <c r="K1144" s="425">
        <v>123.24929971988793</v>
      </c>
      <c r="L1144" s="425">
        <v>513.33333333333326</v>
      </c>
      <c r="M1144" s="84" t="s">
        <v>18890</v>
      </c>
    </row>
    <row r="1145" spans="1:13" ht="45">
      <c r="A1145" s="87">
        <v>1136</v>
      </c>
      <c r="B1145" s="302"/>
      <c r="C1145" s="424" t="s">
        <v>18735</v>
      </c>
      <c r="D1145" s="84" t="s">
        <v>3317</v>
      </c>
      <c r="E1145" s="84">
        <v>204873388</v>
      </c>
      <c r="F1145" s="84" t="s">
        <v>2695</v>
      </c>
      <c r="G1145" s="84" t="s">
        <v>18728</v>
      </c>
      <c r="H1145" s="84">
        <v>4.165</v>
      </c>
      <c r="I1145" s="84" t="s">
        <v>2695</v>
      </c>
      <c r="J1145" s="84" t="s">
        <v>17801</v>
      </c>
      <c r="K1145" s="425">
        <v>123.24929971988793</v>
      </c>
      <c r="L1145" s="425">
        <v>513.33333333333326</v>
      </c>
      <c r="M1145" s="84" t="s">
        <v>18891</v>
      </c>
    </row>
    <row r="1146" spans="1:13" ht="45">
      <c r="A1146" s="87">
        <v>1137</v>
      </c>
      <c r="B1146" s="302"/>
      <c r="C1146" s="424" t="s">
        <v>18735</v>
      </c>
      <c r="D1146" s="84" t="s">
        <v>3317</v>
      </c>
      <c r="E1146" s="84">
        <v>204873388</v>
      </c>
      <c r="F1146" s="84" t="s">
        <v>2695</v>
      </c>
      <c r="G1146" s="84" t="s">
        <v>18728</v>
      </c>
      <c r="H1146" s="84">
        <v>14.048199999999998</v>
      </c>
      <c r="I1146" s="84" t="s">
        <v>2695</v>
      </c>
      <c r="J1146" s="84" t="s">
        <v>17801</v>
      </c>
      <c r="K1146" s="425">
        <v>36.540861699956814</v>
      </c>
      <c r="L1146" s="425">
        <v>513.33333333333326</v>
      </c>
      <c r="M1146" s="84" t="s">
        <v>18892</v>
      </c>
    </row>
    <row r="1147" spans="1:13" ht="45">
      <c r="A1147" s="87">
        <v>1138</v>
      </c>
      <c r="B1147" s="302"/>
      <c r="C1147" s="424" t="s">
        <v>18735</v>
      </c>
      <c r="D1147" s="84" t="s">
        <v>3317</v>
      </c>
      <c r="E1147" s="84">
        <v>204873388</v>
      </c>
      <c r="F1147" s="84" t="s">
        <v>2695</v>
      </c>
      <c r="G1147" s="84" t="s">
        <v>18728</v>
      </c>
      <c r="H1147" s="84">
        <v>4.165</v>
      </c>
      <c r="I1147" s="84" t="s">
        <v>2695</v>
      </c>
      <c r="J1147" s="84" t="s">
        <v>17801</v>
      </c>
      <c r="K1147" s="425">
        <v>123.24929971988793</v>
      </c>
      <c r="L1147" s="425">
        <v>513.33333333333326</v>
      </c>
      <c r="M1147" s="84" t="s">
        <v>18893</v>
      </c>
    </row>
    <row r="1148" spans="1:13" ht="45">
      <c r="A1148" s="87">
        <v>1139</v>
      </c>
      <c r="B1148" s="302"/>
      <c r="C1148" s="424" t="s">
        <v>18735</v>
      </c>
      <c r="D1148" s="84" t="s">
        <v>3317</v>
      </c>
      <c r="E1148" s="84">
        <v>204873388</v>
      </c>
      <c r="F1148" s="84" t="s">
        <v>2695</v>
      </c>
      <c r="G1148" s="84" t="s">
        <v>18728</v>
      </c>
      <c r="H1148" s="84">
        <v>4.165</v>
      </c>
      <c r="I1148" s="84" t="s">
        <v>2695</v>
      </c>
      <c r="J1148" s="84" t="s">
        <v>17801</v>
      </c>
      <c r="K1148" s="425">
        <v>123.24929971988793</v>
      </c>
      <c r="L1148" s="425">
        <v>513.33333333333326</v>
      </c>
      <c r="M1148" s="84" t="s">
        <v>18894</v>
      </c>
    </row>
    <row r="1149" spans="1:13" ht="45">
      <c r="A1149" s="87">
        <v>1140</v>
      </c>
      <c r="B1149" s="302"/>
      <c r="C1149" s="424" t="s">
        <v>18735</v>
      </c>
      <c r="D1149" s="84" t="s">
        <v>3317</v>
      </c>
      <c r="E1149" s="84">
        <v>204873388</v>
      </c>
      <c r="F1149" s="84" t="s">
        <v>2695</v>
      </c>
      <c r="G1149" s="84" t="s">
        <v>18728</v>
      </c>
      <c r="H1149" s="84">
        <v>4.165</v>
      </c>
      <c r="I1149" s="84" t="s">
        <v>2695</v>
      </c>
      <c r="J1149" s="84" t="s">
        <v>17801</v>
      </c>
      <c r="K1149" s="425">
        <v>123.24929971988793</v>
      </c>
      <c r="L1149" s="425">
        <v>513.33333333333326</v>
      </c>
      <c r="M1149" s="84" t="s">
        <v>18895</v>
      </c>
    </row>
    <row r="1150" spans="1:13" ht="45">
      <c r="A1150" s="87">
        <v>1141</v>
      </c>
      <c r="B1150" s="302"/>
      <c r="C1150" s="424" t="s">
        <v>18735</v>
      </c>
      <c r="D1150" s="84" t="s">
        <v>3317</v>
      </c>
      <c r="E1150" s="84">
        <v>204873388</v>
      </c>
      <c r="F1150" s="84" t="s">
        <v>2695</v>
      </c>
      <c r="G1150" s="84" t="s">
        <v>18728</v>
      </c>
      <c r="H1150" s="84">
        <v>4.165</v>
      </c>
      <c r="I1150" s="84" t="s">
        <v>2695</v>
      </c>
      <c r="J1150" s="84" t="s">
        <v>17801</v>
      </c>
      <c r="K1150" s="425">
        <v>123.24929971988793</v>
      </c>
      <c r="L1150" s="425">
        <v>513.33333333333326</v>
      </c>
      <c r="M1150" s="84" t="s">
        <v>18896</v>
      </c>
    </row>
    <row r="1151" spans="1:13" ht="45">
      <c r="A1151" s="87">
        <v>1142</v>
      </c>
      <c r="B1151" s="302"/>
      <c r="C1151" s="424" t="s">
        <v>18735</v>
      </c>
      <c r="D1151" s="84" t="s">
        <v>3317</v>
      </c>
      <c r="E1151" s="84">
        <v>204873388</v>
      </c>
      <c r="F1151" s="84" t="s">
        <v>2695</v>
      </c>
      <c r="G1151" s="84" t="s">
        <v>18728</v>
      </c>
      <c r="H1151" s="84">
        <v>4.165</v>
      </c>
      <c r="I1151" s="84" t="s">
        <v>2695</v>
      </c>
      <c r="J1151" s="84" t="s">
        <v>17801</v>
      </c>
      <c r="K1151" s="425">
        <v>123.24929971988793</v>
      </c>
      <c r="L1151" s="425">
        <v>513.33333333333326</v>
      </c>
      <c r="M1151" s="84" t="s">
        <v>18897</v>
      </c>
    </row>
    <row r="1152" spans="1:13" ht="45">
      <c r="A1152" s="87">
        <v>1143</v>
      </c>
      <c r="B1152" s="302"/>
      <c r="C1152" s="424" t="s">
        <v>18735</v>
      </c>
      <c r="D1152" s="84" t="s">
        <v>3317</v>
      </c>
      <c r="E1152" s="84">
        <v>204873388</v>
      </c>
      <c r="F1152" s="84" t="s">
        <v>2695</v>
      </c>
      <c r="G1152" s="84" t="s">
        <v>18728</v>
      </c>
      <c r="H1152" s="84">
        <v>4.165</v>
      </c>
      <c r="I1152" s="84" t="s">
        <v>2695</v>
      </c>
      <c r="J1152" s="84" t="s">
        <v>17801</v>
      </c>
      <c r="K1152" s="425">
        <v>123.24929971988793</v>
      </c>
      <c r="L1152" s="425">
        <v>513.33333333333326</v>
      </c>
      <c r="M1152" s="84" t="s">
        <v>18898</v>
      </c>
    </row>
    <row r="1153" spans="1:13" ht="45">
      <c r="A1153" s="87">
        <v>1144</v>
      </c>
      <c r="B1153" s="302"/>
      <c r="C1153" s="424" t="s">
        <v>18735</v>
      </c>
      <c r="D1153" s="84" t="s">
        <v>3317</v>
      </c>
      <c r="E1153" s="84">
        <v>204873388</v>
      </c>
      <c r="F1153" s="84" t="s">
        <v>2695</v>
      </c>
      <c r="G1153" s="84" t="s">
        <v>18728</v>
      </c>
      <c r="H1153" s="84">
        <v>4.165</v>
      </c>
      <c r="I1153" s="84" t="s">
        <v>2695</v>
      </c>
      <c r="J1153" s="84" t="s">
        <v>17801</v>
      </c>
      <c r="K1153" s="425">
        <v>123.24929971988793</v>
      </c>
      <c r="L1153" s="425">
        <v>513.33333333333326</v>
      </c>
      <c r="M1153" s="84" t="s">
        <v>18899</v>
      </c>
    </row>
    <row r="1154" spans="1:13" ht="45">
      <c r="A1154" s="87">
        <v>1145</v>
      </c>
      <c r="B1154" s="302"/>
      <c r="C1154" s="424" t="s">
        <v>18735</v>
      </c>
      <c r="D1154" s="84" t="s">
        <v>3317</v>
      </c>
      <c r="E1154" s="84">
        <v>204873388</v>
      </c>
      <c r="F1154" s="84" t="s">
        <v>2695</v>
      </c>
      <c r="G1154" s="84" t="s">
        <v>18728</v>
      </c>
      <c r="H1154" s="84">
        <v>4.165</v>
      </c>
      <c r="I1154" s="84" t="s">
        <v>2695</v>
      </c>
      <c r="J1154" s="84" t="s">
        <v>17801</v>
      </c>
      <c r="K1154" s="425">
        <v>123.24929971988793</v>
      </c>
      <c r="L1154" s="425">
        <v>513.33333333333326</v>
      </c>
      <c r="M1154" s="84" t="s">
        <v>18900</v>
      </c>
    </row>
    <row r="1155" spans="1:13" ht="45">
      <c r="A1155" s="87">
        <v>1146</v>
      </c>
      <c r="B1155" s="302"/>
      <c r="C1155" s="424" t="s">
        <v>18735</v>
      </c>
      <c r="D1155" s="84" t="s">
        <v>3317</v>
      </c>
      <c r="E1155" s="84">
        <v>204873388</v>
      </c>
      <c r="F1155" s="84" t="s">
        <v>2695</v>
      </c>
      <c r="G1155" s="84" t="s">
        <v>18728</v>
      </c>
      <c r="H1155" s="84">
        <v>4.165</v>
      </c>
      <c r="I1155" s="84" t="s">
        <v>2695</v>
      </c>
      <c r="J1155" s="84" t="s">
        <v>17801</v>
      </c>
      <c r="K1155" s="425">
        <v>123.24929971988793</v>
      </c>
      <c r="L1155" s="425">
        <v>513.33333333333326</v>
      </c>
      <c r="M1155" s="84" t="s">
        <v>18901</v>
      </c>
    </row>
    <row r="1156" spans="1:13" ht="45">
      <c r="A1156" s="87">
        <v>1147</v>
      </c>
      <c r="B1156" s="302"/>
      <c r="C1156" s="424" t="s">
        <v>18735</v>
      </c>
      <c r="D1156" s="84" t="s">
        <v>3317</v>
      </c>
      <c r="E1156" s="84">
        <v>204873388</v>
      </c>
      <c r="F1156" s="84" t="s">
        <v>2695</v>
      </c>
      <c r="G1156" s="84" t="s">
        <v>18728</v>
      </c>
      <c r="H1156" s="84">
        <v>4.165</v>
      </c>
      <c r="I1156" s="84" t="s">
        <v>2695</v>
      </c>
      <c r="J1156" s="84" t="s">
        <v>17801</v>
      </c>
      <c r="K1156" s="425">
        <v>123.24929971988793</v>
      </c>
      <c r="L1156" s="425">
        <v>513.33333333333326</v>
      </c>
      <c r="M1156" s="84" t="s">
        <v>18902</v>
      </c>
    </row>
    <row r="1157" spans="1:13" ht="45">
      <c r="A1157" s="87">
        <v>1148</v>
      </c>
      <c r="B1157" s="302"/>
      <c r="C1157" s="424" t="s">
        <v>18735</v>
      </c>
      <c r="D1157" s="84" t="s">
        <v>3317</v>
      </c>
      <c r="E1157" s="84">
        <v>204873388</v>
      </c>
      <c r="F1157" s="84" t="s">
        <v>2695</v>
      </c>
      <c r="G1157" s="84" t="s">
        <v>18728</v>
      </c>
      <c r="H1157" s="84">
        <v>4.165</v>
      </c>
      <c r="I1157" s="84" t="s">
        <v>2695</v>
      </c>
      <c r="J1157" s="84" t="s">
        <v>17801</v>
      </c>
      <c r="K1157" s="425">
        <v>123.24929971988793</v>
      </c>
      <c r="L1157" s="425">
        <v>513.33333333333326</v>
      </c>
      <c r="M1157" s="84" t="s">
        <v>18903</v>
      </c>
    </row>
    <row r="1158" spans="1:13" ht="45">
      <c r="A1158" s="87">
        <v>1149</v>
      </c>
      <c r="B1158" s="302"/>
      <c r="C1158" s="424" t="s">
        <v>18735</v>
      </c>
      <c r="D1158" s="84" t="s">
        <v>3317</v>
      </c>
      <c r="E1158" s="84">
        <v>204873388</v>
      </c>
      <c r="F1158" s="84" t="s">
        <v>2695</v>
      </c>
      <c r="G1158" s="84" t="s">
        <v>18728</v>
      </c>
      <c r="H1158" s="84">
        <v>4.165</v>
      </c>
      <c r="I1158" s="84" t="s">
        <v>2695</v>
      </c>
      <c r="J1158" s="84" t="s">
        <v>17801</v>
      </c>
      <c r="K1158" s="425">
        <v>123.24929971988793</v>
      </c>
      <c r="L1158" s="425">
        <v>513.33333333333326</v>
      </c>
      <c r="M1158" s="84" t="s">
        <v>18904</v>
      </c>
    </row>
    <row r="1159" spans="1:13" ht="45">
      <c r="A1159" s="87">
        <v>1150</v>
      </c>
      <c r="B1159" s="302"/>
      <c r="C1159" s="424" t="s">
        <v>18735</v>
      </c>
      <c r="D1159" s="84" t="s">
        <v>3317</v>
      </c>
      <c r="E1159" s="84">
        <v>204873388</v>
      </c>
      <c r="F1159" s="84" t="s">
        <v>2695</v>
      </c>
      <c r="G1159" s="84" t="s">
        <v>18728</v>
      </c>
      <c r="H1159" s="84">
        <v>4.165</v>
      </c>
      <c r="I1159" s="84" t="s">
        <v>2695</v>
      </c>
      <c r="J1159" s="84" t="s">
        <v>17801</v>
      </c>
      <c r="K1159" s="425">
        <v>123.24929971988793</v>
      </c>
      <c r="L1159" s="425">
        <v>513.33333333333326</v>
      </c>
      <c r="M1159" s="84" t="s">
        <v>18905</v>
      </c>
    </row>
    <row r="1160" spans="1:13" ht="45">
      <c r="A1160" s="87">
        <v>1151</v>
      </c>
      <c r="B1160" s="302"/>
      <c r="C1160" s="424" t="s">
        <v>18735</v>
      </c>
      <c r="D1160" s="84" t="s">
        <v>3317</v>
      </c>
      <c r="E1160" s="84">
        <v>204873388</v>
      </c>
      <c r="F1160" s="84" t="s">
        <v>2695</v>
      </c>
      <c r="G1160" s="84" t="s">
        <v>18728</v>
      </c>
      <c r="H1160" s="84">
        <v>4.165</v>
      </c>
      <c r="I1160" s="84" t="s">
        <v>2695</v>
      </c>
      <c r="J1160" s="84" t="s">
        <v>17801</v>
      </c>
      <c r="K1160" s="425">
        <v>123.24929971988793</v>
      </c>
      <c r="L1160" s="425">
        <v>513.33333333333326</v>
      </c>
      <c r="M1160" s="84" t="s">
        <v>18906</v>
      </c>
    </row>
    <row r="1161" spans="1:13" ht="45">
      <c r="A1161" s="87">
        <v>1152</v>
      </c>
      <c r="B1161" s="302"/>
      <c r="C1161" s="424" t="s">
        <v>18735</v>
      </c>
      <c r="D1161" s="84" t="s">
        <v>3317</v>
      </c>
      <c r="E1161" s="84">
        <v>204873388</v>
      </c>
      <c r="F1161" s="84" t="s">
        <v>2695</v>
      </c>
      <c r="G1161" s="84" t="s">
        <v>18728</v>
      </c>
      <c r="H1161" s="84">
        <v>4.165</v>
      </c>
      <c r="I1161" s="84" t="s">
        <v>2695</v>
      </c>
      <c r="J1161" s="84" t="s">
        <v>17801</v>
      </c>
      <c r="K1161" s="425">
        <v>123.24929971988793</v>
      </c>
      <c r="L1161" s="425">
        <v>513.33333333333326</v>
      </c>
      <c r="M1161" s="84" t="s">
        <v>18907</v>
      </c>
    </row>
    <row r="1162" spans="1:13" ht="45">
      <c r="A1162" s="87">
        <v>1153</v>
      </c>
      <c r="B1162" s="302"/>
      <c r="C1162" s="424" t="s">
        <v>18735</v>
      </c>
      <c r="D1162" s="84" t="s">
        <v>3317</v>
      </c>
      <c r="E1162" s="84">
        <v>204873388</v>
      </c>
      <c r="F1162" s="84" t="s">
        <v>2695</v>
      </c>
      <c r="G1162" s="84" t="s">
        <v>18728</v>
      </c>
      <c r="H1162" s="84">
        <v>4.165</v>
      </c>
      <c r="I1162" s="84" t="s">
        <v>2695</v>
      </c>
      <c r="J1162" s="84" t="s">
        <v>17801</v>
      </c>
      <c r="K1162" s="425">
        <v>123.24929971988793</v>
      </c>
      <c r="L1162" s="425">
        <v>513.33333333333326</v>
      </c>
      <c r="M1162" s="84" t="s">
        <v>18908</v>
      </c>
    </row>
    <row r="1163" spans="1:13" ht="45">
      <c r="A1163" s="87">
        <v>1154</v>
      </c>
      <c r="B1163" s="302"/>
      <c r="C1163" s="424" t="s">
        <v>18735</v>
      </c>
      <c r="D1163" s="84" t="s">
        <v>3317</v>
      </c>
      <c r="E1163" s="84">
        <v>204873388</v>
      </c>
      <c r="F1163" s="84" t="s">
        <v>2695</v>
      </c>
      <c r="G1163" s="84" t="s">
        <v>18728</v>
      </c>
      <c r="H1163" s="84">
        <v>4.165</v>
      </c>
      <c r="I1163" s="84" t="s">
        <v>2695</v>
      </c>
      <c r="J1163" s="84" t="s">
        <v>17801</v>
      </c>
      <c r="K1163" s="425">
        <v>123.24929971988793</v>
      </c>
      <c r="L1163" s="425">
        <v>513.33333333333326</v>
      </c>
      <c r="M1163" s="84" t="s">
        <v>18909</v>
      </c>
    </row>
    <row r="1164" spans="1:13" ht="45">
      <c r="A1164" s="87">
        <v>1155</v>
      </c>
      <c r="B1164" s="302"/>
      <c r="C1164" s="424" t="s">
        <v>18735</v>
      </c>
      <c r="D1164" s="84" t="s">
        <v>3317</v>
      </c>
      <c r="E1164" s="84">
        <v>204873388</v>
      </c>
      <c r="F1164" s="84" t="s">
        <v>2695</v>
      </c>
      <c r="G1164" s="84" t="s">
        <v>18728</v>
      </c>
      <c r="H1164" s="84">
        <v>8.64</v>
      </c>
      <c r="I1164" s="84" t="s">
        <v>2695</v>
      </c>
      <c r="J1164" s="84" t="s">
        <v>17801</v>
      </c>
      <c r="K1164" s="425">
        <v>59.413580246913568</v>
      </c>
      <c r="L1164" s="425">
        <v>513.33333333333326</v>
      </c>
      <c r="M1164" s="84" t="s">
        <v>18910</v>
      </c>
    </row>
    <row r="1165" spans="1:13" ht="45">
      <c r="A1165" s="87">
        <v>1156</v>
      </c>
      <c r="B1165" s="302"/>
      <c r="C1165" s="424" t="s">
        <v>18735</v>
      </c>
      <c r="D1165" s="84" t="s">
        <v>3317</v>
      </c>
      <c r="E1165" s="84">
        <v>204873388</v>
      </c>
      <c r="F1165" s="84" t="s">
        <v>2695</v>
      </c>
      <c r="G1165" s="84" t="s">
        <v>18728</v>
      </c>
      <c r="H1165" s="84">
        <v>8.64</v>
      </c>
      <c r="I1165" s="84" t="s">
        <v>2695</v>
      </c>
      <c r="J1165" s="84" t="s">
        <v>17801</v>
      </c>
      <c r="K1165" s="425">
        <v>59.413580246913568</v>
      </c>
      <c r="L1165" s="425">
        <v>513.33333333333326</v>
      </c>
      <c r="M1165" s="84" t="s">
        <v>18911</v>
      </c>
    </row>
    <row r="1166" spans="1:13" ht="45">
      <c r="A1166" s="87">
        <v>1157</v>
      </c>
      <c r="B1166" s="302"/>
      <c r="C1166" s="424" t="s">
        <v>18735</v>
      </c>
      <c r="D1166" s="84" t="s">
        <v>3317</v>
      </c>
      <c r="E1166" s="84">
        <v>204873388</v>
      </c>
      <c r="F1166" s="84" t="s">
        <v>2695</v>
      </c>
      <c r="G1166" s="84" t="s">
        <v>18728</v>
      </c>
      <c r="H1166" s="84">
        <v>8.64</v>
      </c>
      <c r="I1166" s="84" t="s">
        <v>2695</v>
      </c>
      <c r="J1166" s="84" t="s">
        <v>17801</v>
      </c>
      <c r="K1166" s="425">
        <v>59.413580246913568</v>
      </c>
      <c r="L1166" s="425">
        <v>513.33333333333326</v>
      </c>
      <c r="M1166" s="84" t="s">
        <v>18912</v>
      </c>
    </row>
    <row r="1167" spans="1:13" ht="45">
      <c r="A1167" s="87">
        <v>1158</v>
      </c>
      <c r="B1167" s="302"/>
      <c r="C1167" s="424" t="s">
        <v>18735</v>
      </c>
      <c r="D1167" s="84" t="s">
        <v>3317</v>
      </c>
      <c r="E1167" s="84">
        <v>204873388</v>
      </c>
      <c r="F1167" s="84" t="s">
        <v>2695</v>
      </c>
      <c r="G1167" s="84" t="s">
        <v>18728</v>
      </c>
      <c r="H1167" s="84">
        <v>8.64</v>
      </c>
      <c r="I1167" s="84" t="s">
        <v>2695</v>
      </c>
      <c r="J1167" s="84" t="s">
        <v>17801</v>
      </c>
      <c r="K1167" s="425">
        <v>59.413580246913568</v>
      </c>
      <c r="L1167" s="425">
        <v>513.33333333333326</v>
      </c>
      <c r="M1167" s="84" t="s">
        <v>18913</v>
      </c>
    </row>
    <row r="1168" spans="1:13" ht="45">
      <c r="A1168" s="87">
        <v>1159</v>
      </c>
      <c r="B1168" s="302"/>
      <c r="C1168" s="424" t="s">
        <v>18735</v>
      </c>
      <c r="D1168" s="84" t="s">
        <v>3317</v>
      </c>
      <c r="E1168" s="84">
        <v>204873388</v>
      </c>
      <c r="F1168" s="84" t="s">
        <v>2695</v>
      </c>
      <c r="G1168" s="84" t="s">
        <v>18728</v>
      </c>
      <c r="H1168" s="84">
        <v>8.64</v>
      </c>
      <c r="I1168" s="84" t="s">
        <v>2695</v>
      </c>
      <c r="J1168" s="84" t="s">
        <v>17801</v>
      </c>
      <c r="K1168" s="425">
        <v>59.413580246913568</v>
      </c>
      <c r="L1168" s="425">
        <v>513.33333333333326</v>
      </c>
      <c r="M1168" s="84" t="s">
        <v>18914</v>
      </c>
    </row>
    <row r="1169" spans="1:13" ht="45">
      <c r="A1169" s="87">
        <v>1160</v>
      </c>
      <c r="B1169" s="302"/>
      <c r="C1169" s="424" t="s">
        <v>18735</v>
      </c>
      <c r="D1169" s="84" t="s">
        <v>3317</v>
      </c>
      <c r="E1169" s="84">
        <v>204873388</v>
      </c>
      <c r="F1169" s="84" t="s">
        <v>2695</v>
      </c>
      <c r="G1169" s="84" t="s">
        <v>18728</v>
      </c>
      <c r="H1169" s="84">
        <v>8.64</v>
      </c>
      <c r="I1169" s="84" t="s">
        <v>2695</v>
      </c>
      <c r="J1169" s="84" t="s">
        <v>17801</v>
      </c>
      <c r="K1169" s="425">
        <v>59.413580246913568</v>
      </c>
      <c r="L1169" s="425">
        <v>513.33333333333326</v>
      </c>
      <c r="M1169" s="84" t="s">
        <v>18915</v>
      </c>
    </row>
    <row r="1170" spans="1:13" ht="45">
      <c r="A1170" s="87">
        <v>1161</v>
      </c>
      <c r="B1170" s="302"/>
      <c r="C1170" s="424" t="s">
        <v>18735</v>
      </c>
      <c r="D1170" s="84" t="s">
        <v>3317</v>
      </c>
      <c r="E1170" s="84">
        <v>204873388</v>
      </c>
      <c r="F1170" s="84" t="s">
        <v>2695</v>
      </c>
      <c r="G1170" s="84" t="s">
        <v>18728</v>
      </c>
      <c r="H1170" s="84">
        <v>8.64</v>
      </c>
      <c r="I1170" s="84" t="s">
        <v>2695</v>
      </c>
      <c r="J1170" s="84" t="s">
        <v>17801</v>
      </c>
      <c r="K1170" s="425">
        <v>59.413580246913568</v>
      </c>
      <c r="L1170" s="425">
        <v>513.33333333333326</v>
      </c>
      <c r="M1170" s="84" t="s">
        <v>18916</v>
      </c>
    </row>
    <row r="1171" spans="1:13" ht="45">
      <c r="A1171" s="87">
        <v>1162</v>
      </c>
      <c r="B1171" s="302"/>
      <c r="C1171" s="424" t="s">
        <v>18735</v>
      </c>
      <c r="D1171" s="84" t="s">
        <v>3317</v>
      </c>
      <c r="E1171" s="84">
        <v>204873388</v>
      </c>
      <c r="F1171" s="84" t="s">
        <v>2695</v>
      </c>
      <c r="G1171" s="84" t="s">
        <v>18728</v>
      </c>
      <c r="H1171" s="84">
        <v>8.64</v>
      </c>
      <c r="I1171" s="84" t="s">
        <v>2695</v>
      </c>
      <c r="J1171" s="84" t="s">
        <v>17801</v>
      </c>
      <c r="K1171" s="425">
        <v>59.413580246913568</v>
      </c>
      <c r="L1171" s="425">
        <v>513.33333333333326</v>
      </c>
      <c r="M1171" s="84" t="s">
        <v>18917</v>
      </c>
    </row>
    <row r="1172" spans="1:13" ht="45">
      <c r="A1172" s="87">
        <v>1163</v>
      </c>
      <c r="B1172" s="302"/>
      <c r="C1172" s="424" t="s">
        <v>18735</v>
      </c>
      <c r="D1172" s="84" t="s">
        <v>3317</v>
      </c>
      <c r="E1172" s="84">
        <v>204873388</v>
      </c>
      <c r="F1172" s="84" t="s">
        <v>2695</v>
      </c>
      <c r="G1172" s="84" t="s">
        <v>18728</v>
      </c>
      <c r="H1172" s="84">
        <v>8.64</v>
      </c>
      <c r="I1172" s="84" t="s">
        <v>2695</v>
      </c>
      <c r="J1172" s="84" t="s">
        <v>17801</v>
      </c>
      <c r="K1172" s="425">
        <v>59.413580246913568</v>
      </c>
      <c r="L1172" s="425">
        <v>513.33333333333326</v>
      </c>
      <c r="M1172" s="84" t="s">
        <v>18918</v>
      </c>
    </row>
    <row r="1173" spans="1:13" ht="45">
      <c r="A1173" s="87">
        <v>1164</v>
      </c>
      <c r="B1173" s="302"/>
      <c r="C1173" s="424" t="s">
        <v>18735</v>
      </c>
      <c r="D1173" s="84" t="s">
        <v>3317</v>
      </c>
      <c r="E1173" s="84">
        <v>204873388</v>
      </c>
      <c r="F1173" s="84" t="s">
        <v>2695</v>
      </c>
      <c r="G1173" s="84" t="s">
        <v>18728</v>
      </c>
      <c r="H1173" s="84">
        <v>8.64</v>
      </c>
      <c r="I1173" s="84" t="s">
        <v>2695</v>
      </c>
      <c r="J1173" s="84" t="s">
        <v>17801</v>
      </c>
      <c r="K1173" s="425">
        <v>59.413580246913568</v>
      </c>
      <c r="L1173" s="425">
        <v>513.33333333333326</v>
      </c>
      <c r="M1173" s="84" t="s">
        <v>18919</v>
      </c>
    </row>
    <row r="1174" spans="1:13" ht="45">
      <c r="A1174" s="87">
        <v>1165</v>
      </c>
      <c r="B1174" s="302"/>
      <c r="C1174" s="424" t="s">
        <v>18735</v>
      </c>
      <c r="D1174" s="84" t="s">
        <v>3317</v>
      </c>
      <c r="E1174" s="84">
        <v>204873388</v>
      </c>
      <c r="F1174" s="84" t="s">
        <v>2695</v>
      </c>
      <c r="G1174" s="84" t="s">
        <v>18728</v>
      </c>
      <c r="H1174" s="84">
        <v>8.64</v>
      </c>
      <c r="I1174" s="84" t="s">
        <v>2695</v>
      </c>
      <c r="J1174" s="84" t="s">
        <v>17801</v>
      </c>
      <c r="K1174" s="425">
        <v>59.413580246913568</v>
      </c>
      <c r="L1174" s="425">
        <v>513.33333333333326</v>
      </c>
      <c r="M1174" s="84" t="s">
        <v>18920</v>
      </c>
    </row>
    <row r="1175" spans="1:13" ht="45">
      <c r="A1175" s="87">
        <v>1166</v>
      </c>
      <c r="B1175" s="302"/>
      <c r="C1175" s="424" t="s">
        <v>18735</v>
      </c>
      <c r="D1175" s="84" t="s">
        <v>3317</v>
      </c>
      <c r="E1175" s="84">
        <v>204873388</v>
      </c>
      <c r="F1175" s="84" t="s">
        <v>2695</v>
      </c>
      <c r="G1175" s="84" t="s">
        <v>18728</v>
      </c>
      <c r="H1175" s="84">
        <v>8.64</v>
      </c>
      <c r="I1175" s="84" t="s">
        <v>2695</v>
      </c>
      <c r="J1175" s="84" t="s">
        <v>17801</v>
      </c>
      <c r="K1175" s="425">
        <v>59.413580246913568</v>
      </c>
      <c r="L1175" s="425">
        <v>513.33333333333326</v>
      </c>
      <c r="M1175" s="84" t="s">
        <v>18921</v>
      </c>
    </row>
    <row r="1176" spans="1:13" ht="45">
      <c r="A1176" s="87">
        <v>1167</v>
      </c>
      <c r="B1176" s="302"/>
      <c r="C1176" s="424" t="s">
        <v>18735</v>
      </c>
      <c r="D1176" s="84" t="s">
        <v>3317</v>
      </c>
      <c r="E1176" s="84">
        <v>204873388</v>
      </c>
      <c r="F1176" s="84" t="s">
        <v>2695</v>
      </c>
      <c r="G1176" s="84" t="s">
        <v>18728</v>
      </c>
      <c r="H1176" s="84">
        <v>8.64</v>
      </c>
      <c r="I1176" s="84" t="s">
        <v>2695</v>
      </c>
      <c r="J1176" s="84" t="s">
        <v>17801</v>
      </c>
      <c r="K1176" s="425">
        <v>59.413580246913568</v>
      </c>
      <c r="L1176" s="425">
        <v>513.33333333333326</v>
      </c>
      <c r="M1176" s="84" t="s">
        <v>18922</v>
      </c>
    </row>
    <row r="1177" spans="1:13" ht="45">
      <c r="A1177" s="87">
        <v>1168</v>
      </c>
      <c r="B1177" s="302"/>
      <c r="C1177" s="424" t="s">
        <v>18735</v>
      </c>
      <c r="D1177" s="84" t="s">
        <v>3317</v>
      </c>
      <c r="E1177" s="84">
        <v>204873388</v>
      </c>
      <c r="F1177" s="84" t="s">
        <v>2695</v>
      </c>
      <c r="G1177" s="84" t="s">
        <v>18728</v>
      </c>
      <c r="H1177" s="84">
        <v>8.64</v>
      </c>
      <c r="I1177" s="84" t="s">
        <v>2695</v>
      </c>
      <c r="J1177" s="84" t="s">
        <v>17801</v>
      </c>
      <c r="K1177" s="425">
        <v>59.413580246913568</v>
      </c>
      <c r="L1177" s="425">
        <v>513.33333333333326</v>
      </c>
      <c r="M1177" s="84" t="s">
        <v>18923</v>
      </c>
    </row>
    <row r="1178" spans="1:13" ht="45">
      <c r="A1178" s="87">
        <v>1169</v>
      </c>
      <c r="B1178" s="302"/>
      <c r="C1178" s="424" t="s">
        <v>18735</v>
      </c>
      <c r="D1178" s="84" t="s">
        <v>3317</v>
      </c>
      <c r="E1178" s="84">
        <v>204873388</v>
      </c>
      <c r="F1178" s="84" t="s">
        <v>2695</v>
      </c>
      <c r="G1178" s="84" t="s">
        <v>18728</v>
      </c>
      <c r="H1178" s="84">
        <v>8.64</v>
      </c>
      <c r="I1178" s="84" t="s">
        <v>2695</v>
      </c>
      <c r="J1178" s="84" t="s">
        <v>17801</v>
      </c>
      <c r="K1178" s="425">
        <v>59.413580246913568</v>
      </c>
      <c r="L1178" s="425">
        <v>513.33333333333326</v>
      </c>
      <c r="M1178" s="84" t="s">
        <v>18924</v>
      </c>
    </row>
    <row r="1179" spans="1:13" ht="45">
      <c r="A1179" s="87">
        <v>1170</v>
      </c>
      <c r="B1179" s="302"/>
      <c r="C1179" s="424" t="s">
        <v>18735</v>
      </c>
      <c r="D1179" s="84" t="s">
        <v>3317</v>
      </c>
      <c r="E1179" s="84">
        <v>204873388</v>
      </c>
      <c r="F1179" s="84" t="s">
        <v>2695</v>
      </c>
      <c r="G1179" s="84" t="s">
        <v>18728</v>
      </c>
      <c r="H1179" s="84">
        <v>8.64</v>
      </c>
      <c r="I1179" s="84" t="s">
        <v>2695</v>
      </c>
      <c r="J1179" s="84" t="s">
        <v>17801</v>
      </c>
      <c r="K1179" s="425">
        <v>59.413580246913568</v>
      </c>
      <c r="L1179" s="425">
        <v>513.33333333333326</v>
      </c>
      <c r="M1179" s="84" t="s">
        <v>18925</v>
      </c>
    </row>
    <row r="1180" spans="1:13" ht="45">
      <c r="A1180" s="87">
        <v>1171</v>
      </c>
      <c r="B1180" s="302"/>
      <c r="C1180" s="424" t="s">
        <v>18735</v>
      </c>
      <c r="D1180" s="84" t="s">
        <v>3317</v>
      </c>
      <c r="E1180" s="84">
        <v>204873388</v>
      </c>
      <c r="F1180" s="84" t="s">
        <v>2695</v>
      </c>
      <c r="G1180" s="84" t="s">
        <v>18728</v>
      </c>
      <c r="H1180" s="84">
        <v>8.64</v>
      </c>
      <c r="I1180" s="84" t="s">
        <v>2695</v>
      </c>
      <c r="J1180" s="84" t="s">
        <v>17801</v>
      </c>
      <c r="K1180" s="425">
        <v>59.413580246913568</v>
      </c>
      <c r="L1180" s="425">
        <v>513.33333333333326</v>
      </c>
      <c r="M1180" s="84" t="s">
        <v>18926</v>
      </c>
    </row>
    <row r="1181" spans="1:13" ht="45">
      <c r="A1181" s="87">
        <v>1172</v>
      </c>
      <c r="B1181" s="302"/>
      <c r="C1181" s="424" t="s">
        <v>18735</v>
      </c>
      <c r="D1181" s="84" t="s">
        <v>3317</v>
      </c>
      <c r="E1181" s="84">
        <v>204873388</v>
      </c>
      <c r="F1181" s="84" t="s">
        <v>2695</v>
      </c>
      <c r="G1181" s="84" t="s">
        <v>18728</v>
      </c>
      <c r="H1181" s="84">
        <v>8.64</v>
      </c>
      <c r="I1181" s="84" t="s">
        <v>2695</v>
      </c>
      <c r="J1181" s="84" t="s">
        <v>17801</v>
      </c>
      <c r="K1181" s="425">
        <v>59.413580246913568</v>
      </c>
      <c r="L1181" s="425">
        <v>513.33333333333326</v>
      </c>
      <c r="M1181" s="84" t="s">
        <v>18927</v>
      </c>
    </row>
    <row r="1182" spans="1:13" ht="45">
      <c r="A1182" s="87">
        <v>1173</v>
      </c>
      <c r="B1182" s="302"/>
      <c r="C1182" s="424" t="s">
        <v>18735</v>
      </c>
      <c r="D1182" s="84" t="s">
        <v>3317</v>
      </c>
      <c r="E1182" s="84">
        <v>204873388</v>
      </c>
      <c r="F1182" s="84" t="s">
        <v>2695</v>
      </c>
      <c r="G1182" s="84" t="s">
        <v>18728</v>
      </c>
      <c r="H1182" s="84">
        <v>8.64</v>
      </c>
      <c r="I1182" s="84" t="s">
        <v>2695</v>
      </c>
      <c r="J1182" s="84" t="s">
        <v>17801</v>
      </c>
      <c r="K1182" s="425">
        <v>59.413580246913568</v>
      </c>
      <c r="L1182" s="425">
        <v>513.33333333333326</v>
      </c>
      <c r="M1182" s="84" t="s">
        <v>18928</v>
      </c>
    </row>
    <row r="1183" spans="1:13" ht="45">
      <c r="A1183" s="87">
        <v>1174</v>
      </c>
      <c r="B1183" s="302"/>
      <c r="C1183" s="424" t="s">
        <v>18735</v>
      </c>
      <c r="D1183" s="84" t="s">
        <v>3317</v>
      </c>
      <c r="E1183" s="84">
        <v>204873388</v>
      </c>
      <c r="F1183" s="84" t="s">
        <v>2695</v>
      </c>
      <c r="G1183" s="84" t="s">
        <v>18728</v>
      </c>
      <c r="H1183" s="84">
        <v>8.64</v>
      </c>
      <c r="I1183" s="84" t="s">
        <v>2695</v>
      </c>
      <c r="J1183" s="84" t="s">
        <v>17801</v>
      </c>
      <c r="K1183" s="425">
        <v>59.413580246913568</v>
      </c>
      <c r="L1183" s="425">
        <v>513.33333333333326</v>
      </c>
      <c r="M1183" s="84" t="s">
        <v>18929</v>
      </c>
    </row>
    <row r="1184" spans="1:13" ht="45">
      <c r="A1184" s="87">
        <v>1175</v>
      </c>
      <c r="B1184" s="302"/>
      <c r="C1184" s="424" t="s">
        <v>18735</v>
      </c>
      <c r="D1184" s="84" t="s">
        <v>3317</v>
      </c>
      <c r="E1184" s="84">
        <v>204873388</v>
      </c>
      <c r="F1184" s="84" t="s">
        <v>2695</v>
      </c>
      <c r="G1184" s="84" t="s">
        <v>18728</v>
      </c>
      <c r="H1184" s="84">
        <v>8.64</v>
      </c>
      <c r="I1184" s="84" t="s">
        <v>2695</v>
      </c>
      <c r="J1184" s="84" t="s">
        <v>17801</v>
      </c>
      <c r="K1184" s="425">
        <v>59.413580246913568</v>
      </c>
      <c r="L1184" s="425">
        <v>513.33333333333326</v>
      </c>
      <c r="M1184" s="84" t="s">
        <v>18930</v>
      </c>
    </row>
    <row r="1185" spans="1:13" ht="45">
      <c r="A1185" s="87">
        <v>1176</v>
      </c>
      <c r="B1185" s="302"/>
      <c r="C1185" s="424" t="s">
        <v>18735</v>
      </c>
      <c r="D1185" s="84" t="s">
        <v>3317</v>
      </c>
      <c r="E1185" s="84">
        <v>204873388</v>
      </c>
      <c r="F1185" s="84" t="s">
        <v>2695</v>
      </c>
      <c r="G1185" s="84" t="s">
        <v>18728</v>
      </c>
      <c r="H1185" s="84">
        <v>8.64</v>
      </c>
      <c r="I1185" s="84" t="s">
        <v>2695</v>
      </c>
      <c r="J1185" s="84" t="s">
        <v>17801</v>
      </c>
      <c r="K1185" s="425">
        <v>59.413580246913568</v>
      </c>
      <c r="L1185" s="425">
        <v>513.33333333333326</v>
      </c>
      <c r="M1185" s="84" t="s">
        <v>18931</v>
      </c>
    </row>
    <row r="1186" spans="1:13" ht="45">
      <c r="A1186" s="87">
        <v>1177</v>
      </c>
      <c r="B1186" s="302"/>
      <c r="C1186" s="424" t="s">
        <v>18735</v>
      </c>
      <c r="D1186" s="84" t="s">
        <v>3317</v>
      </c>
      <c r="E1186" s="84">
        <v>204873388</v>
      </c>
      <c r="F1186" s="84" t="s">
        <v>2695</v>
      </c>
      <c r="G1186" s="84" t="s">
        <v>18728</v>
      </c>
      <c r="H1186" s="84">
        <v>8.64</v>
      </c>
      <c r="I1186" s="84" t="s">
        <v>2695</v>
      </c>
      <c r="J1186" s="84" t="s">
        <v>17801</v>
      </c>
      <c r="K1186" s="425">
        <v>59.413580246913568</v>
      </c>
      <c r="L1186" s="425">
        <v>513.33333333333326</v>
      </c>
      <c r="M1186" s="84" t="s">
        <v>18932</v>
      </c>
    </row>
    <row r="1187" spans="1:13" ht="45">
      <c r="A1187" s="87">
        <v>1178</v>
      </c>
      <c r="B1187" s="302"/>
      <c r="C1187" s="424" t="s">
        <v>18735</v>
      </c>
      <c r="D1187" s="84" t="s">
        <v>3317</v>
      </c>
      <c r="E1187" s="84">
        <v>204873388</v>
      </c>
      <c r="F1187" s="84" t="s">
        <v>2695</v>
      </c>
      <c r="G1187" s="84" t="s">
        <v>18728</v>
      </c>
      <c r="H1187" s="84">
        <v>8.64</v>
      </c>
      <c r="I1187" s="84" t="s">
        <v>2695</v>
      </c>
      <c r="J1187" s="84" t="s">
        <v>17801</v>
      </c>
      <c r="K1187" s="425">
        <v>59.413580246913568</v>
      </c>
      <c r="L1187" s="425">
        <v>513.33333333333326</v>
      </c>
      <c r="M1187" s="84" t="s">
        <v>18933</v>
      </c>
    </row>
    <row r="1188" spans="1:13" ht="45">
      <c r="A1188" s="87">
        <v>1179</v>
      </c>
      <c r="B1188" s="302"/>
      <c r="C1188" s="424" t="s">
        <v>18735</v>
      </c>
      <c r="D1188" s="84" t="s">
        <v>3317</v>
      </c>
      <c r="E1188" s="84">
        <v>204873388</v>
      </c>
      <c r="F1188" s="84" t="s">
        <v>2695</v>
      </c>
      <c r="G1188" s="84" t="s">
        <v>18728</v>
      </c>
      <c r="H1188" s="84">
        <v>8.64</v>
      </c>
      <c r="I1188" s="84" t="s">
        <v>2695</v>
      </c>
      <c r="J1188" s="84" t="s">
        <v>17801</v>
      </c>
      <c r="K1188" s="425">
        <v>59.413580246913568</v>
      </c>
      <c r="L1188" s="425">
        <v>513.33333333333326</v>
      </c>
      <c r="M1188" s="84" t="s">
        <v>18934</v>
      </c>
    </row>
    <row r="1189" spans="1:13" ht="45">
      <c r="A1189" s="87">
        <v>1180</v>
      </c>
      <c r="B1189" s="302"/>
      <c r="C1189" s="424" t="s">
        <v>18735</v>
      </c>
      <c r="D1189" s="84" t="s">
        <v>3317</v>
      </c>
      <c r="E1189" s="84">
        <v>204873388</v>
      </c>
      <c r="F1189" s="84" t="s">
        <v>2695</v>
      </c>
      <c r="G1189" s="84" t="s">
        <v>18728</v>
      </c>
      <c r="H1189" s="84">
        <v>8.64</v>
      </c>
      <c r="I1189" s="84" t="s">
        <v>2695</v>
      </c>
      <c r="J1189" s="84" t="s">
        <v>17801</v>
      </c>
      <c r="K1189" s="425">
        <v>59.413580246913568</v>
      </c>
      <c r="L1189" s="425">
        <v>513.33333333333326</v>
      </c>
      <c r="M1189" s="84" t="s">
        <v>18935</v>
      </c>
    </row>
    <row r="1190" spans="1:13" ht="45">
      <c r="A1190" s="87">
        <v>1181</v>
      </c>
      <c r="B1190" s="302"/>
      <c r="C1190" s="424" t="s">
        <v>18735</v>
      </c>
      <c r="D1190" s="84" t="s">
        <v>3317</v>
      </c>
      <c r="E1190" s="84">
        <v>204873388</v>
      </c>
      <c r="F1190" s="84" t="s">
        <v>2695</v>
      </c>
      <c r="G1190" s="84" t="s">
        <v>18728</v>
      </c>
      <c r="H1190" s="84">
        <v>8.64</v>
      </c>
      <c r="I1190" s="84" t="s">
        <v>2695</v>
      </c>
      <c r="J1190" s="84" t="s">
        <v>17801</v>
      </c>
      <c r="K1190" s="425">
        <v>59.413580246913568</v>
      </c>
      <c r="L1190" s="425">
        <v>513.33333333333326</v>
      </c>
      <c r="M1190" s="84" t="s">
        <v>18936</v>
      </c>
    </row>
    <row r="1191" spans="1:13" ht="45">
      <c r="A1191" s="87">
        <v>1182</v>
      </c>
      <c r="B1191" s="302"/>
      <c r="C1191" s="424" t="s">
        <v>18735</v>
      </c>
      <c r="D1191" s="84" t="s">
        <v>3317</v>
      </c>
      <c r="E1191" s="84">
        <v>204873388</v>
      </c>
      <c r="F1191" s="84" t="s">
        <v>2695</v>
      </c>
      <c r="G1191" s="84" t="s">
        <v>18728</v>
      </c>
      <c r="H1191" s="84">
        <v>8.64</v>
      </c>
      <c r="I1191" s="84" t="s">
        <v>2695</v>
      </c>
      <c r="J1191" s="84" t="s">
        <v>17801</v>
      </c>
      <c r="K1191" s="425">
        <v>59.413580246913568</v>
      </c>
      <c r="L1191" s="425">
        <v>513.33333333333326</v>
      </c>
      <c r="M1191" s="84" t="s">
        <v>18937</v>
      </c>
    </row>
    <row r="1192" spans="1:13" ht="45">
      <c r="A1192" s="87">
        <v>1183</v>
      </c>
      <c r="B1192" s="302"/>
      <c r="C1192" s="424" t="s">
        <v>18735</v>
      </c>
      <c r="D1192" s="84" t="s">
        <v>3317</v>
      </c>
      <c r="E1192" s="84">
        <v>204873388</v>
      </c>
      <c r="F1192" s="84" t="s">
        <v>2695</v>
      </c>
      <c r="G1192" s="84" t="s">
        <v>18728</v>
      </c>
      <c r="H1192" s="84">
        <v>8.64</v>
      </c>
      <c r="I1192" s="84" t="s">
        <v>2695</v>
      </c>
      <c r="J1192" s="84" t="s">
        <v>17801</v>
      </c>
      <c r="K1192" s="425">
        <v>59.413580246913568</v>
      </c>
      <c r="L1192" s="425">
        <v>513.33333333333326</v>
      </c>
      <c r="M1192" s="84" t="s">
        <v>18938</v>
      </c>
    </row>
    <row r="1193" spans="1:13" ht="45">
      <c r="A1193" s="87">
        <v>1184</v>
      </c>
      <c r="B1193" s="302"/>
      <c r="C1193" s="424" t="s">
        <v>18735</v>
      </c>
      <c r="D1193" s="84" t="s">
        <v>3317</v>
      </c>
      <c r="E1193" s="84">
        <v>204873388</v>
      </c>
      <c r="F1193" s="84" t="s">
        <v>2695</v>
      </c>
      <c r="G1193" s="84" t="s">
        <v>18728</v>
      </c>
      <c r="H1193" s="84">
        <v>8.64</v>
      </c>
      <c r="I1193" s="84" t="s">
        <v>2695</v>
      </c>
      <c r="J1193" s="84" t="s">
        <v>17801</v>
      </c>
      <c r="K1193" s="425">
        <v>59.413580246913568</v>
      </c>
      <c r="L1193" s="425">
        <v>513.33333333333326</v>
      </c>
      <c r="M1193" s="84" t="s">
        <v>18939</v>
      </c>
    </row>
    <row r="1194" spans="1:13" ht="45">
      <c r="A1194" s="87">
        <v>1185</v>
      </c>
      <c r="B1194" s="302"/>
      <c r="C1194" s="424" t="s">
        <v>18735</v>
      </c>
      <c r="D1194" s="84" t="s">
        <v>3317</v>
      </c>
      <c r="E1194" s="84">
        <v>204873388</v>
      </c>
      <c r="F1194" s="84" t="s">
        <v>2695</v>
      </c>
      <c r="G1194" s="84" t="s">
        <v>18728</v>
      </c>
      <c r="H1194" s="84">
        <v>8.64</v>
      </c>
      <c r="I1194" s="84" t="s">
        <v>2695</v>
      </c>
      <c r="J1194" s="84" t="s">
        <v>17801</v>
      </c>
      <c r="K1194" s="425">
        <v>59.413580246913568</v>
      </c>
      <c r="L1194" s="425">
        <v>513.33333333333326</v>
      </c>
      <c r="M1194" s="84" t="s">
        <v>18940</v>
      </c>
    </row>
    <row r="1195" spans="1:13" ht="45">
      <c r="A1195" s="87">
        <v>1186</v>
      </c>
      <c r="B1195" s="302"/>
      <c r="C1195" s="424" t="s">
        <v>18735</v>
      </c>
      <c r="D1195" s="84" t="s">
        <v>3317</v>
      </c>
      <c r="E1195" s="84">
        <v>204873388</v>
      </c>
      <c r="F1195" s="84" t="s">
        <v>2695</v>
      </c>
      <c r="G1195" s="84" t="s">
        <v>18728</v>
      </c>
      <c r="H1195" s="84">
        <v>8.64</v>
      </c>
      <c r="I1195" s="84" t="s">
        <v>2695</v>
      </c>
      <c r="J1195" s="84" t="s">
        <v>17801</v>
      </c>
      <c r="K1195" s="425">
        <v>59.413580246913568</v>
      </c>
      <c r="L1195" s="425">
        <v>513.33333333333326</v>
      </c>
      <c r="M1195" s="84" t="s">
        <v>18941</v>
      </c>
    </row>
    <row r="1196" spans="1:13" ht="45">
      <c r="A1196" s="87">
        <v>1187</v>
      </c>
      <c r="B1196" s="302"/>
      <c r="C1196" s="424" t="s">
        <v>18735</v>
      </c>
      <c r="D1196" s="84" t="s">
        <v>3317</v>
      </c>
      <c r="E1196" s="84">
        <v>204873388</v>
      </c>
      <c r="F1196" s="84" t="s">
        <v>2695</v>
      </c>
      <c r="G1196" s="84" t="s">
        <v>18728</v>
      </c>
      <c r="H1196" s="84">
        <v>8.64</v>
      </c>
      <c r="I1196" s="84" t="s">
        <v>2695</v>
      </c>
      <c r="J1196" s="84" t="s">
        <v>17801</v>
      </c>
      <c r="K1196" s="425">
        <v>59.413580246913568</v>
      </c>
      <c r="L1196" s="425">
        <v>513.33333333333326</v>
      </c>
      <c r="M1196" s="84" t="s">
        <v>18942</v>
      </c>
    </row>
    <row r="1197" spans="1:13" ht="45">
      <c r="A1197" s="87">
        <v>1188</v>
      </c>
      <c r="B1197" s="302"/>
      <c r="C1197" s="424" t="s">
        <v>18735</v>
      </c>
      <c r="D1197" s="84" t="s">
        <v>3317</v>
      </c>
      <c r="E1197" s="84">
        <v>204873388</v>
      </c>
      <c r="F1197" s="84" t="s">
        <v>2695</v>
      </c>
      <c r="G1197" s="84" t="s">
        <v>18728</v>
      </c>
      <c r="H1197" s="84">
        <v>8.64</v>
      </c>
      <c r="I1197" s="84" t="s">
        <v>2695</v>
      </c>
      <c r="J1197" s="84" t="s">
        <v>17801</v>
      </c>
      <c r="K1197" s="425">
        <v>59.413580246913568</v>
      </c>
      <c r="L1197" s="425">
        <v>513.33333333333326</v>
      </c>
      <c r="M1197" s="84" t="s">
        <v>18943</v>
      </c>
    </row>
    <row r="1198" spans="1:13" ht="45">
      <c r="A1198" s="87">
        <v>1189</v>
      </c>
      <c r="B1198" s="302"/>
      <c r="C1198" s="424" t="s">
        <v>18735</v>
      </c>
      <c r="D1198" s="84" t="s">
        <v>3317</v>
      </c>
      <c r="E1198" s="84">
        <v>204873388</v>
      </c>
      <c r="F1198" s="84" t="s">
        <v>2695</v>
      </c>
      <c r="G1198" s="84" t="s">
        <v>18728</v>
      </c>
      <c r="H1198" s="84">
        <v>8.64</v>
      </c>
      <c r="I1198" s="84" t="s">
        <v>2695</v>
      </c>
      <c r="J1198" s="84" t="s">
        <v>17801</v>
      </c>
      <c r="K1198" s="425">
        <v>59.413580246913568</v>
      </c>
      <c r="L1198" s="425">
        <v>513.33333333333326</v>
      </c>
      <c r="M1198" s="84" t="s">
        <v>18944</v>
      </c>
    </row>
    <row r="1199" spans="1:13" ht="45">
      <c r="A1199" s="87">
        <v>1190</v>
      </c>
      <c r="B1199" s="302"/>
      <c r="C1199" s="424" t="s">
        <v>18735</v>
      </c>
      <c r="D1199" s="84" t="s">
        <v>3317</v>
      </c>
      <c r="E1199" s="84">
        <v>204873388</v>
      </c>
      <c r="F1199" s="84" t="s">
        <v>2695</v>
      </c>
      <c r="G1199" s="84" t="s">
        <v>18728</v>
      </c>
      <c r="H1199" s="84">
        <v>8.64</v>
      </c>
      <c r="I1199" s="84" t="s">
        <v>2695</v>
      </c>
      <c r="J1199" s="84" t="s">
        <v>17801</v>
      </c>
      <c r="K1199" s="425">
        <v>59.413580246913568</v>
      </c>
      <c r="L1199" s="425">
        <v>513.33333333333326</v>
      </c>
      <c r="M1199" s="84" t="s">
        <v>18945</v>
      </c>
    </row>
    <row r="1200" spans="1:13" ht="45">
      <c r="A1200" s="87">
        <v>1191</v>
      </c>
      <c r="B1200" s="302"/>
      <c r="C1200" s="424" t="s">
        <v>18735</v>
      </c>
      <c r="D1200" s="84" t="s">
        <v>3317</v>
      </c>
      <c r="E1200" s="84">
        <v>204873388</v>
      </c>
      <c r="F1200" s="84" t="s">
        <v>2695</v>
      </c>
      <c r="G1200" s="84" t="s">
        <v>18728</v>
      </c>
      <c r="H1200" s="84">
        <v>8.64</v>
      </c>
      <c r="I1200" s="84" t="s">
        <v>2695</v>
      </c>
      <c r="J1200" s="84" t="s">
        <v>17801</v>
      </c>
      <c r="K1200" s="425">
        <v>59.413580246913568</v>
      </c>
      <c r="L1200" s="425">
        <v>513.33333333333326</v>
      </c>
      <c r="M1200" s="84" t="s">
        <v>18946</v>
      </c>
    </row>
    <row r="1201" spans="1:13" ht="45">
      <c r="A1201" s="87">
        <v>1192</v>
      </c>
      <c r="B1201" s="302"/>
      <c r="C1201" s="424" t="s">
        <v>18735</v>
      </c>
      <c r="D1201" s="84" t="s">
        <v>3317</v>
      </c>
      <c r="E1201" s="84">
        <v>204873388</v>
      </c>
      <c r="F1201" s="84" t="s">
        <v>2695</v>
      </c>
      <c r="G1201" s="84" t="s">
        <v>18728</v>
      </c>
      <c r="H1201" s="84">
        <v>8.64</v>
      </c>
      <c r="I1201" s="84" t="s">
        <v>2695</v>
      </c>
      <c r="J1201" s="84" t="s">
        <v>17801</v>
      </c>
      <c r="K1201" s="425">
        <v>59.413580246913568</v>
      </c>
      <c r="L1201" s="425">
        <v>513.33333333333326</v>
      </c>
      <c r="M1201" s="84" t="s">
        <v>18947</v>
      </c>
    </row>
    <row r="1202" spans="1:13" ht="45">
      <c r="A1202" s="87">
        <v>1193</v>
      </c>
      <c r="B1202" s="302"/>
      <c r="C1202" s="424" t="s">
        <v>18735</v>
      </c>
      <c r="D1202" s="84" t="s">
        <v>3317</v>
      </c>
      <c r="E1202" s="84">
        <v>204873388</v>
      </c>
      <c r="F1202" s="84" t="s">
        <v>2695</v>
      </c>
      <c r="G1202" s="84" t="s">
        <v>18728</v>
      </c>
      <c r="H1202" s="84">
        <v>8.64</v>
      </c>
      <c r="I1202" s="84" t="s">
        <v>2695</v>
      </c>
      <c r="J1202" s="84" t="s">
        <v>17801</v>
      </c>
      <c r="K1202" s="425">
        <v>59.413580246913568</v>
      </c>
      <c r="L1202" s="425">
        <v>513.33333333333326</v>
      </c>
      <c r="M1202" s="84" t="s">
        <v>18948</v>
      </c>
    </row>
    <row r="1203" spans="1:13" ht="45">
      <c r="A1203" s="87">
        <v>1194</v>
      </c>
      <c r="B1203" s="302"/>
      <c r="C1203" s="424" t="s">
        <v>18735</v>
      </c>
      <c r="D1203" s="84" t="s">
        <v>3317</v>
      </c>
      <c r="E1203" s="84">
        <v>204873388</v>
      </c>
      <c r="F1203" s="84" t="s">
        <v>2695</v>
      </c>
      <c r="G1203" s="84" t="s">
        <v>18728</v>
      </c>
      <c r="H1203" s="84">
        <v>8.64</v>
      </c>
      <c r="I1203" s="84" t="s">
        <v>2695</v>
      </c>
      <c r="J1203" s="84" t="s">
        <v>17801</v>
      </c>
      <c r="K1203" s="425">
        <v>59.413580246913568</v>
      </c>
      <c r="L1203" s="425">
        <v>513.33333333333326</v>
      </c>
      <c r="M1203" s="84" t="s">
        <v>18949</v>
      </c>
    </row>
    <row r="1204" spans="1:13" ht="45">
      <c r="A1204" s="87">
        <v>1195</v>
      </c>
      <c r="B1204" s="302"/>
      <c r="C1204" s="424" t="s">
        <v>18735</v>
      </c>
      <c r="D1204" s="84" t="s">
        <v>3317</v>
      </c>
      <c r="E1204" s="84">
        <v>204873388</v>
      </c>
      <c r="F1204" s="84" t="s">
        <v>2695</v>
      </c>
      <c r="G1204" s="84" t="s">
        <v>18728</v>
      </c>
      <c r="H1204" s="84">
        <v>8.64</v>
      </c>
      <c r="I1204" s="84" t="s">
        <v>2695</v>
      </c>
      <c r="J1204" s="84" t="s">
        <v>17801</v>
      </c>
      <c r="K1204" s="425">
        <v>59.413580246913568</v>
      </c>
      <c r="L1204" s="425">
        <v>513.33333333333326</v>
      </c>
      <c r="M1204" s="84" t="s">
        <v>18950</v>
      </c>
    </row>
    <row r="1205" spans="1:13" ht="45">
      <c r="A1205" s="87">
        <v>1196</v>
      </c>
      <c r="B1205" s="302"/>
      <c r="C1205" s="424" t="s">
        <v>18735</v>
      </c>
      <c r="D1205" s="84" t="s">
        <v>3317</v>
      </c>
      <c r="E1205" s="84">
        <v>204873388</v>
      </c>
      <c r="F1205" s="84" t="s">
        <v>2695</v>
      </c>
      <c r="G1205" s="84" t="s">
        <v>18728</v>
      </c>
      <c r="H1205" s="84">
        <v>8.64</v>
      </c>
      <c r="I1205" s="84" t="s">
        <v>2695</v>
      </c>
      <c r="J1205" s="84" t="s">
        <v>17801</v>
      </c>
      <c r="K1205" s="425">
        <v>59.413580246913568</v>
      </c>
      <c r="L1205" s="425">
        <v>513.33333333333326</v>
      </c>
      <c r="M1205" s="84" t="s">
        <v>18951</v>
      </c>
    </row>
    <row r="1206" spans="1:13" ht="45">
      <c r="A1206" s="87">
        <v>1197</v>
      </c>
      <c r="B1206" s="302"/>
      <c r="C1206" s="424" t="s">
        <v>18735</v>
      </c>
      <c r="D1206" s="84" t="s">
        <v>3317</v>
      </c>
      <c r="E1206" s="84">
        <v>204873388</v>
      </c>
      <c r="F1206" s="84" t="s">
        <v>2695</v>
      </c>
      <c r="G1206" s="84" t="s">
        <v>18728</v>
      </c>
      <c r="H1206" s="84">
        <v>4.165</v>
      </c>
      <c r="I1206" s="84" t="s">
        <v>2695</v>
      </c>
      <c r="J1206" s="84" t="s">
        <v>17801</v>
      </c>
      <c r="K1206" s="425">
        <v>123.24929971988793</v>
      </c>
      <c r="L1206" s="425">
        <v>513.33333333333326</v>
      </c>
      <c r="M1206" s="84" t="s">
        <v>18952</v>
      </c>
    </row>
    <row r="1207" spans="1:13" ht="45">
      <c r="A1207" s="87">
        <v>1198</v>
      </c>
      <c r="B1207" s="302"/>
      <c r="C1207" s="424" t="s">
        <v>18735</v>
      </c>
      <c r="D1207" s="84" t="s">
        <v>3317</v>
      </c>
      <c r="E1207" s="84">
        <v>204873388</v>
      </c>
      <c r="F1207" s="84" t="s">
        <v>2695</v>
      </c>
      <c r="G1207" s="84" t="s">
        <v>18728</v>
      </c>
      <c r="H1207" s="84">
        <v>4.165</v>
      </c>
      <c r="I1207" s="84" t="s">
        <v>2695</v>
      </c>
      <c r="J1207" s="84" t="s">
        <v>17801</v>
      </c>
      <c r="K1207" s="425">
        <v>123.24929971988793</v>
      </c>
      <c r="L1207" s="425">
        <v>513.33333333333326</v>
      </c>
      <c r="M1207" s="84" t="s">
        <v>18953</v>
      </c>
    </row>
    <row r="1208" spans="1:13" ht="45">
      <c r="A1208" s="87">
        <v>1199</v>
      </c>
      <c r="B1208" s="302"/>
      <c r="C1208" s="424" t="s">
        <v>18735</v>
      </c>
      <c r="D1208" s="84" t="s">
        <v>3317</v>
      </c>
      <c r="E1208" s="84">
        <v>204873388</v>
      </c>
      <c r="F1208" s="84" t="s">
        <v>2695</v>
      </c>
      <c r="G1208" s="84" t="s">
        <v>18728</v>
      </c>
      <c r="H1208" s="84">
        <v>4.165</v>
      </c>
      <c r="I1208" s="84" t="s">
        <v>2695</v>
      </c>
      <c r="J1208" s="84" t="s">
        <v>17801</v>
      </c>
      <c r="K1208" s="425">
        <v>123.24929971988793</v>
      </c>
      <c r="L1208" s="425">
        <v>513.33333333333326</v>
      </c>
      <c r="M1208" s="84" t="s">
        <v>18954</v>
      </c>
    </row>
    <row r="1209" spans="1:13" ht="45">
      <c r="A1209" s="87">
        <v>1200</v>
      </c>
      <c r="B1209" s="302"/>
      <c r="C1209" s="424" t="s">
        <v>18735</v>
      </c>
      <c r="D1209" s="84" t="s">
        <v>3317</v>
      </c>
      <c r="E1209" s="84">
        <v>204873388</v>
      </c>
      <c r="F1209" s="84" t="s">
        <v>2695</v>
      </c>
      <c r="G1209" s="84" t="s">
        <v>18728</v>
      </c>
      <c r="H1209" s="84">
        <v>4.165</v>
      </c>
      <c r="I1209" s="84" t="s">
        <v>2695</v>
      </c>
      <c r="J1209" s="84" t="s">
        <v>17801</v>
      </c>
      <c r="K1209" s="425">
        <v>123.24929971988793</v>
      </c>
      <c r="L1209" s="425">
        <v>513.33333333333326</v>
      </c>
      <c r="M1209" s="84" t="s">
        <v>18955</v>
      </c>
    </row>
    <row r="1210" spans="1:13" ht="45">
      <c r="A1210" s="87">
        <v>1201</v>
      </c>
      <c r="B1210" s="302"/>
      <c r="C1210" s="424" t="s">
        <v>18735</v>
      </c>
      <c r="D1210" s="84" t="s">
        <v>3317</v>
      </c>
      <c r="E1210" s="84">
        <v>204873388</v>
      </c>
      <c r="F1210" s="84" t="s">
        <v>2695</v>
      </c>
      <c r="G1210" s="84" t="s">
        <v>18728</v>
      </c>
      <c r="H1210" s="84">
        <v>4.165</v>
      </c>
      <c r="I1210" s="84" t="s">
        <v>2695</v>
      </c>
      <c r="J1210" s="84" t="s">
        <v>17801</v>
      </c>
      <c r="K1210" s="425">
        <v>123.24929971988793</v>
      </c>
      <c r="L1210" s="425">
        <v>513.33333333333326</v>
      </c>
      <c r="M1210" s="84" t="s">
        <v>18956</v>
      </c>
    </row>
    <row r="1211" spans="1:13" ht="45">
      <c r="A1211" s="87">
        <v>1202</v>
      </c>
      <c r="B1211" s="302"/>
      <c r="C1211" s="424" t="s">
        <v>18735</v>
      </c>
      <c r="D1211" s="84" t="s">
        <v>3317</v>
      </c>
      <c r="E1211" s="84">
        <v>204873388</v>
      </c>
      <c r="F1211" s="84" t="s">
        <v>2695</v>
      </c>
      <c r="G1211" s="84" t="s">
        <v>18728</v>
      </c>
      <c r="H1211" s="84">
        <v>4.165</v>
      </c>
      <c r="I1211" s="84" t="s">
        <v>2695</v>
      </c>
      <c r="J1211" s="84" t="s">
        <v>17801</v>
      </c>
      <c r="K1211" s="425">
        <v>123.24929971988793</v>
      </c>
      <c r="L1211" s="425">
        <v>513.33333333333326</v>
      </c>
      <c r="M1211" s="84" t="s">
        <v>18957</v>
      </c>
    </row>
    <row r="1212" spans="1:13" ht="45">
      <c r="A1212" s="87">
        <v>1203</v>
      </c>
      <c r="B1212" s="302"/>
      <c r="C1212" s="424" t="s">
        <v>18735</v>
      </c>
      <c r="D1212" s="84" t="s">
        <v>3317</v>
      </c>
      <c r="E1212" s="84">
        <v>204873388</v>
      </c>
      <c r="F1212" s="84" t="s">
        <v>2695</v>
      </c>
      <c r="G1212" s="84" t="s">
        <v>18728</v>
      </c>
      <c r="H1212" s="84">
        <v>4.165</v>
      </c>
      <c r="I1212" s="84" t="s">
        <v>2695</v>
      </c>
      <c r="J1212" s="84" t="s">
        <v>17801</v>
      </c>
      <c r="K1212" s="425">
        <v>123.24929971988793</v>
      </c>
      <c r="L1212" s="425">
        <v>513.33333333333326</v>
      </c>
      <c r="M1212" s="84" t="s">
        <v>18958</v>
      </c>
    </row>
    <row r="1213" spans="1:13" ht="45">
      <c r="A1213" s="87">
        <v>1204</v>
      </c>
      <c r="B1213" s="302"/>
      <c r="C1213" s="424" t="s">
        <v>18735</v>
      </c>
      <c r="D1213" s="84" t="s">
        <v>3317</v>
      </c>
      <c r="E1213" s="84">
        <v>204873388</v>
      </c>
      <c r="F1213" s="84" t="s">
        <v>2695</v>
      </c>
      <c r="G1213" s="84" t="s">
        <v>18728</v>
      </c>
      <c r="H1213" s="84">
        <v>4.165</v>
      </c>
      <c r="I1213" s="84" t="s">
        <v>2695</v>
      </c>
      <c r="J1213" s="84" t="s">
        <v>17801</v>
      </c>
      <c r="K1213" s="425">
        <v>123.24929971988793</v>
      </c>
      <c r="L1213" s="425">
        <v>513.33333333333326</v>
      </c>
      <c r="M1213" s="84" t="s">
        <v>18959</v>
      </c>
    </row>
    <row r="1214" spans="1:13" ht="45">
      <c r="A1214" s="87">
        <v>1205</v>
      </c>
      <c r="B1214" s="302"/>
      <c r="C1214" s="424" t="s">
        <v>18735</v>
      </c>
      <c r="D1214" s="84" t="s">
        <v>3317</v>
      </c>
      <c r="E1214" s="84">
        <v>204873388</v>
      </c>
      <c r="F1214" s="84" t="s">
        <v>2695</v>
      </c>
      <c r="G1214" s="84" t="s">
        <v>18728</v>
      </c>
      <c r="H1214" s="84">
        <v>4.165</v>
      </c>
      <c r="I1214" s="84" t="s">
        <v>2695</v>
      </c>
      <c r="J1214" s="84" t="s">
        <v>17801</v>
      </c>
      <c r="K1214" s="425">
        <v>123.24929971988793</v>
      </c>
      <c r="L1214" s="425">
        <v>513.33333333333326</v>
      </c>
      <c r="M1214" s="84" t="s">
        <v>18960</v>
      </c>
    </row>
    <row r="1215" spans="1:13" ht="45">
      <c r="A1215" s="87">
        <v>1206</v>
      </c>
      <c r="B1215" s="302"/>
      <c r="C1215" s="424" t="s">
        <v>18735</v>
      </c>
      <c r="D1215" s="84" t="s">
        <v>3317</v>
      </c>
      <c r="E1215" s="84">
        <v>204873388</v>
      </c>
      <c r="F1215" s="84" t="s">
        <v>2695</v>
      </c>
      <c r="G1215" s="84" t="s">
        <v>18728</v>
      </c>
      <c r="H1215" s="84">
        <v>4.165</v>
      </c>
      <c r="I1215" s="84" t="s">
        <v>2695</v>
      </c>
      <c r="J1215" s="84" t="s">
        <v>17801</v>
      </c>
      <c r="K1215" s="425">
        <v>123.24929971988793</v>
      </c>
      <c r="L1215" s="425">
        <v>513.33333333333326</v>
      </c>
      <c r="M1215" s="84" t="s">
        <v>18961</v>
      </c>
    </row>
    <row r="1216" spans="1:13" ht="45">
      <c r="A1216" s="87">
        <v>1207</v>
      </c>
      <c r="B1216" s="302"/>
      <c r="C1216" s="424" t="s">
        <v>18735</v>
      </c>
      <c r="D1216" s="84" t="s">
        <v>3317</v>
      </c>
      <c r="E1216" s="84">
        <v>204873388</v>
      </c>
      <c r="F1216" s="84" t="s">
        <v>2695</v>
      </c>
      <c r="G1216" s="84" t="s">
        <v>18728</v>
      </c>
      <c r="H1216" s="84">
        <v>4.165</v>
      </c>
      <c r="I1216" s="84" t="s">
        <v>2695</v>
      </c>
      <c r="J1216" s="84" t="s">
        <v>17801</v>
      </c>
      <c r="K1216" s="425">
        <v>123.24929971988793</v>
      </c>
      <c r="L1216" s="425">
        <v>513.33333333333326</v>
      </c>
      <c r="M1216" s="84" t="s">
        <v>18962</v>
      </c>
    </row>
    <row r="1217" spans="1:13" ht="45">
      <c r="A1217" s="87">
        <v>1208</v>
      </c>
      <c r="B1217" s="302"/>
      <c r="C1217" s="424" t="s">
        <v>18735</v>
      </c>
      <c r="D1217" s="84" t="s">
        <v>3317</v>
      </c>
      <c r="E1217" s="84">
        <v>204873388</v>
      </c>
      <c r="F1217" s="84" t="s">
        <v>2695</v>
      </c>
      <c r="G1217" s="84" t="s">
        <v>18728</v>
      </c>
      <c r="H1217" s="84">
        <v>4.165</v>
      </c>
      <c r="I1217" s="84" t="s">
        <v>2695</v>
      </c>
      <c r="J1217" s="84" t="s">
        <v>17801</v>
      </c>
      <c r="K1217" s="425">
        <v>123.24929971988793</v>
      </c>
      <c r="L1217" s="425">
        <v>513.33333333333326</v>
      </c>
      <c r="M1217" s="84" t="s">
        <v>18963</v>
      </c>
    </row>
    <row r="1218" spans="1:13" ht="45">
      <c r="A1218" s="87">
        <v>1209</v>
      </c>
      <c r="B1218" s="302"/>
      <c r="C1218" s="424" t="s">
        <v>18735</v>
      </c>
      <c r="D1218" s="84" t="s">
        <v>3317</v>
      </c>
      <c r="E1218" s="84">
        <v>204873388</v>
      </c>
      <c r="F1218" s="84" t="s">
        <v>2695</v>
      </c>
      <c r="G1218" s="84" t="s">
        <v>18728</v>
      </c>
      <c r="H1218" s="84">
        <v>4.165</v>
      </c>
      <c r="I1218" s="84" t="s">
        <v>2695</v>
      </c>
      <c r="J1218" s="84" t="s">
        <v>17801</v>
      </c>
      <c r="K1218" s="425">
        <v>123.24929971988793</v>
      </c>
      <c r="L1218" s="425">
        <v>513.33333333333326</v>
      </c>
      <c r="M1218" s="84" t="s">
        <v>18964</v>
      </c>
    </row>
    <row r="1219" spans="1:13" ht="45">
      <c r="A1219" s="87">
        <v>1210</v>
      </c>
      <c r="B1219" s="302"/>
      <c r="C1219" s="424" t="s">
        <v>18735</v>
      </c>
      <c r="D1219" s="84" t="s">
        <v>3317</v>
      </c>
      <c r="E1219" s="84">
        <v>204873388</v>
      </c>
      <c r="F1219" s="84" t="s">
        <v>2695</v>
      </c>
      <c r="G1219" s="84" t="s">
        <v>18728</v>
      </c>
      <c r="H1219" s="84">
        <v>4.165</v>
      </c>
      <c r="I1219" s="84" t="s">
        <v>2695</v>
      </c>
      <c r="J1219" s="84" t="s">
        <v>17801</v>
      </c>
      <c r="K1219" s="425">
        <v>123.24929971988793</v>
      </c>
      <c r="L1219" s="425">
        <v>513.33333333333326</v>
      </c>
      <c r="M1219" s="84" t="s">
        <v>18965</v>
      </c>
    </row>
    <row r="1220" spans="1:13" ht="45">
      <c r="A1220" s="87">
        <v>1211</v>
      </c>
      <c r="B1220" s="302"/>
      <c r="C1220" s="424" t="s">
        <v>18735</v>
      </c>
      <c r="D1220" s="84" t="s">
        <v>3317</v>
      </c>
      <c r="E1220" s="84">
        <v>204873388</v>
      </c>
      <c r="F1220" s="84" t="s">
        <v>2695</v>
      </c>
      <c r="G1220" s="84" t="s">
        <v>18728</v>
      </c>
      <c r="H1220" s="84">
        <v>4.165</v>
      </c>
      <c r="I1220" s="84" t="s">
        <v>2695</v>
      </c>
      <c r="J1220" s="84" t="s">
        <v>17801</v>
      </c>
      <c r="K1220" s="425">
        <v>123.24929971988793</v>
      </c>
      <c r="L1220" s="425">
        <v>513.33333333333326</v>
      </c>
      <c r="M1220" s="84" t="s">
        <v>18966</v>
      </c>
    </row>
    <row r="1221" spans="1:13" ht="45">
      <c r="A1221" s="87">
        <v>1212</v>
      </c>
      <c r="B1221" s="302"/>
      <c r="C1221" s="424" t="s">
        <v>18735</v>
      </c>
      <c r="D1221" s="84" t="s">
        <v>3317</v>
      </c>
      <c r="E1221" s="84">
        <v>204873388</v>
      </c>
      <c r="F1221" s="84" t="s">
        <v>2695</v>
      </c>
      <c r="G1221" s="84" t="s">
        <v>18728</v>
      </c>
      <c r="H1221" s="84">
        <v>14.048199999999998</v>
      </c>
      <c r="I1221" s="84" t="s">
        <v>2695</v>
      </c>
      <c r="J1221" s="84" t="s">
        <v>17801</v>
      </c>
      <c r="K1221" s="425">
        <v>36.540861699956814</v>
      </c>
      <c r="L1221" s="425">
        <v>513.33333333333326</v>
      </c>
      <c r="M1221" s="84" t="s">
        <v>18967</v>
      </c>
    </row>
    <row r="1222" spans="1:13" ht="45">
      <c r="A1222" s="87">
        <v>1213</v>
      </c>
      <c r="B1222" s="302"/>
      <c r="C1222" s="424" t="s">
        <v>18735</v>
      </c>
      <c r="D1222" s="84" t="s">
        <v>3317</v>
      </c>
      <c r="E1222" s="84">
        <v>204873388</v>
      </c>
      <c r="F1222" s="84" t="s">
        <v>2695</v>
      </c>
      <c r="G1222" s="84" t="s">
        <v>18728</v>
      </c>
      <c r="H1222" s="84">
        <v>14.048199999999998</v>
      </c>
      <c r="I1222" s="84" t="s">
        <v>2695</v>
      </c>
      <c r="J1222" s="84" t="s">
        <v>17801</v>
      </c>
      <c r="K1222" s="425">
        <v>36.540861699956814</v>
      </c>
      <c r="L1222" s="425">
        <v>513.33333333333326</v>
      </c>
      <c r="M1222" s="84" t="s">
        <v>18968</v>
      </c>
    </row>
    <row r="1223" spans="1:13" ht="45">
      <c r="A1223" s="87">
        <v>1214</v>
      </c>
      <c r="B1223" s="302"/>
      <c r="C1223" s="424" t="s">
        <v>18735</v>
      </c>
      <c r="D1223" s="84" t="s">
        <v>3317</v>
      </c>
      <c r="E1223" s="84">
        <v>204873388</v>
      </c>
      <c r="F1223" s="84" t="s">
        <v>2695</v>
      </c>
      <c r="G1223" s="84" t="s">
        <v>18728</v>
      </c>
      <c r="H1223" s="84">
        <v>14.048199999999998</v>
      </c>
      <c r="I1223" s="84" t="s">
        <v>2695</v>
      </c>
      <c r="J1223" s="84" t="s">
        <v>17801</v>
      </c>
      <c r="K1223" s="425">
        <v>36.540861699956814</v>
      </c>
      <c r="L1223" s="425">
        <v>513.33333333333326</v>
      </c>
      <c r="M1223" s="84" t="s">
        <v>18969</v>
      </c>
    </row>
    <row r="1224" spans="1:13" ht="45">
      <c r="A1224" s="87">
        <v>1215</v>
      </c>
      <c r="B1224" s="302"/>
      <c r="C1224" s="424" t="s">
        <v>18735</v>
      </c>
      <c r="D1224" s="84" t="s">
        <v>3317</v>
      </c>
      <c r="E1224" s="84">
        <v>204873388</v>
      </c>
      <c r="F1224" s="84" t="s">
        <v>2695</v>
      </c>
      <c r="G1224" s="84" t="s">
        <v>18728</v>
      </c>
      <c r="H1224" s="84">
        <v>4.165</v>
      </c>
      <c r="I1224" s="84" t="s">
        <v>2695</v>
      </c>
      <c r="J1224" s="84" t="s">
        <v>17801</v>
      </c>
      <c r="K1224" s="425">
        <v>123.24929971988793</v>
      </c>
      <c r="L1224" s="425">
        <v>513.33333333333326</v>
      </c>
      <c r="M1224" s="84" t="s">
        <v>18970</v>
      </c>
    </row>
    <row r="1225" spans="1:13" ht="45">
      <c r="A1225" s="87">
        <v>1216</v>
      </c>
      <c r="B1225" s="302"/>
      <c r="C1225" s="424" t="s">
        <v>18735</v>
      </c>
      <c r="D1225" s="84" t="s">
        <v>3317</v>
      </c>
      <c r="E1225" s="84">
        <v>204873388</v>
      </c>
      <c r="F1225" s="84" t="s">
        <v>2695</v>
      </c>
      <c r="G1225" s="84" t="s">
        <v>18728</v>
      </c>
      <c r="H1225" s="84">
        <v>4.165</v>
      </c>
      <c r="I1225" s="84" t="s">
        <v>2695</v>
      </c>
      <c r="J1225" s="84" t="s">
        <v>17801</v>
      </c>
      <c r="K1225" s="425">
        <v>123.24929971988793</v>
      </c>
      <c r="L1225" s="425">
        <v>513.33333333333326</v>
      </c>
      <c r="M1225" s="84" t="s">
        <v>18971</v>
      </c>
    </row>
    <row r="1226" spans="1:13" ht="45">
      <c r="A1226" s="87">
        <v>1217</v>
      </c>
      <c r="B1226" s="302"/>
      <c r="C1226" s="424" t="s">
        <v>18735</v>
      </c>
      <c r="D1226" s="84" t="s">
        <v>3317</v>
      </c>
      <c r="E1226" s="84">
        <v>204873388</v>
      </c>
      <c r="F1226" s="84" t="s">
        <v>2695</v>
      </c>
      <c r="G1226" s="84" t="s">
        <v>18728</v>
      </c>
      <c r="H1226" s="84">
        <v>4.165</v>
      </c>
      <c r="I1226" s="84" t="s">
        <v>2695</v>
      </c>
      <c r="J1226" s="84" t="s">
        <v>17801</v>
      </c>
      <c r="K1226" s="425">
        <v>123.24929971988793</v>
      </c>
      <c r="L1226" s="425">
        <v>513.33333333333326</v>
      </c>
      <c r="M1226" s="84" t="s">
        <v>18972</v>
      </c>
    </row>
    <row r="1227" spans="1:13" ht="45">
      <c r="A1227" s="87">
        <v>1218</v>
      </c>
      <c r="B1227" s="302"/>
      <c r="C1227" s="424" t="s">
        <v>18735</v>
      </c>
      <c r="D1227" s="84" t="s">
        <v>3317</v>
      </c>
      <c r="E1227" s="84">
        <v>204873388</v>
      </c>
      <c r="F1227" s="84" t="s">
        <v>2695</v>
      </c>
      <c r="G1227" s="84" t="s">
        <v>18728</v>
      </c>
      <c r="H1227" s="84">
        <v>4.165</v>
      </c>
      <c r="I1227" s="84" t="s">
        <v>2695</v>
      </c>
      <c r="J1227" s="84" t="s">
        <v>17801</v>
      </c>
      <c r="K1227" s="425">
        <v>123.24929971988793</v>
      </c>
      <c r="L1227" s="425">
        <v>513.33333333333326</v>
      </c>
      <c r="M1227" s="84" t="s">
        <v>18973</v>
      </c>
    </row>
    <row r="1228" spans="1:13" ht="45">
      <c r="A1228" s="87">
        <v>1219</v>
      </c>
      <c r="B1228" s="302"/>
      <c r="C1228" s="424" t="s">
        <v>18735</v>
      </c>
      <c r="D1228" s="84" t="s">
        <v>3317</v>
      </c>
      <c r="E1228" s="84">
        <v>204873388</v>
      </c>
      <c r="F1228" s="84" t="s">
        <v>2695</v>
      </c>
      <c r="G1228" s="84" t="s">
        <v>18728</v>
      </c>
      <c r="H1228" s="84">
        <v>4.165</v>
      </c>
      <c r="I1228" s="84" t="s">
        <v>2695</v>
      </c>
      <c r="J1228" s="84" t="s">
        <v>17801</v>
      </c>
      <c r="K1228" s="425">
        <v>123.24929971988793</v>
      </c>
      <c r="L1228" s="425">
        <v>513.33333333333326</v>
      </c>
      <c r="M1228" s="84" t="s">
        <v>18974</v>
      </c>
    </row>
    <row r="1229" spans="1:13" ht="45">
      <c r="A1229" s="87">
        <v>1220</v>
      </c>
      <c r="B1229" s="302"/>
      <c r="C1229" s="424" t="s">
        <v>18735</v>
      </c>
      <c r="D1229" s="84" t="s">
        <v>3317</v>
      </c>
      <c r="E1229" s="84">
        <v>204873388</v>
      </c>
      <c r="F1229" s="84" t="s">
        <v>2695</v>
      </c>
      <c r="G1229" s="84" t="s">
        <v>18728</v>
      </c>
      <c r="H1229" s="84">
        <v>4.165</v>
      </c>
      <c r="I1229" s="84" t="s">
        <v>2695</v>
      </c>
      <c r="J1229" s="84" t="s">
        <v>17801</v>
      </c>
      <c r="K1229" s="425">
        <v>123.24929971988793</v>
      </c>
      <c r="L1229" s="425">
        <v>513.33333333333326</v>
      </c>
      <c r="M1229" s="84" t="s">
        <v>18975</v>
      </c>
    </row>
    <row r="1230" spans="1:13" ht="45">
      <c r="A1230" s="87">
        <v>1221</v>
      </c>
      <c r="B1230" s="302"/>
      <c r="C1230" s="424" t="s">
        <v>18735</v>
      </c>
      <c r="D1230" s="84" t="s">
        <v>3317</v>
      </c>
      <c r="E1230" s="84">
        <v>204873388</v>
      </c>
      <c r="F1230" s="84" t="s">
        <v>2695</v>
      </c>
      <c r="G1230" s="84" t="s">
        <v>18728</v>
      </c>
      <c r="H1230" s="84">
        <v>4.165</v>
      </c>
      <c r="I1230" s="84" t="s">
        <v>2695</v>
      </c>
      <c r="J1230" s="84" t="s">
        <v>17801</v>
      </c>
      <c r="K1230" s="425">
        <v>123.24929971988793</v>
      </c>
      <c r="L1230" s="425">
        <v>513.33333333333326</v>
      </c>
      <c r="M1230" s="84" t="s">
        <v>18976</v>
      </c>
    </row>
    <row r="1231" spans="1:13" ht="45">
      <c r="A1231" s="87">
        <v>1222</v>
      </c>
      <c r="B1231" s="302"/>
      <c r="C1231" s="424" t="s">
        <v>18735</v>
      </c>
      <c r="D1231" s="84" t="s">
        <v>3317</v>
      </c>
      <c r="E1231" s="84">
        <v>204873388</v>
      </c>
      <c r="F1231" s="84" t="s">
        <v>2695</v>
      </c>
      <c r="G1231" s="84" t="s">
        <v>18728</v>
      </c>
      <c r="H1231" s="84">
        <v>4.165</v>
      </c>
      <c r="I1231" s="84" t="s">
        <v>2695</v>
      </c>
      <c r="J1231" s="84" t="s">
        <v>17801</v>
      </c>
      <c r="K1231" s="425">
        <v>123.24929971988793</v>
      </c>
      <c r="L1231" s="425">
        <v>513.33333333333326</v>
      </c>
      <c r="M1231" s="84" t="s">
        <v>18977</v>
      </c>
    </row>
    <row r="1232" spans="1:13" ht="45">
      <c r="A1232" s="87">
        <v>1223</v>
      </c>
      <c r="B1232" s="302"/>
      <c r="C1232" s="424" t="s">
        <v>18735</v>
      </c>
      <c r="D1232" s="84" t="s">
        <v>3317</v>
      </c>
      <c r="E1232" s="84">
        <v>204873388</v>
      </c>
      <c r="F1232" s="84" t="s">
        <v>2695</v>
      </c>
      <c r="G1232" s="84" t="s">
        <v>18728</v>
      </c>
      <c r="H1232" s="84">
        <v>14.048199999999998</v>
      </c>
      <c r="I1232" s="84" t="s">
        <v>2695</v>
      </c>
      <c r="J1232" s="84" t="s">
        <v>17801</v>
      </c>
      <c r="K1232" s="425">
        <v>36.540861699956814</v>
      </c>
      <c r="L1232" s="425">
        <v>513.33333333333326</v>
      </c>
      <c r="M1232" s="84" t="s">
        <v>18978</v>
      </c>
    </row>
    <row r="1233" spans="1:13" ht="45">
      <c r="A1233" s="87">
        <v>1224</v>
      </c>
      <c r="B1233" s="302"/>
      <c r="C1233" s="424" t="s">
        <v>18735</v>
      </c>
      <c r="D1233" s="84" t="s">
        <v>3317</v>
      </c>
      <c r="E1233" s="84">
        <v>204873388</v>
      </c>
      <c r="F1233" s="84" t="s">
        <v>2695</v>
      </c>
      <c r="G1233" s="84" t="s">
        <v>18728</v>
      </c>
      <c r="H1233" s="84">
        <v>14.048199999999998</v>
      </c>
      <c r="I1233" s="84" t="s">
        <v>2695</v>
      </c>
      <c r="J1233" s="84" t="s">
        <v>17801</v>
      </c>
      <c r="K1233" s="425">
        <v>36.540861699956814</v>
      </c>
      <c r="L1233" s="425">
        <v>513.33333333333326</v>
      </c>
      <c r="M1233" s="84" t="s">
        <v>18979</v>
      </c>
    </row>
    <row r="1234" spans="1:13" ht="45">
      <c r="A1234" s="87">
        <v>1225</v>
      </c>
      <c r="B1234" s="302"/>
      <c r="C1234" s="424" t="s">
        <v>18735</v>
      </c>
      <c r="D1234" s="84" t="s">
        <v>3317</v>
      </c>
      <c r="E1234" s="84">
        <v>204873388</v>
      </c>
      <c r="F1234" s="84" t="s">
        <v>2695</v>
      </c>
      <c r="G1234" s="84" t="s">
        <v>18728</v>
      </c>
      <c r="H1234" s="84">
        <v>14.048199999999998</v>
      </c>
      <c r="I1234" s="84" t="s">
        <v>2695</v>
      </c>
      <c r="J1234" s="84" t="s">
        <v>17801</v>
      </c>
      <c r="K1234" s="425">
        <v>36.540861699956814</v>
      </c>
      <c r="L1234" s="425">
        <v>513.33333333333326</v>
      </c>
      <c r="M1234" s="84" t="s">
        <v>18980</v>
      </c>
    </row>
    <row r="1235" spans="1:13" ht="45">
      <c r="A1235" s="87">
        <v>1226</v>
      </c>
      <c r="B1235" s="302"/>
      <c r="C1235" s="424" t="s">
        <v>18735</v>
      </c>
      <c r="D1235" s="84" t="s">
        <v>3317</v>
      </c>
      <c r="E1235" s="84">
        <v>204873388</v>
      </c>
      <c r="F1235" s="84" t="s">
        <v>2695</v>
      </c>
      <c r="G1235" s="84" t="s">
        <v>18728</v>
      </c>
      <c r="H1235" s="84">
        <v>4.165</v>
      </c>
      <c r="I1235" s="84" t="s">
        <v>2695</v>
      </c>
      <c r="J1235" s="84" t="s">
        <v>17801</v>
      </c>
      <c r="K1235" s="425">
        <v>123.24929971988793</v>
      </c>
      <c r="L1235" s="425">
        <v>513.33333333333326</v>
      </c>
      <c r="M1235" s="84" t="s">
        <v>18981</v>
      </c>
    </row>
    <row r="1236" spans="1:13" ht="45">
      <c r="A1236" s="87">
        <v>1227</v>
      </c>
      <c r="B1236" s="302"/>
      <c r="C1236" s="424" t="s">
        <v>18735</v>
      </c>
      <c r="D1236" s="84" t="s">
        <v>3317</v>
      </c>
      <c r="E1236" s="84">
        <v>204873388</v>
      </c>
      <c r="F1236" s="84" t="s">
        <v>2695</v>
      </c>
      <c r="G1236" s="84" t="s">
        <v>18728</v>
      </c>
      <c r="H1236" s="84">
        <v>4.165</v>
      </c>
      <c r="I1236" s="84" t="s">
        <v>2695</v>
      </c>
      <c r="J1236" s="84" t="s">
        <v>17801</v>
      </c>
      <c r="K1236" s="425">
        <v>123.24929971988793</v>
      </c>
      <c r="L1236" s="425">
        <v>513.33333333333326</v>
      </c>
      <c r="M1236" s="84" t="s">
        <v>18982</v>
      </c>
    </row>
    <row r="1237" spans="1:13" ht="45">
      <c r="A1237" s="87">
        <v>1228</v>
      </c>
      <c r="B1237" s="302"/>
      <c r="C1237" s="424" t="s">
        <v>18735</v>
      </c>
      <c r="D1237" s="84" t="s">
        <v>3317</v>
      </c>
      <c r="E1237" s="84">
        <v>204873388</v>
      </c>
      <c r="F1237" s="84" t="s">
        <v>2695</v>
      </c>
      <c r="G1237" s="84" t="s">
        <v>18728</v>
      </c>
      <c r="H1237" s="84">
        <v>4.165</v>
      </c>
      <c r="I1237" s="84" t="s">
        <v>2695</v>
      </c>
      <c r="J1237" s="84" t="s">
        <v>17801</v>
      </c>
      <c r="K1237" s="425">
        <v>123.24929971988793</v>
      </c>
      <c r="L1237" s="425">
        <v>513.33333333333326</v>
      </c>
      <c r="M1237" s="84" t="s">
        <v>18983</v>
      </c>
    </row>
    <row r="1238" spans="1:13" ht="45">
      <c r="A1238" s="87">
        <v>1229</v>
      </c>
      <c r="B1238" s="302"/>
      <c r="C1238" s="424" t="s">
        <v>18735</v>
      </c>
      <c r="D1238" s="84" t="s">
        <v>3317</v>
      </c>
      <c r="E1238" s="84">
        <v>204873388</v>
      </c>
      <c r="F1238" s="84" t="s">
        <v>2695</v>
      </c>
      <c r="G1238" s="84" t="s">
        <v>18728</v>
      </c>
      <c r="H1238" s="84">
        <v>4.165</v>
      </c>
      <c r="I1238" s="84" t="s">
        <v>2695</v>
      </c>
      <c r="J1238" s="84" t="s">
        <v>17801</v>
      </c>
      <c r="K1238" s="425">
        <v>123.24929971988793</v>
      </c>
      <c r="L1238" s="425">
        <v>513.33333333333326</v>
      </c>
      <c r="M1238" s="84" t="s">
        <v>18984</v>
      </c>
    </row>
    <row r="1239" spans="1:13" ht="45">
      <c r="A1239" s="87">
        <v>1230</v>
      </c>
      <c r="B1239" s="302"/>
      <c r="C1239" s="424" t="s">
        <v>18735</v>
      </c>
      <c r="D1239" s="84" t="s">
        <v>3317</v>
      </c>
      <c r="E1239" s="84">
        <v>204873388</v>
      </c>
      <c r="F1239" s="84" t="s">
        <v>2695</v>
      </c>
      <c r="G1239" s="84" t="s">
        <v>18728</v>
      </c>
      <c r="H1239" s="84">
        <v>4.165</v>
      </c>
      <c r="I1239" s="84" t="s">
        <v>2695</v>
      </c>
      <c r="J1239" s="84" t="s">
        <v>17801</v>
      </c>
      <c r="K1239" s="425">
        <v>123.24929971988793</v>
      </c>
      <c r="L1239" s="425">
        <v>513.33333333333326</v>
      </c>
      <c r="M1239" s="84" t="s">
        <v>18985</v>
      </c>
    </row>
    <row r="1240" spans="1:13" ht="45">
      <c r="A1240" s="87">
        <v>1231</v>
      </c>
      <c r="B1240" s="302"/>
      <c r="C1240" s="424" t="s">
        <v>18735</v>
      </c>
      <c r="D1240" s="84" t="s">
        <v>3317</v>
      </c>
      <c r="E1240" s="84">
        <v>204873388</v>
      </c>
      <c r="F1240" s="84" t="s">
        <v>2695</v>
      </c>
      <c r="G1240" s="84" t="s">
        <v>18728</v>
      </c>
      <c r="H1240" s="84">
        <v>4.165</v>
      </c>
      <c r="I1240" s="84" t="s">
        <v>2695</v>
      </c>
      <c r="J1240" s="84" t="s">
        <v>17801</v>
      </c>
      <c r="K1240" s="425">
        <v>123.24929971988793</v>
      </c>
      <c r="L1240" s="425">
        <v>513.33333333333326</v>
      </c>
      <c r="M1240" s="84" t="s">
        <v>18986</v>
      </c>
    </row>
    <row r="1241" spans="1:13" ht="45">
      <c r="A1241" s="87">
        <v>1232</v>
      </c>
      <c r="B1241" s="302"/>
      <c r="C1241" s="424" t="s">
        <v>18735</v>
      </c>
      <c r="D1241" s="84" t="s">
        <v>3317</v>
      </c>
      <c r="E1241" s="84">
        <v>204873388</v>
      </c>
      <c r="F1241" s="84" t="s">
        <v>2695</v>
      </c>
      <c r="G1241" s="84" t="s">
        <v>18728</v>
      </c>
      <c r="H1241" s="84">
        <v>4.165</v>
      </c>
      <c r="I1241" s="84" t="s">
        <v>2695</v>
      </c>
      <c r="J1241" s="84" t="s">
        <v>17801</v>
      </c>
      <c r="K1241" s="425">
        <v>123.24929971988793</v>
      </c>
      <c r="L1241" s="425">
        <v>513.33333333333326</v>
      </c>
      <c r="M1241" s="84" t="s">
        <v>18987</v>
      </c>
    </row>
    <row r="1242" spans="1:13" ht="45">
      <c r="A1242" s="87">
        <v>1233</v>
      </c>
      <c r="B1242" s="302"/>
      <c r="C1242" s="424" t="s">
        <v>18735</v>
      </c>
      <c r="D1242" s="84" t="s">
        <v>3317</v>
      </c>
      <c r="E1242" s="84">
        <v>204873388</v>
      </c>
      <c r="F1242" s="84" t="s">
        <v>2695</v>
      </c>
      <c r="G1242" s="84" t="s">
        <v>18728</v>
      </c>
      <c r="H1242" s="84">
        <v>4.165</v>
      </c>
      <c r="I1242" s="84" t="s">
        <v>2695</v>
      </c>
      <c r="J1242" s="84" t="s">
        <v>17801</v>
      </c>
      <c r="K1242" s="425">
        <v>123.24929971988793</v>
      </c>
      <c r="L1242" s="425">
        <v>513.33333333333326</v>
      </c>
      <c r="M1242" s="84" t="s">
        <v>18988</v>
      </c>
    </row>
    <row r="1243" spans="1:13" ht="45">
      <c r="A1243" s="87">
        <v>1234</v>
      </c>
      <c r="B1243" s="302"/>
      <c r="C1243" s="424" t="s">
        <v>18735</v>
      </c>
      <c r="D1243" s="84" t="s">
        <v>3317</v>
      </c>
      <c r="E1243" s="84">
        <v>204873388</v>
      </c>
      <c r="F1243" s="84" t="s">
        <v>2695</v>
      </c>
      <c r="G1243" s="84" t="s">
        <v>18728</v>
      </c>
      <c r="H1243" s="84">
        <v>4.165</v>
      </c>
      <c r="I1243" s="84" t="s">
        <v>2695</v>
      </c>
      <c r="J1243" s="84" t="s">
        <v>17801</v>
      </c>
      <c r="K1243" s="425">
        <v>123.24929971988793</v>
      </c>
      <c r="L1243" s="425">
        <v>513.33333333333326</v>
      </c>
      <c r="M1243" s="84" t="s">
        <v>18989</v>
      </c>
    </row>
    <row r="1244" spans="1:13" ht="45">
      <c r="A1244" s="87">
        <v>1235</v>
      </c>
      <c r="B1244" s="302"/>
      <c r="C1244" s="424" t="s">
        <v>18735</v>
      </c>
      <c r="D1244" s="84" t="s">
        <v>3317</v>
      </c>
      <c r="E1244" s="84">
        <v>204873388</v>
      </c>
      <c r="F1244" s="84" t="s">
        <v>2695</v>
      </c>
      <c r="G1244" s="84" t="s">
        <v>18728</v>
      </c>
      <c r="H1244" s="84">
        <v>4.165</v>
      </c>
      <c r="I1244" s="84" t="s">
        <v>2695</v>
      </c>
      <c r="J1244" s="84" t="s">
        <v>17801</v>
      </c>
      <c r="K1244" s="425">
        <v>123.24929971988793</v>
      </c>
      <c r="L1244" s="425">
        <v>513.33333333333326</v>
      </c>
      <c r="M1244" s="84" t="s">
        <v>18990</v>
      </c>
    </row>
    <row r="1245" spans="1:13" ht="45">
      <c r="A1245" s="87">
        <v>1236</v>
      </c>
      <c r="B1245" s="302"/>
      <c r="C1245" s="424" t="s">
        <v>18735</v>
      </c>
      <c r="D1245" s="84" t="s">
        <v>3317</v>
      </c>
      <c r="E1245" s="84">
        <v>204873388</v>
      </c>
      <c r="F1245" s="84" t="s">
        <v>2695</v>
      </c>
      <c r="G1245" s="84" t="s">
        <v>18728</v>
      </c>
      <c r="H1245" s="84">
        <v>4.165</v>
      </c>
      <c r="I1245" s="84" t="s">
        <v>2695</v>
      </c>
      <c r="J1245" s="84" t="s">
        <v>17801</v>
      </c>
      <c r="K1245" s="425">
        <v>123.24929971988793</v>
      </c>
      <c r="L1245" s="425">
        <v>513.33333333333326</v>
      </c>
      <c r="M1245" s="84" t="s">
        <v>18991</v>
      </c>
    </row>
    <row r="1246" spans="1:13" ht="45">
      <c r="A1246" s="87">
        <v>1237</v>
      </c>
      <c r="B1246" s="302"/>
      <c r="C1246" s="424" t="s">
        <v>18735</v>
      </c>
      <c r="D1246" s="84" t="s">
        <v>3317</v>
      </c>
      <c r="E1246" s="84">
        <v>204873388</v>
      </c>
      <c r="F1246" s="84" t="s">
        <v>2695</v>
      </c>
      <c r="G1246" s="84" t="s">
        <v>18728</v>
      </c>
      <c r="H1246" s="84">
        <v>4.165</v>
      </c>
      <c r="I1246" s="84" t="s">
        <v>2695</v>
      </c>
      <c r="J1246" s="84" t="s">
        <v>17801</v>
      </c>
      <c r="K1246" s="425">
        <v>123.24929971988793</v>
      </c>
      <c r="L1246" s="425">
        <v>513.33333333333326</v>
      </c>
      <c r="M1246" s="84" t="s">
        <v>18992</v>
      </c>
    </row>
    <row r="1247" spans="1:13" ht="45">
      <c r="A1247" s="87">
        <v>1238</v>
      </c>
      <c r="B1247" s="302"/>
      <c r="C1247" s="424" t="s">
        <v>18735</v>
      </c>
      <c r="D1247" s="84" t="s">
        <v>3317</v>
      </c>
      <c r="E1247" s="84">
        <v>204873388</v>
      </c>
      <c r="F1247" s="84" t="s">
        <v>2695</v>
      </c>
      <c r="G1247" s="84" t="s">
        <v>18728</v>
      </c>
      <c r="H1247" s="84">
        <v>4.165</v>
      </c>
      <c r="I1247" s="84" t="s">
        <v>2695</v>
      </c>
      <c r="J1247" s="84" t="s">
        <v>17801</v>
      </c>
      <c r="K1247" s="425">
        <v>123.24929971988793</v>
      </c>
      <c r="L1247" s="425">
        <v>513.33333333333326</v>
      </c>
      <c r="M1247" s="84" t="s">
        <v>18993</v>
      </c>
    </row>
    <row r="1248" spans="1:13" ht="45">
      <c r="A1248" s="87">
        <v>1239</v>
      </c>
      <c r="B1248" s="302"/>
      <c r="C1248" s="424" t="s">
        <v>18735</v>
      </c>
      <c r="D1248" s="84" t="s">
        <v>3317</v>
      </c>
      <c r="E1248" s="84">
        <v>204873388</v>
      </c>
      <c r="F1248" s="84" t="s">
        <v>2695</v>
      </c>
      <c r="G1248" s="84" t="s">
        <v>18728</v>
      </c>
      <c r="H1248" s="84">
        <v>4.165</v>
      </c>
      <c r="I1248" s="84" t="s">
        <v>2695</v>
      </c>
      <c r="J1248" s="84" t="s">
        <v>17801</v>
      </c>
      <c r="K1248" s="425">
        <v>123.24929971988793</v>
      </c>
      <c r="L1248" s="425">
        <v>513.33333333333326</v>
      </c>
      <c r="M1248" s="84" t="s">
        <v>18994</v>
      </c>
    </row>
    <row r="1249" spans="1:13" ht="45">
      <c r="A1249" s="87">
        <v>1240</v>
      </c>
      <c r="B1249" s="302"/>
      <c r="C1249" s="424" t="s">
        <v>18735</v>
      </c>
      <c r="D1249" s="84" t="s">
        <v>3317</v>
      </c>
      <c r="E1249" s="84">
        <v>204873388</v>
      </c>
      <c r="F1249" s="84" t="s">
        <v>2695</v>
      </c>
      <c r="G1249" s="84" t="s">
        <v>18728</v>
      </c>
      <c r="H1249" s="84">
        <v>4.165</v>
      </c>
      <c r="I1249" s="84" t="s">
        <v>2695</v>
      </c>
      <c r="J1249" s="84" t="s">
        <v>17801</v>
      </c>
      <c r="K1249" s="425">
        <v>123.24929971988793</v>
      </c>
      <c r="L1249" s="425">
        <v>513.33333333333326</v>
      </c>
      <c r="M1249" s="84" t="s">
        <v>18995</v>
      </c>
    </row>
    <row r="1250" spans="1:13" ht="45">
      <c r="A1250" s="87">
        <v>1241</v>
      </c>
      <c r="B1250" s="302"/>
      <c r="C1250" s="424" t="s">
        <v>18735</v>
      </c>
      <c r="D1250" s="84" t="s">
        <v>3317</v>
      </c>
      <c r="E1250" s="84">
        <v>204873388</v>
      </c>
      <c r="F1250" s="84" t="s">
        <v>2695</v>
      </c>
      <c r="G1250" s="84" t="s">
        <v>18728</v>
      </c>
      <c r="H1250" s="84">
        <v>4.165</v>
      </c>
      <c r="I1250" s="84" t="s">
        <v>2695</v>
      </c>
      <c r="J1250" s="84" t="s">
        <v>17801</v>
      </c>
      <c r="K1250" s="425">
        <v>123.24929971988793</v>
      </c>
      <c r="L1250" s="425">
        <v>513.33333333333326</v>
      </c>
      <c r="M1250" s="84" t="s">
        <v>18996</v>
      </c>
    </row>
    <row r="1251" spans="1:13" ht="45">
      <c r="A1251" s="87">
        <v>1242</v>
      </c>
      <c r="B1251" s="302"/>
      <c r="C1251" s="424" t="s">
        <v>18735</v>
      </c>
      <c r="D1251" s="84" t="s">
        <v>3317</v>
      </c>
      <c r="E1251" s="84">
        <v>204873388</v>
      </c>
      <c r="F1251" s="84" t="s">
        <v>2695</v>
      </c>
      <c r="G1251" s="84" t="s">
        <v>18728</v>
      </c>
      <c r="H1251" s="84">
        <v>4.165</v>
      </c>
      <c r="I1251" s="84" t="s">
        <v>2695</v>
      </c>
      <c r="J1251" s="84" t="s">
        <v>17801</v>
      </c>
      <c r="K1251" s="425">
        <v>123.24929971988793</v>
      </c>
      <c r="L1251" s="425">
        <v>513.33333333333326</v>
      </c>
      <c r="M1251" s="84" t="s">
        <v>18997</v>
      </c>
    </row>
    <row r="1252" spans="1:13" ht="45">
      <c r="A1252" s="87">
        <v>1243</v>
      </c>
      <c r="B1252" s="302"/>
      <c r="C1252" s="424" t="s">
        <v>18735</v>
      </c>
      <c r="D1252" s="84" t="s">
        <v>3317</v>
      </c>
      <c r="E1252" s="84">
        <v>204873388</v>
      </c>
      <c r="F1252" s="84" t="s">
        <v>2695</v>
      </c>
      <c r="G1252" s="84" t="s">
        <v>18728</v>
      </c>
      <c r="H1252" s="84">
        <v>4.165</v>
      </c>
      <c r="I1252" s="84" t="s">
        <v>2695</v>
      </c>
      <c r="J1252" s="84" t="s">
        <v>17801</v>
      </c>
      <c r="K1252" s="425">
        <v>123.24929971988793</v>
      </c>
      <c r="L1252" s="425">
        <v>513.33333333333326</v>
      </c>
      <c r="M1252" s="84" t="s">
        <v>18998</v>
      </c>
    </row>
    <row r="1253" spans="1:13" ht="45">
      <c r="A1253" s="87">
        <v>1244</v>
      </c>
      <c r="B1253" s="302"/>
      <c r="C1253" s="424" t="s">
        <v>18735</v>
      </c>
      <c r="D1253" s="84" t="s">
        <v>3317</v>
      </c>
      <c r="E1253" s="84">
        <v>204873388</v>
      </c>
      <c r="F1253" s="84" t="s">
        <v>2695</v>
      </c>
      <c r="G1253" s="84" t="s">
        <v>18728</v>
      </c>
      <c r="H1253" s="84">
        <v>4.165</v>
      </c>
      <c r="I1253" s="84" t="s">
        <v>2695</v>
      </c>
      <c r="J1253" s="84" t="s">
        <v>17801</v>
      </c>
      <c r="K1253" s="425">
        <v>123.24929971988793</v>
      </c>
      <c r="L1253" s="425">
        <v>513.33333333333326</v>
      </c>
      <c r="M1253" s="84" t="s">
        <v>18999</v>
      </c>
    </row>
    <row r="1254" spans="1:13" ht="45">
      <c r="A1254" s="87">
        <v>1245</v>
      </c>
      <c r="B1254" s="302"/>
      <c r="C1254" s="424" t="s">
        <v>18735</v>
      </c>
      <c r="D1254" s="84" t="s">
        <v>3317</v>
      </c>
      <c r="E1254" s="84">
        <v>204873388</v>
      </c>
      <c r="F1254" s="84" t="s">
        <v>2695</v>
      </c>
      <c r="G1254" s="84" t="s">
        <v>18728</v>
      </c>
      <c r="H1254" s="84">
        <v>4.165</v>
      </c>
      <c r="I1254" s="84" t="s">
        <v>2695</v>
      </c>
      <c r="J1254" s="84" t="s">
        <v>17801</v>
      </c>
      <c r="K1254" s="425">
        <v>123.24929971988793</v>
      </c>
      <c r="L1254" s="425">
        <v>513.33333333333326</v>
      </c>
      <c r="M1254" s="84" t="s">
        <v>19000</v>
      </c>
    </row>
    <row r="1255" spans="1:13" ht="45">
      <c r="A1255" s="87">
        <v>1246</v>
      </c>
      <c r="B1255" s="302"/>
      <c r="C1255" s="424" t="s">
        <v>18735</v>
      </c>
      <c r="D1255" s="84" t="s">
        <v>3317</v>
      </c>
      <c r="E1255" s="84">
        <v>204873388</v>
      </c>
      <c r="F1255" s="84" t="s">
        <v>2695</v>
      </c>
      <c r="G1255" s="84" t="s">
        <v>18728</v>
      </c>
      <c r="H1255" s="84">
        <v>4.165</v>
      </c>
      <c r="I1255" s="84" t="s">
        <v>2695</v>
      </c>
      <c r="J1255" s="84" t="s">
        <v>17801</v>
      </c>
      <c r="K1255" s="425">
        <v>123.24929971988793</v>
      </c>
      <c r="L1255" s="425">
        <v>513.33333333333326</v>
      </c>
      <c r="M1255" s="84" t="s">
        <v>19001</v>
      </c>
    </row>
    <row r="1256" spans="1:13" ht="45">
      <c r="A1256" s="87">
        <v>1247</v>
      </c>
      <c r="B1256" s="302"/>
      <c r="C1256" s="424" t="s">
        <v>18735</v>
      </c>
      <c r="D1256" s="84" t="s">
        <v>3317</v>
      </c>
      <c r="E1256" s="84">
        <v>204873388</v>
      </c>
      <c r="F1256" s="84" t="s">
        <v>2695</v>
      </c>
      <c r="G1256" s="84" t="s">
        <v>18728</v>
      </c>
      <c r="H1256" s="84">
        <v>14.048199999999998</v>
      </c>
      <c r="I1256" s="84" t="s">
        <v>2695</v>
      </c>
      <c r="J1256" s="84" t="s">
        <v>17801</v>
      </c>
      <c r="K1256" s="425">
        <v>36.540861699956814</v>
      </c>
      <c r="L1256" s="425">
        <v>513.33333333333326</v>
      </c>
      <c r="M1256" s="84" t="s">
        <v>19002</v>
      </c>
    </row>
    <row r="1257" spans="1:13" ht="45">
      <c r="A1257" s="87">
        <v>1248</v>
      </c>
      <c r="B1257" s="302"/>
      <c r="C1257" s="424" t="s">
        <v>18735</v>
      </c>
      <c r="D1257" s="84" t="s">
        <v>3317</v>
      </c>
      <c r="E1257" s="84">
        <v>204873388</v>
      </c>
      <c r="F1257" s="84" t="s">
        <v>2695</v>
      </c>
      <c r="G1257" s="84" t="s">
        <v>18728</v>
      </c>
      <c r="H1257" s="84">
        <v>14.048199999999998</v>
      </c>
      <c r="I1257" s="84" t="s">
        <v>2695</v>
      </c>
      <c r="J1257" s="84" t="s">
        <v>17801</v>
      </c>
      <c r="K1257" s="425">
        <v>36.540861699956814</v>
      </c>
      <c r="L1257" s="425">
        <v>513.33333333333326</v>
      </c>
      <c r="M1257" s="84" t="s">
        <v>19003</v>
      </c>
    </row>
    <row r="1258" spans="1:13" ht="45">
      <c r="A1258" s="87">
        <v>1249</v>
      </c>
      <c r="B1258" s="302"/>
      <c r="C1258" s="424" t="s">
        <v>18735</v>
      </c>
      <c r="D1258" s="84" t="s">
        <v>3317</v>
      </c>
      <c r="E1258" s="84">
        <v>204873388</v>
      </c>
      <c r="F1258" s="84" t="s">
        <v>2695</v>
      </c>
      <c r="G1258" s="84" t="s">
        <v>18728</v>
      </c>
      <c r="H1258" s="84">
        <v>14.048199999999998</v>
      </c>
      <c r="I1258" s="84" t="s">
        <v>2695</v>
      </c>
      <c r="J1258" s="84" t="s">
        <v>17801</v>
      </c>
      <c r="K1258" s="425">
        <v>36.540861699956814</v>
      </c>
      <c r="L1258" s="425">
        <v>513.33333333333326</v>
      </c>
      <c r="M1258" s="84" t="s">
        <v>19004</v>
      </c>
    </row>
    <row r="1259" spans="1:13" ht="45">
      <c r="A1259" s="87">
        <v>1250</v>
      </c>
      <c r="B1259" s="302"/>
      <c r="C1259" s="424" t="s">
        <v>18735</v>
      </c>
      <c r="D1259" s="84" t="s">
        <v>3317</v>
      </c>
      <c r="E1259" s="84">
        <v>204873388</v>
      </c>
      <c r="F1259" s="84" t="s">
        <v>2695</v>
      </c>
      <c r="G1259" s="84" t="s">
        <v>18728</v>
      </c>
      <c r="H1259" s="84">
        <v>14.048199999999998</v>
      </c>
      <c r="I1259" s="84" t="s">
        <v>2695</v>
      </c>
      <c r="J1259" s="84" t="s">
        <v>17801</v>
      </c>
      <c r="K1259" s="425">
        <v>36.540861699956814</v>
      </c>
      <c r="L1259" s="425">
        <v>513.33333333333326</v>
      </c>
      <c r="M1259" s="84" t="s">
        <v>19005</v>
      </c>
    </row>
    <row r="1260" spans="1:13" ht="45">
      <c r="A1260" s="87">
        <v>1251</v>
      </c>
      <c r="B1260" s="302"/>
      <c r="C1260" s="424" t="s">
        <v>18735</v>
      </c>
      <c r="D1260" s="84" t="s">
        <v>3317</v>
      </c>
      <c r="E1260" s="84">
        <v>204873388</v>
      </c>
      <c r="F1260" s="84" t="s">
        <v>2695</v>
      </c>
      <c r="G1260" s="84" t="s">
        <v>18728</v>
      </c>
      <c r="H1260" s="84">
        <v>14.048199999999998</v>
      </c>
      <c r="I1260" s="84" t="s">
        <v>2695</v>
      </c>
      <c r="J1260" s="84" t="s">
        <v>17801</v>
      </c>
      <c r="K1260" s="425">
        <v>36.540861699956814</v>
      </c>
      <c r="L1260" s="425">
        <v>513.33333333333326</v>
      </c>
      <c r="M1260" s="84" t="s">
        <v>19006</v>
      </c>
    </row>
    <row r="1261" spans="1:13" ht="45">
      <c r="A1261" s="87">
        <v>1252</v>
      </c>
      <c r="B1261" s="302"/>
      <c r="C1261" s="424" t="s">
        <v>18735</v>
      </c>
      <c r="D1261" s="84" t="s">
        <v>3317</v>
      </c>
      <c r="E1261" s="84">
        <v>204873388</v>
      </c>
      <c r="F1261" s="84" t="s">
        <v>2695</v>
      </c>
      <c r="G1261" s="84" t="s">
        <v>18728</v>
      </c>
      <c r="H1261" s="84">
        <v>14.048199999999998</v>
      </c>
      <c r="I1261" s="84" t="s">
        <v>2695</v>
      </c>
      <c r="J1261" s="84" t="s">
        <v>17801</v>
      </c>
      <c r="K1261" s="425">
        <v>36.540861699956814</v>
      </c>
      <c r="L1261" s="425">
        <v>513.33333333333326</v>
      </c>
      <c r="M1261" s="84" t="s">
        <v>19007</v>
      </c>
    </row>
    <row r="1262" spans="1:13" ht="45">
      <c r="A1262" s="87">
        <v>1253</v>
      </c>
      <c r="B1262" s="302"/>
      <c r="C1262" s="424" t="s">
        <v>18735</v>
      </c>
      <c r="D1262" s="84" t="s">
        <v>3317</v>
      </c>
      <c r="E1262" s="84">
        <v>204873388</v>
      </c>
      <c r="F1262" s="84" t="s">
        <v>2695</v>
      </c>
      <c r="G1262" s="84" t="s">
        <v>18728</v>
      </c>
      <c r="H1262" s="84">
        <v>14.048199999999998</v>
      </c>
      <c r="I1262" s="84" t="s">
        <v>2695</v>
      </c>
      <c r="J1262" s="84" t="s">
        <v>17801</v>
      </c>
      <c r="K1262" s="425">
        <v>36.540861699956814</v>
      </c>
      <c r="L1262" s="425">
        <v>513.33333333333326</v>
      </c>
      <c r="M1262" s="84" t="s">
        <v>19008</v>
      </c>
    </row>
    <row r="1263" spans="1:13" ht="45">
      <c r="A1263" s="87">
        <v>1254</v>
      </c>
      <c r="B1263" s="302"/>
      <c r="C1263" s="424" t="s">
        <v>18735</v>
      </c>
      <c r="D1263" s="84" t="s">
        <v>3317</v>
      </c>
      <c r="E1263" s="84">
        <v>204873388</v>
      </c>
      <c r="F1263" s="84" t="s">
        <v>2695</v>
      </c>
      <c r="G1263" s="84" t="s">
        <v>18728</v>
      </c>
      <c r="H1263" s="84">
        <v>14.048199999999998</v>
      </c>
      <c r="I1263" s="84" t="s">
        <v>2695</v>
      </c>
      <c r="J1263" s="84" t="s">
        <v>17801</v>
      </c>
      <c r="K1263" s="425">
        <v>36.540861699956814</v>
      </c>
      <c r="L1263" s="425">
        <v>513.33333333333326</v>
      </c>
      <c r="M1263" s="84" t="s">
        <v>19009</v>
      </c>
    </row>
    <row r="1264" spans="1:13" ht="45">
      <c r="A1264" s="87">
        <v>1255</v>
      </c>
      <c r="B1264" s="302"/>
      <c r="C1264" s="424" t="s">
        <v>18735</v>
      </c>
      <c r="D1264" s="84" t="s">
        <v>3317</v>
      </c>
      <c r="E1264" s="84">
        <v>204873388</v>
      </c>
      <c r="F1264" s="84" t="s">
        <v>2695</v>
      </c>
      <c r="G1264" s="84" t="s">
        <v>18728</v>
      </c>
      <c r="H1264" s="84">
        <v>14.048199999999998</v>
      </c>
      <c r="I1264" s="84" t="s">
        <v>2695</v>
      </c>
      <c r="J1264" s="84" t="s">
        <v>17801</v>
      </c>
      <c r="K1264" s="425">
        <v>36.540861699956814</v>
      </c>
      <c r="L1264" s="425">
        <v>513.33333333333326</v>
      </c>
      <c r="M1264" s="84" t="s">
        <v>19010</v>
      </c>
    </row>
    <row r="1265" spans="1:13" ht="45">
      <c r="A1265" s="87">
        <v>1256</v>
      </c>
      <c r="B1265" s="302"/>
      <c r="C1265" s="424" t="s">
        <v>18735</v>
      </c>
      <c r="D1265" s="84" t="s">
        <v>3317</v>
      </c>
      <c r="E1265" s="84">
        <v>204873388</v>
      </c>
      <c r="F1265" s="84" t="s">
        <v>2695</v>
      </c>
      <c r="G1265" s="84" t="s">
        <v>18728</v>
      </c>
      <c r="H1265" s="84">
        <v>14.048199999999998</v>
      </c>
      <c r="I1265" s="84" t="s">
        <v>2695</v>
      </c>
      <c r="J1265" s="84" t="s">
        <v>17801</v>
      </c>
      <c r="K1265" s="425">
        <v>36.540861699956814</v>
      </c>
      <c r="L1265" s="425">
        <v>513.33333333333326</v>
      </c>
      <c r="M1265" s="84" t="s">
        <v>19011</v>
      </c>
    </row>
    <row r="1266" spans="1:13" ht="45">
      <c r="A1266" s="87">
        <v>1257</v>
      </c>
      <c r="B1266" s="302"/>
      <c r="C1266" s="424" t="s">
        <v>18735</v>
      </c>
      <c r="D1266" s="84" t="s">
        <v>3317</v>
      </c>
      <c r="E1266" s="84">
        <v>204873388</v>
      </c>
      <c r="F1266" s="84" t="s">
        <v>2695</v>
      </c>
      <c r="G1266" s="84" t="s">
        <v>18728</v>
      </c>
      <c r="H1266" s="84">
        <v>14.048199999999998</v>
      </c>
      <c r="I1266" s="84" t="s">
        <v>2695</v>
      </c>
      <c r="J1266" s="84" t="s">
        <v>17801</v>
      </c>
      <c r="K1266" s="425">
        <v>36.540861699956814</v>
      </c>
      <c r="L1266" s="425">
        <v>513.33333333333326</v>
      </c>
      <c r="M1266" s="84" t="s">
        <v>19012</v>
      </c>
    </row>
    <row r="1267" spans="1:13" ht="45">
      <c r="A1267" s="87">
        <v>1258</v>
      </c>
      <c r="B1267" s="302"/>
      <c r="C1267" s="424" t="s">
        <v>18735</v>
      </c>
      <c r="D1267" s="84" t="s">
        <v>3317</v>
      </c>
      <c r="E1267" s="84">
        <v>204873388</v>
      </c>
      <c r="F1267" s="84" t="s">
        <v>2695</v>
      </c>
      <c r="G1267" s="84" t="s">
        <v>18728</v>
      </c>
      <c r="H1267" s="84">
        <v>14.048199999999998</v>
      </c>
      <c r="I1267" s="84" t="s">
        <v>2695</v>
      </c>
      <c r="J1267" s="84" t="s">
        <v>17801</v>
      </c>
      <c r="K1267" s="425">
        <v>36.540861699956814</v>
      </c>
      <c r="L1267" s="425">
        <v>513.33333333333326</v>
      </c>
      <c r="M1267" s="84" t="s">
        <v>19013</v>
      </c>
    </row>
    <row r="1268" spans="1:13" ht="45">
      <c r="A1268" s="87">
        <v>1259</v>
      </c>
      <c r="B1268" s="302"/>
      <c r="C1268" s="424" t="s">
        <v>18735</v>
      </c>
      <c r="D1268" s="84" t="s">
        <v>3317</v>
      </c>
      <c r="E1268" s="84">
        <v>204873388</v>
      </c>
      <c r="F1268" s="84" t="s">
        <v>2695</v>
      </c>
      <c r="G1268" s="84" t="s">
        <v>18728</v>
      </c>
      <c r="H1268" s="84">
        <v>4.165</v>
      </c>
      <c r="I1268" s="84" t="s">
        <v>2695</v>
      </c>
      <c r="J1268" s="84" t="s">
        <v>17801</v>
      </c>
      <c r="K1268" s="425">
        <v>123.24929971988793</v>
      </c>
      <c r="L1268" s="425">
        <v>513.33333333333326</v>
      </c>
      <c r="M1268" s="84" t="s">
        <v>19014</v>
      </c>
    </row>
    <row r="1269" spans="1:13" ht="45">
      <c r="A1269" s="87">
        <v>1260</v>
      </c>
      <c r="B1269" s="302"/>
      <c r="C1269" s="424" t="s">
        <v>18735</v>
      </c>
      <c r="D1269" s="84" t="s">
        <v>3317</v>
      </c>
      <c r="E1269" s="84">
        <v>204873388</v>
      </c>
      <c r="F1269" s="84" t="s">
        <v>2695</v>
      </c>
      <c r="G1269" s="84" t="s">
        <v>18728</v>
      </c>
      <c r="H1269" s="84">
        <v>14.048199999999998</v>
      </c>
      <c r="I1269" s="84" t="s">
        <v>2695</v>
      </c>
      <c r="J1269" s="84" t="s">
        <v>17801</v>
      </c>
      <c r="K1269" s="425">
        <v>36.540861699956814</v>
      </c>
      <c r="L1269" s="425">
        <v>513.33333333333326</v>
      </c>
      <c r="M1269" s="84" t="s">
        <v>19015</v>
      </c>
    </row>
    <row r="1270" spans="1:13" ht="45">
      <c r="A1270" s="87">
        <v>1261</v>
      </c>
      <c r="B1270" s="302"/>
      <c r="C1270" s="424" t="s">
        <v>18735</v>
      </c>
      <c r="D1270" s="84" t="s">
        <v>3317</v>
      </c>
      <c r="E1270" s="84">
        <v>204873388</v>
      </c>
      <c r="F1270" s="84" t="s">
        <v>2695</v>
      </c>
      <c r="G1270" s="84" t="s">
        <v>18728</v>
      </c>
      <c r="H1270" s="84">
        <v>4.165</v>
      </c>
      <c r="I1270" s="84" t="s">
        <v>2695</v>
      </c>
      <c r="J1270" s="84" t="s">
        <v>17801</v>
      </c>
      <c r="K1270" s="425">
        <v>123.24929971988793</v>
      </c>
      <c r="L1270" s="425">
        <v>513.33333333333326</v>
      </c>
      <c r="M1270" s="84" t="s">
        <v>19016</v>
      </c>
    </row>
    <row r="1271" spans="1:13" ht="45">
      <c r="A1271" s="87">
        <v>1262</v>
      </c>
      <c r="B1271" s="302"/>
      <c r="C1271" s="424" t="s">
        <v>18735</v>
      </c>
      <c r="D1271" s="84" t="s">
        <v>3317</v>
      </c>
      <c r="E1271" s="84">
        <v>204873388</v>
      </c>
      <c r="F1271" s="84" t="s">
        <v>2695</v>
      </c>
      <c r="G1271" s="84" t="s">
        <v>18728</v>
      </c>
      <c r="H1271" s="84">
        <v>4.165</v>
      </c>
      <c r="I1271" s="84" t="s">
        <v>2695</v>
      </c>
      <c r="J1271" s="84" t="s">
        <v>17801</v>
      </c>
      <c r="K1271" s="425">
        <v>123.24929971988793</v>
      </c>
      <c r="L1271" s="425">
        <v>513.33333333333326</v>
      </c>
      <c r="M1271" s="84" t="s">
        <v>19017</v>
      </c>
    </row>
    <row r="1272" spans="1:13" ht="45">
      <c r="A1272" s="87">
        <v>1263</v>
      </c>
      <c r="B1272" s="302"/>
      <c r="C1272" s="424" t="s">
        <v>18735</v>
      </c>
      <c r="D1272" s="84" t="s">
        <v>3317</v>
      </c>
      <c r="E1272" s="84">
        <v>204873388</v>
      </c>
      <c r="F1272" s="84" t="s">
        <v>2695</v>
      </c>
      <c r="G1272" s="84" t="s">
        <v>18728</v>
      </c>
      <c r="H1272" s="84">
        <v>4.165</v>
      </c>
      <c r="I1272" s="84" t="s">
        <v>2695</v>
      </c>
      <c r="J1272" s="84" t="s">
        <v>17801</v>
      </c>
      <c r="K1272" s="425">
        <v>123.24929971988793</v>
      </c>
      <c r="L1272" s="425">
        <v>513.33333333333326</v>
      </c>
      <c r="M1272" s="84" t="s">
        <v>19018</v>
      </c>
    </row>
    <row r="1273" spans="1:13" ht="45">
      <c r="A1273" s="87">
        <v>1264</v>
      </c>
      <c r="B1273" s="302"/>
      <c r="C1273" s="424" t="s">
        <v>18735</v>
      </c>
      <c r="D1273" s="84" t="s">
        <v>3317</v>
      </c>
      <c r="E1273" s="84">
        <v>204873388</v>
      </c>
      <c r="F1273" s="84" t="s">
        <v>2695</v>
      </c>
      <c r="G1273" s="84" t="s">
        <v>18728</v>
      </c>
      <c r="H1273" s="84">
        <v>14.048199999999998</v>
      </c>
      <c r="I1273" s="84" t="s">
        <v>2695</v>
      </c>
      <c r="J1273" s="84" t="s">
        <v>17801</v>
      </c>
      <c r="K1273" s="425">
        <v>36.540861699956814</v>
      </c>
      <c r="L1273" s="425">
        <v>513.33333333333326</v>
      </c>
      <c r="M1273" s="84" t="s">
        <v>19019</v>
      </c>
    </row>
    <row r="1274" spans="1:13" ht="45">
      <c r="A1274" s="87">
        <v>1265</v>
      </c>
      <c r="B1274" s="302"/>
      <c r="C1274" s="424" t="s">
        <v>18735</v>
      </c>
      <c r="D1274" s="84" t="s">
        <v>3317</v>
      </c>
      <c r="E1274" s="84">
        <v>204873388</v>
      </c>
      <c r="F1274" s="84" t="s">
        <v>2695</v>
      </c>
      <c r="G1274" s="84" t="s">
        <v>18728</v>
      </c>
      <c r="H1274" s="84">
        <v>14.048199999999998</v>
      </c>
      <c r="I1274" s="84" t="s">
        <v>2695</v>
      </c>
      <c r="J1274" s="84" t="s">
        <v>17801</v>
      </c>
      <c r="K1274" s="425">
        <v>36.540861699956814</v>
      </c>
      <c r="L1274" s="425">
        <v>513.33333333333326</v>
      </c>
      <c r="M1274" s="84" t="s">
        <v>19020</v>
      </c>
    </row>
    <row r="1275" spans="1:13" ht="45">
      <c r="A1275" s="87">
        <v>1266</v>
      </c>
      <c r="B1275" s="302"/>
      <c r="C1275" s="424" t="s">
        <v>18735</v>
      </c>
      <c r="D1275" s="84" t="s">
        <v>3317</v>
      </c>
      <c r="E1275" s="84">
        <v>204873388</v>
      </c>
      <c r="F1275" s="84" t="s">
        <v>2695</v>
      </c>
      <c r="G1275" s="84" t="s">
        <v>18728</v>
      </c>
      <c r="H1275" s="84">
        <v>14.048199999999998</v>
      </c>
      <c r="I1275" s="84" t="s">
        <v>2695</v>
      </c>
      <c r="J1275" s="84" t="s">
        <v>17801</v>
      </c>
      <c r="K1275" s="425">
        <v>36.540861699956814</v>
      </c>
      <c r="L1275" s="425">
        <v>513.33333333333326</v>
      </c>
      <c r="M1275" s="84" t="s">
        <v>19021</v>
      </c>
    </row>
    <row r="1276" spans="1:13" ht="45">
      <c r="A1276" s="87">
        <v>1267</v>
      </c>
      <c r="B1276" s="302"/>
      <c r="C1276" s="424" t="s">
        <v>18735</v>
      </c>
      <c r="D1276" s="84" t="s">
        <v>3317</v>
      </c>
      <c r="E1276" s="84">
        <v>204873388</v>
      </c>
      <c r="F1276" s="84" t="s">
        <v>2695</v>
      </c>
      <c r="G1276" s="84" t="s">
        <v>18728</v>
      </c>
      <c r="H1276" s="84">
        <v>4.165</v>
      </c>
      <c r="I1276" s="84" t="s">
        <v>2695</v>
      </c>
      <c r="J1276" s="84" t="s">
        <v>17801</v>
      </c>
      <c r="K1276" s="425">
        <v>123.24929971988793</v>
      </c>
      <c r="L1276" s="425">
        <v>513.33333333333326</v>
      </c>
      <c r="M1276" s="84" t="s">
        <v>19022</v>
      </c>
    </row>
    <row r="1277" spans="1:13" ht="45">
      <c r="A1277" s="87">
        <v>1268</v>
      </c>
      <c r="B1277" s="302"/>
      <c r="C1277" s="424" t="s">
        <v>18735</v>
      </c>
      <c r="D1277" s="84" t="s">
        <v>3317</v>
      </c>
      <c r="E1277" s="84">
        <v>204873388</v>
      </c>
      <c r="F1277" s="84" t="s">
        <v>2695</v>
      </c>
      <c r="G1277" s="84" t="s">
        <v>18728</v>
      </c>
      <c r="H1277" s="84">
        <v>4.165</v>
      </c>
      <c r="I1277" s="84" t="s">
        <v>2695</v>
      </c>
      <c r="J1277" s="84" t="s">
        <v>17801</v>
      </c>
      <c r="K1277" s="425">
        <v>123.24929971988793</v>
      </c>
      <c r="L1277" s="425">
        <v>513.33333333333326</v>
      </c>
      <c r="M1277" s="84" t="s">
        <v>19023</v>
      </c>
    </row>
    <row r="1278" spans="1:13" ht="60">
      <c r="A1278" s="87">
        <v>1269</v>
      </c>
      <c r="B1278" s="302"/>
      <c r="C1278" s="424" t="s">
        <v>18735</v>
      </c>
      <c r="D1278" s="84" t="s">
        <v>3317</v>
      </c>
      <c r="E1278" s="84">
        <v>204873388</v>
      </c>
      <c r="F1278" s="84" t="s">
        <v>2695</v>
      </c>
      <c r="G1278" s="84" t="s">
        <v>18728</v>
      </c>
      <c r="H1278" s="84">
        <v>4.165</v>
      </c>
      <c r="I1278" s="84" t="s">
        <v>2695</v>
      </c>
      <c r="J1278" s="84" t="s">
        <v>17801</v>
      </c>
      <c r="K1278" s="425">
        <v>123.24929971988793</v>
      </c>
      <c r="L1278" s="425">
        <v>513.33333333333326</v>
      </c>
      <c r="M1278" s="84" t="s">
        <v>19024</v>
      </c>
    </row>
    <row r="1279" spans="1:13" ht="45">
      <c r="A1279" s="87">
        <v>1270</v>
      </c>
      <c r="B1279" s="302"/>
      <c r="C1279" s="424" t="s">
        <v>18735</v>
      </c>
      <c r="D1279" s="84" t="s">
        <v>3317</v>
      </c>
      <c r="E1279" s="84">
        <v>204873388</v>
      </c>
      <c r="F1279" s="84" t="s">
        <v>2695</v>
      </c>
      <c r="G1279" s="84" t="s">
        <v>18728</v>
      </c>
      <c r="H1279" s="84">
        <v>4.165</v>
      </c>
      <c r="I1279" s="84" t="s">
        <v>2695</v>
      </c>
      <c r="J1279" s="84" t="s">
        <v>17801</v>
      </c>
      <c r="K1279" s="425">
        <v>123.24929971988793</v>
      </c>
      <c r="L1279" s="425">
        <v>513.33333333333326</v>
      </c>
      <c r="M1279" s="84" t="s">
        <v>19025</v>
      </c>
    </row>
    <row r="1280" spans="1:13" ht="45">
      <c r="A1280" s="87">
        <v>1271</v>
      </c>
      <c r="B1280" s="302"/>
      <c r="C1280" s="424" t="s">
        <v>18735</v>
      </c>
      <c r="D1280" s="84" t="s">
        <v>3317</v>
      </c>
      <c r="E1280" s="84">
        <v>204873388</v>
      </c>
      <c r="F1280" s="84" t="s">
        <v>2695</v>
      </c>
      <c r="G1280" s="84" t="s">
        <v>18728</v>
      </c>
      <c r="H1280" s="84">
        <v>14.048199999999998</v>
      </c>
      <c r="I1280" s="84" t="s">
        <v>2695</v>
      </c>
      <c r="J1280" s="84" t="s">
        <v>17801</v>
      </c>
      <c r="K1280" s="425">
        <v>36.540861699956814</v>
      </c>
      <c r="L1280" s="425">
        <v>513.33333333333326</v>
      </c>
      <c r="M1280" s="84" t="s">
        <v>19026</v>
      </c>
    </row>
    <row r="1281" spans="1:13" ht="45">
      <c r="A1281" s="87">
        <v>1272</v>
      </c>
      <c r="B1281" s="302"/>
      <c r="C1281" s="424" t="s">
        <v>18735</v>
      </c>
      <c r="D1281" s="84" t="s">
        <v>3317</v>
      </c>
      <c r="E1281" s="84">
        <v>204873388</v>
      </c>
      <c r="F1281" s="84" t="s">
        <v>2695</v>
      </c>
      <c r="G1281" s="84" t="s">
        <v>18728</v>
      </c>
      <c r="H1281" s="84">
        <v>4.165</v>
      </c>
      <c r="I1281" s="84" t="s">
        <v>2695</v>
      </c>
      <c r="J1281" s="84" t="s">
        <v>17801</v>
      </c>
      <c r="K1281" s="425">
        <v>123.24929971988793</v>
      </c>
      <c r="L1281" s="425">
        <v>513.33333333333326</v>
      </c>
      <c r="M1281" s="84" t="s">
        <v>19027</v>
      </c>
    </row>
    <row r="1282" spans="1:13" ht="45">
      <c r="A1282" s="87">
        <v>1273</v>
      </c>
      <c r="B1282" s="302"/>
      <c r="C1282" s="424" t="s">
        <v>18735</v>
      </c>
      <c r="D1282" s="84" t="s">
        <v>3317</v>
      </c>
      <c r="E1282" s="84">
        <v>204873388</v>
      </c>
      <c r="F1282" s="84" t="s">
        <v>2695</v>
      </c>
      <c r="G1282" s="84" t="s">
        <v>18728</v>
      </c>
      <c r="H1282" s="84">
        <v>4.165</v>
      </c>
      <c r="I1282" s="84" t="s">
        <v>2695</v>
      </c>
      <c r="J1282" s="84" t="s">
        <v>17801</v>
      </c>
      <c r="K1282" s="425">
        <v>123.24929971988793</v>
      </c>
      <c r="L1282" s="425">
        <v>513.33333333333326</v>
      </c>
      <c r="M1282" s="84" t="s">
        <v>19028</v>
      </c>
    </row>
    <row r="1283" spans="1:13" ht="45">
      <c r="A1283" s="87">
        <v>1274</v>
      </c>
      <c r="B1283" s="302"/>
      <c r="C1283" s="424" t="s">
        <v>18735</v>
      </c>
      <c r="D1283" s="84" t="s">
        <v>3317</v>
      </c>
      <c r="E1283" s="84">
        <v>204873388</v>
      </c>
      <c r="F1283" s="84" t="s">
        <v>2695</v>
      </c>
      <c r="G1283" s="84" t="s">
        <v>18728</v>
      </c>
      <c r="H1283" s="84">
        <v>4.165</v>
      </c>
      <c r="I1283" s="84" t="s">
        <v>2695</v>
      </c>
      <c r="J1283" s="84" t="s">
        <v>17801</v>
      </c>
      <c r="K1283" s="425">
        <v>123.24929971988793</v>
      </c>
      <c r="L1283" s="425">
        <v>513.33333333333326</v>
      </c>
      <c r="M1283" s="84" t="s">
        <v>19029</v>
      </c>
    </row>
    <row r="1284" spans="1:13" ht="45">
      <c r="A1284" s="87">
        <v>1275</v>
      </c>
      <c r="B1284" s="302"/>
      <c r="C1284" s="424" t="s">
        <v>18735</v>
      </c>
      <c r="D1284" s="84" t="s">
        <v>3317</v>
      </c>
      <c r="E1284" s="84">
        <v>204873388</v>
      </c>
      <c r="F1284" s="84" t="s">
        <v>2695</v>
      </c>
      <c r="G1284" s="84" t="s">
        <v>18728</v>
      </c>
      <c r="H1284" s="84">
        <v>4.165</v>
      </c>
      <c r="I1284" s="84" t="s">
        <v>2695</v>
      </c>
      <c r="J1284" s="84" t="s">
        <v>17801</v>
      </c>
      <c r="K1284" s="425">
        <v>123.24929971988793</v>
      </c>
      <c r="L1284" s="425">
        <v>513.33333333333326</v>
      </c>
      <c r="M1284" s="84" t="s">
        <v>19030</v>
      </c>
    </row>
    <row r="1285" spans="1:13" ht="45">
      <c r="A1285" s="87">
        <v>1276</v>
      </c>
      <c r="B1285" s="302"/>
      <c r="C1285" s="424" t="s">
        <v>18735</v>
      </c>
      <c r="D1285" s="84" t="s">
        <v>3317</v>
      </c>
      <c r="E1285" s="84">
        <v>204873388</v>
      </c>
      <c r="F1285" s="84" t="s">
        <v>2695</v>
      </c>
      <c r="G1285" s="84" t="s">
        <v>18728</v>
      </c>
      <c r="H1285" s="84">
        <v>4.165</v>
      </c>
      <c r="I1285" s="84" t="s">
        <v>2695</v>
      </c>
      <c r="J1285" s="84" t="s">
        <v>17801</v>
      </c>
      <c r="K1285" s="425">
        <v>123.24929971988793</v>
      </c>
      <c r="L1285" s="425">
        <v>513.33333333333326</v>
      </c>
      <c r="M1285" s="84" t="s">
        <v>19031</v>
      </c>
    </row>
    <row r="1286" spans="1:13" ht="45">
      <c r="A1286" s="87">
        <v>1277</v>
      </c>
      <c r="B1286" s="302"/>
      <c r="C1286" s="424" t="s">
        <v>18735</v>
      </c>
      <c r="D1286" s="84" t="s">
        <v>3317</v>
      </c>
      <c r="E1286" s="84">
        <v>204873388</v>
      </c>
      <c r="F1286" s="84" t="s">
        <v>2695</v>
      </c>
      <c r="G1286" s="84" t="s">
        <v>18728</v>
      </c>
      <c r="H1286" s="84">
        <v>4.165</v>
      </c>
      <c r="I1286" s="84" t="s">
        <v>2695</v>
      </c>
      <c r="J1286" s="84" t="s">
        <v>17801</v>
      </c>
      <c r="K1286" s="425">
        <v>123.24929971988793</v>
      </c>
      <c r="L1286" s="425">
        <v>513.33333333333326</v>
      </c>
      <c r="M1286" s="84" t="s">
        <v>19032</v>
      </c>
    </row>
    <row r="1287" spans="1:13" ht="45">
      <c r="A1287" s="87">
        <v>1278</v>
      </c>
      <c r="B1287" s="302"/>
      <c r="C1287" s="424" t="s">
        <v>18735</v>
      </c>
      <c r="D1287" s="84" t="s">
        <v>3317</v>
      </c>
      <c r="E1287" s="84">
        <v>204873388</v>
      </c>
      <c r="F1287" s="84" t="s">
        <v>2695</v>
      </c>
      <c r="G1287" s="84" t="s">
        <v>18728</v>
      </c>
      <c r="H1287" s="84">
        <v>4.165</v>
      </c>
      <c r="I1287" s="84" t="s">
        <v>2695</v>
      </c>
      <c r="J1287" s="84" t="s">
        <v>17801</v>
      </c>
      <c r="K1287" s="425">
        <v>123.24929971988793</v>
      </c>
      <c r="L1287" s="425">
        <v>513.33333333333326</v>
      </c>
      <c r="M1287" s="84" t="s">
        <v>19033</v>
      </c>
    </row>
    <row r="1288" spans="1:13" ht="45">
      <c r="A1288" s="87">
        <v>1279</v>
      </c>
      <c r="B1288" s="302"/>
      <c r="C1288" s="424" t="s">
        <v>18735</v>
      </c>
      <c r="D1288" s="84" t="s">
        <v>3317</v>
      </c>
      <c r="E1288" s="84">
        <v>204873388</v>
      </c>
      <c r="F1288" s="84" t="s">
        <v>2695</v>
      </c>
      <c r="G1288" s="84" t="s">
        <v>18728</v>
      </c>
      <c r="H1288" s="84">
        <v>14.048199999999998</v>
      </c>
      <c r="I1288" s="84" t="s">
        <v>2695</v>
      </c>
      <c r="J1288" s="84" t="s">
        <v>17801</v>
      </c>
      <c r="K1288" s="425">
        <v>36.540861699956814</v>
      </c>
      <c r="L1288" s="425">
        <v>513.33333333333326</v>
      </c>
      <c r="M1288" s="84" t="s">
        <v>19034</v>
      </c>
    </row>
    <row r="1289" spans="1:13" ht="45">
      <c r="A1289" s="87">
        <v>1280</v>
      </c>
      <c r="B1289" s="302"/>
      <c r="C1289" s="424" t="s">
        <v>18735</v>
      </c>
      <c r="D1289" s="84" t="s">
        <v>3317</v>
      </c>
      <c r="E1289" s="84">
        <v>204873388</v>
      </c>
      <c r="F1289" s="84" t="s">
        <v>2695</v>
      </c>
      <c r="G1289" s="84" t="s">
        <v>18728</v>
      </c>
      <c r="H1289" s="84">
        <v>4.165</v>
      </c>
      <c r="I1289" s="84" t="s">
        <v>2695</v>
      </c>
      <c r="J1289" s="84" t="s">
        <v>17801</v>
      </c>
      <c r="K1289" s="425">
        <v>123.24929971988793</v>
      </c>
      <c r="L1289" s="425">
        <v>513.33333333333326</v>
      </c>
      <c r="M1289" s="84" t="s">
        <v>19035</v>
      </c>
    </row>
    <row r="1290" spans="1:13" ht="45">
      <c r="A1290" s="87">
        <v>1281</v>
      </c>
      <c r="B1290" s="302"/>
      <c r="C1290" s="424" t="s">
        <v>18735</v>
      </c>
      <c r="D1290" s="84" t="s">
        <v>3317</v>
      </c>
      <c r="E1290" s="84">
        <v>204873388</v>
      </c>
      <c r="F1290" s="84" t="s">
        <v>2695</v>
      </c>
      <c r="G1290" s="84" t="s">
        <v>18728</v>
      </c>
      <c r="H1290" s="84">
        <v>4.165</v>
      </c>
      <c r="I1290" s="84" t="s">
        <v>2695</v>
      </c>
      <c r="J1290" s="84" t="s">
        <v>17801</v>
      </c>
      <c r="K1290" s="425">
        <v>123.24929971988793</v>
      </c>
      <c r="L1290" s="425">
        <v>513.33333333333326</v>
      </c>
      <c r="M1290" s="84" t="s">
        <v>19036</v>
      </c>
    </row>
    <row r="1291" spans="1:13" ht="45">
      <c r="A1291" s="87">
        <v>1282</v>
      </c>
      <c r="B1291" s="302"/>
      <c r="C1291" s="424" t="s">
        <v>18735</v>
      </c>
      <c r="D1291" s="84" t="s">
        <v>3317</v>
      </c>
      <c r="E1291" s="84">
        <v>204873388</v>
      </c>
      <c r="F1291" s="84" t="s">
        <v>2695</v>
      </c>
      <c r="G1291" s="84" t="s">
        <v>18728</v>
      </c>
      <c r="H1291" s="84">
        <v>4.165</v>
      </c>
      <c r="I1291" s="84" t="s">
        <v>2695</v>
      </c>
      <c r="J1291" s="84" t="s">
        <v>17801</v>
      </c>
      <c r="K1291" s="425">
        <v>123.24929971988793</v>
      </c>
      <c r="L1291" s="425">
        <v>513.33333333333326</v>
      </c>
      <c r="M1291" s="84" t="s">
        <v>19037</v>
      </c>
    </row>
    <row r="1292" spans="1:13" ht="45">
      <c r="A1292" s="87">
        <v>1283</v>
      </c>
      <c r="B1292" s="302"/>
      <c r="C1292" s="424" t="s">
        <v>18735</v>
      </c>
      <c r="D1292" s="84" t="s">
        <v>3317</v>
      </c>
      <c r="E1292" s="84">
        <v>204873388</v>
      </c>
      <c r="F1292" s="84" t="s">
        <v>2695</v>
      </c>
      <c r="G1292" s="84" t="s">
        <v>18728</v>
      </c>
      <c r="H1292" s="84">
        <v>4.165</v>
      </c>
      <c r="I1292" s="84" t="s">
        <v>2695</v>
      </c>
      <c r="J1292" s="84" t="s">
        <v>17801</v>
      </c>
      <c r="K1292" s="425">
        <v>123.24929971988793</v>
      </c>
      <c r="L1292" s="425">
        <v>513.33333333333326</v>
      </c>
      <c r="M1292" s="84" t="s">
        <v>19038</v>
      </c>
    </row>
    <row r="1293" spans="1:13" ht="45">
      <c r="A1293" s="87">
        <v>1284</v>
      </c>
      <c r="B1293" s="302"/>
      <c r="C1293" s="424" t="s">
        <v>18735</v>
      </c>
      <c r="D1293" s="84" t="s">
        <v>3317</v>
      </c>
      <c r="E1293" s="84">
        <v>204873388</v>
      </c>
      <c r="F1293" s="84" t="s">
        <v>2695</v>
      </c>
      <c r="G1293" s="84" t="s">
        <v>18728</v>
      </c>
      <c r="H1293" s="84">
        <v>4.165</v>
      </c>
      <c r="I1293" s="84" t="s">
        <v>2695</v>
      </c>
      <c r="J1293" s="84" t="s">
        <v>17801</v>
      </c>
      <c r="K1293" s="425">
        <v>123.24929971988793</v>
      </c>
      <c r="L1293" s="425">
        <v>513.33333333333326</v>
      </c>
      <c r="M1293" s="84" t="s">
        <v>19039</v>
      </c>
    </row>
    <row r="1294" spans="1:13" ht="45">
      <c r="A1294" s="87">
        <v>1285</v>
      </c>
      <c r="B1294" s="302"/>
      <c r="C1294" s="424" t="s">
        <v>18735</v>
      </c>
      <c r="D1294" s="84" t="s">
        <v>3317</v>
      </c>
      <c r="E1294" s="84">
        <v>204873388</v>
      </c>
      <c r="F1294" s="84" t="s">
        <v>2695</v>
      </c>
      <c r="G1294" s="84" t="s">
        <v>18728</v>
      </c>
      <c r="H1294" s="84">
        <v>4.165</v>
      </c>
      <c r="I1294" s="84" t="s">
        <v>2695</v>
      </c>
      <c r="J1294" s="84" t="s">
        <v>17801</v>
      </c>
      <c r="K1294" s="425">
        <v>123.24929971988793</v>
      </c>
      <c r="L1294" s="425">
        <v>513.33333333333326</v>
      </c>
      <c r="M1294" s="84" t="s">
        <v>19040</v>
      </c>
    </row>
    <row r="1295" spans="1:13" ht="45">
      <c r="A1295" s="87">
        <v>1286</v>
      </c>
      <c r="B1295" s="302"/>
      <c r="C1295" s="424" t="s">
        <v>18735</v>
      </c>
      <c r="D1295" s="84" t="s">
        <v>3317</v>
      </c>
      <c r="E1295" s="84">
        <v>204873388</v>
      </c>
      <c r="F1295" s="84" t="s">
        <v>2695</v>
      </c>
      <c r="G1295" s="84" t="s">
        <v>18728</v>
      </c>
      <c r="H1295" s="84">
        <v>4.165</v>
      </c>
      <c r="I1295" s="84" t="s">
        <v>2695</v>
      </c>
      <c r="J1295" s="84" t="s">
        <v>17801</v>
      </c>
      <c r="K1295" s="425">
        <v>123.24929971988793</v>
      </c>
      <c r="L1295" s="425">
        <v>513.33333333333326</v>
      </c>
      <c r="M1295" s="84" t="s">
        <v>19041</v>
      </c>
    </row>
    <row r="1296" spans="1:13" ht="45">
      <c r="A1296" s="87">
        <v>1287</v>
      </c>
      <c r="B1296" s="302"/>
      <c r="C1296" s="424" t="s">
        <v>18735</v>
      </c>
      <c r="D1296" s="84" t="s">
        <v>3317</v>
      </c>
      <c r="E1296" s="84">
        <v>204873388</v>
      </c>
      <c r="F1296" s="84" t="s">
        <v>2695</v>
      </c>
      <c r="G1296" s="84" t="s">
        <v>18728</v>
      </c>
      <c r="H1296" s="84">
        <v>4.165</v>
      </c>
      <c r="I1296" s="84" t="s">
        <v>2695</v>
      </c>
      <c r="J1296" s="84" t="s">
        <v>17801</v>
      </c>
      <c r="K1296" s="425">
        <v>123.24929971988793</v>
      </c>
      <c r="L1296" s="425">
        <v>513.33333333333326</v>
      </c>
      <c r="M1296" s="84" t="s">
        <v>19042</v>
      </c>
    </row>
    <row r="1297" spans="1:13" ht="45">
      <c r="A1297" s="87">
        <v>1288</v>
      </c>
      <c r="B1297" s="302"/>
      <c r="C1297" s="424" t="s">
        <v>18735</v>
      </c>
      <c r="D1297" s="84" t="s">
        <v>3317</v>
      </c>
      <c r="E1297" s="84">
        <v>204873388</v>
      </c>
      <c r="F1297" s="84" t="s">
        <v>2695</v>
      </c>
      <c r="G1297" s="84" t="s">
        <v>18728</v>
      </c>
      <c r="H1297" s="84">
        <v>4.165</v>
      </c>
      <c r="I1297" s="84" t="s">
        <v>2695</v>
      </c>
      <c r="J1297" s="84" t="s">
        <v>17801</v>
      </c>
      <c r="K1297" s="425">
        <v>123.24929971988793</v>
      </c>
      <c r="L1297" s="425">
        <v>513.33333333333326</v>
      </c>
      <c r="M1297" s="84" t="s">
        <v>19043</v>
      </c>
    </row>
    <row r="1298" spans="1:13" ht="45">
      <c r="A1298" s="87">
        <v>1289</v>
      </c>
      <c r="B1298" s="302"/>
      <c r="C1298" s="424" t="s">
        <v>18735</v>
      </c>
      <c r="D1298" s="84" t="s">
        <v>3317</v>
      </c>
      <c r="E1298" s="84">
        <v>204873388</v>
      </c>
      <c r="F1298" s="84" t="s">
        <v>2695</v>
      </c>
      <c r="G1298" s="84" t="s">
        <v>18728</v>
      </c>
      <c r="H1298" s="84">
        <v>14.048199999999998</v>
      </c>
      <c r="I1298" s="84" t="s">
        <v>2695</v>
      </c>
      <c r="J1298" s="84" t="s">
        <v>17801</v>
      </c>
      <c r="K1298" s="425">
        <v>36.540861699956814</v>
      </c>
      <c r="L1298" s="425">
        <v>513.33333333333326</v>
      </c>
      <c r="M1298" s="84" t="s">
        <v>19044</v>
      </c>
    </row>
    <row r="1299" spans="1:13" ht="45">
      <c r="A1299" s="87">
        <v>1290</v>
      </c>
      <c r="B1299" s="302"/>
      <c r="C1299" s="424" t="s">
        <v>18735</v>
      </c>
      <c r="D1299" s="84" t="s">
        <v>3317</v>
      </c>
      <c r="E1299" s="84">
        <v>204873388</v>
      </c>
      <c r="F1299" s="84" t="s">
        <v>2695</v>
      </c>
      <c r="G1299" s="84" t="s">
        <v>18728</v>
      </c>
      <c r="H1299" s="84">
        <v>14.048199999999998</v>
      </c>
      <c r="I1299" s="84" t="s">
        <v>2695</v>
      </c>
      <c r="J1299" s="84" t="s">
        <v>17801</v>
      </c>
      <c r="K1299" s="425">
        <v>36.540861699956814</v>
      </c>
      <c r="L1299" s="425">
        <v>513.33333333333326</v>
      </c>
      <c r="M1299" s="84" t="s">
        <v>19045</v>
      </c>
    </row>
    <row r="1300" spans="1:13" ht="45">
      <c r="A1300" s="87">
        <v>1291</v>
      </c>
      <c r="B1300" s="302"/>
      <c r="C1300" s="424" t="s">
        <v>18735</v>
      </c>
      <c r="D1300" s="84" t="s">
        <v>3317</v>
      </c>
      <c r="E1300" s="84">
        <v>204873388</v>
      </c>
      <c r="F1300" s="84" t="s">
        <v>2695</v>
      </c>
      <c r="G1300" s="84" t="s">
        <v>18728</v>
      </c>
      <c r="H1300" s="84">
        <v>14.048199999999998</v>
      </c>
      <c r="I1300" s="84" t="s">
        <v>2695</v>
      </c>
      <c r="J1300" s="84" t="s">
        <v>17801</v>
      </c>
      <c r="K1300" s="425">
        <v>36.540861699956814</v>
      </c>
      <c r="L1300" s="425">
        <v>513.33333333333326</v>
      </c>
      <c r="M1300" s="84" t="s">
        <v>19046</v>
      </c>
    </row>
    <row r="1301" spans="1:13" ht="45">
      <c r="A1301" s="87">
        <v>1292</v>
      </c>
      <c r="B1301" s="302"/>
      <c r="C1301" s="424" t="s">
        <v>18735</v>
      </c>
      <c r="D1301" s="84" t="s">
        <v>3317</v>
      </c>
      <c r="E1301" s="84">
        <v>204873388</v>
      </c>
      <c r="F1301" s="84" t="s">
        <v>2695</v>
      </c>
      <c r="G1301" s="84" t="s">
        <v>18728</v>
      </c>
      <c r="H1301" s="84">
        <v>14.048199999999998</v>
      </c>
      <c r="I1301" s="84" t="s">
        <v>2695</v>
      </c>
      <c r="J1301" s="84" t="s">
        <v>17801</v>
      </c>
      <c r="K1301" s="425">
        <v>36.540861699956814</v>
      </c>
      <c r="L1301" s="425">
        <v>513.33333333333326</v>
      </c>
      <c r="M1301" s="84" t="s">
        <v>19047</v>
      </c>
    </row>
    <row r="1302" spans="1:13" ht="45">
      <c r="A1302" s="87">
        <v>1293</v>
      </c>
      <c r="B1302" s="302"/>
      <c r="C1302" s="424" t="s">
        <v>18735</v>
      </c>
      <c r="D1302" s="84" t="s">
        <v>3317</v>
      </c>
      <c r="E1302" s="84">
        <v>204873388</v>
      </c>
      <c r="F1302" s="84" t="s">
        <v>2695</v>
      </c>
      <c r="G1302" s="84" t="s">
        <v>18728</v>
      </c>
      <c r="H1302" s="84">
        <v>14.048199999999998</v>
      </c>
      <c r="I1302" s="84" t="s">
        <v>2695</v>
      </c>
      <c r="J1302" s="84" t="s">
        <v>17801</v>
      </c>
      <c r="K1302" s="425">
        <v>36.540861699956814</v>
      </c>
      <c r="L1302" s="425">
        <v>513.33333333333326</v>
      </c>
      <c r="M1302" s="84" t="s">
        <v>19048</v>
      </c>
    </row>
    <row r="1303" spans="1:13" ht="45">
      <c r="A1303" s="87">
        <v>1294</v>
      </c>
      <c r="B1303" s="302"/>
      <c r="C1303" s="424" t="s">
        <v>18735</v>
      </c>
      <c r="D1303" s="84" t="s">
        <v>3317</v>
      </c>
      <c r="E1303" s="84">
        <v>204873388</v>
      </c>
      <c r="F1303" s="84" t="s">
        <v>2695</v>
      </c>
      <c r="G1303" s="84" t="s">
        <v>18728</v>
      </c>
      <c r="H1303" s="84">
        <v>14.048199999999998</v>
      </c>
      <c r="I1303" s="84" t="s">
        <v>2695</v>
      </c>
      <c r="J1303" s="84" t="s">
        <v>17801</v>
      </c>
      <c r="K1303" s="425">
        <v>36.540861699956814</v>
      </c>
      <c r="L1303" s="425">
        <v>513.33333333333326</v>
      </c>
      <c r="M1303" s="84" t="s">
        <v>19049</v>
      </c>
    </row>
    <row r="1304" spans="1:13" ht="45">
      <c r="A1304" s="87">
        <v>1295</v>
      </c>
      <c r="B1304" s="302"/>
      <c r="C1304" s="424" t="s">
        <v>18735</v>
      </c>
      <c r="D1304" s="84" t="s">
        <v>3317</v>
      </c>
      <c r="E1304" s="84">
        <v>204873388</v>
      </c>
      <c r="F1304" s="84" t="s">
        <v>2695</v>
      </c>
      <c r="G1304" s="84" t="s">
        <v>18728</v>
      </c>
      <c r="H1304" s="84">
        <v>14.048199999999998</v>
      </c>
      <c r="I1304" s="84" t="s">
        <v>2695</v>
      </c>
      <c r="J1304" s="84" t="s">
        <v>17801</v>
      </c>
      <c r="K1304" s="425">
        <v>36.540861699956814</v>
      </c>
      <c r="L1304" s="425">
        <v>513.33333333333326</v>
      </c>
      <c r="M1304" s="84" t="s">
        <v>19050</v>
      </c>
    </row>
    <row r="1305" spans="1:13" ht="45">
      <c r="A1305" s="87">
        <v>1296</v>
      </c>
      <c r="B1305" s="302"/>
      <c r="C1305" s="424" t="s">
        <v>18735</v>
      </c>
      <c r="D1305" s="84" t="s">
        <v>3317</v>
      </c>
      <c r="E1305" s="84">
        <v>204873388</v>
      </c>
      <c r="F1305" s="84" t="s">
        <v>2695</v>
      </c>
      <c r="G1305" s="84" t="s">
        <v>18728</v>
      </c>
      <c r="H1305" s="84">
        <v>14.048199999999998</v>
      </c>
      <c r="I1305" s="84" t="s">
        <v>2695</v>
      </c>
      <c r="J1305" s="84" t="s">
        <v>17801</v>
      </c>
      <c r="K1305" s="425">
        <v>36.540861699956814</v>
      </c>
      <c r="L1305" s="425">
        <v>513.33333333333326</v>
      </c>
      <c r="M1305" s="84" t="s">
        <v>19051</v>
      </c>
    </row>
    <row r="1306" spans="1:13" ht="45">
      <c r="A1306" s="87">
        <v>1297</v>
      </c>
      <c r="B1306" s="302"/>
      <c r="C1306" s="424" t="s">
        <v>18735</v>
      </c>
      <c r="D1306" s="84" t="s">
        <v>3317</v>
      </c>
      <c r="E1306" s="84">
        <v>204873388</v>
      </c>
      <c r="F1306" s="84" t="s">
        <v>2695</v>
      </c>
      <c r="G1306" s="84" t="s">
        <v>18728</v>
      </c>
      <c r="H1306" s="84">
        <v>4.165</v>
      </c>
      <c r="I1306" s="84" t="s">
        <v>2695</v>
      </c>
      <c r="J1306" s="84" t="s">
        <v>17801</v>
      </c>
      <c r="K1306" s="425">
        <v>123.24929971988793</v>
      </c>
      <c r="L1306" s="425">
        <v>513.33333333333326</v>
      </c>
      <c r="M1306" s="84" t="s">
        <v>19052</v>
      </c>
    </row>
    <row r="1307" spans="1:13" ht="45">
      <c r="A1307" s="87">
        <v>1298</v>
      </c>
      <c r="B1307" s="302"/>
      <c r="C1307" s="424" t="s">
        <v>18735</v>
      </c>
      <c r="D1307" s="84" t="s">
        <v>3317</v>
      </c>
      <c r="E1307" s="84">
        <v>204873388</v>
      </c>
      <c r="F1307" s="84" t="s">
        <v>2695</v>
      </c>
      <c r="G1307" s="84" t="s">
        <v>18728</v>
      </c>
      <c r="H1307" s="84">
        <v>4.165</v>
      </c>
      <c r="I1307" s="84" t="s">
        <v>2695</v>
      </c>
      <c r="J1307" s="84" t="s">
        <v>17801</v>
      </c>
      <c r="K1307" s="425">
        <v>123.24929971988793</v>
      </c>
      <c r="L1307" s="425">
        <v>513.33333333333326</v>
      </c>
      <c r="M1307" s="84" t="s">
        <v>19053</v>
      </c>
    </row>
    <row r="1308" spans="1:13" ht="45">
      <c r="A1308" s="87">
        <v>1299</v>
      </c>
      <c r="B1308" s="302"/>
      <c r="C1308" s="424" t="s">
        <v>18735</v>
      </c>
      <c r="D1308" s="84" t="s">
        <v>3317</v>
      </c>
      <c r="E1308" s="84">
        <v>204873388</v>
      </c>
      <c r="F1308" s="84" t="s">
        <v>2695</v>
      </c>
      <c r="G1308" s="84" t="s">
        <v>18728</v>
      </c>
      <c r="H1308" s="84">
        <v>4.165</v>
      </c>
      <c r="I1308" s="84" t="s">
        <v>2695</v>
      </c>
      <c r="J1308" s="84" t="s">
        <v>17801</v>
      </c>
      <c r="K1308" s="425">
        <v>123.24929971988793</v>
      </c>
      <c r="L1308" s="425">
        <v>513.33333333333326</v>
      </c>
      <c r="M1308" s="84" t="s">
        <v>19054</v>
      </c>
    </row>
    <row r="1309" spans="1:13" ht="45">
      <c r="A1309" s="87">
        <v>1300</v>
      </c>
      <c r="B1309" s="302"/>
      <c r="C1309" s="424" t="s">
        <v>18735</v>
      </c>
      <c r="D1309" s="84" t="s">
        <v>3317</v>
      </c>
      <c r="E1309" s="84">
        <v>204873388</v>
      </c>
      <c r="F1309" s="84" t="s">
        <v>2695</v>
      </c>
      <c r="G1309" s="84" t="s">
        <v>18728</v>
      </c>
      <c r="H1309" s="84">
        <v>4.165</v>
      </c>
      <c r="I1309" s="84" t="s">
        <v>2695</v>
      </c>
      <c r="J1309" s="84" t="s">
        <v>17801</v>
      </c>
      <c r="K1309" s="425">
        <v>123.24929971988793</v>
      </c>
      <c r="L1309" s="425">
        <v>513.33333333333326</v>
      </c>
      <c r="M1309" s="84" t="s">
        <v>19055</v>
      </c>
    </row>
    <row r="1310" spans="1:13" ht="45">
      <c r="A1310" s="87">
        <v>1301</v>
      </c>
      <c r="B1310" s="302"/>
      <c r="C1310" s="424" t="s">
        <v>18735</v>
      </c>
      <c r="D1310" s="84" t="s">
        <v>3317</v>
      </c>
      <c r="E1310" s="84">
        <v>204873388</v>
      </c>
      <c r="F1310" s="84" t="s">
        <v>2695</v>
      </c>
      <c r="G1310" s="84" t="s">
        <v>18728</v>
      </c>
      <c r="H1310" s="84">
        <v>4.165</v>
      </c>
      <c r="I1310" s="84" t="s">
        <v>2695</v>
      </c>
      <c r="J1310" s="84" t="s">
        <v>17801</v>
      </c>
      <c r="K1310" s="425">
        <v>123.24929971988793</v>
      </c>
      <c r="L1310" s="425">
        <v>513.33333333333326</v>
      </c>
      <c r="M1310" s="84" t="s">
        <v>19056</v>
      </c>
    </row>
    <row r="1311" spans="1:13" ht="45">
      <c r="A1311" s="87">
        <v>1302</v>
      </c>
      <c r="B1311" s="302"/>
      <c r="C1311" s="424" t="s">
        <v>18735</v>
      </c>
      <c r="D1311" s="84" t="s">
        <v>3317</v>
      </c>
      <c r="E1311" s="84">
        <v>204873388</v>
      </c>
      <c r="F1311" s="84" t="s">
        <v>2695</v>
      </c>
      <c r="G1311" s="84" t="s">
        <v>18728</v>
      </c>
      <c r="H1311" s="84">
        <v>4.165</v>
      </c>
      <c r="I1311" s="84" t="s">
        <v>2695</v>
      </c>
      <c r="J1311" s="84" t="s">
        <v>17801</v>
      </c>
      <c r="K1311" s="425">
        <v>123.24929971988793</v>
      </c>
      <c r="L1311" s="425">
        <v>513.33333333333326</v>
      </c>
      <c r="M1311" s="84" t="s">
        <v>19057</v>
      </c>
    </row>
    <row r="1312" spans="1:13" ht="45">
      <c r="A1312" s="87">
        <v>1303</v>
      </c>
      <c r="B1312" s="302"/>
      <c r="C1312" s="424" t="s">
        <v>18735</v>
      </c>
      <c r="D1312" s="84" t="s">
        <v>3317</v>
      </c>
      <c r="E1312" s="84">
        <v>204873388</v>
      </c>
      <c r="F1312" s="84" t="s">
        <v>2695</v>
      </c>
      <c r="G1312" s="84" t="s">
        <v>18728</v>
      </c>
      <c r="H1312" s="84">
        <v>4.165</v>
      </c>
      <c r="I1312" s="84" t="s">
        <v>2695</v>
      </c>
      <c r="J1312" s="84" t="s">
        <v>17801</v>
      </c>
      <c r="K1312" s="425">
        <v>123.24929971988793</v>
      </c>
      <c r="L1312" s="425">
        <v>513.33333333333326</v>
      </c>
      <c r="M1312" s="84" t="s">
        <v>19058</v>
      </c>
    </row>
    <row r="1313" spans="1:13" ht="45">
      <c r="A1313" s="87">
        <v>1304</v>
      </c>
      <c r="B1313" s="302"/>
      <c r="C1313" s="424" t="s">
        <v>18735</v>
      </c>
      <c r="D1313" s="84" t="s">
        <v>3317</v>
      </c>
      <c r="E1313" s="84">
        <v>204873388</v>
      </c>
      <c r="F1313" s="84" t="s">
        <v>2695</v>
      </c>
      <c r="G1313" s="84" t="s">
        <v>18728</v>
      </c>
      <c r="H1313" s="84">
        <v>4.165</v>
      </c>
      <c r="I1313" s="84" t="s">
        <v>2695</v>
      </c>
      <c r="J1313" s="84" t="s">
        <v>17801</v>
      </c>
      <c r="K1313" s="425">
        <v>123.24929971988793</v>
      </c>
      <c r="L1313" s="425">
        <v>513.33333333333326</v>
      </c>
      <c r="M1313" s="84" t="s">
        <v>19059</v>
      </c>
    </row>
    <row r="1314" spans="1:13" ht="45">
      <c r="A1314" s="87">
        <v>1305</v>
      </c>
      <c r="B1314" s="302"/>
      <c r="C1314" s="424" t="s">
        <v>18735</v>
      </c>
      <c r="D1314" s="84" t="s">
        <v>3317</v>
      </c>
      <c r="E1314" s="84">
        <v>204873388</v>
      </c>
      <c r="F1314" s="84" t="s">
        <v>2695</v>
      </c>
      <c r="G1314" s="84" t="s">
        <v>18728</v>
      </c>
      <c r="H1314" s="84">
        <v>4.165</v>
      </c>
      <c r="I1314" s="84" t="s">
        <v>2695</v>
      </c>
      <c r="J1314" s="84" t="s">
        <v>17801</v>
      </c>
      <c r="K1314" s="425">
        <v>123.24929971988793</v>
      </c>
      <c r="L1314" s="425">
        <v>513.33333333333326</v>
      </c>
      <c r="M1314" s="84" t="s">
        <v>19060</v>
      </c>
    </row>
    <row r="1315" spans="1:13" ht="45">
      <c r="A1315" s="87">
        <v>1306</v>
      </c>
      <c r="B1315" s="302"/>
      <c r="C1315" s="424" t="s">
        <v>18735</v>
      </c>
      <c r="D1315" s="84" t="s">
        <v>3317</v>
      </c>
      <c r="E1315" s="84">
        <v>204873388</v>
      </c>
      <c r="F1315" s="84" t="s">
        <v>2695</v>
      </c>
      <c r="G1315" s="84" t="s">
        <v>18728</v>
      </c>
      <c r="H1315" s="84">
        <v>4.165</v>
      </c>
      <c r="I1315" s="84" t="s">
        <v>2695</v>
      </c>
      <c r="J1315" s="84" t="s">
        <v>17801</v>
      </c>
      <c r="K1315" s="425">
        <v>123.24929971988793</v>
      </c>
      <c r="L1315" s="425">
        <v>513.33333333333326</v>
      </c>
      <c r="M1315" s="84" t="s">
        <v>19061</v>
      </c>
    </row>
    <row r="1316" spans="1:13" ht="45">
      <c r="A1316" s="87">
        <v>1307</v>
      </c>
      <c r="B1316" s="302"/>
      <c r="C1316" s="424" t="s">
        <v>18735</v>
      </c>
      <c r="D1316" s="84" t="s">
        <v>3317</v>
      </c>
      <c r="E1316" s="84">
        <v>204873388</v>
      </c>
      <c r="F1316" s="84" t="s">
        <v>2695</v>
      </c>
      <c r="G1316" s="84" t="s">
        <v>18728</v>
      </c>
      <c r="H1316" s="84">
        <v>4.165</v>
      </c>
      <c r="I1316" s="84" t="s">
        <v>2695</v>
      </c>
      <c r="J1316" s="84" t="s">
        <v>17801</v>
      </c>
      <c r="K1316" s="425">
        <v>123.24929971988793</v>
      </c>
      <c r="L1316" s="425">
        <v>513.33333333333326</v>
      </c>
      <c r="M1316" s="84" t="s">
        <v>19062</v>
      </c>
    </row>
    <row r="1317" spans="1:13" ht="45">
      <c r="A1317" s="87">
        <v>1308</v>
      </c>
      <c r="B1317" s="302"/>
      <c r="C1317" s="424" t="s">
        <v>18735</v>
      </c>
      <c r="D1317" s="84" t="s">
        <v>3317</v>
      </c>
      <c r="E1317" s="84">
        <v>204873388</v>
      </c>
      <c r="F1317" s="84" t="s">
        <v>2695</v>
      </c>
      <c r="G1317" s="84" t="s">
        <v>18728</v>
      </c>
      <c r="H1317" s="84">
        <v>4.165</v>
      </c>
      <c r="I1317" s="84" t="s">
        <v>2695</v>
      </c>
      <c r="J1317" s="84" t="s">
        <v>17801</v>
      </c>
      <c r="K1317" s="425">
        <v>123.24929971988793</v>
      </c>
      <c r="L1317" s="425">
        <v>513.33333333333326</v>
      </c>
      <c r="M1317" s="84" t="s">
        <v>19063</v>
      </c>
    </row>
    <row r="1318" spans="1:13" ht="45">
      <c r="A1318" s="87">
        <v>1309</v>
      </c>
      <c r="B1318" s="302"/>
      <c r="C1318" s="424" t="s">
        <v>18735</v>
      </c>
      <c r="D1318" s="84" t="s">
        <v>3317</v>
      </c>
      <c r="E1318" s="84">
        <v>204873388</v>
      </c>
      <c r="F1318" s="84" t="s">
        <v>2695</v>
      </c>
      <c r="G1318" s="84" t="s">
        <v>18728</v>
      </c>
      <c r="H1318" s="84">
        <v>4.165</v>
      </c>
      <c r="I1318" s="84" t="s">
        <v>2695</v>
      </c>
      <c r="J1318" s="84" t="s">
        <v>17801</v>
      </c>
      <c r="K1318" s="425">
        <v>123.24929971988793</v>
      </c>
      <c r="L1318" s="425">
        <v>513.33333333333326</v>
      </c>
      <c r="M1318" s="84" t="s">
        <v>19064</v>
      </c>
    </row>
    <row r="1319" spans="1:13" ht="45">
      <c r="A1319" s="87">
        <v>1310</v>
      </c>
      <c r="B1319" s="302"/>
      <c r="C1319" s="424" t="s">
        <v>18735</v>
      </c>
      <c r="D1319" s="84" t="s">
        <v>3317</v>
      </c>
      <c r="E1319" s="84">
        <v>204873388</v>
      </c>
      <c r="F1319" s="84" t="s">
        <v>2695</v>
      </c>
      <c r="G1319" s="84" t="s">
        <v>18728</v>
      </c>
      <c r="H1319" s="84">
        <v>4.165</v>
      </c>
      <c r="I1319" s="84" t="s">
        <v>2695</v>
      </c>
      <c r="J1319" s="84" t="s">
        <v>17801</v>
      </c>
      <c r="K1319" s="425">
        <v>123.24929971988793</v>
      </c>
      <c r="L1319" s="425">
        <v>513.33333333333326</v>
      </c>
      <c r="M1319" s="84" t="s">
        <v>19065</v>
      </c>
    </row>
    <row r="1320" spans="1:13" ht="45">
      <c r="A1320" s="87">
        <v>1311</v>
      </c>
      <c r="B1320" s="302"/>
      <c r="C1320" s="424" t="s">
        <v>18735</v>
      </c>
      <c r="D1320" s="84" t="s">
        <v>3317</v>
      </c>
      <c r="E1320" s="84">
        <v>204873388</v>
      </c>
      <c r="F1320" s="84" t="s">
        <v>2695</v>
      </c>
      <c r="G1320" s="84" t="s">
        <v>18728</v>
      </c>
      <c r="H1320" s="84">
        <v>4.165</v>
      </c>
      <c r="I1320" s="84" t="s">
        <v>2695</v>
      </c>
      <c r="J1320" s="84" t="s">
        <v>17801</v>
      </c>
      <c r="K1320" s="425">
        <v>123.24929971988793</v>
      </c>
      <c r="L1320" s="425">
        <v>513.33333333333326</v>
      </c>
      <c r="M1320" s="84" t="s">
        <v>19066</v>
      </c>
    </row>
    <row r="1321" spans="1:13" ht="45">
      <c r="A1321" s="87">
        <v>1312</v>
      </c>
      <c r="B1321" s="302"/>
      <c r="C1321" s="424" t="s">
        <v>18735</v>
      </c>
      <c r="D1321" s="84" t="s">
        <v>3317</v>
      </c>
      <c r="E1321" s="84">
        <v>204873388</v>
      </c>
      <c r="F1321" s="84" t="s">
        <v>2695</v>
      </c>
      <c r="G1321" s="84" t="s">
        <v>18728</v>
      </c>
      <c r="H1321" s="84">
        <v>4.165</v>
      </c>
      <c r="I1321" s="84" t="s">
        <v>2695</v>
      </c>
      <c r="J1321" s="84" t="s">
        <v>17801</v>
      </c>
      <c r="K1321" s="425">
        <v>123.24929971988793</v>
      </c>
      <c r="L1321" s="425">
        <v>513.33333333333326</v>
      </c>
      <c r="M1321" s="84" t="s">
        <v>19067</v>
      </c>
    </row>
    <row r="1322" spans="1:13" ht="45">
      <c r="A1322" s="87">
        <v>1313</v>
      </c>
      <c r="B1322" s="302"/>
      <c r="C1322" s="424" t="s">
        <v>18735</v>
      </c>
      <c r="D1322" s="84" t="s">
        <v>3317</v>
      </c>
      <c r="E1322" s="84">
        <v>204873388</v>
      </c>
      <c r="F1322" s="84" t="s">
        <v>2695</v>
      </c>
      <c r="G1322" s="84" t="s">
        <v>18728</v>
      </c>
      <c r="H1322" s="84">
        <v>4.165</v>
      </c>
      <c r="I1322" s="84" t="s">
        <v>2695</v>
      </c>
      <c r="J1322" s="84" t="s">
        <v>17801</v>
      </c>
      <c r="K1322" s="425">
        <v>123.24929971988793</v>
      </c>
      <c r="L1322" s="425">
        <v>513.33333333333326</v>
      </c>
      <c r="M1322" s="84" t="s">
        <v>19068</v>
      </c>
    </row>
    <row r="1323" spans="1:13" ht="45">
      <c r="A1323" s="87">
        <v>1314</v>
      </c>
      <c r="B1323" s="302"/>
      <c r="C1323" s="424" t="s">
        <v>18735</v>
      </c>
      <c r="D1323" s="84" t="s">
        <v>3317</v>
      </c>
      <c r="E1323" s="84">
        <v>204873388</v>
      </c>
      <c r="F1323" s="84" t="s">
        <v>2695</v>
      </c>
      <c r="G1323" s="84" t="s">
        <v>18728</v>
      </c>
      <c r="H1323" s="84">
        <v>4.165</v>
      </c>
      <c r="I1323" s="84" t="s">
        <v>2695</v>
      </c>
      <c r="J1323" s="84" t="s">
        <v>17801</v>
      </c>
      <c r="K1323" s="425">
        <v>123.24929971988793</v>
      </c>
      <c r="L1323" s="425">
        <v>513.33333333333326</v>
      </c>
      <c r="M1323" s="84" t="s">
        <v>19069</v>
      </c>
    </row>
    <row r="1324" spans="1:13" ht="45">
      <c r="A1324" s="87">
        <v>1315</v>
      </c>
      <c r="B1324" s="302"/>
      <c r="C1324" s="424" t="s">
        <v>18735</v>
      </c>
      <c r="D1324" s="84" t="s">
        <v>3317</v>
      </c>
      <c r="E1324" s="84">
        <v>204873388</v>
      </c>
      <c r="F1324" s="84" t="s">
        <v>2695</v>
      </c>
      <c r="G1324" s="84" t="s">
        <v>18728</v>
      </c>
      <c r="H1324" s="84">
        <v>4.165</v>
      </c>
      <c r="I1324" s="84" t="s">
        <v>2695</v>
      </c>
      <c r="J1324" s="84" t="s">
        <v>17801</v>
      </c>
      <c r="K1324" s="425">
        <v>123.24929971988793</v>
      </c>
      <c r="L1324" s="425">
        <v>513.33333333333326</v>
      </c>
      <c r="M1324" s="84" t="s">
        <v>19070</v>
      </c>
    </row>
    <row r="1325" spans="1:13" ht="45">
      <c r="A1325" s="87">
        <v>1316</v>
      </c>
      <c r="B1325" s="302"/>
      <c r="C1325" s="424" t="s">
        <v>18735</v>
      </c>
      <c r="D1325" s="84" t="s">
        <v>3317</v>
      </c>
      <c r="E1325" s="84">
        <v>204873388</v>
      </c>
      <c r="F1325" s="84" t="s">
        <v>2695</v>
      </c>
      <c r="G1325" s="84" t="s">
        <v>18728</v>
      </c>
      <c r="H1325" s="84">
        <v>4.165</v>
      </c>
      <c r="I1325" s="84" t="s">
        <v>2695</v>
      </c>
      <c r="J1325" s="84" t="s">
        <v>17801</v>
      </c>
      <c r="K1325" s="425">
        <v>123.24929971988793</v>
      </c>
      <c r="L1325" s="425">
        <v>513.33333333333326</v>
      </c>
      <c r="M1325" s="84" t="s">
        <v>19071</v>
      </c>
    </row>
    <row r="1326" spans="1:13" ht="45">
      <c r="A1326" s="87">
        <v>1317</v>
      </c>
      <c r="B1326" s="302"/>
      <c r="C1326" s="424" t="s">
        <v>18735</v>
      </c>
      <c r="D1326" s="84" t="s">
        <v>3317</v>
      </c>
      <c r="E1326" s="84">
        <v>204873388</v>
      </c>
      <c r="F1326" s="84" t="s">
        <v>2695</v>
      </c>
      <c r="G1326" s="84" t="s">
        <v>18728</v>
      </c>
      <c r="H1326" s="84">
        <v>4.165</v>
      </c>
      <c r="I1326" s="84" t="s">
        <v>2695</v>
      </c>
      <c r="J1326" s="84" t="s">
        <v>17801</v>
      </c>
      <c r="K1326" s="425">
        <v>123.24929971988793</v>
      </c>
      <c r="L1326" s="425">
        <v>513.33333333333326</v>
      </c>
      <c r="M1326" s="84" t="s">
        <v>19072</v>
      </c>
    </row>
    <row r="1327" spans="1:13" ht="45">
      <c r="A1327" s="87">
        <v>1318</v>
      </c>
      <c r="B1327" s="302"/>
      <c r="C1327" s="424" t="s">
        <v>18735</v>
      </c>
      <c r="D1327" s="84" t="s">
        <v>3317</v>
      </c>
      <c r="E1327" s="84">
        <v>204873388</v>
      </c>
      <c r="F1327" s="84" t="s">
        <v>2695</v>
      </c>
      <c r="G1327" s="84" t="s">
        <v>18728</v>
      </c>
      <c r="H1327" s="84">
        <v>4.165</v>
      </c>
      <c r="I1327" s="84" t="s">
        <v>2695</v>
      </c>
      <c r="J1327" s="84" t="s">
        <v>17801</v>
      </c>
      <c r="K1327" s="425">
        <v>123.24929971988793</v>
      </c>
      <c r="L1327" s="425">
        <v>513.33333333333326</v>
      </c>
      <c r="M1327" s="84" t="s">
        <v>19073</v>
      </c>
    </row>
    <row r="1328" spans="1:13" ht="45">
      <c r="A1328" s="87">
        <v>1319</v>
      </c>
      <c r="B1328" s="302"/>
      <c r="C1328" s="424" t="s">
        <v>18735</v>
      </c>
      <c r="D1328" s="84" t="s">
        <v>3317</v>
      </c>
      <c r="E1328" s="84">
        <v>204873388</v>
      </c>
      <c r="F1328" s="84" t="s">
        <v>2695</v>
      </c>
      <c r="G1328" s="84" t="s">
        <v>18728</v>
      </c>
      <c r="H1328" s="84">
        <v>14.048199999999998</v>
      </c>
      <c r="I1328" s="84" t="s">
        <v>2695</v>
      </c>
      <c r="J1328" s="84" t="s">
        <v>17801</v>
      </c>
      <c r="K1328" s="425">
        <v>36.540861699956814</v>
      </c>
      <c r="L1328" s="425">
        <v>513.33333333333326</v>
      </c>
      <c r="M1328" s="84" t="s">
        <v>19074</v>
      </c>
    </row>
    <row r="1329" spans="1:13" ht="45">
      <c r="A1329" s="87">
        <v>1320</v>
      </c>
      <c r="B1329" s="302"/>
      <c r="C1329" s="424" t="s">
        <v>18735</v>
      </c>
      <c r="D1329" s="84" t="s">
        <v>3317</v>
      </c>
      <c r="E1329" s="84">
        <v>204873388</v>
      </c>
      <c r="F1329" s="84" t="s">
        <v>2695</v>
      </c>
      <c r="G1329" s="84" t="s">
        <v>18728</v>
      </c>
      <c r="H1329" s="84">
        <v>14.048199999999998</v>
      </c>
      <c r="I1329" s="84" t="s">
        <v>2695</v>
      </c>
      <c r="J1329" s="84" t="s">
        <v>17801</v>
      </c>
      <c r="K1329" s="425">
        <v>36.540861699956814</v>
      </c>
      <c r="L1329" s="425">
        <v>513.33333333333326</v>
      </c>
      <c r="M1329" s="84" t="s">
        <v>19075</v>
      </c>
    </row>
    <row r="1330" spans="1:13" ht="45">
      <c r="A1330" s="87">
        <v>1321</v>
      </c>
      <c r="B1330" s="302"/>
      <c r="C1330" s="424" t="s">
        <v>18735</v>
      </c>
      <c r="D1330" s="84" t="s">
        <v>3317</v>
      </c>
      <c r="E1330" s="84">
        <v>204873388</v>
      </c>
      <c r="F1330" s="84" t="s">
        <v>2695</v>
      </c>
      <c r="G1330" s="84" t="s">
        <v>18728</v>
      </c>
      <c r="H1330" s="84">
        <v>14.048199999999998</v>
      </c>
      <c r="I1330" s="84" t="s">
        <v>2695</v>
      </c>
      <c r="J1330" s="84" t="s">
        <v>17801</v>
      </c>
      <c r="K1330" s="425">
        <v>36.540861699956814</v>
      </c>
      <c r="L1330" s="425">
        <v>513.33333333333326</v>
      </c>
      <c r="M1330" s="84" t="s">
        <v>19076</v>
      </c>
    </row>
    <row r="1331" spans="1:13" ht="45">
      <c r="A1331" s="87">
        <v>1322</v>
      </c>
      <c r="B1331" s="302"/>
      <c r="C1331" s="424" t="s">
        <v>18735</v>
      </c>
      <c r="D1331" s="84" t="s">
        <v>3317</v>
      </c>
      <c r="E1331" s="84">
        <v>204873388</v>
      </c>
      <c r="F1331" s="84" t="s">
        <v>2695</v>
      </c>
      <c r="G1331" s="84" t="s">
        <v>18728</v>
      </c>
      <c r="H1331" s="84">
        <v>14.048199999999998</v>
      </c>
      <c r="I1331" s="84" t="s">
        <v>2695</v>
      </c>
      <c r="J1331" s="84" t="s">
        <v>17801</v>
      </c>
      <c r="K1331" s="425">
        <v>36.540861699956814</v>
      </c>
      <c r="L1331" s="425">
        <v>513.33333333333326</v>
      </c>
      <c r="M1331" s="84" t="s">
        <v>19077</v>
      </c>
    </row>
    <row r="1332" spans="1:13" ht="45">
      <c r="A1332" s="87">
        <v>1323</v>
      </c>
      <c r="B1332" s="302"/>
      <c r="C1332" s="424" t="s">
        <v>18735</v>
      </c>
      <c r="D1332" s="84" t="s">
        <v>3317</v>
      </c>
      <c r="E1332" s="84">
        <v>204873388</v>
      </c>
      <c r="F1332" s="84" t="s">
        <v>2695</v>
      </c>
      <c r="G1332" s="84" t="s">
        <v>18728</v>
      </c>
      <c r="H1332" s="84">
        <v>14.048199999999998</v>
      </c>
      <c r="I1332" s="84" t="s">
        <v>2695</v>
      </c>
      <c r="J1332" s="84" t="s">
        <v>17801</v>
      </c>
      <c r="K1332" s="425">
        <v>36.540861699956814</v>
      </c>
      <c r="L1332" s="425">
        <v>513.33333333333326</v>
      </c>
      <c r="M1332" s="84" t="s">
        <v>19078</v>
      </c>
    </row>
    <row r="1333" spans="1:13" ht="45">
      <c r="A1333" s="87">
        <v>1324</v>
      </c>
      <c r="B1333" s="302"/>
      <c r="C1333" s="424" t="s">
        <v>18735</v>
      </c>
      <c r="D1333" s="84" t="s">
        <v>3317</v>
      </c>
      <c r="E1333" s="84">
        <v>204873388</v>
      </c>
      <c r="F1333" s="84" t="s">
        <v>2695</v>
      </c>
      <c r="G1333" s="84" t="s">
        <v>18728</v>
      </c>
      <c r="H1333" s="84">
        <v>4.165</v>
      </c>
      <c r="I1333" s="84" t="s">
        <v>2695</v>
      </c>
      <c r="J1333" s="84" t="s">
        <v>17801</v>
      </c>
      <c r="K1333" s="425">
        <v>123.24929971988793</v>
      </c>
      <c r="L1333" s="425">
        <v>513.33333333333326</v>
      </c>
      <c r="M1333" s="84" t="s">
        <v>19079</v>
      </c>
    </row>
    <row r="1334" spans="1:13" ht="45">
      <c r="A1334" s="87">
        <v>1325</v>
      </c>
      <c r="B1334" s="302"/>
      <c r="C1334" s="424" t="s">
        <v>18735</v>
      </c>
      <c r="D1334" s="84" t="s">
        <v>3317</v>
      </c>
      <c r="E1334" s="84">
        <v>204873388</v>
      </c>
      <c r="F1334" s="84" t="s">
        <v>2695</v>
      </c>
      <c r="G1334" s="84" t="s">
        <v>18728</v>
      </c>
      <c r="H1334" s="84">
        <v>4.165</v>
      </c>
      <c r="I1334" s="84" t="s">
        <v>2695</v>
      </c>
      <c r="J1334" s="84" t="s">
        <v>17801</v>
      </c>
      <c r="K1334" s="425">
        <v>123.24929971988793</v>
      </c>
      <c r="L1334" s="425">
        <v>513.33333333333326</v>
      </c>
      <c r="M1334" s="84" t="s">
        <v>19080</v>
      </c>
    </row>
    <row r="1335" spans="1:13" ht="45">
      <c r="A1335" s="87">
        <v>1326</v>
      </c>
      <c r="B1335" s="302"/>
      <c r="C1335" s="424" t="s">
        <v>18735</v>
      </c>
      <c r="D1335" s="84" t="s">
        <v>3317</v>
      </c>
      <c r="E1335" s="84">
        <v>204873388</v>
      </c>
      <c r="F1335" s="84" t="s">
        <v>2695</v>
      </c>
      <c r="G1335" s="84" t="s">
        <v>18728</v>
      </c>
      <c r="H1335" s="84">
        <v>4.165</v>
      </c>
      <c r="I1335" s="84" t="s">
        <v>2695</v>
      </c>
      <c r="J1335" s="84" t="s">
        <v>17801</v>
      </c>
      <c r="K1335" s="425">
        <v>123.24929971988793</v>
      </c>
      <c r="L1335" s="425">
        <v>513.33333333333326</v>
      </c>
      <c r="M1335" s="84" t="s">
        <v>19081</v>
      </c>
    </row>
    <row r="1336" spans="1:13" ht="45">
      <c r="A1336" s="87">
        <v>1327</v>
      </c>
      <c r="B1336" s="302"/>
      <c r="C1336" s="424" t="s">
        <v>18735</v>
      </c>
      <c r="D1336" s="84" t="s">
        <v>3317</v>
      </c>
      <c r="E1336" s="84">
        <v>204873388</v>
      </c>
      <c r="F1336" s="84" t="s">
        <v>2695</v>
      </c>
      <c r="G1336" s="84" t="s">
        <v>18728</v>
      </c>
      <c r="H1336" s="84">
        <v>9.7695999999999987</v>
      </c>
      <c r="I1336" s="84" t="s">
        <v>2695</v>
      </c>
      <c r="J1336" s="84" t="s">
        <v>17801</v>
      </c>
      <c r="K1336" s="425">
        <v>52.543945845616335</v>
      </c>
      <c r="L1336" s="425">
        <v>513.33333333333326</v>
      </c>
      <c r="M1336" s="84" t="s">
        <v>19082</v>
      </c>
    </row>
    <row r="1337" spans="1:13" ht="45">
      <c r="A1337" s="87">
        <v>1328</v>
      </c>
      <c r="B1337" s="302"/>
      <c r="C1337" s="424" t="s">
        <v>18735</v>
      </c>
      <c r="D1337" s="84" t="s">
        <v>3317</v>
      </c>
      <c r="E1337" s="84">
        <v>204873388</v>
      </c>
      <c r="F1337" s="84" t="s">
        <v>2695</v>
      </c>
      <c r="G1337" s="84" t="s">
        <v>18728</v>
      </c>
      <c r="H1337" s="84">
        <v>4.165</v>
      </c>
      <c r="I1337" s="84" t="s">
        <v>2695</v>
      </c>
      <c r="J1337" s="84" t="s">
        <v>17801</v>
      </c>
      <c r="K1337" s="425">
        <v>123.24929971988793</v>
      </c>
      <c r="L1337" s="425">
        <v>513.33333333333326</v>
      </c>
      <c r="M1337" s="84" t="s">
        <v>19083</v>
      </c>
    </row>
    <row r="1338" spans="1:13" ht="45">
      <c r="A1338" s="87">
        <v>1329</v>
      </c>
      <c r="B1338" s="302"/>
      <c r="C1338" s="424" t="s">
        <v>18735</v>
      </c>
      <c r="D1338" s="84" t="s">
        <v>3317</v>
      </c>
      <c r="E1338" s="84">
        <v>204873388</v>
      </c>
      <c r="F1338" s="84" t="s">
        <v>2695</v>
      </c>
      <c r="G1338" s="84" t="s">
        <v>18728</v>
      </c>
      <c r="H1338" s="84">
        <v>9.7695999999999987</v>
      </c>
      <c r="I1338" s="84" t="s">
        <v>2695</v>
      </c>
      <c r="J1338" s="84" t="s">
        <v>17801</v>
      </c>
      <c r="K1338" s="425">
        <v>52.543945845616335</v>
      </c>
      <c r="L1338" s="425">
        <v>513.33333333333326</v>
      </c>
      <c r="M1338" s="84" t="s">
        <v>19084</v>
      </c>
    </row>
    <row r="1339" spans="1:13" ht="45">
      <c r="A1339" s="87">
        <v>1330</v>
      </c>
      <c r="B1339" s="302"/>
      <c r="C1339" s="424" t="s">
        <v>345</v>
      </c>
      <c r="D1339" s="84" t="s">
        <v>18675</v>
      </c>
      <c r="E1339" s="84">
        <v>202455191</v>
      </c>
      <c r="F1339" s="84" t="s">
        <v>2695</v>
      </c>
      <c r="G1339" s="84">
        <v>43015</v>
      </c>
      <c r="H1339" s="84">
        <v>10700</v>
      </c>
      <c r="I1339" s="84" t="s">
        <v>2695</v>
      </c>
      <c r="J1339" s="84" t="s">
        <v>19085</v>
      </c>
      <c r="K1339" s="425">
        <v>7.4999999999999997E-2</v>
      </c>
      <c r="L1339" s="425">
        <v>802.5</v>
      </c>
      <c r="M1339" s="84" t="s">
        <v>19086</v>
      </c>
    </row>
    <row r="1340" spans="1:13" ht="45">
      <c r="A1340" s="87">
        <v>1331</v>
      </c>
      <c r="B1340" s="302"/>
      <c r="C1340" s="424" t="s">
        <v>2692</v>
      </c>
      <c r="D1340" s="84" t="s">
        <v>19087</v>
      </c>
      <c r="E1340" s="84">
        <v>221286506</v>
      </c>
      <c r="F1340" s="84" t="s">
        <v>2695</v>
      </c>
      <c r="G1340" s="84" t="s">
        <v>19088</v>
      </c>
      <c r="H1340" s="84">
        <v>16</v>
      </c>
      <c r="I1340" s="84" t="s">
        <v>2695</v>
      </c>
      <c r="J1340" s="84" t="s">
        <v>17801</v>
      </c>
      <c r="K1340" s="425">
        <v>14.15</v>
      </c>
      <c r="L1340" s="425">
        <v>226.4</v>
      </c>
      <c r="M1340" s="84" t="s">
        <v>19089</v>
      </c>
    </row>
    <row r="1341" spans="1:13" ht="45">
      <c r="A1341" s="87">
        <v>1332</v>
      </c>
      <c r="B1341" s="302"/>
      <c r="C1341" s="424" t="s">
        <v>2692</v>
      </c>
      <c r="D1341" s="84" t="s">
        <v>19087</v>
      </c>
      <c r="E1341" s="84">
        <v>221286506</v>
      </c>
      <c r="F1341" s="84" t="s">
        <v>2695</v>
      </c>
      <c r="G1341" s="84" t="s">
        <v>19088</v>
      </c>
      <c r="H1341" s="84">
        <v>36</v>
      </c>
      <c r="I1341" s="84" t="s">
        <v>2695</v>
      </c>
      <c r="J1341" s="84" t="s">
        <v>17801</v>
      </c>
      <c r="K1341" s="425">
        <v>14.149999999999999</v>
      </c>
      <c r="L1341" s="425">
        <v>509.4</v>
      </c>
      <c r="M1341" s="84" t="s">
        <v>19090</v>
      </c>
    </row>
    <row r="1342" spans="1:13" ht="45">
      <c r="A1342" s="87">
        <v>1333</v>
      </c>
      <c r="B1342" s="302"/>
      <c r="C1342" s="424" t="s">
        <v>2692</v>
      </c>
      <c r="D1342" s="84" t="s">
        <v>19087</v>
      </c>
      <c r="E1342" s="84">
        <v>221286506</v>
      </c>
      <c r="F1342" s="84" t="s">
        <v>2695</v>
      </c>
      <c r="G1342" s="84" t="s">
        <v>19088</v>
      </c>
      <c r="H1342" s="84">
        <v>54</v>
      </c>
      <c r="I1342" s="84" t="s">
        <v>2695</v>
      </c>
      <c r="J1342" s="84" t="s">
        <v>17801</v>
      </c>
      <c r="K1342" s="425">
        <v>14.15</v>
      </c>
      <c r="L1342" s="425">
        <v>764.1</v>
      </c>
      <c r="M1342" s="84" t="s">
        <v>19091</v>
      </c>
    </row>
    <row r="1343" spans="1:13" ht="45">
      <c r="A1343" s="87">
        <v>1334</v>
      </c>
      <c r="B1343" s="302"/>
      <c r="C1343" s="424" t="s">
        <v>345</v>
      </c>
      <c r="D1343" s="84" t="s">
        <v>18677</v>
      </c>
      <c r="E1343" s="84">
        <v>404379294</v>
      </c>
      <c r="F1343" s="84" t="s">
        <v>2695</v>
      </c>
      <c r="G1343" s="84">
        <v>43011</v>
      </c>
      <c r="H1343" s="84">
        <v>347010</v>
      </c>
      <c r="I1343" s="84" t="s">
        <v>2695</v>
      </c>
      <c r="J1343" s="84" t="s">
        <v>19085</v>
      </c>
      <c r="K1343" s="425">
        <v>5.1999999999999998E-2</v>
      </c>
      <c r="L1343" s="425">
        <v>18044.52</v>
      </c>
      <c r="M1343" s="84" t="s">
        <v>19092</v>
      </c>
    </row>
    <row r="1344" spans="1:13" ht="45">
      <c r="A1344" s="87">
        <v>1335</v>
      </c>
      <c r="B1344" s="302"/>
      <c r="C1344" s="424" t="s">
        <v>345</v>
      </c>
      <c r="D1344" s="84" t="s">
        <v>18677</v>
      </c>
      <c r="E1344" s="84">
        <v>404379294</v>
      </c>
      <c r="F1344" s="84" t="s">
        <v>2695</v>
      </c>
      <c r="G1344" s="84">
        <v>43011</v>
      </c>
      <c r="H1344" s="84">
        <v>15000</v>
      </c>
      <c r="I1344" s="84" t="s">
        <v>2695</v>
      </c>
      <c r="J1344" s="84" t="s">
        <v>19085</v>
      </c>
      <c r="K1344" s="425">
        <v>0.22500000000000001</v>
      </c>
      <c r="L1344" s="425">
        <v>3375</v>
      </c>
      <c r="M1344" s="84" t="s">
        <v>19093</v>
      </c>
    </row>
    <row r="1345" spans="1:13" ht="45">
      <c r="A1345" s="87">
        <v>1336</v>
      </c>
      <c r="B1345" s="302"/>
      <c r="C1345" s="424" t="s">
        <v>345</v>
      </c>
      <c r="D1345" s="84" t="s">
        <v>18677</v>
      </c>
      <c r="E1345" s="84">
        <v>404379294</v>
      </c>
      <c r="F1345" s="84" t="s">
        <v>2695</v>
      </c>
      <c r="G1345" s="84">
        <v>43011</v>
      </c>
      <c r="H1345" s="84">
        <v>73972</v>
      </c>
      <c r="I1345" s="84" t="s">
        <v>2695</v>
      </c>
      <c r="J1345" s="84" t="s">
        <v>19085</v>
      </c>
      <c r="K1345" s="425">
        <v>1.9E-2</v>
      </c>
      <c r="L1345" s="425">
        <v>1405.47</v>
      </c>
      <c r="M1345" s="84" t="s">
        <v>19086</v>
      </c>
    </row>
    <row r="1346" spans="1:13" ht="45">
      <c r="A1346" s="87">
        <v>1337</v>
      </c>
      <c r="B1346" s="302"/>
      <c r="C1346" s="424" t="s">
        <v>345</v>
      </c>
      <c r="D1346" s="84" t="s">
        <v>18677</v>
      </c>
      <c r="E1346" s="84">
        <v>404379294</v>
      </c>
      <c r="F1346" s="84" t="s">
        <v>2695</v>
      </c>
      <c r="G1346" s="84">
        <v>43011</v>
      </c>
      <c r="H1346" s="84">
        <v>258280</v>
      </c>
      <c r="I1346" s="84" t="s">
        <v>2695</v>
      </c>
      <c r="J1346" s="84" t="s">
        <v>19085</v>
      </c>
      <c r="K1346" s="425">
        <v>0.36</v>
      </c>
      <c r="L1346" s="425">
        <v>94230.6</v>
      </c>
      <c r="M1346" s="84" t="s">
        <v>19094</v>
      </c>
    </row>
    <row r="1347" spans="1:13" ht="45">
      <c r="A1347" s="87">
        <v>1338</v>
      </c>
      <c r="B1347" s="302"/>
      <c r="C1347" s="424" t="s">
        <v>2692</v>
      </c>
      <c r="D1347" s="84" t="s">
        <v>19095</v>
      </c>
      <c r="E1347" s="84">
        <v>241557409</v>
      </c>
      <c r="F1347" s="84" t="s">
        <v>2695</v>
      </c>
      <c r="G1347" s="84" t="s">
        <v>19096</v>
      </c>
      <c r="H1347" s="84">
        <v>24.632999999999999</v>
      </c>
      <c r="I1347" s="84" t="s">
        <v>2695</v>
      </c>
      <c r="J1347" s="84" t="s">
        <v>17801</v>
      </c>
      <c r="K1347" s="425">
        <v>45.199935046482366</v>
      </c>
      <c r="L1347" s="425">
        <v>1113.4100000000001</v>
      </c>
      <c r="M1347" s="84" t="s">
        <v>19097</v>
      </c>
    </row>
    <row r="1348" spans="1:13" ht="45">
      <c r="A1348" s="87">
        <v>1339</v>
      </c>
      <c r="B1348" s="302"/>
      <c r="C1348" s="424" t="s">
        <v>2692</v>
      </c>
      <c r="D1348" s="84" t="s">
        <v>19095</v>
      </c>
      <c r="E1348" s="84">
        <v>241557409</v>
      </c>
      <c r="F1348" s="84" t="s">
        <v>2695</v>
      </c>
      <c r="G1348" s="84" t="s">
        <v>19096</v>
      </c>
      <c r="H1348" s="84">
        <v>13.92</v>
      </c>
      <c r="I1348" s="84" t="s">
        <v>2695</v>
      </c>
      <c r="J1348" s="84" t="s">
        <v>17801</v>
      </c>
      <c r="K1348" s="425">
        <v>45.199712643678154</v>
      </c>
      <c r="L1348" s="425">
        <v>629.17999999999995</v>
      </c>
      <c r="M1348" s="84" t="s">
        <v>19098</v>
      </c>
    </row>
    <row r="1349" spans="1:13" ht="45">
      <c r="A1349" s="87">
        <v>1340</v>
      </c>
      <c r="B1349" s="302"/>
      <c r="C1349" s="424" t="s">
        <v>2692</v>
      </c>
      <c r="D1349" s="84" t="s">
        <v>19099</v>
      </c>
      <c r="E1349" s="84">
        <v>441559118</v>
      </c>
      <c r="F1349" s="84" t="s">
        <v>2695</v>
      </c>
      <c r="G1349" s="84" t="s">
        <v>19096</v>
      </c>
      <c r="H1349" s="84">
        <v>15</v>
      </c>
      <c r="I1349" s="84" t="s">
        <v>2695</v>
      </c>
      <c r="J1349" s="84" t="s">
        <v>17801</v>
      </c>
      <c r="K1349" s="425">
        <v>36.659999999999997</v>
      </c>
      <c r="L1349" s="425">
        <v>549.9</v>
      </c>
      <c r="M1349" s="84" t="s">
        <v>19100</v>
      </c>
    </row>
    <row r="1350" spans="1:13" ht="60">
      <c r="A1350" s="87">
        <v>1341</v>
      </c>
      <c r="B1350" s="302"/>
      <c r="C1350" s="529" t="s">
        <v>2988</v>
      </c>
      <c r="D1350" s="84" t="s">
        <v>19101</v>
      </c>
      <c r="E1350" s="84" t="s">
        <v>19102</v>
      </c>
      <c r="F1350" s="84" t="s">
        <v>2695</v>
      </c>
      <c r="G1350" s="84"/>
      <c r="H1350" s="84"/>
      <c r="I1350" s="84" t="s">
        <v>2695</v>
      </c>
      <c r="J1350" s="84"/>
      <c r="K1350" s="425"/>
      <c r="L1350" s="425">
        <v>10834.25</v>
      </c>
      <c r="M1350" s="84" t="s">
        <v>19103</v>
      </c>
    </row>
    <row r="1351" spans="1:13" ht="45">
      <c r="A1351" s="87">
        <v>1342</v>
      </c>
      <c r="B1351" s="302"/>
      <c r="C1351" s="529" t="s">
        <v>2988</v>
      </c>
      <c r="D1351" s="84" t="s">
        <v>19104</v>
      </c>
      <c r="E1351" s="84" t="s">
        <v>19105</v>
      </c>
      <c r="F1351" s="84" t="s">
        <v>2695</v>
      </c>
      <c r="G1351" s="84"/>
      <c r="H1351" s="84"/>
      <c r="I1351" s="84" t="s">
        <v>2695</v>
      </c>
      <c r="J1351" s="84"/>
      <c r="K1351" s="425"/>
      <c r="L1351" s="425">
        <v>3095.5</v>
      </c>
      <c r="M1351" s="84" t="s">
        <v>19106</v>
      </c>
    </row>
    <row r="1352" spans="1:13" ht="45">
      <c r="A1352" s="87">
        <v>1343</v>
      </c>
      <c r="B1352" s="302"/>
      <c r="C1352" s="529" t="s">
        <v>2988</v>
      </c>
      <c r="D1352" s="84" t="s">
        <v>19107</v>
      </c>
      <c r="E1352" s="84" t="s">
        <v>19108</v>
      </c>
      <c r="F1352" s="84" t="s">
        <v>2695</v>
      </c>
      <c r="G1352" s="84"/>
      <c r="H1352" s="84"/>
      <c r="I1352" s="84" t="s">
        <v>2695</v>
      </c>
      <c r="J1352" s="84"/>
      <c r="K1352" s="425"/>
      <c r="L1352" s="425">
        <v>3095.5</v>
      </c>
      <c r="M1352" s="84" t="s">
        <v>19109</v>
      </c>
    </row>
    <row r="1353" spans="1:13" ht="45">
      <c r="A1353" s="87">
        <v>1344</v>
      </c>
      <c r="B1353" s="302"/>
      <c r="C1353" s="529" t="s">
        <v>2988</v>
      </c>
      <c r="D1353" s="84" t="s">
        <v>19110</v>
      </c>
      <c r="E1353" s="84" t="s">
        <v>19111</v>
      </c>
      <c r="F1353" s="84" t="s">
        <v>2695</v>
      </c>
      <c r="G1353" s="84"/>
      <c r="H1353" s="84"/>
      <c r="I1353" s="84" t="s">
        <v>2695</v>
      </c>
      <c r="J1353" s="84"/>
      <c r="K1353" s="425"/>
      <c r="L1353" s="425">
        <v>1547.75</v>
      </c>
      <c r="M1353" s="84" t="s">
        <v>19112</v>
      </c>
    </row>
    <row r="1354" spans="1:13" ht="45">
      <c r="A1354" s="87">
        <v>1345</v>
      </c>
      <c r="B1354" s="302"/>
      <c r="C1354" s="424" t="s">
        <v>17838</v>
      </c>
      <c r="D1354" s="84" t="s">
        <v>19113</v>
      </c>
      <c r="E1354" s="84">
        <v>212678093</v>
      </c>
      <c r="F1354" s="84" t="s">
        <v>2695</v>
      </c>
      <c r="G1354" s="84">
        <v>43019</v>
      </c>
      <c r="H1354" s="84">
        <v>2556</v>
      </c>
      <c r="I1354" s="84" t="s">
        <v>2695</v>
      </c>
      <c r="J1354" s="84" t="s">
        <v>17841</v>
      </c>
      <c r="K1354" s="425">
        <v>13.766666666666666</v>
      </c>
      <c r="L1354" s="425">
        <v>35187.599999999999</v>
      </c>
      <c r="M1354" s="84" t="s">
        <v>17887</v>
      </c>
    </row>
    <row r="1355" spans="1:13" ht="45">
      <c r="A1355" s="87">
        <v>1346</v>
      </c>
      <c r="B1355" s="302"/>
      <c r="C1355" s="424" t="s">
        <v>17915</v>
      </c>
      <c r="D1355" s="84" t="s">
        <v>17933</v>
      </c>
      <c r="E1355" s="84">
        <v>212688073</v>
      </c>
      <c r="F1355" s="84" t="s">
        <v>2695</v>
      </c>
      <c r="G1355" s="84">
        <v>43018</v>
      </c>
      <c r="H1355" s="84">
        <v>6529</v>
      </c>
      <c r="I1355" s="84" t="s">
        <v>2695</v>
      </c>
      <c r="J1355" s="84" t="s">
        <v>17841</v>
      </c>
      <c r="K1355" s="425">
        <v>1.0204349823862766</v>
      </c>
      <c r="L1355" s="425">
        <v>6662.42</v>
      </c>
      <c r="M1355" s="84" t="s">
        <v>19114</v>
      </c>
    </row>
    <row r="1356" spans="1:13" ht="75">
      <c r="A1356" s="87">
        <v>1347</v>
      </c>
      <c r="B1356" s="302"/>
      <c r="C1356" s="424" t="s">
        <v>17915</v>
      </c>
      <c r="D1356" s="84" t="s">
        <v>17916</v>
      </c>
      <c r="E1356" s="84">
        <v>401993820</v>
      </c>
      <c r="F1356" s="84" t="s">
        <v>2695</v>
      </c>
      <c r="G1356" s="84">
        <v>43018</v>
      </c>
      <c r="H1356" s="84">
        <v>16426</v>
      </c>
      <c r="I1356" s="84" t="s">
        <v>2695</v>
      </c>
      <c r="J1356" s="84" t="s">
        <v>17841</v>
      </c>
      <c r="K1356" s="425">
        <v>1</v>
      </c>
      <c r="L1356" s="425">
        <v>16426</v>
      </c>
      <c r="M1356" s="84" t="s">
        <v>19114</v>
      </c>
    </row>
    <row r="1357" spans="1:13" ht="60">
      <c r="A1357" s="87">
        <v>1348</v>
      </c>
      <c r="B1357" s="302"/>
      <c r="C1357" s="424" t="s">
        <v>17915</v>
      </c>
      <c r="D1357" s="84" t="s">
        <v>17918</v>
      </c>
      <c r="E1357" s="84">
        <v>227756259</v>
      </c>
      <c r="F1357" s="84" t="s">
        <v>2695</v>
      </c>
      <c r="G1357" s="84">
        <v>43018</v>
      </c>
      <c r="H1357" s="84">
        <v>9692</v>
      </c>
      <c r="I1357" s="84" t="s">
        <v>2695</v>
      </c>
      <c r="J1357" s="84" t="s">
        <v>17841</v>
      </c>
      <c r="K1357" s="425">
        <v>0.68</v>
      </c>
      <c r="L1357" s="425">
        <v>6638</v>
      </c>
      <c r="M1357" s="84" t="s">
        <v>19114</v>
      </c>
    </row>
    <row r="1358" spans="1:13" ht="45">
      <c r="A1358" s="87">
        <v>1349</v>
      </c>
      <c r="B1358" s="302"/>
      <c r="C1358" s="424" t="s">
        <v>17915</v>
      </c>
      <c r="D1358" s="84" t="s">
        <v>17919</v>
      </c>
      <c r="E1358" s="84">
        <v>211393188</v>
      </c>
      <c r="F1358" s="84" t="s">
        <v>2695</v>
      </c>
      <c r="G1358" s="84">
        <v>43018</v>
      </c>
      <c r="H1358" s="84">
        <v>1362</v>
      </c>
      <c r="I1358" s="84" t="s">
        <v>2695</v>
      </c>
      <c r="J1358" s="84" t="s">
        <v>17841</v>
      </c>
      <c r="K1358" s="425">
        <v>1.6560719530102792</v>
      </c>
      <c r="L1358" s="425">
        <v>2255.5700000000002</v>
      </c>
      <c r="M1358" s="84" t="s">
        <v>19114</v>
      </c>
    </row>
    <row r="1359" spans="1:13" ht="45">
      <c r="A1359" s="87">
        <v>1350</v>
      </c>
      <c r="B1359" s="302"/>
      <c r="C1359" s="424" t="s">
        <v>17915</v>
      </c>
      <c r="D1359" s="84" t="s">
        <v>17920</v>
      </c>
      <c r="E1359" s="84">
        <v>205021215</v>
      </c>
      <c r="F1359" s="84" t="s">
        <v>2695</v>
      </c>
      <c r="G1359" s="84">
        <v>43018</v>
      </c>
      <c r="H1359" s="84">
        <v>9900</v>
      </c>
      <c r="I1359" s="84" t="s">
        <v>2695</v>
      </c>
      <c r="J1359" s="84" t="s">
        <v>17841</v>
      </c>
      <c r="K1359" s="425">
        <v>1</v>
      </c>
      <c r="L1359" s="425">
        <v>9900</v>
      </c>
      <c r="M1359" s="84" t="s">
        <v>19115</v>
      </c>
    </row>
    <row r="1360" spans="1:13" ht="45">
      <c r="A1360" s="87">
        <v>1351</v>
      </c>
      <c r="B1360" s="302"/>
      <c r="C1360" s="424" t="s">
        <v>17915</v>
      </c>
      <c r="D1360" s="84" t="s">
        <v>17921</v>
      </c>
      <c r="E1360" s="84">
        <v>233109739</v>
      </c>
      <c r="F1360" s="84" t="s">
        <v>2695</v>
      </c>
      <c r="G1360" s="84">
        <v>43018</v>
      </c>
      <c r="H1360" s="84">
        <v>8920</v>
      </c>
      <c r="I1360" s="84" t="s">
        <v>2695</v>
      </c>
      <c r="J1360" s="84" t="s">
        <v>17841</v>
      </c>
      <c r="K1360" s="425">
        <v>2</v>
      </c>
      <c r="L1360" s="425">
        <v>17840</v>
      </c>
      <c r="M1360" s="84" t="s">
        <v>19115</v>
      </c>
    </row>
    <row r="1361" spans="1:13" ht="45">
      <c r="A1361" s="87">
        <v>1352</v>
      </c>
      <c r="B1361" s="302"/>
      <c r="C1361" s="424" t="s">
        <v>17915</v>
      </c>
      <c r="D1361" s="84" t="s">
        <v>17928</v>
      </c>
      <c r="E1361" s="84">
        <v>204892535</v>
      </c>
      <c r="F1361" s="84" t="s">
        <v>2695</v>
      </c>
      <c r="G1361" s="84">
        <v>43018</v>
      </c>
      <c r="H1361" s="84">
        <v>7425</v>
      </c>
      <c r="I1361" s="84" t="s">
        <v>2695</v>
      </c>
      <c r="J1361" s="84" t="s">
        <v>17841</v>
      </c>
      <c r="K1361" s="425">
        <v>3.1666666666666665</v>
      </c>
      <c r="L1361" s="425">
        <v>23512.5</v>
      </c>
      <c r="M1361" s="84" t="s">
        <v>19116</v>
      </c>
    </row>
    <row r="1362" spans="1:13" ht="45">
      <c r="A1362" s="87">
        <v>1353</v>
      </c>
      <c r="B1362" s="302"/>
      <c r="C1362" s="424" t="s">
        <v>17915</v>
      </c>
      <c r="D1362" s="84" t="s">
        <v>17928</v>
      </c>
      <c r="E1362" s="84">
        <v>204892535</v>
      </c>
      <c r="F1362" s="84" t="s">
        <v>2695</v>
      </c>
      <c r="G1362" s="84">
        <v>43018</v>
      </c>
      <c r="H1362" s="84">
        <v>8550</v>
      </c>
      <c r="I1362" s="84" t="s">
        <v>2695</v>
      </c>
      <c r="J1362" s="84" t="s">
        <v>17841</v>
      </c>
      <c r="K1362" s="425">
        <v>2.2666666666666666</v>
      </c>
      <c r="L1362" s="425">
        <v>19380</v>
      </c>
      <c r="M1362" s="84" t="s">
        <v>19117</v>
      </c>
    </row>
    <row r="1363" spans="1:13" ht="45">
      <c r="A1363" s="87">
        <v>1354</v>
      </c>
      <c r="B1363" s="302"/>
      <c r="C1363" s="424" t="s">
        <v>17915</v>
      </c>
      <c r="D1363" s="84" t="s">
        <v>17928</v>
      </c>
      <c r="E1363" s="84">
        <v>204892535</v>
      </c>
      <c r="F1363" s="84" t="s">
        <v>2695</v>
      </c>
      <c r="G1363" s="84">
        <v>43018</v>
      </c>
      <c r="H1363" s="84">
        <v>7425</v>
      </c>
      <c r="I1363" s="84" t="s">
        <v>2695</v>
      </c>
      <c r="J1363" s="84" t="s">
        <v>17841</v>
      </c>
      <c r="K1363" s="425">
        <v>3.1666666666666665</v>
      </c>
      <c r="L1363" s="425">
        <v>23512.5</v>
      </c>
      <c r="M1363" s="84" t="s">
        <v>19118</v>
      </c>
    </row>
    <row r="1364" spans="1:13" ht="60">
      <c r="A1364" s="87">
        <v>1355</v>
      </c>
      <c r="B1364" s="302"/>
      <c r="C1364" s="424" t="s">
        <v>17915</v>
      </c>
      <c r="D1364" s="84" t="s">
        <v>17922</v>
      </c>
      <c r="E1364" s="84">
        <v>406146424</v>
      </c>
      <c r="F1364" s="84" t="s">
        <v>2695</v>
      </c>
      <c r="G1364" s="84">
        <v>43018</v>
      </c>
      <c r="H1364" s="84">
        <v>4725</v>
      </c>
      <c r="I1364" s="84" t="s">
        <v>2695</v>
      </c>
      <c r="J1364" s="84" t="s">
        <v>17841</v>
      </c>
      <c r="K1364" s="425">
        <v>1</v>
      </c>
      <c r="L1364" s="425">
        <v>4725</v>
      </c>
      <c r="M1364" s="84" t="s">
        <v>19119</v>
      </c>
    </row>
    <row r="1365" spans="1:13" ht="45">
      <c r="A1365" s="87">
        <v>1356</v>
      </c>
      <c r="B1365" s="302"/>
      <c r="C1365" s="424" t="s">
        <v>17915</v>
      </c>
      <c r="D1365" s="84" t="s">
        <v>17927</v>
      </c>
      <c r="E1365" s="84">
        <v>204982206</v>
      </c>
      <c r="F1365" s="84" t="s">
        <v>2695</v>
      </c>
      <c r="G1365" s="84">
        <v>43018</v>
      </c>
      <c r="H1365" s="84">
        <v>9900</v>
      </c>
      <c r="I1365" s="84" t="s">
        <v>2695</v>
      </c>
      <c r="J1365" s="84" t="s">
        <v>17841</v>
      </c>
      <c r="K1365" s="425">
        <v>2.0827</v>
      </c>
      <c r="L1365" s="425">
        <v>20618.73</v>
      </c>
      <c r="M1365" s="84" t="s">
        <v>19114</v>
      </c>
    </row>
    <row r="1366" spans="1:13" ht="45">
      <c r="A1366" s="87">
        <v>1357</v>
      </c>
      <c r="B1366" s="302"/>
      <c r="C1366" s="424" t="s">
        <v>17915</v>
      </c>
      <c r="D1366" s="84" t="s">
        <v>17923</v>
      </c>
      <c r="E1366" s="84">
        <v>200221991</v>
      </c>
      <c r="F1366" s="84" t="s">
        <v>2695</v>
      </c>
      <c r="G1366" s="84">
        <v>43019</v>
      </c>
      <c r="H1366" s="84">
        <v>7425</v>
      </c>
      <c r="I1366" s="84" t="s">
        <v>2695</v>
      </c>
      <c r="J1366" s="84" t="s">
        <v>17841</v>
      </c>
      <c r="K1366" s="425">
        <v>2.3333333333333335</v>
      </c>
      <c r="L1366" s="425">
        <v>17325</v>
      </c>
      <c r="M1366" s="84" t="s">
        <v>19114</v>
      </c>
    </row>
    <row r="1367" spans="1:13" ht="45">
      <c r="A1367" s="87">
        <v>1358</v>
      </c>
      <c r="B1367" s="302"/>
      <c r="C1367" s="424" t="s">
        <v>17915</v>
      </c>
      <c r="D1367" s="84" t="s">
        <v>17924</v>
      </c>
      <c r="E1367" s="84">
        <v>404381904</v>
      </c>
      <c r="F1367" s="84" t="s">
        <v>2695</v>
      </c>
      <c r="G1367" s="84" t="s">
        <v>19120</v>
      </c>
      <c r="H1367" s="84">
        <v>9441</v>
      </c>
      <c r="I1367" s="84" t="s">
        <v>2695</v>
      </c>
      <c r="J1367" s="84" t="s">
        <v>17841</v>
      </c>
      <c r="K1367" s="425">
        <v>0.97121597288422834</v>
      </c>
      <c r="L1367" s="425">
        <v>9169.25</v>
      </c>
      <c r="M1367" s="84" t="s">
        <v>19114</v>
      </c>
    </row>
    <row r="1368" spans="1:13" ht="45">
      <c r="A1368" s="87">
        <v>1359</v>
      </c>
      <c r="B1368" s="302"/>
      <c r="C1368" s="424" t="s">
        <v>17915</v>
      </c>
      <c r="D1368" s="84" t="s">
        <v>17932</v>
      </c>
      <c r="E1368" s="84">
        <v>220014464</v>
      </c>
      <c r="F1368" s="84" t="s">
        <v>2695</v>
      </c>
      <c r="G1368" s="84">
        <v>43019</v>
      </c>
      <c r="H1368" s="84">
        <v>7201</v>
      </c>
      <c r="I1368" s="84" t="s">
        <v>2695</v>
      </c>
      <c r="J1368" s="84" t="s">
        <v>17841</v>
      </c>
      <c r="K1368" s="425">
        <v>0.75</v>
      </c>
      <c r="L1368" s="425">
        <v>5400.75</v>
      </c>
      <c r="M1368" s="84" t="s">
        <v>19114</v>
      </c>
    </row>
    <row r="1369" spans="1:13" ht="90">
      <c r="A1369" s="87">
        <v>1360</v>
      </c>
      <c r="B1369" s="302"/>
      <c r="C1369" s="424" t="s">
        <v>17915</v>
      </c>
      <c r="D1369" s="84" t="s">
        <v>17926</v>
      </c>
      <c r="E1369" s="84">
        <v>230031195</v>
      </c>
      <c r="F1369" s="84" t="s">
        <v>2695</v>
      </c>
      <c r="G1369" s="84" t="s">
        <v>19121</v>
      </c>
      <c r="H1369" s="84">
        <v>5400</v>
      </c>
      <c r="I1369" s="84" t="s">
        <v>2695</v>
      </c>
      <c r="J1369" s="84" t="s">
        <v>17841</v>
      </c>
      <c r="K1369" s="425">
        <v>1.6666666666666667</v>
      </c>
      <c r="L1369" s="425">
        <v>9000</v>
      </c>
      <c r="M1369" s="84" t="s">
        <v>19122</v>
      </c>
    </row>
    <row r="1370" spans="1:13" ht="45">
      <c r="A1370" s="87">
        <v>1361</v>
      </c>
      <c r="B1370" s="302"/>
      <c r="C1370" s="424" t="s">
        <v>17838</v>
      </c>
      <c r="D1370" s="84" t="s">
        <v>19123</v>
      </c>
      <c r="E1370" s="84">
        <v>240885654</v>
      </c>
      <c r="F1370" s="84" t="s">
        <v>2695</v>
      </c>
      <c r="G1370" s="84">
        <v>43019</v>
      </c>
      <c r="H1370" s="84"/>
      <c r="I1370" s="84" t="s">
        <v>2695</v>
      </c>
      <c r="J1370" s="84" t="s">
        <v>17841</v>
      </c>
      <c r="K1370" s="425"/>
      <c r="L1370" s="425">
        <v>16962.5</v>
      </c>
      <c r="M1370" s="84" t="s">
        <v>19122</v>
      </c>
    </row>
    <row r="1371" spans="1:13" ht="45">
      <c r="A1371" s="87">
        <v>1362</v>
      </c>
      <c r="B1371" s="302"/>
      <c r="C1371" s="424" t="s">
        <v>17838</v>
      </c>
      <c r="D1371" s="84" t="s">
        <v>19123</v>
      </c>
      <c r="E1371" s="84">
        <v>240885654</v>
      </c>
      <c r="F1371" s="84" t="s">
        <v>2695</v>
      </c>
      <c r="G1371" s="84">
        <v>43024</v>
      </c>
      <c r="H1371" s="84"/>
      <c r="I1371" s="84" t="s">
        <v>2695</v>
      </c>
      <c r="J1371" s="84" t="s">
        <v>17841</v>
      </c>
      <c r="K1371" s="425"/>
      <c r="L1371" s="425">
        <v>20.83</v>
      </c>
      <c r="M1371" s="84" t="s">
        <v>19122</v>
      </c>
    </row>
    <row r="1372" spans="1:13" ht="45">
      <c r="A1372" s="87">
        <v>1363</v>
      </c>
      <c r="B1372" s="302"/>
      <c r="C1372" s="424" t="s">
        <v>2692</v>
      </c>
      <c r="D1372" s="84" t="s">
        <v>19124</v>
      </c>
      <c r="E1372" s="84">
        <v>405200615</v>
      </c>
      <c r="F1372" s="84" t="s">
        <v>2695</v>
      </c>
      <c r="G1372" s="84" t="s">
        <v>19125</v>
      </c>
      <c r="H1372" s="84">
        <v>8.25</v>
      </c>
      <c r="I1372" s="84" t="s">
        <v>2695</v>
      </c>
      <c r="J1372" s="84" t="s">
        <v>17801</v>
      </c>
      <c r="K1372" s="425">
        <v>242.42424242424244</v>
      </c>
      <c r="L1372" s="425">
        <v>2000</v>
      </c>
      <c r="M1372" s="84" t="s">
        <v>19126</v>
      </c>
    </row>
    <row r="1373" spans="1:13" ht="45">
      <c r="A1373" s="87">
        <v>1364</v>
      </c>
      <c r="B1373" s="302"/>
      <c r="C1373" s="424" t="s">
        <v>345</v>
      </c>
      <c r="D1373" s="84" t="s">
        <v>18700</v>
      </c>
      <c r="E1373" s="84">
        <v>405159019</v>
      </c>
      <c r="F1373" s="84" t="s">
        <v>2695</v>
      </c>
      <c r="G1373" s="84">
        <v>43011</v>
      </c>
      <c r="H1373" s="84">
        <v>150</v>
      </c>
      <c r="I1373" s="84" t="s">
        <v>2695</v>
      </c>
      <c r="J1373" s="84" t="s">
        <v>17841</v>
      </c>
      <c r="K1373" s="425">
        <v>233.33333333333334</v>
      </c>
      <c r="L1373" s="425">
        <v>35000</v>
      </c>
      <c r="M1373" s="84" t="s">
        <v>19127</v>
      </c>
    </row>
    <row r="1374" spans="1:13" ht="45">
      <c r="A1374" s="87">
        <v>1365</v>
      </c>
      <c r="B1374" s="302"/>
      <c r="C1374" s="424" t="s">
        <v>17838</v>
      </c>
      <c r="D1374" s="84" t="s">
        <v>19128</v>
      </c>
      <c r="E1374" s="84"/>
      <c r="F1374" s="84" t="s">
        <v>2695</v>
      </c>
      <c r="G1374" s="84"/>
      <c r="H1374" s="84"/>
      <c r="I1374" s="84" t="s">
        <v>2695</v>
      </c>
      <c r="J1374" s="84"/>
      <c r="K1374" s="425"/>
      <c r="L1374" s="425">
        <v>12560</v>
      </c>
      <c r="M1374" s="84" t="s">
        <v>19129</v>
      </c>
    </row>
    <row r="1375" spans="1:13" ht="45">
      <c r="A1375" s="87">
        <v>1366</v>
      </c>
      <c r="B1375" s="302"/>
      <c r="C1375" s="424" t="s">
        <v>17838</v>
      </c>
      <c r="D1375" s="84" t="s">
        <v>17845</v>
      </c>
      <c r="E1375" s="84">
        <v>202188612</v>
      </c>
      <c r="F1375" s="84" t="s">
        <v>2695</v>
      </c>
      <c r="G1375" s="84">
        <v>43025</v>
      </c>
      <c r="H1375" s="84"/>
      <c r="I1375" s="84" t="s">
        <v>2695</v>
      </c>
      <c r="J1375" s="84"/>
      <c r="K1375" s="425"/>
      <c r="L1375" s="425">
        <v>246567.6</v>
      </c>
      <c r="M1375" s="84" t="s">
        <v>19129</v>
      </c>
    </row>
    <row r="1376" spans="1:13" ht="45">
      <c r="A1376" s="87">
        <v>1367</v>
      </c>
      <c r="B1376" s="302"/>
      <c r="C1376" s="424" t="s">
        <v>17838</v>
      </c>
      <c r="D1376" s="84" t="s">
        <v>17846</v>
      </c>
      <c r="E1376" s="84">
        <v>404947475</v>
      </c>
      <c r="F1376" s="84" t="s">
        <v>2695</v>
      </c>
      <c r="G1376" s="84">
        <v>43025</v>
      </c>
      <c r="H1376" s="84"/>
      <c r="I1376" s="84" t="s">
        <v>2695</v>
      </c>
      <c r="J1376" s="84"/>
      <c r="K1376" s="425"/>
      <c r="L1376" s="425">
        <v>93004.27</v>
      </c>
      <c r="M1376" s="84" t="s">
        <v>19129</v>
      </c>
    </row>
    <row r="1377" spans="1:13" ht="60">
      <c r="A1377" s="87">
        <v>1368</v>
      </c>
      <c r="B1377" s="302"/>
      <c r="C1377" s="424" t="s">
        <v>17838</v>
      </c>
      <c r="D1377" s="84" t="s">
        <v>19130</v>
      </c>
      <c r="E1377" s="84">
        <v>211352016</v>
      </c>
      <c r="F1377" s="84" t="s">
        <v>2695</v>
      </c>
      <c r="G1377" s="84" t="s">
        <v>19131</v>
      </c>
      <c r="H1377" s="84">
        <v>2160</v>
      </c>
      <c r="I1377" s="84" t="s">
        <v>2695</v>
      </c>
      <c r="J1377" s="84" t="s">
        <v>17841</v>
      </c>
      <c r="K1377" s="425">
        <v>6.75</v>
      </c>
      <c r="L1377" s="425">
        <v>14580</v>
      </c>
      <c r="M1377" s="84" t="s">
        <v>19129</v>
      </c>
    </row>
    <row r="1378" spans="1:13" ht="60">
      <c r="A1378" s="87">
        <v>1369</v>
      </c>
      <c r="B1378" s="302"/>
      <c r="C1378" s="424" t="s">
        <v>17838</v>
      </c>
      <c r="D1378" s="84" t="s">
        <v>19130</v>
      </c>
      <c r="E1378" s="84">
        <v>211352016</v>
      </c>
      <c r="F1378" s="84" t="s">
        <v>2695</v>
      </c>
      <c r="G1378" s="84" t="s">
        <v>19131</v>
      </c>
      <c r="H1378" s="84">
        <v>4014</v>
      </c>
      <c r="I1378" s="84" t="s">
        <v>2695</v>
      </c>
      <c r="J1378" s="84" t="s">
        <v>17841</v>
      </c>
      <c r="K1378" s="425">
        <v>7.8888888888888893</v>
      </c>
      <c r="L1378" s="425">
        <v>31666</v>
      </c>
      <c r="M1378" s="84" t="s">
        <v>19129</v>
      </c>
    </row>
    <row r="1379" spans="1:13" ht="60">
      <c r="A1379" s="87">
        <v>1370</v>
      </c>
      <c r="B1379" s="302"/>
      <c r="C1379" s="424" t="s">
        <v>17838</v>
      </c>
      <c r="D1379" s="84" t="s">
        <v>19130</v>
      </c>
      <c r="E1379" s="84">
        <v>211352016</v>
      </c>
      <c r="F1379" s="84" t="s">
        <v>2695</v>
      </c>
      <c r="G1379" s="84" t="s">
        <v>19132</v>
      </c>
      <c r="H1379" s="84">
        <v>315</v>
      </c>
      <c r="I1379" s="84" t="s">
        <v>2695</v>
      </c>
      <c r="J1379" s="84" t="s">
        <v>17841</v>
      </c>
      <c r="K1379" s="425">
        <v>8.7777777777777786</v>
      </c>
      <c r="L1379" s="425">
        <f>2765-95</f>
        <v>2670</v>
      </c>
      <c r="M1379" s="84" t="s">
        <v>19129</v>
      </c>
    </row>
    <row r="1380" spans="1:13" ht="60">
      <c r="A1380" s="87">
        <v>1371</v>
      </c>
      <c r="B1380" s="302"/>
      <c r="C1380" s="424" t="s">
        <v>17838</v>
      </c>
      <c r="D1380" s="84" t="s">
        <v>19130</v>
      </c>
      <c r="E1380" s="84">
        <v>211352016</v>
      </c>
      <c r="F1380" s="84" t="s">
        <v>2695</v>
      </c>
      <c r="G1380" s="84" t="s">
        <v>19133</v>
      </c>
      <c r="H1380" s="84">
        <v>2038</v>
      </c>
      <c r="I1380" s="84" t="s">
        <v>2695</v>
      </c>
      <c r="J1380" s="84" t="s">
        <v>17841</v>
      </c>
      <c r="K1380" s="425">
        <v>50</v>
      </c>
      <c r="L1380" s="425">
        <v>101900</v>
      </c>
      <c r="M1380" s="84" t="s">
        <v>19134</v>
      </c>
    </row>
    <row r="1381" spans="1:13" ht="45">
      <c r="A1381" s="87">
        <v>1372</v>
      </c>
      <c r="B1381" s="302"/>
      <c r="C1381" s="424" t="s">
        <v>345</v>
      </c>
      <c r="D1381" s="84" t="s">
        <v>19135</v>
      </c>
      <c r="E1381" s="84">
        <v>1008053589</v>
      </c>
      <c r="F1381" s="84" t="s">
        <v>2695</v>
      </c>
      <c r="G1381" s="84">
        <v>43024</v>
      </c>
      <c r="H1381" s="84">
        <v>310</v>
      </c>
      <c r="I1381" s="84" t="s">
        <v>2695</v>
      </c>
      <c r="J1381" s="84" t="s">
        <v>19085</v>
      </c>
      <c r="K1381" s="425">
        <v>20</v>
      </c>
      <c r="L1381" s="425">
        <v>6200</v>
      </c>
      <c r="M1381" s="84" t="s">
        <v>19136</v>
      </c>
    </row>
    <row r="1382" spans="1:13" ht="45">
      <c r="A1382" s="87">
        <v>1373</v>
      </c>
      <c r="B1382" s="302"/>
      <c r="C1382" s="424" t="s">
        <v>345</v>
      </c>
      <c r="D1382" s="84" t="s">
        <v>19137</v>
      </c>
      <c r="E1382" s="84">
        <v>445445046</v>
      </c>
      <c r="F1382" s="84" t="s">
        <v>2695</v>
      </c>
      <c r="G1382" s="84">
        <v>43017</v>
      </c>
      <c r="H1382" s="84">
        <v>391</v>
      </c>
      <c r="I1382" s="84" t="s">
        <v>2695</v>
      </c>
      <c r="J1382" s="84" t="s">
        <v>19085</v>
      </c>
      <c r="K1382" s="425">
        <v>1.0025575447570332</v>
      </c>
      <c r="L1382" s="425">
        <v>392</v>
      </c>
      <c r="M1382" s="84" t="s">
        <v>19138</v>
      </c>
    </row>
    <row r="1383" spans="1:13" ht="45">
      <c r="A1383" s="87">
        <v>1374</v>
      </c>
      <c r="B1383" s="302"/>
      <c r="C1383" s="424" t="s">
        <v>345</v>
      </c>
      <c r="D1383" s="84" t="s">
        <v>19137</v>
      </c>
      <c r="E1383" s="84">
        <v>445445046</v>
      </c>
      <c r="F1383" s="84" t="s">
        <v>2695</v>
      </c>
      <c r="G1383" s="84">
        <v>43017</v>
      </c>
      <c r="H1383" s="84">
        <v>3</v>
      </c>
      <c r="I1383" s="84" t="s">
        <v>2695</v>
      </c>
      <c r="J1383" s="84" t="s">
        <v>19139</v>
      </c>
      <c r="K1383" s="425">
        <v>15</v>
      </c>
      <c r="L1383" s="425">
        <v>45</v>
      </c>
      <c r="M1383" s="84" t="s">
        <v>19140</v>
      </c>
    </row>
    <row r="1384" spans="1:13" ht="45">
      <c r="A1384" s="87">
        <v>1375</v>
      </c>
      <c r="B1384" s="302"/>
      <c r="C1384" s="424" t="s">
        <v>345</v>
      </c>
      <c r="D1384" s="84" t="s">
        <v>19141</v>
      </c>
      <c r="E1384" s="84">
        <v>445427119</v>
      </c>
      <c r="F1384" s="84" t="s">
        <v>2695</v>
      </c>
      <c r="G1384" s="84">
        <v>43017</v>
      </c>
      <c r="H1384" s="84">
        <v>1095</v>
      </c>
      <c r="I1384" s="84" t="s">
        <v>2695</v>
      </c>
      <c r="J1384" s="84" t="s">
        <v>19085</v>
      </c>
      <c r="K1384" s="425">
        <v>1</v>
      </c>
      <c r="L1384" s="425">
        <v>1095</v>
      </c>
      <c r="M1384" s="84" t="s">
        <v>19142</v>
      </c>
    </row>
    <row r="1385" spans="1:13" ht="45">
      <c r="A1385" s="87">
        <v>1376</v>
      </c>
      <c r="B1385" s="302"/>
      <c r="C1385" s="424" t="s">
        <v>345</v>
      </c>
      <c r="D1385" s="84" t="s">
        <v>18677</v>
      </c>
      <c r="E1385" s="84">
        <v>404379294</v>
      </c>
      <c r="F1385" s="84" t="s">
        <v>2695</v>
      </c>
      <c r="G1385" s="84" t="s">
        <v>19143</v>
      </c>
      <c r="H1385" s="84"/>
      <c r="I1385" s="84" t="s">
        <v>2695</v>
      </c>
      <c r="J1385" s="84"/>
      <c r="K1385" s="425"/>
      <c r="L1385" s="425">
        <v>200926.9</v>
      </c>
      <c r="M1385" s="84" t="s">
        <v>19144</v>
      </c>
    </row>
    <row r="1386" spans="1:13" ht="45">
      <c r="A1386" s="87">
        <v>1377</v>
      </c>
      <c r="B1386" s="302"/>
      <c r="C1386" s="424" t="s">
        <v>345</v>
      </c>
      <c r="D1386" s="84" t="s">
        <v>18708</v>
      </c>
      <c r="E1386" s="84">
        <v>1005023618</v>
      </c>
      <c r="F1386" s="84" t="s">
        <v>2695</v>
      </c>
      <c r="G1386" s="84" t="s">
        <v>19145</v>
      </c>
      <c r="H1386" s="84"/>
      <c r="I1386" s="84" t="s">
        <v>2695</v>
      </c>
      <c r="J1386" s="84"/>
      <c r="K1386" s="425"/>
      <c r="L1386" s="425">
        <v>2625</v>
      </c>
      <c r="M1386" s="84" t="s">
        <v>19146</v>
      </c>
    </row>
    <row r="1387" spans="1:13" ht="45">
      <c r="A1387" s="87">
        <v>1378</v>
      </c>
      <c r="B1387" s="302"/>
      <c r="C1387" s="424" t="s">
        <v>345</v>
      </c>
      <c r="D1387" s="84" t="s">
        <v>18702</v>
      </c>
      <c r="E1387" s="84">
        <v>62001024876</v>
      </c>
      <c r="F1387" s="84" t="s">
        <v>2695</v>
      </c>
      <c r="G1387" s="84" t="s">
        <v>19147</v>
      </c>
      <c r="H1387" s="84"/>
      <c r="I1387" s="84" t="s">
        <v>2695</v>
      </c>
      <c r="J1387" s="84"/>
      <c r="K1387" s="425"/>
      <c r="L1387" s="425">
        <v>2750</v>
      </c>
      <c r="M1387" s="84" t="s">
        <v>19148</v>
      </c>
    </row>
    <row r="1388" spans="1:13" ht="60">
      <c r="A1388" s="87">
        <v>1379</v>
      </c>
      <c r="B1388" s="302"/>
      <c r="C1388" s="424" t="s">
        <v>345</v>
      </c>
      <c r="D1388" s="84" t="s">
        <v>19149</v>
      </c>
      <c r="E1388" s="84">
        <v>406113067</v>
      </c>
      <c r="F1388" s="84" t="s">
        <v>2695</v>
      </c>
      <c r="G1388" s="84" t="s">
        <v>19150</v>
      </c>
      <c r="H1388" s="84"/>
      <c r="I1388" s="84" t="s">
        <v>2695</v>
      </c>
      <c r="J1388" s="84"/>
      <c r="K1388" s="425"/>
      <c r="L1388" s="425">
        <v>36100</v>
      </c>
      <c r="M1388" s="84" t="s">
        <v>19151</v>
      </c>
    </row>
    <row r="1389" spans="1:13" ht="45">
      <c r="A1389" s="87">
        <v>1380</v>
      </c>
      <c r="B1389" s="302"/>
      <c r="C1389" s="424" t="s">
        <v>345</v>
      </c>
      <c r="D1389" s="84" t="s">
        <v>19152</v>
      </c>
      <c r="E1389" s="84">
        <v>404416128</v>
      </c>
      <c r="F1389" s="84" t="s">
        <v>2695</v>
      </c>
      <c r="G1389" s="84" t="s">
        <v>19153</v>
      </c>
      <c r="H1389" s="84"/>
      <c r="I1389" s="84" t="s">
        <v>2695</v>
      </c>
      <c r="J1389" s="84"/>
      <c r="K1389" s="425"/>
      <c r="L1389" s="425">
        <v>6444.75</v>
      </c>
      <c r="M1389" s="84" t="s">
        <v>19154</v>
      </c>
    </row>
    <row r="1390" spans="1:13" ht="45">
      <c r="A1390" s="87">
        <v>1381</v>
      </c>
      <c r="B1390" s="302"/>
      <c r="C1390" s="529" t="s">
        <v>2988</v>
      </c>
      <c r="D1390" s="84" t="s">
        <v>19155</v>
      </c>
      <c r="E1390" s="84">
        <v>241994142</v>
      </c>
      <c r="F1390" s="84" t="s">
        <v>2695</v>
      </c>
      <c r="G1390" s="84">
        <v>43018</v>
      </c>
      <c r="H1390" s="84">
        <v>50</v>
      </c>
      <c r="I1390" s="84" t="s">
        <v>2695</v>
      </c>
      <c r="J1390" s="84" t="s">
        <v>19085</v>
      </c>
      <c r="K1390" s="425">
        <v>30</v>
      </c>
      <c r="L1390" s="425">
        <v>1500</v>
      </c>
      <c r="M1390" s="84" t="s">
        <v>19156</v>
      </c>
    </row>
    <row r="1391" spans="1:13" ht="45">
      <c r="A1391" s="87">
        <v>1382</v>
      </c>
      <c r="B1391" s="302"/>
      <c r="C1391" s="424" t="s">
        <v>345</v>
      </c>
      <c r="D1391" s="84" t="s">
        <v>18716</v>
      </c>
      <c r="E1391" s="84"/>
      <c r="F1391" s="84" t="s">
        <v>2695</v>
      </c>
      <c r="G1391" s="84"/>
      <c r="H1391" s="84"/>
      <c r="I1391" s="84" t="s">
        <v>2695</v>
      </c>
      <c r="J1391" s="84"/>
      <c r="K1391" s="425"/>
      <c r="L1391" s="425">
        <v>49.48</v>
      </c>
      <c r="M1391" s="84" t="s">
        <v>18717</v>
      </c>
    </row>
    <row r="1392" spans="1:13" ht="45">
      <c r="A1392" s="87">
        <v>1383</v>
      </c>
      <c r="B1392" s="302"/>
      <c r="C1392" s="424" t="s">
        <v>2692</v>
      </c>
      <c r="D1392" s="84" t="s">
        <v>2693</v>
      </c>
      <c r="E1392" s="84" t="s">
        <v>2694</v>
      </c>
      <c r="F1392" s="84" t="s">
        <v>2695</v>
      </c>
      <c r="G1392" s="84" t="s">
        <v>2696</v>
      </c>
      <c r="H1392" s="84" t="s">
        <v>2697</v>
      </c>
      <c r="I1392" s="84" t="s">
        <v>2695</v>
      </c>
      <c r="J1392" s="84" t="s">
        <v>2698</v>
      </c>
      <c r="K1392" s="425">
        <v>206.29</v>
      </c>
      <c r="L1392" s="425">
        <v>24754.84</v>
      </c>
      <c r="M1392" s="84" t="s">
        <v>2699</v>
      </c>
    </row>
    <row r="1393" spans="1:13" ht="45">
      <c r="A1393" s="87">
        <v>1384</v>
      </c>
      <c r="B1393" s="302"/>
      <c r="C1393" s="424" t="s">
        <v>2692</v>
      </c>
      <c r="D1393" s="84" t="s">
        <v>2693</v>
      </c>
      <c r="E1393" s="84" t="s">
        <v>2694</v>
      </c>
      <c r="F1393" s="84" t="s">
        <v>2695</v>
      </c>
      <c r="G1393" s="84" t="s">
        <v>2696</v>
      </c>
      <c r="H1393" s="84" t="s">
        <v>2700</v>
      </c>
      <c r="I1393" s="84" t="s">
        <v>2695</v>
      </c>
      <c r="J1393" s="84" t="s">
        <v>2698</v>
      </c>
      <c r="K1393" s="425">
        <v>206.29</v>
      </c>
      <c r="L1393" s="425">
        <v>6601.29</v>
      </c>
      <c r="M1393" s="84" t="s">
        <v>2701</v>
      </c>
    </row>
    <row r="1394" spans="1:13" ht="45">
      <c r="A1394" s="87">
        <v>1385</v>
      </c>
      <c r="B1394" s="302"/>
      <c r="C1394" s="424" t="s">
        <v>2692</v>
      </c>
      <c r="D1394" s="84" t="s">
        <v>2693</v>
      </c>
      <c r="E1394" s="84" t="s">
        <v>2694</v>
      </c>
      <c r="F1394" s="84" t="s">
        <v>2695</v>
      </c>
      <c r="G1394" s="84" t="s">
        <v>2696</v>
      </c>
      <c r="H1394" s="84">
        <v>53.64</v>
      </c>
      <c r="I1394" s="84" t="s">
        <v>2695</v>
      </c>
      <c r="J1394" s="84" t="s">
        <v>2698</v>
      </c>
      <c r="K1394" s="425">
        <v>206.29</v>
      </c>
      <c r="L1394" s="425">
        <v>11065.41</v>
      </c>
      <c r="M1394" s="84" t="s">
        <v>2702</v>
      </c>
    </row>
    <row r="1395" spans="1:13" ht="45">
      <c r="A1395" s="87">
        <v>1386</v>
      </c>
      <c r="B1395" s="302"/>
      <c r="C1395" s="424" t="s">
        <v>2692</v>
      </c>
      <c r="D1395" s="84" t="s">
        <v>2693</v>
      </c>
      <c r="E1395" s="84" t="s">
        <v>2694</v>
      </c>
      <c r="F1395" s="84" t="s">
        <v>2695</v>
      </c>
      <c r="G1395" s="84" t="s">
        <v>2696</v>
      </c>
      <c r="H1395" s="84">
        <v>44.7</v>
      </c>
      <c r="I1395" s="84" t="s">
        <v>2695</v>
      </c>
      <c r="J1395" s="84" t="s">
        <v>2698</v>
      </c>
      <c r="K1395" s="425">
        <v>206.29</v>
      </c>
      <c r="L1395" s="425">
        <v>9221.18</v>
      </c>
      <c r="M1395" s="84" t="s">
        <v>2702</v>
      </c>
    </row>
    <row r="1396" spans="1:13" ht="45">
      <c r="A1396" s="87">
        <v>1387</v>
      </c>
      <c r="B1396" s="302"/>
      <c r="C1396" s="424" t="s">
        <v>2692</v>
      </c>
      <c r="D1396" s="84" t="s">
        <v>2693</v>
      </c>
      <c r="E1396" s="84" t="s">
        <v>2694</v>
      </c>
      <c r="F1396" s="84" t="s">
        <v>2695</v>
      </c>
      <c r="G1396" s="84" t="s">
        <v>2696</v>
      </c>
      <c r="H1396" s="84" t="s">
        <v>2703</v>
      </c>
      <c r="I1396" s="84" t="s">
        <v>2695</v>
      </c>
      <c r="J1396" s="84" t="s">
        <v>2698</v>
      </c>
      <c r="K1396" s="425">
        <v>206.29</v>
      </c>
      <c r="L1396" s="425">
        <v>6807.58</v>
      </c>
      <c r="M1396" s="84" t="s">
        <v>2704</v>
      </c>
    </row>
    <row r="1397" spans="1:13" ht="45">
      <c r="A1397" s="87">
        <v>1388</v>
      </c>
      <c r="B1397" s="302"/>
      <c r="C1397" s="424" t="s">
        <v>2692</v>
      </c>
      <c r="D1397" s="84" t="s">
        <v>2705</v>
      </c>
      <c r="E1397" s="84" t="s">
        <v>2706</v>
      </c>
      <c r="F1397" s="84" t="s">
        <v>2695</v>
      </c>
      <c r="G1397" s="84" t="s">
        <v>2707</v>
      </c>
      <c r="H1397" s="84" t="s">
        <v>2708</v>
      </c>
      <c r="I1397" s="84" t="s">
        <v>2695</v>
      </c>
      <c r="J1397" s="84" t="s">
        <v>2709</v>
      </c>
      <c r="K1397" s="425">
        <v>167.58</v>
      </c>
      <c r="L1397" s="425">
        <v>18433.87</v>
      </c>
      <c r="M1397" s="84" t="s">
        <v>2710</v>
      </c>
    </row>
    <row r="1398" spans="1:13" ht="45">
      <c r="A1398" s="87">
        <v>1389</v>
      </c>
      <c r="B1398" s="302"/>
      <c r="C1398" s="424" t="s">
        <v>2692</v>
      </c>
      <c r="D1398" s="84" t="s">
        <v>2705</v>
      </c>
      <c r="E1398" s="84" t="s">
        <v>2706</v>
      </c>
      <c r="F1398" s="84" t="s">
        <v>2695</v>
      </c>
      <c r="G1398" s="84" t="s">
        <v>2707</v>
      </c>
      <c r="H1398" s="84" t="s">
        <v>2711</v>
      </c>
      <c r="I1398" s="84" t="s">
        <v>2695</v>
      </c>
      <c r="J1398" s="84" t="s">
        <v>2709</v>
      </c>
      <c r="K1398" s="425">
        <v>167.58</v>
      </c>
      <c r="L1398" s="425">
        <v>18098.71</v>
      </c>
      <c r="M1398" s="84" t="s">
        <v>2712</v>
      </c>
    </row>
    <row r="1399" spans="1:13" ht="45">
      <c r="A1399" s="87">
        <v>1390</v>
      </c>
      <c r="B1399" s="302"/>
      <c r="C1399" s="424" t="s">
        <v>2692</v>
      </c>
      <c r="D1399" s="84" t="s">
        <v>2705</v>
      </c>
      <c r="E1399" s="84" t="s">
        <v>2706</v>
      </c>
      <c r="F1399" s="84" t="s">
        <v>2695</v>
      </c>
      <c r="G1399" s="84" t="s">
        <v>2707</v>
      </c>
      <c r="H1399" s="84" t="s">
        <v>2713</v>
      </c>
      <c r="I1399" s="84" t="s">
        <v>2695</v>
      </c>
      <c r="J1399" s="84" t="s">
        <v>2709</v>
      </c>
      <c r="K1399" s="425">
        <v>167.58</v>
      </c>
      <c r="L1399" s="425">
        <v>6032.9</v>
      </c>
      <c r="M1399" s="84" t="s">
        <v>2714</v>
      </c>
    </row>
    <row r="1400" spans="1:13" ht="45">
      <c r="A1400" s="87">
        <v>1391</v>
      </c>
      <c r="B1400" s="302"/>
      <c r="C1400" s="424" t="s">
        <v>2692</v>
      </c>
      <c r="D1400" s="84" t="s">
        <v>2705</v>
      </c>
      <c r="E1400" s="84" t="s">
        <v>2715</v>
      </c>
      <c r="F1400" s="84" t="s">
        <v>2695</v>
      </c>
      <c r="G1400" s="84" t="s">
        <v>2707</v>
      </c>
      <c r="H1400" s="84" t="s">
        <v>2713</v>
      </c>
      <c r="I1400" s="84" t="s">
        <v>2695</v>
      </c>
      <c r="J1400" s="84" t="s">
        <v>2709</v>
      </c>
      <c r="K1400" s="425">
        <v>167.58</v>
      </c>
      <c r="L1400" s="425">
        <v>6032.9</v>
      </c>
      <c r="M1400" s="84" t="s">
        <v>2716</v>
      </c>
    </row>
    <row r="1401" spans="1:13" ht="45">
      <c r="A1401" s="87">
        <v>1392</v>
      </c>
      <c r="B1401" s="302"/>
      <c r="C1401" s="424" t="s">
        <v>2692</v>
      </c>
      <c r="D1401" s="84" t="s">
        <v>2705</v>
      </c>
      <c r="E1401" s="84" t="s">
        <v>2717</v>
      </c>
      <c r="F1401" s="84" t="s">
        <v>2695</v>
      </c>
      <c r="G1401" s="84" t="s">
        <v>2707</v>
      </c>
      <c r="H1401" s="84" t="s">
        <v>2718</v>
      </c>
      <c r="I1401" s="84" t="s">
        <v>2695</v>
      </c>
      <c r="J1401" s="84" t="s">
        <v>2709</v>
      </c>
      <c r="K1401" s="425">
        <v>167.58</v>
      </c>
      <c r="L1401" s="425">
        <v>4021.94</v>
      </c>
      <c r="M1401" s="84" t="s">
        <v>2719</v>
      </c>
    </row>
    <row r="1402" spans="1:13" ht="45">
      <c r="A1402" s="87">
        <v>1393</v>
      </c>
      <c r="B1402" s="302"/>
      <c r="C1402" s="424" t="s">
        <v>2692</v>
      </c>
      <c r="D1402" s="84" t="s">
        <v>2705</v>
      </c>
      <c r="E1402" s="84" t="s">
        <v>2720</v>
      </c>
      <c r="F1402" s="84" t="s">
        <v>2695</v>
      </c>
      <c r="G1402" s="84" t="s">
        <v>2707</v>
      </c>
      <c r="H1402" s="84" t="s">
        <v>2713</v>
      </c>
      <c r="I1402" s="84" t="s">
        <v>2695</v>
      </c>
      <c r="J1402" s="84" t="s">
        <v>2709</v>
      </c>
      <c r="K1402" s="425">
        <v>149.19</v>
      </c>
      <c r="L1402" s="425">
        <v>5370.97</v>
      </c>
      <c r="M1402" s="84" t="s">
        <v>2721</v>
      </c>
    </row>
    <row r="1403" spans="1:13" ht="45">
      <c r="A1403" s="87">
        <v>1394</v>
      </c>
      <c r="B1403" s="302"/>
      <c r="C1403" s="424" t="s">
        <v>2692</v>
      </c>
      <c r="D1403" s="84" t="s">
        <v>2705</v>
      </c>
      <c r="E1403" s="84" t="s">
        <v>2722</v>
      </c>
      <c r="F1403" s="84" t="s">
        <v>2695</v>
      </c>
      <c r="G1403" s="84" t="s">
        <v>2707</v>
      </c>
      <c r="H1403" s="84" t="s">
        <v>2713</v>
      </c>
      <c r="I1403" s="84" t="s">
        <v>2695</v>
      </c>
      <c r="J1403" s="84" t="s">
        <v>2709</v>
      </c>
      <c r="K1403" s="425">
        <v>149.19</v>
      </c>
      <c r="L1403" s="425">
        <v>5370.97</v>
      </c>
      <c r="M1403" s="84" t="s">
        <v>2723</v>
      </c>
    </row>
    <row r="1404" spans="1:13" ht="45">
      <c r="A1404" s="87">
        <v>1395</v>
      </c>
      <c r="B1404" s="302"/>
      <c r="C1404" s="424" t="s">
        <v>2692</v>
      </c>
      <c r="D1404" s="84" t="s">
        <v>2705</v>
      </c>
      <c r="E1404" s="84" t="s">
        <v>2724</v>
      </c>
      <c r="F1404" s="84" t="s">
        <v>2695</v>
      </c>
      <c r="G1404" s="84" t="s">
        <v>2707</v>
      </c>
      <c r="H1404" s="84" t="s">
        <v>2713</v>
      </c>
      <c r="I1404" s="84" t="s">
        <v>2695</v>
      </c>
      <c r="J1404" s="84" t="s">
        <v>2709</v>
      </c>
      <c r="K1404" s="425">
        <v>149.19</v>
      </c>
      <c r="L1404" s="425">
        <v>5370.97</v>
      </c>
      <c r="M1404" s="84" t="s">
        <v>2725</v>
      </c>
    </row>
    <row r="1405" spans="1:13" ht="45">
      <c r="A1405" s="87">
        <v>1396</v>
      </c>
      <c r="B1405" s="302"/>
      <c r="C1405" s="424" t="s">
        <v>2692</v>
      </c>
      <c r="D1405" s="84" t="s">
        <v>2705</v>
      </c>
      <c r="E1405" s="84" t="s">
        <v>2726</v>
      </c>
      <c r="F1405" s="84" t="s">
        <v>2695</v>
      </c>
      <c r="G1405" s="84" t="s">
        <v>2707</v>
      </c>
      <c r="H1405" s="84" t="s">
        <v>2713</v>
      </c>
      <c r="I1405" s="84" t="s">
        <v>2695</v>
      </c>
      <c r="J1405" s="84" t="s">
        <v>2709</v>
      </c>
      <c r="K1405" s="425">
        <v>149.19</v>
      </c>
      <c r="L1405" s="425">
        <v>5370.97</v>
      </c>
      <c r="M1405" s="84" t="s">
        <v>2727</v>
      </c>
    </row>
    <row r="1406" spans="1:13" ht="45">
      <c r="A1406" s="87">
        <v>1397</v>
      </c>
      <c r="B1406" s="302"/>
      <c r="C1406" s="424" t="s">
        <v>2692</v>
      </c>
      <c r="D1406" s="84" t="s">
        <v>2705</v>
      </c>
      <c r="E1406" s="84" t="s">
        <v>2728</v>
      </c>
      <c r="F1406" s="84" t="s">
        <v>2695</v>
      </c>
      <c r="G1406" s="84" t="s">
        <v>2707</v>
      </c>
      <c r="H1406" s="84" t="s">
        <v>2713</v>
      </c>
      <c r="I1406" s="84" t="s">
        <v>2695</v>
      </c>
      <c r="J1406" s="84" t="s">
        <v>2709</v>
      </c>
      <c r="K1406" s="425">
        <v>149.19</v>
      </c>
      <c r="L1406" s="425">
        <v>5370.97</v>
      </c>
      <c r="M1406" s="84" t="s">
        <v>2729</v>
      </c>
    </row>
    <row r="1407" spans="1:13" ht="45">
      <c r="A1407" s="87">
        <v>1398</v>
      </c>
      <c r="B1407" s="302"/>
      <c r="C1407" s="424" t="s">
        <v>2692</v>
      </c>
      <c r="D1407" s="84" t="s">
        <v>2705</v>
      </c>
      <c r="E1407" s="84" t="s">
        <v>2730</v>
      </c>
      <c r="F1407" s="84" t="s">
        <v>2695</v>
      </c>
      <c r="G1407" s="84" t="s">
        <v>2707</v>
      </c>
      <c r="H1407" s="84" t="s">
        <v>2713</v>
      </c>
      <c r="I1407" s="84" t="s">
        <v>2695</v>
      </c>
      <c r="J1407" s="84" t="s">
        <v>2709</v>
      </c>
      <c r="K1407" s="425">
        <v>149.19</v>
      </c>
      <c r="L1407" s="425">
        <v>5370.97</v>
      </c>
      <c r="M1407" s="84" t="s">
        <v>2731</v>
      </c>
    </row>
    <row r="1408" spans="1:13" ht="45">
      <c r="A1408" s="87">
        <v>1399</v>
      </c>
      <c r="B1408" s="302"/>
      <c r="C1408" s="424" t="s">
        <v>2692</v>
      </c>
      <c r="D1408" s="84" t="s">
        <v>2705</v>
      </c>
      <c r="E1408" s="84" t="s">
        <v>2732</v>
      </c>
      <c r="F1408" s="84" t="s">
        <v>2695</v>
      </c>
      <c r="G1408" s="84" t="s">
        <v>2707</v>
      </c>
      <c r="H1408" s="84" t="s">
        <v>2713</v>
      </c>
      <c r="I1408" s="84" t="s">
        <v>2695</v>
      </c>
      <c r="J1408" s="84" t="s">
        <v>2709</v>
      </c>
      <c r="K1408" s="425">
        <v>149.19</v>
      </c>
      <c r="L1408" s="425">
        <v>5370.97</v>
      </c>
      <c r="M1408" s="84" t="s">
        <v>2733</v>
      </c>
    </row>
    <row r="1409" spans="1:13" ht="45">
      <c r="A1409" s="87">
        <v>1400</v>
      </c>
      <c r="B1409" s="302"/>
      <c r="C1409" s="424" t="s">
        <v>2692</v>
      </c>
      <c r="D1409" s="84" t="s">
        <v>2693</v>
      </c>
      <c r="E1409" s="84" t="s">
        <v>2694</v>
      </c>
      <c r="F1409" s="84" t="s">
        <v>2695</v>
      </c>
      <c r="G1409" s="84" t="s">
        <v>2696</v>
      </c>
      <c r="H1409" s="84">
        <v>27.9</v>
      </c>
      <c r="I1409" s="84" t="s">
        <v>2695</v>
      </c>
      <c r="J1409" s="84" t="s">
        <v>2698</v>
      </c>
      <c r="K1409" s="425">
        <v>182.1</v>
      </c>
      <c r="L1409" s="425">
        <v>5080.5</v>
      </c>
      <c r="M1409" s="84" t="s">
        <v>2734</v>
      </c>
    </row>
    <row r="1410" spans="1:13" ht="45">
      <c r="A1410" s="87">
        <v>1401</v>
      </c>
      <c r="B1410" s="302"/>
      <c r="C1410" s="424" t="s">
        <v>2692</v>
      </c>
      <c r="D1410" s="84" t="s">
        <v>2693</v>
      </c>
      <c r="E1410" s="84" t="s">
        <v>2694</v>
      </c>
      <c r="F1410" s="84" t="s">
        <v>2695</v>
      </c>
      <c r="G1410" s="84" t="s">
        <v>2696</v>
      </c>
      <c r="H1410" s="84" t="s">
        <v>2713</v>
      </c>
      <c r="I1410" s="84" t="s">
        <v>2695</v>
      </c>
      <c r="J1410" s="84" t="s">
        <v>2698</v>
      </c>
      <c r="K1410" s="425">
        <v>182.1</v>
      </c>
      <c r="L1410" s="425">
        <v>6555.48</v>
      </c>
      <c r="M1410" s="84" t="s">
        <v>2735</v>
      </c>
    </row>
    <row r="1411" spans="1:13" ht="45">
      <c r="A1411" s="87">
        <v>1402</v>
      </c>
      <c r="B1411" s="302"/>
      <c r="C1411" s="424" t="s">
        <v>2692</v>
      </c>
      <c r="D1411" s="84" t="s">
        <v>2693</v>
      </c>
      <c r="E1411" s="84" t="s">
        <v>2694</v>
      </c>
      <c r="F1411" s="84" t="s">
        <v>2695</v>
      </c>
      <c r="G1411" s="84" t="s">
        <v>2696</v>
      </c>
      <c r="H1411" s="84" t="s">
        <v>2700</v>
      </c>
      <c r="I1411" s="84" t="s">
        <v>2695</v>
      </c>
      <c r="J1411" s="84" t="s">
        <v>2698</v>
      </c>
      <c r="K1411" s="425">
        <v>182.1</v>
      </c>
      <c r="L1411" s="425">
        <v>5827.1</v>
      </c>
      <c r="M1411" s="84" t="s">
        <v>2736</v>
      </c>
    </row>
    <row r="1412" spans="1:13" ht="45">
      <c r="A1412" s="87">
        <v>1403</v>
      </c>
      <c r="B1412" s="302"/>
      <c r="C1412" s="424" t="s">
        <v>2692</v>
      </c>
      <c r="D1412" s="84" t="s">
        <v>2693</v>
      </c>
      <c r="E1412" s="84" t="s">
        <v>2694</v>
      </c>
      <c r="F1412" s="84" t="s">
        <v>2695</v>
      </c>
      <c r="G1412" s="84" t="s">
        <v>2696</v>
      </c>
      <c r="H1412" s="84" t="s">
        <v>2737</v>
      </c>
      <c r="I1412" s="84" t="s">
        <v>2695</v>
      </c>
      <c r="J1412" s="84" t="s">
        <v>2698</v>
      </c>
      <c r="K1412" s="425">
        <v>182.1</v>
      </c>
      <c r="L1412" s="425">
        <v>3277.74</v>
      </c>
      <c r="M1412" s="84" t="s">
        <v>2738</v>
      </c>
    </row>
    <row r="1413" spans="1:13" ht="45">
      <c r="A1413" s="87">
        <v>1404</v>
      </c>
      <c r="B1413" s="302"/>
      <c r="C1413" s="424" t="s">
        <v>2692</v>
      </c>
      <c r="D1413" s="84" t="s">
        <v>2693</v>
      </c>
      <c r="E1413" s="84" t="s">
        <v>2694</v>
      </c>
      <c r="F1413" s="84" t="s">
        <v>2695</v>
      </c>
      <c r="G1413" s="84" t="s">
        <v>2696</v>
      </c>
      <c r="H1413" s="84" t="s">
        <v>2713</v>
      </c>
      <c r="I1413" s="84" t="s">
        <v>2695</v>
      </c>
      <c r="J1413" s="84" t="s">
        <v>2698</v>
      </c>
      <c r="K1413" s="425">
        <v>182.1</v>
      </c>
      <c r="L1413" s="425">
        <v>6555.48</v>
      </c>
      <c r="M1413" s="84" t="s">
        <v>2739</v>
      </c>
    </row>
    <row r="1414" spans="1:13" ht="45">
      <c r="A1414" s="87">
        <v>1405</v>
      </c>
      <c r="B1414" s="302"/>
      <c r="C1414" s="424" t="s">
        <v>2692</v>
      </c>
      <c r="D1414" s="84" t="s">
        <v>2693</v>
      </c>
      <c r="E1414" s="84" t="s">
        <v>2694</v>
      </c>
      <c r="F1414" s="84" t="s">
        <v>2695</v>
      </c>
      <c r="G1414" s="84" t="s">
        <v>2696</v>
      </c>
      <c r="H1414" s="84" t="s">
        <v>2740</v>
      </c>
      <c r="I1414" s="84" t="s">
        <v>2695</v>
      </c>
      <c r="J1414" s="84" t="s">
        <v>2698</v>
      </c>
      <c r="K1414" s="425">
        <v>182.1</v>
      </c>
      <c r="L1414" s="425">
        <v>9469.0300000000007</v>
      </c>
      <c r="M1414" s="84" t="s">
        <v>2741</v>
      </c>
    </row>
    <row r="1415" spans="1:13" ht="45">
      <c r="A1415" s="87">
        <v>1406</v>
      </c>
      <c r="B1415" s="302"/>
      <c r="C1415" s="424" t="s">
        <v>2692</v>
      </c>
      <c r="D1415" s="84" t="s">
        <v>2693</v>
      </c>
      <c r="E1415" s="84" t="s">
        <v>2694</v>
      </c>
      <c r="F1415" s="84" t="s">
        <v>2695</v>
      </c>
      <c r="G1415" s="84" t="s">
        <v>2696</v>
      </c>
      <c r="H1415" s="84" t="s">
        <v>2740</v>
      </c>
      <c r="I1415" s="84" t="s">
        <v>2695</v>
      </c>
      <c r="J1415" s="84" t="s">
        <v>2698</v>
      </c>
      <c r="K1415" s="425">
        <v>182.1</v>
      </c>
      <c r="L1415" s="425">
        <v>9469.0300000000007</v>
      </c>
      <c r="M1415" s="84" t="s">
        <v>2742</v>
      </c>
    </row>
    <row r="1416" spans="1:13" ht="45">
      <c r="A1416" s="87">
        <v>1407</v>
      </c>
      <c r="B1416" s="302"/>
      <c r="C1416" s="424" t="s">
        <v>2692</v>
      </c>
      <c r="D1416" s="84" t="s">
        <v>2693</v>
      </c>
      <c r="E1416" s="84" t="s">
        <v>2694</v>
      </c>
      <c r="F1416" s="84" t="s">
        <v>2695</v>
      </c>
      <c r="G1416" s="84" t="s">
        <v>2696</v>
      </c>
      <c r="H1416" s="84" t="s">
        <v>2740</v>
      </c>
      <c r="I1416" s="84" t="s">
        <v>2695</v>
      </c>
      <c r="J1416" s="84" t="s">
        <v>2698</v>
      </c>
      <c r="K1416" s="425">
        <v>182.1</v>
      </c>
      <c r="L1416" s="425">
        <v>9469.0300000000007</v>
      </c>
      <c r="M1416" s="84" t="s">
        <v>2743</v>
      </c>
    </row>
    <row r="1417" spans="1:13" ht="45">
      <c r="A1417" s="87">
        <v>1408</v>
      </c>
      <c r="B1417" s="302"/>
      <c r="C1417" s="424" t="s">
        <v>2692</v>
      </c>
      <c r="D1417" s="84" t="s">
        <v>2693</v>
      </c>
      <c r="E1417" s="84" t="s">
        <v>2694</v>
      </c>
      <c r="F1417" s="84" t="s">
        <v>2695</v>
      </c>
      <c r="G1417" s="84" t="s">
        <v>2696</v>
      </c>
      <c r="H1417" s="84" t="s">
        <v>2713</v>
      </c>
      <c r="I1417" s="84" t="s">
        <v>2695</v>
      </c>
      <c r="J1417" s="84" t="s">
        <v>2698</v>
      </c>
      <c r="K1417" s="425">
        <v>182.1</v>
      </c>
      <c r="L1417" s="425">
        <v>6555.48</v>
      </c>
      <c r="M1417" s="84" t="s">
        <v>2744</v>
      </c>
    </row>
    <row r="1418" spans="1:13" ht="45">
      <c r="A1418" s="87">
        <v>1409</v>
      </c>
      <c r="B1418" s="302"/>
      <c r="C1418" s="424" t="s">
        <v>2692</v>
      </c>
      <c r="D1418" s="84" t="s">
        <v>2693</v>
      </c>
      <c r="E1418" s="84" t="s">
        <v>2694</v>
      </c>
      <c r="F1418" s="84" t="s">
        <v>2695</v>
      </c>
      <c r="G1418" s="84" t="s">
        <v>2696</v>
      </c>
      <c r="H1418" s="84" t="s">
        <v>2737</v>
      </c>
      <c r="I1418" s="84" t="s">
        <v>2695</v>
      </c>
      <c r="J1418" s="84" t="s">
        <v>2698</v>
      </c>
      <c r="K1418" s="425">
        <v>182.1</v>
      </c>
      <c r="L1418" s="425">
        <v>3277.74</v>
      </c>
      <c r="M1418" s="84" t="s">
        <v>2745</v>
      </c>
    </row>
    <row r="1419" spans="1:13" ht="45">
      <c r="A1419" s="87">
        <v>1410</v>
      </c>
      <c r="B1419" s="302"/>
      <c r="C1419" s="424" t="s">
        <v>2692</v>
      </c>
      <c r="D1419" s="84" t="s">
        <v>2693</v>
      </c>
      <c r="E1419" s="84" t="s">
        <v>2694</v>
      </c>
      <c r="F1419" s="84" t="s">
        <v>2695</v>
      </c>
      <c r="G1419" s="84" t="s">
        <v>2696</v>
      </c>
      <c r="H1419" s="84">
        <v>49.2</v>
      </c>
      <c r="I1419" s="84" t="s">
        <v>2695</v>
      </c>
      <c r="J1419" s="84" t="s">
        <v>2698</v>
      </c>
      <c r="K1419" s="425">
        <v>182.1</v>
      </c>
      <c r="L1419" s="425">
        <v>8959.16</v>
      </c>
      <c r="M1419" s="84" t="s">
        <v>2746</v>
      </c>
    </row>
    <row r="1420" spans="1:13" ht="45">
      <c r="A1420" s="87">
        <v>1411</v>
      </c>
      <c r="B1420" s="302"/>
      <c r="C1420" s="424" t="s">
        <v>2692</v>
      </c>
      <c r="D1420" s="84" t="s">
        <v>2693</v>
      </c>
      <c r="E1420" s="84" t="s">
        <v>2694</v>
      </c>
      <c r="F1420" s="84" t="s">
        <v>2695</v>
      </c>
      <c r="G1420" s="84" t="s">
        <v>2696</v>
      </c>
      <c r="H1420" s="84">
        <v>60.2</v>
      </c>
      <c r="I1420" s="84" t="s">
        <v>2695</v>
      </c>
      <c r="J1420" s="84" t="s">
        <v>2698</v>
      </c>
      <c r="K1420" s="425">
        <v>182.1</v>
      </c>
      <c r="L1420" s="425">
        <v>10962.23</v>
      </c>
      <c r="M1420" s="84" t="s">
        <v>2747</v>
      </c>
    </row>
    <row r="1421" spans="1:13" ht="45">
      <c r="A1421" s="87">
        <v>1412</v>
      </c>
      <c r="B1421" s="302"/>
      <c r="C1421" s="424" t="s">
        <v>2692</v>
      </c>
      <c r="D1421" s="84" t="s">
        <v>2693</v>
      </c>
      <c r="E1421" s="84" t="s">
        <v>2694</v>
      </c>
      <c r="F1421" s="84" t="s">
        <v>2695</v>
      </c>
      <c r="G1421" s="84" t="s">
        <v>2696</v>
      </c>
      <c r="H1421" s="84" t="s">
        <v>2748</v>
      </c>
      <c r="I1421" s="84" t="s">
        <v>2695</v>
      </c>
      <c r="J1421" s="84" t="s">
        <v>2698</v>
      </c>
      <c r="K1421" s="425">
        <v>182.1</v>
      </c>
      <c r="L1421" s="425">
        <v>5462.9</v>
      </c>
      <c r="M1421" s="84" t="s">
        <v>2749</v>
      </c>
    </row>
    <row r="1422" spans="1:13" ht="45">
      <c r="A1422" s="87">
        <v>1413</v>
      </c>
      <c r="B1422" s="302"/>
      <c r="C1422" s="424" t="s">
        <v>2692</v>
      </c>
      <c r="D1422" s="84" t="s">
        <v>2693</v>
      </c>
      <c r="E1422" s="84" t="s">
        <v>2694</v>
      </c>
      <c r="F1422" s="84" t="s">
        <v>2695</v>
      </c>
      <c r="G1422" s="84" t="s">
        <v>2696</v>
      </c>
      <c r="H1422" s="84">
        <v>79.8</v>
      </c>
      <c r="I1422" s="84" t="s">
        <v>2695</v>
      </c>
      <c r="J1422" s="84" t="s">
        <v>2698</v>
      </c>
      <c r="K1422" s="425">
        <v>182.1</v>
      </c>
      <c r="L1422" s="425">
        <v>14531.32</v>
      </c>
      <c r="M1422" s="84" t="s">
        <v>2750</v>
      </c>
    </row>
    <row r="1423" spans="1:13" ht="45">
      <c r="A1423" s="87">
        <v>1414</v>
      </c>
      <c r="B1423" s="302"/>
      <c r="C1423" s="424" t="s">
        <v>2692</v>
      </c>
      <c r="D1423" s="84" t="s">
        <v>2693</v>
      </c>
      <c r="E1423" s="84" t="s">
        <v>2694</v>
      </c>
      <c r="F1423" s="84" t="s">
        <v>2695</v>
      </c>
      <c r="G1423" s="84" t="s">
        <v>2696</v>
      </c>
      <c r="H1423" s="84">
        <v>21.7</v>
      </c>
      <c r="I1423" s="84" t="s">
        <v>2695</v>
      </c>
      <c r="J1423" s="84" t="s">
        <v>2698</v>
      </c>
      <c r="K1423" s="425">
        <v>182.1</v>
      </c>
      <c r="L1423" s="425">
        <v>3951.5</v>
      </c>
      <c r="M1423" s="84" t="s">
        <v>2751</v>
      </c>
    </row>
    <row r="1424" spans="1:13" ht="45">
      <c r="A1424" s="87">
        <v>1415</v>
      </c>
      <c r="B1424" s="302"/>
      <c r="C1424" s="424" t="s">
        <v>2692</v>
      </c>
      <c r="D1424" s="84" t="s">
        <v>2693</v>
      </c>
      <c r="E1424" s="84" t="s">
        <v>2694</v>
      </c>
      <c r="F1424" s="84" t="s">
        <v>2695</v>
      </c>
      <c r="G1424" s="84" t="s">
        <v>2696</v>
      </c>
      <c r="H1424" s="84" t="s">
        <v>2752</v>
      </c>
      <c r="I1424" s="84" t="s">
        <v>2695</v>
      </c>
      <c r="J1424" s="84" t="s">
        <v>2698</v>
      </c>
      <c r="K1424" s="425">
        <v>182.1</v>
      </c>
      <c r="L1424" s="425">
        <v>8194.35</v>
      </c>
      <c r="M1424" s="84" t="s">
        <v>2753</v>
      </c>
    </row>
    <row r="1425" spans="1:13" ht="45">
      <c r="A1425" s="87">
        <v>1416</v>
      </c>
      <c r="B1425" s="302"/>
      <c r="C1425" s="424" t="s">
        <v>2692</v>
      </c>
      <c r="D1425" s="84" t="s">
        <v>2693</v>
      </c>
      <c r="E1425" s="84" t="s">
        <v>2694</v>
      </c>
      <c r="F1425" s="84" t="s">
        <v>2695</v>
      </c>
      <c r="G1425" s="84" t="s">
        <v>2696</v>
      </c>
      <c r="H1425" s="84">
        <v>24</v>
      </c>
      <c r="I1425" s="84" t="s">
        <v>2695</v>
      </c>
      <c r="J1425" s="84" t="s">
        <v>2698</v>
      </c>
      <c r="K1425" s="425">
        <v>182.1</v>
      </c>
      <c r="L1425" s="425">
        <v>6555.48</v>
      </c>
      <c r="M1425" s="84" t="s">
        <v>2754</v>
      </c>
    </row>
    <row r="1426" spans="1:13" ht="45">
      <c r="A1426" s="87">
        <v>1417</v>
      </c>
      <c r="B1426" s="302"/>
      <c r="C1426" s="424" t="s">
        <v>2692</v>
      </c>
      <c r="D1426" s="84" t="s">
        <v>2693</v>
      </c>
      <c r="E1426" s="84" t="s">
        <v>2694</v>
      </c>
      <c r="F1426" s="84" t="s">
        <v>2695</v>
      </c>
      <c r="G1426" s="84" t="s">
        <v>2696</v>
      </c>
      <c r="H1426" s="84">
        <v>23.1</v>
      </c>
      <c r="I1426" s="84" t="s">
        <v>2695</v>
      </c>
      <c r="J1426" s="84" t="s">
        <v>2698</v>
      </c>
      <c r="K1426" s="425">
        <v>182.1</v>
      </c>
      <c r="L1426" s="425">
        <v>4206.4399999999996</v>
      </c>
      <c r="M1426" s="84" t="s">
        <v>2755</v>
      </c>
    </row>
    <row r="1427" spans="1:13" ht="45">
      <c r="A1427" s="87">
        <v>1418</v>
      </c>
      <c r="B1427" s="302"/>
      <c r="C1427" s="424" t="s">
        <v>2692</v>
      </c>
      <c r="D1427" s="84" t="s">
        <v>2693</v>
      </c>
      <c r="E1427" s="84" t="s">
        <v>2694</v>
      </c>
      <c r="F1427" s="84" t="s">
        <v>2695</v>
      </c>
      <c r="G1427" s="84" t="s">
        <v>2696</v>
      </c>
      <c r="H1427" s="84">
        <v>19.14</v>
      </c>
      <c r="I1427" s="84" t="s">
        <v>2695</v>
      </c>
      <c r="J1427" s="84" t="s">
        <v>2698</v>
      </c>
      <c r="K1427" s="425">
        <v>182.1</v>
      </c>
      <c r="L1427" s="425">
        <v>3485.33</v>
      </c>
      <c r="M1427" s="84" t="s">
        <v>2756</v>
      </c>
    </row>
    <row r="1428" spans="1:13" ht="45">
      <c r="A1428" s="87">
        <v>1419</v>
      </c>
      <c r="B1428" s="302"/>
      <c r="C1428" s="424" t="s">
        <v>2692</v>
      </c>
      <c r="D1428" s="84" t="s">
        <v>2693</v>
      </c>
      <c r="E1428" s="84" t="s">
        <v>2694</v>
      </c>
      <c r="F1428" s="84" t="s">
        <v>2695</v>
      </c>
      <c r="G1428" s="84" t="s">
        <v>2696</v>
      </c>
      <c r="H1428" s="84" t="s">
        <v>2713</v>
      </c>
      <c r="I1428" s="84" t="s">
        <v>2695</v>
      </c>
      <c r="J1428" s="84" t="s">
        <v>2698</v>
      </c>
      <c r="K1428" s="425">
        <v>182.1</v>
      </c>
      <c r="L1428" s="425">
        <v>6555.48</v>
      </c>
      <c r="M1428" s="84" t="s">
        <v>2757</v>
      </c>
    </row>
    <row r="1429" spans="1:13" ht="45">
      <c r="A1429" s="87">
        <v>1420</v>
      </c>
      <c r="B1429" s="302"/>
      <c r="C1429" s="424" t="s">
        <v>2692</v>
      </c>
      <c r="D1429" s="84" t="s">
        <v>2693</v>
      </c>
      <c r="E1429" s="84" t="s">
        <v>2694</v>
      </c>
      <c r="F1429" s="84" t="s">
        <v>2695</v>
      </c>
      <c r="G1429" s="84" t="s">
        <v>2696</v>
      </c>
      <c r="H1429" s="84" t="s">
        <v>2758</v>
      </c>
      <c r="I1429" s="84" t="s">
        <v>2695</v>
      </c>
      <c r="J1429" s="84" t="s">
        <v>2698</v>
      </c>
      <c r="K1429" s="425">
        <v>182.1</v>
      </c>
      <c r="L1429" s="425">
        <v>5098.71</v>
      </c>
      <c r="M1429" s="84" t="s">
        <v>2759</v>
      </c>
    </row>
    <row r="1430" spans="1:13" ht="45">
      <c r="A1430" s="87">
        <v>1421</v>
      </c>
      <c r="B1430" s="302"/>
      <c r="C1430" s="424" t="s">
        <v>2692</v>
      </c>
      <c r="D1430" s="84" t="s">
        <v>2693</v>
      </c>
      <c r="E1430" s="84" t="s">
        <v>2694</v>
      </c>
      <c r="F1430" s="84" t="s">
        <v>2695</v>
      </c>
      <c r="G1430" s="84" t="s">
        <v>2696</v>
      </c>
      <c r="H1430" s="84" t="s">
        <v>2748</v>
      </c>
      <c r="I1430" s="84" t="s">
        <v>2695</v>
      </c>
      <c r="J1430" s="84" t="s">
        <v>2698</v>
      </c>
      <c r="K1430" s="425">
        <v>182.1</v>
      </c>
      <c r="L1430" s="425">
        <v>5462.9</v>
      </c>
      <c r="M1430" s="84" t="s">
        <v>2760</v>
      </c>
    </row>
    <row r="1431" spans="1:13" ht="45">
      <c r="A1431" s="87">
        <v>1422</v>
      </c>
      <c r="B1431" s="302"/>
      <c r="C1431" s="424" t="s">
        <v>2692</v>
      </c>
      <c r="D1431" s="84" t="s">
        <v>2693</v>
      </c>
      <c r="E1431" s="84" t="s">
        <v>2694</v>
      </c>
      <c r="F1431" s="84" t="s">
        <v>2695</v>
      </c>
      <c r="G1431" s="84" t="s">
        <v>2696</v>
      </c>
      <c r="H1431" s="84">
        <v>520.69999999999902</v>
      </c>
      <c r="I1431" s="84" t="s">
        <v>2695</v>
      </c>
      <c r="J1431" s="84" t="s">
        <v>2698</v>
      </c>
      <c r="K1431" s="425">
        <v>206.29</v>
      </c>
      <c r="L1431" s="425">
        <v>107415.37</v>
      </c>
      <c r="M1431" s="84" t="s">
        <v>2761</v>
      </c>
    </row>
    <row r="1432" spans="1:13" ht="45">
      <c r="A1432" s="87">
        <v>1423</v>
      </c>
      <c r="B1432" s="302"/>
      <c r="C1432" s="424" t="s">
        <v>2692</v>
      </c>
      <c r="D1432" s="84" t="s">
        <v>2693</v>
      </c>
      <c r="E1432" s="84" t="s">
        <v>2694</v>
      </c>
      <c r="F1432" s="84" t="s">
        <v>2695</v>
      </c>
      <c r="G1432" s="84" t="s">
        <v>2696</v>
      </c>
      <c r="H1432" s="84">
        <v>195.5</v>
      </c>
      <c r="I1432" s="84" t="s">
        <v>2695</v>
      </c>
      <c r="J1432" s="84" t="s">
        <v>2698</v>
      </c>
      <c r="K1432" s="425">
        <v>206.29</v>
      </c>
      <c r="L1432" s="425">
        <v>40329.760000000002</v>
      </c>
      <c r="M1432" s="84" t="s">
        <v>2762</v>
      </c>
    </row>
    <row r="1433" spans="1:13" ht="45">
      <c r="A1433" s="87">
        <v>1424</v>
      </c>
      <c r="B1433" s="302"/>
      <c r="C1433" s="424" t="s">
        <v>2692</v>
      </c>
      <c r="D1433" s="84" t="s">
        <v>2693</v>
      </c>
      <c r="E1433" s="84" t="s">
        <v>2694</v>
      </c>
      <c r="F1433" s="84" t="s">
        <v>2695</v>
      </c>
      <c r="G1433" s="84" t="s">
        <v>2696</v>
      </c>
      <c r="H1433" s="84" t="s">
        <v>2713</v>
      </c>
      <c r="I1433" s="84" t="s">
        <v>2695</v>
      </c>
      <c r="J1433" s="84" t="s">
        <v>2698</v>
      </c>
      <c r="K1433" s="425">
        <v>206.29</v>
      </c>
      <c r="L1433" s="425">
        <v>7426.45</v>
      </c>
      <c r="M1433" s="84" t="s">
        <v>2763</v>
      </c>
    </row>
    <row r="1434" spans="1:13" ht="45">
      <c r="A1434" s="87">
        <v>1425</v>
      </c>
      <c r="B1434" s="302"/>
      <c r="C1434" s="424" t="s">
        <v>2692</v>
      </c>
      <c r="D1434" s="84" t="s">
        <v>2693</v>
      </c>
      <c r="E1434" s="84" t="s">
        <v>2694</v>
      </c>
      <c r="F1434" s="84" t="s">
        <v>2695</v>
      </c>
      <c r="G1434" s="84" t="s">
        <v>2696</v>
      </c>
      <c r="H1434" s="84">
        <v>95.075999999999894</v>
      </c>
      <c r="I1434" s="84" t="s">
        <v>2695</v>
      </c>
      <c r="J1434" s="84" t="s">
        <v>2698</v>
      </c>
      <c r="K1434" s="425">
        <v>206.29</v>
      </c>
      <c r="L1434" s="425">
        <v>19613.259999999998</v>
      </c>
      <c r="M1434" s="84" t="s">
        <v>2764</v>
      </c>
    </row>
    <row r="1435" spans="1:13" ht="45">
      <c r="A1435" s="87">
        <v>1426</v>
      </c>
      <c r="B1435" s="302"/>
      <c r="C1435" s="424" t="s">
        <v>2692</v>
      </c>
      <c r="D1435" s="84" t="s">
        <v>2693</v>
      </c>
      <c r="E1435" s="84" t="s">
        <v>2694</v>
      </c>
      <c r="F1435" s="84" t="s">
        <v>2695</v>
      </c>
      <c r="G1435" s="84" t="s">
        <v>2696</v>
      </c>
      <c r="H1435" s="84">
        <v>43.75</v>
      </c>
      <c r="I1435" s="84" t="s">
        <v>2695</v>
      </c>
      <c r="J1435" s="84" t="s">
        <v>2698</v>
      </c>
      <c r="K1435" s="425">
        <v>206.29</v>
      </c>
      <c r="L1435" s="425">
        <v>9025.2000000000007</v>
      </c>
      <c r="M1435" s="84" t="s">
        <v>2765</v>
      </c>
    </row>
    <row r="1436" spans="1:13" ht="45">
      <c r="A1436" s="87">
        <v>1427</v>
      </c>
      <c r="B1436" s="302"/>
      <c r="C1436" s="424" t="s">
        <v>2692</v>
      </c>
      <c r="D1436" s="84" t="s">
        <v>2693</v>
      </c>
      <c r="E1436" s="84" t="s">
        <v>2694</v>
      </c>
      <c r="F1436" s="84" t="s">
        <v>2695</v>
      </c>
      <c r="G1436" s="84" t="s">
        <v>2696</v>
      </c>
      <c r="H1436" s="84" t="s">
        <v>2711</v>
      </c>
      <c r="I1436" s="84" t="s">
        <v>2695</v>
      </c>
      <c r="J1436" s="84" t="s">
        <v>2698</v>
      </c>
      <c r="K1436" s="425">
        <v>206.29</v>
      </c>
      <c r="L1436" s="425">
        <v>22279.35</v>
      </c>
      <c r="M1436" s="84" t="s">
        <v>2766</v>
      </c>
    </row>
    <row r="1437" spans="1:13" ht="45">
      <c r="A1437" s="87">
        <v>1428</v>
      </c>
      <c r="B1437" s="302"/>
      <c r="C1437" s="424" t="s">
        <v>2692</v>
      </c>
      <c r="D1437" s="84" t="s">
        <v>2693</v>
      </c>
      <c r="E1437" s="84" t="s">
        <v>2694</v>
      </c>
      <c r="F1437" s="84" t="s">
        <v>2695</v>
      </c>
      <c r="G1437" s="84" t="s">
        <v>2696</v>
      </c>
      <c r="H1437" s="84" t="s">
        <v>2767</v>
      </c>
      <c r="I1437" s="84" t="s">
        <v>2695</v>
      </c>
      <c r="J1437" s="84" t="s">
        <v>2698</v>
      </c>
      <c r="K1437" s="425">
        <v>206.29</v>
      </c>
      <c r="L1437" s="425">
        <v>13202.58</v>
      </c>
      <c r="M1437" s="84" t="s">
        <v>2768</v>
      </c>
    </row>
    <row r="1438" spans="1:13" ht="45">
      <c r="A1438" s="87">
        <v>1429</v>
      </c>
      <c r="B1438" s="302"/>
      <c r="C1438" s="424" t="s">
        <v>2692</v>
      </c>
      <c r="D1438" s="84" t="s">
        <v>2693</v>
      </c>
      <c r="E1438" s="84" t="s">
        <v>2694</v>
      </c>
      <c r="F1438" s="84" t="s">
        <v>2695</v>
      </c>
      <c r="G1438" s="84" t="s">
        <v>2696</v>
      </c>
      <c r="H1438" s="84" t="s">
        <v>2769</v>
      </c>
      <c r="I1438" s="84" t="s">
        <v>2695</v>
      </c>
      <c r="J1438" s="84" t="s">
        <v>2698</v>
      </c>
      <c r="K1438" s="425">
        <v>206.29</v>
      </c>
      <c r="L1438" s="425">
        <v>17328.39</v>
      </c>
      <c r="M1438" s="84" t="s">
        <v>2770</v>
      </c>
    </row>
    <row r="1439" spans="1:13" ht="45">
      <c r="A1439" s="87">
        <v>1430</v>
      </c>
      <c r="B1439" s="302"/>
      <c r="C1439" s="424" t="s">
        <v>2692</v>
      </c>
      <c r="D1439" s="84" t="s">
        <v>2693</v>
      </c>
      <c r="E1439" s="84" t="s">
        <v>2694</v>
      </c>
      <c r="F1439" s="84" t="s">
        <v>2695</v>
      </c>
      <c r="G1439" s="84" t="s">
        <v>2696</v>
      </c>
      <c r="H1439" s="84" t="s">
        <v>2771</v>
      </c>
      <c r="I1439" s="84" t="s">
        <v>2695</v>
      </c>
      <c r="J1439" s="84" t="s">
        <v>2698</v>
      </c>
      <c r="K1439" s="425">
        <v>206.29</v>
      </c>
      <c r="L1439" s="425">
        <v>19803.87</v>
      </c>
      <c r="M1439" s="84" t="s">
        <v>2772</v>
      </c>
    </row>
    <row r="1440" spans="1:13" ht="45">
      <c r="A1440" s="87">
        <v>1431</v>
      </c>
      <c r="B1440" s="302"/>
      <c r="C1440" s="424" t="s">
        <v>2692</v>
      </c>
      <c r="D1440" s="84" t="s">
        <v>2693</v>
      </c>
      <c r="E1440" s="84" t="s">
        <v>2694</v>
      </c>
      <c r="F1440" s="84" t="s">
        <v>2695</v>
      </c>
      <c r="G1440" s="84" t="s">
        <v>2696</v>
      </c>
      <c r="H1440" s="84" t="s">
        <v>2713</v>
      </c>
      <c r="I1440" s="84" t="s">
        <v>2695</v>
      </c>
      <c r="J1440" s="84" t="s">
        <v>2698</v>
      </c>
      <c r="K1440" s="425">
        <v>206.29</v>
      </c>
      <c r="L1440" s="425">
        <v>7426.45</v>
      </c>
      <c r="M1440" s="84" t="s">
        <v>2773</v>
      </c>
    </row>
    <row r="1441" spans="1:13" ht="45">
      <c r="A1441" s="87">
        <v>1432</v>
      </c>
      <c r="B1441" s="302"/>
      <c r="C1441" s="424" t="s">
        <v>2692</v>
      </c>
      <c r="D1441" s="84" t="s">
        <v>2693</v>
      </c>
      <c r="E1441" s="84" t="s">
        <v>2694</v>
      </c>
      <c r="F1441" s="84" t="s">
        <v>2695</v>
      </c>
      <c r="G1441" s="84" t="s">
        <v>2696</v>
      </c>
      <c r="H1441" s="84" t="s">
        <v>2774</v>
      </c>
      <c r="I1441" s="84" t="s">
        <v>2695</v>
      </c>
      <c r="J1441" s="84" t="s">
        <v>2698</v>
      </c>
      <c r="K1441" s="425">
        <v>206.29</v>
      </c>
      <c r="L1441" s="425">
        <v>8251.61</v>
      </c>
      <c r="M1441" s="84" t="s">
        <v>2775</v>
      </c>
    </row>
    <row r="1442" spans="1:13" ht="45">
      <c r="A1442" s="87">
        <v>1433</v>
      </c>
      <c r="B1442" s="302"/>
      <c r="C1442" s="424" t="s">
        <v>2692</v>
      </c>
      <c r="D1442" s="84" t="s">
        <v>2693</v>
      </c>
      <c r="E1442" s="84" t="s">
        <v>2694</v>
      </c>
      <c r="F1442" s="84" t="s">
        <v>2695</v>
      </c>
      <c r="G1442" s="84" t="s">
        <v>2696</v>
      </c>
      <c r="H1442" s="84">
        <v>49.5</v>
      </c>
      <c r="I1442" s="84" t="s">
        <v>2695</v>
      </c>
      <c r="J1442" s="84" t="s">
        <v>2698</v>
      </c>
      <c r="K1442" s="425">
        <v>206.29</v>
      </c>
      <c r="L1442" s="425">
        <v>10211.370000000001</v>
      </c>
      <c r="M1442" s="84" t="s">
        <v>2776</v>
      </c>
    </row>
    <row r="1443" spans="1:13" ht="45">
      <c r="A1443" s="87">
        <v>1434</v>
      </c>
      <c r="B1443" s="302"/>
      <c r="C1443" s="424" t="s">
        <v>2692</v>
      </c>
      <c r="D1443" s="84" t="s">
        <v>2693</v>
      </c>
      <c r="E1443" s="84" t="s">
        <v>2694</v>
      </c>
      <c r="F1443" s="84" t="s">
        <v>2695</v>
      </c>
      <c r="G1443" s="84" t="s">
        <v>2696</v>
      </c>
      <c r="H1443" s="84" t="s">
        <v>2777</v>
      </c>
      <c r="I1443" s="84" t="s">
        <v>2695</v>
      </c>
      <c r="J1443" s="84" t="s">
        <v>2698</v>
      </c>
      <c r="K1443" s="425">
        <v>206.29</v>
      </c>
      <c r="L1443" s="425">
        <v>14852.9</v>
      </c>
      <c r="M1443" s="84" t="s">
        <v>2778</v>
      </c>
    </row>
    <row r="1444" spans="1:13" ht="45">
      <c r="A1444" s="87">
        <v>1435</v>
      </c>
      <c r="B1444" s="302"/>
      <c r="C1444" s="424" t="s">
        <v>2692</v>
      </c>
      <c r="D1444" s="84" t="s">
        <v>2693</v>
      </c>
      <c r="E1444" s="84" t="s">
        <v>2694</v>
      </c>
      <c r="F1444" s="84" t="s">
        <v>2695</v>
      </c>
      <c r="G1444" s="84" t="s">
        <v>2696</v>
      </c>
      <c r="H1444" s="84" t="s">
        <v>2774</v>
      </c>
      <c r="I1444" s="84" t="s">
        <v>2695</v>
      </c>
      <c r="J1444" s="84" t="s">
        <v>2698</v>
      </c>
      <c r="K1444" s="425">
        <v>206.29</v>
      </c>
      <c r="L1444" s="425">
        <v>8251.61</v>
      </c>
      <c r="M1444" s="84" t="s">
        <v>2779</v>
      </c>
    </row>
    <row r="1445" spans="1:13" ht="45">
      <c r="A1445" s="87">
        <v>1436</v>
      </c>
      <c r="B1445" s="302"/>
      <c r="C1445" s="424" t="s">
        <v>2692</v>
      </c>
      <c r="D1445" s="84" t="s">
        <v>2693</v>
      </c>
      <c r="E1445" s="84" t="s">
        <v>2694</v>
      </c>
      <c r="F1445" s="84" t="s">
        <v>2695</v>
      </c>
      <c r="G1445" s="84" t="s">
        <v>2696</v>
      </c>
      <c r="H1445" s="84" t="s">
        <v>2767</v>
      </c>
      <c r="I1445" s="84" t="s">
        <v>2695</v>
      </c>
      <c r="J1445" s="84" t="s">
        <v>2698</v>
      </c>
      <c r="K1445" s="425">
        <v>206.29</v>
      </c>
      <c r="L1445" s="425">
        <v>13202.58</v>
      </c>
      <c r="M1445" s="84" t="s">
        <v>2780</v>
      </c>
    </row>
    <row r="1446" spans="1:13" ht="45">
      <c r="A1446" s="87">
        <v>1437</v>
      </c>
      <c r="B1446" s="302"/>
      <c r="C1446" s="424" t="s">
        <v>2692</v>
      </c>
      <c r="D1446" s="84" t="s">
        <v>2693</v>
      </c>
      <c r="E1446" s="84" t="s">
        <v>2694</v>
      </c>
      <c r="F1446" s="84" t="s">
        <v>2695</v>
      </c>
      <c r="G1446" s="84" t="s">
        <v>2696</v>
      </c>
      <c r="H1446" s="84" t="s">
        <v>2781</v>
      </c>
      <c r="I1446" s="84" t="s">
        <v>2695</v>
      </c>
      <c r="J1446" s="84" t="s">
        <v>2698</v>
      </c>
      <c r="K1446" s="425">
        <v>206.29</v>
      </c>
      <c r="L1446" s="425">
        <v>9489.35</v>
      </c>
      <c r="M1446" s="84" t="s">
        <v>2782</v>
      </c>
    </row>
    <row r="1447" spans="1:13" ht="45">
      <c r="A1447" s="87">
        <v>1438</v>
      </c>
      <c r="B1447" s="302"/>
      <c r="C1447" s="424" t="s">
        <v>2692</v>
      </c>
      <c r="D1447" s="84" t="s">
        <v>2693</v>
      </c>
      <c r="E1447" s="84" t="s">
        <v>2694</v>
      </c>
      <c r="F1447" s="84" t="s">
        <v>2695</v>
      </c>
      <c r="G1447" s="84" t="s">
        <v>2696</v>
      </c>
      <c r="H1447" s="84" t="s">
        <v>2737</v>
      </c>
      <c r="I1447" s="84" t="s">
        <v>2695</v>
      </c>
      <c r="J1447" s="84" t="s">
        <v>2698</v>
      </c>
      <c r="K1447" s="425">
        <v>206.29</v>
      </c>
      <c r="L1447" s="425">
        <v>3713.23</v>
      </c>
      <c r="M1447" s="84" t="s">
        <v>2783</v>
      </c>
    </row>
    <row r="1448" spans="1:13" ht="45">
      <c r="A1448" s="87">
        <v>1439</v>
      </c>
      <c r="B1448" s="302"/>
      <c r="C1448" s="424" t="s">
        <v>2692</v>
      </c>
      <c r="D1448" s="84" t="s">
        <v>2693</v>
      </c>
      <c r="E1448" s="84" t="s">
        <v>2694</v>
      </c>
      <c r="F1448" s="84" t="s">
        <v>2695</v>
      </c>
      <c r="G1448" s="84" t="s">
        <v>2696</v>
      </c>
      <c r="H1448" s="84" t="s">
        <v>2713</v>
      </c>
      <c r="I1448" s="84" t="s">
        <v>2695</v>
      </c>
      <c r="J1448" s="84" t="s">
        <v>2698</v>
      </c>
      <c r="K1448" s="425">
        <v>206.29</v>
      </c>
      <c r="L1448" s="425">
        <v>7426.45</v>
      </c>
      <c r="M1448" s="84" t="s">
        <v>2784</v>
      </c>
    </row>
    <row r="1449" spans="1:13" ht="45">
      <c r="A1449" s="87">
        <v>1440</v>
      </c>
      <c r="B1449" s="302"/>
      <c r="C1449" s="424" t="s">
        <v>2692</v>
      </c>
      <c r="D1449" s="84" t="s">
        <v>2693</v>
      </c>
      <c r="E1449" s="84" t="s">
        <v>2694</v>
      </c>
      <c r="F1449" s="84" t="s">
        <v>2695</v>
      </c>
      <c r="G1449" s="84" t="s">
        <v>2696</v>
      </c>
      <c r="H1449" s="84">
        <v>157.56</v>
      </c>
      <c r="I1449" s="84" t="s">
        <v>2695</v>
      </c>
      <c r="J1449" s="84" t="s">
        <v>2698</v>
      </c>
      <c r="K1449" s="425">
        <v>206.29</v>
      </c>
      <c r="L1449" s="425">
        <v>32503.1</v>
      </c>
      <c r="M1449" s="84" t="s">
        <v>2785</v>
      </c>
    </row>
    <row r="1450" spans="1:13" ht="45">
      <c r="A1450" s="87">
        <v>1441</v>
      </c>
      <c r="B1450" s="302"/>
      <c r="C1450" s="424" t="s">
        <v>2692</v>
      </c>
      <c r="D1450" s="84" t="s">
        <v>2693</v>
      </c>
      <c r="E1450" s="84" t="s">
        <v>2694</v>
      </c>
      <c r="F1450" s="84" t="s">
        <v>2695</v>
      </c>
      <c r="G1450" s="84" t="s">
        <v>2696</v>
      </c>
      <c r="H1450" s="84" t="s">
        <v>2774</v>
      </c>
      <c r="I1450" s="84" t="s">
        <v>2695</v>
      </c>
      <c r="J1450" s="84" t="s">
        <v>2698</v>
      </c>
      <c r="K1450" s="425">
        <v>206.29</v>
      </c>
      <c r="L1450" s="425">
        <v>8251.61</v>
      </c>
      <c r="M1450" s="84" t="s">
        <v>2786</v>
      </c>
    </row>
    <row r="1451" spans="1:13" ht="45">
      <c r="A1451" s="87">
        <v>1442</v>
      </c>
      <c r="B1451" s="302"/>
      <c r="C1451" s="424" t="s">
        <v>2692</v>
      </c>
      <c r="D1451" s="84" t="s">
        <v>2693</v>
      </c>
      <c r="E1451" s="84" t="s">
        <v>2694</v>
      </c>
      <c r="F1451" s="84" t="s">
        <v>2695</v>
      </c>
      <c r="G1451" s="84" t="s">
        <v>2696</v>
      </c>
      <c r="H1451" s="84" t="s">
        <v>2774</v>
      </c>
      <c r="I1451" s="84" t="s">
        <v>2695</v>
      </c>
      <c r="J1451" s="84" t="s">
        <v>2698</v>
      </c>
      <c r="K1451" s="425">
        <v>206.29</v>
      </c>
      <c r="L1451" s="425">
        <v>8251.61</v>
      </c>
      <c r="M1451" s="84" t="s">
        <v>2787</v>
      </c>
    </row>
    <row r="1452" spans="1:13" ht="45">
      <c r="A1452" s="87">
        <v>1443</v>
      </c>
      <c r="B1452" s="302"/>
      <c r="C1452" s="424" t="s">
        <v>2692</v>
      </c>
      <c r="D1452" s="84" t="s">
        <v>2693</v>
      </c>
      <c r="E1452" s="84" t="s">
        <v>2694</v>
      </c>
      <c r="F1452" s="84" t="s">
        <v>2695</v>
      </c>
      <c r="G1452" s="84" t="s">
        <v>2696</v>
      </c>
      <c r="H1452" s="84" t="s">
        <v>2774</v>
      </c>
      <c r="I1452" s="84" t="s">
        <v>2695</v>
      </c>
      <c r="J1452" s="84" t="s">
        <v>2698</v>
      </c>
      <c r="K1452" s="425">
        <v>206.29</v>
      </c>
      <c r="L1452" s="425">
        <v>8251.61</v>
      </c>
      <c r="M1452" s="84" t="s">
        <v>2788</v>
      </c>
    </row>
    <row r="1453" spans="1:13" ht="45">
      <c r="A1453" s="87">
        <v>1444</v>
      </c>
      <c r="B1453" s="302"/>
      <c r="C1453" s="424" t="s">
        <v>2692</v>
      </c>
      <c r="D1453" s="84" t="s">
        <v>2693</v>
      </c>
      <c r="E1453" s="84" t="s">
        <v>2694</v>
      </c>
      <c r="F1453" s="84" t="s">
        <v>2695</v>
      </c>
      <c r="G1453" s="84" t="s">
        <v>2696</v>
      </c>
      <c r="H1453" s="84" t="s">
        <v>2713</v>
      </c>
      <c r="I1453" s="84" t="s">
        <v>2695</v>
      </c>
      <c r="J1453" s="84" t="s">
        <v>2698</v>
      </c>
      <c r="K1453" s="425">
        <v>206.29</v>
      </c>
      <c r="L1453" s="425">
        <v>7426.45</v>
      </c>
      <c r="M1453" s="84" t="s">
        <v>2789</v>
      </c>
    </row>
    <row r="1454" spans="1:13" ht="45">
      <c r="A1454" s="87">
        <v>1445</v>
      </c>
      <c r="B1454" s="302"/>
      <c r="C1454" s="424" t="s">
        <v>2692</v>
      </c>
      <c r="D1454" s="84" t="s">
        <v>2693</v>
      </c>
      <c r="E1454" s="84" t="s">
        <v>2694</v>
      </c>
      <c r="F1454" s="84" t="s">
        <v>2695</v>
      </c>
      <c r="G1454" s="84" t="s">
        <v>2696</v>
      </c>
      <c r="H1454" s="84" t="s">
        <v>2767</v>
      </c>
      <c r="I1454" s="84" t="s">
        <v>2695</v>
      </c>
      <c r="J1454" s="84" t="s">
        <v>2698</v>
      </c>
      <c r="K1454" s="425">
        <v>206.29</v>
      </c>
      <c r="L1454" s="425">
        <v>13202.58</v>
      </c>
      <c r="M1454" s="84" t="s">
        <v>2790</v>
      </c>
    </row>
    <row r="1455" spans="1:13" ht="45">
      <c r="A1455" s="87">
        <v>1446</v>
      </c>
      <c r="B1455" s="302"/>
      <c r="C1455" s="424" t="s">
        <v>2692</v>
      </c>
      <c r="D1455" s="84" t="s">
        <v>2693</v>
      </c>
      <c r="E1455" s="84" t="s">
        <v>2694</v>
      </c>
      <c r="F1455" s="84" t="s">
        <v>2695</v>
      </c>
      <c r="G1455" s="84" t="s">
        <v>2696</v>
      </c>
      <c r="H1455" s="84" t="s">
        <v>2748</v>
      </c>
      <c r="I1455" s="84" t="s">
        <v>2695</v>
      </c>
      <c r="J1455" s="84" t="s">
        <v>2698</v>
      </c>
      <c r="K1455" s="425">
        <v>206.29</v>
      </c>
      <c r="L1455" s="425">
        <v>6188.71</v>
      </c>
      <c r="M1455" s="84" t="s">
        <v>2791</v>
      </c>
    </row>
    <row r="1456" spans="1:13" ht="45">
      <c r="A1456" s="87">
        <v>1447</v>
      </c>
      <c r="B1456" s="302"/>
      <c r="C1456" s="424" t="s">
        <v>2692</v>
      </c>
      <c r="D1456" s="84" t="s">
        <v>2693</v>
      </c>
      <c r="E1456" s="84" t="s">
        <v>2694</v>
      </c>
      <c r="F1456" s="84" t="s">
        <v>2695</v>
      </c>
      <c r="G1456" s="84" t="s">
        <v>2696</v>
      </c>
      <c r="H1456" s="84" t="s">
        <v>2792</v>
      </c>
      <c r="I1456" s="84" t="s">
        <v>2695</v>
      </c>
      <c r="J1456" s="84" t="s">
        <v>2698</v>
      </c>
      <c r="K1456" s="425">
        <v>206.29</v>
      </c>
      <c r="L1456" s="425">
        <v>9901.94</v>
      </c>
      <c r="M1456" s="84" t="s">
        <v>2793</v>
      </c>
    </row>
    <row r="1457" spans="1:13" ht="45">
      <c r="A1457" s="87">
        <v>1448</v>
      </c>
      <c r="B1457" s="302"/>
      <c r="C1457" s="424" t="s">
        <v>2692</v>
      </c>
      <c r="D1457" s="84" t="s">
        <v>2693</v>
      </c>
      <c r="E1457" s="84" t="s">
        <v>2694</v>
      </c>
      <c r="F1457" s="84" t="s">
        <v>2695</v>
      </c>
      <c r="G1457" s="84" t="s">
        <v>2696</v>
      </c>
      <c r="H1457" s="84" t="s">
        <v>2794</v>
      </c>
      <c r="I1457" s="84" t="s">
        <v>2695</v>
      </c>
      <c r="J1457" s="84" t="s">
        <v>2698</v>
      </c>
      <c r="K1457" s="425">
        <v>206.29</v>
      </c>
      <c r="L1457" s="425">
        <v>15471.77</v>
      </c>
      <c r="M1457" s="84" t="s">
        <v>2795</v>
      </c>
    </row>
    <row r="1458" spans="1:13" ht="45">
      <c r="A1458" s="87">
        <v>1449</v>
      </c>
      <c r="B1458" s="302"/>
      <c r="C1458" s="424" t="s">
        <v>2692</v>
      </c>
      <c r="D1458" s="84" t="s">
        <v>2693</v>
      </c>
      <c r="E1458" s="84" t="s">
        <v>2694</v>
      </c>
      <c r="F1458" s="84" t="s">
        <v>2695</v>
      </c>
      <c r="G1458" s="84" t="s">
        <v>2696</v>
      </c>
      <c r="H1458" s="84">
        <v>95.76</v>
      </c>
      <c r="I1458" s="84" t="s">
        <v>2695</v>
      </c>
      <c r="J1458" s="84" t="s">
        <v>2698</v>
      </c>
      <c r="K1458" s="425">
        <v>206.29</v>
      </c>
      <c r="L1458" s="425">
        <v>19754.36</v>
      </c>
      <c r="M1458" s="84" t="s">
        <v>2796</v>
      </c>
    </row>
    <row r="1459" spans="1:13" ht="45">
      <c r="A1459" s="87">
        <v>1450</v>
      </c>
      <c r="B1459" s="302"/>
      <c r="C1459" s="424" t="s">
        <v>2692</v>
      </c>
      <c r="D1459" s="84" t="s">
        <v>2693</v>
      </c>
      <c r="E1459" s="84" t="s">
        <v>2694</v>
      </c>
      <c r="F1459" s="84" t="s">
        <v>2695</v>
      </c>
      <c r="G1459" s="84" t="s">
        <v>2696</v>
      </c>
      <c r="H1459" s="84" t="s">
        <v>2797</v>
      </c>
      <c r="I1459" s="84" t="s">
        <v>2695</v>
      </c>
      <c r="J1459" s="84" t="s">
        <v>2698</v>
      </c>
      <c r="K1459" s="425">
        <v>206.29</v>
      </c>
      <c r="L1459" s="425">
        <v>16503.23</v>
      </c>
      <c r="M1459" s="84" t="s">
        <v>2798</v>
      </c>
    </row>
    <row r="1460" spans="1:13" ht="45">
      <c r="A1460" s="87">
        <v>1451</v>
      </c>
      <c r="B1460" s="302"/>
      <c r="C1460" s="424" t="s">
        <v>2692</v>
      </c>
      <c r="D1460" s="84" t="s">
        <v>2693</v>
      </c>
      <c r="E1460" s="84" t="s">
        <v>2694</v>
      </c>
      <c r="F1460" s="84" t="s">
        <v>2695</v>
      </c>
      <c r="G1460" s="84" t="s">
        <v>2696</v>
      </c>
      <c r="H1460" s="84" t="s">
        <v>2799</v>
      </c>
      <c r="I1460" s="84" t="s">
        <v>2695</v>
      </c>
      <c r="J1460" s="84" t="s">
        <v>2698</v>
      </c>
      <c r="K1460" s="425">
        <v>206.29</v>
      </c>
      <c r="L1460" s="425">
        <v>61268.23</v>
      </c>
      <c r="M1460" s="84" t="s">
        <v>2800</v>
      </c>
    </row>
    <row r="1461" spans="1:13" ht="45">
      <c r="A1461" s="87">
        <v>1452</v>
      </c>
      <c r="B1461" s="302"/>
      <c r="C1461" s="424" t="s">
        <v>2692</v>
      </c>
      <c r="D1461" s="84" t="s">
        <v>2693</v>
      </c>
      <c r="E1461" s="84" t="s">
        <v>2694</v>
      </c>
      <c r="F1461" s="84" t="s">
        <v>2695</v>
      </c>
      <c r="G1461" s="84" t="s">
        <v>2696</v>
      </c>
      <c r="H1461" s="84" t="s">
        <v>2799</v>
      </c>
      <c r="I1461" s="84" t="s">
        <v>2695</v>
      </c>
      <c r="J1461" s="84" t="s">
        <v>2698</v>
      </c>
      <c r="K1461" s="425">
        <v>206.29</v>
      </c>
      <c r="L1461" s="425">
        <v>61268.23</v>
      </c>
      <c r="M1461" s="84" t="s">
        <v>2800</v>
      </c>
    </row>
    <row r="1462" spans="1:13" ht="45">
      <c r="A1462" s="87">
        <v>1453</v>
      </c>
      <c r="B1462" s="302"/>
      <c r="C1462" s="424" t="s">
        <v>2692</v>
      </c>
      <c r="D1462" s="84" t="s">
        <v>2693</v>
      </c>
      <c r="E1462" s="84" t="s">
        <v>2694</v>
      </c>
      <c r="F1462" s="84" t="s">
        <v>2695</v>
      </c>
      <c r="G1462" s="84" t="s">
        <v>2696</v>
      </c>
      <c r="H1462" s="84" t="s">
        <v>2713</v>
      </c>
      <c r="I1462" s="84" t="s">
        <v>2695</v>
      </c>
      <c r="J1462" s="84" t="s">
        <v>2698</v>
      </c>
      <c r="K1462" s="425">
        <v>206.29</v>
      </c>
      <c r="L1462" s="425">
        <v>7426.45</v>
      </c>
      <c r="M1462" s="84" t="s">
        <v>2801</v>
      </c>
    </row>
    <row r="1463" spans="1:13" ht="45">
      <c r="A1463" s="87">
        <v>1454</v>
      </c>
      <c r="B1463" s="302"/>
      <c r="C1463" s="424" t="s">
        <v>2692</v>
      </c>
      <c r="D1463" s="84" t="s">
        <v>2693</v>
      </c>
      <c r="E1463" s="84" t="s">
        <v>2694</v>
      </c>
      <c r="F1463" s="84" t="s">
        <v>2695</v>
      </c>
      <c r="G1463" s="84" t="s">
        <v>2696</v>
      </c>
      <c r="H1463" s="84" t="s">
        <v>2737</v>
      </c>
      <c r="I1463" s="84" t="s">
        <v>2695</v>
      </c>
      <c r="J1463" s="84" t="s">
        <v>2698</v>
      </c>
      <c r="K1463" s="425">
        <v>206.29</v>
      </c>
      <c r="L1463" s="425">
        <v>3713.23</v>
      </c>
      <c r="M1463" s="84" t="s">
        <v>2802</v>
      </c>
    </row>
    <row r="1464" spans="1:13" ht="45">
      <c r="A1464" s="87">
        <v>1455</v>
      </c>
      <c r="B1464" s="302"/>
      <c r="C1464" s="424" t="s">
        <v>2692</v>
      </c>
      <c r="D1464" s="84" t="s">
        <v>2693</v>
      </c>
      <c r="E1464" s="84" t="s">
        <v>2694</v>
      </c>
      <c r="F1464" s="84" t="s">
        <v>2695</v>
      </c>
      <c r="G1464" s="84" t="s">
        <v>2696</v>
      </c>
      <c r="H1464" s="84" t="s">
        <v>2737</v>
      </c>
      <c r="I1464" s="84" t="s">
        <v>2695</v>
      </c>
      <c r="J1464" s="84" t="s">
        <v>2698</v>
      </c>
      <c r="K1464" s="425">
        <v>206.29</v>
      </c>
      <c r="L1464" s="425">
        <v>3713.23</v>
      </c>
      <c r="M1464" s="84" t="s">
        <v>2803</v>
      </c>
    </row>
    <row r="1465" spans="1:13" ht="45">
      <c r="A1465" s="87">
        <v>1456</v>
      </c>
      <c r="B1465" s="302"/>
      <c r="C1465" s="424" t="s">
        <v>2692</v>
      </c>
      <c r="D1465" s="84" t="s">
        <v>2693</v>
      </c>
      <c r="E1465" s="84" t="s">
        <v>2694</v>
      </c>
      <c r="F1465" s="84" t="s">
        <v>2695</v>
      </c>
      <c r="G1465" s="84" t="s">
        <v>2696</v>
      </c>
      <c r="H1465" s="84" t="s">
        <v>2737</v>
      </c>
      <c r="I1465" s="84" t="s">
        <v>2695</v>
      </c>
      <c r="J1465" s="84" t="s">
        <v>2698</v>
      </c>
      <c r="K1465" s="425">
        <v>206.29</v>
      </c>
      <c r="L1465" s="425">
        <v>3713.23</v>
      </c>
      <c r="M1465" s="84" t="s">
        <v>2804</v>
      </c>
    </row>
    <row r="1466" spans="1:13" ht="45">
      <c r="A1466" s="87">
        <v>1457</v>
      </c>
      <c r="B1466" s="302"/>
      <c r="C1466" s="529" t="s">
        <v>23988</v>
      </c>
      <c r="D1466" s="84" t="s">
        <v>2805</v>
      </c>
      <c r="E1466" s="84" t="s">
        <v>2806</v>
      </c>
      <c r="F1466" s="84" t="s">
        <v>2695</v>
      </c>
      <c r="G1466" s="84" t="s">
        <v>2807</v>
      </c>
      <c r="H1466" s="84" t="s">
        <v>2808</v>
      </c>
      <c r="I1466" s="84" t="s">
        <v>2695</v>
      </c>
      <c r="J1466" s="84" t="s">
        <v>2809</v>
      </c>
      <c r="K1466" s="425">
        <v>41.41</v>
      </c>
      <c r="L1466" s="425">
        <v>3810</v>
      </c>
      <c r="M1466" s="84" t="s">
        <v>2810</v>
      </c>
    </row>
    <row r="1467" spans="1:13" ht="45">
      <c r="A1467" s="87">
        <v>1458</v>
      </c>
      <c r="B1467" s="302"/>
      <c r="C1467" s="529" t="s">
        <v>23988</v>
      </c>
      <c r="D1467" s="84" t="s">
        <v>2805</v>
      </c>
      <c r="E1467" s="84" t="s">
        <v>2806</v>
      </c>
      <c r="F1467" s="84" t="s">
        <v>2695</v>
      </c>
      <c r="G1467" s="84" t="s">
        <v>2807</v>
      </c>
      <c r="H1467" s="84" t="s">
        <v>2811</v>
      </c>
      <c r="I1467" s="84" t="s">
        <v>2695</v>
      </c>
      <c r="J1467" s="84" t="s">
        <v>2809</v>
      </c>
      <c r="K1467" s="425">
        <v>30.49</v>
      </c>
      <c r="L1467" s="425">
        <v>2805</v>
      </c>
      <c r="M1467" s="84" t="s">
        <v>2812</v>
      </c>
    </row>
    <row r="1468" spans="1:13" ht="45">
      <c r="A1468" s="87">
        <v>1459</v>
      </c>
      <c r="B1468" s="302"/>
      <c r="C1468" s="529" t="s">
        <v>23988</v>
      </c>
      <c r="D1468" s="84" t="s">
        <v>2805</v>
      </c>
      <c r="E1468" s="84" t="s">
        <v>2806</v>
      </c>
      <c r="F1468" s="84" t="s">
        <v>2695</v>
      </c>
      <c r="G1468" s="84" t="s">
        <v>2807</v>
      </c>
      <c r="H1468" s="84" t="s">
        <v>2811</v>
      </c>
      <c r="I1468" s="84" t="s">
        <v>2695</v>
      </c>
      <c r="J1468" s="84" t="s">
        <v>2809</v>
      </c>
      <c r="K1468" s="425">
        <v>18.75</v>
      </c>
      <c r="L1468" s="425">
        <v>1725</v>
      </c>
      <c r="M1468" s="84" t="s">
        <v>2813</v>
      </c>
    </row>
    <row r="1469" spans="1:13" ht="45">
      <c r="A1469" s="87">
        <v>1460</v>
      </c>
      <c r="B1469" s="302"/>
      <c r="C1469" s="529" t="s">
        <v>23988</v>
      </c>
      <c r="D1469" s="84" t="s">
        <v>2805</v>
      </c>
      <c r="E1469" s="84" t="s">
        <v>2806</v>
      </c>
      <c r="F1469" s="84" t="s">
        <v>2695</v>
      </c>
      <c r="G1469" s="84" t="s">
        <v>2807</v>
      </c>
      <c r="H1469" s="84"/>
      <c r="I1469" s="84" t="s">
        <v>2695</v>
      </c>
      <c r="J1469" s="84" t="s">
        <v>2814</v>
      </c>
      <c r="K1469" s="425">
        <v>0</v>
      </c>
      <c r="L1469" s="425">
        <v>2190</v>
      </c>
      <c r="M1469" s="84" t="s">
        <v>2815</v>
      </c>
    </row>
    <row r="1470" spans="1:13" ht="45">
      <c r="A1470" s="87">
        <v>1461</v>
      </c>
      <c r="B1470" s="302"/>
      <c r="C1470" s="529" t="s">
        <v>23988</v>
      </c>
      <c r="D1470" s="84" t="s">
        <v>2805</v>
      </c>
      <c r="E1470" s="84" t="s">
        <v>2806</v>
      </c>
      <c r="F1470" s="84" t="s">
        <v>2695</v>
      </c>
      <c r="G1470" s="84" t="s">
        <v>2807</v>
      </c>
      <c r="H1470" s="84"/>
      <c r="I1470" s="84" t="s">
        <v>2695</v>
      </c>
      <c r="J1470" s="84" t="s">
        <v>2814</v>
      </c>
      <c r="K1470" s="425">
        <v>0</v>
      </c>
      <c r="L1470" s="425">
        <v>1320</v>
      </c>
      <c r="M1470" s="84" t="s">
        <v>2816</v>
      </c>
    </row>
    <row r="1471" spans="1:13" ht="45">
      <c r="A1471" s="87">
        <v>1462</v>
      </c>
      <c r="B1471" s="302"/>
      <c r="C1471" s="529" t="s">
        <v>23988</v>
      </c>
      <c r="D1471" s="84" t="s">
        <v>2805</v>
      </c>
      <c r="E1471" s="84" t="s">
        <v>2806</v>
      </c>
      <c r="F1471" s="84" t="s">
        <v>2695</v>
      </c>
      <c r="G1471" s="84" t="s">
        <v>2807</v>
      </c>
      <c r="H1471" s="84"/>
      <c r="I1471" s="84" t="s">
        <v>2695</v>
      </c>
      <c r="J1471" s="84" t="s">
        <v>2814</v>
      </c>
      <c r="K1471" s="425">
        <v>0</v>
      </c>
      <c r="L1471" s="425">
        <v>750</v>
      </c>
      <c r="M1471" s="84" t="s">
        <v>2817</v>
      </c>
    </row>
    <row r="1472" spans="1:13" ht="45">
      <c r="A1472" s="87">
        <v>1463</v>
      </c>
      <c r="B1472" s="302"/>
      <c r="C1472" s="529" t="s">
        <v>23988</v>
      </c>
      <c r="D1472" s="84" t="s">
        <v>2805</v>
      </c>
      <c r="E1472" s="84" t="s">
        <v>2806</v>
      </c>
      <c r="F1472" s="84" t="s">
        <v>2695</v>
      </c>
      <c r="G1472" s="84" t="s">
        <v>2807</v>
      </c>
      <c r="H1472" s="84"/>
      <c r="I1472" s="84" t="s">
        <v>2695</v>
      </c>
      <c r="J1472" s="84" t="s">
        <v>2814</v>
      </c>
      <c r="K1472" s="425">
        <v>0</v>
      </c>
      <c r="L1472" s="425">
        <v>3000</v>
      </c>
      <c r="M1472" s="84" t="s">
        <v>2815</v>
      </c>
    </row>
    <row r="1473" spans="1:13" ht="60">
      <c r="A1473" s="87">
        <v>1464</v>
      </c>
      <c r="B1473" s="302"/>
      <c r="C1473" s="529" t="s">
        <v>23988</v>
      </c>
      <c r="D1473" s="84" t="s">
        <v>2805</v>
      </c>
      <c r="E1473" s="84" t="s">
        <v>2806</v>
      </c>
      <c r="F1473" s="84" t="s">
        <v>2695</v>
      </c>
      <c r="G1473" s="84" t="s">
        <v>2807</v>
      </c>
      <c r="H1473" s="84"/>
      <c r="I1473" s="84" t="s">
        <v>2695</v>
      </c>
      <c r="J1473" s="84" t="s">
        <v>2814</v>
      </c>
      <c r="K1473" s="425">
        <v>0</v>
      </c>
      <c r="L1473" s="425">
        <v>900</v>
      </c>
      <c r="M1473" s="84" t="s">
        <v>2818</v>
      </c>
    </row>
    <row r="1474" spans="1:13" ht="45">
      <c r="A1474" s="87">
        <v>1465</v>
      </c>
      <c r="B1474" s="302"/>
      <c r="C1474" s="529" t="s">
        <v>23988</v>
      </c>
      <c r="D1474" s="84" t="s">
        <v>2819</v>
      </c>
      <c r="E1474" s="84" t="s">
        <v>2820</v>
      </c>
      <c r="F1474" s="84" t="s">
        <v>2695</v>
      </c>
      <c r="G1474" s="84" t="s">
        <v>2807</v>
      </c>
      <c r="H1474" s="84" t="s">
        <v>2821</v>
      </c>
      <c r="I1474" s="84" t="s">
        <v>2695</v>
      </c>
      <c r="J1474" s="84" t="s">
        <v>2809</v>
      </c>
      <c r="K1474" s="425">
        <v>26.93</v>
      </c>
      <c r="L1474" s="425">
        <v>2478</v>
      </c>
      <c r="M1474" s="84" t="s">
        <v>2822</v>
      </c>
    </row>
    <row r="1475" spans="1:13" ht="45">
      <c r="A1475" s="87">
        <v>1466</v>
      </c>
      <c r="B1475" s="302"/>
      <c r="C1475" s="529" t="s">
        <v>23988</v>
      </c>
      <c r="D1475" s="84" t="s">
        <v>2819</v>
      </c>
      <c r="E1475" s="84" t="s">
        <v>2820</v>
      </c>
      <c r="F1475" s="84" t="s">
        <v>2695</v>
      </c>
      <c r="G1475" s="84" t="s">
        <v>2807</v>
      </c>
      <c r="H1475" s="84" t="s">
        <v>2821</v>
      </c>
      <c r="I1475" s="84" t="s">
        <v>2695</v>
      </c>
      <c r="J1475" s="84" t="s">
        <v>2809</v>
      </c>
      <c r="K1475" s="425">
        <v>11.54</v>
      </c>
      <c r="L1475" s="425">
        <v>1062</v>
      </c>
      <c r="M1475" s="84" t="s">
        <v>2823</v>
      </c>
    </row>
    <row r="1476" spans="1:13" ht="45">
      <c r="A1476" s="87">
        <v>1467</v>
      </c>
      <c r="B1476" s="302"/>
      <c r="C1476" s="529" t="s">
        <v>23988</v>
      </c>
      <c r="D1476" s="84" t="s">
        <v>2819</v>
      </c>
      <c r="E1476" s="84" t="s">
        <v>2820</v>
      </c>
      <c r="F1476" s="84" t="s">
        <v>2695</v>
      </c>
      <c r="G1476" s="84" t="s">
        <v>2807</v>
      </c>
      <c r="H1476" s="84" t="s">
        <v>2824</v>
      </c>
      <c r="I1476" s="84" t="s">
        <v>2695</v>
      </c>
      <c r="J1476" s="84" t="s">
        <v>2809</v>
      </c>
      <c r="K1476" s="425">
        <v>19.239999999999998</v>
      </c>
      <c r="L1476" s="425">
        <v>1770</v>
      </c>
      <c r="M1476" s="84" t="s">
        <v>2825</v>
      </c>
    </row>
    <row r="1477" spans="1:13" ht="45">
      <c r="A1477" s="87">
        <v>1468</v>
      </c>
      <c r="B1477" s="302"/>
      <c r="C1477" s="529" t="s">
        <v>23988</v>
      </c>
      <c r="D1477" s="84" t="s">
        <v>2819</v>
      </c>
      <c r="E1477" s="84" t="s">
        <v>2820</v>
      </c>
      <c r="F1477" s="84" t="s">
        <v>2695</v>
      </c>
      <c r="G1477" s="84" t="s">
        <v>2807</v>
      </c>
      <c r="H1477" s="84" t="s">
        <v>2821</v>
      </c>
      <c r="I1477" s="84" t="s">
        <v>2695</v>
      </c>
      <c r="J1477" s="84" t="s">
        <v>2809</v>
      </c>
      <c r="K1477" s="425">
        <v>7.7</v>
      </c>
      <c r="L1477" s="425">
        <v>708</v>
      </c>
      <c r="M1477" s="84" t="s">
        <v>2826</v>
      </c>
    </row>
    <row r="1478" spans="1:13" ht="45">
      <c r="A1478" s="87">
        <v>1469</v>
      </c>
      <c r="B1478" s="302"/>
      <c r="C1478" s="529" t="s">
        <v>23988</v>
      </c>
      <c r="D1478" s="84" t="s">
        <v>2819</v>
      </c>
      <c r="E1478" s="84" t="s">
        <v>2820</v>
      </c>
      <c r="F1478" s="84" t="s">
        <v>2695</v>
      </c>
      <c r="G1478" s="84" t="s">
        <v>2807</v>
      </c>
      <c r="H1478" s="84"/>
      <c r="I1478" s="84" t="s">
        <v>2695</v>
      </c>
      <c r="J1478" s="84" t="s">
        <v>2814</v>
      </c>
      <c r="K1478" s="425">
        <v>0</v>
      </c>
      <c r="L1478" s="425">
        <v>2124</v>
      </c>
      <c r="M1478" s="84" t="s">
        <v>2827</v>
      </c>
    </row>
    <row r="1479" spans="1:13" ht="45">
      <c r="A1479" s="87">
        <v>1470</v>
      </c>
      <c r="B1479" s="302"/>
      <c r="C1479" s="529" t="s">
        <v>23988</v>
      </c>
      <c r="D1479" s="84" t="s">
        <v>2819</v>
      </c>
      <c r="E1479" s="84" t="s">
        <v>2820</v>
      </c>
      <c r="F1479" s="84" t="s">
        <v>2695</v>
      </c>
      <c r="G1479" s="84" t="s">
        <v>2807</v>
      </c>
      <c r="H1479" s="84"/>
      <c r="I1479" s="84" t="s">
        <v>2695</v>
      </c>
      <c r="J1479" s="84" t="s">
        <v>2814</v>
      </c>
      <c r="K1479" s="425">
        <v>0</v>
      </c>
      <c r="L1479" s="425">
        <v>708</v>
      </c>
      <c r="M1479" s="84" t="s">
        <v>2828</v>
      </c>
    </row>
    <row r="1480" spans="1:13" ht="45">
      <c r="A1480" s="87">
        <v>1471</v>
      </c>
      <c r="B1480" s="302"/>
      <c r="C1480" s="529" t="s">
        <v>23988</v>
      </c>
      <c r="D1480" s="84" t="s">
        <v>2819</v>
      </c>
      <c r="E1480" s="84" t="s">
        <v>2820</v>
      </c>
      <c r="F1480" s="84" t="s">
        <v>2695</v>
      </c>
      <c r="G1480" s="84" t="s">
        <v>2807</v>
      </c>
      <c r="H1480" s="84"/>
      <c r="I1480" s="84" t="s">
        <v>2695</v>
      </c>
      <c r="J1480" s="84" t="s">
        <v>2814</v>
      </c>
      <c r="K1480" s="425">
        <v>0</v>
      </c>
      <c r="L1480" s="425">
        <v>1416</v>
      </c>
      <c r="M1480" s="84" t="s">
        <v>2829</v>
      </c>
    </row>
    <row r="1481" spans="1:13" ht="75">
      <c r="A1481" s="87">
        <v>1472</v>
      </c>
      <c r="B1481" s="302"/>
      <c r="C1481" s="529" t="s">
        <v>23988</v>
      </c>
      <c r="D1481" s="84" t="s">
        <v>2819</v>
      </c>
      <c r="E1481" s="84" t="s">
        <v>2830</v>
      </c>
      <c r="F1481" s="84" t="s">
        <v>2695</v>
      </c>
      <c r="G1481" s="84" t="s">
        <v>2807</v>
      </c>
      <c r="H1481" s="84"/>
      <c r="I1481" s="84" t="s">
        <v>2695</v>
      </c>
      <c r="J1481" s="84" t="s">
        <v>2814</v>
      </c>
      <c r="K1481" s="425">
        <v>0</v>
      </c>
      <c r="L1481" s="425">
        <v>1770</v>
      </c>
      <c r="M1481" s="84" t="s">
        <v>2831</v>
      </c>
    </row>
    <row r="1482" spans="1:13" ht="75">
      <c r="A1482" s="87">
        <v>1473</v>
      </c>
      <c r="B1482" s="302"/>
      <c r="C1482" s="529" t="s">
        <v>23988</v>
      </c>
      <c r="D1482" s="84" t="s">
        <v>2819</v>
      </c>
      <c r="E1482" s="84" t="s">
        <v>2830</v>
      </c>
      <c r="F1482" s="84" t="s">
        <v>2695</v>
      </c>
      <c r="G1482" s="84" t="s">
        <v>2807</v>
      </c>
      <c r="H1482" s="84"/>
      <c r="I1482" s="84" t="s">
        <v>2695</v>
      </c>
      <c r="J1482" s="84" t="s">
        <v>2814</v>
      </c>
      <c r="K1482" s="425">
        <v>0</v>
      </c>
      <c r="L1482" s="425">
        <v>708</v>
      </c>
      <c r="M1482" s="84" t="s">
        <v>2832</v>
      </c>
    </row>
    <row r="1483" spans="1:13" ht="60">
      <c r="A1483" s="87">
        <v>1474</v>
      </c>
      <c r="B1483" s="302"/>
      <c r="C1483" s="529" t="s">
        <v>23988</v>
      </c>
      <c r="D1483" s="84" t="s">
        <v>2819</v>
      </c>
      <c r="E1483" s="84" t="s">
        <v>2830</v>
      </c>
      <c r="F1483" s="84" t="s">
        <v>2695</v>
      </c>
      <c r="G1483" s="84" t="s">
        <v>2807</v>
      </c>
      <c r="H1483" s="84"/>
      <c r="I1483" s="84" t="s">
        <v>2695</v>
      </c>
      <c r="J1483" s="84" t="s">
        <v>2814</v>
      </c>
      <c r="K1483" s="425">
        <v>0</v>
      </c>
      <c r="L1483" s="425">
        <v>1239</v>
      </c>
      <c r="M1483" s="84" t="s">
        <v>2833</v>
      </c>
    </row>
    <row r="1484" spans="1:13" ht="60">
      <c r="A1484" s="87">
        <v>1475</v>
      </c>
      <c r="B1484" s="302"/>
      <c r="C1484" s="529" t="s">
        <v>23988</v>
      </c>
      <c r="D1484" s="84" t="s">
        <v>2819</v>
      </c>
      <c r="E1484" s="84" t="s">
        <v>2830</v>
      </c>
      <c r="F1484" s="84" t="s">
        <v>2695</v>
      </c>
      <c r="G1484" s="84" t="s">
        <v>2807</v>
      </c>
      <c r="H1484" s="84"/>
      <c r="I1484" s="84" t="s">
        <v>2695</v>
      </c>
      <c r="J1484" s="84" t="s">
        <v>2814</v>
      </c>
      <c r="K1484" s="425">
        <v>0</v>
      </c>
      <c r="L1484" s="425">
        <v>531</v>
      </c>
      <c r="M1484" s="84" t="s">
        <v>2834</v>
      </c>
    </row>
    <row r="1485" spans="1:13" ht="60">
      <c r="A1485" s="87">
        <v>1476</v>
      </c>
      <c r="B1485" s="302"/>
      <c r="C1485" s="529" t="s">
        <v>23988</v>
      </c>
      <c r="D1485" s="84" t="s">
        <v>2835</v>
      </c>
      <c r="E1485" s="84" t="s">
        <v>2836</v>
      </c>
      <c r="F1485" s="84" t="s">
        <v>2695</v>
      </c>
      <c r="G1485" s="84" t="s">
        <v>2837</v>
      </c>
      <c r="H1485" s="84" t="s">
        <v>2838</v>
      </c>
      <c r="I1485" s="84" t="s">
        <v>2695</v>
      </c>
      <c r="J1485" s="84" t="s">
        <v>2809</v>
      </c>
      <c r="K1485" s="425">
        <v>39.340000000000003</v>
      </c>
      <c r="L1485" s="425">
        <v>2400</v>
      </c>
      <c r="M1485" s="84" t="s">
        <v>2839</v>
      </c>
    </row>
    <row r="1486" spans="1:13" ht="60">
      <c r="A1486" s="87">
        <v>1477</v>
      </c>
      <c r="B1486" s="302"/>
      <c r="C1486" s="529" t="s">
        <v>23988</v>
      </c>
      <c r="D1486" s="84" t="s">
        <v>2835</v>
      </c>
      <c r="E1486" s="84" t="s">
        <v>2836</v>
      </c>
      <c r="F1486" s="84" t="s">
        <v>2695</v>
      </c>
      <c r="G1486" s="84" t="s">
        <v>2837</v>
      </c>
      <c r="H1486" s="84"/>
      <c r="I1486" s="84" t="s">
        <v>2695</v>
      </c>
      <c r="J1486" s="84" t="s">
        <v>2814</v>
      </c>
      <c r="K1486" s="425">
        <v>0</v>
      </c>
      <c r="L1486" s="425">
        <v>1600</v>
      </c>
      <c r="M1486" s="84" t="s">
        <v>2840</v>
      </c>
    </row>
    <row r="1487" spans="1:13" ht="45">
      <c r="A1487" s="87">
        <v>1478</v>
      </c>
      <c r="B1487" s="302"/>
      <c r="C1487" s="529" t="s">
        <v>23988</v>
      </c>
      <c r="D1487" s="84" t="s">
        <v>2841</v>
      </c>
      <c r="E1487" s="84" t="s">
        <v>2842</v>
      </c>
      <c r="F1487" s="84" t="s">
        <v>2695</v>
      </c>
      <c r="G1487" s="84" t="s">
        <v>2807</v>
      </c>
      <c r="H1487" s="84" t="s">
        <v>2843</v>
      </c>
      <c r="I1487" s="84" t="s">
        <v>2695</v>
      </c>
      <c r="J1487" s="84" t="s">
        <v>2809</v>
      </c>
      <c r="K1487" s="425">
        <v>26.09</v>
      </c>
      <c r="L1487" s="425">
        <v>2400</v>
      </c>
      <c r="M1487" s="84" t="s">
        <v>2844</v>
      </c>
    </row>
    <row r="1488" spans="1:13" ht="45">
      <c r="A1488" s="87">
        <v>1479</v>
      </c>
      <c r="B1488" s="302"/>
      <c r="C1488" s="529" t="s">
        <v>23988</v>
      </c>
      <c r="D1488" s="84" t="s">
        <v>2841</v>
      </c>
      <c r="E1488" s="84" t="s">
        <v>2842</v>
      </c>
      <c r="F1488" s="84" t="s">
        <v>2695</v>
      </c>
      <c r="G1488" s="84" t="s">
        <v>2807</v>
      </c>
      <c r="H1488" s="84"/>
      <c r="I1488" s="84" t="s">
        <v>2695</v>
      </c>
      <c r="J1488" s="84" t="s">
        <v>2814</v>
      </c>
      <c r="K1488" s="425">
        <v>0</v>
      </c>
      <c r="L1488" s="425">
        <v>2400</v>
      </c>
      <c r="M1488" s="84" t="s">
        <v>2845</v>
      </c>
    </row>
    <row r="1489" spans="1:13" ht="60">
      <c r="A1489" s="87">
        <v>1480</v>
      </c>
      <c r="B1489" s="302"/>
      <c r="C1489" s="529" t="s">
        <v>23988</v>
      </c>
      <c r="D1489" s="84" t="s">
        <v>2841</v>
      </c>
      <c r="E1489" s="84" t="s">
        <v>2842</v>
      </c>
      <c r="F1489" s="84" t="s">
        <v>2695</v>
      </c>
      <c r="G1489" s="84" t="s">
        <v>2807</v>
      </c>
      <c r="H1489" s="84"/>
      <c r="I1489" s="84" t="s">
        <v>2695</v>
      </c>
      <c r="J1489" s="84" t="s">
        <v>2814</v>
      </c>
      <c r="K1489" s="425">
        <v>0</v>
      </c>
      <c r="L1489" s="425">
        <v>3000</v>
      </c>
      <c r="M1489" s="84" t="s">
        <v>2846</v>
      </c>
    </row>
    <row r="1490" spans="1:13" ht="75">
      <c r="A1490" s="87">
        <v>1481</v>
      </c>
      <c r="B1490" s="302"/>
      <c r="C1490" s="529" t="s">
        <v>23988</v>
      </c>
      <c r="D1490" s="84" t="s">
        <v>2847</v>
      </c>
      <c r="E1490" s="84" t="s">
        <v>2848</v>
      </c>
      <c r="F1490" s="84" t="s">
        <v>2695</v>
      </c>
      <c r="G1490" s="84" t="s">
        <v>2837</v>
      </c>
      <c r="H1490" s="84" t="s">
        <v>2849</v>
      </c>
      <c r="I1490" s="84" t="s">
        <v>2695</v>
      </c>
      <c r="J1490" s="84" t="s">
        <v>2809</v>
      </c>
      <c r="K1490" s="425">
        <v>32.79</v>
      </c>
      <c r="L1490" s="425">
        <v>2000</v>
      </c>
      <c r="M1490" s="84" t="s">
        <v>2850</v>
      </c>
    </row>
    <row r="1491" spans="1:13" ht="75">
      <c r="A1491" s="87">
        <v>1482</v>
      </c>
      <c r="B1491" s="302"/>
      <c r="C1491" s="529" t="s">
        <v>23988</v>
      </c>
      <c r="D1491" s="84" t="s">
        <v>2847</v>
      </c>
      <c r="E1491" s="84" t="s">
        <v>2848</v>
      </c>
      <c r="F1491" s="84" t="s">
        <v>2695</v>
      </c>
      <c r="G1491" s="84" t="s">
        <v>2837</v>
      </c>
      <c r="H1491" s="84"/>
      <c r="I1491" s="84" t="s">
        <v>2695</v>
      </c>
      <c r="J1491" s="84" t="s">
        <v>2814</v>
      </c>
      <c r="K1491" s="425">
        <v>0</v>
      </c>
      <c r="L1491" s="425">
        <v>2000</v>
      </c>
      <c r="M1491" s="84" t="s">
        <v>2851</v>
      </c>
    </row>
    <row r="1492" spans="1:13" ht="45">
      <c r="A1492" s="87">
        <v>1483</v>
      </c>
      <c r="B1492" s="302"/>
      <c r="C1492" s="529" t="s">
        <v>23988</v>
      </c>
      <c r="D1492" s="84" t="s">
        <v>2852</v>
      </c>
      <c r="E1492" s="84" t="s">
        <v>2853</v>
      </c>
      <c r="F1492" s="84" t="s">
        <v>2695</v>
      </c>
      <c r="G1492" s="84" t="s">
        <v>2854</v>
      </c>
      <c r="H1492" s="84" t="s">
        <v>2849</v>
      </c>
      <c r="I1492" s="84" t="s">
        <v>2695</v>
      </c>
      <c r="J1492" s="84" t="s">
        <v>2809</v>
      </c>
      <c r="K1492" s="425">
        <v>131.15</v>
      </c>
      <c r="L1492" s="425">
        <v>8000</v>
      </c>
      <c r="M1492" s="84" t="s">
        <v>2855</v>
      </c>
    </row>
    <row r="1493" spans="1:13" ht="45">
      <c r="A1493" s="87">
        <v>1484</v>
      </c>
      <c r="B1493" s="302"/>
      <c r="C1493" s="529" t="s">
        <v>23988</v>
      </c>
      <c r="D1493" s="84" t="s">
        <v>2852</v>
      </c>
      <c r="E1493" s="84" t="s">
        <v>2853</v>
      </c>
      <c r="F1493" s="84" t="s">
        <v>2695</v>
      </c>
      <c r="G1493" s="84" t="s">
        <v>2854</v>
      </c>
      <c r="H1493" s="84"/>
      <c r="I1493" s="84" t="s">
        <v>2695</v>
      </c>
      <c r="J1493" s="84" t="s">
        <v>2814</v>
      </c>
      <c r="K1493" s="425">
        <v>0</v>
      </c>
      <c r="L1493" s="425">
        <v>7000</v>
      </c>
      <c r="M1493" s="84" t="s">
        <v>2851</v>
      </c>
    </row>
    <row r="1494" spans="1:13" ht="45">
      <c r="A1494" s="87">
        <v>1485</v>
      </c>
      <c r="B1494" s="302"/>
      <c r="C1494" s="529" t="s">
        <v>23988</v>
      </c>
      <c r="D1494" s="84" t="s">
        <v>2856</v>
      </c>
      <c r="E1494" s="84" t="s">
        <v>2857</v>
      </c>
      <c r="F1494" s="84" t="s">
        <v>2695</v>
      </c>
      <c r="G1494" s="84" t="s">
        <v>2837</v>
      </c>
      <c r="H1494" s="84" t="s">
        <v>2849</v>
      </c>
      <c r="I1494" s="84" t="s">
        <v>2695</v>
      </c>
      <c r="J1494" s="84" t="s">
        <v>2809</v>
      </c>
      <c r="K1494" s="425">
        <v>131.15</v>
      </c>
      <c r="L1494" s="425">
        <v>8000</v>
      </c>
      <c r="M1494" s="84" t="s">
        <v>2858</v>
      </c>
    </row>
    <row r="1495" spans="1:13" ht="45">
      <c r="A1495" s="87">
        <v>1486</v>
      </c>
      <c r="B1495" s="302"/>
      <c r="C1495" s="529" t="s">
        <v>23988</v>
      </c>
      <c r="D1495" s="84" t="s">
        <v>2856</v>
      </c>
      <c r="E1495" s="84" t="s">
        <v>2857</v>
      </c>
      <c r="F1495" s="84" t="s">
        <v>2695</v>
      </c>
      <c r="G1495" s="84" t="s">
        <v>2837</v>
      </c>
      <c r="H1495" s="84"/>
      <c r="I1495" s="84" t="s">
        <v>2695</v>
      </c>
      <c r="J1495" s="84" t="s">
        <v>2814</v>
      </c>
      <c r="K1495" s="425">
        <v>0</v>
      </c>
      <c r="L1495" s="425">
        <v>7000</v>
      </c>
      <c r="M1495" s="84" t="s">
        <v>2859</v>
      </c>
    </row>
    <row r="1496" spans="1:13" ht="45">
      <c r="A1496" s="87">
        <v>1487</v>
      </c>
      <c r="B1496" s="302"/>
      <c r="C1496" s="529" t="s">
        <v>23988</v>
      </c>
      <c r="D1496" s="84" t="s">
        <v>2860</v>
      </c>
      <c r="E1496" s="84" t="s">
        <v>2861</v>
      </c>
      <c r="F1496" s="84" t="s">
        <v>2695</v>
      </c>
      <c r="G1496" s="84" t="s">
        <v>2807</v>
      </c>
      <c r="H1496" s="84" t="s">
        <v>2849</v>
      </c>
      <c r="I1496" s="84" t="s">
        <v>2695</v>
      </c>
      <c r="J1496" s="84" t="s">
        <v>2809</v>
      </c>
      <c r="K1496" s="425">
        <v>65.22</v>
      </c>
      <c r="L1496" s="425">
        <v>6000</v>
      </c>
      <c r="M1496" s="84" t="s">
        <v>2862</v>
      </c>
    </row>
    <row r="1497" spans="1:13" ht="45">
      <c r="A1497" s="87">
        <v>1488</v>
      </c>
      <c r="B1497" s="302"/>
      <c r="C1497" s="529" t="s">
        <v>23988</v>
      </c>
      <c r="D1497" s="84" t="s">
        <v>2860</v>
      </c>
      <c r="E1497" s="84" t="s">
        <v>2861</v>
      </c>
      <c r="F1497" s="84" t="s">
        <v>2695</v>
      </c>
      <c r="G1497" s="84" t="s">
        <v>2807</v>
      </c>
      <c r="H1497" s="84"/>
      <c r="I1497" s="84" t="s">
        <v>2695</v>
      </c>
      <c r="J1497" s="84" t="s">
        <v>2814</v>
      </c>
      <c r="K1497" s="425">
        <v>0</v>
      </c>
      <c r="L1497" s="425">
        <v>6000</v>
      </c>
      <c r="M1497" s="84" t="s">
        <v>2863</v>
      </c>
    </row>
    <row r="1498" spans="1:13" ht="45">
      <c r="A1498" s="87">
        <v>1489</v>
      </c>
      <c r="B1498" s="302"/>
      <c r="C1498" s="529" t="s">
        <v>23988</v>
      </c>
      <c r="D1498" s="84" t="s">
        <v>2864</v>
      </c>
      <c r="E1498" s="84" t="s">
        <v>2865</v>
      </c>
      <c r="F1498" s="84" t="s">
        <v>2695</v>
      </c>
      <c r="G1498" s="84" t="s">
        <v>2807</v>
      </c>
      <c r="H1498" s="84" t="s">
        <v>2866</v>
      </c>
      <c r="I1498" s="84" t="s">
        <v>2695</v>
      </c>
      <c r="J1498" s="84" t="s">
        <v>2809</v>
      </c>
      <c r="K1498" s="425">
        <v>71.739999999999995</v>
      </c>
      <c r="L1498" s="425">
        <v>6600</v>
      </c>
      <c r="M1498" s="84" t="s">
        <v>2867</v>
      </c>
    </row>
    <row r="1499" spans="1:13" ht="45">
      <c r="A1499" s="87">
        <v>1490</v>
      </c>
      <c r="B1499" s="302"/>
      <c r="C1499" s="529" t="s">
        <v>23988</v>
      </c>
      <c r="D1499" s="84" t="s">
        <v>2864</v>
      </c>
      <c r="E1499" s="84" t="s">
        <v>2865</v>
      </c>
      <c r="F1499" s="84" t="s">
        <v>2695</v>
      </c>
      <c r="G1499" s="84" t="s">
        <v>2807</v>
      </c>
      <c r="H1499" s="84" t="s">
        <v>2866</v>
      </c>
      <c r="I1499" s="84" t="s">
        <v>2695</v>
      </c>
      <c r="J1499" s="84" t="s">
        <v>2809</v>
      </c>
      <c r="K1499" s="425">
        <v>39.130000000000003</v>
      </c>
      <c r="L1499" s="425">
        <v>3600</v>
      </c>
      <c r="M1499" s="84" t="s">
        <v>2868</v>
      </c>
    </row>
    <row r="1500" spans="1:13" ht="45">
      <c r="A1500" s="87">
        <v>1491</v>
      </c>
      <c r="B1500" s="302"/>
      <c r="C1500" s="529" t="s">
        <v>23988</v>
      </c>
      <c r="D1500" s="84" t="s">
        <v>2864</v>
      </c>
      <c r="E1500" s="84" t="s">
        <v>2865</v>
      </c>
      <c r="F1500" s="84" t="s">
        <v>2695</v>
      </c>
      <c r="G1500" s="84" t="s">
        <v>2807</v>
      </c>
      <c r="H1500" s="84" t="s">
        <v>2866</v>
      </c>
      <c r="I1500" s="84" t="s">
        <v>2695</v>
      </c>
      <c r="J1500" s="84" t="s">
        <v>2809</v>
      </c>
      <c r="K1500" s="425">
        <v>26.09</v>
      </c>
      <c r="L1500" s="425">
        <v>2400</v>
      </c>
      <c r="M1500" s="84" t="s">
        <v>2869</v>
      </c>
    </row>
    <row r="1501" spans="1:13" ht="45">
      <c r="A1501" s="87">
        <v>1492</v>
      </c>
      <c r="B1501" s="302"/>
      <c r="C1501" s="529" t="s">
        <v>23988</v>
      </c>
      <c r="D1501" s="84" t="s">
        <v>2864</v>
      </c>
      <c r="E1501" s="84" t="s">
        <v>2865</v>
      </c>
      <c r="F1501" s="84" t="s">
        <v>2695</v>
      </c>
      <c r="G1501" s="84" t="s">
        <v>2807</v>
      </c>
      <c r="H1501" s="84" t="s">
        <v>2866</v>
      </c>
      <c r="I1501" s="84" t="s">
        <v>2695</v>
      </c>
      <c r="J1501" s="84" t="s">
        <v>2809</v>
      </c>
      <c r="K1501" s="425">
        <v>26.09</v>
      </c>
      <c r="L1501" s="425">
        <v>2400</v>
      </c>
      <c r="M1501" s="84" t="s">
        <v>2870</v>
      </c>
    </row>
    <row r="1502" spans="1:13" ht="45">
      <c r="A1502" s="87">
        <v>1493</v>
      </c>
      <c r="B1502" s="302"/>
      <c r="C1502" s="529" t="s">
        <v>23988</v>
      </c>
      <c r="D1502" s="84" t="s">
        <v>2864</v>
      </c>
      <c r="E1502" s="84" t="s">
        <v>2865</v>
      </c>
      <c r="F1502" s="84" t="s">
        <v>2695</v>
      </c>
      <c r="G1502" s="84" t="s">
        <v>2807</v>
      </c>
      <c r="H1502" s="84"/>
      <c r="I1502" s="84" t="s">
        <v>2695</v>
      </c>
      <c r="J1502" s="84" t="s">
        <v>2814</v>
      </c>
      <c r="K1502" s="425">
        <v>0</v>
      </c>
      <c r="L1502" s="425">
        <v>3600</v>
      </c>
      <c r="M1502" s="84" t="s">
        <v>2871</v>
      </c>
    </row>
    <row r="1503" spans="1:13" ht="45">
      <c r="A1503" s="87">
        <v>1494</v>
      </c>
      <c r="B1503" s="302"/>
      <c r="C1503" s="529" t="s">
        <v>23988</v>
      </c>
      <c r="D1503" s="84" t="s">
        <v>2864</v>
      </c>
      <c r="E1503" s="84" t="s">
        <v>2865</v>
      </c>
      <c r="F1503" s="84" t="s">
        <v>2695</v>
      </c>
      <c r="G1503" s="84" t="s">
        <v>2807</v>
      </c>
      <c r="H1503" s="84"/>
      <c r="I1503" s="84" t="s">
        <v>2695</v>
      </c>
      <c r="J1503" s="84" t="s">
        <v>2814</v>
      </c>
      <c r="K1503" s="425">
        <v>0</v>
      </c>
      <c r="L1503" s="425">
        <v>1800</v>
      </c>
      <c r="M1503" s="84" t="s">
        <v>2872</v>
      </c>
    </row>
    <row r="1504" spans="1:13" ht="45">
      <c r="A1504" s="87">
        <v>1495</v>
      </c>
      <c r="B1504" s="302"/>
      <c r="C1504" s="529" t="s">
        <v>23988</v>
      </c>
      <c r="D1504" s="84" t="s">
        <v>2864</v>
      </c>
      <c r="E1504" s="84" t="s">
        <v>2865</v>
      </c>
      <c r="F1504" s="84" t="s">
        <v>2695</v>
      </c>
      <c r="G1504" s="84" t="s">
        <v>2807</v>
      </c>
      <c r="H1504" s="84"/>
      <c r="I1504" s="84" t="s">
        <v>2695</v>
      </c>
      <c r="J1504" s="84" t="s">
        <v>2814</v>
      </c>
      <c r="K1504" s="425">
        <v>0</v>
      </c>
      <c r="L1504" s="425">
        <v>1200</v>
      </c>
      <c r="M1504" s="84" t="s">
        <v>2873</v>
      </c>
    </row>
    <row r="1505" spans="1:13" ht="45">
      <c r="A1505" s="87">
        <v>1496</v>
      </c>
      <c r="B1505" s="302"/>
      <c r="C1505" s="529" t="s">
        <v>23988</v>
      </c>
      <c r="D1505" s="84" t="s">
        <v>2864</v>
      </c>
      <c r="E1505" s="84" t="s">
        <v>2865</v>
      </c>
      <c r="F1505" s="84" t="s">
        <v>2695</v>
      </c>
      <c r="G1505" s="84" t="s">
        <v>2807</v>
      </c>
      <c r="H1505" s="84"/>
      <c r="I1505" s="84" t="s">
        <v>2695</v>
      </c>
      <c r="J1505" s="84" t="s">
        <v>2814</v>
      </c>
      <c r="K1505" s="425">
        <v>0</v>
      </c>
      <c r="L1505" s="425">
        <v>1200</v>
      </c>
      <c r="M1505" s="84" t="s">
        <v>2874</v>
      </c>
    </row>
    <row r="1506" spans="1:13" ht="45">
      <c r="A1506" s="87">
        <v>1497</v>
      </c>
      <c r="B1506" s="302"/>
      <c r="C1506" s="529" t="s">
        <v>23988</v>
      </c>
      <c r="D1506" s="84" t="s">
        <v>2875</v>
      </c>
      <c r="E1506" s="84" t="s">
        <v>2876</v>
      </c>
      <c r="F1506" s="84" t="s">
        <v>2695</v>
      </c>
      <c r="G1506" s="84" t="s">
        <v>2837</v>
      </c>
      <c r="H1506" s="84" t="s">
        <v>2849</v>
      </c>
      <c r="I1506" s="84" t="s">
        <v>2695</v>
      </c>
      <c r="J1506" s="84" t="s">
        <v>2809</v>
      </c>
      <c r="K1506" s="425">
        <v>131.15</v>
      </c>
      <c r="L1506" s="425">
        <v>8000</v>
      </c>
      <c r="M1506" s="84" t="s">
        <v>2877</v>
      </c>
    </row>
    <row r="1507" spans="1:13" ht="45">
      <c r="A1507" s="87">
        <v>1498</v>
      </c>
      <c r="B1507" s="302"/>
      <c r="C1507" s="529" t="s">
        <v>23988</v>
      </c>
      <c r="D1507" s="84" t="s">
        <v>2875</v>
      </c>
      <c r="E1507" s="84" t="s">
        <v>2876</v>
      </c>
      <c r="F1507" s="84" t="s">
        <v>2695</v>
      </c>
      <c r="G1507" s="84" t="s">
        <v>2837</v>
      </c>
      <c r="H1507" s="84"/>
      <c r="I1507" s="84" t="s">
        <v>2695</v>
      </c>
      <c r="J1507" s="84" t="s">
        <v>2814</v>
      </c>
      <c r="K1507" s="425">
        <v>0</v>
      </c>
      <c r="L1507" s="425">
        <v>7000</v>
      </c>
      <c r="M1507" s="84" t="s">
        <v>2878</v>
      </c>
    </row>
    <row r="1508" spans="1:13" ht="45">
      <c r="A1508" s="87">
        <v>1499</v>
      </c>
      <c r="B1508" s="302"/>
      <c r="C1508" s="529" t="s">
        <v>23988</v>
      </c>
      <c r="D1508" s="84" t="s">
        <v>2875</v>
      </c>
      <c r="E1508" s="84" t="s">
        <v>2876</v>
      </c>
      <c r="F1508" s="84" t="s">
        <v>2695</v>
      </c>
      <c r="G1508" s="84" t="s">
        <v>2837</v>
      </c>
      <c r="H1508" s="84"/>
      <c r="I1508" s="84" t="s">
        <v>2695</v>
      </c>
      <c r="J1508" s="84" t="s">
        <v>2814</v>
      </c>
      <c r="K1508" s="425">
        <v>0</v>
      </c>
      <c r="L1508" s="425">
        <v>800</v>
      </c>
      <c r="M1508" s="84" t="s">
        <v>2879</v>
      </c>
    </row>
    <row r="1509" spans="1:13" ht="45">
      <c r="A1509" s="87">
        <v>1500</v>
      </c>
      <c r="B1509" s="302"/>
      <c r="C1509" s="529" t="s">
        <v>23988</v>
      </c>
      <c r="D1509" s="84" t="s">
        <v>2880</v>
      </c>
      <c r="E1509" s="84" t="s">
        <v>2881</v>
      </c>
      <c r="F1509" s="84" t="s">
        <v>2695</v>
      </c>
      <c r="G1509" s="84" t="s">
        <v>2882</v>
      </c>
      <c r="H1509" s="84" t="s">
        <v>2883</v>
      </c>
      <c r="I1509" s="84" t="s">
        <v>2695</v>
      </c>
      <c r="J1509" s="84" t="s">
        <v>2809</v>
      </c>
      <c r="K1509" s="425">
        <v>49.18</v>
      </c>
      <c r="L1509" s="425">
        <v>3000</v>
      </c>
      <c r="M1509" s="84" t="s">
        <v>2884</v>
      </c>
    </row>
    <row r="1510" spans="1:13" ht="45">
      <c r="A1510" s="87">
        <v>1501</v>
      </c>
      <c r="B1510" s="302"/>
      <c r="C1510" s="529" t="s">
        <v>23988</v>
      </c>
      <c r="D1510" s="84" t="s">
        <v>2880</v>
      </c>
      <c r="E1510" s="84" t="s">
        <v>2881</v>
      </c>
      <c r="F1510" s="84" t="s">
        <v>2695</v>
      </c>
      <c r="G1510" s="84" t="s">
        <v>2882</v>
      </c>
      <c r="H1510" s="84"/>
      <c r="I1510" s="84" t="s">
        <v>2695</v>
      </c>
      <c r="J1510" s="84" t="s">
        <v>2814</v>
      </c>
      <c r="K1510" s="425">
        <v>0</v>
      </c>
      <c r="L1510" s="425">
        <v>4000</v>
      </c>
      <c r="M1510" s="84" t="s">
        <v>2885</v>
      </c>
    </row>
    <row r="1511" spans="1:13" ht="45">
      <c r="A1511" s="87">
        <v>1502</v>
      </c>
      <c r="B1511" s="302"/>
      <c r="C1511" s="529" t="s">
        <v>23988</v>
      </c>
      <c r="D1511" s="84" t="s">
        <v>2886</v>
      </c>
      <c r="E1511" s="84" t="s">
        <v>2887</v>
      </c>
      <c r="F1511" s="84" t="s">
        <v>2695</v>
      </c>
      <c r="G1511" s="84" t="s">
        <v>2837</v>
      </c>
      <c r="H1511" s="84"/>
      <c r="I1511" s="84" t="s">
        <v>2695</v>
      </c>
      <c r="J1511" s="84" t="s">
        <v>2814</v>
      </c>
      <c r="K1511" s="425">
        <v>0</v>
      </c>
      <c r="L1511" s="425">
        <v>4720</v>
      </c>
      <c r="M1511" s="84" t="s">
        <v>2888</v>
      </c>
    </row>
    <row r="1512" spans="1:13" ht="45">
      <c r="A1512" s="87">
        <v>1503</v>
      </c>
      <c r="B1512" s="302"/>
      <c r="C1512" s="529" t="s">
        <v>23988</v>
      </c>
      <c r="D1512" s="84" t="s">
        <v>2886</v>
      </c>
      <c r="E1512" s="84" t="s">
        <v>2887</v>
      </c>
      <c r="F1512" s="84" t="s">
        <v>2695</v>
      </c>
      <c r="G1512" s="84" t="s">
        <v>2837</v>
      </c>
      <c r="H1512" s="84"/>
      <c r="I1512" s="84" t="s">
        <v>2695</v>
      </c>
      <c r="J1512" s="84" t="s">
        <v>2814</v>
      </c>
      <c r="K1512" s="425">
        <v>0</v>
      </c>
      <c r="L1512" s="425">
        <v>4720</v>
      </c>
      <c r="M1512" s="84" t="s">
        <v>2889</v>
      </c>
    </row>
    <row r="1513" spans="1:13" ht="60">
      <c r="A1513" s="87">
        <v>1504</v>
      </c>
      <c r="B1513" s="302"/>
      <c r="C1513" s="529" t="s">
        <v>23988</v>
      </c>
      <c r="D1513" s="84" t="s">
        <v>2890</v>
      </c>
      <c r="E1513" s="84" t="s">
        <v>2891</v>
      </c>
      <c r="F1513" s="84" t="s">
        <v>2695</v>
      </c>
      <c r="G1513" s="84" t="s">
        <v>2807</v>
      </c>
      <c r="H1513" s="84" t="s">
        <v>2849</v>
      </c>
      <c r="I1513" s="84" t="s">
        <v>2695</v>
      </c>
      <c r="J1513" s="84" t="s">
        <v>2809</v>
      </c>
      <c r="K1513" s="425">
        <v>48.91</v>
      </c>
      <c r="L1513" s="425">
        <v>4500</v>
      </c>
      <c r="M1513" s="84" t="s">
        <v>2892</v>
      </c>
    </row>
    <row r="1514" spans="1:13" ht="60">
      <c r="A1514" s="87">
        <v>1505</v>
      </c>
      <c r="B1514" s="302"/>
      <c r="C1514" s="529" t="s">
        <v>23988</v>
      </c>
      <c r="D1514" s="84" t="s">
        <v>2890</v>
      </c>
      <c r="E1514" s="84" t="s">
        <v>2891</v>
      </c>
      <c r="F1514" s="84" t="s">
        <v>2695</v>
      </c>
      <c r="G1514" s="84" t="s">
        <v>2807</v>
      </c>
      <c r="H1514" s="84"/>
      <c r="I1514" s="84" t="s">
        <v>2695</v>
      </c>
      <c r="J1514" s="84" t="s">
        <v>2814</v>
      </c>
      <c r="K1514" s="425">
        <v>0</v>
      </c>
      <c r="L1514" s="425">
        <v>2400</v>
      </c>
      <c r="M1514" s="84" t="s">
        <v>2893</v>
      </c>
    </row>
    <row r="1515" spans="1:13" ht="60">
      <c r="A1515" s="87">
        <v>1506</v>
      </c>
      <c r="B1515" s="302"/>
      <c r="C1515" s="529" t="s">
        <v>23988</v>
      </c>
      <c r="D1515" s="84" t="s">
        <v>2890</v>
      </c>
      <c r="E1515" s="84" t="s">
        <v>2891</v>
      </c>
      <c r="F1515" s="84" t="s">
        <v>2695</v>
      </c>
      <c r="G1515" s="84" t="s">
        <v>2807</v>
      </c>
      <c r="H1515" s="84"/>
      <c r="I1515" s="84" t="s">
        <v>2695</v>
      </c>
      <c r="J1515" s="84" t="s">
        <v>2814</v>
      </c>
      <c r="K1515" s="425">
        <v>0</v>
      </c>
      <c r="L1515" s="425">
        <v>1098</v>
      </c>
      <c r="M1515" s="84" t="s">
        <v>2894</v>
      </c>
    </row>
    <row r="1516" spans="1:13" ht="45">
      <c r="A1516" s="87">
        <v>1507</v>
      </c>
      <c r="B1516" s="302"/>
      <c r="C1516" s="529" t="s">
        <v>23988</v>
      </c>
      <c r="D1516" s="84" t="s">
        <v>2895</v>
      </c>
      <c r="E1516" s="84" t="s">
        <v>2896</v>
      </c>
      <c r="F1516" s="84" t="s">
        <v>2695</v>
      </c>
      <c r="G1516" s="84" t="s">
        <v>2807</v>
      </c>
      <c r="H1516" s="84"/>
      <c r="I1516" s="84" t="s">
        <v>2695</v>
      </c>
      <c r="J1516" s="84" t="s">
        <v>2814</v>
      </c>
      <c r="K1516" s="425">
        <v>0</v>
      </c>
      <c r="L1516" s="425">
        <v>1000</v>
      </c>
      <c r="M1516" s="84" t="s">
        <v>2897</v>
      </c>
    </row>
    <row r="1517" spans="1:13" ht="45">
      <c r="A1517" s="87">
        <v>1508</v>
      </c>
      <c r="B1517" s="302"/>
      <c r="C1517" s="529" t="s">
        <v>23988</v>
      </c>
      <c r="D1517" s="84" t="s">
        <v>2898</v>
      </c>
      <c r="E1517" s="84" t="s">
        <v>2899</v>
      </c>
      <c r="F1517" s="84" t="s">
        <v>2695</v>
      </c>
      <c r="G1517" s="84" t="s">
        <v>2807</v>
      </c>
      <c r="H1517" s="84" t="s">
        <v>2900</v>
      </c>
      <c r="I1517" s="84" t="s">
        <v>2695</v>
      </c>
      <c r="J1517" s="84" t="s">
        <v>2809</v>
      </c>
      <c r="K1517" s="425">
        <v>3.26</v>
      </c>
      <c r="L1517" s="425">
        <v>300</v>
      </c>
      <c r="M1517" s="84" t="s">
        <v>2901</v>
      </c>
    </row>
    <row r="1518" spans="1:13" ht="45">
      <c r="A1518" s="87">
        <v>1509</v>
      </c>
      <c r="B1518" s="302"/>
      <c r="C1518" s="529" t="s">
        <v>23988</v>
      </c>
      <c r="D1518" s="84" t="s">
        <v>2898</v>
      </c>
      <c r="E1518" s="84" t="s">
        <v>2899</v>
      </c>
      <c r="F1518" s="84" t="s">
        <v>2695</v>
      </c>
      <c r="G1518" s="84" t="s">
        <v>2807</v>
      </c>
      <c r="H1518" s="84" t="s">
        <v>2900</v>
      </c>
      <c r="I1518" s="84" t="s">
        <v>2695</v>
      </c>
      <c r="J1518" s="84" t="s">
        <v>2809</v>
      </c>
      <c r="K1518" s="425">
        <v>4.3499999999999996</v>
      </c>
      <c r="L1518" s="425">
        <v>400</v>
      </c>
      <c r="M1518" s="84" t="s">
        <v>2901</v>
      </c>
    </row>
    <row r="1519" spans="1:13" ht="45">
      <c r="A1519" s="87">
        <v>1510</v>
      </c>
      <c r="B1519" s="302"/>
      <c r="C1519" s="529" t="s">
        <v>23988</v>
      </c>
      <c r="D1519" s="84" t="s">
        <v>2898</v>
      </c>
      <c r="E1519" s="84" t="s">
        <v>2899</v>
      </c>
      <c r="F1519" s="84" t="s">
        <v>2695</v>
      </c>
      <c r="G1519" s="84" t="s">
        <v>2807</v>
      </c>
      <c r="H1519" s="84" t="s">
        <v>2900</v>
      </c>
      <c r="I1519" s="84" t="s">
        <v>2695</v>
      </c>
      <c r="J1519" s="84" t="s">
        <v>2809</v>
      </c>
      <c r="K1519" s="425">
        <v>3.26</v>
      </c>
      <c r="L1519" s="425">
        <v>300</v>
      </c>
      <c r="M1519" s="84" t="s">
        <v>2901</v>
      </c>
    </row>
    <row r="1520" spans="1:13" ht="45">
      <c r="A1520" s="87">
        <v>1511</v>
      </c>
      <c r="B1520" s="302"/>
      <c r="C1520" s="529" t="s">
        <v>23988</v>
      </c>
      <c r="D1520" s="84" t="s">
        <v>2898</v>
      </c>
      <c r="E1520" s="84" t="s">
        <v>2899</v>
      </c>
      <c r="F1520" s="84" t="s">
        <v>2695</v>
      </c>
      <c r="G1520" s="84" t="s">
        <v>2902</v>
      </c>
      <c r="H1520" s="84"/>
      <c r="I1520" s="84" t="s">
        <v>2695</v>
      </c>
      <c r="J1520" s="84" t="s">
        <v>2814</v>
      </c>
      <c r="K1520" s="425">
        <v>0</v>
      </c>
      <c r="L1520" s="425">
        <v>750</v>
      </c>
      <c r="M1520" s="84" t="s">
        <v>2903</v>
      </c>
    </row>
    <row r="1521" spans="1:13" ht="45">
      <c r="A1521" s="87">
        <v>1512</v>
      </c>
      <c r="B1521" s="302"/>
      <c r="C1521" s="529" t="s">
        <v>23988</v>
      </c>
      <c r="D1521" s="84" t="s">
        <v>2904</v>
      </c>
      <c r="E1521" s="84" t="s">
        <v>2905</v>
      </c>
      <c r="F1521" s="84" t="s">
        <v>2695</v>
      </c>
      <c r="G1521" s="84" t="s">
        <v>2902</v>
      </c>
      <c r="H1521" s="84" t="s">
        <v>2906</v>
      </c>
      <c r="I1521" s="84" t="s">
        <v>2695</v>
      </c>
      <c r="J1521" s="84" t="s">
        <v>2809</v>
      </c>
      <c r="K1521" s="425">
        <v>46.76</v>
      </c>
      <c r="L1521" s="425">
        <v>4302.3599999999997</v>
      </c>
      <c r="M1521" s="84" t="s">
        <v>2907</v>
      </c>
    </row>
    <row r="1522" spans="1:13" ht="45">
      <c r="A1522" s="87">
        <v>1513</v>
      </c>
      <c r="B1522" s="302"/>
      <c r="C1522" s="529" t="s">
        <v>23988</v>
      </c>
      <c r="D1522" s="84" t="s">
        <v>2908</v>
      </c>
      <c r="E1522" s="84" t="s">
        <v>2909</v>
      </c>
      <c r="F1522" s="84" t="s">
        <v>2695</v>
      </c>
      <c r="G1522" s="84" t="s">
        <v>2837</v>
      </c>
      <c r="H1522" s="84"/>
      <c r="I1522" s="84" t="s">
        <v>2695</v>
      </c>
      <c r="J1522" s="84" t="s">
        <v>2814</v>
      </c>
      <c r="K1522" s="425">
        <v>0</v>
      </c>
      <c r="L1522" s="425">
        <v>1000</v>
      </c>
      <c r="M1522" s="84" t="s">
        <v>2910</v>
      </c>
    </row>
    <row r="1523" spans="1:13" ht="60">
      <c r="A1523" s="87">
        <v>1514</v>
      </c>
      <c r="B1523" s="302"/>
      <c r="C1523" s="529" t="s">
        <v>23988</v>
      </c>
      <c r="D1523" s="84" t="s">
        <v>2911</v>
      </c>
      <c r="E1523" s="84" t="s">
        <v>2912</v>
      </c>
      <c r="F1523" s="84" t="s">
        <v>2695</v>
      </c>
      <c r="G1523" s="84" t="s">
        <v>2807</v>
      </c>
      <c r="H1523" s="84" t="s">
        <v>2913</v>
      </c>
      <c r="I1523" s="84" t="s">
        <v>2695</v>
      </c>
      <c r="J1523" s="84" t="s">
        <v>2809</v>
      </c>
      <c r="K1523" s="425">
        <v>22.83</v>
      </c>
      <c r="L1523" s="425">
        <v>2100</v>
      </c>
      <c r="M1523" s="84" t="s">
        <v>2914</v>
      </c>
    </row>
    <row r="1524" spans="1:13" ht="60">
      <c r="A1524" s="87">
        <v>1515</v>
      </c>
      <c r="B1524" s="302"/>
      <c r="C1524" s="529" t="s">
        <v>23988</v>
      </c>
      <c r="D1524" s="84" t="s">
        <v>2911</v>
      </c>
      <c r="E1524" s="84" t="s">
        <v>2912</v>
      </c>
      <c r="F1524" s="84" t="s">
        <v>2695</v>
      </c>
      <c r="G1524" s="84" t="s">
        <v>2807</v>
      </c>
      <c r="H1524" s="84" t="s">
        <v>2913</v>
      </c>
      <c r="I1524" s="84" t="s">
        <v>2695</v>
      </c>
      <c r="J1524" s="84" t="s">
        <v>2809</v>
      </c>
      <c r="K1524" s="425">
        <v>22.83</v>
      </c>
      <c r="L1524" s="425">
        <v>2100</v>
      </c>
      <c r="M1524" s="84" t="s">
        <v>2915</v>
      </c>
    </row>
    <row r="1525" spans="1:13" ht="60">
      <c r="A1525" s="87">
        <v>1516</v>
      </c>
      <c r="B1525" s="302"/>
      <c r="C1525" s="529" t="s">
        <v>23988</v>
      </c>
      <c r="D1525" s="84" t="s">
        <v>2911</v>
      </c>
      <c r="E1525" s="84" t="s">
        <v>2912</v>
      </c>
      <c r="F1525" s="84" t="s">
        <v>2695</v>
      </c>
      <c r="G1525" s="84" t="s">
        <v>2807</v>
      </c>
      <c r="H1525" s="84" t="s">
        <v>2913</v>
      </c>
      <c r="I1525" s="84" t="s">
        <v>2695</v>
      </c>
      <c r="J1525" s="84" t="s">
        <v>2809</v>
      </c>
      <c r="K1525" s="425">
        <v>22.83</v>
      </c>
      <c r="L1525" s="425">
        <v>2100</v>
      </c>
      <c r="M1525" s="84" t="s">
        <v>2916</v>
      </c>
    </row>
    <row r="1526" spans="1:13" ht="45">
      <c r="A1526" s="87">
        <v>1517</v>
      </c>
      <c r="B1526" s="302"/>
      <c r="C1526" s="529" t="s">
        <v>23988</v>
      </c>
      <c r="D1526" s="84" t="s">
        <v>2911</v>
      </c>
      <c r="E1526" s="84" t="s">
        <v>2912</v>
      </c>
      <c r="F1526" s="84" t="s">
        <v>2695</v>
      </c>
      <c r="G1526" s="84" t="s">
        <v>2807</v>
      </c>
      <c r="H1526" s="84"/>
      <c r="I1526" s="84" t="s">
        <v>2695</v>
      </c>
      <c r="J1526" s="84" t="s">
        <v>2814</v>
      </c>
      <c r="K1526" s="425">
        <v>0</v>
      </c>
      <c r="L1526" s="425">
        <v>700.02</v>
      </c>
      <c r="M1526" s="84" t="s">
        <v>2917</v>
      </c>
    </row>
    <row r="1527" spans="1:13" ht="45">
      <c r="A1527" s="87">
        <v>1518</v>
      </c>
      <c r="B1527" s="302"/>
      <c r="C1527" s="529" t="s">
        <v>23988</v>
      </c>
      <c r="D1527" s="84" t="s">
        <v>2918</v>
      </c>
      <c r="E1527" s="84" t="s">
        <v>2919</v>
      </c>
      <c r="F1527" s="84" t="s">
        <v>2695</v>
      </c>
      <c r="G1527" s="84" t="s">
        <v>2807</v>
      </c>
      <c r="H1527" s="84" t="s">
        <v>2920</v>
      </c>
      <c r="I1527" s="84" t="s">
        <v>2695</v>
      </c>
      <c r="J1527" s="84" t="s">
        <v>2809</v>
      </c>
      <c r="K1527" s="425">
        <v>32.61</v>
      </c>
      <c r="L1527" s="425">
        <v>3000</v>
      </c>
      <c r="M1527" s="84" t="s">
        <v>2921</v>
      </c>
    </row>
    <row r="1528" spans="1:13" ht="45">
      <c r="A1528" s="87">
        <v>1519</v>
      </c>
      <c r="B1528" s="302"/>
      <c r="C1528" s="529" t="s">
        <v>23988</v>
      </c>
      <c r="D1528" s="84" t="s">
        <v>2918</v>
      </c>
      <c r="E1528" s="84" t="s">
        <v>2919</v>
      </c>
      <c r="F1528" s="84" t="s">
        <v>2695</v>
      </c>
      <c r="G1528" s="84" t="s">
        <v>2807</v>
      </c>
      <c r="H1528" s="84"/>
      <c r="I1528" s="84" t="s">
        <v>2695</v>
      </c>
      <c r="J1528" s="84" t="s">
        <v>2814</v>
      </c>
      <c r="K1528" s="425">
        <v>0</v>
      </c>
      <c r="L1528" s="425">
        <v>2100</v>
      </c>
      <c r="M1528" s="84" t="s">
        <v>2922</v>
      </c>
    </row>
    <row r="1529" spans="1:13" ht="60">
      <c r="A1529" s="87">
        <v>1520</v>
      </c>
      <c r="B1529" s="302"/>
      <c r="C1529" s="529" t="s">
        <v>23988</v>
      </c>
      <c r="D1529" s="84" t="s">
        <v>2918</v>
      </c>
      <c r="E1529" s="84" t="s">
        <v>2919</v>
      </c>
      <c r="F1529" s="84" t="s">
        <v>2695</v>
      </c>
      <c r="G1529" s="84" t="s">
        <v>2807</v>
      </c>
      <c r="H1529" s="84"/>
      <c r="I1529" s="84" t="s">
        <v>2695</v>
      </c>
      <c r="J1529" s="84" t="s">
        <v>2814</v>
      </c>
      <c r="K1529" s="425">
        <v>0</v>
      </c>
      <c r="L1529" s="425">
        <v>1800</v>
      </c>
      <c r="M1529" s="84" t="s">
        <v>2923</v>
      </c>
    </row>
    <row r="1530" spans="1:13" ht="45">
      <c r="A1530" s="87">
        <v>1521</v>
      </c>
      <c r="B1530" s="302"/>
      <c r="C1530" s="529" t="s">
        <v>23988</v>
      </c>
      <c r="D1530" s="84" t="s">
        <v>2924</v>
      </c>
      <c r="E1530" s="84" t="s">
        <v>2925</v>
      </c>
      <c r="F1530" s="84" t="s">
        <v>2695</v>
      </c>
      <c r="G1530" s="84" t="s">
        <v>2837</v>
      </c>
      <c r="H1530" s="84" t="s">
        <v>2926</v>
      </c>
      <c r="I1530" s="84" t="s">
        <v>2695</v>
      </c>
      <c r="J1530" s="84" t="s">
        <v>2809</v>
      </c>
      <c r="K1530" s="425">
        <v>16.39</v>
      </c>
      <c r="L1530" s="425">
        <v>1000</v>
      </c>
      <c r="M1530" s="84" t="s">
        <v>2927</v>
      </c>
    </row>
    <row r="1531" spans="1:13" ht="75">
      <c r="A1531" s="87">
        <v>1522</v>
      </c>
      <c r="B1531" s="302"/>
      <c r="C1531" s="529" t="s">
        <v>23988</v>
      </c>
      <c r="D1531" s="84" t="s">
        <v>2924</v>
      </c>
      <c r="E1531" s="84" t="s">
        <v>2925</v>
      </c>
      <c r="F1531" s="84" t="s">
        <v>2695</v>
      </c>
      <c r="G1531" s="84" t="s">
        <v>2837</v>
      </c>
      <c r="H1531" s="84"/>
      <c r="I1531" s="84" t="s">
        <v>2695</v>
      </c>
      <c r="J1531" s="84" t="s">
        <v>2814</v>
      </c>
      <c r="K1531" s="425">
        <v>0</v>
      </c>
      <c r="L1531" s="425">
        <v>800</v>
      </c>
      <c r="M1531" s="84" t="s">
        <v>2928</v>
      </c>
    </row>
    <row r="1532" spans="1:13" ht="45">
      <c r="A1532" s="87">
        <v>1523</v>
      </c>
      <c r="B1532" s="302"/>
      <c r="C1532" s="529" t="s">
        <v>23988</v>
      </c>
      <c r="D1532" s="84" t="s">
        <v>2929</v>
      </c>
      <c r="E1532" s="84" t="s">
        <v>2930</v>
      </c>
      <c r="F1532" s="84" t="s">
        <v>2695</v>
      </c>
      <c r="G1532" s="84" t="s">
        <v>2807</v>
      </c>
      <c r="H1532" s="84" t="s">
        <v>2931</v>
      </c>
      <c r="I1532" s="84" t="s">
        <v>2695</v>
      </c>
      <c r="J1532" s="84" t="s">
        <v>2809</v>
      </c>
      <c r="K1532" s="425">
        <v>57.72</v>
      </c>
      <c r="L1532" s="425">
        <v>5310</v>
      </c>
      <c r="M1532" s="84" t="s">
        <v>2932</v>
      </c>
    </row>
    <row r="1533" spans="1:13" ht="45">
      <c r="A1533" s="87">
        <v>1524</v>
      </c>
      <c r="B1533" s="302"/>
      <c r="C1533" s="529" t="s">
        <v>23988</v>
      </c>
      <c r="D1533" s="84" t="s">
        <v>2929</v>
      </c>
      <c r="E1533" s="84" t="s">
        <v>2930</v>
      </c>
      <c r="F1533" s="84" t="s">
        <v>2695</v>
      </c>
      <c r="G1533" s="84" t="s">
        <v>2807</v>
      </c>
      <c r="H1533" s="84"/>
      <c r="I1533" s="84" t="s">
        <v>2695</v>
      </c>
      <c r="J1533" s="84" t="s">
        <v>2814</v>
      </c>
      <c r="K1533" s="425">
        <v>0</v>
      </c>
      <c r="L1533" s="425">
        <v>4130.01</v>
      </c>
      <c r="M1533" s="84" t="s">
        <v>2933</v>
      </c>
    </row>
    <row r="1534" spans="1:13" ht="45">
      <c r="A1534" s="87">
        <v>1525</v>
      </c>
      <c r="B1534" s="302"/>
      <c r="C1534" s="529" t="s">
        <v>23988</v>
      </c>
      <c r="D1534" s="84" t="s">
        <v>2934</v>
      </c>
      <c r="E1534" s="84" t="s">
        <v>2935</v>
      </c>
      <c r="F1534" s="84" t="s">
        <v>2695</v>
      </c>
      <c r="G1534" s="84" t="s">
        <v>2807</v>
      </c>
      <c r="H1534" s="84" t="s">
        <v>2936</v>
      </c>
      <c r="I1534" s="84" t="s">
        <v>2695</v>
      </c>
      <c r="J1534" s="84" t="s">
        <v>2809</v>
      </c>
      <c r="K1534" s="425">
        <v>26.09</v>
      </c>
      <c r="L1534" s="425">
        <v>2400</v>
      </c>
      <c r="M1534" s="84" t="s">
        <v>2937</v>
      </c>
    </row>
    <row r="1535" spans="1:13" ht="45">
      <c r="A1535" s="87">
        <v>1526</v>
      </c>
      <c r="B1535" s="302"/>
      <c r="C1535" s="529" t="s">
        <v>23988</v>
      </c>
      <c r="D1535" s="84" t="s">
        <v>2934</v>
      </c>
      <c r="E1535" s="84" t="s">
        <v>2935</v>
      </c>
      <c r="F1535" s="84" t="s">
        <v>2695</v>
      </c>
      <c r="G1535" s="84" t="s">
        <v>2807</v>
      </c>
      <c r="H1535" s="84"/>
      <c r="I1535" s="84" t="s">
        <v>2695</v>
      </c>
      <c r="J1535" s="84" t="s">
        <v>2814</v>
      </c>
      <c r="K1535" s="425">
        <v>0</v>
      </c>
      <c r="L1535" s="425">
        <v>2610</v>
      </c>
      <c r="M1535" s="84" t="s">
        <v>2938</v>
      </c>
    </row>
    <row r="1536" spans="1:13" ht="60">
      <c r="A1536" s="87">
        <v>1527</v>
      </c>
      <c r="B1536" s="302"/>
      <c r="C1536" s="529" t="s">
        <v>23988</v>
      </c>
      <c r="D1536" s="84" t="s">
        <v>2939</v>
      </c>
      <c r="E1536" s="84" t="s">
        <v>2940</v>
      </c>
      <c r="F1536" s="84" t="s">
        <v>2695</v>
      </c>
      <c r="G1536" s="84" t="s">
        <v>2837</v>
      </c>
      <c r="H1536" s="84" t="s">
        <v>2941</v>
      </c>
      <c r="I1536" s="84" t="s">
        <v>2695</v>
      </c>
      <c r="J1536" s="84" t="s">
        <v>2809</v>
      </c>
      <c r="K1536" s="425">
        <v>95.08</v>
      </c>
      <c r="L1536" s="425">
        <v>5800</v>
      </c>
      <c r="M1536" s="84" t="s">
        <v>2942</v>
      </c>
    </row>
    <row r="1537" spans="1:13" ht="60">
      <c r="A1537" s="87">
        <v>1528</v>
      </c>
      <c r="B1537" s="302"/>
      <c r="C1537" s="529" t="s">
        <v>23988</v>
      </c>
      <c r="D1537" s="84" t="s">
        <v>2939</v>
      </c>
      <c r="E1537" s="84" t="s">
        <v>2940</v>
      </c>
      <c r="F1537" s="84" t="s">
        <v>2695</v>
      </c>
      <c r="G1537" s="84" t="s">
        <v>2837</v>
      </c>
      <c r="H1537" s="84"/>
      <c r="I1537" s="84" t="s">
        <v>2695</v>
      </c>
      <c r="J1537" s="84" t="s">
        <v>2814</v>
      </c>
      <c r="K1537" s="425">
        <v>0</v>
      </c>
      <c r="L1537" s="425">
        <v>4800</v>
      </c>
      <c r="M1537" s="84" t="s">
        <v>2943</v>
      </c>
    </row>
    <row r="1538" spans="1:13" ht="60">
      <c r="A1538" s="87">
        <v>1529</v>
      </c>
      <c r="B1538" s="302"/>
      <c r="C1538" s="529" t="s">
        <v>23988</v>
      </c>
      <c r="D1538" s="84" t="s">
        <v>2944</v>
      </c>
      <c r="E1538" s="84" t="s">
        <v>2945</v>
      </c>
      <c r="F1538" s="84" t="s">
        <v>2695</v>
      </c>
      <c r="G1538" s="84" t="s">
        <v>2807</v>
      </c>
      <c r="H1538" s="84"/>
      <c r="I1538" s="84" t="s">
        <v>2695</v>
      </c>
      <c r="J1538" s="84" t="s">
        <v>2814</v>
      </c>
      <c r="K1538" s="425">
        <v>0</v>
      </c>
      <c r="L1538" s="425">
        <v>900</v>
      </c>
      <c r="M1538" s="84" t="s">
        <v>2946</v>
      </c>
    </row>
    <row r="1539" spans="1:13" ht="45">
      <c r="A1539" s="87">
        <v>1530</v>
      </c>
      <c r="B1539" s="302"/>
      <c r="C1539" s="529" t="s">
        <v>23988</v>
      </c>
      <c r="D1539" s="84" t="s">
        <v>2947</v>
      </c>
      <c r="E1539" s="84" t="s">
        <v>2948</v>
      </c>
      <c r="F1539" s="84" t="s">
        <v>2695</v>
      </c>
      <c r="G1539" s="84" t="s">
        <v>2807</v>
      </c>
      <c r="H1539" s="84"/>
      <c r="I1539" s="84" t="s">
        <v>2695</v>
      </c>
      <c r="J1539" s="84" t="s">
        <v>2814</v>
      </c>
      <c r="K1539" s="425">
        <v>0</v>
      </c>
      <c r="L1539" s="425">
        <v>3156</v>
      </c>
      <c r="M1539" s="84" t="s">
        <v>2949</v>
      </c>
    </row>
    <row r="1540" spans="1:13" ht="45">
      <c r="A1540" s="87">
        <v>1531</v>
      </c>
      <c r="B1540" s="302"/>
      <c r="C1540" s="529" t="s">
        <v>23988</v>
      </c>
      <c r="D1540" s="84" t="s">
        <v>2947</v>
      </c>
      <c r="E1540" s="84" t="s">
        <v>2948</v>
      </c>
      <c r="F1540" s="84" t="s">
        <v>2695</v>
      </c>
      <c r="G1540" s="84" t="s">
        <v>2807</v>
      </c>
      <c r="H1540" s="84"/>
      <c r="I1540" s="84" t="s">
        <v>2695</v>
      </c>
      <c r="J1540" s="84" t="s">
        <v>2814</v>
      </c>
      <c r="K1540" s="425">
        <v>0</v>
      </c>
      <c r="L1540" s="425">
        <v>600</v>
      </c>
      <c r="M1540" s="84" t="s">
        <v>2949</v>
      </c>
    </row>
    <row r="1541" spans="1:13" ht="45">
      <c r="A1541" s="87">
        <v>1532</v>
      </c>
      <c r="B1541" s="302"/>
      <c r="C1541" s="529" t="s">
        <v>23988</v>
      </c>
      <c r="D1541" s="84" t="s">
        <v>2947</v>
      </c>
      <c r="E1541" s="84" t="s">
        <v>2948</v>
      </c>
      <c r="F1541" s="84" t="s">
        <v>2695</v>
      </c>
      <c r="G1541" s="84" t="s">
        <v>2807</v>
      </c>
      <c r="H1541" s="84"/>
      <c r="I1541" s="84" t="s">
        <v>2695</v>
      </c>
      <c r="J1541" s="84" t="s">
        <v>2814</v>
      </c>
      <c r="K1541" s="425">
        <v>0</v>
      </c>
      <c r="L1541" s="425">
        <v>1200</v>
      </c>
      <c r="M1541" s="84" t="s">
        <v>2950</v>
      </c>
    </row>
    <row r="1542" spans="1:13" ht="60">
      <c r="A1542" s="87">
        <v>1533</v>
      </c>
      <c r="B1542" s="302"/>
      <c r="C1542" s="529" t="s">
        <v>23988</v>
      </c>
      <c r="D1542" s="84" t="s">
        <v>2951</v>
      </c>
      <c r="E1542" s="84" t="s">
        <v>2952</v>
      </c>
      <c r="F1542" s="84" t="s">
        <v>2695</v>
      </c>
      <c r="G1542" s="84" t="s">
        <v>2807</v>
      </c>
      <c r="H1542" s="84" t="s">
        <v>2953</v>
      </c>
      <c r="I1542" s="84" t="s">
        <v>2695</v>
      </c>
      <c r="J1542" s="84" t="s">
        <v>2809</v>
      </c>
      <c r="K1542" s="425">
        <v>16.3</v>
      </c>
      <c r="L1542" s="425">
        <v>1500</v>
      </c>
      <c r="M1542" s="84" t="s">
        <v>2954</v>
      </c>
    </row>
    <row r="1543" spans="1:13" ht="60">
      <c r="A1543" s="87">
        <v>1534</v>
      </c>
      <c r="B1543" s="302"/>
      <c r="C1543" s="529" t="s">
        <v>23988</v>
      </c>
      <c r="D1543" s="84" t="s">
        <v>2951</v>
      </c>
      <c r="E1543" s="84" t="s">
        <v>2952</v>
      </c>
      <c r="F1543" s="84" t="s">
        <v>2695</v>
      </c>
      <c r="G1543" s="84" t="s">
        <v>2807</v>
      </c>
      <c r="H1543" s="84"/>
      <c r="I1543" s="84" t="s">
        <v>2695</v>
      </c>
      <c r="J1543" s="84" t="s">
        <v>2814</v>
      </c>
      <c r="K1543" s="425">
        <v>0</v>
      </c>
      <c r="L1543" s="425">
        <v>2100</v>
      </c>
      <c r="M1543" s="84" t="s">
        <v>2955</v>
      </c>
    </row>
    <row r="1544" spans="1:13" ht="45">
      <c r="A1544" s="87">
        <v>1535</v>
      </c>
      <c r="B1544" s="302"/>
      <c r="C1544" s="529" t="s">
        <v>23988</v>
      </c>
      <c r="D1544" s="84" t="s">
        <v>2956</v>
      </c>
      <c r="E1544" s="84" t="s">
        <v>2957</v>
      </c>
      <c r="F1544" s="84" t="s">
        <v>2695</v>
      </c>
      <c r="G1544" s="84" t="s">
        <v>2807</v>
      </c>
      <c r="H1544" s="84" t="s">
        <v>2958</v>
      </c>
      <c r="I1544" s="84" t="s">
        <v>2695</v>
      </c>
      <c r="J1544" s="84" t="s">
        <v>2809</v>
      </c>
      <c r="K1544" s="425">
        <v>371.26</v>
      </c>
      <c r="L1544" s="425">
        <v>34156.29</v>
      </c>
      <c r="M1544" s="84" t="s">
        <v>2959</v>
      </c>
    </row>
    <row r="1545" spans="1:13" ht="45">
      <c r="A1545" s="87">
        <v>1536</v>
      </c>
      <c r="B1545" s="302"/>
      <c r="C1545" s="529" t="s">
        <v>23988</v>
      </c>
      <c r="D1545" s="84" t="s">
        <v>2956</v>
      </c>
      <c r="E1545" s="84" t="s">
        <v>2957</v>
      </c>
      <c r="F1545" s="84" t="s">
        <v>2695</v>
      </c>
      <c r="G1545" s="84" t="s">
        <v>2807</v>
      </c>
      <c r="H1545" s="84" t="s">
        <v>2960</v>
      </c>
      <c r="I1545" s="84" t="s">
        <v>2695</v>
      </c>
      <c r="J1545" s="84" t="s">
        <v>2809</v>
      </c>
      <c r="K1545" s="425">
        <v>50.05</v>
      </c>
      <c r="L1545" s="425">
        <v>4604.37</v>
      </c>
      <c r="M1545" s="84" t="s">
        <v>2961</v>
      </c>
    </row>
    <row r="1546" spans="1:13" ht="45">
      <c r="A1546" s="87">
        <v>1537</v>
      </c>
      <c r="B1546" s="302"/>
      <c r="C1546" s="529" t="s">
        <v>23988</v>
      </c>
      <c r="D1546" s="84" t="s">
        <v>2956</v>
      </c>
      <c r="E1546" s="84" t="s">
        <v>2957</v>
      </c>
      <c r="F1546" s="84" t="s">
        <v>2695</v>
      </c>
      <c r="G1546" s="84" t="s">
        <v>2807</v>
      </c>
      <c r="H1546" s="84" t="s">
        <v>2958</v>
      </c>
      <c r="I1546" s="84" t="s">
        <v>2695</v>
      </c>
      <c r="J1546" s="84" t="s">
        <v>2809</v>
      </c>
      <c r="K1546" s="425">
        <v>185.45</v>
      </c>
      <c r="L1546" s="425">
        <v>17061.599999999999</v>
      </c>
      <c r="M1546" s="84" t="s">
        <v>2962</v>
      </c>
    </row>
    <row r="1547" spans="1:13" ht="45">
      <c r="A1547" s="87">
        <v>1538</v>
      </c>
      <c r="B1547" s="302"/>
      <c r="C1547" s="529" t="s">
        <v>23988</v>
      </c>
      <c r="D1547" s="84" t="s">
        <v>2956</v>
      </c>
      <c r="E1547" s="84" t="s">
        <v>2957</v>
      </c>
      <c r="F1547" s="84" t="s">
        <v>2695</v>
      </c>
      <c r="G1547" s="84" t="s">
        <v>2807</v>
      </c>
      <c r="H1547" s="84" t="s">
        <v>2958</v>
      </c>
      <c r="I1547" s="84" t="s">
        <v>2695</v>
      </c>
      <c r="J1547" s="84" t="s">
        <v>2809</v>
      </c>
      <c r="K1547" s="425">
        <v>20.5</v>
      </c>
      <c r="L1547" s="425">
        <v>1885.65</v>
      </c>
      <c r="M1547" s="84" t="s">
        <v>2963</v>
      </c>
    </row>
    <row r="1548" spans="1:13" ht="45">
      <c r="A1548" s="87">
        <v>1539</v>
      </c>
      <c r="B1548" s="302"/>
      <c r="C1548" s="529" t="s">
        <v>23988</v>
      </c>
      <c r="D1548" s="84" t="s">
        <v>2956</v>
      </c>
      <c r="E1548" s="84" t="s">
        <v>2957</v>
      </c>
      <c r="F1548" s="84" t="s">
        <v>2695</v>
      </c>
      <c r="G1548" s="84" t="s">
        <v>2807</v>
      </c>
      <c r="H1548" s="84" t="s">
        <v>2964</v>
      </c>
      <c r="I1548" s="84" t="s">
        <v>2695</v>
      </c>
      <c r="J1548" s="84" t="s">
        <v>2809</v>
      </c>
      <c r="K1548" s="425">
        <v>84.78</v>
      </c>
      <c r="L1548" s="425">
        <v>7800</v>
      </c>
      <c r="M1548" s="84" t="s">
        <v>2965</v>
      </c>
    </row>
    <row r="1549" spans="1:13" ht="45">
      <c r="A1549" s="87">
        <v>1540</v>
      </c>
      <c r="B1549" s="302"/>
      <c r="C1549" s="529" t="s">
        <v>23988</v>
      </c>
      <c r="D1549" s="84" t="s">
        <v>2956</v>
      </c>
      <c r="E1549" s="84" t="s">
        <v>2957</v>
      </c>
      <c r="F1549" s="84" t="s">
        <v>2695</v>
      </c>
      <c r="G1549" s="84" t="s">
        <v>2807</v>
      </c>
      <c r="H1549" s="84"/>
      <c r="I1549" s="84" t="s">
        <v>2695</v>
      </c>
      <c r="J1549" s="84" t="s">
        <v>2814</v>
      </c>
      <c r="K1549" s="425">
        <v>0</v>
      </c>
      <c r="L1549" s="425">
        <v>1800.68</v>
      </c>
      <c r="M1549" s="84" t="s">
        <v>2966</v>
      </c>
    </row>
    <row r="1550" spans="1:13" ht="45">
      <c r="A1550" s="87">
        <v>1541</v>
      </c>
      <c r="B1550" s="302"/>
      <c r="C1550" s="529" t="s">
        <v>23988</v>
      </c>
      <c r="D1550" s="84" t="s">
        <v>2967</v>
      </c>
      <c r="E1550" s="84" t="s">
        <v>2968</v>
      </c>
      <c r="F1550" s="84" t="s">
        <v>2695</v>
      </c>
      <c r="G1550" s="84" t="s">
        <v>2807</v>
      </c>
      <c r="H1550" s="84" t="s">
        <v>2821</v>
      </c>
      <c r="I1550" s="84" t="s">
        <v>2695</v>
      </c>
      <c r="J1550" s="84" t="s">
        <v>2809</v>
      </c>
      <c r="K1550" s="425">
        <v>16.3</v>
      </c>
      <c r="L1550" s="425">
        <v>1500</v>
      </c>
      <c r="M1550" s="84" t="s">
        <v>2969</v>
      </c>
    </row>
    <row r="1551" spans="1:13" ht="45">
      <c r="A1551" s="87">
        <v>1542</v>
      </c>
      <c r="B1551" s="302"/>
      <c r="C1551" s="529" t="s">
        <v>23988</v>
      </c>
      <c r="D1551" s="84" t="s">
        <v>2967</v>
      </c>
      <c r="E1551" s="84" t="s">
        <v>2968</v>
      </c>
      <c r="F1551" s="84" t="s">
        <v>2695</v>
      </c>
      <c r="G1551" s="84" t="s">
        <v>2807</v>
      </c>
      <c r="H1551" s="84" t="s">
        <v>2821</v>
      </c>
      <c r="I1551" s="84" t="s">
        <v>2695</v>
      </c>
      <c r="J1551" s="84" t="s">
        <v>2809</v>
      </c>
      <c r="K1551" s="425">
        <v>9.7799999999999994</v>
      </c>
      <c r="L1551" s="425">
        <v>900</v>
      </c>
      <c r="M1551" s="84" t="s">
        <v>2970</v>
      </c>
    </row>
    <row r="1552" spans="1:13" ht="45">
      <c r="A1552" s="87">
        <v>1543</v>
      </c>
      <c r="B1552" s="302"/>
      <c r="C1552" s="529" t="s">
        <v>23988</v>
      </c>
      <c r="D1552" s="84" t="s">
        <v>2967</v>
      </c>
      <c r="E1552" s="84" t="s">
        <v>2968</v>
      </c>
      <c r="F1552" s="84" t="s">
        <v>2695</v>
      </c>
      <c r="G1552" s="84" t="s">
        <v>2807</v>
      </c>
      <c r="H1552" s="84" t="s">
        <v>2971</v>
      </c>
      <c r="I1552" s="84" t="s">
        <v>2695</v>
      </c>
      <c r="J1552" s="84" t="s">
        <v>2809</v>
      </c>
      <c r="K1552" s="425">
        <v>81.52</v>
      </c>
      <c r="L1552" s="425">
        <v>7500</v>
      </c>
      <c r="M1552" s="84" t="s">
        <v>2972</v>
      </c>
    </row>
    <row r="1553" spans="1:13" ht="45">
      <c r="A1553" s="87">
        <v>1544</v>
      </c>
      <c r="B1553" s="302"/>
      <c r="C1553" s="529" t="s">
        <v>23988</v>
      </c>
      <c r="D1553" s="84" t="s">
        <v>2967</v>
      </c>
      <c r="E1553" s="84" t="s">
        <v>2968</v>
      </c>
      <c r="F1553" s="84" t="s">
        <v>2695</v>
      </c>
      <c r="G1553" s="84" t="s">
        <v>2807</v>
      </c>
      <c r="H1553" s="84"/>
      <c r="I1553" s="84" t="s">
        <v>2695</v>
      </c>
      <c r="J1553" s="84" t="s">
        <v>2814</v>
      </c>
      <c r="K1553" s="425">
        <v>0</v>
      </c>
      <c r="L1553" s="425">
        <v>750</v>
      </c>
      <c r="M1553" s="84" t="s">
        <v>2973</v>
      </c>
    </row>
    <row r="1554" spans="1:13" ht="45">
      <c r="A1554" s="87">
        <v>1545</v>
      </c>
      <c r="B1554" s="302"/>
      <c r="C1554" s="529" t="s">
        <v>23988</v>
      </c>
      <c r="D1554" s="84" t="s">
        <v>2967</v>
      </c>
      <c r="E1554" s="84" t="s">
        <v>2968</v>
      </c>
      <c r="F1554" s="84" t="s">
        <v>2695</v>
      </c>
      <c r="G1554" s="84" t="s">
        <v>2807</v>
      </c>
      <c r="H1554" s="84"/>
      <c r="I1554" s="84" t="s">
        <v>2695</v>
      </c>
      <c r="J1554" s="84" t="s">
        <v>2814</v>
      </c>
      <c r="K1554" s="425">
        <v>0</v>
      </c>
      <c r="L1554" s="425">
        <v>450</v>
      </c>
      <c r="M1554" s="84" t="s">
        <v>2974</v>
      </c>
    </row>
    <row r="1555" spans="1:13" ht="45">
      <c r="A1555" s="87">
        <v>1546</v>
      </c>
      <c r="B1555" s="302"/>
      <c r="C1555" s="529" t="s">
        <v>23988</v>
      </c>
      <c r="D1555" s="84" t="s">
        <v>2967</v>
      </c>
      <c r="E1555" s="84" t="s">
        <v>2968</v>
      </c>
      <c r="F1555" s="84" t="s">
        <v>2695</v>
      </c>
      <c r="G1555" s="84" t="s">
        <v>2807</v>
      </c>
      <c r="H1555" s="84"/>
      <c r="I1555" s="84" t="s">
        <v>2695</v>
      </c>
      <c r="J1555" s="84" t="s">
        <v>2814</v>
      </c>
      <c r="K1555" s="425">
        <v>0</v>
      </c>
      <c r="L1555" s="425">
        <v>5400</v>
      </c>
      <c r="M1555" s="84" t="s">
        <v>2975</v>
      </c>
    </row>
    <row r="1556" spans="1:13" ht="45">
      <c r="A1556" s="87">
        <v>1547</v>
      </c>
      <c r="B1556" s="302"/>
      <c r="C1556" s="529" t="s">
        <v>23988</v>
      </c>
      <c r="D1556" s="84" t="s">
        <v>2976</v>
      </c>
      <c r="E1556" s="84" t="s">
        <v>2977</v>
      </c>
      <c r="F1556" s="84" t="s">
        <v>2695</v>
      </c>
      <c r="G1556" s="84" t="s">
        <v>2807</v>
      </c>
      <c r="H1556" s="84" t="s">
        <v>2953</v>
      </c>
      <c r="I1556" s="84" t="s">
        <v>2695</v>
      </c>
      <c r="J1556" s="84" t="s">
        <v>2809</v>
      </c>
      <c r="K1556" s="425">
        <v>5.45</v>
      </c>
      <c r="L1556" s="425">
        <v>501</v>
      </c>
      <c r="M1556" s="84" t="s">
        <v>2978</v>
      </c>
    </row>
    <row r="1557" spans="1:13" ht="45">
      <c r="A1557" s="87">
        <v>1548</v>
      </c>
      <c r="B1557" s="302"/>
      <c r="C1557" s="529" t="s">
        <v>23988</v>
      </c>
      <c r="D1557" s="84" t="s">
        <v>2976</v>
      </c>
      <c r="E1557" s="84" t="s">
        <v>2977</v>
      </c>
      <c r="F1557" s="84" t="s">
        <v>2695</v>
      </c>
      <c r="G1557" s="84" t="s">
        <v>2807</v>
      </c>
      <c r="H1557" s="84"/>
      <c r="I1557" s="84" t="s">
        <v>2695</v>
      </c>
      <c r="J1557" s="84" t="s">
        <v>2814</v>
      </c>
      <c r="K1557" s="425">
        <v>0</v>
      </c>
      <c r="L1557" s="425">
        <v>250.5</v>
      </c>
      <c r="M1557" s="84" t="s">
        <v>2979</v>
      </c>
    </row>
    <row r="1558" spans="1:13" ht="45">
      <c r="A1558" s="87">
        <v>1549</v>
      </c>
      <c r="B1558" s="302"/>
      <c r="C1558" s="529" t="s">
        <v>23988</v>
      </c>
      <c r="D1558" s="84" t="s">
        <v>2976</v>
      </c>
      <c r="E1558" s="84" t="s">
        <v>2977</v>
      </c>
      <c r="F1558" s="84" t="s">
        <v>2695</v>
      </c>
      <c r="G1558" s="84" t="s">
        <v>2807</v>
      </c>
      <c r="H1558" s="84"/>
      <c r="I1558" s="84" t="s">
        <v>2695</v>
      </c>
      <c r="J1558" s="84" t="s">
        <v>2814</v>
      </c>
      <c r="K1558" s="425">
        <v>0</v>
      </c>
      <c r="L1558" s="425">
        <v>250.5</v>
      </c>
      <c r="M1558" s="84" t="s">
        <v>2980</v>
      </c>
    </row>
    <row r="1559" spans="1:13" ht="45">
      <c r="A1559" s="87">
        <v>1550</v>
      </c>
      <c r="B1559" s="302"/>
      <c r="C1559" s="529" t="s">
        <v>23988</v>
      </c>
      <c r="D1559" s="84" t="s">
        <v>2981</v>
      </c>
      <c r="E1559" s="84" t="s">
        <v>2982</v>
      </c>
      <c r="F1559" s="84" t="s">
        <v>2695</v>
      </c>
      <c r="G1559" s="84" t="s">
        <v>2807</v>
      </c>
      <c r="H1559" s="84" t="s">
        <v>2983</v>
      </c>
      <c r="I1559" s="84" t="s">
        <v>2695</v>
      </c>
      <c r="J1559" s="84" t="s">
        <v>2809</v>
      </c>
      <c r="K1559" s="425">
        <v>22.83</v>
      </c>
      <c r="L1559" s="425">
        <v>2100</v>
      </c>
      <c r="M1559" s="84" t="s">
        <v>2984</v>
      </c>
    </row>
    <row r="1560" spans="1:13" ht="45">
      <c r="A1560" s="87">
        <v>1551</v>
      </c>
      <c r="B1560" s="302"/>
      <c r="C1560" s="529" t="s">
        <v>23988</v>
      </c>
      <c r="D1560" s="84" t="s">
        <v>2981</v>
      </c>
      <c r="E1560" s="84" t="s">
        <v>2982</v>
      </c>
      <c r="F1560" s="84" t="s">
        <v>2695</v>
      </c>
      <c r="G1560" s="84" t="s">
        <v>2807</v>
      </c>
      <c r="H1560" s="84"/>
      <c r="I1560" s="84" t="s">
        <v>2695</v>
      </c>
      <c r="J1560" s="84" t="s">
        <v>2814</v>
      </c>
      <c r="K1560" s="425">
        <v>0</v>
      </c>
      <c r="L1560" s="425">
        <v>1800</v>
      </c>
      <c r="M1560" s="84" t="s">
        <v>2985</v>
      </c>
    </row>
    <row r="1561" spans="1:13" ht="90">
      <c r="A1561" s="87">
        <v>1552</v>
      </c>
      <c r="B1561" s="302"/>
      <c r="C1561" s="529" t="s">
        <v>23988</v>
      </c>
      <c r="D1561" s="84" t="s">
        <v>2981</v>
      </c>
      <c r="E1561" s="84" t="s">
        <v>2982</v>
      </c>
      <c r="F1561" s="84" t="s">
        <v>2695</v>
      </c>
      <c r="G1561" s="84" t="s">
        <v>2807</v>
      </c>
      <c r="H1561" s="84"/>
      <c r="I1561" s="84" t="s">
        <v>2695</v>
      </c>
      <c r="J1561" s="84" t="s">
        <v>2814</v>
      </c>
      <c r="K1561" s="425">
        <v>0</v>
      </c>
      <c r="L1561" s="425">
        <v>2400</v>
      </c>
      <c r="M1561" s="84" t="s">
        <v>2986</v>
      </c>
    </row>
    <row r="1562" spans="1:13" ht="45">
      <c r="A1562" s="87">
        <v>1553</v>
      </c>
      <c r="B1562" s="302"/>
      <c r="C1562" s="529" t="s">
        <v>23988</v>
      </c>
      <c r="D1562" s="84" t="s">
        <v>2981</v>
      </c>
      <c r="E1562" s="84" t="s">
        <v>2982</v>
      </c>
      <c r="F1562" s="84" t="s">
        <v>2695</v>
      </c>
      <c r="G1562" s="84" t="s">
        <v>2807</v>
      </c>
      <c r="H1562" s="84"/>
      <c r="I1562" s="84" t="s">
        <v>2695</v>
      </c>
      <c r="J1562" s="84" t="s">
        <v>2814</v>
      </c>
      <c r="K1562" s="425">
        <v>0</v>
      </c>
      <c r="L1562" s="425">
        <v>300</v>
      </c>
      <c r="M1562" s="84" t="s">
        <v>2987</v>
      </c>
    </row>
    <row r="1563" spans="1:13" ht="45">
      <c r="A1563" s="87">
        <v>1554</v>
      </c>
      <c r="B1563" s="302"/>
      <c r="C1563" s="529" t="s">
        <v>2988</v>
      </c>
      <c r="D1563" s="84" t="s">
        <v>2835</v>
      </c>
      <c r="E1563" s="84" t="s">
        <v>2836</v>
      </c>
      <c r="F1563" s="84" t="s">
        <v>2695</v>
      </c>
      <c r="G1563" s="84" t="s">
        <v>2837</v>
      </c>
      <c r="H1563" s="84" t="s">
        <v>2989</v>
      </c>
      <c r="I1563" s="84" t="s">
        <v>2695</v>
      </c>
      <c r="J1563" s="84" t="s">
        <v>2990</v>
      </c>
      <c r="K1563" s="425">
        <v>1</v>
      </c>
      <c r="L1563" s="425">
        <v>5000</v>
      </c>
      <c r="M1563" s="84" t="s">
        <v>2991</v>
      </c>
    </row>
    <row r="1564" spans="1:13" ht="45">
      <c r="A1564" s="87">
        <v>1555</v>
      </c>
      <c r="B1564" s="302"/>
      <c r="C1564" s="529" t="s">
        <v>2988</v>
      </c>
      <c r="D1564" s="84" t="s">
        <v>2835</v>
      </c>
      <c r="E1564" s="84" t="s">
        <v>2836</v>
      </c>
      <c r="F1564" s="84" t="s">
        <v>2695</v>
      </c>
      <c r="G1564" s="84" t="s">
        <v>2837</v>
      </c>
      <c r="H1564" s="84" t="s">
        <v>2992</v>
      </c>
      <c r="I1564" s="84" t="s">
        <v>2695</v>
      </c>
      <c r="J1564" s="84" t="s">
        <v>2990</v>
      </c>
      <c r="K1564" s="425">
        <v>0.5</v>
      </c>
      <c r="L1564" s="425">
        <v>1000</v>
      </c>
      <c r="M1564" s="84" t="s">
        <v>2993</v>
      </c>
    </row>
    <row r="1565" spans="1:13" ht="45">
      <c r="A1565" s="87">
        <v>1556</v>
      </c>
      <c r="B1565" s="302"/>
      <c r="C1565" s="529" t="s">
        <v>2988</v>
      </c>
      <c r="D1565" s="84" t="s">
        <v>2852</v>
      </c>
      <c r="E1565" s="84" t="s">
        <v>2853</v>
      </c>
      <c r="F1565" s="84" t="s">
        <v>2695</v>
      </c>
      <c r="G1565" s="84" t="s">
        <v>2854</v>
      </c>
      <c r="H1565" s="84" t="s">
        <v>2994</v>
      </c>
      <c r="I1565" s="84" t="s">
        <v>2695</v>
      </c>
      <c r="J1565" s="84" t="s">
        <v>2990</v>
      </c>
      <c r="K1565" s="425">
        <v>5.41</v>
      </c>
      <c r="L1565" s="425">
        <v>8000</v>
      </c>
      <c r="M1565" s="84" t="s">
        <v>2995</v>
      </c>
    </row>
    <row r="1566" spans="1:13" ht="45">
      <c r="A1566" s="87">
        <v>1557</v>
      </c>
      <c r="B1566" s="302"/>
      <c r="C1566" s="529" t="s">
        <v>2988</v>
      </c>
      <c r="D1566" s="84" t="s">
        <v>2852</v>
      </c>
      <c r="E1566" s="84" t="s">
        <v>2853</v>
      </c>
      <c r="F1566" s="84" t="s">
        <v>2695</v>
      </c>
      <c r="G1566" s="84" t="s">
        <v>2854</v>
      </c>
      <c r="H1566" s="84" t="s">
        <v>2996</v>
      </c>
      <c r="I1566" s="84" t="s">
        <v>2695</v>
      </c>
      <c r="J1566" s="84" t="s">
        <v>2990</v>
      </c>
      <c r="K1566" s="425">
        <v>1.33</v>
      </c>
      <c r="L1566" s="425">
        <v>4000</v>
      </c>
      <c r="M1566" s="84" t="s">
        <v>2997</v>
      </c>
    </row>
    <row r="1567" spans="1:13" ht="45">
      <c r="A1567" s="87">
        <v>1558</v>
      </c>
      <c r="B1567" s="302"/>
      <c r="C1567" s="529" t="s">
        <v>2988</v>
      </c>
      <c r="D1567" s="84" t="s">
        <v>2856</v>
      </c>
      <c r="E1567" s="84" t="s">
        <v>2857</v>
      </c>
      <c r="F1567" s="84" t="s">
        <v>2695</v>
      </c>
      <c r="G1567" s="84" t="s">
        <v>2837</v>
      </c>
      <c r="H1567" s="84" t="s">
        <v>2994</v>
      </c>
      <c r="I1567" s="84" t="s">
        <v>2695</v>
      </c>
      <c r="J1567" s="84" t="s">
        <v>2990</v>
      </c>
      <c r="K1567" s="425">
        <v>87.91</v>
      </c>
      <c r="L1567" s="425">
        <v>8000</v>
      </c>
      <c r="M1567" s="84" t="s">
        <v>2998</v>
      </c>
    </row>
    <row r="1568" spans="1:13" ht="45">
      <c r="A1568" s="87">
        <v>1559</v>
      </c>
      <c r="B1568" s="302"/>
      <c r="C1568" s="529" t="s">
        <v>2988</v>
      </c>
      <c r="D1568" s="84" t="s">
        <v>2856</v>
      </c>
      <c r="E1568" s="84" t="s">
        <v>2857</v>
      </c>
      <c r="F1568" s="84" t="s">
        <v>2695</v>
      </c>
      <c r="G1568" s="84" t="s">
        <v>2837</v>
      </c>
      <c r="H1568" s="84" t="s">
        <v>2999</v>
      </c>
      <c r="I1568" s="84" t="s">
        <v>2695</v>
      </c>
      <c r="J1568" s="84" t="s">
        <v>2990</v>
      </c>
      <c r="K1568" s="425">
        <v>1</v>
      </c>
      <c r="L1568" s="425">
        <v>4000</v>
      </c>
      <c r="M1568" s="84" t="s">
        <v>3000</v>
      </c>
    </row>
    <row r="1569" spans="1:13" ht="45">
      <c r="A1569" s="87">
        <v>1560</v>
      </c>
      <c r="B1569" s="302"/>
      <c r="C1569" s="529" t="s">
        <v>2988</v>
      </c>
      <c r="D1569" s="84" t="s">
        <v>2875</v>
      </c>
      <c r="E1569" s="84" t="s">
        <v>2876</v>
      </c>
      <c r="F1569" s="84" t="s">
        <v>2695</v>
      </c>
      <c r="G1569" s="84" t="s">
        <v>2837</v>
      </c>
      <c r="H1569" s="84" t="s">
        <v>2994</v>
      </c>
      <c r="I1569" s="84" t="s">
        <v>2695</v>
      </c>
      <c r="J1569" s="84" t="s">
        <v>2990</v>
      </c>
      <c r="K1569" s="425">
        <v>5.41</v>
      </c>
      <c r="L1569" s="425">
        <v>8000</v>
      </c>
      <c r="M1569" s="84" t="s">
        <v>3001</v>
      </c>
    </row>
    <row r="1570" spans="1:13" ht="45">
      <c r="A1570" s="87">
        <v>1561</v>
      </c>
      <c r="B1570" s="302"/>
      <c r="C1570" s="529" t="s">
        <v>2988</v>
      </c>
      <c r="D1570" s="84" t="s">
        <v>2875</v>
      </c>
      <c r="E1570" s="84" t="s">
        <v>2876</v>
      </c>
      <c r="F1570" s="84" t="s">
        <v>2695</v>
      </c>
      <c r="G1570" s="84" t="s">
        <v>2837</v>
      </c>
      <c r="H1570" s="84" t="s">
        <v>2999</v>
      </c>
      <c r="I1570" s="84" t="s">
        <v>2695</v>
      </c>
      <c r="J1570" s="84" t="s">
        <v>2990</v>
      </c>
      <c r="K1570" s="425">
        <v>0.8</v>
      </c>
      <c r="L1570" s="425">
        <v>3200</v>
      </c>
      <c r="M1570" s="84" t="s">
        <v>3002</v>
      </c>
    </row>
    <row r="1571" spans="1:13" ht="45">
      <c r="A1571" s="87">
        <v>1562</v>
      </c>
      <c r="B1571" s="302"/>
      <c r="C1571" s="529" t="s">
        <v>2988</v>
      </c>
      <c r="D1571" s="84" t="s">
        <v>2880</v>
      </c>
      <c r="E1571" s="84" t="s">
        <v>2881</v>
      </c>
      <c r="F1571" s="84" t="s">
        <v>2695</v>
      </c>
      <c r="G1571" s="84" t="s">
        <v>2882</v>
      </c>
      <c r="H1571" s="84" t="s">
        <v>3003</v>
      </c>
      <c r="I1571" s="84" t="s">
        <v>2695</v>
      </c>
      <c r="J1571" s="84" t="s">
        <v>2990</v>
      </c>
      <c r="K1571" s="425">
        <v>4.25</v>
      </c>
      <c r="L1571" s="425">
        <v>10200</v>
      </c>
      <c r="M1571" s="84" t="s">
        <v>3004</v>
      </c>
    </row>
    <row r="1572" spans="1:13" ht="45">
      <c r="A1572" s="87">
        <v>1563</v>
      </c>
      <c r="B1572" s="302"/>
      <c r="C1572" s="529" t="s">
        <v>2988</v>
      </c>
      <c r="D1572" s="84" t="s">
        <v>2880</v>
      </c>
      <c r="E1572" s="84" t="s">
        <v>2881</v>
      </c>
      <c r="F1572" s="84" t="s">
        <v>2695</v>
      </c>
      <c r="G1572" s="84" t="s">
        <v>2882</v>
      </c>
      <c r="H1572" s="84" t="s">
        <v>3005</v>
      </c>
      <c r="I1572" s="84" t="s">
        <v>2695</v>
      </c>
      <c r="J1572" s="84" t="s">
        <v>2990</v>
      </c>
      <c r="K1572" s="425">
        <v>0.8</v>
      </c>
      <c r="L1572" s="425">
        <v>11200</v>
      </c>
      <c r="M1572" s="84" t="s">
        <v>3006</v>
      </c>
    </row>
    <row r="1573" spans="1:13" ht="45">
      <c r="A1573" s="87">
        <v>1564</v>
      </c>
      <c r="B1573" s="302"/>
      <c r="C1573" s="529" t="s">
        <v>2988</v>
      </c>
      <c r="D1573" s="84" t="s">
        <v>2895</v>
      </c>
      <c r="E1573" s="84" t="s">
        <v>2896</v>
      </c>
      <c r="F1573" s="84" t="s">
        <v>2695</v>
      </c>
      <c r="G1573" s="84" t="s">
        <v>2807</v>
      </c>
      <c r="H1573" s="84" t="s">
        <v>3007</v>
      </c>
      <c r="I1573" s="84" t="s">
        <v>2695</v>
      </c>
      <c r="J1573" s="84" t="s">
        <v>2990</v>
      </c>
      <c r="K1573" s="425">
        <v>0.7</v>
      </c>
      <c r="L1573" s="425">
        <v>7000</v>
      </c>
      <c r="M1573" s="84" t="s">
        <v>3008</v>
      </c>
    </row>
    <row r="1574" spans="1:13" ht="45">
      <c r="A1574" s="87">
        <v>1565</v>
      </c>
      <c r="B1574" s="302"/>
      <c r="C1574" s="529" t="s">
        <v>2988</v>
      </c>
      <c r="D1574" s="84" t="s">
        <v>2895</v>
      </c>
      <c r="E1574" s="84" t="s">
        <v>2896</v>
      </c>
      <c r="F1574" s="84" t="s">
        <v>2695</v>
      </c>
      <c r="G1574" s="84" t="s">
        <v>2807</v>
      </c>
      <c r="H1574" s="84" t="s">
        <v>2992</v>
      </c>
      <c r="I1574" s="84" t="s">
        <v>2695</v>
      </c>
      <c r="J1574" s="84" t="s">
        <v>2990</v>
      </c>
      <c r="K1574" s="425">
        <v>1</v>
      </c>
      <c r="L1574" s="425">
        <v>2000</v>
      </c>
      <c r="M1574" s="84" t="s">
        <v>3009</v>
      </c>
    </row>
    <row r="1575" spans="1:13" ht="60">
      <c r="A1575" s="87">
        <v>1566</v>
      </c>
      <c r="B1575" s="302"/>
      <c r="C1575" s="529" t="s">
        <v>2988</v>
      </c>
      <c r="D1575" s="84" t="s">
        <v>2944</v>
      </c>
      <c r="E1575" s="84" t="s">
        <v>2945</v>
      </c>
      <c r="F1575" s="84" t="s">
        <v>2695</v>
      </c>
      <c r="G1575" s="84" t="s">
        <v>2807</v>
      </c>
      <c r="H1575" s="84" t="s">
        <v>3010</v>
      </c>
      <c r="I1575" s="84" t="s">
        <v>2695</v>
      </c>
      <c r="J1575" s="84" t="s">
        <v>2990</v>
      </c>
      <c r="K1575" s="425">
        <v>1.47</v>
      </c>
      <c r="L1575" s="425">
        <v>12600</v>
      </c>
      <c r="M1575" s="84" t="s">
        <v>3011</v>
      </c>
    </row>
    <row r="1576" spans="1:13" ht="60">
      <c r="A1576" s="87">
        <v>1567</v>
      </c>
      <c r="B1576" s="302"/>
      <c r="C1576" s="529" t="s">
        <v>2988</v>
      </c>
      <c r="D1576" s="84" t="s">
        <v>2944</v>
      </c>
      <c r="E1576" s="84" t="s">
        <v>2945</v>
      </c>
      <c r="F1576" s="84" t="s">
        <v>2695</v>
      </c>
      <c r="G1576" s="84" t="s">
        <v>2807</v>
      </c>
      <c r="H1576" s="84" t="s">
        <v>3012</v>
      </c>
      <c r="I1576" s="84" t="s">
        <v>2695</v>
      </c>
      <c r="J1576" s="84" t="s">
        <v>2990</v>
      </c>
      <c r="K1576" s="425">
        <v>1.63</v>
      </c>
      <c r="L1576" s="425">
        <v>1500.12</v>
      </c>
      <c r="M1576" s="84" t="s">
        <v>3013</v>
      </c>
    </row>
    <row r="1577" spans="1:13" ht="60">
      <c r="A1577" s="87">
        <v>1568</v>
      </c>
      <c r="B1577" s="302"/>
      <c r="C1577" s="529" t="s">
        <v>2988</v>
      </c>
      <c r="D1577" s="84" t="s">
        <v>3014</v>
      </c>
      <c r="E1577" s="84" t="s">
        <v>3015</v>
      </c>
      <c r="F1577" s="84" t="s">
        <v>2695</v>
      </c>
      <c r="G1577" s="84" t="s">
        <v>3016</v>
      </c>
      <c r="H1577" s="84" t="s">
        <v>3017</v>
      </c>
      <c r="I1577" s="84" t="s">
        <v>2695</v>
      </c>
      <c r="J1577" s="84" t="s">
        <v>2990</v>
      </c>
      <c r="K1577" s="425">
        <v>3.31</v>
      </c>
      <c r="L1577" s="425">
        <v>19890</v>
      </c>
      <c r="M1577" s="84" t="s">
        <v>3018</v>
      </c>
    </row>
    <row r="1578" spans="1:13" ht="60">
      <c r="A1578" s="87">
        <v>1569</v>
      </c>
      <c r="B1578" s="302"/>
      <c r="C1578" s="529" t="s">
        <v>2988</v>
      </c>
      <c r="D1578" s="84" t="s">
        <v>3014</v>
      </c>
      <c r="E1578" s="84" t="s">
        <v>3015</v>
      </c>
      <c r="F1578" s="84" t="s">
        <v>2695</v>
      </c>
      <c r="G1578" s="84" t="s">
        <v>3016</v>
      </c>
      <c r="H1578" s="84" t="s">
        <v>3019</v>
      </c>
      <c r="I1578" s="84" t="s">
        <v>2695</v>
      </c>
      <c r="J1578" s="84" t="s">
        <v>2990</v>
      </c>
      <c r="K1578" s="425">
        <v>2.1800000000000002</v>
      </c>
      <c r="L1578" s="425">
        <v>5890.98</v>
      </c>
      <c r="M1578" s="84" t="s">
        <v>3020</v>
      </c>
    </row>
    <row r="1579" spans="1:13" ht="45">
      <c r="A1579" s="87">
        <v>1570</v>
      </c>
      <c r="B1579" s="302"/>
      <c r="C1579" s="529" t="s">
        <v>2988</v>
      </c>
      <c r="D1579" s="84" t="s">
        <v>2981</v>
      </c>
      <c r="E1579" s="84" t="s">
        <v>2982</v>
      </c>
      <c r="F1579" s="84" t="s">
        <v>2695</v>
      </c>
      <c r="G1579" s="84" t="s">
        <v>2807</v>
      </c>
      <c r="H1579" s="84"/>
      <c r="I1579" s="84" t="s">
        <v>2695</v>
      </c>
      <c r="J1579" s="84" t="s">
        <v>2814</v>
      </c>
      <c r="K1579" s="425">
        <v>400</v>
      </c>
      <c r="L1579" s="425">
        <v>2400</v>
      </c>
      <c r="M1579" s="84" t="s">
        <v>3021</v>
      </c>
    </row>
    <row r="1580" spans="1:13" ht="45">
      <c r="A1580" s="87">
        <v>1571</v>
      </c>
      <c r="B1580" s="302"/>
      <c r="C1580" s="529" t="s">
        <v>2988</v>
      </c>
      <c r="D1580" s="84" t="s">
        <v>2981</v>
      </c>
      <c r="E1580" s="84" t="s">
        <v>2982</v>
      </c>
      <c r="F1580" s="84" t="s">
        <v>2695</v>
      </c>
      <c r="G1580" s="84" t="s">
        <v>2807</v>
      </c>
      <c r="H1580" s="84"/>
      <c r="I1580" s="84" t="s">
        <v>2695</v>
      </c>
      <c r="J1580" s="84" t="s">
        <v>2814</v>
      </c>
      <c r="K1580" s="425">
        <v>250</v>
      </c>
      <c r="L1580" s="425">
        <v>3000</v>
      </c>
      <c r="M1580" s="84" t="s">
        <v>3021</v>
      </c>
    </row>
    <row r="1581" spans="1:13" ht="195">
      <c r="A1581" s="87">
        <v>1572</v>
      </c>
      <c r="B1581" s="302"/>
      <c r="C1581" s="424" t="s">
        <v>3022</v>
      </c>
      <c r="D1581" s="84" t="s">
        <v>3023</v>
      </c>
      <c r="E1581" s="84" t="s">
        <v>3024</v>
      </c>
      <c r="F1581" s="84" t="s">
        <v>2695</v>
      </c>
      <c r="G1581" s="84" t="s">
        <v>3025</v>
      </c>
      <c r="H1581" s="84" t="s">
        <v>2781</v>
      </c>
      <c r="I1581" s="84" t="s">
        <v>2695</v>
      </c>
      <c r="J1581" s="84" t="s">
        <v>2709</v>
      </c>
      <c r="K1581" s="425">
        <v>34.119999999999997</v>
      </c>
      <c r="L1581" s="425">
        <v>1569.56</v>
      </c>
      <c r="M1581" s="84" t="s">
        <v>3026</v>
      </c>
    </row>
    <row r="1582" spans="1:13" ht="180">
      <c r="A1582" s="87">
        <v>1573</v>
      </c>
      <c r="B1582" s="302"/>
      <c r="C1582" s="424" t="s">
        <v>3022</v>
      </c>
      <c r="D1582" s="84" t="s">
        <v>3023</v>
      </c>
      <c r="E1582" s="84" t="s">
        <v>3024</v>
      </c>
      <c r="F1582" s="84" t="s">
        <v>2695</v>
      </c>
      <c r="G1582" s="84" t="s">
        <v>3025</v>
      </c>
      <c r="H1582" s="84" t="s">
        <v>2781</v>
      </c>
      <c r="I1582" s="84" t="s">
        <v>2695</v>
      </c>
      <c r="J1582" s="84" t="s">
        <v>2709</v>
      </c>
      <c r="K1582" s="425">
        <v>34.119999999999997</v>
      </c>
      <c r="L1582" s="425">
        <v>1569.56</v>
      </c>
      <c r="M1582" s="84" t="s">
        <v>3027</v>
      </c>
    </row>
    <row r="1583" spans="1:13" ht="75">
      <c r="A1583" s="87">
        <v>1574</v>
      </c>
      <c r="B1583" s="302"/>
      <c r="C1583" s="424" t="s">
        <v>3022</v>
      </c>
      <c r="D1583" s="84" t="s">
        <v>3023</v>
      </c>
      <c r="E1583" s="84" t="s">
        <v>3024</v>
      </c>
      <c r="F1583" s="84" t="s">
        <v>2695</v>
      </c>
      <c r="G1583" s="84" t="s">
        <v>3025</v>
      </c>
      <c r="H1583" s="84" t="s">
        <v>2781</v>
      </c>
      <c r="I1583" s="84" t="s">
        <v>2695</v>
      </c>
      <c r="J1583" s="84" t="s">
        <v>2709</v>
      </c>
      <c r="K1583" s="425">
        <v>34.119999999999997</v>
      </c>
      <c r="L1583" s="425">
        <v>1569.56</v>
      </c>
      <c r="M1583" s="84" t="s">
        <v>3028</v>
      </c>
    </row>
    <row r="1584" spans="1:13" ht="90">
      <c r="A1584" s="87">
        <v>1575</v>
      </c>
      <c r="B1584" s="302"/>
      <c r="C1584" s="424" t="s">
        <v>3022</v>
      </c>
      <c r="D1584" s="84" t="s">
        <v>3023</v>
      </c>
      <c r="E1584" s="84" t="s">
        <v>3024</v>
      </c>
      <c r="F1584" s="84" t="s">
        <v>2695</v>
      </c>
      <c r="G1584" s="84" t="s">
        <v>3025</v>
      </c>
      <c r="H1584" s="84" t="s">
        <v>3029</v>
      </c>
      <c r="I1584" s="84" t="s">
        <v>2695</v>
      </c>
      <c r="J1584" s="84" t="s">
        <v>2709</v>
      </c>
      <c r="K1584" s="425">
        <v>34.119999999999997</v>
      </c>
      <c r="L1584" s="425">
        <v>784.78</v>
      </c>
      <c r="M1584" s="84" t="s">
        <v>3030</v>
      </c>
    </row>
    <row r="1585" spans="1:13" ht="120">
      <c r="A1585" s="87">
        <v>1576</v>
      </c>
      <c r="B1585" s="302"/>
      <c r="C1585" s="424" t="s">
        <v>3022</v>
      </c>
      <c r="D1585" s="84" t="s">
        <v>3023</v>
      </c>
      <c r="E1585" s="84" t="s">
        <v>3024</v>
      </c>
      <c r="F1585" s="84" t="s">
        <v>2695</v>
      </c>
      <c r="G1585" s="84" t="s">
        <v>3025</v>
      </c>
      <c r="H1585" s="84">
        <v>11.5</v>
      </c>
      <c r="I1585" s="84" t="s">
        <v>2695</v>
      </c>
      <c r="J1585" s="84" t="s">
        <v>2709</v>
      </c>
      <c r="K1585" s="425">
        <v>34.119999999999997</v>
      </c>
      <c r="L1585" s="425">
        <v>392.39</v>
      </c>
      <c r="M1585" s="84" t="s">
        <v>3031</v>
      </c>
    </row>
    <row r="1586" spans="1:13" ht="60">
      <c r="A1586" s="87">
        <v>1577</v>
      </c>
      <c r="B1586" s="302"/>
      <c r="C1586" s="424" t="s">
        <v>3022</v>
      </c>
      <c r="D1586" s="84" t="s">
        <v>3023</v>
      </c>
      <c r="E1586" s="84" t="s">
        <v>3024</v>
      </c>
      <c r="F1586" s="84" t="s">
        <v>2695</v>
      </c>
      <c r="G1586" s="84" t="s">
        <v>3025</v>
      </c>
      <c r="H1586" s="84">
        <v>11.5</v>
      </c>
      <c r="I1586" s="84" t="s">
        <v>2695</v>
      </c>
      <c r="J1586" s="84" t="s">
        <v>2709</v>
      </c>
      <c r="K1586" s="425">
        <v>34.119999999999997</v>
      </c>
      <c r="L1586" s="425">
        <v>392.39</v>
      </c>
      <c r="M1586" s="84" t="s">
        <v>3032</v>
      </c>
    </row>
    <row r="1587" spans="1:13" ht="240">
      <c r="A1587" s="87">
        <v>1578</v>
      </c>
      <c r="B1587" s="302"/>
      <c r="C1587" s="424" t="s">
        <v>3022</v>
      </c>
      <c r="D1587" s="84" t="s">
        <v>3023</v>
      </c>
      <c r="E1587" s="84" t="s">
        <v>3024</v>
      </c>
      <c r="F1587" s="84" t="s">
        <v>2695</v>
      </c>
      <c r="G1587" s="84" t="s">
        <v>3025</v>
      </c>
      <c r="H1587" s="84" t="s">
        <v>3029</v>
      </c>
      <c r="I1587" s="84" t="s">
        <v>2695</v>
      </c>
      <c r="J1587" s="84" t="s">
        <v>2709</v>
      </c>
      <c r="K1587" s="425">
        <v>34.119999999999997</v>
      </c>
      <c r="L1587" s="425">
        <v>784.78</v>
      </c>
      <c r="M1587" s="84" t="s">
        <v>3033</v>
      </c>
    </row>
    <row r="1588" spans="1:13" ht="195">
      <c r="A1588" s="87">
        <v>1579</v>
      </c>
      <c r="B1588" s="302"/>
      <c r="C1588" s="424" t="s">
        <v>3022</v>
      </c>
      <c r="D1588" s="84" t="s">
        <v>3023</v>
      </c>
      <c r="E1588" s="84" t="s">
        <v>3024</v>
      </c>
      <c r="F1588" s="84" t="s">
        <v>2695</v>
      </c>
      <c r="G1588" s="84" t="s">
        <v>3025</v>
      </c>
      <c r="H1588" s="84">
        <v>80.5</v>
      </c>
      <c r="I1588" s="84" t="s">
        <v>2695</v>
      </c>
      <c r="J1588" s="84" t="s">
        <v>2709</v>
      </c>
      <c r="K1588" s="425">
        <v>34.119999999999997</v>
      </c>
      <c r="L1588" s="425">
        <v>2746.73</v>
      </c>
      <c r="M1588" s="84" t="s">
        <v>3034</v>
      </c>
    </row>
    <row r="1589" spans="1:13" ht="135">
      <c r="A1589" s="87">
        <v>1580</v>
      </c>
      <c r="B1589" s="302"/>
      <c r="C1589" s="424" t="s">
        <v>3022</v>
      </c>
      <c r="D1589" s="84" t="s">
        <v>3023</v>
      </c>
      <c r="E1589" s="84" t="s">
        <v>3024</v>
      </c>
      <c r="F1589" s="84" t="s">
        <v>2695</v>
      </c>
      <c r="G1589" s="84" t="s">
        <v>3025</v>
      </c>
      <c r="H1589" s="84" t="s">
        <v>3029</v>
      </c>
      <c r="I1589" s="84" t="s">
        <v>2695</v>
      </c>
      <c r="J1589" s="84" t="s">
        <v>2709</v>
      </c>
      <c r="K1589" s="425">
        <v>34.119999999999997</v>
      </c>
      <c r="L1589" s="425">
        <v>784.78</v>
      </c>
      <c r="M1589" s="84" t="s">
        <v>3035</v>
      </c>
    </row>
    <row r="1590" spans="1:13" ht="75">
      <c r="A1590" s="87">
        <v>1581</v>
      </c>
      <c r="B1590" s="302"/>
      <c r="C1590" s="424" t="s">
        <v>3022</v>
      </c>
      <c r="D1590" s="84" t="s">
        <v>3023</v>
      </c>
      <c r="E1590" s="84" t="s">
        <v>3024</v>
      </c>
      <c r="F1590" s="84" t="s">
        <v>2695</v>
      </c>
      <c r="G1590" s="84" t="s">
        <v>3025</v>
      </c>
      <c r="H1590" s="84" t="s">
        <v>2781</v>
      </c>
      <c r="I1590" s="84" t="s">
        <v>2695</v>
      </c>
      <c r="J1590" s="84" t="s">
        <v>2709</v>
      </c>
      <c r="K1590" s="425">
        <v>34.119999999999997</v>
      </c>
      <c r="L1590" s="425">
        <v>1569.56</v>
      </c>
      <c r="M1590" s="84" t="s">
        <v>3036</v>
      </c>
    </row>
    <row r="1591" spans="1:13" ht="150">
      <c r="A1591" s="87">
        <v>1582</v>
      </c>
      <c r="B1591" s="302"/>
      <c r="C1591" s="424" t="s">
        <v>3022</v>
      </c>
      <c r="D1591" s="84" t="s">
        <v>3023</v>
      </c>
      <c r="E1591" s="84" t="s">
        <v>3024</v>
      </c>
      <c r="F1591" s="84" t="s">
        <v>2695</v>
      </c>
      <c r="G1591" s="84" t="s">
        <v>3025</v>
      </c>
      <c r="H1591" s="84">
        <v>34.5</v>
      </c>
      <c r="I1591" s="84" t="s">
        <v>2695</v>
      </c>
      <c r="J1591" s="84" t="s">
        <v>2709</v>
      </c>
      <c r="K1591" s="425">
        <v>34.119999999999997</v>
      </c>
      <c r="L1591" s="425">
        <v>1177.17</v>
      </c>
      <c r="M1591" s="84" t="s">
        <v>3037</v>
      </c>
    </row>
    <row r="1592" spans="1:13" ht="75">
      <c r="A1592" s="87">
        <v>1583</v>
      </c>
      <c r="B1592" s="302"/>
      <c r="C1592" s="424" t="s">
        <v>3022</v>
      </c>
      <c r="D1592" s="84" t="s">
        <v>3023</v>
      </c>
      <c r="E1592" s="84" t="s">
        <v>3024</v>
      </c>
      <c r="F1592" s="84" t="s">
        <v>2695</v>
      </c>
      <c r="G1592" s="84" t="s">
        <v>3025</v>
      </c>
      <c r="H1592" s="84">
        <v>34.5</v>
      </c>
      <c r="I1592" s="84" t="s">
        <v>2695</v>
      </c>
      <c r="J1592" s="84" t="s">
        <v>2709</v>
      </c>
      <c r="K1592" s="425">
        <v>34.119999999999997</v>
      </c>
      <c r="L1592" s="425">
        <v>1177.17</v>
      </c>
      <c r="M1592" s="84" t="s">
        <v>3038</v>
      </c>
    </row>
    <row r="1593" spans="1:13" ht="409.5">
      <c r="A1593" s="87">
        <v>1584</v>
      </c>
      <c r="B1593" s="302"/>
      <c r="C1593" s="424" t="s">
        <v>3022</v>
      </c>
      <c r="D1593" s="84" t="s">
        <v>3023</v>
      </c>
      <c r="E1593" s="84" t="s">
        <v>3024</v>
      </c>
      <c r="F1593" s="84" t="s">
        <v>2695</v>
      </c>
      <c r="G1593" s="84" t="s">
        <v>3025</v>
      </c>
      <c r="H1593" s="84">
        <v>57.5</v>
      </c>
      <c r="I1593" s="84" t="s">
        <v>2695</v>
      </c>
      <c r="J1593" s="84" t="s">
        <v>2709</v>
      </c>
      <c r="K1593" s="425">
        <v>34.119999999999997</v>
      </c>
      <c r="L1593" s="425">
        <v>1961.95</v>
      </c>
      <c r="M1593" s="84" t="s">
        <v>3039</v>
      </c>
    </row>
    <row r="1594" spans="1:13" ht="409.5">
      <c r="A1594" s="87">
        <v>1585</v>
      </c>
      <c r="B1594" s="302"/>
      <c r="C1594" s="424" t="s">
        <v>3022</v>
      </c>
      <c r="D1594" s="84" t="s">
        <v>3023</v>
      </c>
      <c r="E1594" s="84" t="s">
        <v>3024</v>
      </c>
      <c r="F1594" s="84" t="s">
        <v>2695</v>
      </c>
      <c r="G1594" s="84" t="s">
        <v>3025</v>
      </c>
      <c r="H1594" s="84">
        <v>57.5</v>
      </c>
      <c r="I1594" s="84" t="s">
        <v>2695</v>
      </c>
      <c r="J1594" s="84" t="s">
        <v>2709</v>
      </c>
      <c r="K1594" s="425">
        <v>34.119999999999997</v>
      </c>
      <c r="L1594" s="425">
        <v>1961.95</v>
      </c>
      <c r="M1594" s="84" t="s">
        <v>3040</v>
      </c>
    </row>
    <row r="1595" spans="1:13" ht="60">
      <c r="A1595" s="87">
        <v>1586</v>
      </c>
      <c r="B1595" s="302"/>
      <c r="C1595" s="424" t="s">
        <v>3022</v>
      </c>
      <c r="D1595" s="84" t="s">
        <v>3023</v>
      </c>
      <c r="E1595" s="84" t="s">
        <v>3024</v>
      </c>
      <c r="F1595" s="84" t="s">
        <v>2695</v>
      </c>
      <c r="G1595" s="84" t="s">
        <v>3025</v>
      </c>
      <c r="H1595" s="84" t="s">
        <v>2781</v>
      </c>
      <c r="I1595" s="84" t="s">
        <v>2695</v>
      </c>
      <c r="J1595" s="84" t="s">
        <v>2709</v>
      </c>
      <c r="K1595" s="425">
        <v>34.119999999999997</v>
      </c>
      <c r="L1595" s="425">
        <v>1569.56</v>
      </c>
      <c r="M1595" s="84" t="s">
        <v>3041</v>
      </c>
    </row>
    <row r="1596" spans="1:13" ht="375">
      <c r="A1596" s="87">
        <v>1587</v>
      </c>
      <c r="B1596" s="302"/>
      <c r="C1596" s="424" t="s">
        <v>3022</v>
      </c>
      <c r="D1596" s="84" t="s">
        <v>3023</v>
      </c>
      <c r="E1596" s="84" t="s">
        <v>3024</v>
      </c>
      <c r="F1596" s="84" t="s">
        <v>2695</v>
      </c>
      <c r="G1596" s="84" t="s">
        <v>3025</v>
      </c>
      <c r="H1596" s="84">
        <v>57.5</v>
      </c>
      <c r="I1596" s="84" t="s">
        <v>2695</v>
      </c>
      <c r="J1596" s="84" t="s">
        <v>2709</v>
      </c>
      <c r="K1596" s="425">
        <v>34.119999999999997</v>
      </c>
      <c r="L1596" s="425">
        <v>1961.95</v>
      </c>
      <c r="M1596" s="84" t="s">
        <v>3042</v>
      </c>
    </row>
    <row r="1597" spans="1:13" ht="165">
      <c r="A1597" s="87">
        <v>1588</v>
      </c>
      <c r="B1597" s="302"/>
      <c r="C1597" s="424" t="s">
        <v>3022</v>
      </c>
      <c r="D1597" s="84" t="s">
        <v>3023</v>
      </c>
      <c r="E1597" s="84" t="s">
        <v>3024</v>
      </c>
      <c r="F1597" s="84" t="s">
        <v>2695</v>
      </c>
      <c r="G1597" s="84" t="s">
        <v>3025</v>
      </c>
      <c r="H1597" s="84" t="s">
        <v>2781</v>
      </c>
      <c r="I1597" s="84" t="s">
        <v>2695</v>
      </c>
      <c r="J1597" s="84" t="s">
        <v>2709</v>
      </c>
      <c r="K1597" s="425">
        <v>34.119999999999997</v>
      </c>
      <c r="L1597" s="425">
        <v>1569.56</v>
      </c>
      <c r="M1597" s="84" t="s">
        <v>3043</v>
      </c>
    </row>
    <row r="1598" spans="1:13" ht="210">
      <c r="A1598" s="87">
        <v>1589</v>
      </c>
      <c r="B1598" s="302"/>
      <c r="C1598" s="424" t="s">
        <v>3022</v>
      </c>
      <c r="D1598" s="84" t="s">
        <v>3023</v>
      </c>
      <c r="E1598" s="84" t="s">
        <v>3024</v>
      </c>
      <c r="F1598" s="84" t="s">
        <v>2695</v>
      </c>
      <c r="G1598" s="84" t="s">
        <v>3025</v>
      </c>
      <c r="H1598" s="84" t="s">
        <v>2781</v>
      </c>
      <c r="I1598" s="84" t="s">
        <v>2695</v>
      </c>
      <c r="J1598" s="84" t="s">
        <v>2709</v>
      </c>
      <c r="K1598" s="425">
        <v>34.119999999999997</v>
      </c>
      <c r="L1598" s="425">
        <v>1569.56</v>
      </c>
      <c r="M1598" s="84" t="s">
        <v>3044</v>
      </c>
    </row>
    <row r="1599" spans="1:13" ht="150">
      <c r="A1599" s="87">
        <v>1590</v>
      </c>
      <c r="B1599" s="302"/>
      <c r="C1599" s="424" t="s">
        <v>3022</v>
      </c>
      <c r="D1599" s="84" t="s">
        <v>3023</v>
      </c>
      <c r="E1599" s="84" t="s">
        <v>3024</v>
      </c>
      <c r="F1599" s="84" t="s">
        <v>2695</v>
      </c>
      <c r="G1599" s="84" t="s">
        <v>3025</v>
      </c>
      <c r="H1599" s="84" t="s">
        <v>3029</v>
      </c>
      <c r="I1599" s="84" t="s">
        <v>2695</v>
      </c>
      <c r="J1599" s="84" t="s">
        <v>2709</v>
      </c>
      <c r="K1599" s="425">
        <v>34.119999999999997</v>
      </c>
      <c r="L1599" s="425">
        <v>784.78</v>
      </c>
      <c r="M1599" s="84" t="s">
        <v>3045</v>
      </c>
    </row>
    <row r="1600" spans="1:13" ht="105">
      <c r="A1600" s="87">
        <v>1591</v>
      </c>
      <c r="B1600" s="302"/>
      <c r="C1600" s="424" t="s">
        <v>3022</v>
      </c>
      <c r="D1600" s="84" t="s">
        <v>3023</v>
      </c>
      <c r="E1600" s="84" t="s">
        <v>3024</v>
      </c>
      <c r="F1600" s="84" t="s">
        <v>2695</v>
      </c>
      <c r="G1600" s="84" t="s">
        <v>3025</v>
      </c>
      <c r="H1600" s="84" t="s">
        <v>3029</v>
      </c>
      <c r="I1600" s="84" t="s">
        <v>2695</v>
      </c>
      <c r="J1600" s="84" t="s">
        <v>2709</v>
      </c>
      <c r="K1600" s="425">
        <v>34.119999999999997</v>
      </c>
      <c r="L1600" s="425">
        <v>784.78</v>
      </c>
      <c r="M1600" s="84" t="s">
        <v>3046</v>
      </c>
    </row>
    <row r="1601" spans="1:13" ht="75">
      <c r="A1601" s="87">
        <v>1592</v>
      </c>
      <c r="B1601" s="302"/>
      <c r="C1601" s="424" t="s">
        <v>3022</v>
      </c>
      <c r="D1601" s="84" t="s">
        <v>3023</v>
      </c>
      <c r="E1601" s="84" t="s">
        <v>3024</v>
      </c>
      <c r="F1601" s="84" t="s">
        <v>2695</v>
      </c>
      <c r="G1601" s="84" t="s">
        <v>3025</v>
      </c>
      <c r="H1601" s="84" t="s">
        <v>2781</v>
      </c>
      <c r="I1601" s="84" t="s">
        <v>2695</v>
      </c>
      <c r="J1601" s="84" t="s">
        <v>2709</v>
      </c>
      <c r="K1601" s="425">
        <v>34.119999999999997</v>
      </c>
      <c r="L1601" s="425">
        <v>1569.56</v>
      </c>
      <c r="M1601" s="84" t="s">
        <v>3047</v>
      </c>
    </row>
    <row r="1602" spans="1:13" ht="165">
      <c r="A1602" s="87">
        <v>1593</v>
      </c>
      <c r="B1602" s="302"/>
      <c r="C1602" s="424" t="s">
        <v>3022</v>
      </c>
      <c r="D1602" s="84" t="s">
        <v>3023</v>
      </c>
      <c r="E1602" s="84" t="s">
        <v>3024</v>
      </c>
      <c r="F1602" s="84" t="s">
        <v>2695</v>
      </c>
      <c r="G1602" s="84" t="s">
        <v>3025</v>
      </c>
      <c r="H1602" s="84" t="s">
        <v>2781</v>
      </c>
      <c r="I1602" s="84" t="s">
        <v>2695</v>
      </c>
      <c r="J1602" s="84" t="s">
        <v>2709</v>
      </c>
      <c r="K1602" s="425">
        <v>34.119999999999997</v>
      </c>
      <c r="L1602" s="425">
        <v>1569.56</v>
      </c>
      <c r="M1602" s="84" t="s">
        <v>3048</v>
      </c>
    </row>
    <row r="1603" spans="1:13" ht="210">
      <c r="A1603" s="87">
        <v>1594</v>
      </c>
      <c r="B1603" s="302"/>
      <c r="C1603" s="424" t="s">
        <v>3022</v>
      </c>
      <c r="D1603" s="84" t="s">
        <v>3023</v>
      </c>
      <c r="E1603" s="84" t="s">
        <v>3024</v>
      </c>
      <c r="F1603" s="84" t="s">
        <v>2695</v>
      </c>
      <c r="G1603" s="84" t="s">
        <v>3025</v>
      </c>
      <c r="H1603" s="84" t="s">
        <v>3029</v>
      </c>
      <c r="I1603" s="84" t="s">
        <v>2695</v>
      </c>
      <c r="J1603" s="84" t="s">
        <v>2709</v>
      </c>
      <c r="K1603" s="425">
        <v>34.119999999999997</v>
      </c>
      <c r="L1603" s="425">
        <v>784.78</v>
      </c>
      <c r="M1603" s="84" t="s">
        <v>3049</v>
      </c>
    </row>
    <row r="1604" spans="1:13" ht="405">
      <c r="A1604" s="87">
        <v>1595</v>
      </c>
      <c r="B1604" s="302"/>
      <c r="C1604" s="424" t="s">
        <v>3022</v>
      </c>
      <c r="D1604" s="84" t="s">
        <v>3023</v>
      </c>
      <c r="E1604" s="84" t="s">
        <v>3024</v>
      </c>
      <c r="F1604" s="84" t="s">
        <v>2695</v>
      </c>
      <c r="G1604" s="84" t="s">
        <v>3025</v>
      </c>
      <c r="H1604" s="84" t="s">
        <v>2781</v>
      </c>
      <c r="I1604" s="84" t="s">
        <v>2695</v>
      </c>
      <c r="J1604" s="84" t="s">
        <v>2709</v>
      </c>
      <c r="K1604" s="425">
        <v>34.119999999999997</v>
      </c>
      <c r="L1604" s="425">
        <v>1569.56</v>
      </c>
      <c r="M1604" s="84" t="s">
        <v>3050</v>
      </c>
    </row>
    <row r="1605" spans="1:13" ht="150">
      <c r="A1605" s="87">
        <v>1596</v>
      </c>
      <c r="B1605" s="302"/>
      <c r="C1605" s="424" t="s">
        <v>3022</v>
      </c>
      <c r="D1605" s="84" t="s">
        <v>3023</v>
      </c>
      <c r="E1605" s="84" t="s">
        <v>3024</v>
      </c>
      <c r="F1605" s="84" t="s">
        <v>2695</v>
      </c>
      <c r="G1605" s="84" t="s">
        <v>3025</v>
      </c>
      <c r="H1605" s="84" t="s">
        <v>2781</v>
      </c>
      <c r="I1605" s="84" t="s">
        <v>2695</v>
      </c>
      <c r="J1605" s="84" t="s">
        <v>2709</v>
      </c>
      <c r="K1605" s="425">
        <v>34.119999999999997</v>
      </c>
      <c r="L1605" s="425">
        <v>1569.56</v>
      </c>
      <c r="M1605" s="84" t="s">
        <v>3051</v>
      </c>
    </row>
    <row r="1606" spans="1:13" ht="105">
      <c r="A1606" s="87">
        <v>1597</v>
      </c>
      <c r="B1606" s="302"/>
      <c r="C1606" s="424" t="s">
        <v>3022</v>
      </c>
      <c r="D1606" s="84" t="s">
        <v>3023</v>
      </c>
      <c r="E1606" s="84" t="s">
        <v>3024</v>
      </c>
      <c r="F1606" s="84" t="s">
        <v>2695</v>
      </c>
      <c r="G1606" s="84" t="s">
        <v>3025</v>
      </c>
      <c r="H1606" s="84">
        <v>34.5</v>
      </c>
      <c r="I1606" s="84" t="s">
        <v>2695</v>
      </c>
      <c r="J1606" s="84" t="s">
        <v>2709</v>
      </c>
      <c r="K1606" s="425">
        <v>34.119999999999997</v>
      </c>
      <c r="L1606" s="425">
        <v>1177.17</v>
      </c>
      <c r="M1606" s="84" t="s">
        <v>3052</v>
      </c>
    </row>
    <row r="1607" spans="1:13" ht="315">
      <c r="A1607" s="87">
        <v>1598</v>
      </c>
      <c r="B1607" s="302"/>
      <c r="C1607" s="424" t="s">
        <v>3022</v>
      </c>
      <c r="D1607" s="84" t="s">
        <v>3023</v>
      </c>
      <c r="E1607" s="84" t="s">
        <v>3024</v>
      </c>
      <c r="F1607" s="84" t="s">
        <v>2695</v>
      </c>
      <c r="G1607" s="84" t="s">
        <v>3025</v>
      </c>
      <c r="H1607" s="84" t="s">
        <v>2781</v>
      </c>
      <c r="I1607" s="84" t="s">
        <v>2695</v>
      </c>
      <c r="J1607" s="84" t="s">
        <v>2709</v>
      </c>
      <c r="K1607" s="425">
        <v>34.119999999999997</v>
      </c>
      <c r="L1607" s="425">
        <v>1569.56</v>
      </c>
      <c r="M1607" s="84" t="s">
        <v>3053</v>
      </c>
    </row>
    <row r="1608" spans="1:13" ht="105">
      <c r="A1608" s="87">
        <v>1599</v>
      </c>
      <c r="B1608" s="302"/>
      <c r="C1608" s="424" t="s">
        <v>3022</v>
      </c>
      <c r="D1608" s="84" t="s">
        <v>3023</v>
      </c>
      <c r="E1608" s="84" t="s">
        <v>3024</v>
      </c>
      <c r="F1608" s="84" t="s">
        <v>2695</v>
      </c>
      <c r="G1608" s="84" t="s">
        <v>3025</v>
      </c>
      <c r="H1608" s="84">
        <v>34.5</v>
      </c>
      <c r="I1608" s="84" t="s">
        <v>2695</v>
      </c>
      <c r="J1608" s="84" t="s">
        <v>2709</v>
      </c>
      <c r="K1608" s="425">
        <v>34.119999999999997</v>
      </c>
      <c r="L1608" s="425">
        <v>1177.17</v>
      </c>
      <c r="M1608" s="84" t="s">
        <v>3054</v>
      </c>
    </row>
    <row r="1609" spans="1:13" ht="90">
      <c r="A1609" s="87">
        <v>1600</v>
      </c>
      <c r="B1609" s="302"/>
      <c r="C1609" s="424" t="s">
        <v>3022</v>
      </c>
      <c r="D1609" s="84" t="s">
        <v>3023</v>
      </c>
      <c r="E1609" s="84" t="s">
        <v>3024</v>
      </c>
      <c r="F1609" s="84" t="s">
        <v>2695</v>
      </c>
      <c r="G1609" s="84" t="s">
        <v>3025</v>
      </c>
      <c r="H1609" s="84" t="s">
        <v>2781</v>
      </c>
      <c r="I1609" s="84" t="s">
        <v>2695</v>
      </c>
      <c r="J1609" s="84" t="s">
        <v>2709</v>
      </c>
      <c r="K1609" s="425">
        <v>34.119999999999997</v>
      </c>
      <c r="L1609" s="425">
        <v>1569.56</v>
      </c>
      <c r="M1609" s="84" t="s">
        <v>3055</v>
      </c>
    </row>
    <row r="1610" spans="1:13" ht="409.5">
      <c r="A1610" s="87">
        <v>1601</v>
      </c>
      <c r="B1610" s="302"/>
      <c r="C1610" s="424" t="s">
        <v>3022</v>
      </c>
      <c r="D1610" s="84" t="s">
        <v>3023</v>
      </c>
      <c r="E1610" s="84" t="s">
        <v>3024</v>
      </c>
      <c r="F1610" s="84" t="s">
        <v>2695</v>
      </c>
      <c r="G1610" s="84" t="s">
        <v>3025</v>
      </c>
      <c r="H1610" s="84">
        <v>57.5</v>
      </c>
      <c r="I1610" s="84" t="s">
        <v>2695</v>
      </c>
      <c r="J1610" s="84" t="s">
        <v>2709</v>
      </c>
      <c r="K1610" s="425">
        <v>34.119999999999997</v>
      </c>
      <c r="L1610" s="425">
        <v>1961.95</v>
      </c>
      <c r="M1610" s="84" t="s">
        <v>3056</v>
      </c>
    </row>
    <row r="1611" spans="1:13" ht="120">
      <c r="A1611" s="87">
        <v>1602</v>
      </c>
      <c r="B1611" s="302"/>
      <c r="C1611" s="424" t="s">
        <v>3022</v>
      </c>
      <c r="D1611" s="84" t="s">
        <v>3023</v>
      </c>
      <c r="E1611" s="84" t="s">
        <v>3024</v>
      </c>
      <c r="F1611" s="84" t="s">
        <v>2695</v>
      </c>
      <c r="G1611" s="84" t="s">
        <v>3025</v>
      </c>
      <c r="H1611" s="84" t="s">
        <v>3029</v>
      </c>
      <c r="I1611" s="84" t="s">
        <v>2695</v>
      </c>
      <c r="J1611" s="84" t="s">
        <v>2709</v>
      </c>
      <c r="K1611" s="425">
        <v>34.119999999999997</v>
      </c>
      <c r="L1611" s="425">
        <v>784.78</v>
      </c>
      <c r="M1611" s="84" t="s">
        <v>3057</v>
      </c>
    </row>
    <row r="1612" spans="1:13" ht="120">
      <c r="A1612" s="87">
        <v>1603</v>
      </c>
      <c r="B1612" s="302"/>
      <c r="C1612" s="424" t="s">
        <v>3022</v>
      </c>
      <c r="D1612" s="84" t="s">
        <v>3023</v>
      </c>
      <c r="E1612" s="84" t="s">
        <v>3024</v>
      </c>
      <c r="F1612" s="84" t="s">
        <v>2695</v>
      </c>
      <c r="G1612" s="84" t="s">
        <v>3025</v>
      </c>
      <c r="H1612" s="84">
        <v>34.5</v>
      </c>
      <c r="I1612" s="84" t="s">
        <v>2695</v>
      </c>
      <c r="J1612" s="84" t="s">
        <v>2709</v>
      </c>
      <c r="K1612" s="425">
        <v>34.119999999999997</v>
      </c>
      <c r="L1612" s="425">
        <v>1177.17</v>
      </c>
      <c r="M1612" s="84" t="s">
        <v>3058</v>
      </c>
    </row>
    <row r="1613" spans="1:13" ht="135">
      <c r="A1613" s="87">
        <v>1604</v>
      </c>
      <c r="B1613" s="302"/>
      <c r="C1613" s="424" t="s">
        <v>3022</v>
      </c>
      <c r="D1613" s="84" t="s">
        <v>3023</v>
      </c>
      <c r="E1613" s="84" t="s">
        <v>3024</v>
      </c>
      <c r="F1613" s="84" t="s">
        <v>2695</v>
      </c>
      <c r="G1613" s="84" t="s">
        <v>3025</v>
      </c>
      <c r="H1613" s="84" t="s">
        <v>2781</v>
      </c>
      <c r="I1613" s="84" t="s">
        <v>2695</v>
      </c>
      <c r="J1613" s="84" t="s">
        <v>2709</v>
      </c>
      <c r="K1613" s="425">
        <v>34.119999999999997</v>
      </c>
      <c r="L1613" s="425">
        <v>1569.56</v>
      </c>
      <c r="M1613" s="84" t="s">
        <v>3059</v>
      </c>
    </row>
    <row r="1614" spans="1:13" ht="409.5">
      <c r="A1614" s="87">
        <v>1605</v>
      </c>
      <c r="B1614" s="302"/>
      <c r="C1614" s="424" t="s">
        <v>3022</v>
      </c>
      <c r="D1614" s="84" t="s">
        <v>3023</v>
      </c>
      <c r="E1614" s="84" t="s">
        <v>3024</v>
      </c>
      <c r="F1614" s="84" t="s">
        <v>2695</v>
      </c>
      <c r="G1614" s="84" t="s">
        <v>3025</v>
      </c>
      <c r="H1614" s="84">
        <v>57.5</v>
      </c>
      <c r="I1614" s="84" t="s">
        <v>2695</v>
      </c>
      <c r="J1614" s="84" t="s">
        <v>2709</v>
      </c>
      <c r="K1614" s="425">
        <v>34.119999999999997</v>
      </c>
      <c r="L1614" s="425">
        <v>1961.95</v>
      </c>
      <c r="M1614" s="84" t="s">
        <v>3060</v>
      </c>
    </row>
    <row r="1615" spans="1:13" ht="75">
      <c r="A1615" s="87">
        <v>1606</v>
      </c>
      <c r="B1615" s="302"/>
      <c r="C1615" s="424" t="s">
        <v>3022</v>
      </c>
      <c r="D1615" s="84" t="s">
        <v>3023</v>
      </c>
      <c r="E1615" s="84" t="s">
        <v>3024</v>
      </c>
      <c r="F1615" s="84" t="s">
        <v>2695</v>
      </c>
      <c r="G1615" s="84" t="s">
        <v>3025</v>
      </c>
      <c r="H1615" s="84" t="s">
        <v>3029</v>
      </c>
      <c r="I1615" s="84" t="s">
        <v>2695</v>
      </c>
      <c r="J1615" s="84" t="s">
        <v>2709</v>
      </c>
      <c r="K1615" s="425">
        <v>34.119999999999997</v>
      </c>
      <c r="L1615" s="425">
        <v>784.78</v>
      </c>
      <c r="M1615" s="84" t="s">
        <v>3061</v>
      </c>
    </row>
    <row r="1616" spans="1:13" ht="360">
      <c r="A1616" s="87">
        <v>1607</v>
      </c>
      <c r="B1616" s="302"/>
      <c r="C1616" s="424" t="s">
        <v>3022</v>
      </c>
      <c r="D1616" s="84" t="s">
        <v>3023</v>
      </c>
      <c r="E1616" s="84" t="s">
        <v>3024</v>
      </c>
      <c r="F1616" s="84" t="s">
        <v>2695</v>
      </c>
      <c r="G1616" s="84" t="s">
        <v>3025</v>
      </c>
      <c r="H1616" s="84">
        <v>57.5</v>
      </c>
      <c r="I1616" s="84" t="s">
        <v>2695</v>
      </c>
      <c r="J1616" s="84" t="s">
        <v>2709</v>
      </c>
      <c r="K1616" s="425">
        <v>34.119999999999997</v>
      </c>
      <c r="L1616" s="425">
        <v>1961.95</v>
      </c>
      <c r="M1616" s="84" t="s">
        <v>3062</v>
      </c>
    </row>
    <row r="1617" spans="1:13" ht="195">
      <c r="A1617" s="87">
        <v>1608</v>
      </c>
      <c r="B1617" s="302"/>
      <c r="C1617" s="424" t="s">
        <v>3022</v>
      </c>
      <c r="D1617" s="84" t="s">
        <v>3023</v>
      </c>
      <c r="E1617" s="84" t="s">
        <v>3024</v>
      </c>
      <c r="F1617" s="84" t="s">
        <v>2695</v>
      </c>
      <c r="G1617" s="84" t="s">
        <v>3025</v>
      </c>
      <c r="H1617" s="84" t="s">
        <v>3029</v>
      </c>
      <c r="I1617" s="84" t="s">
        <v>2695</v>
      </c>
      <c r="J1617" s="84" t="s">
        <v>2709</v>
      </c>
      <c r="K1617" s="425">
        <v>34.119999999999997</v>
      </c>
      <c r="L1617" s="425">
        <v>784.78</v>
      </c>
      <c r="M1617" s="84" t="s">
        <v>3063</v>
      </c>
    </row>
    <row r="1618" spans="1:13" ht="195">
      <c r="A1618" s="87">
        <v>1609</v>
      </c>
      <c r="B1618" s="302"/>
      <c r="C1618" s="424" t="s">
        <v>3022</v>
      </c>
      <c r="D1618" s="84" t="s">
        <v>3023</v>
      </c>
      <c r="E1618" s="84" t="s">
        <v>3024</v>
      </c>
      <c r="F1618" s="84" t="s">
        <v>2695</v>
      </c>
      <c r="G1618" s="84" t="s">
        <v>3025</v>
      </c>
      <c r="H1618" s="84" t="s">
        <v>3029</v>
      </c>
      <c r="I1618" s="84" t="s">
        <v>2695</v>
      </c>
      <c r="J1618" s="84" t="s">
        <v>2709</v>
      </c>
      <c r="K1618" s="425">
        <v>34.119999999999997</v>
      </c>
      <c r="L1618" s="425">
        <v>784.78</v>
      </c>
      <c r="M1618" s="84" t="s">
        <v>3064</v>
      </c>
    </row>
    <row r="1619" spans="1:13" ht="135">
      <c r="A1619" s="87">
        <v>1610</v>
      </c>
      <c r="B1619" s="302"/>
      <c r="C1619" s="424" t="s">
        <v>3022</v>
      </c>
      <c r="D1619" s="84" t="s">
        <v>3023</v>
      </c>
      <c r="E1619" s="84" t="s">
        <v>3024</v>
      </c>
      <c r="F1619" s="84" t="s">
        <v>2695</v>
      </c>
      <c r="G1619" s="84" t="s">
        <v>3025</v>
      </c>
      <c r="H1619" s="84">
        <v>57.5</v>
      </c>
      <c r="I1619" s="84" t="s">
        <v>2695</v>
      </c>
      <c r="J1619" s="84" t="s">
        <v>2709</v>
      </c>
      <c r="K1619" s="425">
        <v>34.119999999999997</v>
      </c>
      <c r="L1619" s="425">
        <v>1961.95</v>
      </c>
      <c r="M1619" s="84" t="s">
        <v>3065</v>
      </c>
    </row>
    <row r="1620" spans="1:13" ht="75">
      <c r="A1620" s="87">
        <v>1611</v>
      </c>
      <c r="B1620" s="302"/>
      <c r="C1620" s="424" t="s">
        <v>3022</v>
      </c>
      <c r="D1620" s="84" t="s">
        <v>3023</v>
      </c>
      <c r="E1620" s="84" t="s">
        <v>3024</v>
      </c>
      <c r="F1620" s="84" t="s">
        <v>2695</v>
      </c>
      <c r="G1620" s="84" t="s">
        <v>3025</v>
      </c>
      <c r="H1620" s="84" t="s">
        <v>3029</v>
      </c>
      <c r="I1620" s="84" t="s">
        <v>2695</v>
      </c>
      <c r="J1620" s="84" t="s">
        <v>2709</v>
      </c>
      <c r="K1620" s="425">
        <v>34.119999999999997</v>
      </c>
      <c r="L1620" s="425">
        <v>784.78</v>
      </c>
      <c r="M1620" s="84" t="s">
        <v>3066</v>
      </c>
    </row>
    <row r="1621" spans="1:13" ht="150">
      <c r="A1621" s="87">
        <v>1612</v>
      </c>
      <c r="B1621" s="302"/>
      <c r="C1621" s="424" t="s">
        <v>3022</v>
      </c>
      <c r="D1621" s="84" t="s">
        <v>3023</v>
      </c>
      <c r="E1621" s="84" t="s">
        <v>3024</v>
      </c>
      <c r="F1621" s="84" t="s">
        <v>2695</v>
      </c>
      <c r="G1621" s="84" t="s">
        <v>3025</v>
      </c>
      <c r="H1621" s="84" t="s">
        <v>2781</v>
      </c>
      <c r="I1621" s="84" t="s">
        <v>2695</v>
      </c>
      <c r="J1621" s="84" t="s">
        <v>2709</v>
      </c>
      <c r="K1621" s="425">
        <v>34.119999999999997</v>
      </c>
      <c r="L1621" s="425">
        <v>1569.56</v>
      </c>
      <c r="M1621" s="84" t="s">
        <v>3067</v>
      </c>
    </row>
    <row r="1622" spans="1:13" ht="195">
      <c r="A1622" s="87">
        <v>1613</v>
      </c>
      <c r="B1622" s="302"/>
      <c r="C1622" s="424" t="s">
        <v>3022</v>
      </c>
      <c r="D1622" s="84" t="s">
        <v>3023</v>
      </c>
      <c r="E1622" s="84" t="s">
        <v>3024</v>
      </c>
      <c r="F1622" s="84" t="s">
        <v>2695</v>
      </c>
      <c r="G1622" s="84" t="s">
        <v>3025</v>
      </c>
      <c r="H1622" s="84" t="s">
        <v>2781</v>
      </c>
      <c r="I1622" s="84" t="s">
        <v>2695</v>
      </c>
      <c r="J1622" s="84" t="s">
        <v>2709</v>
      </c>
      <c r="K1622" s="425">
        <v>34.119999999999997</v>
      </c>
      <c r="L1622" s="425">
        <v>1569.56</v>
      </c>
      <c r="M1622" s="84" t="s">
        <v>3068</v>
      </c>
    </row>
    <row r="1623" spans="1:13" ht="150">
      <c r="A1623" s="87">
        <v>1614</v>
      </c>
      <c r="B1623" s="302"/>
      <c r="C1623" s="424" t="s">
        <v>3022</v>
      </c>
      <c r="D1623" s="84" t="s">
        <v>3023</v>
      </c>
      <c r="E1623" s="84" t="s">
        <v>3024</v>
      </c>
      <c r="F1623" s="84" t="s">
        <v>2695</v>
      </c>
      <c r="G1623" s="84" t="s">
        <v>3025</v>
      </c>
      <c r="H1623" s="84" t="s">
        <v>3029</v>
      </c>
      <c r="I1623" s="84" t="s">
        <v>2695</v>
      </c>
      <c r="J1623" s="84" t="s">
        <v>2709</v>
      </c>
      <c r="K1623" s="425">
        <v>34.119999999999997</v>
      </c>
      <c r="L1623" s="425">
        <v>784.78</v>
      </c>
      <c r="M1623" s="84" t="s">
        <v>3069</v>
      </c>
    </row>
    <row r="1624" spans="1:13" ht="225">
      <c r="A1624" s="87">
        <v>1615</v>
      </c>
      <c r="B1624" s="302"/>
      <c r="C1624" s="424" t="s">
        <v>3022</v>
      </c>
      <c r="D1624" s="84" t="s">
        <v>3023</v>
      </c>
      <c r="E1624" s="84" t="s">
        <v>3024</v>
      </c>
      <c r="F1624" s="84" t="s">
        <v>2695</v>
      </c>
      <c r="G1624" s="84" t="s">
        <v>3025</v>
      </c>
      <c r="H1624" s="84">
        <v>57.5</v>
      </c>
      <c r="I1624" s="84" t="s">
        <v>2695</v>
      </c>
      <c r="J1624" s="84" t="s">
        <v>2709</v>
      </c>
      <c r="K1624" s="425">
        <v>34.119999999999997</v>
      </c>
      <c r="L1624" s="425">
        <v>1961.95</v>
      </c>
      <c r="M1624" s="84" t="s">
        <v>3070</v>
      </c>
    </row>
    <row r="1625" spans="1:13" ht="105">
      <c r="A1625" s="87">
        <v>1616</v>
      </c>
      <c r="B1625" s="302"/>
      <c r="C1625" s="424" t="s">
        <v>3022</v>
      </c>
      <c r="D1625" s="84" t="s">
        <v>3023</v>
      </c>
      <c r="E1625" s="84" t="s">
        <v>3024</v>
      </c>
      <c r="F1625" s="84" t="s">
        <v>2695</v>
      </c>
      <c r="G1625" s="84" t="s">
        <v>3025</v>
      </c>
      <c r="H1625" s="84">
        <v>34.5</v>
      </c>
      <c r="I1625" s="84" t="s">
        <v>2695</v>
      </c>
      <c r="J1625" s="84" t="s">
        <v>2709</v>
      </c>
      <c r="K1625" s="425">
        <v>34.119999999999997</v>
      </c>
      <c r="L1625" s="425">
        <v>1177.17</v>
      </c>
      <c r="M1625" s="84" t="s">
        <v>3071</v>
      </c>
    </row>
    <row r="1626" spans="1:13" ht="210">
      <c r="A1626" s="87">
        <v>1617</v>
      </c>
      <c r="B1626" s="302"/>
      <c r="C1626" s="424" t="s">
        <v>3022</v>
      </c>
      <c r="D1626" s="84" t="s">
        <v>3023</v>
      </c>
      <c r="E1626" s="84" t="s">
        <v>3024</v>
      </c>
      <c r="F1626" s="84" t="s">
        <v>2695</v>
      </c>
      <c r="G1626" s="84" t="s">
        <v>3025</v>
      </c>
      <c r="H1626" s="84" t="s">
        <v>2781</v>
      </c>
      <c r="I1626" s="84" t="s">
        <v>2695</v>
      </c>
      <c r="J1626" s="84" t="s">
        <v>2709</v>
      </c>
      <c r="K1626" s="425">
        <v>34.119999999999997</v>
      </c>
      <c r="L1626" s="425">
        <v>1569.56</v>
      </c>
      <c r="M1626" s="84" t="s">
        <v>3072</v>
      </c>
    </row>
    <row r="1627" spans="1:13" ht="135">
      <c r="A1627" s="87">
        <v>1618</v>
      </c>
      <c r="B1627" s="302"/>
      <c r="C1627" s="424" t="s">
        <v>3022</v>
      </c>
      <c r="D1627" s="84" t="s">
        <v>3023</v>
      </c>
      <c r="E1627" s="84" t="s">
        <v>3024</v>
      </c>
      <c r="F1627" s="84" t="s">
        <v>2695</v>
      </c>
      <c r="G1627" s="84" t="s">
        <v>3025</v>
      </c>
      <c r="H1627" s="84" t="s">
        <v>3029</v>
      </c>
      <c r="I1627" s="84" t="s">
        <v>2695</v>
      </c>
      <c r="J1627" s="84" t="s">
        <v>2709</v>
      </c>
      <c r="K1627" s="425">
        <v>34.119999999999997</v>
      </c>
      <c r="L1627" s="425">
        <v>784.78</v>
      </c>
      <c r="M1627" s="84" t="s">
        <v>3073</v>
      </c>
    </row>
    <row r="1628" spans="1:13" ht="150">
      <c r="A1628" s="87">
        <v>1619</v>
      </c>
      <c r="B1628" s="302"/>
      <c r="C1628" s="424" t="s">
        <v>3022</v>
      </c>
      <c r="D1628" s="84" t="s">
        <v>3023</v>
      </c>
      <c r="E1628" s="84" t="s">
        <v>3024</v>
      </c>
      <c r="F1628" s="84" t="s">
        <v>2695</v>
      </c>
      <c r="G1628" s="84" t="s">
        <v>3025</v>
      </c>
      <c r="H1628" s="84">
        <v>57.5</v>
      </c>
      <c r="I1628" s="84" t="s">
        <v>2695</v>
      </c>
      <c r="J1628" s="84" t="s">
        <v>2709</v>
      </c>
      <c r="K1628" s="425">
        <v>34.119999999999997</v>
      </c>
      <c r="L1628" s="425">
        <v>1961.95</v>
      </c>
      <c r="M1628" s="84" t="s">
        <v>3074</v>
      </c>
    </row>
    <row r="1629" spans="1:13" ht="75">
      <c r="A1629" s="87">
        <v>1620</v>
      </c>
      <c r="B1629" s="302"/>
      <c r="C1629" s="424" t="s">
        <v>3022</v>
      </c>
      <c r="D1629" s="84" t="s">
        <v>3023</v>
      </c>
      <c r="E1629" s="84" t="s">
        <v>3024</v>
      </c>
      <c r="F1629" s="84" t="s">
        <v>2695</v>
      </c>
      <c r="G1629" s="84" t="s">
        <v>3025</v>
      </c>
      <c r="H1629" s="84">
        <v>57.5</v>
      </c>
      <c r="I1629" s="84" t="s">
        <v>2695</v>
      </c>
      <c r="J1629" s="84" t="s">
        <v>2709</v>
      </c>
      <c r="K1629" s="425">
        <v>34.119999999999997</v>
      </c>
      <c r="L1629" s="425">
        <v>1961.95</v>
      </c>
      <c r="M1629" s="84" t="s">
        <v>3075</v>
      </c>
    </row>
    <row r="1630" spans="1:13" ht="165">
      <c r="A1630" s="87">
        <v>1621</v>
      </c>
      <c r="B1630" s="302"/>
      <c r="C1630" s="424" t="s">
        <v>3022</v>
      </c>
      <c r="D1630" s="84" t="s">
        <v>3023</v>
      </c>
      <c r="E1630" s="84" t="s">
        <v>3024</v>
      </c>
      <c r="F1630" s="84" t="s">
        <v>2695</v>
      </c>
      <c r="G1630" s="84" t="s">
        <v>3025</v>
      </c>
      <c r="H1630" s="84">
        <v>57.5</v>
      </c>
      <c r="I1630" s="84" t="s">
        <v>2695</v>
      </c>
      <c r="J1630" s="84" t="s">
        <v>2709</v>
      </c>
      <c r="K1630" s="425">
        <v>34.119999999999997</v>
      </c>
      <c r="L1630" s="425">
        <v>1961.95</v>
      </c>
      <c r="M1630" s="84" t="s">
        <v>3076</v>
      </c>
    </row>
    <row r="1631" spans="1:13" ht="60">
      <c r="A1631" s="87">
        <v>1622</v>
      </c>
      <c r="B1631" s="302"/>
      <c r="C1631" s="424" t="s">
        <v>3022</v>
      </c>
      <c r="D1631" s="84" t="s">
        <v>3023</v>
      </c>
      <c r="E1631" s="84" t="s">
        <v>3024</v>
      </c>
      <c r="F1631" s="84" t="s">
        <v>2695</v>
      </c>
      <c r="G1631" s="84" t="s">
        <v>3025</v>
      </c>
      <c r="H1631" s="84">
        <v>57.5</v>
      </c>
      <c r="I1631" s="84" t="s">
        <v>2695</v>
      </c>
      <c r="J1631" s="84" t="s">
        <v>2709</v>
      </c>
      <c r="K1631" s="425">
        <v>34.119999999999997</v>
      </c>
      <c r="L1631" s="425">
        <v>1961.95</v>
      </c>
      <c r="M1631" s="84" t="s">
        <v>3077</v>
      </c>
    </row>
    <row r="1632" spans="1:13" ht="90">
      <c r="A1632" s="87">
        <v>1623</v>
      </c>
      <c r="B1632" s="302"/>
      <c r="C1632" s="424" t="s">
        <v>3022</v>
      </c>
      <c r="D1632" s="84" t="s">
        <v>3023</v>
      </c>
      <c r="E1632" s="84" t="s">
        <v>3024</v>
      </c>
      <c r="F1632" s="84" t="s">
        <v>2695</v>
      </c>
      <c r="G1632" s="84" t="s">
        <v>3025</v>
      </c>
      <c r="H1632" s="84" t="s">
        <v>2781</v>
      </c>
      <c r="I1632" s="84" t="s">
        <v>2695</v>
      </c>
      <c r="J1632" s="84" t="s">
        <v>2709</v>
      </c>
      <c r="K1632" s="425">
        <v>34.119999999999997</v>
      </c>
      <c r="L1632" s="425">
        <v>1569.56</v>
      </c>
      <c r="M1632" s="84" t="s">
        <v>3078</v>
      </c>
    </row>
    <row r="1633" spans="1:13" ht="60">
      <c r="A1633" s="87">
        <v>1624</v>
      </c>
      <c r="B1633" s="302"/>
      <c r="C1633" s="424" t="s">
        <v>3022</v>
      </c>
      <c r="D1633" s="84" t="s">
        <v>3023</v>
      </c>
      <c r="E1633" s="84" t="s">
        <v>3024</v>
      </c>
      <c r="F1633" s="84" t="s">
        <v>2695</v>
      </c>
      <c r="G1633" s="84" t="s">
        <v>3025</v>
      </c>
      <c r="H1633" s="84" t="s">
        <v>2781</v>
      </c>
      <c r="I1633" s="84" t="s">
        <v>2695</v>
      </c>
      <c r="J1633" s="84" t="s">
        <v>2709</v>
      </c>
      <c r="K1633" s="425">
        <v>34.119999999999997</v>
      </c>
      <c r="L1633" s="425">
        <v>1569.56</v>
      </c>
      <c r="M1633" s="84" t="s">
        <v>3079</v>
      </c>
    </row>
    <row r="1634" spans="1:13" ht="105">
      <c r="A1634" s="87">
        <v>1625</v>
      </c>
      <c r="B1634" s="302"/>
      <c r="C1634" s="424" t="s">
        <v>3022</v>
      </c>
      <c r="D1634" s="84" t="s">
        <v>3023</v>
      </c>
      <c r="E1634" s="84" t="s">
        <v>3024</v>
      </c>
      <c r="F1634" s="84" t="s">
        <v>2695</v>
      </c>
      <c r="G1634" s="84" t="s">
        <v>3025</v>
      </c>
      <c r="H1634" s="84" t="s">
        <v>2781</v>
      </c>
      <c r="I1634" s="84" t="s">
        <v>2695</v>
      </c>
      <c r="J1634" s="84" t="s">
        <v>2709</v>
      </c>
      <c r="K1634" s="425">
        <v>34.119999999999997</v>
      </c>
      <c r="L1634" s="425">
        <v>1569.56</v>
      </c>
      <c r="M1634" s="84" t="s">
        <v>3080</v>
      </c>
    </row>
    <row r="1635" spans="1:13" ht="390">
      <c r="A1635" s="87">
        <v>1626</v>
      </c>
      <c r="B1635" s="302"/>
      <c r="C1635" s="424" t="s">
        <v>3022</v>
      </c>
      <c r="D1635" s="84" t="s">
        <v>3023</v>
      </c>
      <c r="E1635" s="84" t="s">
        <v>3024</v>
      </c>
      <c r="F1635" s="84" t="s">
        <v>2695</v>
      </c>
      <c r="G1635" s="84" t="s">
        <v>3025</v>
      </c>
      <c r="H1635" s="84" t="s">
        <v>2781</v>
      </c>
      <c r="I1635" s="84" t="s">
        <v>2695</v>
      </c>
      <c r="J1635" s="84" t="s">
        <v>2709</v>
      </c>
      <c r="K1635" s="425">
        <v>34.119999999999997</v>
      </c>
      <c r="L1635" s="425">
        <v>1569.56</v>
      </c>
      <c r="M1635" s="84" t="s">
        <v>3081</v>
      </c>
    </row>
    <row r="1636" spans="1:13" ht="75">
      <c r="A1636" s="87">
        <v>1627</v>
      </c>
      <c r="B1636" s="302"/>
      <c r="C1636" s="424" t="s">
        <v>3022</v>
      </c>
      <c r="D1636" s="84" t="s">
        <v>3023</v>
      </c>
      <c r="E1636" s="84" t="s">
        <v>3024</v>
      </c>
      <c r="F1636" s="84" t="s">
        <v>2695</v>
      </c>
      <c r="G1636" s="84" t="s">
        <v>3025</v>
      </c>
      <c r="H1636" s="84">
        <v>34.5</v>
      </c>
      <c r="I1636" s="84" t="s">
        <v>2695</v>
      </c>
      <c r="J1636" s="84" t="s">
        <v>2709</v>
      </c>
      <c r="K1636" s="425">
        <v>34.119999999999997</v>
      </c>
      <c r="L1636" s="425">
        <v>1177.17</v>
      </c>
      <c r="M1636" s="84" t="s">
        <v>3082</v>
      </c>
    </row>
    <row r="1637" spans="1:13" ht="225">
      <c r="A1637" s="87">
        <v>1628</v>
      </c>
      <c r="B1637" s="302"/>
      <c r="C1637" s="424" t="s">
        <v>3022</v>
      </c>
      <c r="D1637" s="84" t="s">
        <v>3023</v>
      </c>
      <c r="E1637" s="84" t="s">
        <v>3024</v>
      </c>
      <c r="F1637" s="84" t="s">
        <v>2695</v>
      </c>
      <c r="G1637" s="84" t="s">
        <v>3025</v>
      </c>
      <c r="H1637" s="84" t="s">
        <v>3029</v>
      </c>
      <c r="I1637" s="84" t="s">
        <v>2695</v>
      </c>
      <c r="J1637" s="84" t="s">
        <v>2709</v>
      </c>
      <c r="K1637" s="425">
        <v>34.119999999999997</v>
      </c>
      <c r="L1637" s="425">
        <v>784.78</v>
      </c>
      <c r="M1637" s="84" t="s">
        <v>3083</v>
      </c>
    </row>
    <row r="1638" spans="1:13" ht="75">
      <c r="A1638" s="87">
        <v>1629</v>
      </c>
      <c r="B1638" s="302"/>
      <c r="C1638" s="424" t="s">
        <v>3022</v>
      </c>
      <c r="D1638" s="84" t="s">
        <v>3023</v>
      </c>
      <c r="E1638" s="84" t="s">
        <v>3024</v>
      </c>
      <c r="F1638" s="84" t="s">
        <v>2695</v>
      </c>
      <c r="G1638" s="84" t="s">
        <v>3025</v>
      </c>
      <c r="H1638" s="84" t="s">
        <v>3029</v>
      </c>
      <c r="I1638" s="84" t="s">
        <v>2695</v>
      </c>
      <c r="J1638" s="84" t="s">
        <v>2709</v>
      </c>
      <c r="K1638" s="425">
        <v>34.119999999999997</v>
      </c>
      <c r="L1638" s="425">
        <v>784.78</v>
      </c>
      <c r="M1638" s="84" t="s">
        <v>3084</v>
      </c>
    </row>
    <row r="1639" spans="1:13" ht="45">
      <c r="A1639" s="87">
        <v>1630</v>
      </c>
      <c r="B1639" s="302"/>
      <c r="C1639" s="424" t="s">
        <v>3022</v>
      </c>
      <c r="D1639" s="84" t="s">
        <v>3023</v>
      </c>
      <c r="E1639" s="84" t="s">
        <v>3024</v>
      </c>
      <c r="F1639" s="84" t="s">
        <v>2695</v>
      </c>
      <c r="G1639" s="84" t="s">
        <v>3025</v>
      </c>
      <c r="H1639" s="84">
        <v>57.5</v>
      </c>
      <c r="I1639" s="84" t="s">
        <v>2695</v>
      </c>
      <c r="J1639" s="84" t="s">
        <v>2709</v>
      </c>
      <c r="K1639" s="425">
        <v>34.119999999999997</v>
      </c>
      <c r="L1639" s="425">
        <v>1961.95</v>
      </c>
      <c r="M1639" s="84" t="s">
        <v>3085</v>
      </c>
    </row>
    <row r="1640" spans="1:13" ht="195">
      <c r="A1640" s="87">
        <v>1631</v>
      </c>
      <c r="B1640" s="302"/>
      <c r="C1640" s="424" t="s">
        <v>3022</v>
      </c>
      <c r="D1640" s="84" t="s">
        <v>3023</v>
      </c>
      <c r="E1640" s="84" t="s">
        <v>3024</v>
      </c>
      <c r="F1640" s="84" t="s">
        <v>2695</v>
      </c>
      <c r="G1640" s="84" t="s">
        <v>3025</v>
      </c>
      <c r="H1640" s="84" t="s">
        <v>3029</v>
      </c>
      <c r="I1640" s="84" t="s">
        <v>2695</v>
      </c>
      <c r="J1640" s="84" t="s">
        <v>2709</v>
      </c>
      <c r="K1640" s="425">
        <v>34.119999999999997</v>
      </c>
      <c r="L1640" s="425">
        <v>784.78</v>
      </c>
      <c r="M1640" s="84" t="s">
        <v>3086</v>
      </c>
    </row>
    <row r="1641" spans="1:13" ht="75">
      <c r="A1641" s="87">
        <v>1632</v>
      </c>
      <c r="B1641" s="302"/>
      <c r="C1641" s="424" t="s">
        <v>3022</v>
      </c>
      <c r="D1641" s="84" t="s">
        <v>3023</v>
      </c>
      <c r="E1641" s="84" t="s">
        <v>3024</v>
      </c>
      <c r="F1641" s="84" t="s">
        <v>2695</v>
      </c>
      <c r="G1641" s="84" t="s">
        <v>3025</v>
      </c>
      <c r="H1641" s="84">
        <v>57.5</v>
      </c>
      <c r="I1641" s="84" t="s">
        <v>2695</v>
      </c>
      <c r="J1641" s="84" t="s">
        <v>2709</v>
      </c>
      <c r="K1641" s="425">
        <v>34.119999999999997</v>
      </c>
      <c r="L1641" s="425">
        <v>1961.95</v>
      </c>
      <c r="M1641" s="84" t="s">
        <v>3087</v>
      </c>
    </row>
    <row r="1642" spans="1:13" ht="105">
      <c r="A1642" s="87">
        <v>1633</v>
      </c>
      <c r="B1642" s="302"/>
      <c r="C1642" s="424" t="s">
        <v>3022</v>
      </c>
      <c r="D1642" s="84" t="s">
        <v>3023</v>
      </c>
      <c r="E1642" s="84" t="s">
        <v>3024</v>
      </c>
      <c r="F1642" s="84" t="s">
        <v>2695</v>
      </c>
      <c r="G1642" s="84" t="s">
        <v>3025</v>
      </c>
      <c r="H1642" s="84" t="s">
        <v>2781</v>
      </c>
      <c r="I1642" s="84" t="s">
        <v>2695</v>
      </c>
      <c r="J1642" s="84" t="s">
        <v>2709</v>
      </c>
      <c r="K1642" s="425">
        <v>34.119999999999997</v>
      </c>
      <c r="L1642" s="425">
        <v>1569.56</v>
      </c>
      <c r="M1642" s="84" t="s">
        <v>3088</v>
      </c>
    </row>
    <row r="1643" spans="1:13" ht="240">
      <c r="A1643" s="87">
        <v>1634</v>
      </c>
      <c r="B1643" s="302"/>
      <c r="C1643" s="424" t="s">
        <v>3022</v>
      </c>
      <c r="D1643" s="84" t="s">
        <v>3023</v>
      </c>
      <c r="E1643" s="84" t="s">
        <v>3024</v>
      </c>
      <c r="F1643" s="84" t="s">
        <v>2695</v>
      </c>
      <c r="G1643" s="84" t="s">
        <v>3025</v>
      </c>
      <c r="H1643" s="84">
        <v>11.5</v>
      </c>
      <c r="I1643" s="84" t="s">
        <v>2695</v>
      </c>
      <c r="J1643" s="84" t="s">
        <v>2709</v>
      </c>
      <c r="K1643" s="425">
        <v>34.119999999999997</v>
      </c>
      <c r="L1643" s="425">
        <v>392.39</v>
      </c>
      <c r="M1643" s="84" t="s">
        <v>3089</v>
      </c>
    </row>
    <row r="1644" spans="1:13" ht="75">
      <c r="A1644" s="87">
        <v>1635</v>
      </c>
      <c r="B1644" s="302"/>
      <c r="C1644" s="424" t="s">
        <v>3022</v>
      </c>
      <c r="D1644" s="84" t="s">
        <v>3023</v>
      </c>
      <c r="E1644" s="84" t="s">
        <v>3024</v>
      </c>
      <c r="F1644" s="84" t="s">
        <v>2695</v>
      </c>
      <c r="G1644" s="84" t="s">
        <v>3025</v>
      </c>
      <c r="H1644" s="84" t="s">
        <v>2781</v>
      </c>
      <c r="I1644" s="84" t="s">
        <v>2695</v>
      </c>
      <c r="J1644" s="84" t="s">
        <v>2709</v>
      </c>
      <c r="K1644" s="425">
        <v>34.119999999999997</v>
      </c>
      <c r="L1644" s="425">
        <v>1569.56</v>
      </c>
      <c r="M1644" s="84" t="s">
        <v>3090</v>
      </c>
    </row>
    <row r="1645" spans="1:13" ht="75">
      <c r="A1645" s="87">
        <v>1636</v>
      </c>
      <c r="B1645" s="302"/>
      <c r="C1645" s="424" t="s">
        <v>3022</v>
      </c>
      <c r="D1645" s="84" t="s">
        <v>3023</v>
      </c>
      <c r="E1645" s="84" t="s">
        <v>3024</v>
      </c>
      <c r="F1645" s="84" t="s">
        <v>2695</v>
      </c>
      <c r="G1645" s="84" t="s">
        <v>3025</v>
      </c>
      <c r="H1645" s="84">
        <v>11.5</v>
      </c>
      <c r="I1645" s="84" t="s">
        <v>2695</v>
      </c>
      <c r="J1645" s="84" t="s">
        <v>2709</v>
      </c>
      <c r="K1645" s="425">
        <v>34.119999999999997</v>
      </c>
      <c r="L1645" s="425">
        <v>392.39</v>
      </c>
      <c r="M1645" s="84" t="s">
        <v>3091</v>
      </c>
    </row>
    <row r="1646" spans="1:13" ht="150">
      <c r="A1646" s="87">
        <v>1637</v>
      </c>
      <c r="B1646" s="302"/>
      <c r="C1646" s="424" t="s">
        <v>3022</v>
      </c>
      <c r="D1646" s="84" t="s">
        <v>3023</v>
      </c>
      <c r="E1646" s="84" t="s">
        <v>3024</v>
      </c>
      <c r="F1646" s="84" t="s">
        <v>2695</v>
      </c>
      <c r="G1646" s="84" t="s">
        <v>3025</v>
      </c>
      <c r="H1646" s="84">
        <v>11.5</v>
      </c>
      <c r="I1646" s="84" t="s">
        <v>2695</v>
      </c>
      <c r="J1646" s="84" t="s">
        <v>2709</v>
      </c>
      <c r="K1646" s="425">
        <v>34.119999999999997</v>
      </c>
      <c r="L1646" s="425">
        <v>392.39</v>
      </c>
      <c r="M1646" s="84" t="s">
        <v>3092</v>
      </c>
    </row>
    <row r="1647" spans="1:13" ht="315">
      <c r="A1647" s="87">
        <v>1638</v>
      </c>
      <c r="B1647" s="302"/>
      <c r="C1647" s="424" t="s">
        <v>3022</v>
      </c>
      <c r="D1647" s="84" t="s">
        <v>3023</v>
      </c>
      <c r="E1647" s="84" t="s">
        <v>3024</v>
      </c>
      <c r="F1647" s="84" t="s">
        <v>2695</v>
      </c>
      <c r="G1647" s="84" t="s">
        <v>3025</v>
      </c>
      <c r="H1647" s="84" t="s">
        <v>2781</v>
      </c>
      <c r="I1647" s="84" t="s">
        <v>2695</v>
      </c>
      <c r="J1647" s="84" t="s">
        <v>2709</v>
      </c>
      <c r="K1647" s="425">
        <v>34.119999999999997</v>
      </c>
      <c r="L1647" s="425">
        <v>1569.56</v>
      </c>
      <c r="M1647" s="84" t="s">
        <v>3093</v>
      </c>
    </row>
    <row r="1648" spans="1:13" ht="285">
      <c r="A1648" s="87">
        <v>1639</v>
      </c>
      <c r="B1648" s="302"/>
      <c r="C1648" s="424" t="s">
        <v>3022</v>
      </c>
      <c r="D1648" s="84" t="s">
        <v>3023</v>
      </c>
      <c r="E1648" s="84" t="s">
        <v>3024</v>
      </c>
      <c r="F1648" s="84" t="s">
        <v>2695</v>
      </c>
      <c r="G1648" s="84" t="s">
        <v>3025</v>
      </c>
      <c r="H1648" s="84" t="s">
        <v>2781</v>
      </c>
      <c r="I1648" s="84" t="s">
        <v>2695</v>
      </c>
      <c r="J1648" s="84" t="s">
        <v>2709</v>
      </c>
      <c r="K1648" s="425">
        <v>34.119999999999997</v>
      </c>
      <c r="L1648" s="425">
        <v>1569.56</v>
      </c>
      <c r="M1648" s="84" t="s">
        <v>3094</v>
      </c>
    </row>
    <row r="1649" spans="1:13" ht="105">
      <c r="A1649" s="87">
        <v>1640</v>
      </c>
      <c r="B1649" s="302"/>
      <c r="C1649" s="424" t="s">
        <v>3022</v>
      </c>
      <c r="D1649" s="84" t="s">
        <v>3023</v>
      </c>
      <c r="E1649" s="84" t="s">
        <v>3024</v>
      </c>
      <c r="F1649" s="84" t="s">
        <v>2695</v>
      </c>
      <c r="G1649" s="84" t="s">
        <v>3025</v>
      </c>
      <c r="H1649" s="84">
        <v>34.5</v>
      </c>
      <c r="I1649" s="84" t="s">
        <v>2695</v>
      </c>
      <c r="J1649" s="84" t="s">
        <v>2709</v>
      </c>
      <c r="K1649" s="425">
        <v>34.119999999999997</v>
      </c>
      <c r="L1649" s="425">
        <v>1177.17</v>
      </c>
      <c r="M1649" s="84" t="s">
        <v>3095</v>
      </c>
    </row>
    <row r="1650" spans="1:13" ht="105">
      <c r="A1650" s="87">
        <v>1641</v>
      </c>
      <c r="B1650" s="302"/>
      <c r="C1650" s="424" t="s">
        <v>3022</v>
      </c>
      <c r="D1650" s="84" t="s">
        <v>3023</v>
      </c>
      <c r="E1650" s="84" t="s">
        <v>3024</v>
      </c>
      <c r="F1650" s="84" t="s">
        <v>2695</v>
      </c>
      <c r="G1650" s="84" t="s">
        <v>3025</v>
      </c>
      <c r="H1650" s="84" t="s">
        <v>3029</v>
      </c>
      <c r="I1650" s="84" t="s">
        <v>2695</v>
      </c>
      <c r="J1650" s="84" t="s">
        <v>2709</v>
      </c>
      <c r="K1650" s="425">
        <v>34.119999999999997</v>
      </c>
      <c r="L1650" s="425">
        <v>784.78</v>
      </c>
      <c r="M1650" s="84" t="s">
        <v>3096</v>
      </c>
    </row>
    <row r="1651" spans="1:13" ht="240">
      <c r="A1651" s="87">
        <v>1642</v>
      </c>
      <c r="B1651" s="302"/>
      <c r="C1651" s="424" t="s">
        <v>3022</v>
      </c>
      <c r="D1651" s="84" t="s">
        <v>3023</v>
      </c>
      <c r="E1651" s="84" t="s">
        <v>3024</v>
      </c>
      <c r="F1651" s="84" t="s">
        <v>2695</v>
      </c>
      <c r="G1651" s="84" t="s">
        <v>3025</v>
      </c>
      <c r="H1651" s="84">
        <v>57.5</v>
      </c>
      <c r="I1651" s="84" t="s">
        <v>2695</v>
      </c>
      <c r="J1651" s="84" t="s">
        <v>2709</v>
      </c>
      <c r="K1651" s="425">
        <v>34.119999999999997</v>
      </c>
      <c r="L1651" s="425">
        <v>1961.95</v>
      </c>
      <c r="M1651" s="84" t="s">
        <v>3097</v>
      </c>
    </row>
    <row r="1652" spans="1:13" ht="210">
      <c r="A1652" s="87">
        <v>1643</v>
      </c>
      <c r="B1652" s="302"/>
      <c r="C1652" s="424" t="s">
        <v>3022</v>
      </c>
      <c r="D1652" s="84" t="s">
        <v>3023</v>
      </c>
      <c r="E1652" s="84" t="s">
        <v>3024</v>
      </c>
      <c r="F1652" s="84" t="s">
        <v>2695</v>
      </c>
      <c r="G1652" s="84" t="s">
        <v>3025</v>
      </c>
      <c r="H1652" s="84">
        <v>57.5</v>
      </c>
      <c r="I1652" s="84" t="s">
        <v>2695</v>
      </c>
      <c r="J1652" s="84" t="s">
        <v>2709</v>
      </c>
      <c r="K1652" s="425">
        <v>34.119999999999997</v>
      </c>
      <c r="L1652" s="425">
        <v>1961.95</v>
      </c>
      <c r="M1652" s="84" t="s">
        <v>3098</v>
      </c>
    </row>
    <row r="1653" spans="1:13" ht="45">
      <c r="A1653" s="87">
        <v>1644</v>
      </c>
      <c r="B1653" s="302"/>
      <c r="C1653" s="424" t="s">
        <v>2692</v>
      </c>
      <c r="D1653" s="84" t="s">
        <v>17970</v>
      </c>
      <c r="E1653" s="84" t="s">
        <v>3099</v>
      </c>
      <c r="F1653" s="84" t="s">
        <v>2695</v>
      </c>
      <c r="G1653" s="84" t="s">
        <v>2707</v>
      </c>
      <c r="H1653" s="84" t="s">
        <v>2713</v>
      </c>
      <c r="I1653" s="84" t="s">
        <v>2695</v>
      </c>
      <c r="J1653" s="84" t="s">
        <v>2709</v>
      </c>
      <c r="K1653" s="425">
        <v>185.97</v>
      </c>
      <c r="L1653" s="425">
        <v>6694.84</v>
      </c>
      <c r="M1653" s="84" t="s">
        <v>3100</v>
      </c>
    </row>
    <row r="1654" spans="1:13" ht="45">
      <c r="A1654" s="87">
        <v>1645</v>
      </c>
      <c r="B1654" s="302"/>
      <c r="C1654" s="424" t="s">
        <v>2692</v>
      </c>
      <c r="D1654" s="84" t="s">
        <v>17970</v>
      </c>
      <c r="E1654" s="84" t="s">
        <v>3099</v>
      </c>
      <c r="F1654" s="84" t="s">
        <v>2695</v>
      </c>
      <c r="G1654" s="84" t="s">
        <v>2707</v>
      </c>
      <c r="H1654" s="84">
        <v>37.5</v>
      </c>
      <c r="I1654" s="84" t="s">
        <v>2695</v>
      </c>
      <c r="J1654" s="84" t="s">
        <v>2709</v>
      </c>
      <c r="K1654" s="425">
        <v>185.97</v>
      </c>
      <c r="L1654" s="425">
        <v>6973.79</v>
      </c>
      <c r="M1654" s="84" t="s">
        <v>3101</v>
      </c>
    </row>
    <row r="1655" spans="1:13" ht="45">
      <c r="A1655" s="87">
        <v>1646</v>
      </c>
      <c r="B1655" s="302"/>
      <c r="C1655" s="424" t="s">
        <v>2692</v>
      </c>
      <c r="D1655" s="84" t="s">
        <v>17970</v>
      </c>
      <c r="E1655" s="84" t="s">
        <v>3099</v>
      </c>
      <c r="F1655" s="84" t="s">
        <v>2695</v>
      </c>
      <c r="G1655" s="84" t="s">
        <v>2707</v>
      </c>
      <c r="H1655" s="84">
        <v>32.479999999999997</v>
      </c>
      <c r="I1655" s="84" t="s">
        <v>2695</v>
      </c>
      <c r="J1655" s="84" t="s">
        <v>2709</v>
      </c>
      <c r="K1655" s="425">
        <v>185.97</v>
      </c>
      <c r="L1655" s="425">
        <v>6040.23</v>
      </c>
      <c r="M1655" s="84" t="s">
        <v>3102</v>
      </c>
    </row>
    <row r="1656" spans="1:13" ht="45">
      <c r="A1656" s="87">
        <v>1647</v>
      </c>
      <c r="B1656" s="302"/>
      <c r="C1656" s="424" t="s">
        <v>2692</v>
      </c>
      <c r="D1656" s="84" t="s">
        <v>17970</v>
      </c>
      <c r="E1656" s="84" t="s">
        <v>3099</v>
      </c>
      <c r="F1656" s="84" t="s">
        <v>2695</v>
      </c>
      <c r="G1656" s="84" t="s">
        <v>2707</v>
      </c>
      <c r="H1656" s="84" t="s">
        <v>2737</v>
      </c>
      <c r="I1656" s="84" t="s">
        <v>2695</v>
      </c>
      <c r="J1656" s="84" t="s">
        <v>2709</v>
      </c>
      <c r="K1656" s="425">
        <v>185.97</v>
      </c>
      <c r="L1656" s="425">
        <v>3347.42</v>
      </c>
      <c r="M1656" s="84" t="s">
        <v>3103</v>
      </c>
    </row>
    <row r="1657" spans="1:13" ht="45">
      <c r="A1657" s="87">
        <v>1648</v>
      </c>
      <c r="B1657" s="302"/>
      <c r="C1657" s="424" t="s">
        <v>2692</v>
      </c>
      <c r="D1657" s="84" t="s">
        <v>17970</v>
      </c>
      <c r="E1657" s="84" t="s">
        <v>3099</v>
      </c>
      <c r="F1657" s="84" t="s">
        <v>2695</v>
      </c>
      <c r="G1657" s="84" t="s">
        <v>2707</v>
      </c>
      <c r="H1657" s="84" t="s">
        <v>2713</v>
      </c>
      <c r="I1657" s="84" t="s">
        <v>2695</v>
      </c>
      <c r="J1657" s="84" t="s">
        <v>2709</v>
      </c>
      <c r="K1657" s="425">
        <v>185.97</v>
      </c>
      <c r="L1657" s="425">
        <v>6694.84</v>
      </c>
      <c r="M1657" s="84" t="s">
        <v>3104</v>
      </c>
    </row>
    <row r="1658" spans="1:13" ht="45">
      <c r="A1658" s="87">
        <v>1649</v>
      </c>
      <c r="B1658" s="302"/>
      <c r="C1658" s="424" t="s">
        <v>2692</v>
      </c>
      <c r="D1658" s="84" t="s">
        <v>17970</v>
      </c>
      <c r="E1658" s="84" t="s">
        <v>3099</v>
      </c>
      <c r="F1658" s="84" t="s">
        <v>2695</v>
      </c>
      <c r="G1658" s="84" t="s">
        <v>2707</v>
      </c>
      <c r="H1658" s="84" t="s">
        <v>2713</v>
      </c>
      <c r="I1658" s="84" t="s">
        <v>2695</v>
      </c>
      <c r="J1658" s="84" t="s">
        <v>2709</v>
      </c>
      <c r="K1658" s="425">
        <v>185.97</v>
      </c>
      <c r="L1658" s="425">
        <v>6694.84</v>
      </c>
      <c r="M1658" s="84" t="s">
        <v>3105</v>
      </c>
    </row>
    <row r="1659" spans="1:13" ht="45">
      <c r="A1659" s="87">
        <v>1650</v>
      </c>
      <c r="B1659" s="302"/>
      <c r="C1659" s="424" t="s">
        <v>2692</v>
      </c>
      <c r="D1659" s="84" t="s">
        <v>17970</v>
      </c>
      <c r="E1659" s="84" t="s">
        <v>3099</v>
      </c>
      <c r="F1659" s="84" t="s">
        <v>2695</v>
      </c>
      <c r="G1659" s="84" t="s">
        <v>2707</v>
      </c>
      <c r="H1659" s="84" t="s">
        <v>3106</v>
      </c>
      <c r="I1659" s="84" t="s">
        <v>2695</v>
      </c>
      <c r="J1659" s="84" t="s">
        <v>2709</v>
      </c>
      <c r="K1659" s="425">
        <v>185.97</v>
      </c>
      <c r="L1659" s="425">
        <v>23803.87</v>
      </c>
      <c r="M1659" s="84" t="s">
        <v>3107</v>
      </c>
    </row>
    <row r="1660" spans="1:13" ht="45">
      <c r="A1660" s="87">
        <v>1651</v>
      </c>
      <c r="B1660" s="302"/>
      <c r="C1660" s="424" t="s">
        <v>2692</v>
      </c>
      <c r="D1660" s="84" t="s">
        <v>17970</v>
      </c>
      <c r="E1660" s="84" t="s">
        <v>3099</v>
      </c>
      <c r="F1660" s="84" t="s">
        <v>2695</v>
      </c>
      <c r="G1660" s="84" t="s">
        <v>2707</v>
      </c>
      <c r="H1660" s="84" t="s">
        <v>3108</v>
      </c>
      <c r="I1660" s="84" t="s">
        <v>2695</v>
      </c>
      <c r="J1660" s="84" t="s">
        <v>2709</v>
      </c>
      <c r="K1660" s="425">
        <v>185.97</v>
      </c>
      <c r="L1660" s="425">
        <v>10042.26</v>
      </c>
      <c r="M1660" s="84" t="s">
        <v>3109</v>
      </c>
    </row>
    <row r="1661" spans="1:13" ht="45">
      <c r="A1661" s="87">
        <v>1652</v>
      </c>
      <c r="B1661" s="302"/>
      <c r="C1661" s="424" t="s">
        <v>2692</v>
      </c>
      <c r="D1661" s="84" t="s">
        <v>17970</v>
      </c>
      <c r="E1661" s="84" t="s">
        <v>3099</v>
      </c>
      <c r="F1661" s="84" t="s">
        <v>2695</v>
      </c>
      <c r="G1661" s="84" t="s">
        <v>2707</v>
      </c>
      <c r="H1661" s="84" t="s">
        <v>2767</v>
      </c>
      <c r="I1661" s="84" t="s">
        <v>2695</v>
      </c>
      <c r="J1661" s="84" t="s">
        <v>2709</v>
      </c>
      <c r="K1661" s="425">
        <v>185.97</v>
      </c>
      <c r="L1661" s="425">
        <v>11901.94</v>
      </c>
      <c r="M1661" s="84" t="s">
        <v>3110</v>
      </c>
    </row>
    <row r="1662" spans="1:13" ht="45">
      <c r="A1662" s="87">
        <v>1653</v>
      </c>
      <c r="B1662" s="302"/>
      <c r="C1662" s="424" t="s">
        <v>2692</v>
      </c>
      <c r="D1662" s="84" t="s">
        <v>17970</v>
      </c>
      <c r="E1662" s="84" t="s">
        <v>3099</v>
      </c>
      <c r="F1662" s="84" t="s">
        <v>2695</v>
      </c>
      <c r="G1662" s="84" t="s">
        <v>2707</v>
      </c>
      <c r="H1662" s="84">
        <v>27.06</v>
      </c>
      <c r="I1662" s="84" t="s">
        <v>2695</v>
      </c>
      <c r="J1662" s="84" t="s">
        <v>2709</v>
      </c>
      <c r="K1662" s="425">
        <v>185.97</v>
      </c>
      <c r="L1662" s="425">
        <v>5032.29</v>
      </c>
      <c r="M1662" s="84" t="s">
        <v>3111</v>
      </c>
    </row>
    <row r="1663" spans="1:13" ht="45">
      <c r="A1663" s="87">
        <v>1654</v>
      </c>
      <c r="B1663" s="302"/>
      <c r="C1663" s="424" t="s">
        <v>2692</v>
      </c>
      <c r="D1663" s="84" t="s">
        <v>17970</v>
      </c>
      <c r="E1663" s="84" t="s">
        <v>3099</v>
      </c>
      <c r="F1663" s="84" t="s">
        <v>2695</v>
      </c>
      <c r="G1663" s="84" t="s">
        <v>2707</v>
      </c>
      <c r="H1663" s="84">
        <v>78.599999999999895</v>
      </c>
      <c r="I1663" s="84" t="s">
        <v>2695</v>
      </c>
      <c r="J1663" s="84" t="s">
        <v>2709</v>
      </c>
      <c r="K1663" s="425">
        <v>185.97</v>
      </c>
      <c r="L1663" s="425">
        <v>14617.06</v>
      </c>
      <c r="M1663" s="84" t="s">
        <v>3112</v>
      </c>
    </row>
    <row r="1664" spans="1:13" ht="45">
      <c r="A1664" s="87">
        <v>1655</v>
      </c>
      <c r="B1664" s="302"/>
      <c r="C1664" s="424" t="s">
        <v>2692</v>
      </c>
      <c r="D1664" s="84" t="s">
        <v>17970</v>
      </c>
      <c r="E1664" s="84" t="s">
        <v>3099</v>
      </c>
      <c r="F1664" s="84" t="s">
        <v>2695</v>
      </c>
      <c r="G1664" s="84" t="s">
        <v>2707</v>
      </c>
      <c r="H1664" s="84" t="s">
        <v>3113</v>
      </c>
      <c r="I1664" s="84" t="s">
        <v>2695</v>
      </c>
      <c r="J1664" s="84" t="s">
        <v>2709</v>
      </c>
      <c r="K1664" s="425">
        <v>185.97</v>
      </c>
      <c r="L1664" s="425">
        <v>11158.06</v>
      </c>
      <c r="M1664" s="84" t="s">
        <v>3114</v>
      </c>
    </row>
    <row r="1665" spans="1:13" ht="45">
      <c r="A1665" s="87">
        <v>1656</v>
      </c>
      <c r="B1665" s="302"/>
      <c r="C1665" s="424" t="s">
        <v>2692</v>
      </c>
      <c r="D1665" s="84" t="s">
        <v>17970</v>
      </c>
      <c r="E1665" s="84" t="s">
        <v>3099</v>
      </c>
      <c r="F1665" s="84" t="s">
        <v>2695</v>
      </c>
      <c r="G1665" s="84" t="s">
        <v>2707</v>
      </c>
      <c r="H1665" s="84" t="s">
        <v>2713</v>
      </c>
      <c r="I1665" s="84" t="s">
        <v>2695</v>
      </c>
      <c r="J1665" s="84" t="s">
        <v>2709</v>
      </c>
      <c r="K1665" s="425">
        <v>185.97</v>
      </c>
      <c r="L1665" s="425">
        <v>6694.84</v>
      </c>
      <c r="M1665" s="84" t="s">
        <v>3115</v>
      </c>
    </row>
    <row r="1666" spans="1:13" ht="45">
      <c r="A1666" s="87">
        <v>1657</v>
      </c>
      <c r="B1666" s="302"/>
      <c r="C1666" s="424" t="s">
        <v>2692</v>
      </c>
      <c r="D1666" s="84" t="s">
        <v>17970</v>
      </c>
      <c r="E1666" s="84" t="s">
        <v>3099</v>
      </c>
      <c r="F1666" s="84" t="s">
        <v>2695</v>
      </c>
      <c r="G1666" s="84" t="s">
        <v>2707</v>
      </c>
      <c r="H1666" s="84" t="s">
        <v>2774</v>
      </c>
      <c r="I1666" s="84" t="s">
        <v>2695</v>
      </c>
      <c r="J1666" s="84" t="s">
        <v>2709</v>
      </c>
      <c r="K1666" s="425">
        <v>185.97</v>
      </c>
      <c r="L1666" s="425">
        <v>7438.71</v>
      </c>
      <c r="M1666" s="84" t="s">
        <v>3116</v>
      </c>
    </row>
    <row r="1667" spans="1:13" ht="45">
      <c r="A1667" s="87">
        <v>1658</v>
      </c>
      <c r="B1667" s="302"/>
      <c r="C1667" s="424" t="s">
        <v>2692</v>
      </c>
      <c r="D1667" s="84" t="s">
        <v>17970</v>
      </c>
      <c r="E1667" s="84" t="s">
        <v>3099</v>
      </c>
      <c r="F1667" s="84" t="s">
        <v>2695</v>
      </c>
      <c r="G1667" s="84" t="s">
        <v>2707</v>
      </c>
      <c r="H1667" s="84" t="s">
        <v>3113</v>
      </c>
      <c r="I1667" s="84" t="s">
        <v>2695</v>
      </c>
      <c r="J1667" s="84" t="s">
        <v>2709</v>
      </c>
      <c r="K1667" s="425">
        <v>185.97</v>
      </c>
      <c r="L1667" s="425">
        <v>11158.06</v>
      </c>
      <c r="M1667" s="84" t="s">
        <v>3117</v>
      </c>
    </row>
    <row r="1668" spans="1:13" ht="45">
      <c r="A1668" s="87">
        <v>1659</v>
      </c>
      <c r="B1668" s="302"/>
      <c r="C1668" s="424" t="s">
        <v>2692</v>
      </c>
      <c r="D1668" s="84" t="s">
        <v>17970</v>
      </c>
      <c r="E1668" s="84" t="s">
        <v>3099</v>
      </c>
      <c r="F1668" s="84" t="s">
        <v>2695</v>
      </c>
      <c r="G1668" s="84" t="s">
        <v>2707</v>
      </c>
      <c r="H1668" s="84">
        <v>24.64</v>
      </c>
      <c r="I1668" s="84" t="s">
        <v>2695</v>
      </c>
      <c r="J1668" s="84" t="s">
        <v>2709</v>
      </c>
      <c r="K1668" s="425">
        <v>185.97</v>
      </c>
      <c r="L1668" s="425">
        <v>4582.25</v>
      </c>
      <c r="M1668" s="84" t="s">
        <v>3118</v>
      </c>
    </row>
    <row r="1669" spans="1:13" ht="45">
      <c r="A1669" s="87">
        <v>1660</v>
      </c>
      <c r="B1669" s="302"/>
      <c r="C1669" s="424" t="s">
        <v>2692</v>
      </c>
      <c r="D1669" s="84" t="s">
        <v>17970</v>
      </c>
      <c r="E1669" s="84" t="s">
        <v>3099</v>
      </c>
      <c r="F1669" s="84" t="s">
        <v>2695</v>
      </c>
      <c r="G1669" s="84" t="s">
        <v>2707</v>
      </c>
      <c r="H1669" s="84">
        <v>126.9</v>
      </c>
      <c r="I1669" s="84" t="s">
        <v>2695</v>
      </c>
      <c r="J1669" s="84" t="s">
        <v>2709</v>
      </c>
      <c r="K1669" s="425">
        <v>205.97</v>
      </c>
      <c r="L1669" s="425">
        <v>26137.31</v>
      </c>
      <c r="M1669" s="84" t="s">
        <v>3119</v>
      </c>
    </row>
    <row r="1670" spans="1:13" ht="45">
      <c r="A1670" s="87">
        <v>1661</v>
      </c>
      <c r="B1670" s="302"/>
      <c r="C1670" s="424" t="s">
        <v>2692</v>
      </c>
      <c r="D1670" s="84" t="s">
        <v>17970</v>
      </c>
      <c r="E1670" s="84" t="s">
        <v>3099</v>
      </c>
      <c r="F1670" s="84" t="s">
        <v>2695</v>
      </c>
      <c r="G1670" s="84" t="s">
        <v>2707</v>
      </c>
      <c r="H1670" s="84">
        <v>29.64</v>
      </c>
      <c r="I1670" s="84" t="s">
        <v>2695</v>
      </c>
      <c r="J1670" s="84" t="s">
        <v>2709</v>
      </c>
      <c r="K1670" s="425">
        <v>185.97</v>
      </c>
      <c r="L1670" s="425">
        <v>5512.08</v>
      </c>
      <c r="M1670" s="84" t="s">
        <v>3120</v>
      </c>
    </row>
    <row r="1671" spans="1:13" ht="45">
      <c r="A1671" s="87">
        <v>1662</v>
      </c>
      <c r="B1671" s="302"/>
      <c r="C1671" s="424" t="s">
        <v>2692</v>
      </c>
      <c r="D1671" s="84" t="s">
        <v>17970</v>
      </c>
      <c r="E1671" s="84" t="s">
        <v>3099</v>
      </c>
      <c r="F1671" s="84" t="s">
        <v>2695</v>
      </c>
      <c r="G1671" s="84" t="s">
        <v>2707</v>
      </c>
      <c r="H1671" s="84" t="s">
        <v>2794</v>
      </c>
      <c r="I1671" s="84" t="s">
        <v>2695</v>
      </c>
      <c r="J1671" s="84" t="s">
        <v>2709</v>
      </c>
      <c r="K1671" s="425">
        <v>185.97</v>
      </c>
      <c r="L1671" s="425">
        <v>13947.58</v>
      </c>
      <c r="M1671" s="84" t="s">
        <v>3121</v>
      </c>
    </row>
    <row r="1672" spans="1:13" ht="45">
      <c r="A1672" s="87">
        <v>1663</v>
      </c>
      <c r="B1672" s="302"/>
      <c r="C1672" s="424" t="s">
        <v>2692</v>
      </c>
      <c r="D1672" s="84" t="s">
        <v>17970</v>
      </c>
      <c r="E1672" s="84" t="s">
        <v>3099</v>
      </c>
      <c r="F1672" s="84" t="s">
        <v>2695</v>
      </c>
      <c r="G1672" s="84" t="s">
        <v>2707</v>
      </c>
      <c r="H1672" s="84">
        <v>126.9</v>
      </c>
      <c r="I1672" s="84" t="s">
        <v>2695</v>
      </c>
      <c r="J1672" s="84" t="s">
        <v>2709</v>
      </c>
      <c r="K1672" s="425">
        <v>205.97</v>
      </c>
      <c r="L1672" s="425">
        <v>26137.31</v>
      </c>
      <c r="M1672" s="84" t="s">
        <v>3122</v>
      </c>
    </row>
    <row r="1673" spans="1:13" ht="45">
      <c r="A1673" s="87">
        <v>1664</v>
      </c>
      <c r="B1673" s="302"/>
      <c r="C1673" s="424" t="s">
        <v>2692</v>
      </c>
      <c r="D1673" s="84" t="s">
        <v>17970</v>
      </c>
      <c r="E1673" s="84" t="s">
        <v>3099</v>
      </c>
      <c r="F1673" s="84" t="s">
        <v>2695</v>
      </c>
      <c r="G1673" s="84" t="s">
        <v>2707</v>
      </c>
      <c r="H1673" s="84">
        <v>21.052</v>
      </c>
      <c r="I1673" s="84" t="s">
        <v>2695</v>
      </c>
      <c r="J1673" s="84" t="s">
        <v>2709</v>
      </c>
      <c r="K1673" s="425">
        <v>185.97</v>
      </c>
      <c r="L1673" s="425">
        <v>3914.99</v>
      </c>
      <c r="M1673" s="84" t="s">
        <v>3123</v>
      </c>
    </row>
    <row r="1674" spans="1:13" ht="45">
      <c r="A1674" s="87">
        <v>1665</v>
      </c>
      <c r="B1674" s="302"/>
      <c r="C1674" s="424" t="s">
        <v>2692</v>
      </c>
      <c r="D1674" s="84" t="s">
        <v>17970</v>
      </c>
      <c r="E1674" s="84" t="s">
        <v>3099</v>
      </c>
      <c r="F1674" s="84" t="s">
        <v>2695</v>
      </c>
      <c r="G1674" s="84" t="s">
        <v>2707</v>
      </c>
      <c r="H1674" s="84">
        <v>253.5</v>
      </c>
      <c r="I1674" s="84" t="s">
        <v>2695</v>
      </c>
      <c r="J1674" s="84" t="s">
        <v>2709</v>
      </c>
      <c r="K1674" s="425">
        <v>205.97</v>
      </c>
      <c r="L1674" s="425">
        <v>52212.82</v>
      </c>
      <c r="M1674" s="84" t="s">
        <v>3124</v>
      </c>
    </row>
    <row r="1675" spans="1:13" ht="45">
      <c r="A1675" s="87">
        <v>1666</v>
      </c>
      <c r="B1675" s="302"/>
      <c r="C1675" s="424" t="s">
        <v>2692</v>
      </c>
      <c r="D1675" s="84" t="s">
        <v>17970</v>
      </c>
      <c r="E1675" s="84" t="s">
        <v>3099</v>
      </c>
      <c r="F1675" s="84" t="s">
        <v>2695</v>
      </c>
      <c r="G1675" s="84" t="s">
        <v>2707</v>
      </c>
      <c r="H1675" s="84">
        <v>21.052</v>
      </c>
      <c r="I1675" s="84" t="s">
        <v>2695</v>
      </c>
      <c r="J1675" s="84" t="s">
        <v>2709</v>
      </c>
      <c r="K1675" s="425">
        <v>185.97</v>
      </c>
      <c r="L1675" s="425">
        <v>3914.99</v>
      </c>
      <c r="M1675" s="84" t="s">
        <v>3125</v>
      </c>
    </row>
    <row r="1676" spans="1:13" ht="45">
      <c r="A1676" s="87">
        <v>1667</v>
      </c>
      <c r="B1676" s="302"/>
      <c r="C1676" s="424" t="s">
        <v>2692</v>
      </c>
      <c r="D1676" s="84" t="s">
        <v>17970</v>
      </c>
      <c r="E1676" s="84" t="s">
        <v>3099</v>
      </c>
      <c r="F1676" s="84" t="s">
        <v>2695</v>
      </c>
      <c r="G1676" s="84" t="s">
        <v>2707</v>
      </c>
      <c r="H1676" s="84">
        <v>21.052</v>
      </c>
      <c r="I1676" s="84" t="s">
        <v>2695</v>
      </c>
      <c r="J1676" s="84" t="s">
        <v>2709</v>
      </c>
      <c r="K1676" s="425">
        <v>185.97</v>
      </c>
      <c r="L1676" s="425">
        <v>3914.99</v>
      </c>
      <c r="M1676" s="84" t="s">
        <v>3126</v>
      </c>
    </row>
    <row r="1677" spans="1:13" ht="45">
      <c r="A1677" s="87">
        <v>1668</v>
      </c>
      <c r="B1677" s="302"/>
      <c r="C1677" s="424" t="s">
        <v>2692</v>
      </c>
      <c r="D1677" s="84" t="s">
        <v>17970</v>
      </c>
      <c r="E1677" s="84" t="s">
        <v>3099</v>
      </c>
      <c r="F1677" s="84" t="s">
        <v>2695</v>
      </c>
      <c r="G1677" s="84" t="s">
        <v>2707</v>
      </c>
      <c r="H1677" s="84">
        <v>32.479999999999997</v>
      </c>
      <c r="I1677" s="84" t="s">
        <v>2695</v>
      </c>
      <c r="J1677" s="84" t="s">
        <v>2709</v>
      </c>
      <c r="K1677" s="425">
        <v>185.97</v>
      </c>
      <c r="L1677" s="425">
        <v>6040.23</v>
      </c>
      <c r="M1677" s="84" t="s">
        <v>3127</v>
      </c>
    </row>
    <row r="1678" spans="1:13" ht="45">
      <c r="A1678" s="87">
        <v>1669</v>
      </c>
      <c r="B1678" s="302"/>
      <c r="C1678" s="424" t="s">
        <v>2692</v>
      </c>
      <c r="D1678" s="84" t="s">
        <v>17970</v>
      </c>
      <c r="E1678" s="84" t="s">
        <v>3099</v>
      </c>
      <c r="F1678" s="84" t="s">
        <v>2695</v>
      </c>
      <c r="G1678" s="84" t="s">
        <v>2707</v>
      </c>
      <c r="H1678" s="84" t="s">
        <v>2737</v>
      </c>
      <c r="I1678" s="84" t="s">
        <v>2695</v>
      </c>
      <c r="J1678" s="84" t="s">
        <v>2709</v>
      </c>
      <c r="K1678" s="425">
        <v>185.97</v>
      </c>
      <c r="L1678" s="425">
        <v>3347.42</v>
      </c>
      <c r="M1678" s="84" t="s">
        <v>3128</v>
      </c>
    </row>
    <row r="1679" spans="1:13" ht="45">
      <c r="A1679" s="87">
        <v>1670</v>
      </c>
      <c r="B1679" s="302"/>
      <c r="C1679" s="424" t="s">
        <v>2692</v>
      </c>
      <c r="D1679" s="84" t="s">
        <v>17970</v>
      </c>
      <c r="E1679" s="84" t="s">
        <v>3099</v>
      </c>
      <c r="F1679" s="84" t="s">
        <v>2695</v>
      </c>
      <c r="G1679" s="84" t="s">
        <v>2707</v>
      </c>
      <c r="H1679" s="84">
        <v>126.9</v>
      </c>
      <c r="I1679" s="84" t="s">
        <v>2695</v>
      </c>
      <c r="J1679" s="84" t="s">
        <v>2709</v>
      </c>
      <c r="K1679" s="425">
        <v>205.97</v>
      </c>
      <c r="L1679" s="425">
        <v>26137.31</v>
      </c>
      <c r="M1679" s="84" t="s">
        <v>3129</v>
      </c>
    </row>
    <row r="1680" spans="1:13" ht="45">
      <c r="A1680" s="87">
        <v>1671</v>
      </c>
      <c r="B1680" s="302"/>
      <c r="C1680" s="424" t="s">
        <v>2692</v>
      </c>
      <c r="D1680" s="84" t="s">
        <v>17970</v>
      </c>
      <c r="E1680" s="84" t="s">
        <v>3099</v>
      </c>
      <c r="F1680" s="84" t="s">
        <v>2695</v>
      </c>
      <c r="G1680" s="84" t="s">
        <v>2707</v>
      </c>
      <c r="H1680" s="84">
        <v>21.052</v>
      </c>
      <c r="I1680" s="84" t="s">
        <v>2695</v>
      </c>
      <c r="J1680" s="84" t="s">
        <v>2709</v>
      </c>
      <c r="K1680" s="425">
        <v>185.97</v>
      </c>
      <c r="L1680" s="425">
        <v>3914.99</v>
      </c>
      <c r="M1680" s="84" t="s">
        <v>3130</v>
      </c>
    </row>
    <row r="1681" spans="1:13" ht="45">
      <c r="A1681" s="87">
        <v>1672</v>
      </c>
      <c r="B1681" s="302"/>
      <c r="C1681" s="424" t="s">
        <v>2692</v>
      </c>
      <c r="D1681" s="84" t="s">
        <v>17970</v>
      </c>
      <c r="E1681" s="84" t="s">
        <v>3099</v>
      </c>
      <c r="F1681" s="84" t="s">
        <v>2695</v>
      </c>
      <c r="G1681" s="84" t="s">
        <v>2707</v>
      </c>
      <c r="H1681" s="84" t="s">
        <v>2713</v>
      </c>
      <c r="I1681" s="84" t="s">
        <v>2695</v>
      </c>
      <c r="J1681" s="84" t="s">
        <v>2709</v>
      </c>
      <c r="K1681" s="425">
        <v>185.97</v>
      </c>
      <c r="L1681" s="425">
        <v>6694.84</v>
      </c>
      <c r="M1681" s="84" t="s">
        <v>3131</v>
      </c>
    </row>
    <row r="1682" spans="1:13" ht="45">
      <c r="A1682" s="87">
        <v>1673</v>
      </c>
      <c r="B1682" s="302"/>
      <c r="C1682" s="424" t="s">
        <v>2692</v>
      </c>
      <c r="D1682" s="84" t="s">
        <v>17970</v>
      </c>
      <c r="E1682" s="84" t="s">
        <v>3099</v>
      </c>
      <c r="F1682" s="84" t="s">
        <v>2695</v>
      </c>
      <c r="G1682" s="84" t="s">
        <v>2707</v>
      </c>
      <c r="H1682" s="84" t="s">
        <v>2737</v>
      </c>
      <c r="I1682" s="84" t="s">
        <v>2695</v>
      </c>
      <c r="J1682" s="84" t="s">
        <v>2709</v>
      </c>
      <c r="K1682" s="425">
        <v>185.97</v>
      </c>
      <c r="L1682" s="425">
        <v>3347.42</v>
      </c>
      <c r="M1682" s="84" t="s">
        <v>3132</v>
      </c>
    </row>
    <row r="1683" spans="1:13" ht="45">
      <c r="A1683" s="87">
        <v>1674</v>
      </c>
      <c r="B1683" s="302"/>
      <c r="C1683" s="424" t="s">
        <v>2692</v>
      </c>
      <c r="D1683" s="84" t="s">
        <v>17970</v>
      </c>
      <c r="E1683" s="84" t="s">
        <v>3099</v>
      </c>
      <c r="F1683" s="84" t="s">
        <v>2695</v>
      </c>
      <c r="G1683" s="84" t="s">
        <v>2707</v>
      </c>
      <c r="H1683" s="84">
        <v>16.239999999999998</v>
      </c>
      <c r="I1683" s="84" t="s">
        <v>2695</v>
      </c>
      <c r="J1683" s="84" t="s">
        <v>2709</v>
      </c>
      <c r="K1683" s="425">
        <v>185.97</v>
      </c>
      <c r="L1683" s="425">
        <v>3020.12</v>
      </c>
      <c r="M1683" s="84" t="s">
        <v>3133</v>
      </c>
    </row>
    <row r="1684" spans="1:13" ht="45">
      <c r="A1684" s="87">
        <v>1675</v>
      </c>
      <c r="B1684" s="302"/>
      <c r="C1684" s="424" t="s">
        <v>2692</v>
      </c>
      <c r="D1684" s="84" t="s">
        <v>17970</v>
      </c>
      <c r="E1684" s="84" t="s">
        <v>3099</v>
      </c>
      <c r="F1684" s="84" t="s">
        <v>2695</v>
      </c>
      <c r="G1684" s="84" t="s">
        <v>2707</v>
      </c>
      <c r="H1684" s="84" t="s">
        <v>2713</v>
      </c>
      <c r="I1684" s="84" t="s">
        <v>2695</v>
      </c>
      <c r="J1684" s="84" t="s">
        <v>2709</v>
      </c>
      <c r="K1684" s="425">
        <v>185.97</v>
      </c>
      <c r="L1684" s="425">
        <v>6694.84</v>
      </c>
      <c r="M1684" s="84" t="s">
        <v>3134</v>
      </c>
    </row>
    <row r="1685" spans="1:13" ht="45">
      <c r="A1685" s="87">
        <v>1676</v>
      </c>
      <c r="B1685" s="302"/>
      <c r="C1685" s="424" t="s">
        <v>2692</v>
      </c>
      <c r="D1685" s="84" t="s">
        <v>17970</v>
      </c>
      <c r="E1685" s="84" t="s">
        <v>3099</v>
      </c>
      <c r="F1685" s="84" t="s">
        <v>2695</v>
      </c>
      <c r="G1685" s="84" t="s">
        <v>2707</v>
      </c>
      <c r="H1685" s="84">
        <v>32.983999999999902</v>
      </c>
      <c r="I1685" s="84" t="s">
        <v>2695</v>
      </c>
      <c r="J1685" s="84" t="s">
        <v>2709</v>
      </c>
      <c r="K1685" s="425">
        <v>185.97</v>
      </c>
      <c r="L1685" s="425">
        <v>6133.96</v>
      </c>
      <c r="M1685" s="84" t="s">
        <v>3135</v>
      </c>
    </row>
    <row r="1686" spans="1:13" ht="45">
      <c r="A1686" s="87">
        <v>1677</v>
      </c>
      <c r="B1686" s="302"/>
      <c r="C1686" s="424" t="s">
        <v>2692</v>
      </c>
      <c r="D1686" s="84" t="s">
        <v>17970</v>
      </c>
      <c r="E1686" s="84" t="s">
        <v>3099</v>
      </c>
      <c r="F1686" s="84" t="s">
        <v>2695</v>
      </c>
      <c r="G1686" s="84" t="s">
        <v>2707</v>
      </c>
      <c r="H1686" s="84" t="s">
        <v>2737</v>
      </c>
      <c r="I1686" s="84" t="s">
        <v>2695</v>
      </c>
      <c r="J1686" s="84" t="s">
        <v>2709</v>
      </c>
      <c r="K1686" s="425">
        <v>185.97</v>
      </c>
      <c r="L1686" s="425">
        <v>3347.42</v>
      </c>
      <c r="M1686" s="84" t="s">
        <v>3136</v>
      </c>
    </row>
    <row r="1687" spans="1:13" ht="45">
      <c r="A1687" s="87">
        <v>1678</v>
      </c>
      <c r="B1687" s="302"/>
      <c r="C1687" s="424" t="s">
        <v>2692</v>
      </c>
      <c r="D1687" s="84" t="s">
        <v>17970</v>
      </c>
      <c r="E1687" s="84" t="s">
        <v>3099</v>
      </c>
      <c r="F1687" s="84" t="s">
        <v>2695</v>
      </c>
      <c r="G1687" s="84" t="s">
        <v>2707</v>
      </c>
      <c r="H1687" s="84">
        <v>32.479999999999997</v>
      </c>
      <c r="I1687" s="84" t="s">
        <v>2695</v>
      </c>
      <c r="J1687" s="84" t="s">
        <v>2709</v>
      </c>
      <c r="K1687" s="425">
        <v>185.97</v>
      </c>
      <c r="L1687" s="425">
        <v>6040.23</v>
      </c>
      <c r="M1687" s="84" t="s">
        <v>3137</v>
      </c>
    </row>
    <row r="1688" spans="1:13" ht="45">
      <c r="A1688" s="87">
        <v>1679</v>
      </c>
      <c r="B1688" s="302"/>
      <c r="C1688" s="424" t="s">
        <v>2692</v>
      </c>
      <c r="D1688" s="84" t="s">
        <v>17970</v>
      </c>
      <c r="E1688" s="84" t="s">
        <v>3099</v>
      </c>
      <c r="F1688" s="84" t="s">
        <v>2695</v>
      </c>
      <c r="G1688" s="84" t="s">
        <v>2707</v>
      </c>
      <c r="H1688" s="84">
        <v>32.479999999999997</v>
      </c>
      <c r="I1688" s="84" t="s">
        <v>2695</v>
      </c>
      <c r="J1688" s="84" t="s">
        <v>2709</v>
      </c>
      <c r="K1688" s="425">
        <v>185.97</v>
      </c>
      <c r="L1688" s="425">
        <v>6040.23</v>
      </c>
      <c r="M1688" s="84" t="s">
        <v>3138</v>
      </c>
    </row>
    <row r="1689" spans="1:13" ht="45">
      <c r="A1689" s="87">
        <v>1680</v>
      </c>
      <c r="B1689" s="302"/>
      <c r="C1689" s="424" t="s">
        <v>2692</v>
      </c>
      <c r="D1689" s="84" t="s">
        <v>17970</v>
      </c>
      <c r="E1689" s="84" t="s">
        <v>3099</v>
      </c>
      <c r="F1689" s="84" t="s">
        <v>2695</v>
      </c>
      <c r="G1689" s="84" t="s">
        <v>2707</v>
      </c>
      <c r="H1689" s="84" t="s">
        <v>2711</v>
      </c>
      <c r="I1689" s="84" t="s">
        <v>2695</v>
      </c>
      <c r="J1689" s="84" t="s">
        <v>2709</v>
      </c>
      <c r="K1689" s="425">
        <v>185.97</v>
      </c>
      <c r="L1689" s="425">
        <v>20084.52</v>
      </c>
      <c r="M1689" s="84" t="s">
        <v>3139</v>
      </c>
    </row>
    <row r="1690" spans="1:13" ht="45">
      <c r="A1690" s="87">
        <v>1681</v>
      </c>
      <c r="B1690" s="302"/>
      <c r="C1690" s="424" t="s">
        <v>2692</v>
      </c>
      <c r="D1690" s="84" t="s">
        <v>17970</v>
      </c>
      <c r="E1690" s="84" t="s">
        <v>3099</v>
      </c>
      <c r="F1690" s="84" t="s">
        <v>2695</v>
      </c>
      <c r="G1690" s="84" t="s">
        <v>2707</v>
      </c>
      <c r="H1690" s="84" t="s">
        <v>2713</v>
      </c>
      <c r="I1690" s="84" t="s">
        <v>2695</v>
      </c>
      <c r="J1690" s="84" t="s">
        <v>2709</v>
      </c>
      <c r="K1690" s="425">
        <v>185.97</v>
      </c>
      <c r="L1690" s="425">
        <v>6694.84</v>
      </c>
      <c r="M1690" s="84" t="s">
        <v>3140</v>
      </c>
    </row>
    <row r="1691" spans="1:13" ht="45">
      <c r="A1691" s="87">
        <v>1682</v>
      </c>
      <c r="B1691" s="302"/>
      <c r="C1691" s="424" t="s">
        <v>2692</v>
      </c>
      <c r="D1691" s="84" t="s">
        <v>17970</v>
      </c>
      <c r="E1691" s="84" t="s">
        <v>3099</v>
      </c>
      <c r="F1691" s="84" t="s">
        <v>2695</v>
      </c>
      <c r="G1691" s="84" t="s">
        <v>2707</v>
      </c>
      <c r="H1691" s="84">
        <v>32.479999999999997</v>
      </c>
      <c r="I1691" s="84" t="s">
        <v>2695</v>
      </c>
      <c r="J1691" s="84" t="s">
        <v>2709</v>
      </c>
      <c r="K1691" s="425">
        <v>185.97</v>
      </c>
      <c r="L1691" s="425">
        <v>6040.23</v>
      </c>
      <c r="M1691" s="84" t="s">
        <v>3141</v>
      </c>
    </row>
    <row r="1692" spans="1:13" ht="45">
      <c r="A1692" s="87">
        <v>1683</v>
      </c>
      <c r="B1692" s="302"/>
      <c r="C1692" s="424" t="s">
        <v>2692</v>
      </c>
      <c r="D1692" s="84" t="s">
        <v>17970</v>
      </c>
      <c r="E1692" s="84" t="s">
        <v>3099</v>
      </c>
      <c r="F1692" s="84" t="s">
        <v>2695</v>
      </c>
      <c r="G1692" s="84" t="s">
        <v>2707</v>
      </c>
      <c r="H1692" s="84">
        <v>16.239999999999998</v>
      </c>
      <c r="I1692" s="84" t="s">
        <v>2695</v>
      </c>
      <c r="J1692" s="84" t="s">
        <v>2709</v>
      </c>
      <c r="K1692" s="425">
        <v>185.97</v>
      </c>
      <c r="L1692" s="425">
        <v>3020.12</v>
      </c>
      <c r="M1692" s="84" t="s">
        <v>3142</v>
      </c>
    </row>
    <row r="1693" spans="1:13" ht="45">
      <c r="A1693" s="87">
        <v>1684</v>
      </c>
      <c r="B1693" s="302"/>
      <c r="C1693" s="424" t="s">
        <v>2692</v>
      </c>
      <c r="D1693" s="84" t="s">
        <v>17970</v>
      </c>
      <c r="E1693" s="84" t="s">
        <v>3099</v>
      </c>
      <c r="F1693" s="84" t="s">
        <v>2695</v>
      </c>
      <c r="G1693" s="84" t="s">
        <v>2707</v>
      </c>
      <c r="H1693" s="84" t="s">
        <v>2737</v>
      </c>
      <c r="I1693" s="84" t="s">
        <v>2695</v>
      </c>
      <c r="J1693" s="84" t="s">
        <v>2709</v>
      </c>
      <c r="K1693" s="425">
        <v>185.97</v>
      </c>
      <c r="L1693" s="425">
        <v>3347.42</v>
      </c>
      <c r="M1693" s="84" t="s">
        <v>3143</v>
      </c>
    </row>
    <row r="1694" spans="1:13" ht="45">
      <c r="A1694" s="87">
        <v>1685</v>
      </c>
      <c r="B1694" s="302"/>
      <c r="C1694" s="424" t="s">
        <v>2692</v>
      </c>
      <c r="D1694" s="84" t="s">
        <v>17970</v>
      </c>
      <c r="E1694" s="84" t="s">
        <v>3099</v>
      </c>
      <c r="F1694" s="84" t="s">
        <v>2695</v>
      </c>
      <c r="G1694" s="84" t="s">
        <v>2707</v>
      </c>
      <c r="H1694" s="84" t="s">
        <v>2737</v>
      </c>
      <c r="I1694" s="84" t="s">
        <v>2695</v>
      </c>
      <c r="J1694" s="84" t="s">
        <v>2709</v>
      </c>
      <c r="K1694" s="425">
        <v>185.97</v>
      </c>
      <c r="L1694" s="425">
        <v>3347.42</v>
      </c>
      <c r="M1694" s="84" t="s">
        <v>3144</v>
      </c>
    </row>
    <row r="1695" spans="1:13" ht="45">
      <c r="A1695" s="87">
        <v>1686</v>
      </c>
      <c r="B1695" s="302"/>
      <c r="C1695" s="424" t="s">
        <v>2692</v>
      </c>
      <c r="D1695" s="84" t="s">
        <v>17970</v>
      </c>
      <c r="E1695" s="84" t="s">
        <v>3099</v>
      </c>
      <c r="F1695" s="84" t="s">
        <v>2695</v>
      </c>
      <c r="G1695" s="84" t="s">
        <v>2707</v>
      </c>
      <c r="H1695" s="84" t="s">
        <v>2713</v>
      </c>
      <c r="I1695" s="84" t="s">
        <v>2695</v>
      </c>
      <c r="J1695" s="84" t="s">
        <v>2709</v>
      </c>
      <c r="K1695" s="425">
        <v>185.97</v>
      </c>
      <c r="L1695" s="425">
        <v>6694.84</v>
      </c>
      <c r="M1695" s="84" t="s">
        <v>3145</v>
      </c>
    </row>
    <row r="1696" spans="1:13" ht="45">
      <c r="A1696" s="87">
        <v>1687</v>
      </c>
      <c r="B1696" s="302"/>
      <c r="C1696" s="424" t="s">
        <v>2692</v>
      </c>
      <c r="D1696" s="84" t="s">
        <v>17970</v>
      </c>
      <c r="E1696" s="84" t="s">
        <v>3099</v>
      </c>
      <c r="F1696" s="84" t="s">
        <v>2695</v>
      </c>
      <c r="G1696" s="84" t="s">
        <v>2707</v>
      </c>
      <c r="H1696" s="84">
        <v>66.08</v>
      </c>
      <c r="I1696" s="84" t="s">
        <v>2695</v>
      </c>
      <c r="J1696" s="84" t="s">
        <v>2709</v>
      </c>
      <c r="K1696" s="425">
        <v>185.97</v>
      </c>
      <c r="L1696" s="425">
        <v>12288.75</v>
      </c>
      <c r="M1696" s="84" t="s">
        <v>3146</v>
      </c>
    </row>
    <row r="1697" spans="1:13" ht="45">
      <c r="A1697" s="87">
        <v>1688</v>
      </c>
      <c r="B1697" s="302"/>
      <c r="C1697" s="424" t="s">
        <v>2692</v>
      </c>
      <c r="D1697" s="84" t="s">
        <v>17970</v>
      </c>
      <c r="E1697" s="84" t="s">
        <v>3099</v>
      </c>
      <c r="F1697" s="84" t="s">
        <v>2695</v>
      </c>
      <c r="G1697" s="84" t="s">
        <v>2707</v>
      </c>
      <c r="H1697" s="84">
        <v>32.479999999999997</v>
      </c>
      <c r="I1697" s="84" t="s">
        <v>2695</v>
      </c>
      <c r="J1697" s="84" t="s">
        <v>2709</v>
      </c>
      <c r="K1697" s="425">
        <v>185.97</v>
      </c>
      <c r="L1697" s="425">
        <v>6040.23</v>
      </c>
      <c r="M1697" s="84" t="s">
        <v>3147</v>
      </c>
    </row>
    <row r="1698" spans="1:13" ht="45">
      <c r="A1698" s="87">
        <v>1689</v>
      </c>
      <c r="B1698" s="302"/>
      <c r="C1698" s="424" t="s">
        <v>2692</v>
      </c>
      <c r="D1698" s="84" t="s">
        <v>17970</v>
      </c>
      <c r="E1698" s="84" t="s">
        <v>3099</v>
      </c>
      <c r="F1698" s="84" t="s">
        <v>2695</v>
      </c>
      <c r="G1698" s="84" t="s">
        <v>2707</v>
      </c>
      <c r="H1698" s="84">
        <v>24.0625</v>
      </c>
      <c r="I1698" s="84" t="s">
        <v>2695</v>
      </c>
      <c r="J1698" s="84" t="s">
        <v>2709</v>
      </c>
      <c r="K1698" s="425">
        <v>185.97</v>
      </c>
      <c r="L1698" s="425">
        <v>4474.8500000000004</v>
      </c>
      <c r="M1698" s="84" t="s">
        <v>3148</v>
      </c>
    </row>
    <row r="1699" spans="1:13" ht="45">
      <c r="A1699" s="87">
        <v>1690</v>
      </c>
      <c r="B1699" s="302"/>
      <c r="C1699" s="424" t="s">
        <v>2692</v>
      </c>
      <c r="D1699" s="84" t="s">
        <v>17970</v>
      </c>
      <c r="E1699" s="84" t="s">
        <v>3099</v>
      </c>
      <c r="F1699" s="84" t="s">
        <v>2695</v>
      </c>
      <c r="G1699" s="84" t="s">
        <v>2707</v>
      </c>
      <c r="H1699" s="84">
        <v>16.239999999999998</v>
      </c>
      <c r="I1699" s="84" t="s">
        <v>2695</v>
      </c>
      <c r="J1699" s="84" t="s">
        <v>2709</v>
      </c>
      <c r="K1699" s="425">
        <v>185.97</v>
      </c>
      <c r="L1699" s="425">
        <v>3020.12</v>
      </c>
      <c r="M1699" s="84" t="s">
        <v>3149</v>
      </c>
    </row>
    <row r="1700" spans="1:13" ht="45">
      <c r="A1700" s="87">
        <v>1691</v>
      </c>
      <c r="B1700" s="302"/>
      <c r="C1700" s="424" t="s">
        <v>2692</v>
      </c>
      <c r="D1700" s="84" t="s">
        <v>17970</v>
      </c>
      <c r="E1700" s="84" t="s">
        <v>3099</v>
      </c>
      <c r="F1700" s="84" t="s">
        <v>2695</v>
      </c>
      <c r="G1700" s="84" t="s">
        <v>2707</v>
      </c>
      <c r="H1700" s="84">
        <v>16.239999999999998</v>
      </c>
      <c r="I1700" s="84" t="s">
        <v>2695</v>
      </c>
      <c r="J1700" s="84" t="s">
        <v>2709</v>
      </c>
      <c r="K1700" s="425">
        <v>185.97</v>
      </c>
      <c r="L1700" s="425">
        <v>3020.12</v>
      </c>
      <c r="M1700" s="84" t="s">
        <v>3150</v>
      </c>
    </row>
    <row r="1701" spans="1:13" ht="45">
      <c r="A1701" s="87">
        <v>1692</v>
      </c>
      <c r="B1701" s="302"/>
      <c r="C1701" s="424" t="s">
        <v>2692</v>
      </c>
      <c r="D1701" s="84" t="s">
        <v>17970</v>
      </c>
      <c r="E1701" s="84" t="s">
        <v>3099</v>
      </c>
      <c r="F1701" s="84" t="s">
        <v>2695</v>
      </c>
      <c r="G1701" s="84" t="s">
        <v>2707</v>
      </c>
      <c r="H1701" s="84">
        <v>16.239999999999998</v>
      </c>
      <c r="I1701" s="84" t="s">
        <v>2695</v>
      </c>
      <c r="J1701" s="84" t="s">
        <v>2709</v>
      </c>
      <c r="K1701" s="425">
        <v>185.97</v>
      </c>
      <c r="L1701" s="425">
        <v>3020.12</v>
      </c>
      <c r="M1701" s="84" t="s">
        <v>3151</v>
      </c>
    </row>
    <row r="1702" spans="1:13" ht="45">
      <c r="A1702" s="87">
        <v>1693</v>
      </c>
      <c r="B1702" s="302"/>
      <c r="C1702" s="424" t="s">
        <v>2692</v>
      </c>
      <c r="D1702" s="84" t="s">
        <v>17970</v>
      </c>
      <c r="E1702" s="84" t="s">
        <v>3099</v>
      </c>
      <c r="F1702" s="84" t="s">
        <v>2695</v>
      </c>
      <c r="G1702" s="84" t="s">
        <v>2707</v>
      </c>
      <c r="H1702" s="84" t="s">
        <v>2777</v>
      </c>
      <c r="I1702" s="84" t="s">
        <v>2695</v>
      </c>
      <c r="J1702" s="84" t="s">
        <v>2709</v>
      </c>
      <c r="K1702" s="425">
        <v>185.97</v>
      </c>
      <c r="L1702" s="425">
        <v>13389.68</v>
      </c>
      <c r="M1702" s="84" t="s">
        <v>3152</v>
      </c>
    </row>
    <row r="1703" spans="1:13" ht="45">
      <c r="A1703" s="87">
        <v>1694</v>
      </c>
      <c r="B1703" s="302"/>
      <c r="C1703" s="424" t="s">
        <v>2692</v>
      </c>
      <c r="D1703" s="84" t="s">
        <v>17970</v>
      </c>
      <c r="E1703" s="84" t="s">
        <v>3099</v>
      </c>
      <c r="F1703" s="84" t="s">
        <v>2695</v>
      </c>
      <c r="G1703" s="84" t="s">
        <v>2707</v>
      </c>
      <c r="H1703" s="84">
        <v>16.239999999999998</v>
      </c>
      <c r="I1703" s="84" t="s">
        <v>2695</v>
      </c>
      <c r="J1703" s="84" t="s">
        <v>2709</v>
      </c>
      <c r="K1703" s="425">
        <v>185.97</v>
      </c>
      <c r="L1703" s="425">
        <v>3020.12</v>
      </c>
      <c r="M1703" s="84" t="s">
        <v>3153</v>
      </c>
    </row>
    <row r="1704" spans="1:13" ht="45">
      <c r="A1704" s="87">
        <v>1695</v>
      </c>
      <c r="B1704" s="302"/>
      <c r="C1704" s="424" t="s">
        <v>2692</v>
      </c>
      <c r="D1704" s="84" t="s">
        <v>17970</v>
      </c>
      <c r="E1704" s="84" t="s">
        <v>3099</v>
      </c>
      <c r="F1704" s="84" t="s">
        <v>2695</v>
      </c>
      <c r="G1704" s="84" t="s">
        <v>2707</v>
      </c>
      <c r="H1704" s="84" t="s">
        <v>2737</v>
      </c>
      <c r="I1704" s="84" t="s">
        <v>2695</v>
      </c>
      <c r="J1704" s="84" t="s">
        <v>2709</v>
      </c>
      <c r="K1704" s="425">
        <v>185.97</v>
      </c>
      <c r="L1704" s="425">
        <v>3347.42</v>
      </c>
      <c r="M1704" s="84" t="s">
        <v>3154</v>
      </c>
    </row>
    <row r="1705" spans="1:13" ht="45">
      <c r="A1705" s="87">
        <v>1696</v>
      </c>
      <c r="B1705" s="302"/>
      <c r="C1705" s="424" t="s">
        <v>2692</v>
      </c>
      <c r="D1705" s="84" t="s">
        <v>17970</v>
      </c>
      <c r="E1705" s="84" t="s">
        <v>3099</v>
      </c>
      <c r="F1705" s="84" t="s">
        <v>2695</v>
      </c>
      <c r="G1705" s="84" t="s">
        <v>2707</v>
      </c>
      <c r="H1705" s="84">
        <v>32.479999999999997</v>
      </c>
      <c r="I1705" s="84" t="s">
        <v>2695</v>
      </c>
      <c r="J1705" s="84" t="s">
        <v>2709</v>
      </c>
      <c r="K1705" s="425">
        <v>185.97</v>
      </c>
      <c r="L1705" s="425">
        <v>6040.23</v>
      </c>
      <c r="M1705" s="84" t="s">
        <v>3155</v>
      </c>
    </row>
    <row r="1706" spans="1:13" ht="45">
      <c r="A1706" s="87">
        <v>1697</v>
      </c>
      <c r="B1706" s="302"/>
      <c r="C1706" s="424" t="s">
        <v>2692</v>
      </c>
      <c r="D1706" s="84" t="s">
        <v>17970</v>
      </c>
      <c r="E1706" s="84" t="s">
        <v>3099</v>
      </c>
      <c r="F1706" s="84" t="s">
        <v>2695</v>
      </c>
      <c r="G1706" s="84" t="s">
        <v>2707</v>
      </c>
      <c r="H1706" s="84">
        <v>32.479999999999997</v>
      </c>
      <c r="I1706" s="84" t="s">
        <v>2695</v>
      </c>
      <c r="J1706" s="84" t="s">
        <v>2709</v>
      </c>
      <c r="K1706" s="425">
        <v>185.97</v>
      </c>
      <c r="L1706" s="425">
        <v>6040.23</v>
      </c>
      <c r="M1706" s="84" t="s">
        <v>3156</v>
      </c>
    </row>
    <row r="1707" spans="1:13" ht="45">
      <c r="A1707" s="87">
        <v>1698</v>
      </c>
      <c r="B1707" s="302"/>
      <c r="C1707" s="424" t="s">
        <v>2692</v>
      </c>
      <c r="D1707" s="84" t="s">
        <v>17970</v>
      </c>
      <c r="E1707" s="84" t="s">
        <v>3099</v>
      </c>
      <c r="F1707" s="84" t="s">
        <v>2695</v>
      </c>
      <c r="G1707" s="84" t="s">
        <v>2707</v>
      </c>
      <c r="H1707" s="84">
        <v>32.479999999999997</v>
      </c>
      <c r="I1707" s="84" t="s">
        <v>2695</v>
      </c>
      <c r="J1707" s="84" t="s">
        <v>2709</v>
      </c>
      <c r="K1707" s="425">
        <v>185.97</v>
      </c>
      <c r="L1707" s="425">
        <v>6040.23</v>
      </c>
      <c r="M1707" s="84" t="s">
        <v>3157</v>
      </c>
    </row>
    <row r="1708" spans="1:13" ht="45">
      <c r="A1708" s="87">
        <v>1699</v>
      </c>
      <c r="B1708" s="302"/>
      <c r="C1708" s="424" t="s">
        <v>2692</v>
      </c>
      <c r="D1708" s="84" t="s">
        <v>17970</v>
      </c>
      <c r="E1708" s="84" t="s">
        <v>3099</v>
      </c>
      <c r="F1708" s="84" t="s">
        <v>2695</v>
      </c>
      <c r="G1708" s="84" t="s">
        <v>2707</v>
      </c>
      <c r="H1708" s="84">
        <v>32.479999999999997</v>
      </c>
      <c r="I1708" s="84" t="s">
        <v>2695</v>
      </c>
      <c r="J1708" s="84" t="s">
        <v>2709</v>
      </c>
      <c r="K1708" s="425">
        <v>185.97</v>
      </c>
      <c r="L1708" s="425">
        <v>6040.23</v>
      </c>
      <c r="M1708" s="84" t="s">
        <v>3158</v>
      </c>
    </row>
    <row r="1709" spans="1:13" ht="45">
      <c r="A1709" s="87">
        <v>1700</v>
      </c>
      <c r="B1709" s="302"/>
      <c r="C1709" s="424" t="s">
        <v>2692</v>
      </c>
      <c r="D1709" s="84" t="s">
        <v>17970</v>
      </c>
      <c r="E1709" s="84" t="s">
        <v>3099</v>
      </c>
      <c r="F1709" s="84" t="s">
        <v>2695</v>
      </c>
      <c r="G1709" s="84" t="s">
        <v>2707</v>
      </c>
      <c r="H1709" s="84">
        <v>32.479999999999997</v>
      </c>
      <c r="I1709" s="84" t="s">
        <v>2695</v>
      </c>
      <c r="J1709" s="84" t="s">
        <v>2709</v>
      </c>
      <c r="K1709" s="425">
        <v>185.97</v>
      </c>
      <c r="L1709" s="425">
        <v>6040.23</v>
      </c>
      <c r="M1709" s="84" t="s">
        <v>3159</v>
      </c>
    </row>
    <row r="1710" spans="1:13" ht="45">
      <c r="A1710" s="87">
        <v>1701</v>
      </c>
      <c r="B1710" s="302"/>
      <c r="C1710" s="424" t="s">
        <v>2692</v>
      </c>
      <c r="D1710" s="84" t="s">
        <v>17970</v>
      </c>
      <c r="E1710" s="84" t="s">
        <v>3099</v>
      </c>
      <c r="F1710" s="84" t="s">
        <v>2695</v>
      </c>
      <c r="G1710" s="84" t="s">
        <v>2707</v>
      </c>
      <c r="H1710" s="84" t="s">
        <v>2737</v>
      </c>
      <c r="I1710" s="84" t="s">
        <v>2695</v>
      </c>
      <c r="J1710" s="84" t="s">
        <v>2709</v>
      </c>
      <c r="K1710" s="425">
        <v>185.97</v>
      </c>
      <c r="L1710" s="425">
        <v>3347.42</v>
      </c>
      <c r="M1710" s="84" t="s">
        <v>3160</v>
      </c>
    </row>
    <row r="1711" spans="1:13" ht="45">
      <c r="A1711" s="87">
        <v>1702</v>
      </c>
      <c r="B1711" s="302"/>
      <c r="C1711" s="424" t="s">
        <v>2692</v>
      </c>
      <c r="D1711" s="84" t="s">
        <v>17970</v>
      </c>
      <c r="E1711" s="84" t="s">
        <v>3099</v>
      </c>
      <c r="F1711" s="84" t="s">
        <v>2695</v>
      </c>
      <c r="G1711" s="84" t="s">
        <v>2707</v>
      </c>
      <c r="H1711" s="84" t="s">
        <v>2737</v>
      </c>
      <c r="I1711" s="84" t="s">
        <v>2695</v>
      </c>
      <c r="J1711" s="84" t="s">
        <v>2709</v>
      </c>
      <c r="K1711" s="425">
        <v>185.97</v>
      </c>
      <c r="L1711" s="425">
        <v>3347.42</v>
      </c>
      <c r="M1711" s="84" t="s">
        <v>3161</v>
      </c>
    </row>
    <row r="1712" spans="1:13" ht="45">
      <c r="A1712" s="87">
        <v>1703</v>
      </c>
      <c r="B1712" s="302"/>
      <c r="C1712" s="424" t="s">
        <v>2692</v>
      </c>
      <c r="D1712" s="84" t="s">
        <v>17970</v>
      </c>
      <c r="E1712" s="84" t="s">
        <v>3099</v>
      </c>
      <c r="F1712" s="84" t="s">
        <v>2695</v>
      </c>
      <c r="G1712" s="84" t="s">
        <v>2707</v>
      </c>
      <c r="H1712" s="84">
        <v>49.28</v>
      </c>
      <c r="I1712" s="84" t="s">
        <v>2695</v>
      </c>
      <c r="J1712" s="84" t="s">
        <v>2709</v>
      </c>
      <c r="K1712" s="425">
        <v>185.97</v>
      </c>
      <c r="L1712" s="425">
        <v>9164.49</v>
      </c>
      <c r="M1712" s="84" t="s">
        <v>3162</v>
      </c>
    </row>
    <row r="1713" spans="1:13" ht="45">
      <c r="A1713" s="87">
        <v>1704</v>
      </c>
      <c r="B1713" s="302"/>
      <c r="C1713" s="424" t="s">
        <v>2692</v>
      </c>
      <c r="D1713" s="84" t="s">
        <v>17970</v>
      </c>
      <c r="E1713" s="84" t="s">
        <v>3099</v>
      </c>
      <c r="F1713" s="84" t="s">
        <v>2695</v>
      </c>
      <c r="G1713" s="84" t="s">
        <v>2707</v>
      </c>
      <c r="H1713" s="84">
        <v>21.052</v>
      </c>
      <c r="I1713" s="84" t="s">
        <v>2695</v>
      </c>
      <c r="J1713" s="84" t="s">
        <v>2709</v>
      </c>
      <c r="K1713" s="425">
        <v>185.97</v>
      </c>
      <c r="L1713" s="425">
        <v>3914.99</v>
      </c>
      <c r="M1713" s="84" t="s">
        <v>3163</v>
      </c>
    </row>
    <row r="1714" spans="1:13" ht="45">
      <c r="A1714" s="87">
        <v>1705</v>
      </c>
      <c r="B1714" s="302"/>
      <c r="C1714" s="424" t="s">
        <v>2692</v>
      </c>
      <c r="D1714" s="84" t="s">
        <v>17970</v>
      </c>
      <c r="E1714" s="84" t="s">
        <v>3099</v>
      </c>
      <c r="F1714" s="84" t="s">
        <v>2695</v>
      </c>
      <c r="G1714" s="84" t="s">
        <v>2707</v>
      </c>
      <c r="H1714" s="84" t="s">
        <v>3113</v>
      </c>
      <c r="I1714" s="84" t="s">
        <v>2695</v>
      </c>
      <c r="J1714" s="84" t="s">
        <v>2709</v>
      </c>
      <c r="K1714" s="425">
        <v>185.97</v>
      </c>
      <c r="L1714" s="425">
        <v>11158.06</v>
      </c>
      <c r="M1714" s="84" t="s">
        <v>3164</v>
      </c>
    </row>
    <row r="1715" spans="1:13" ht="45">
      <c r="A1715" s="87">
        <v>1706</v>
      </c>
      <c r="B1715" s="302"/>
      <c r="C1715" s="424" t="s">
        <v>2692</v>
      </c>
      <c r="D1715" s="84" t="s">
        <v>17970</v>
      </c>
      <c r="E1715" s="84" t="s">
        <v>3099</v>
      </c>
      <c r="F1715" s="84" t="s">
        <v>2695</v>
      </c>
      <c r="G1715" s="84" t="s">
        <v>2707</v>
      </c>
      <c r="H1715" s="84" t="s">
        <v>2737</v>
      </c>
      <c r="I1715" s="84" t="s">
        <v>2695</v>
      </c>
      <c r="J1715" s="84" t="s">
        <v>2709</v>
      </c>
      <c r="K1715" s="425">
        <v>185.97</v>
      </c>
      <c r="L1715" s="425">
        <v>3347.42</v>
      </c>
      <c r="M1715" s="84" t="s">
        <v>3165</v>
      </c>
    </row>
    <row r="1716" spans="1:13" ht="45">
      <c r="A1716" s="87">
        <v>1707</v>
      </c>
      <c r="B1716" s="302"/>
      <c r="C1716" s="424" t="s">
        <v>2692</v>
      </c>
      <c r="D1716" s="84" t="s">
        <v>17970</v>
      </c>
      <c r="E1716" s="84" t="s">
        <v>3099</v>
      </c>
      <c r="F1716" s="84" t="s">
        <v>2695</v>
      </c>
      <c r="G1716" s="84" t="s">
        <v>2707</v>
      </c>
      <c r="H1716" s="84">
        <v>21.052</v>
      </c>
      <c r="I1716" s="84" t="s">
        <v>2695</v>
      </c>
      <c r="J1716" s="84" t="s">
        <v>2709</v>
      </c>
      <c r="K1716" s="425">
        <v>185.97</v>
      </c>
      <c r="L1716" s="425">
        <v>3914.99</v>
      </c>
      <c r="M1716" s="84" t="s">
        <v>3166</v>
      </c>
    </row>
    <row r="1717" spans="1:13" ht="45">
      <c r="A1717" s="87">
        <v>1708</v>
      </c>
      <c r="B1717" s="302"/>
      <c r="C1717" s="424" t="s">
        <v>2692</v>
      </c>
      <c r="D1717" s="84" t="s">
        <v>17970</v>
      </c>
      <c r="E1717" s="84" t="s">
        <v>3099</v>
      </c>
      <c r="F1717" s="84" t="s">
        <v>2695</v>
      </c>
      <c r="G1717" s="84" t="s">
        <v>2707</v>
      </c>
      <c r="H1717" s="84" t="s">
        <v>2737</v>
      </c>
      <c r="I1717" s="84" t="s">
        <v>2695</v>
      </c>
      <c r="J1717" s="84" t="s">
        <v>2709</v>
      </c>
      <c r="K1717" s="425">
        <v>149.19</v>
      </c>
      <c r="L1717" s="425">
        <v>2685.48</v>
      </c>
      <c r="M1717" s="84" t="s">
        <v>3167</v>
      </c>
    </row>
    <row r="1718" spans="1:13" ht="45">
      <c r="A1718" s="87">
        <v>1709</v>
      </c>
      <c r="B1718" s="302"/>
      <c r="C1718" s="424" t="s">
        <v>2692</v>
      </c>
      <c r="D1718" s="84" t="s">
        <v>17970</v>
      </c>
      <c r="E1718" s="84" t="s">
        <v>3099</v>
      </c>
      <c r="F1718" s="84" t="s">
        <v>2695</v>
      </c>
      <c r="G1718" s="84" t="s">
        <v>2707</v>
      </c>
      <c r="H1718" s="84" t="s">
        <v>2737</v>
      </c>
      <c r="I1718" s="84" t="s">
        <v>2695</v>
      </c>
      <c r="J1718" s="84" t="s">
        <v>2709</v>
      </c>
      <c r="K1718" s="425">
        <v>149.19</v>
      </c>
      <c r="L1718" s="425">
        <v>2685.48</v>
      </c>
      <c r="M1718" s="84" t="s">
        <v>3168</v>
      </c>
    </row>
    <row r="1719" spans="1:13" ht="45">
      <c r="A1719" s="87">
        <v>1710</v>
      </c>
      <c r="B1719" s="302"/>
      <c r="C1719" s="424" t="s">
        <v>2692</v>
      </c>
      <c r="D1719" s="84" t="s">
        <v>17970</v>
      </c>
      <c r="E1719" s="84" t="s">
        <v>3099</v>
      </c>
      <c r="F1719" s="84" t="s">
        <v>2695</v>
      </c>
      <c r="G1719" s="84" t="s">
        <v>2707</v>
      </c>
      <c r="H1719" s="84" t="s">
        <v>2737</v>
      </c>
      <c r="I1719" s="84" t="s">
        <v>2695</v>
      </c>
      <c r="J1719" s="84" t="s">
        <v>2709</v>
      </c>
      <c r="K1719" s="425">
        <v>149.19</v>
      </c>
      <c r="L1719" s="425">
        <v>2685.48</v>
      </c>
      <c r="M1719" s="84" t="s">
        <v>3169</v>
      </c>
    </row>
    <row r="1720" spans="1:13" ht="45">
      <c r="A1720" s="87">
        <v>1711</v>
      </c>
      <c r="B1720" s="302"/>
      <c r="C1720" s="424" t="s">
        <v>2692</v>
      </c>
      <c r="D1720" s="84" t="s">
        <v>17970</v>
      </c>
      <c r="E1720" s="84" t="s">
        <v>3099</v>
      </c>
      <c r="F1720" s="84" t="s">
        <v>2695</v>
      </c>
      <c r="G1720" s="84" t="s">
        <v>2707</v>
      </c>
      <c r="H1720" s="84" t="s">
        <v>2737</v>
      </c>
      <c r="I1720" s="84" t="s">
        <v>2695</v>
      </c>
      <c r="J1720" s="84" t="s">
        <v>2709</v>
      </c>
      <c r="K1720" s="425">
        <v>149.19</v>
      </c>
      <c r="L1720" s="425">
        <v>2685.48</v>
      </c>
      <c r="M1720" s="84" t="s">
        <v>3170</v>
      </c>
    </row>
    <row r="1721" spans="1:13" ht="45">
      <c r="A1721" s="87">
        <v>1712</v>
      </c>
      <c r="B1721" s="302"/>
      <c r="C1721" s="424" t="s">
        <v>2692</v>
      </c>
      <c r="D1721" s="84" t="s">
        <v>17970</v>
      </c>
      <c r="E1721" s="84" t="s">
        <v>3099</v>
      </c>
      <c r="F1721" s="84" t="s">
        <v>2695</v>
      </c>
      <c r="G1721" s="84" t="s">
        <v>2707</v>
      </c>
      <c r="H1721" s="84" t="s">
        <v>2737</v>
      </c>
      <c r="I1721" s="84" t="s">
        <v>2695</v>
      </c>
      <c r="J1721" s="84" t="s">
        <v>2709</v>
      </c>
      <c r="K1721" s="425">
        <v>149.19</v>
      </c>
      <c r="L1721" s="425">
        <v>2685.48</v>
      </c>
      <c r="M1721" s="84" t="s">
        <v>3171</v>
      </c>
    </row>
    <row r="1722" spans="1:13" ht="45">
      <c r="A1722" s="87">
        <v>1713</v>
      </c>
      <c r="B1722" s="302"/>
      <c r="C1722" s="424" t="s">
        <v>2692</v>
      </c>
      <c r="D1722" s="84" t="s">
        <v>17970</v>
      </c>
      <c r="E1722" s="84" t="s">
        <v>3099</v>
      </c>
      <c r="F1722" s="84" t="s">
        <v>2695</v>
      </c>
      <c r="G1722" s="84" t="s">
        <v>2707</v>
      </c>
      <c r="H1722" s="84" t="s">
        <v>2737</v>
      </c>
      <c r="I1722" s="84" t="s">
        <v>2695</v>
      </c>
      <c r="J1722" s="84" t="s">
        <v>2709</v>
      </c>
      <c r="K1722" s="425">
        <v>149.19</v>
      </c>
      <c r="L1722" s="425">
        <v>2685.48</v>
      </c>
      <c r="M1722" s="84" t="s">
        <v>3172</v>
      </c>
    </row>
    <row r="1723" spans="1:13" ht="45">
      <c r="A1723" s="87">
        <v>1714</v>
      </c>
      <c r="B1723" s="302"/>
      <c r="C1723" s="424" t="s">
        <v>2692</v>
      </c>
      <c r="D1723" s="84" t="s">
        <v>17970</v>
      </c>
      <c r="E1723" s="84" t="s">
        <v>3099</v>
      </c>
      <c r="F1723" s="84" t="s">
        <v>2695</v>
      </c>
      <c r="G1723" s="84" t="s">
        <v>2707</v>
      </c>
      <c r="H1723" s="84" t="s">
        <v>2737</v>
      </c>
      <c r="I1723" s="84" t="s">
        <v>2695</v>
      </c>
      <c r="J1723" s="84" t="s">
        <v>2709</v>
      </c>
      <c r="K1723" s="425">
        <v>149.19</v>
      </c>
      <c r="L1723" s="425">
        <v>2685.48</v>
      </c>
      <c r="M1723" s="84" t="s">
        <v>3173</v>
      </c>
    </row>
    <row r="1724" spans="1:13" ht="45">
      <c r="A1724" s="87">
        <v>1715</v>
      </c>
      <c r="B1724" s="302"/>
      <c r="C1724" s="424" t="s">
        <v>2692</v>
      </c>
      <c r="D1724" s="84" t="s">
        <v>17970</v>
      </c>
      <c r="E1724" s="84" t="s">
        <v>3099</v>
      </c>
      <c r="F1724" s="84" t="s">
        <v>2695</v>
      </c>
      <c r="G1724" s="84" t="s">
        <v>2707</v>
      </c>
      <c r="H1724" s="84" t="s">
        <v>2737</v>
      </c>
      <c r="I1724" s="84" t="s">
        <v>2695</v>
      </c>
      <c r="J1724" s="84" t="s">
        <v>2709</v>
      </c>
      <c r="K1724" s="425">
        <v>149.19</v>
      </c>
      <c r="L1724" s="425">
        <v>2685.48</v>
      </c>
      <c r="M1724" s="84" t="s">
        <v>3174</v>
      </c>
    </row>
    <row r="1725" spans="1:13" ht="45">
      <c r="A1725" s="87">
        <v>1716</v>
      </c>
      <c r="B1725" s="302"/>
      <c r="C1725" s="424" t="s">
        <v>2692</v>
      </c>
      <c r="D1725" s="84" t="s">
        <v>17970</v>
      </c>
      <c r="E1725" s="84" t="s">
        <v>3099</v>
      </c>
      <c r="F1725" s="84" t="s">
        <v>2695</v>
      </c>
      <c r="G1725" s="84" t="s">
        <v>2707</v>
      </c>
      <c r="H1725" s="84" t="s">
        <v>2713</v>
      </c>
      <c r="I1725" s="84" t="s">
        <v>2695</v>
      </c>
      <c r="J1725" s="84" t="s">
        <v>2709</v>
      </c>
      <c r="K1725" s="425">
        <v>149.19</v>
      </c>
      <c r="L1725" s="425">
        <v>5370.97</v>
      </c>
      <c r="M1725" s="84" t="s">
        <v>3175</v>
      </c>
    </row>
    <row r="1726" spans="1:13" ht="45">
      <c r="A1726" s="87">
        <v>1717</v>
      </c>
      <c r="B1726" s="302"/>
      <c r="C1726" s="424" t="s">
        <v>2692</v>
      </c>
      <c r="D1726" s="84" t="s">
        <v>17970</v>
      </c>
      <c r="E1726" s="84" t="s">
        <v>3099</v>
      </c>
      <c r="F1726" s="84" t="s">
        <v>2695</v>
      </c>
      <c r="G1726" s="84" t="s">
        <v>2707</v>
      </c>
      <c r="H1726" s="84" t="s">
        <v>2713</v>
      </c>
      <c r="I1726" s="84" t="s">
        <v>2695</v>
      </c>
      <c r="J1726" s="84" t="s">
        <v>2709</v>
      </c>
      <c r="K1726" s="425">
        <v>149.19</v>
      </c>
      <c r="L1726" s="425">
        <v>5370.97</v>
      </c>
      <c r="M1726" s="84" t="s">
        <v>3176</v>
      </c>
    </row>
    <row r="1727" spans="1:13" ht="45">
      <c r="A1727" s="87">
        <v>1718</v>
      </c>
      <c r="B1727" s="302"/>
      <c r="C1727" s="424" t="s">
        <v>2692</v>
      </c>
      <c r="D1727" s="84" t="s">
        <v>17970</v>
      </c>
      <c r="E1727" s="84" t="s">
        <v>3099</v>
      </c>
      <c r="F1727" s="84" t="s">
        <v>2695</v>
      </c>
      <c r="G1727" s="84" t="s">
        <v>2707</v>
      </c>
      <c r="H1727" s="84" t="s">
        <v>2737</v>
      </c>
      <c r="I1727" s="84" t="s">
        <v>2695</v>
      </c>
      <c r="J1727" s="84" t="s">
        <v>2709</v>
      </c>
      <c r="K1727" s="425">
        <v>149.19</v>
      </c>
      <c r="L1727" s="425">
        <v>2685.48</v>
      </c>
      <c r="M1727" s="84" t="s">
        <v>3177</v>
      </c>
    </row>
    <row r="1728" spans="1:13" ht="45">
      <c r="A1728" s="87">
        <v>1719</v>
      </c>
      <c r="B1728" s="302"/>
      <c r="C1728" s="424" t="s">
        <v>2692</v>
      </c>
      <c r="D1728" s="84" t="s">
        <v>17970</v>
      </c>
      <c r="E1728" s="84" t="s">
        <v>3099</v>
      </c>
      <c r="F1728" s="84" t="s">
        <v>2695</v>
      </c>
      <c r="G1728" s="84" t="s">
        <v>2707</v>
      </c>
      <c r="H1728" s="84" t="s">
        <v>2737</v>
      </c>
      <c r="I1728" s="84" t="s">
        <v>2695</v>
      </c>
      <c r="J1728" s="84" t="s">
        <v>2709</v>
      </c>
      <c r="K1728" s="425">
        <v>149.19</v>
      </c>
      <c r="L1728" s="425">
        <v>2685.48</v>
      </c>
      <c r="M1728" s="84" t="s">
        <v>3178</v>
      </c>
    </row>
    <row r="1729" spans="1:13" ht="45">
      <c r="A1729" s="87">
        <v>1720</v>
      </c>
      <c r="B1729" s="302"/>
      <c r="C1729" s="424" t="s">
        <v>2692</v>
      </c>
      <c r="D1729" s="84" t="s">
        <v>17970</v>
      </c>
      <c r="E1729" s="84" t="s">
        <v>3099</v>
      </c>
      <c r="F1729" s="84" t="s">
        <v>2695</v>
      </c>
      <c r="G1729" s="84" t="s">
        <v>2707</v>
      </c>
      <c r="H1729" s="84" t="s">
        <v>2737</v>
      </c>
      <c r="I1729" s="84" t="s">
        <v>2695</v>
      </c>
      <c r="J1729" s="84" t="s">
        <v>2709</v>
      </c>
      <c r="K1729" s="425">
        <v>149.19</v>
      </c>
      <c r="L1729" s="425">
        <v>2685.48</v>
      </c>
      <c r="M1729" s="84" t="s">
        <v>3179</v>
      </c>
    </row>
    <row r="1730" spans="1:13" ht="45">
      <c r="A1730" s="87">
        <v>1721</v>
      </c>
      <c r="B1730" s="302"/>
      <c r="C1730" s="424" t="s">
        <v>2692</v>
      </c>
      <c r="D1730" s="84" t="s">
        <v>17970</v>
      </c>
      <c r="E1730" s="84" t="s">
        <v>3099</v>
      </c>
      <c r="F1730" s="84" t="s">
        <v>2695</v>
      </c>
      <c r="G1730" s="84" t="s">
        <v>2707</v>
      </c>
      <c r="H1730" s="84" t="s">
        <v>2737</v>
      </c>
      <c r="I1730" s="84" t="s">
        <v>2695</v>
      </c>
      <c r="J1730" s="84" t="s">
        <v>2709</v>
      </c>
      <c r="K1730" s="425">
        <v>149.19</v>
      </c>
      <c r="L1730" s="425">
        <v>2685.48</v>
      </c>
      <c r="M1730" s="84" t="s">
        <v>3180</v>
      </c>
    </row>
    <row r="1731" spans="1:13" ht="45">
      <c r="A1731" s="87">
        <v>1722</v>
      </c>
      <c r="B1731" s="302"/>
      <c r="C1731" s="424" t="s">
        <v>2692</v>
      </c>
      <c r="D1731" s="84" t="s">
        <v>17970</v>
      </c>
      <c r="E1731" s="84" t="s">
        <v>3099</v>
      </c>
      <c r="F1731" s="84" t="s">
        <v>2695</v>
      </c>
      <c r="G1731" s="84" t="s">
        <v>2707</v>
      </c>
      <c r="H1731" s="84" t="s">
        <v>2718</v>
      </c>
      <c r="I1731" s="84" t="s">
        <v>2695</v>
      </c>
      <c r="J1731" s="84" t="s">
        <v>2709</v>
      </c>
      <c r="K1731" s="425">
        <v>149.19</v>
      </c>
      <c r="L1731" s="425">
        <v>3580.65</v>
      </c>
      <c r="M1731" s="84" t="s">
        <v>3181</v>
      </c>
    </row>
    <row r="1732" spans="1:13" ht="45">
      <c r="A1732" s="87">
        <v>1723</v>
      </c>
      <c r="B1732" s="302"/>
      <c r="C1732" s="424" t="s">
        <v>2692</v>
      </c>
      <c r="D1732" s="84" t="s">
        <v>17970</v>
      </c>
      <c r="E1732" s="84" t="s">
        <v>3099</v>
      </c>
      <c r="F1732" s="84" t="s">
        <v>2695</v>
      </c>
      <c r="G1732" s="84" t="s">
        <v>2707</v>
      </c>
      <c r="H1732" s="84" t="s">
        <v>2737</v>
      </c>
      <c r="I1732" s="84" t="s">
        <v>2695</v>
      </c>
      <c r="J1732" s="84" t="s">
        <v>2709</v>
      </c>
      <c r="K1732" s="425">
        <v>149.19</v>
      </c>
      <c r="L1732" s="425">
        <v>2685.48</v>
      </c>
      <c r="M1732" s="84" t="s">
        <v>3182</v>
      </c>
    </row>
    <row r="1733" spans="1:13" ht="45">
      <c r="A1733" s="87">
        <v>1724</v>
      </c>
      <c r="B1733" s="302"/>
      <c r="C1733" s="424" t="s">
        <v>2692</v>
      </c>
      <c r="D1733" s="84" t="s">
        <v>17970</v>
      </c>
      <c r="E1733" s="84" t="s">
        <v>3099</v>
      </c>
      <c r="F1733" s="84" t="s">
        <v>2695</v>
      </c>
      <c r="G1733" s="84" t="s">
        <v>2707</v>
      </c>
      <c r="H1733" s="84" t="s">
        <v>2713</v>
      </c>
      <c r="I1733" s="84" t="s">
        <v>2695</v>
      </c>
      <c r="J1733" s="84" t="s">
        <v>2709</v>
      </c>
      <c r="K1733" s="425">
        <v>149.19</v>
      </c>
      <c r="L1733" s="425">
        <v>5370.97</v>
      </c>
      <c r="M1733" s="84" t="s">
        <v>3183</v>
      </c>
    </row>
    <row r="1734" spans="1:13" ht="45">
      <c r="A1734" s="87">
        <v>1725</v>
      </c>
      <c r="B1734" s="302"/>
      <c r="C1734" s="424" t="s">
        <v>2692</v>
      </c>
      <c r="D1734" s="84" t="s">
        <v>17970</v>
      </c>
      <c r="E1734" s="84" t="s">
        <v>3099</v>
      </c>
      <c r="F1734" s="84" t="s">
        <v>2695</v>
      </c>
      <c r="G1734" s="84" t="s">
        <v>2707</v>
      </c>
      <c r="H1734" s="84" t="s">
        <v>2737</v>
      </c>
      <c r="I1734" s="84" t="s">
        <v>2695</v>
      </c>
      <c r="J1734" s="84" t="s">
        <v>2709</v>
      </c>
      <c r="K1734" s="425">
        <v>149.19</v>
      </c>
      <c r="L1734" s="425">
        <v>2685.48</v>
      </c>
      <c r="M1734" s="84" t="s">
        <v>3184</v>
      </c>
    </row>
    <row r="1735" spans="1:13" ht="45">
      <c r="A1735" s="87">
        <v>1726</v>
      </c>
      <c r="B1735" s="302"/>
      <c r="C1735" s="424" t="s">
        <v>2692</v>
      </c>
      <c r="D1735" s="84" t="s">
        <v>17970</v>
      </c>
      <c r="E1735" s="84" t="s">
        <v>3099</v>
      </c>
      <c r="F1735" s="84" t="s">
        <v>2695</v>
      </c>
      <c r="G1735" s="84" t="s">
        <v>2707</v>
      </c>
      <c r="H1735" s="84" t="s">
        <v>2737</v>
      </c>
      <c r="I1735" s="84" t="s">
        <v>2695</v>
      </c>
      <c r="J1735" s="84" t="s">
        <v>2709</v>
      </c>
      <c r="K1735" s="425">
        <v>149.19</v>
      </c>
      <c r="L1735" s="425">
        <v>2685.48</v>
      </c>
      <c r="M1735" s="84" t="s">
        <v>3185</v>
      </c>
    </row>
    <row r="1736" spans="1:13" ht="45">
      <c r="A1736" s="87">
        <v>1727</v>
      </c>
      <c r="B1736" s="302"/>
      <c r="C1736" s="424" t="s">
        <v>2692</v>
      </c>
      <c r="D1736" s="84" t="s">
        <v>17970</v>
      </c>
      <c r="E1736" s="84" t="s">
        <v>3099</v>
      </c>
      <c r="F1736" s="84" t="s">
        <v>2695</v>
      </c>
      <c r="G1736" s="84" t="s">
        <v>2707</v>
      </c>
      <c r="H1736" s="84" t="s">
        <v>2737</v>
      </c>
      <c r="I1736" s="84" t="s">
        <v>2695</v>
      </c>
      <c r="J1736" s="84" t="s">
        <v>2709</v>
      </c>
      <c r="K1736" s="425">
        <v>149.19</v>
      </c>
      <c r="L1736" s="425">
        <v>2685.48</v>
      </c>
      <c r="M1736" s="84" t="s">
        <v>3186</v>
      </c>
    </row>
    <row r="1737" spans="1:13" ht="45">
      <c r="A1737" s="87">
        <v>1728</v>
      </c>
      <c r="B1737" s="302"/>
      <c r="C1737" s="424" t="s">
        <v>2692</v>
      </c>
      <c r="D1737" s="84" t="s">
        <v>17970</v>
      </c>
      <c r="E1737" s="84" t="s">
        <v>3099</v>
      </c>
      <c r="F1737" s="84" t="s">
        <v>2695</v>
      </c>
      <c r="G1737" s="84" t="s">
        <v>2707</v>
      </c>
      <c r="H1737" s="84" t="s">
        <v>2737</v>
      </c>
      <c r="I1737" s="84" t="s">
        <v>2695</v>
      </c>
      <c r="J1737" s="84" t="s">
        <v>2709</v>
      </c>
      <c r="K1737" s="425">
        <v>149.19</v>
      </c>
      <c r="L1737" s="425">
        <v>2685.48</v>
      </c>
      <c r="M1737" s="84" t="s">
        <v>3187</v>
      </c>
    </row>
    <row r="1738" spans="1:13" ht="45">
      <c r="A1738" s="87">
        <v>1729</v>
      </c>
      <c r="B1738" s="302"/>
      <c r="C1738" s="424" t="s">
        <v>2692</v>
      </c>
      <c r="D1738" s="84" t="s">
        <v>17970</v>
      </c>
      <c r="E1738" s="84" t="s">
        <v>3099</v>
      </c>
      <c r="F1738" s="84" t="s">
        <v>2695</v>
      </c>
      <c r="G1738" s="84" t="s">
        <v>2707</v>
      </c>
      <c r="H1738" s="84" t="s">
        <v>2737</v>
      </c>
      <c r="I1738" s="84" t="s">
        <v>2695</v>
      </c>
      <c r="J1738" s="84" t="s">
        <v>2709</v>
      </c>
      <c r="K1738" s="425">
        <v>149.19</v>
      </c>
      <c r="L1738" s="425">
        <v>2685.48</v>
      </c>
      <c r="M1738" s="84" t="s">
        <v>3188</v>
      </c>
    </row>
    <row r="1739" spans="1:13" ht="45">
      <c r="A1739" s="87">
        <v>1730</v>
      </c>
      <c r="B1739" s="302"/>
      <c r="C1739" s="424" t="s">
        <v>2692</v>
      </c>
      <c r="D1739" s="84" t="s">
        <v>17970</v>
      </c>
      <c r="E1739" s="84" t="s">
        <v>3099</v>
      </c>
      <c r="F1739" s="84" t="s">
        <v>2695</v>
      </c>
      <c r="G1739" s="84" t="s">
        <v>2707</v>
      </c>
      <c r="H1739" s="84" t="s">
        <v>2737</v>
      </c>
      <c r="I1739" s="84" t="s">
        <v>2695</v>
      </c>
      <c r="J1739" s="84" t="s">
        <v>2709</v>
      </c>
      <c r="K1739" s="425">
        <v>149.19</v>
      </c>
      <c r="L1739" s="425">
        <v>2685.48</v>
      </c>
      <c r="M1739" s="84" t="s">
        <v>3189</v>
      </c>
    </row>
    <row r="1740" spans="1:13" ht="45">
      <c r="A1740" s="87">
        <v>1731</v>
      </c>
      <c r="B1740" s="302"/>
      <c r="C1740" s="424" t="s">
        <v>2692</v>
      </c>
      <c r="D1740" s="84" t="s">
        <v>17970</v>
      </c>
      <c r="E1740" s="84" t="s">
        <v>3099</v>
      </c>
      <c r="F1740" s="84" t="s">
        <v>2695</v>
      </c>
      <c r="G1740" s="84" t="s">
        <v>2707</v>
      </c>
      <c r="H1740" s="84" t="s">
        <v>2737</v>
      </c>
      <c r="I1740" s="84" t="s">
        <v>2695</v>
      </c>
      <c r="J1740" s="84" t="s">
        <v>2709</v>
      </c>
      <c r="K1740" s="425">
        <v>149.19</v>
      </c>
      <c r="L1740" s="425">
        <v>2685.48</v>
      </c>
      <c r="M1740" s="84" t="s">
        <v>3190</v>
      </c>
    </row>
    <row r="1741" spans="1:13" ht="45">
      <c r="A1741" s="87">
        <v>1732</v>
      </c>
      <c r="B1741" s="302"/>
      <c r="C1741" s="424" t="s">
        <v>2692</v>
      </c>
      <c r="D1741" s="84" t="s">
        <v>17970</v>
      </c>
      <c r="E1741" s="84" t="s">
        <v>3099</v>
      </c>
      <c r="F1741" s="84" t="s">
        <v>2695</v>
      </c>
      <c r="G1741" s="84" t="s">
        <v>2707</v>
      </c>
      <c r="H1741" s="84" t="s">
        <v>2713</v>
      </c>
      <c r="I1741" s="84" t="s">
        <v>2695</v>
      </c>
      <c r="J1741" s="84" t="s">
        <v>2709</v>
      </c>
      <c r="K1741" s="425">
        <v>149.19</v>
      </c>
      <c r="L1741" s="425">
        <v>5370.97</v>
      </c>
      <c r="M1741" s="84" t="s">
        <v>3191</v>
      </c>
    </row>
    <row r="1742" spans="1:13" ht="45">
      <c r="A1742" s="87">
        <v>1733</v>
      </c>
      <c r="B1742" s="302"/>
      <c r="C1742" s="424" t="s">
        <v>2692</v>
      </c>
      <c r="D1742" s="84" t="s">
        <v>17970</v>
      </c>
      <c r="E1742" s="84" t="s">
        <v>3099</v>
      </c>
      <c r="F1742" s="84" t="s">
        <v>2695</v>
      </c>
      <c r="G1742" s="84" t="s">
        <v>2707</v>
      </c>
      <c r="H1742" s="84" t="s">
        <v>2737</v>
      </c>
      <c r="I1742" s="84" t="s">
        <v>2695</v>
      </c>
      <c r="J1742" s="84" t="s">
        <v>2709</v>
      </c>
      <c r="K1742" s="425">
        <v>149.19</v>
      </c>
      <c r="L1742" s="425">
        <v>2685.48</v>
      </c>
      <c r="M1742" s="84" t="s">
        <v>3192</v>
      </c>
    </row>
    <row r="1743" spans="1:13" ht="45">
      <c r="A1743" s="87">
        <v>1734</v>
      </c>
      <c r="B1743" s="302"/>
      <c r="C1743" s="424" t="s">
        <v>2692</v>
      </c>
      <c r="D1743" s="84" t="s">
        <v>17970</v>
      </c>
      <c r="E1743" s="84" t="s">
        <v>3099</v>
      </c>
      <c r="F1743" s="84" t="s">
        <v>2695</v>
      </c>
      <c r="G1743" s="84" t="s">
        <v>2707</v>
      </c>
      <c r="H1743" s="84" t="s">
        <v>2713</v>
      </c>
      <c r="I1743" s="84" t="s">
        <v>2695</v>
      </c>
      <c r="J1743" s="84" t="s">
        <v>2709</v>
      </c>
      <c r="K1743" s="425">
        <v>149.19</v>
      </c>
      <c r="L1743" s="425">
        <v>5370.97</v>
      </c>
      <c r="M1743" s="84" t="s">
        <v>3193</v>
      </c>
    </row>
    <row r="1744" spans="1:13" ht="45">
      <c r="A1744" s="87">
        <v>1735</v>
      </c>
      <c r="B1744" s="302"/>
      <c r="C1744" s="424" t="s">
        <v>2692</v>
      </c>
      <c r="D1744" s="84" t="s">
        <v>17970</v>
      </c>
      <c r="E1744" s="84" t="s">
        <v>3099</v>
      </c>
      <c r="F1744" s="84" t="s">
        <v>2695</v>
      </c>
      <c r="G1744" s="84" t="s">
        <v>2707</v>
      </c>
      <c r="H1744" s="84" t="s">
        <v>2737</v>
      </c>
      <c r="I1744" s="84" t="s">
        <v>2695</v>
      </c>
      <c r="J1744" s="84" t="s">
        <v>2709</v>
      </c>
      <c r="K1744" s="425">
        <v>149.19</v>
      </c>
      <c r="L1744" s="425">
        <v>2685.48</v>
      </c>
      <c r="M1744" s="84" t="s">
        <v>3194</v>
      </c>
    </row>
    <row r="1745" spans="1:13" ht="45">
      <c r="A1745" s="87">
        <v>1736</v>
      </c>
      <c r="B1745" s="302"/>
      <c r="C1745" s="424" t="s">
        <v>2692</v>
      </c>
      <c r="D1745" s="84" t="s">
        <v>17970</v>
      </c>
      <c r="E1745" s="84" t="s">
        <v>3099</v>
      </c>
      <c r="F1745" s="84" t="s">
        <v>2695</v>
      </c>
      <c r="G1745" s="84" t="s">
        <v>2707</v>
      </c>
      <c r="H1745" s="84" t="s">
        <v>2713</v>
      </c>
      <c r="I1745" s="84" t="s">
        <v>2695</v>
      </c>
      <c r="J1745" s="84" t="s">
        <v>2709</v>
      </c>
      <c r="K1745" s="425">
        <v>149.19</v>
      </c>
      <c r="L1745" s="425">
        <v>5370.97</v>
      </c>
      <c r="M1745" s="84" t="s">
        <v>3195</v>
      </c>
    </row>
    <row r="1746" spans="1:13" ht="45">
      <c r="A1746" s="87">
        <v>1737</v>
      </c>
      <c r="B1746" s="302"/>
      <c r="C1746" s="424" t="s">
        <v>2692</v>
      </c>
      <c r="D1746" s="84" t="s">
        <v>17970</v>
      </c>
      <c r="E1746" s="84" t="s">
        <v>3099</v>
      </c>
      <c r="F1746" s="84" t="s">
        <v>2695</v>
      </c>
      <c r="G1746" s="84" t="s">
        <v>2707</v>
      </c>
      <c r="H1746" s="84" t="s">
        <v>2737</v>
      </c>
      <c r="I1746" s="84" t="s">
        <v>2695</v>
      </c>
      <c r="J1746" s="84" t="s">
        <v>2709</v>
      </c>
      <c r="K1746" s="425">
        <v>149.19</v>
      </c>
      <c r="L1746" s="425">
        <v>2685.48</v>
      </c>
      <c r="M1746" s="84" t="s">
        <v>3196</v>
      </c>
    </row>
    <row r="1747" spans="1:13" ht="45">
      <c r="A1747" s="87">
        <v>1738</v>
      </c>
      <c r="B1747" s="302"/>
      <c r="C1747" s="424" t="s">
        <v>2692</v>
      </c>
      <c r="D1747" s="84" t="s">
        <v>17970</v>
      </c>
      <c r="E1747" s="84" t="s">
        <v>3099</v>
      </c>
      <c r="F1747" s="84" t="s">
        <v>2695</v>
      </c>
      <c r="G1747" s="84" t="s">
        <v>2707</v>
      </c>
      <c r="H1747" s="84" t="s">
        <v>2737</v>
      </c>
      <c r="I1747" s="84" t="s">
        <v>2695</v>
      </c>
      <c r="J1747" s="84" t="s">
        <v>2709</v>
      </c>
      <c r="K1747" s="425">
        <v>149.19</v>
      </c>
      <c r="L1747" s="425">
        <v>2685.48</v>
      </c>
      <c r="M1747" s="84" t="s">
        <v>3197</v>
      </c>
    </row>
    <row r="1748" spans="1:13" ht="45">
      <c r="A1748" s="87">
        <v>1739</v>
      </c>
      <c r="B1748" s="302"/>
      <c r="C1748" s="424" t="s">
        <v>2692</v>
      </c>
      <c r="D1748" s="84" t="s">
        <v>17970</v>
      </c>
      <c r="E1748" s="84" t="s">
        <v>3099</v>
      </c>
      <c r="F1748" s="84" t="s">
        <v>2695</v>
      </c>
      <c r="G1748" s="84" t="s">
        <v>2707</v>
      </c>
      <c r="H1748" s="84" t="s">
        <v>2737</v>
      </c>
      <c r="I1748" s="84" t="s">
        <v>2695</v>
      </c>
      <c r="J1748" s="84" t="s">
        <v>2709</v>
      </c>
      <c r="K1748" s="425">
        <v>149.19</v>
      </c>
      <c r="L1748" s="425">
        <v>2685.48</v>
      </c>
      <c r="M1748" s="84" t="s">
        <v>3198</v>
      </c>
    </row>
    <row r="1749" spans="1:13" ht="45">
      <c r="A1749" s="87">
        <v>1740</v>
      </c>
      <c r="B1749" s="302"/>
      <c r="C1749" s="424" t="s">
        <v>2692</v>
      </c>
      <c r="D1749" s="84" t="s">
        <v>17970</v>
      </c>
      <c r="E1749" s="84" t="s">
        <v>3099</v>
      </c>
      <c r="F1749" s="84" t="s">
        <v>2695</v>
      </c>
      <c r="G1749" s="84" t="s">
        <v>2707</v>
      </c>
      <c r="H1749" s="84" t="s">
        <v>2737</v>
      </c>
      <c r="I1749" s="84" t="s">
        <v>2695</v>
      </c>
      <c r="J1749" s="84" t="s">
        <v>2709</v>
      </c>
      <c r="K1749" s="425">
        <v>149.19</v>
      </c>
      <c r="L1749" s="425">
        <v>2685.48</v>
      </c>
      <c r="M1749" s="84" t="s">
        <v>3199</v>
      </c>
    </row>
    <row r="1750" spans="1:13" ht="45">
      <c r="A1750" s="87">
        <v>1741</v>
      </c>
      <c r="B1750" s="302"/>
      <c r="C1750" s="424" t="s">
        <v>2692</v>
      </c>
      <c r="D1750" s="84" t="s">
        <v>17970</v>
      </c>
      <c r="E1750" s="84" t="s">
        <v>3099</v>
      </c>
      <c r="F1750" s="84" t="s">
        <v>2695</v>
      </c>
      <c r="G1750" s="84" t="s">
        <v>2707</v>
      </c>
      <c r="H1750" s="84" t="s">
        <v>2737</v>
      </c>
      <c r="I1750" s="84" t="s">
        <v>2695</v>
      </c>
      <c r="J1750" s="84" t="s">
        <v>2709</v>
      </c>
      <c r="K1750" s="425">
        <v>149.19</v>
      </c>
      <c r="L1750" s="425">
        <v>2685.48</v>
      </c>
      <c r="M1750" s="84" t="s">
        <v>3200</v>
      </c>
    </row>
    <row r="1751" spans="1:13" ht="45">
      <c r="A1751" s="87">
        <v>1742</v>
      </c>
      <c r="B1751" s="302"/>
      <c r="C1751" s="424" t="s">
        <v>2692</v>
      </c>
      <c r="D1751" s="84" t="s">
        <v>17970</v>
      </c>
      <c r="E1751" s="84" t="s">
        <v>3099</v>
      </c>
      <c r="F1751" s="84" t="s">
        <v>2695</v>
      </c>
      <c r="G1751" s="84" t="s">
        <v>2707</v>
      </c>
      <c r="H1751" s="84" t="s">
        <v>2737</v>
      </c>
      <c r="I1751" s="84" t="s">
        <v>2695</v>
      </c>
      <c r="J1751" s="84" t="s">
        <v>2709</v>
      </c>
      <c r="K1751" s="425">
        <v>149.19</v>
      </c>
      <c r="L1751" s="425">
        <v>2685.48</v>
      </c>
      <c r="M1751" s="84" t="s">
        <v>3201</v>
      </c>
    </row>
    <row r="1752" spans="1:13" ht="45">
      <c r="A1752" s="87">
        <v>1743</v>
      </c>
      <c r="B1752" s="302"/>
      <c r="C1752" s="424" t="s">
        <v>2692</v>
      </c>
      <c r="D1752" s="84" t="s">
        <v>17970</v>
      </c>
      <c r="E1752" s="84" t="s">
        <v>3099</v>
      </c>
      <c r="F1752" s="84" t="s">
        <v>2695</v>
      </c>
      <c r="G1752" s="84" t="s">
        <v>2707</v>
      </c>
      <c r="H1752" s="84" t="s">
        <v>2737</v>
      </c>
      <c r="I1752" s="84" t="s">
        <v>2695</v>
      </c>
      <c r="J1752" s="84" t="s">
        <v>2709</v>
      </c>
      <c r="K1752" s="425">
        <v>149.19</v>
      </c>
      <c r="L1752" s="425">
        <v>2685.48</v>
      </c>
      <c r="M1752" s="84" t="s">
        <v>3202</v>
      </c>
    </row>
    <row r="1753" spans="1:13" ht="45">
      <c r="A1753" s="87">
        <v>1744</v>
      </c>
      <c r="B1753" s="302"/>
      <c r="C1753" s="424" t="s">
        <v>2692</v>
      </c>
      <c r="D1753" s="84" t="s">
        <v>17970</v>
      </c>
      <c r="E1753" s="84" t="s">
        <v>3099</v>
      </c>
      <c r="F1753" s="84" t="s">
        <v>2695</v>
      </c>
      <c r="G1753" s="84" t="s">
        <v>2707</v>
      </c>
      <c r="H1753" s="84" t="s">
        <v>2737</v>
      </c>
      <c r="I1753" s="84" t="s">
        <v>2695</v>
      </c>
      <c r="J1753" s="84" t="s">
        <v>2709</v>
      </c>
      <c r="K1753" s="425">
        <v>149.19</v>
      </c>
      <c r="L1753" s="425">
        <v>2685.48</v>
      </c>
      <c r="M1753" s="84" t="s">
        <v>3203</v>
      </c>
    </row>
    <row r="1754" spans="1:13" ht="45">
      <c r="A1754" s="87">
        <v>1745</v>
      </c>
      <c r="B1754" s="302"/>
      <c r="C1754" s="424" t="s">
        <v>2692</v>
      </c>
      <c r="D1754" s="84" t="s">
        <v>17970</v>
      </c>
      <c r="E1754" s="84" t="s">
        <v>3099</v>
      </c>
      <c r="F1754" s="84" t="s">
        <v>2695</v>
      </c>
      <c r="G1754" s="84" t="s">
        <v>2707</v>
      </c>
      <c r="H1754" s="84" t="s">
        <v>2737</v>
      </c>
      <c r="I1754" s="84" t="s">
        <v>2695</v>
      </c>
      <c r="J1754" s="84" t="s">
        <v>2709</v>
      </c>
      <c r="K1754" s="425">
        <v>149.19</v>
      </c>
      <c r="L1754" s="425">
        <v>2685.48</v>
      </c>
      <c r="M1754" s="84" t="s">
        <v>3204</v>
      </c>
    </row>
    <row r="1755" spans="1:13" ht="45">
      <c r="A1755" s="87">
        <v>1746</v>
      </c>
      <c r="B1755" s="302"/>
      <c r="C1755" s="424" t="s">
        <v>2692</v>
      </c>
      <c r="D1755" s="84" t="s">
        <v>17970</v>
      </c>
      <c r="E1755" s="84" t="s">
        <v>3099</v>
      </c>
      <c r="F1755" s="84" t="s">
        <v>2695</v>
      </c>
      <c r="G1755" s="84" t="s">
        <v>2707</v>
      </c>
      <c r="H1755" s="84" t="s">
        <v>2737</v>
      </c>
      <c r="I1755" s="84" t="s">
        <v>2695</v>
      </c>
      <c r="J1755" s="84" t="s">
        <v>2709</v>
      </c>
      <c r="K1755" s="425">
        <v>149.19</v>
      </c>
      <c r="L1755" s="425">
        <v>2685.48</v>
      </c>
      <c r="M1755" s="84" t="s">
        <v>3205</v>
      </c>
    </row>
    <row r="1756" spans="1:13" ht="45">
      <c r="A1756" s="87">
        <v>1747</v>
      </c>
      <c r="B1756" s="302"/>
      <c r="C1756" s="424" t="s">
        <v>2692</v>
      </c>
      <c r="D1756" s="84" t="s">
        <v>17970</v>
      </c>
      <c r="E1756" s="84" t="s">
        <v>3099</v>
      </c>
      <c r="F1756" s="84" t="s">
        <v>2695</v>
      </c>
      <c r="G1756" s="84" t="s">
        <v>2707</v>
      </c>
      <c r="H1756" s="84" t="s">
        <v>2737</v>
      </c>
      <c r="I1756" s="84" t="s">
        <v>2695</v>
      </c>
      <c r="J1756" s="84" t="s">
        <v>2709</v>
      </c>
      <c r="K1756" s="425">
        <v>149.19</v>
      </c>
      <c r="L1756" s="425">
        <v>2685.48</v>
      </c>
      <c r="M1756" s="84" t="s">
        <v>3206</v>
      </c>
    </row>
    <row r="1757" spans="1:13" ht="45">
      <c r="A1757" s="87">
        <v>1748</v>
      </c>
      <c r="B1757" s="302"/>
      <c r="C1757" s="424" t="s">
        <v>2692</v>
      </c>
      <c r="D1757" s="84" t="s">
        <v>18473</v>
      </c>
      <c r="E1757" s="84" t="s">
        <v>3207</v>
      </c>
      <c r="F1757" s="84" t="s">
        <v>2695</v>
      </c>
      <c r="G1757" s="84" t="s">
        <v>2707</v>
      </c>
      <c r="H1757" s="84" t="s">
        <v>2713</v>
      </c>
      <c r="I1757" s="84" t="s">
        <v>2695</v>
      </c>
      <c r="J1757" s="84" t="s">
        <v>2709</v>
      </c>
      <c r="K1757" s="425">
        <v>167.58</v>
      </c>
      <c r="L1757" s="425">
        <v>6032.9</v>
      </c>
      <c r="M1757" s="84" t="s">
        <v>3208</v>
      </c>
    </row>
    <row r="1758" spans="1:13" ht="45">
      <c r="A1758" s="87">
        <v>1749</v>
      </c>
      <c r="B1758" s="302"/>
      <c r="C1758" s="424" t="s">
        <v>2692</v>
      </c>
      <c r="D1758" s="84" t="s">
        <v>18473</v>
      </c>
      <c r="E1758" s="84" t="s">
        <v>3207</v>
      </c>
      <c r="F1758" s="84" t="s">
        <v>2695</v>
      </c>
      <c r="G1758" s="84" t="s">
        <v>2707</v>
      </c>
      <c r="H1758" s="84" t="s">
        <v>2700</v>
      </c>
      <c r="I1758" s="84" t="s">
        <v>2695</v>
      </c>
      <c r="J1758" s="84" t="s">
        <v>2709</v>
      </c>
      <c r="K1758" s="425">
        <v>167.58</v>
      </c>
      <c r="L1758" s="425">
        <v>5362.58</v>
      </c>
      <c r="M1758" s="84" t="s">
        <v>3209</v>
      </c>
    </row>
    <row r="1759" spans="1:13" ht="45">
      <c r="A1759" s="87">
        <v>1750</v>
      </c>
      <c r="B1759" s="302"/>
      <c r="C1759" s="424" t="s">
        <v>2692</v>
      </c>
      <c r="D1759" s="84" t="s">
        <v>18473</v>
      </c>
      <c r="E1759" s="84" t="s">
        <v>3207</v>
      </c>
      <c r="F1759" s="84" t="s">
        <v>2695</v>
      </c>
      <c r="G1759" s="84" t="s">
        <v>2707</v>
      </c>
      <c r="H1759" s="84" t="s">
        <v>2700</v>
      </c>
      <c r="I1759" s="84" t="s">
        <v>2695</v>
      </c>
      <c r="J1759" s="84" t="s">
        <v>2709</v>
      </c>
      <c r="K1759" s="425">
        <v>167.58</v>
      </c>
      <c r="L1759" s="425">
        <v>5362.58</v>
      </c>
      <c r="M1759" s="84" t="s">
        <v>3210</v>
      </c>
    </row>
    <row r="1760" spans="1:13" ht="45">
      <c r="A1760" s="87">
        <v>1751</v>
      </c>
      <c r="B1760" s="302"/>
      <c r="C1760" s="424" t="s">
        <v>2692</v>
      </c>
      <c r="D1760" s="84" t="s">
        <v>18473</v>
      </c>
      <c r="E1760" s="84" t="s">
        <v>3207</v>
      </c>
      <c r="F1760" s="84" t="s">
        <v>2695</v>
      </c>
      <c r="G1760" s="84" t="s">
        <v>2707</v>
      </c>
      <c r="H1760" s="84" t="s">
        <v>2713</v>
      </c>
      <c r="I1760" s="84" t="s">
        <v>2695</v>
      </c>
      <c r="J1760" s="84" t="s">
        <v>2709</v>
      </c>
      <c r="K1760" s="425">
        <v>167.58</v>
      </c>
      <c r="L1760" s="425">
        <v>6032.9</v>
      </c>
      <c r="M1760" s="84" t="s">
        <v>3211</v>
      </c>
    </row>
    <row r="1761" spans="1:13" ht="45">
      <c r="A1761" s="87">
        <v>1752</v>
      </c>
      <c r="B1761" s="302"/>
      <c r="C1761" s="424" t="s">
        <v>2692</v>
      </c>
      <c r="D1761" s="84" t="s">
        <v>3212</v>
      </c>
      <c r="E1761" s="84" t="s">
        <v>3213</v>
      </c>
      <c r="F1761" s="84" t="s">
        <v>2695</v>
      </c>
      <c r="G1761" s="84" t="s">
        <v>3214</v>
      </c>
      <c r="H1761" s="84" t="s">
        <v>2713</v>
      </c>
      <c r="I1761" s="84" t="s">
        <v>2695</v>
      </c>
      <c r="J1761" s="84" t="s">
        <v>2709</v>
      </c>
      <c r="K1761" s="425">
        <v>192</v>
      </c>
      <c r="L1761" s="425">
        <v>6912</v>
      </c>
      <c r="M1761" s="84" t="s">
        <v>3215</v>
      </c>
    </row>
    <row r="1762" spans="1:13" ht="45">
      <c r="A1762" s="87">
        <v>1753</v>
      </c>
      <c r="B1762" s="302"/>
      <c r="C1762" s="424" t="s">
        <v>2692</v>
      </c>
      <c r="D1762" s="84" t="s">
        <v>3216</v>
      </c>
      <c r="E1762" s="84" t="s">
        <v>3217</v>
      </c>
      <c r="F1762" s="84" t="s">
        <v>2695</v>
      </c>
      <c r="G1762" s="84" t="s">
        <v>2707</v>
      </c>
      <c r="H1762" s="84" t="s">
        <v>3218</v>
      </c>
      <c r="I1762" s="84" t="s">
        <v>2695</v>
      </c>
      <c r="J1762" s="84" t="s">
        <v>2709</v>
      </c>
      <c r="K1762" s="425">
        <v>110.32</v>
      </c>
      <c r="L1762" s="425">
        <v>11583.87</v>
      </c>
      <c r="M1762" s="84" t="s">
        <v>3219</v>
      </c>
    </row>
    <row r="1763" spans="1:13" ht="45">
      <c r="A1763" s="87">
        <v>1754</v>
      </c>
      <c r="B1763" s="302"/>
      <c r="C1763" s="424" t="s">
        <v>2692</v>
      </c>
      <c r="D1763" s="84" t="s">
        <v>3216</v>
      </c>
      <c r="E1763" s="84" t="s">
        <v>3217</v>
      </c>
      <c r="F1763" s="84" t="s">
        <v>2695</v>
      </c>
      <c r="G1763" s="84" t="s">
        <v>2707</v>
      </c>
      <c r="H1763" s="84">
        <v>170.2</v>
      </c>
      <c r="I1763" s="84" t="s">
        <v>2695</v>
      </c>
      <c r="J1763" s="84" t="s">
        <v>2709</v>
      </c>
      <c r="K1763" s="425">
        <v>155.32</v>
      </c>
      <c r="L1763" s="425">
        <v>26435.9</v>
      </c>
      <c r="M1763" s="84" t="s">
        <v>3219</v>
      </c>
    </row>
    <row r="1764" spans="1:13" ht="45">
      <c r="A1764" s="87">
        <v>1755</v>
      </c>
      <c r="B1764" s="302"/>
      <c r="C1764" s="424" t="s">
        <v>2692</v>
      </c>
      <c r="D1764" s="84" t="s">
        <v>3220</v>
      </c>
      <c r="E1764" s="84" t="s">
        <v>3221</v>
      </c>
      <c r="F1764" s="84" t="s">
        <v>2695</v>
      </c>
      <c r="G1764" s="84" t="s">
        <v>2707</v>
      </c>
      <c r="H1764" s="84" t="s">
        <v>3222</v>
      </c>
      <c r="I1764" s="84" t="s">
        <v>2695</v>
      </c>
      <c r="J1764" s="84" t="s">
        <v>2709</v>
      </c>
      <c r="K1764" s="425">
        <v>146.69</v>
      </c>
      <c r="L1764" s="425">
        <v>10268.549999999999</v>
      </c>
      <c r="M1764" s="84" t="s">
        <v>3223</v>
      </c>
    </row>
    <row r="1765" spans="1:13" ht="45">
      <c r="A1765" s="87">
        <v>1756</v>
      </c>
      <c r="B1765" s="302"/>
      <c r="C1765" s="424" t="s">
        <v>2692</v>
      </c>
      <c r="D1765" s="84" t="s">
        <v>3220</v>
      </c>
      <c r="E1765" s="84" t="s">
        <v>3221</v>
      </c>
      <c r="F1765" s="84" t="s">
        <v>2695</v>
      </c>
      <c r="G1765" s="84" t="s">
        <v>2707</v>
      </c>
      <c r="H1765" s="84" t="s">
        <v>2797</v>
      </c>
      <c r="I1765" s="84" t="s">
        <v>2695</v>
      </c>
      <c r="J1765" s="84" t="s">
        <v>2709</v>
      </c>
      <c r="K1765" s="425">
        <v>146.69</v>
      </c>
      <c r="L1765" s="425">
        <v>11735.48</v>
      </c>
      <c r="M1765" s="84" t="s">
        <v>3224</v>
      </c>
    </row>
    <row r="1766" spans="1:13" ht="45">
      <c r="A1766" s="87">
        <v>1757</v>
      </c>
      <c r="B1766" s="302"/>
      <c r="C1766" s="424" t="s">
        <v>2692</v>
      </c>
      <c r="D1766" s="84" t="s">
        <v>3220</v>
      </c>
      <c r="E1766" s="84" t="s">
        <v>3221</v>
      </c>
      <c r="F1766" s="84" t="s">
        <v>2695</v>
      </c>
      <c r="G1766" s="84" t="s">
        <v>2707</v>
      </c>
      <c r="H1766" s="84" t="s">
        <v>3218</v>
      </c>
      <c r="I1766" s="84" t="s">
        <v>2695</v>
      </c>
      <c r="J1766" s="84" t="s">
        <v>2709</v>
      </c>
      <c r="K1766" s="425">
        <v>146.69</v>
      </c>
      <c r="L1766" s="425">
        <v>15402.82</v>
      </c>
      <c r="M1766" s="84" t="s">
        <v>3225</v>
      </c>
    </row>
    <row r="1767" spans="1:13" ht="45">
      <c r="A1767" s="87">
        <v>1758</v>
      </c>
      <c r="B1767" s="302"/>
      <c r="C1767" s="424" t="s">
        <v>2692</v>
      </c>
      <c r="D1767" s="84" t="s">
        <v>3220</v>
      </c>
      <c r="E1767" s="84" t="s">
        <v>3221</v>
      </c>
      <c r="F1767" s="84" t="s">
        <v>2695</v>
      </c>
      <c r="G1767" s="84" t="s">
        <v>2707</v>
      </c>
      <c r="H1767" s="84" t="s">
        <v>2777</v>
      </c>
      <c r="I1767" s="84" t="s">
        <v>2695</v>
      </c>
      <c r="J1767" s="84" t="s">
        <v>2709</v>
      </c>
      <c r="K1767" s="425">
        <v>146.69</v>
      </c>
      <c r="L1767" s="425">
        <v>10561.94</v>
      </c>
      <c r="M1767" s="84" t="s">
        <v>3226</v>
      </c>
    </row>
    <row r="1768" spans="1:13" ht="45">
      <c r="A1768" s="87">
        <v>1759</v>
      </c>
      <c r="B1768" s="302"/>
      <c r="C1768" s="424" t="s">
        <v>2692</v>
      </c>
      <c r="D1768" s="84" t="s">
        <v>3220</v>
      </c>
      <c r="E1768" s="84" t="s">
        <v>3221</v>
      </c>
      <c r="F1768" s="84" t="s">
        <v>2695</v>
      </c>
      <c r="G1768" s="84" t="s">
        <v>2707</v>
      </c>
      <c r="H1768" s="84" t="s">
        <v>2713</v>
      </c>
      <c r="I1768" s="84" t="s">
        <v>2695</v>
      </c>
      <c r="J1768" s="84" t="s">
        <v>2709</v>
      </c>
      <c r="K1768" s="425">
        <v>146.69</v>
      </c>
      <c r="L1768" s="425">
        <v>5280.97</v>
      </c>
      <c r="M1768" s="84" t="s">
        <v>3227</v>
      </c>
    </row>
    <row r="1769" spans="1:13" ht="45">
      <c r="A1769" s="87">
        <v>1760</v>
      </c>
      <c r="B1769" s="302"/>
      <c r="C1769" s="424" t="s">
        <v>2692</v>
      </c>
      <c r="D1769" s="84" t="s">
        <v>3220</v>
      </c>
      <c r="E1769" s="84" t="s">
        <v>3221</v>
      </c>
      <c r="F1769" s="84" t="s">
        <v>2695</v>
      </c>
      <c r="G1769" s="84" t="s">
        <v>2707</v>
      </c>
      <c r="H1769" s="84" t="s">
        <v>2713</v>
      </c>
      <c r="I1769" s="84" t="s">
        <v>2695</v>
      </c>
      <c r="J1769" s="84" t="s">
        <v>2709</v>
      </c>
      <c r="K1769" s="425">
        <v>146.69</v>
      </c>
      <c r="L1769" s="425">
        <v>5280.97</v>
      </c>
      <c r="M1769" s="84" t="s">
        <v>3228</v>
      </c>
    </row>
    <row r="1770" spans="1:13" ht="45">
      <c r="A1770" s="87">
        <v>1761</v>
      </c>
      <c r="B1770" s="302"/>
      <c r="C1770" s="424" t="s">
        <v>2692</v>
      </c>
      <c r="D1770" s="84" t="s">
        <v>3220</v>
      </c>
      <c r="E1770" s="84" t="s">
        <v>3221</v>
      </c>
      <c r="F1770" s="84" t="s">
        <v>2695</v>
      </c>
      <c r="G1770" s="84" t="s">
        <v>2707</v>
      </c>
      <c r="H1770" s="84" t="s">
        <v>2713</v>
      </c>
      <c r="I1770" s="84" t="s">
        <v>2695</v>
      </c>
      <c r="J1770" s="84" t="s">
        <v>2709</v>
      </c>
      <c r="K1770" s="425">
        <v>146.69</v>
      </c>
      <c r="L1770" s="425">
        <v>5280.97</v>
      </c>
      <c r="M1770" s="84" t="s">
        <v>3229</v>
      </c>
    </row>
    <row r="1771" spans="1:13" ht="45">
      <c r="A1771" s="87">
        <v>1762</v>
      </c>
      <c r="B1771" s="302"/>
      <c r="C1771" s="424" t="s">
        <v>2692</v>
      </c>
      <c r="D1771" s="84" t="s">
        <v>3220</v>
      </c>
      <c r="E1771" s="84" t="s">
        <v>3221</v>
      </c>
      <c r="F1771" s="84" t="s">
        <v>2695</v>
      </c>
      <c r="G1771" s="84" t="s">
        <v>2707</v>
      </c>
      <c r="H1771" s="84" t="s">
        <v>2713</v>
      </c>
      <c r="I1771" s="84" t="s">
        <v>2695</v>
      </c>
      <c r="J1771" s="84" t="s">
        <v>2709</v>
      </c>
      <c r="K1771" s="425">
        <v>146.69</v>
      </c>
      <c r="L1771" s="425">
        <v>5280.97</v>
      </c>
      <c r="M1771" s="84" t="s">
        <v>3230</v>
      </c>
    </row>
    <row r="1772" spans="1:13" ht="45">
      <c r="A1772" s="87">
        <v>1763</v>
      </c>
      <c r="B1772" s="302"/>
      <c r="C1772" s="424" t="s">
        <v>2692</v>
      </c>
      <c r="D1772" s="84" t="s">
        <v>3220</v>
      </c>
      <c r="E1772" s="84" t="s">
        <v>3221</v>
      </c>
      <c r="F1772" s="84" t="s">
        <v>2695</v>
      </c>
      <c r="G1772" s="84" t="s">
        <v>2707</v>
      </c>
      <c r="H1772" s="84" t="s">
        <v>2713</v>
      </c>
      <c r="I1772" s="84" t="s">
        <v>2695</v>
      </c>
      <c r="J1772" s="84" t="s">
        <v>2709</v>
      </c>
      <c r="K1772" s="425">
        <v>146.69</v>
      </c>
      <c r="L1772" s="425">
        <v>5280.97</v>
      </c>
      <c r="M1772" s="84" t="s">
        <v>3231</v>
      </c>
    </row>
    <row r="1773" spans="1:13" ht="45">
      <c r="A1773" s="87">
        <v>1764</v>
      </c>
      <c r="B1773" s="302"/>
      <c r="C1773" s="424" t="s">
        <v>2692</v>
      </c>
      <c r="D1773" s="84" t="s">
        <v>3220</v>
      </c>
      <c r="E1773" s="84" t="s">
        <v>3221</v>
      </c>
      <c r="F1773" s="84" t="s">
        <v>2695</v>
      </c>
      <c r="G1773" s="84" t="s">
        <v>2707</v>
      </c>
      <c r="H1773" s="84" t="s">
        <v>3232</v>
      </c>
      <c r="I1773" s="84" t="s">
        <v>2695</v>
      </c>
      <c r="J1773" s="84" t="s">
        <v>2709</v>
      </c>
      <c r="K1773" s="425">
        <v>146.69</v>
      </c>
      <c r="L1773" s="425">
        <v>3960.73</v>
      </c>
      <c r="M1773" s="84" t="s">
        <v>3233</v>
      </c>
    </row>
    <row r="1774" spans="1:13" ht="45">
      <c r="A1774" s="87">
        <v>1765</v>
      </c>
      <c r="B1774" s="302"/>
      <c r="C1774" s="424" t="s">
        <v>2692</v>
      </c>
      <c r="D1774" s="84" t="s">
        <v>3220</v>
      </c>
      <c r="E1774" s="84" t="s">
        <v>3221</v>
      </c>
      <c r="F1774" s="84" t="s">
        <v>2695</v>
      </c>
      <c r="G1774" s="84" t="s">
        <v>2707</v>
      </c>
      <c r="H1774" s="84" t="s">
        <v>2713</v>
      </c>
      <c r="I1774" s="84" t="s">
        <v>2695</v>
      </c>
      <c r="J1774" s="84" t="s">
        <v>2709</v>
      </c>
      <c r="K1774" s="425">
        <v>146.69</v>
      </c>
      <c r="L1774" s="425">
        <v>5280.97</v>
      </c>
      <c r="M1774" s="84" t="s">
        <v>3234</v>
      </c>
    </row>
    <row r="1775" spans="1:13" ht="45">
      <c r="A1775" s="87">
        <v>1766</v>
      </c>
      <c r="B1775" s="302"/>
      <c r="C1775" s="424" t="s">
        <v>2692</v>
      </c>
      <c r="D1775" s="84" t="s">
        <v>3220</v>
      </c>
      <c r="E1775" s="84" t="s">
        <v>3221</v>
      </c>
      <c r="F1775" s="84" t="s">
        <v>2695</v>
      </c>
      <c r="G1775" s="84" t="s">
        <v>2707</v>
      </c>
      <c r="H1775" s="84" t="s">
        <v>2713</v>
      </c>
      <c r="I1775" s="84" t="s">
        <v>2695</v>
      </c>
      <c r="J1775" s="84" t="s">
        <v>2709</v>
      </c>
      <c r="K1775" s="425">
        <v>146.69</v>
      </c>
      <c r="L1775" s="425">
        <v>5280.97</v>
      </c>
      <c r="M1775" s="84" t="s">
        <v>3235</v>
      </c>
    </row>
    <row r="1776" spans="1:13" ht="45">
      <c r="A1776" s="87">
        <v>1767</v>
      </c>
      <c r="B1776" s="302"/>
      <c r="C1776" s="424" t="s">
        <v>2692</v>
      </c>
      <c r="D1776" s="84" t="s">
        <v>3220</v>
      </c>
      <c r="E1776" s="84" t="s">
        <v>3221</v>
      </c>
      <c r="F1776" s="84" t="s">
        <v>2695</v>
      </c>
      <c r="G1776" s="84" t="s">
        <v>2707</v>
      </c>
      <c r="H1776" s="84" t="s">
        <v>2713</v>
      </c>
      <c r="I1776" s="84" t="s">
        <v>2695</v>
      </c>
      <c r="J1776" s="84" t="s">
        <v>2709</v>
      </c>
      <c r="K1776" s="425">
        <v>146.69</v>
      </c>
      <c r="L1776" s="425">
        <v>5280.97</v>
      </c>
      <c r="M1776" s="84" t="s">
        <v>3236</v>
      </c>
    </row>
    <row r="1777" spans="1:13" ht="45">
      <c r="A1777" s="87">
        <v>1768</v>
      </c>
      <c r="B1777" s="302"/>
      <c r="C1777" s="424" t="s">
        <v>2692</v>
      </c>
      <c r="D1777" s="84" t="s">
        <v>3220</v>
      </c>
      <c r="E1777" s="84" t="s">
        <v>3221</v>
      </c>
      <c r="F1777" s="84" t="s">
        <v>2695</v>
      </c>
      <c r="G1777" s="84" t="s">
        <v>2707</v>
      </c>
      <c r="H1777" s="84" t="s">
        <v>2713</v>
      </c>
      <c r="I1777" s="84" t="s">
        <v>2695</v>
      </c>
      <c r="J1777" s="84" t="s">
        <v>2709</v>
      </c>
      <c r="K1777" s="425">
        <v>146.69</v>
      </c>
      <c r="L1777" s="425">
        <v>5280.97</v>
      </c>
      <c r="M1777" s="84" t="s">
        <v>3237</v>
      </c>
    </row>
    <row r="1778" spans="1:13" ht="45">
      <c r="A1778" s="87">
        <v>1769</v>
      </c>
      <c r="B1778" s="302"/>
      <c r="C1778" s="424" t="s">
        <v>2692</v>
      </c>
      <c r="D1778" s="84" t="s">
        <v>3220</v>
      </c>
      <c r="E1778" s="84" t="s">
        <v>3221</v>
      </c>
      <c r="F1778" s="84" t="s">
        <v>2695</v>
      </c>
      <c r="G1778" s="84" t="s">
        <v>2707</v>
      </c>
      <c r="H1778" s="84" t="s">
        <v>2774</v>
      </c>
      <c r="I1778" s="84" t="s">
        <v>2695</v>
      </c>
      <c r="J1778" s="84" t="s">
        <v>2709</v>
      </c>
      <c r="K1778" s="425">
        <v>146.69</v>
      </c>
      <c r="L1778" s="425">
        <v>5867.74</v>
      </c>
      <c r="M1778" s="84" t="s">
        <v>3238</v>
      </c>
    </row>
    <row r="1779" spans="1:13" ht="45">
      <c r="A1779" s="87">
        <v>1770</v>
      </c>
      <c r="B1779" s="302"/>
      <c r="C1779" s="424" t="s">
        <v>2692</v>
      </c>
      <c r="D1779" s="84" t="s">
        <v>3220</v>
      </c>
      <c r="E1779" s="84" t="s">
        <v>3221</v>
      </c>
      <c r="F1779" s="84" t="s">
        <v>2695</v>
      </c>
      <c r="G1779" s="84" t="s">
        <v>2707</v>
      </c>
      <c r="H1779" s="84" t="s">
        <v>2713</v>
      </c>
      <c r="I1779" s="84" t="s">
        <v>2695</v>
      </c>
      <c r="J1779" s="84" t="s">
        <v>2709</v>
      </c>
      <c r="K1779" s="425">
        <v>146.69</v>
      </c>
      <c r="L1779" s="425">
        <v>5280.97</v>
      </c>
      <c r="M1779" s="84" t="s">
        <v>3239</v>
      </c>
    </row>
    <row r="1780" spans="1:13" ht="45">
      <c r="A1780" s="87">
        <v>1771</v>
      </c>
      <c r="B1780" s="302"/>
      <c r="C1780" s="424" t="s">
        <v>2692</v>
      </c>
      <c r="D1780" s="84" t="s">
        <v>18555</v>
      </c>
      <c r="E1780" s="84" t="s">
        <v>3240</v>
      </c>
      <c r="F1780" s="84" t="s">
        <v>2695</v>
      </c>
      <c r="G1780" s="84" t="s">
        <v>2707</v>
      </c>
      <c r="H1780" s="84">
        <v>63.13</v>
      </c>
      <c r="I1780" s="84" t="s">
        <v>2695</v>
      </c>
      <c r="J1780" s="84" t="s">
        <v>2709</v>
      </c>
      <c r="K1780" s="425">
        <v>167.58</v>
      </c>
      <c r="L1780" s="425">
        <v>10579.37</v>
      </c>
      <c r="M1780" s="84" t="s">
        <v>3241</v>
      </c>
    </row>
    <row r="1781" spans="1:13" ht="45">
      <c r="A1781" s="87">
        <v>1772</v>
      </c>
      <c r="B1781" s="302"/>
      <c r="C1781" s="424" t="s">
        <v>2692</v>
      </c>
      <c r="D1781" s="84" t="s">
        <v>18559</v>
      </c>
      <c r="E1781" s="84" t="s">
        <v>3242</v>
      </c>
      <c r="F1781" s="84" t="s">
        <v>2695</v>
      </c>
      <c r="G1781" s="84" t="s">
        <v>2707</v>
      </c>
      <c r="H1781" s="84" t="s">
        <v>2713</v>
      </c>
      <c r="I1781" s="84" t="s">
        <v>2695</v>
      </c>
      <c r="J1781" s="84" t="s">
        <v>2709</v>
      </c>
      <c r="K1781" s="425">
        <v>167.58</v>
      </c>
      <c r="L1781" s="425">
        <v>6032.9</v>
      </c>
      <c r="M1781" s="84" t="s">
        <v>3243</v>
      </c>
    </row>
    <row r="1782" spans="1:13" ht="45">
      <c r="A1782" s="87">
        <v>1773</v>
      </c>
      <c r="B1782" s="302"/>
      <c r="C1782" s="424" t="s">
        <v>2692</v>
      </c>
      <c r="D1782" s="84" t="s">
        <v>18559</v>
      </c>
      <c r="E1782" s="84" t="s">
        <v>3242</v>
      </c>
      <c r="F1782" s="84" t="s">
        <v>2695</v>
      </c>
      <c r="G1782" s="84" t="s">
        <v>2707</v>
      </c>
      <c r="H1782" s="84" t="s">
        <v>2713</v>
      </c>
      <c r="I1782" s="84" t="s">
        <v>2695</v>
      </c>
      <c r="J1782" s="84" t="s">
        <v>2709</v>
      </c>
      <c r="K1782" s="425">
        <v>167.58</v>
      </c>
      <c r="L1782" s="425">
        <v>6032.9</v>
      </c>
      <c r="M1782" s="84" t="s">
        <v>3244</v>
      </c>
    </row>
    <row r="1783" spans="1:13" ht="45">
      <c r="A1783" s="87">
        <v>1774</v>
      </c>
      <c r="B1783" s="302"/>
      <c r="C1783" s="424" t="s">
        <v>2692</v>
      </c>
      <c r="D1783" s="84" t="s">
        <v>18559</v>
      </c>
      <c r="E1783" s="84" t="s">
        <v>3242</v>
      </c>
      <c r="F1783" s="84" t="s">
        <v>2695</v>
      </c>
      <c r="G1783" s="84" t="s">
        <v>2707</v>
      </c>
      <c r="H1783" s="84">
        <v>49.28</v>
      </c>
      <c r="I1783" s="84" t="s">
        <v>2695</v>
      </c>
      <c r="J1783" s="84" t="s">
        <v>2709</v>
      </c>
      <c r="K1783" s="425">
        <v>167.58</v>
      </c>
      <c r="L1783" s="425">
        <v>8258.3700000000008</v>
      </c>
      <c r="M1783" s="84" t="s">
        <v>3245</v>
      </c>
    </row>
    <row r="1784" spans="1:13" ht="45">
      <c r="A1784" s="87">
        <v>1775</v>
      </c>
      <c r="B1784" s="302"/>
      <c r="C1784" s="424" t="s">
        <v>2692</v>
      </c>
      <c r="D1784" s="84" t="s">
        <v>18559</v>
      </c>
      <c r="E1784" s="84" t="s">
        <v>3242</v>
      </c>
      <c r="F1784" s="84" t="s">
        <v>2695</v>
      </c>
      <c r="G1784" s="84" t="s">
        <v>2707</v>
      </c>
      <c r="H1784" s="84" t="s">
        <v>2771</v>
      </c>
      <c r="I1784" s="84" t="s">
        <v>2695</v>
      </c>
      <c r="J1784" s="84" t="s">
        <v>2709</v>
      </c>
      <c r="K1784" s="425">
        <v>167.58</v>
      </c>
      <c r="L1784" s="425">
        <v>16087.74</v>
      </c>
      <c r="M1784" s="84" t="s">
        <v>3246</v>
      </c>
    </row>
    <row r="1785" spans="1:13" ht="45">
      <c r="A1785" s="87">
        <v>1776</v>
      </c>
      <c r="B1785" s="302"/>
      <c r="C1785" s="424" t="s">
        <v>2692</v>
      </c>
      <c r="D1785" s="84" t="s">
        <v>18559</v>
      </c>
      <c r="E1785" s="84" t="s">
        <v>3242</v>
      </c>
      <c r="F1785" s="84" t="s">
        <v>2695</v>
      </c>
      <c r="G1785" s="84" t="s">
        <v>2707</v>
      </c>
      <c r="H1785" s="84" t="s">
        <v>2713</v>
      </c>
      <c r="I1785" s="84" t="s">
        <v>2695</v>
      </c>
      <c r="J1785" s="84" t="s">
        <v>2709</v>
      </c>
      <c r="K1785" s="425">
        <v>167.58</v>
      </c>
      <c r="L1785" s="425">
        <v>6032.9</v>
      </c>
      <c r="M1785" s="84" t="s">
        <v>3247</v>
      </c>
    </row>
    <row r="1786" spans="1:13" ht="45">
      <c r="A1786" s="87">
        <v>1777</v>
      </c>
      <c r="B1786" s="302"/>
      <c r="C1786" s="424" t="s">
        <v>2692</v>
      </c>
      <c r="D1786" s="84" t="s">
        <v>18559</v>
      </c>
      <c r="E1786" s="84" t="s">
        <v>3242</v>
      </c>
      <c r="F1786" s="84" t="s">
        <v>2695</v>
      </c>
      <c r="G1786" s="84" t="s">
        <v>2707</v>
      </c>
      <c r="H1786" s="84" t="s">
        <v>2713</v>
      </c>
      <c r="I1786" s="84" t="s">
        <v>2695</v>
      </c>
      <c r="J1786" s="84" t="s">
        <v>2709</v>
      </c>
      <c r="K1786" s="425">
        <v>167.58</v>
      </c>
      <c r="L1786" s="425">
        <v>6032.9</v>
      </c>
      <c r="M1786" s="84" t="s">
        <v>3248</v>
      </c>
    </row>
    <row r="1787" spans="1:13" ht="45">
      <c r="A1787" s="87">
        <v>1778</v>
      </c>
      <c r="B1787" s="302"/>
      <c r="C1787" s="424" t="s">
        <v>2692</v>
      </c>
      <c r="D1787" s="84" t="s">
        <v>18559</v>
      </c>
      <c r="E1787" s="84" t="s">
        <v>3242</v>
      </c>
      <c r="F1787" s="84" t="s">
        <v>2695</v>
      </c>
      <c r="G1787" s="84" t="s">
        <v>2707</v>
      </c>
      <c r="H1787" s="84" t="s">
        <v>2700</v>
      </c>
      <c r="I1787" s="84" t="s">
        <v>2695</v>
      </c>
      <c r="J1787" s="84" t="s">
        <v>2709</v>
      </c>
      <c r="K1787" s="425">
        <v>167.58</v>
      </c>
      <c r="L1787" s="425">
        <v>5362.58</v>
      </c>
      <c r="M1787" s="84" t="s">
        <v>3249</v>
      </c>
    </row>
    <row r="1788" spans="1:13" ht="45">
      <c r="A1788" s="87">
        <v>1779</v>
      </c>
      <c r="B1788" s="302"/>
      <c r="C1788" s="424" t="s">
        <v>2692</v>
      </c>
      <c r="D1788" s="84" t="s">
        <v>18557</v>
      </c>
      <c r="E1788" s="84" t="s">
        <v>3250</v>
      </c>
      <c r="F1788" s="84" t="s">
        <v>2695</v>
      </c>
      <c r="G1788" s="84" t="s">
        <v>2707</v>
      </c>
      <c r="H1788" s="84" t="s">
        <v>3113</v>
      </c>
      <c r="I1788" s="84" t="s">
        <v>2695</v>
      </c>
      <c r="J1788" s="84" t="s">
        <v>2709</v>
      </c>
      <c r="K1788" s="425">
        <v>165.08</v>
      </c>
      <c r="L1788" s="425">
        <v>9904.84</v>
      </c>
      <c r="M1788" s="84" t="s">
        <v>3251</v>
      </c>
    </row>
    <row r="1789" spans="1:13" ht="75">
      <c r="A1789" s="87">
        <v>1780</v>
      </c>
      <c r="B1789" s="302"/>
      <c r="C1789" s="529" t="s">
        <v>23988</v>
      </c>
      <c r="D1789" s="84" t="s">
        <v>3252</v>
      </c>
      <c r="E1789" s="84" t="s">
        <v>3253</v>
      </c>
      <c r="F1789" s="84" t="s">
        <v>2695</v>
      </c>
      <c r="G1789" s="84" t="s">
        <v>2837</v>
      </c>
      <c r="H1789" s="84"/>
      <c r="I1789" s="84" t="s">
        <v>2695</v>
      </c>
      <c r="J1789" s="84" t="s">
        <v>2814</v>
      </c>
      <c r="K1789" s="425">
        <v>0</v>
      </c>
      <c r="L1789" s="425">
        <v>3000</v>
      </c>
      <c r="M1789" s="84" t="s">
        <v>3254</v>
      </c>
    </row>
    <row r="1790" spans="1:13" ht="60">
      <c r="A1790" s="87">
        <v>1781</v>
      </c>
      <c r="B1790" s="302"/>
      <c r="C1790" s="529" t="s">
        <v>23988</v>
      </c>
      <c r="D1790" s="84" t="s">
        <v>3255</v>
      </c>
      <c r="E1790" s="84" t="s">
        <v>3256</v>
      </c>
      <c r="F1790" s="84" t="s">
        <v>2695</v>
      </c>
      <c r="G1790" s="84" t="s">
        <v>2807</v>
      </c>
      <c r="H1790" s="84" t="s">
        <v>3257</v>
      </c>
      <c r="I1790" s="84" t="s">
        <v>2695</v>
      </c>
      <c r="J1790" s="84" t="s">
        <v>2809</v>
      </c>
      <c r="K1790" s="425">
        <v>34.24</v>
      </c>
      <c r="L1790" s="425">
        <v>3150</v>
      </c>
      <c r="M1790" s="84" t="s">
        <v>3258</v>
      </c>
    </row>
    <row r="1791" spans="1:13" ht="120">
      <c r="A1791" s="87">
        <v>1782</v>
      </c>
      <c r="B1791" s="302"/>
      <c r="C1791" s="529" t="s">
        <v>23988</v>
      </c>
      <c r="D1791" s="84" t="s">
        <v>3255</v>
      </c>
      <c r="E1791" s="84" t="s">
        <v>3256</v>
      </c>
      <c r="F1791" s="84" t="s">
        <v>2695</v>
      </c>
      <c r="G1791" s="84" t="s">
        <v>2807</v>
      </c>
      <c r="H1791" s="84"/>
      <c r="I1791" s="84" t="s">
        <v>2695</v>
      </c>
      <c r="J1791" s="84" t="s">
        <v>2814</v>
      </c>
      <c r="K1791" s="425">
        <v>0</v>
      </c>
      <c r="L1791" s="425">
        <v>26850</v>
      </c>
      <c r="M1791" s="84" t="s">
        <v>3259</v>
      </c>
    </row>
    <row r="1792" spans="1:13" ht="45">
      <c r="A1792" s="87">
        <v>1783</v>
      </c>
      <c r="B1792" s="302"/>
      <c r="C1792" s="529" t="s">
        <v>23988</v>
      </c>
      <c r="D1792" s="84" t="s">
        <v>3260</v>
      </c>
      <c r="E1792" s="84" t="s">
        <v>3261</v>
      </c>
      <c r="F1792" s="84" t="s">
        <v>2695</v>
      </c>
      <c r="G1792" s="84" t="s">
        <v>3262</v>
      </c>
      <c r="H1792" s="84" t="s">
        <v>2849</v>
      </c>
      <c r="I1792" s="84" t="s">
        <v>2695</v>
      </c>
      <c r="J1792" s="84" t="s">
        <v>2809</v>
      </c>
      <c r="K1792" s="425">
        <v>116.31</v>
      </c>
      <c r="L1792" s="425">
        <v>7560</v>
      </c>
      <c r="M1792" s="84" t="s">
        <v>3263</v>
      </c>
    </row>
    <row r="1793" spans="1:13" ht="45">
      <c r="A1793" s="87">
        <v>1784</v>
      </c>
      <c r="B1793" s="302"/>
      <c r="C1793" s="529" t="s">
        <v>23988</v>
      </c>
      <c r="D1793" s="84" t="s">
        <v>3260</v>
      </c>
      <c r="E1793" s="84" t="s">
        <v>3261</v>
      </c>
      <c r="F1793" s="84" t="s">
        <v>2695</v>
      </c>
      <c r="G1793" s="84" t="s">
        <v>3262</v>
      </c>
      <c r="H1793" s="84" t="s">
        <v>2849</v>
      </c>
      <c r="I1793" s="84" t="s">
        <v>2695</v>
      </c>
      <c r="J1793" s="84" t="s">
        <v>2809</v>
      </c>
      <c r="K1793" s="425">
        <v>58.15</v>
      </c>
      <c r="L1793" s="425">
        <v>3780</v>
      </c>
      <c r="M1793" s="84" t="s">
        <v>3264</v>
      </c>
    </row>
    <row r="1794" spans="1:13" ht="45">
      <c r="A1794" s="87">
        <v>1785</v>
      </c>
      <c r="B1794" s="302"/>
      <c r="C1794" s="529" t="s">
        <v>23988</v>
      </c>
      <c r="D1794" s="84" t="s">
        <v>3260</v>
      </c>
      <c r="E1794" s="84" t="s">
        <v>3261</v>
      </c>
      <c r="F1794" s="84" t="s">
        <v>2695</v>
      </c>
      <c r="G1794" s="84" t="s">
        <v>3262</v>
      </c>
      <c r="H1794" s="84"/>
      <c r="I1794" s="84" t="s">
        <v>2695</v>
      </c>
      <c r="J1794" s="84" t="s">
        <v>2814</v>
      </c>
      <c r="K1794" s="425">
        <v>0</v>
      </c>
      <c r="L1794" s="425">
        <v>1190</v>
      </c>
      <c r="M1794" s="84" t="s">
        <v>3265</v>
      </c>
    </row>
    <row r="1795" spans="1:13" ht="45">
      <c r="A1795" s="87">
        <v>1786</v>
      </c>
      <c r="B1795" s="302"/>
      <c r="C1795" s="529" t="s">
        <v>23988</v>
      </c>
      <c r="D1795" s="84" t="s">
        <v>3260</v>
      </c>
      <c r="E1795" s="84" t="s">
        <v>3261</v>
      </c>
      <c r="F1795" s="84" t="s">
        <v>2695</v>
      </c>
      <c r="G1795" s="84" t="s">
        <v>3262</v>
      </c>
      <c r="H1795" s="84"/>
      <c r="I1795" s="84" t="s">
        <v>2695</v>
      </c>
      <c r="J1795" s="84" t="s">
        <v>2814</v>
      </c>
      <c r="K1795" s="425">
        <v>0</v>
      </c>
      <c r="L1795" s="425">
        <v>595</v>
      </c>
      <c r="M1795" s="84" t="s">
        <v>3266</v>
      </c>
    </row>
    <row r="1796" spans="1:13" ht="60">
      <c r="A1796" s="87">
        <v>1787</v>
      </c>
      <c r="B1796" s="302"/>
      <c r="C1796" s="529" t="s">
        <v>23988</v>
      </c>
      <c r="D1796" s="84" t="s">
        <v>3267</v>
      </c>
      <c r="E1796" s="84" t="s">
        <v>3268</v>
      </c>
      <c r="F1796" s="84" t="s">
        <v>2695</v>
      </c>
      <c r="G1796" s="84" t="s">
        <v>3269</v>
      </c>
      <c r="H1796" s="84"/>
      <c r="I1796" s="84" t="s">
        <v>2695</v>
      </c>
      <c r="J1796" s="84" t="s">
        <v>2814</v>
      </c>
      <c r="K1796" s="425">
        <v>0</v>
      </c>
      <c r="L1796" s="425">
        <v>4000</v>
      </c>
      <c r="M1796" s="84" t="s">
        <v>3270</v>
      </c>
    </row>
    <row r="1797" spans="1:13" ht="45">
      <c r="A1797" s="87">
        <v>1788</v>
      </c>
      <c r="B1797" s="302"/>
      <c r="C1797" s="529" t="s">
        <v>23988</v>
      </c>
      <c r="D1797" s="84" t="s">
        <v>3271</v>
      </c>
      <c r="E1797" s="84" t="s">
        <v>3272</v>
      </c>
      <c r="F1797" s="84" t="s">
        <v>2695</v>
      </c>
      <c r="G1797" s="84" t="s">
        <v>3269</v>
      </c>
      <c r="H1797" s="84"/>
      <c r="I1797" s="84" t="s">
        <v>2695</v>
      </c>
      <c r="J1797" s="84" t="s">
        <v>2814</v>
      </c>
      <c r="K1797" s="425">
        <v>0</v>
      </c>
      <c r="L1797" s="425">
        <v>2000</v>
      </c>
      <c r="M1797" s="84" t="s">
        <v>3273</v>
      </c>
    </row>
    <row r="1798" spans="1:13" ht="45">
      <c r="A1798" s="87">
        <v>1789</v>
      </c>
      <c r="B1798" s="302"/>
      <c r="C1798" s="529" t="s">
        <v>23988</v>
      </c>
      <c r="D1798" s="84" t="s">
        <v>3274</v>
      </c>
      <c r="E1798" s="84" t="s">
        <v>3275</v>
      </c>
      <c r="F1798" s="84" t="s">
        <v>2695</v>
      </c>
      <c r="G1798" s="84" t="s">
        <v>2807</v>
      </c>
      <c r="H1798" s="84"/>
      <c r="I1798" s="84" t="s">
        <v>2695</v>
      </c>
      <c r="J1798" s="84" t="s">
        <v>2814</v>
      </c>
      <c r="K1798" s="425">
        <v>0</v>
      </c>
      <c r="L1798" s="425">
        <v>800</v>
      </c>
      <c r="M1798" s="84" t="s">
        <v>3276</v>
      </c>
    </row>
    <row r="1799" spans="1:13" ht="45">
      <c r="A1799" s="87">
        <v>1790</v>
      </c>
      <c r="B1799" s="302"/>
      <c r="C1799" s="529" t="s">
        <v>23988</v>
      </c>
      <c r="D1799" s="84" t="s">
        <v>3277</v>
      </c>
      <c r="E1799" s="84" t="s">
        <v>3278</v>
      </c>
      <c r="F1799" s="84" t="s">
        <v>2695</v>
      </c>
      <c r="G1799" s="84" t="s">
        <v>3269</v>
      </c>
      <c r="H1799" s="84"/>
      <c r="I1799" s="84" t="s">
        <v>2695</v>
      </c>
      <c r="J1799" s="84" t="s">
        <v>2814</v>
      </c>
      <c r="K1799" s="425">
        <v>0</v>
      </c>
      <c r="L1799" s="425">
        <v>600</v>
      </c>
      <c r="M1799" s="84" t="s">
        <v>3279</v>
      </c>
    </row>
    <row r="1800" spans="1:13" ht="45">
      <c r="A1800" s="87">
        <v>1791</v>
      </c>
      <c r="B1800" s="302"/>
      <c r="C1800" s="529" t="s">
        <v>23988</v>
      </c>
      <c r="D1800" s="84" t="s">
        <v>3280</v>
      </c>
      <c r="E1800" s="84" t="s">
        <v>3281</v>
      </c>
      <c r="F1800" s="84" t="s">
        <v>2695</v>
      </c>
      <c r="G1800" s="84" t="s">
        <v>3269</v>
      </c>
      <c r="H1800" s="84" t="s">
        <v>3282</v>
      </c>
      <c r="I1800" s="84" t="s">
        <v>2695</v>
      </c>
      <c r="J1800" s="84" t="s">
        <v>2809</v>
      </c>
      <c r="K1800" s="425">
        <v>46.43</v>
      </c>
      <c r="L1800" s="425">
        <v>2832.4</v>
      </c>
      <c r="M1800" s="84" t="s">
        <v>3283</v>
      </c>
    </row>
    <row r="1801" spans="1:13" ht="45">
      <c r="A1801" s="87">
        <v>1792</v>
      </c>
      <c r="B1801" s="302"/>
      <c r="C1801" s="529" t="s">
        <v>23988</v>
      </c>
      <c r="D1801" s="84" t="s">
        <v>3280</v>
      </c>
      <c r="E1801" s="84" t="s">
        <v>3281</v>
      </c>
      <c r="F1801" s="84" t="s">
        <v>2695</v>
      </c>
      <c r="G1801" s="84" t="s">
        <v>3269</v>
      </c>
      <c r="H1801" s="84"/>
      <c r="I1801" s="84" t="s">
        <v>2695</v>
      </c>
      <c r="J1801" s="84" t="s">
        <v>2814</v>
      </c>
      <c r="K1801" s="425">
        <v>0</v>
      </c>
      <c r="L1801" s="425">
        <v>4248</v>
      </c>
      <c r="M1801" s="84" t="s">
        <v>3284</v>
      </c>
    </row>
    <row r="1802" spans="1:13" ht="60">
      <c r="A1802" s="87">
        <v>1793</v>
      </c>
      <c r="B1802" s="302"/>
      <c r="C1802" s="529" t="s">
        <v>23988</v>
      </c>
      <c r="D1802" s="84" t="s">
        <v>17918</v>
      </c>
      <c r="E1802" s="84" t="s">
        <v>3285</v>
      </c>
      <c r="F1802" s="84" t="s">
        <v>2695</v>
      </c>
      <c r="G1802" s="84" t="s">
        <v>3269</v>
      </c>
      <c r="H1802" s="84"/>
      <c r="I1802" s="84" t="s">
        <v>2695</v>
      </c>
      <c r="J1802" s="84" t="s">
        <v>2814</v>
      </c>
      <c r="K1802" s="425">
        <v>0</v>
      </c>
      <c r="L1802" s="425">
        <v>2000</v>
      </c>
      <c r="M1802" s="84" t="s">
        <v>3286</v>
      </c>
    </row>
    <row r="1803" spans="1:13" ht="60">
      <c r="A1803" s="87">
        <v>1794</v>
      </c>
      <c r="B1803" s="302"/>
      <c r="C1803" s="529" t="s">
        <v>23988</v>
      </c>
      <c r="D1803" s="84" t="s">
        <v>17918</v>
      </c>
      <c r="E1803" s="84" t="s">
        <v>3285</v>
      </c>
      <c r="F1803" s="84" t="s">
        <v>2695</v>
      </c>
      <c r="G1803" s="84" t="s">
        <v>3269</v>
      </c>
      <c r="H1803" s="84"/>
      <c r="I1803" s="84" t="s">
        <v>2695</v>
      </c>
      <c r="J1803" s="84" t="s">
        <v>2814</v>
      </c>
      <c r="K1803" s="425">
        <v>0</v>
      </c>
      <c r="L1803" s="425">
        <v>1800</v>
      </c>
      <c r="M1803" s="84" t="s">
        <v>3287</v>
      </c>
    </row>
    <row r="1804" spans="1:13" ht="60">
      <c r="A1804" s="87">
        <v>1795</v>
      </c>
      <c r="B1804" s="302"/>
      <c r="C1804" s="529" t="s">
        <v>23988</v>
      </c>
      <c r="D1804" s="84" t="s">
        <v>17918</v>
      </c>
      <c r="E1804" s="84" t="s">
        <v>3285</v>
      </c>
      <c r="F1804" s="84" t="s">
        <v>2695</v>
      </c>
      <c r="G1804" s="84" t="s">
        <v>3269</v>
      </c>
      <c r="H1804" s="84" t="s">
        <v>3288</v>
      </c>
      <c r="I1804" s="84" t="s">
        <v>2695</v>
      </c>
      <c r="J1804" s="84" t="s">
        <v>2809</v>
      </c>
      <c r="K1804" s="425">
        <v>49.84</v>
      </c>
      <c r="L1804" s="425">
        <v>3040</v>
      </c>
      <c r="M1804" s="84" t="s">
        <v>3289</v>
      </c>
    </row>
    <row r="1805" spans="1:13" ht="60">
      <c r="A1805" s="87">
        <v>1796</v>
      </c>
      <c r="B1805" s="302"/>
      <c r="C1805" s="529" t="s">
        <v>23988</v>
      </c>
      <c r="D1805" s="84" t="s">
        <v>17918</v>
      </c>
      <c r="E1805" s="84" t="s">
        <v>3285</v>
      </c>
      <c r="F1805" s="84" t="s">
        <v>2695</v>
      </c>
      <c r="G1805" s="84" t="s">
        <v>3269</v>
      </c>
      <c r="H1805" s="84" t="s">
        <v>3288</v>
      </c>
      <c r="I1805" s="84" t="s">
        <v>2695</v>
      </c>
      <c r="J1805" s="84" t="s">
        <v>2809</v>
      </c>
      <c r="K1805" s="425">
        <v>49.84</v>
      </c>
      <c r="L1805" s="425">
        <v>3040</v>
      </c>
      <c r="M1805" s="84" t="s">
        <v>3290</v>
      </c>
    </row>
    <row r="1806" spans="1:13" ht="75">
      <c r="A1806" s="87">
        <v>1797</v>
      </c>
      <c r="B1806" s="302"/>
      <c r="C1806" s="529" t="s">
        <v>23988</v>
      </c>
      <c r="D1806" s="84" t="s">
        <v>17918</v>
      </c>
      <c r="E1806" s="84" t="s">
        <v>3285</v>
      </c>
      <c r="F1806" s="84" t="s">
        <v>2695</v>
      </c>
      <c r="G1806" s="84" t="s">
        <v>3269</v>
      </c>
      <c r="H1806" s="84"/>
      <c r="I1806" s="84" t="s">
        <v>2695</v>
      </c>
      <c r="J1806" s="84" t="s">
        <v>2814</v>
      </c>
      <c r="K1806" s="425">
        <v>0</v>
      </c>
      <c r="L1806" s="425">
        <v>1200</v>
      </c>
      <c r="M1806" s="84" t="s">
        <v>3291</v>
      </c>
    </row>
    <row r="1807" spans="1:13" ht="60">
      <c r="A1807" s="87">
        <v>1798</v>
      </c>
      <c r="B1807" s="302"/>
      <c r="C1807" s="529" t="s">
        <v>23988</v>
      </c>
      <c r="D1807" s="84" t="s">
        <v>17918</v>
      </c>
      <c r="E1807" s="84" t="s">
        <v>3285</v>
      </c>
      <c r="F1807" s="84" t="s">
        <v>2695</v>
      </c>
      <c r="G1807" s="84" t="s">
        <v>3269</v>
      </c>
      <c r="H1807" s="84"/>
      <c r="I1807" s="84" t="s">
        <v>2695</v>
      </c>
      <c r="J1807" s="84" t="s">
        <v>2814</v>
      </c>
      <c r="K1807" s="425">
        <v>0</v>
      </c>
      <c r="L1807" s="425">
        <v>2400</v>
      </c>
      <c r="M1807" s="84" t="s">
        <v>3292</v>
      </c>
    </row>
    <row r="1808" spans="1:13" ht="45">
      <c r="A1808" s="87">
        <v>1799</v>
      </c>
      <c r="B1808" s="302"/>
      <c r="C1808" s="529" t="s">
        <v>23988</v>
      </c>
      <c r="D1808" s="84" t="s">
        <v>3293</v>
      </c>
      <c r="E1808" s="84" t="s">
        <v>3294</v>
      </c>
      <c r="F1808" s="84" t="s">
        <v>2695</v>
      </c>
      <c r="G1808" s="84" t="s">
        <v>3269</v>
      </c>
      <c r="H1808" s="84" t="s">
        <v>3295</v>
      </c>
      <c r="I1808" s="84" t="s">
        <v>2695</v>
      </c>
      <c r="J1808" s="84" t="s">
        <v>2809</v>
      </c>
      <c r="K1808" s="425">
        <v>22.95</v>
      </c>
      <c r="L1808" s="425">
        <v>1400</v>
      </c>
      <c r="M1808" s="84" t="s">
        <v>3296</v>
      </c>
    </row>
    <row r="1809" spans="1:13" ht="45">
      <c r="A1809" s="87">
        <v>1800</v>
      </c>
      <c r="B1809" s="302"/>
      <c r="C1809" s="529" t="s">
        <v>23988</v>
      </c>
      <c r="D1809" s="84" t="s">
        <v>3293</v>
      </c>
      <c r="E1809" s="84" t="s">
        <v>3294</v>
      </c>
      <c r="F1809" s="84" t="s">
        <v>2695</v>
      </c>
      <c r="G1809" s="84" t="s">
        <v>3269</v>
      </c>
      <c r="H1809" s="84" t="s">
        <v>3295</v>
      </c>
      <c r="I1809" s="84" t="s">
        <v>2695</v>
      </c>
      <c r="J1809" s="84" t="s">
        <v>2809</v>
      </c>
      <c r="K1809" s="425">
        <v>16.39</v>
      </c>
      <c r="L1809" s="425">
        <v>1000</v>
      </c>
      <c r="M1809" s="84" t="s">
        <v>3297</v>
      </c>
    </row>
    <row r="1810" spans="1:13" ht="45">
      <c r="A1810" s="87">
        <v>1801</v>
      </c>
      <c r="B1810" s="302"/>
      <c r="C1810" s="529" t="s">
        <v>23988</v>
      </c>
      <c r="D1810" s="84" t="s">
        <v>3293</v>
      </c>
      <c r="E1810" s="84" t="s">
        <v>3294</v>
      </c>
      <c r="F1810" s="84" t="s">
        <v>2695</v>
      </c>
      <c r="G1810" s="84" t="s">
        <v>3269</v>
      </c>
      <c r="H1810" s="84"/>
      <c r="I1810" s="84" t="s">
        <v>2695</v>
      </c>
      <c r="J1810" s="84" t="s">
        <v>2814</v>
      </c>
      <c r="K1810" s="425">
        <v>0</v>
      </c>
      <c r="L1810" s="425">
        <v>1000</v>
      </c>
      <c r="M1810" s="84" t="s">
        <v>3298</v>
      </c>
    </row>
    <row r="1811" spans="1:13" ht="60">
      <c r="A1811" s="87">
        <v>1802</v>
      </c>
      <c r="B1811" s="302"/>
      <c r="C1811" s="529" t="s">
        <v>23988</v>
      </c>
      <c r="D1811" s="84" t="s">
        <v>3293</v>
      </c>
      <c r="E1811" s="84" t="s">
        <v>3294</v>
      </c>
      <c r="F1811" s="84" t="s">
        <v>2695</v>
      </c>
      <c r="G1811" s="84" t="s">
        <v>3269</v>
      </c>
      <c r="H1811" s="84"/>
      <c r="I1811" s="84" t="s">
        <v>2695</v>
      </c>
      <c r="J1811" s="84" t="s">
        <v>2814</v>
      </c>
      <c r="K1811" s="425">
        <v>0</v>
      </c>
      <c r="L1811" s="425">
        <v>800</v>
      </c>
      <c r="M1811" s="84" t="s">
        <v>3299</v>
      </c>
    </row>
    <row r="1812" spans="1:13" ht="45">
      <c r="A1812" s="87">
        <v>1803</v>
      </c>
      <c r="B1812" s="302"/>
      <c r="C1812" s="529" t="s">
        <v>23988</v>
      </c>
      <c r="D1812" s="84" t="s">
        <v>3300</v>
      </c>
      <c r="E1812" s="84" t="s">
        <v>3301</v>
      </c>
      <c r="F1812" s="84" t="s">
        <v>2695</v>
      </c>
      <c r="G1812" s="84" t="s">
        <v>3269</v>
      </c>
      <c r="H1812" s="84"/>
      <c r="I1812" s="84" t="s">
        <v>2695</v>
      </c>
      <c r="J1812" s="84" t="s">
        <v>2814</v>
      </c>
      <c r="K1812" s="425">
        <v>0</v>
      </c>
      <c r="L1812" s="425">
        <v>2800</v>
      </c>
      <c r="M1812" s="84" t="s">
        <v>3302</v>
      </c>
    </row>
    <row r="1813" spans="1:13" ht="60">
      <c r="A1813" s="87">
        <v>1804</v>
      </c>
      <c r="B1813" s="302"/>
      <c r="C1813" s="529" t="s">
        <v>23988</v>
      </c>
      <c r="D1813" s="84" t="s">
        <v>3303</v>
      </c>
      <c r="E1813" s="84" t="s">
        <v>3304</v>
      </c>
      <c r="F1813" s="84" t="s">
        <v>2695</v>
      </c>
      <c r="G1813" s="84" t="s">
        <v>3269</v>
      </c>
      <c r="H1813" s="84" t="s">
        <v>3305</v>
      </c>
      <c r="I1813" s="84" t="s">
        <v>2695</v>
      </c>
      <c r="J1813" s="84" t="s">
        <v>2809</v>
      </c>
      <c r="K1813" s="425">
        <v>6.56</v>
      </c>
      <c r="L1813" s="425">
        <v>400</v>
      </c>
      <c r="M1813" s="84" t="s">
        <v>3306</v>
      </c>
    </row>
    <row r="1814" spans="1:13" ht="60">
      <c r="A1814" s="87">
        <v>1805</v>
      </c>
      <c r="B1814" s="302"/>
      <c r="C1814" s="529" t="s">
        <v>23988</v>
      </c>
      <c r="D1814" s="84" t="s">
        <v>3303</v>
      </c>
      <c r="E1814" s="84" t="s">
        <v>3304</v>
      </c>
      <c r="F1814" s="84" t="s">
        <v>2695</v>
      </c>
      <c r="G1814" s="84" t="s">
        <v>3269</v>
      </c>
      <c r="H1814" s="84" t="s">
        <v>3305</v>
      </c>
      <c r="I1814" s="84" t="s">
        <v>2695</v>
      </c>
      <c r="J1814" s="84" t="s">
        <v>2809</v>
      </c>
      <c r="K1814" s="425">
        <v>6.56</v>
      </c>
      <c r="L1814" s="425">
        <v>400</v>
      </c>
      <c r="M1814" s="84" t="s">
        <v>3307</v>
      </c>
    </row>
    <row r="1815" spans="1:13" ht="60">
      <c r="A1815" s="87">
        <v>1806</v>
      </c>
      <c r="B1815" s="302"/>
      <c r="C1815" s="529" t="s">
        <v>23988</v>
      </c>
      <c r="D1815" s="84" t="s">
        <v>3303</v>
      </c>
      <c r="E1815" s="84" t="s">
        <v>3304</v>
      </c>
      <c r="F1815" s="84" t="s">
        <v>2695</v>
      </c>
      <c r="G1815" s="84" t="s">
        <v>3269</v>
      </c>
      <c r="H1815" s="84"/>
      <c r="I1815" s="84" t="s">
        <v>2695</v>
      </c>
      <c r="J1815" s="84" t="s">
        <v>2814</v>
      </c>
      <c r="K1815" s="425">
        <v>0</v>
      </c>
      <c r="L1815" s="425">
        <v>500</v>
      </c>
      <c r="M1815" s="84" t="s">
        <v>3308</v>
      </c>
    </row>
    <row r="1816" spans="1:13" ht="60">
      <c r="A1816" s="87">
        <v>1807</v>
      </c>
      <c r="B1816" s="302"/>
      <c r="C1816" s="529" t="s">
        <v>23988</v>
      </c>
      <c r="D1816" s="84" t="s">
        <v>3303</v>
      </c>
      <c r="E1816" s="84" t="s">
        <v>3304</v>
      </c>
      <c r="F1816" s="84" t="s">
        <v>2695</v>
      </c>
      <c r="G1816" s="84" t="s">
        <v>3269</v>
      </c>
      <c r="H1816" s="84"/>
      <c r="I1816" s="84" t="s">
        <v>2695</v>
      </c>
      <c r="J1816" s="84" t="s">
        <v>2814</v>
      </c>
      <c r="K1816" s="425">
        <v>0</v>
      </c>
      <c r="L1816" s="425">
        <v>500</v>
      </c>
      <c r="M1816" s="84" t="s">
        <v>3309</v>
      </c>
    </row>
    <row r="1817" spans="1:13" ht="45">
      <c r="A1817" s="87">
        <v>1808</v>
      </c>
      <c r="B1817" s="302"/>
      <c r="C1817" s="529" t="s">
        <v>2988</v>
      </c>
      <c r="D1817" s="84" t="s">
        <v>3260</v>
      </c>
      <c r="E1817" s="84" t="s">
        <v>3261</v>
      </c>
      <c r="F1817" s="84" t="s">
        <v>2695</v>
      </c>
      <c r="G1817" s="84" t="s">
        <v>3262</v>
      </c>
      <c r="H1817" s="84">
        <v>3382.5</v>
      </c>
      <c r="I1817" s="84" t="s">
        <v>2695</v>
      </c>
      <c r="J1817" s="84" t="s">
        <v>2990</v>
      </c>
      <c r="K1817" s="425">
        <v>2.98</v>
      </c>
      <c r="L1817" s="425">
        <v>10080</v>
      </c>
      <c r="M1817" s="84" t="s">
        <v>3310</v>
      </c>
    </row>
    <row r="1818" spans="1:13" ht="45">
      <c r="A1818" s="87">
        <v>1809</v>
      </c>
      <c r="B1818" s="302"/>
      <c r="C1818" s="529" t="s">
        <v>2988</v>
      </c>
      <c r="D1818" s="84" t="s">
        <v>3274</v>
      </c>
      <c r="E1818" s="84" t="s">
        <v>3275</v>
      </c>
      <c r="F1818" s="84" t="s">
        <v>2695</v>
      </c>
      <c r="G1818" s="84" t="s">
        <v>2807</v>
      </c>
      <c r="H1818" s="84" t="s">
        <v>3311</v>
      </c>
      <c r="I1818" s="84" t="s">
        <v>2695</v>
      </c>
      <c r="J1818" s="84" t="s">
        <v>2990</v>
      </c>
      <c r="K1818" s="425">
        <v>0</v>
      </c>
      <c r="L1818" s="425">
        <v>5600</v>
      </c>
      <c r="M1818" s="84" t="s">
        <v>3312</v>
      </c>
    </row>
    <row r="1819" spans="1:13" ht="45">
      <c r="A1819" s="87">
        <v>1810</v>
      </c>
      <c r="B1819" s="302"/>
      <c r="C1819" s="529" t="s">
        <v>2988</v>
      </c>
      <c r="D1819" s="84" t="s">
        <v>3280</v>
      </c>
      <c r="E1819" s="84" t="s">
        <v>3281</v>
      </c>
      <c r="F1819" s="84" t="s">
        <v>2695</v>
      </c>
      <c r="G1819" s="84" t="s">
        <v>3269</v>
      </c>
      <c r="H1819" s="84" t="s">
        <v>3017</v>
      </c>
      <c r="I1819" s="84" t="s">
        <v>2695</v>
      </c>
      <c r="J1819" s="84" t="s">
        <v>2990</v>
      </c>
      <c r="K1819" s="425">
        <v>0.22</v>
      </c>
      <c r="L1819" s="425">
        <v>1320</v>
      </c>
      <c r="M1819" s="84" t="s">
        <v>3313</v>
      </c>
    </row>
    <row r="1820" spans="1:13" ht="45">
      <c r="A1820" s="87">
        <v>1811</v>
      </c>
      <c r="B1820" s="302"/>
      <c r="C1820" s="529" t="s">
        <v>2988</v>
      </c>
      <c r="D1820" s="84" t="s">
        <v>3280</v>
      </c>
      <c r="E1820" s="84" t="s">
        <v>3281</v>
      </c>
      <c r="F1820" s="84" t="s">
        <v>2695</v>
      </c>
      <c r="G1820" s="84" t="s">
        <v>3269</v>
      </c>
      <c r="H1820" s="84" t="s">
        <v>3314</v>
      </c>
      <c r="I1820" s="84" t="s">
        <v>2695</v>
      </c>
      <c r="J1820" s="84" t="s">
        <v>2990</v>
      </c>
      <c r="K1820" s="425">
        <v>1.61</v>
      </c>
      <c r="L1820" s="425">
        <v>579.6</v>
      </c>
      <c r="M1820" s="84" t="s">
        <v>3315</v>
      </c>
    </row>
    <row r="1821" spans="1:13" ht="45">
      <c r="A1821" s="87">
        <v>1812</v>
      </c>
      <c r="B1821" s="302"/>
      <c r="C1821" s="529" t="s">
        <v>2988</v>
      </c>
      <c r="D1821" s="84" t="s">
        <v>3300</v>
      </c>
      <c r="E1821" s="84" t="s">
        <v>3301</v>
      </c>
      <c r="F1821" s="84" t="s">
        <v>2695</v>
      </c>
      <c r="G1821" s="84" t="s">
        <v>3269</v>
      </c>
      <c r="H1821" s="84"/>
      <c r="I1821" s="84" t="s">
        <v>2695</v>
      </c>
      <c r="J1821" s="84" t="s">
        <v>2814</v>
      </c>
      <c r="K1821" s="425">
        <v>0</v>
      </c>
      <c r="L1821" s="425">
        <v>5200</v>
      </c>
      <c r="M1821" s="84" t="s">
        <v>3316</v>
      </c>
    </row>
    <row r="1822" spans="1:13" ht="45">
      <c r="A1822" s="87">
        <v>1813</v>
      </c>
      <c r="B1822" s="302"/>
      <c r="C1822" s="424" t="s">
        <v>2692</v>
      </c>
      <c r="D1822" s="84" t="s">
        <v>3317</v>
      </c>
      <c r="E1822" s="84">
        <v>204873388</v>
      </c>
      <c r="F1822" s="84" t="s">
        <v>2695</v>
      </c>
      <c r="G1822" s="84" t="s">
        <v>3318</v>
      </c>
      <c r="H1822" s="84">
        <v>18</v>
      </c>
      <c r="I1822" s="84" t="s">
        <v>2695</v>
      </c>
      <c r="J1822" s="84" t="s">
        <v>3319</v>
      </c>
      <c r="K1822" s="425">
        <v>146.84281388709678</v>
      </c>
      <c r="L1822" s="425">
        <v>2643.1706499677421</v>
      </c>
      <c r="M1822" s="84" t="s">
        <v>3320</v>
      </c>
    </row>
    <row r="1823" spans="1:13" ht="45">
      <c r="A1823" s="87">
        <v>1814</v>
      </c>
      <c r="B1823" s="302"/>
      <c r="C1823" s="424" t="s">
        <v>2692</v>
      </c>
      <c r="D1823" s="84" t="s">
        <v>3317</v>
      </c>
      <c r="E1823" s="84">
        <v>204873388</v>
      </c>
      <c r="F1823" s="84" t="s">
        <v>2695</v>
      </c>
      <c r="G1823" s="84" t="s">
        <v>3318</v>
      </c>
      <c r="H1823" s="84">
        <v>36</v>
      </c>
      <c r="I1823" s="84" t="s">
        <v>2695</v>
      </c>
      <c r="J1823" s="84" t="s">
        <v>3319</v>
      </c>
      <c r="K1823" s="425">
        <v>146.84281388709678</v>
      </c>
      <c r="L1823" s="425">
        <v>5286.3412999354841</v>
      </c>
      <c r="M1823" s="84" t="s">
        <v>3321</v>
      </c>
    </row>
    <row r="1824" spans="1:13" ht="45">
      <c r="A1824" s="87">
        <v>1815</v>
      </c>
      <c r="B1824" s="302"/>
      <c r="C1824" s="424" t="s">
        <v>2692</v>
      </c>
      <c r="D1824" s="84" t="s">
        <v>3317</v>
      </c>
      <c r="E1824" s="84">
        <v>204873388</v>
      </c>
      <c r="F1824" s="84" t="s">
        <v>2695</v>
      </c>
      <c r="G1824" s="84" t="s">
        <v>3318</v>
      </c>
      <c r="H1824" s="84">
        <v>36</v>
      </c>
      <c r="I1824" s="84" t="s">
        <v>2695</v>
      </c>
      <c r="J1824" s="84" t="s">
        <v>3319</v>
      </c>
      <c r="K1824" s="425">
        <v>146.84281388709678</v>
      </c>
      <c r="L1824" s="425">
        <v>5286.3412999354841</v>
      </c>
      <c r="M1824" s="84" t="s">
        <v>3322</v>
      </c>
    </row>
    <row r="1825" spans="1:13" ht="45">
      <c r="A1825" s="87">
        <v>1816</v>
      </c>
      <c r="B1825" s="302"/>
      <c r="C1825" s="424" t="s">
        <v>2692</v>
      </c>
      <c r="D1825" s="84" t="s">
        <v>3317</v>
      </c>
      <c r="E1825" s="84">
        <v>204873388</v>
      </c>
      <c r="F1825" s="84" t="s">
        <v>2695</v>
      </c>
      <c r="G1825" s="84" t="s">
        <v>3318</v>
      </c>
      <c r="H1825" s="84">
        <v>18</v>
      </c>
      <c r="I1825" s="84" t="s">
        <v>2695</v>
      </c>
      <c r="J1825" s="84" t="s">
        <v>3319</v>
      </c>
      <c r="K1825" s="425">
        <v>146.84281388709678</v>
      </c>
      <c r="L1825" s="425">
        <v>2643.1706499677421</v>
      </c>
      <c r="M1825" s="84" t="s">
        <v>3323</v>
      </c>
    </row>
    <row r="1826" spans="1:13" ht="45">
      <c r="A1826" s="87">
        <v>1817</v>
      </c>
      <c r="B1826" s="302"/>
      <c r="C1826" s="424" t="s">
        <v>2692</v>
      </c>
      <c r="D1826" s="84" t="s">
        <v>3317</v>
      </c>
      <c r="E1826" s="84">
        <v>204873388</v>
      </c>
      <c r="F1826" s="84" t="s">
        <v>2695</v>
      </c>
      <c r="G1826" s="84" t="s">
        <v>3318</v>
      </c>
      <c r="H1826" s="84">
        <v>12</v>
      </c>
      <c r="I1826" s="84" t="s">
        <v>2695</v>
      </c>
      <c r="J1826" s="84" t="s">
        <v>3319</v>
      </c>
      <c r="K1826" s="425">
        <v>146.84281388709675</v>
      </c>
      <c r="L1826" s="425">
        <v>1762.1137666451611</v>
      </c>
      <c r="M1826" s="84" t="s">
        <v>3324</v>
      </c>
    </row>
    <row r="1827" spans="1:13" ht="45">
      <c r="A1827" s="87">
        <v>1818</v>
      </c>
      <c r="B1827" s="302"/>
      <c r="C1827" s="424" t="s">
        <v>2692</v>
      </c>
      <c r="D1827" s="84" t="s">
        <v>3317</v>
      </c>
      <c r="E1827" s="84">
        <v>204873388</v>
      </c>
      <c r="F1827" s="84" t="s">
        <v>2695</v>
      </c>
      <c r="G1827" s="84" t="s">
        <v>3318</v>
      </c>
      <c r="H1827" s="84">
        <v>18</v>
      </c>
      <c r="I1827" s="84" t="s">
        <v>2695</v>
      </c>
      <c r="J1827" s="84" t="s">
        <v>3319</v>
      </c>
      <c r="K1827" s="425">
        <v>146.84281388709678</v>
      </c>
      <c r="L1827" s="425">
        <v>2643.1706499677421</v>
      </c>
      <c r="M1827" s="84" t="s">
        <v>3325</v>
      </c>
    </row>
    <row r="1828" spans="1:13" ht="45">
      <c r="A1828" s="87">
        <v>1819</v>
      </c>
      <c r="B1828" s="302"/>
      <c r="C1828" s="424" t="s">
        <v>2692</v>
      </c>
      <c r="D1828" s="84" t="s">
        <v>3317</v>
      </c>
      <c r="E1828" s="84">
        <v>204873388</v>
      </c>
      <c r="F1828" s="84" t="s">
        <v>2695</v>
      </c>
      <c r="G1828" s="84" t="s">
        <v>3318</v>
      </c>
      <c r="H1828" s="84">
        <v>36</v>
      </c>
      <c r="I1828" s="84" t="s">
        <v>2695</v>
      </c>
      <c r="J1828" s="84" t="s">
        <v>3319</v>
      </c>
      <c r="K1828" s="425">
        <v>146.84281388709678</v>
      </c>
      <c r="L1828" s="425">
        <v>5286.3412999354841</v>
      </c>
      <c r="M1828" s="84" t="s">
        <v>3326</v>
      </c>
    </row>
    <row r="1829" spans="1:13" ht="45">
      <c r="A1829" s="87">
        <v>1820</v>
      </c>
      <c r="B1829" s="302"/>
      <c r="C1829" s="424" t="s">
        <v>2692</v>
      </c>
      <c r="D1829" s="84" t="s">
        <v>3317</v>
      </c>
      <c r="E1829" s="84">
        <v>204873388</v>
      </c>
      <c r="F1829" s="84" t="s">
        <v>2695</v>
      </c>
      <c r="G1829" s="84" t="s">
        <v>3318</v>
      </c>
      <c r="H1829" s="84">
        <v>18</v>
      </c>
      <c r="I1829" s="84" t="s">
        <v>2695</v>
      </c>
      <c r="J1829" s="84" t="s">
        <v>3319</v>
      </c>
      <c r="K1829" s="425">
        <v>146.84281388709678</v>
      </c>
      <c r="L1829" s="425">
        <v>2643.1706499677421</v>
      </c>
      <c r="M1829" s="84" t="s">
        <v>3327</v>
      </c>
    </row>
    <row r="1830" spans="1:13" ht="45">
      <c r="A1830" s="87">
        <v>1821</v>
      </c>
      <c r="B1830" s="302"/>
      <c r="C1830" s="424" t="s">
        <v>2692</v>
      </c>
      <c r="D1830" s="84" t="s">
        <v>3317</v>
      </c>
      <c r="E1830" s="84">
        <v>204873388</v>
      </c>
      <c r="F1830" s="84" t="s">
        <v>2695</v>
      </c>
      <c r="G1830" s="84" t="s">
        <v>3318</v>
      </c>
      <c r="H1830" s="84">
        <v>36</v>
      </c>
      <c r="I1830" s="84" t="s">
        <v>2695</v>
      </c>
      <c r="J1830" s="84" t="s">
        <v>3319</v>
      </c>
      <c r="K1830" s="425">
        <v>146.84281388709678</v>
      </c>
      <c r="L1830" s="425">
        <v>5286.3412999354841</v>
      </c>
      <c r="M1830" s="84" t="s">
        <v>3328</v>
      </c>
    </row>
    <row r="1831" spans="1:13" ht="45">
      <c r="A1831" s="87">
        <v>1822</v>
      </c>
      <c r="B1831" s="302"/>
      <c r="C1831" s="424" t="s">
        <v>2692</v>
      </c>
      <c r="D1831" s="84" t="s">
        <v>3317</v>
      </c>
      <c r="E1831" s="84">
        <v>204873388</v>
      </c>
      <c r="F1831" s="84" t="s">
        <v>2695</v>
      </c>
      <c r="G1831" s="84" t="s">
        <v>3318</v>
      </c>
      <c r="H1831" s="84">
        <v>18</v>
      </c>
      <c r="I1831" s="84" t="s">
        <v>2695</v>
      </c>
      <c r="J1831" s="84" t="s">
        <v>3319</v>
      </c>
      <c r="K1831" s="425">
        <v>146.84281388709678</v>
      </c>
      <c r="L1831" s="425">
        <v>2643.1706499677421</v>
      </c>
      <c r="M1831" s="84" t="s">
        <v>3329</v>
      </c>
    </row>
    <row r="1832" spans="1:13" ht="45">
      <c r="A1832" s="87">
        <v>1823</v>
      </c>
      <c r="B1832" s="302"/>
      <c r="C1832" s="424" t="s">
        <v>2692</v>
      </c>
      <c r="D1832" s="84" t="s">
        <v>3317</v>
      </c>
      <c r="E1832" s="84">
        <v>204873388</v>
      </c>
      <c r="F1832" s="84" t="s">
        <v>2695</v>
      </c>
      <c r="G1832" s="84" t="s">
        <v>3318</v>
      </c>
      <c r="H1832" s="84">
        <v>36</v>
      </c>
      <c r="I1832" s="84" t="s">
        <v>2695</v>
      </c>
      <c r="J1832" s="84" t="s">
        <v>3319</v>
      </c>
      <c r="K1832" s="425">
        <v>146.84281388709678</v>
      </c>
      <c r="L1832" s="425">
        <v>5286.3412999354841</v>
      </c>
      <c r="M1832" s="84" t="s">
        <v>3330</v>
      </c>
    </row>
    <row r="1833" spans="1:13" ht="45">
      <c r="A1833" s="87">
        <v>1824</v>
      </c>
      <c r="B1833" s="302"/>
      <c r="C1833" s="424" t="s">
        <v>2692</v>
      </c>
      <c r="D1833" s="84" t="s">
        <v>3317</v>
      </c>
      <c r="E1833" s="84">
        <v>204873388</v>
      </c>
      <c r="F1833" s="84" t="s">
        <v>2695</v>
      </c>
      <c r="G1833" s="84" t="s">
        <v>3318</v>
      </c>
      <c r="H1833" s="84">
        <v>36</v>
      </c>
      <c r="I1833" s="84" t="s">
        <v>2695</v>
      </c>
      <c r="J1833" s="84" t="s">
        <v>3319</v>
      </c>
      <c r="K1833" s="425">
        <v>146.84281388709678</v>
      </c>
      <c r="L1833" s="425">
        <v>5286.3412999354841</v>
      </c>
      <c r="M1833" s="84" t="s">
        <v>3331</v>
      </c>
    </row>
    <row r="1834" spans="1:13" ht="45">
      <c r="A1834" s="87">
        <v>1825</v>
      </c>
      <c r="B1834" s="302"/>
      <c r="C1834" s="424" t="s">
        <v>2692</v>
      </c>
      <c r="D1834" s="84" t="s">
        <v>3317</v>
      </c>
      <c r="E1834" s="84">
        <v>204873388</v>
      </c>
      <c r="F1834" s="84" t="s">
        <v>2695</v>
      </c>
      <c r="G1834" s="84" t="s">
        <v>3318</v>
      </c>
      <c r="H1834" s="84">
        <v>18</v>
      </c>
      <c r="I1834" s="84" t="s">
        <v>2695</v>
      </c>
      <c r="J1834" s="84" t="s">
        <v>3319</v>
      </c>
      <c r="K1834" s="425">
        <v>146.84281388709678</v>
      </c>
      <c r="L1834" s="425">
        <v>2643.1706499677421</v>
      </c>
      <c r="M1834" s="84" t="s">
        <v>3332</v>
      </c>
    </row>
    <row r="1835" spans="1:13" ht="45">
      <c r="A1835" s="87">
        <v>1826</v>
      </c>
      <c r="B1835" s="302"/>
      <c r="C1835" s="424" t="s">
        <v>2692</v>
      </c>
      <c r="D1835" s="84" t="s">
        <v>3317</v>
      </c>
      <c r="E1835" s="84">
        <v>204873388</v>
      </c>
      <c r="F1835" s="84" t="s">
        <v>2695</v>
      </c>
      <c r="G1835" s="84" t="s">
        <v>3318</v>
      </c>
      <c r="H1835" s="84">
        <v>18</v>
      </c>
      <c r="I1835" s="84" t="s">
        <v>2695</v>
      </c>
      <c r="J1835" s="84" t="s">
        <v>3319</v>
      </c>
      <c r="K1835" s="425">
        <v>146.84281388709678</v>
      </c>
      <c r="L1835" s="425">
        <v>2643.1706499677421</v>
      </c>
      <c r="M1835" s="84" t="s">
        <v>3333</v>
      </c>
    </row>
    <row r="1836" spans="1:13" ht="45">
      <c r="A1836" s="87">
        <v>1827</v>
      </c>
      <c r="B1836" s="302"/>
      <c r="C1836" s="424" t="s">
        <v>2692</v>
      </c>
      <c r="D1836" s="84" t="s">
        <v>3317</v>
      </c>
      <c r="E1836" s="84">
        <v>204873388</v>
      </c>
      <c r="F1836" s="84" t="s">
        <v>2695</v>
      </c>
      <c r="G1836" s="84" t="s">
        <v>3318</v>
      </c>
      <c r="H1836" s="84">
        <v>36</v>
      </c>
      <c r="I1836" s="84" t="s">
        <v>2695</v>
      </c>
      <c r="J1836" s="84" t="s">
        <v>3319</v>
      </c>
      <c r="K1836" s="425">
        <v>146.84281388709678</v>
      </c>
      <c r="L1836" s="425">
        <v>5286.3412999354841</v>
      </c>
      <c r="M1836" s="84" t="s">
        <v>3334</v>
      </c>
    </row>
    <row r="1837" spans="1:13" ht="45">
      <c r="A1837" s="87">
        <v>1828</v>
      </c>
      <c r="B1837" s="302"/>
      <c r="C1837" s="424" t="s">
        <v>2692</v>
      </c>
      <c r="D1837" s="84" t="s">
        <v>3317</v>
      </c>
      <c r="E1837" s="84">
        <v>204873388</v>
      </c>
      <c r="F1837" s="84" t="s">
        <v>2695</v>
      </c>
      <c r="G1837" s="84" t="s">
        <v>3318</v>
      </c>
      <c r="H1837" s="84">
        <v>18</v>
      </c>
      <c r="I1837" s="84" t="s">
        <v>2695</v>
      </c>
      <c r="J1837" s="84" t="s">
        <v>3319</v>
      </c>
      <c r="K1837" s="425">
        <v>146.84281388709678</v>
      </c>
      <c r="L1837" s="425">
        <v>2643.1706499677421</v>
      </c>
      <c r="M1837" s="84" t="s">
        <v>3335</v>
      </c>
    </row>
    <row r="1838" spans="1:13" ht="45">
      <c r="A1838" s="87">
        <v>1829</v>
      </c>
      <c r="B1838" s="302"/>
      <c r="C1838" s="424" t="s">
        <v>2692</v>
      </c>
      <c r="D1838" s="84" t="s">
        <v>3317</v>
      </c>
      <c r="E1838" s="84">
        <v>204873388</v>
      </c>
      <c r="F1838" s="84" t="s">
        <v>2695</v>
      </c>
      <c r="G1838" s="84" t="s">
        <v>3318</v>
      </c>
      <c r="H1838" s="84">
        <v>36</v>
      </c>
      <c r="I1838" s="84" t="s">
        <v>2695</v>
      </c>
      <c r="J1838" s="84" t="s">
        <v>3319</v>
      </c>
      <c r="K1838" s="425">
        <v>146.84281388709678</v>
      </c>
      <c r="L1838" s="425">
        <v>5286.3412999354841</v>
      </c>
      <c r="M1838" s="84" t="s">
        <v>3336</v>
      </c>
    </row>
    <row r="1839" spans="1:13" ht="45">
      <c r="A1839" s="87">
        <v>1830</v>
      </c>
      <c r="B1839" s="302"/>
      <c r="C1839" s="424" t="s">
        <v>2692</v>
      </c>
      <c r="D1839" s="84" t="s">
        <v>3317</v>
      </c>
      <c r="E1839" s="84">
        <v>204873388</v>
      </c>
      <c r="F1839" s="84" t="s">
        <v>2695</v>
      </c>
      <c r="G1839" s="84" t="s">
        <v>3318</v>
      </c>
      <c r="H1839" s="84">
        <v>18</v>
      </c>
      <c r="I1839" s="84" t="s">
        <v>2695</v>
      </c>
      <c r="J1839" s="84" t="s">
        <v>3319</v>
      </c>
      <c r="K1839" s="425">
        <v>146.84281388709678</v>
      </c>
      <c r="L1839" s="425">
        <v>2643.1706499677421</v>
      </c>
      <c r="M1839" s="84" t="s">
        <v>3337</v>
      </c>
    </row>
    <row r="1840" spans="1:13" ht="45">
      <c r="A1840" s="87">
        <v>1831</v>
      </c>
      <c r="B1840" s="302"/>
      <c r="C1840" s="424" t="s">
        <v>2692</v>
      </c>
      <c r="D1840" s="84" t="s">
        <v>3317</v>
      </c>
      <c r="E1840" s="84">
        <v>204873388</v>
      </c>
      <c r="F1840" s="84" t="s">
        <v>2695</v>
      </c>
      <c r="G1840" s="84" t="s">
        <v>3318</v>
      </c>
      <c r="H1840" s="84">
        <v>36</v>
      </c>
      <c r="I1840" s="84" t="s">
        <v>2695</v>
      </c>
      <c r="J1840" s="84" t="s">
        <v>3319</v>
      </c>
      <c r="K1840" s="425">
        <v>146.84281388709678</v>
      </c>
      <c r="L1840" s="425">
        <v>5286.3412999354841</v>
      </c>
      <c r="M1840" s="84" t="s">
        <v>3338</v>
      </c>
    </row>
    <row r="1841" spans="1:13" ht="45">
      <c r="A1841" s="87">
        <v>1832</v>
      </c>
      <c r="B1841" s="302"/>
      <c r="C1841" s="424" t="s">
        <v>2692</v>
      </c>
      <c r="D1841" s="84" t="s">
        <v>3317</v>
      </c>
      <c r="E1841" s="84">
        <v>204873388</v>
      </c>
      <c r="F1841" s="84" t="s">
        <v>2695</v>
      </c>
      <c r="G1841" s="84" t="s">
        <v>3318</v>
      </c>
      <c r="H1841" s="84">
        <v>36</v>
      </c>
      <c r="I1841" s="84" t="s">
        <v>2695</v>
      </c>
      <c r="J1841" s="84" t="s">
        <v>3319</v>
      </c>
      <c r="K1841" s="425">
        <v>146.84281388709678</v>
      </c>
      <c r="L1841" s="425">
        <v>5286.3412999354841</v>
      </c>
      <c r="M1841" s="84" t="s">
        <v>3339</v>
      </c>
    </row>
    <row r="1842" spans="1:13" ht="45">
      <c r="A1842" s="87">
        <v>1833</v>
      </c>
      <c r="B1842" s="302"/>
      <c r="C1842" s="424" t="s">
        <v>2692</v>
      </c>
      <c r="D1842" s="84" t="s">
        <v>3317</v>
      </c>
      <c r="E1842" s="84">
        <v>204873388</v>
      </c>
      <c r="F1842" s="84" t="s">
        <v>2695</v>
      </c>
      <c r="G1842" s="84" t="s">
        <v>3318</v>
      </c>
      <c r="H1842" s="84">
        <v>43.064999999999998</v>
      </c>
      <c r="I1842" s="84" t="s">
        <v>2695</v>
      </c>
      <c r="J1842" s="84" t="s">
        <v>3319</v>
      </c>
      <c r="K1842" s="425">
        <v>146.84281388709675</v>
      </c>
      <c r="L1842" s="425">
        <v>6323.7857800478214</v>
      </c>
      <c r="M1842" s="84" t="s">
        <v>3340</v>
      </c>
    </row>
    <row r="1843" spans="1:13" ht="45">
      <c r="A1843" s="87">
        <v>1834</v>
      </c>
      <c r="B1843" s="302"/>
      <c r="C1843" s="424" t="s">
        <v>2692</v>
      </c>
      <c r="D1843" s="84" t="s">
        <v>3317</v>
      </c>
      <c r="E1843" s="84">
        <v>204873388</v>
      </c>
      <c r="F1843" s="84" t="s">
        <v>2695</v>
      </c>
      <c r="G1843" s="84" t="s">
        <v>3318</v>
      </c>
      <c r="H1843" s="84">
        <v>36</v>
      </c>
      <c r="I1843" s="84" t="s">
        <v>2695</v>
      </c>
      <c r="J1843" s="84" t="s">
        <v>3319</v>
      </c>
      <c r="K1843" s="425">
        <v>146.84281388709678</v>
      </c>
      <c r="L1843" s="425">
        <v>5286.3412999354841</v>
      </c>
      <c r="M1843" s="84" t="s">
        <v>3341</v>
      </c>
    </row>
    <row r="1844" spans="1:13" ht="45">
      <c r="A1844" s="87">
        <v>1835</v>
      </c>
      <c r="B1844" s="302"/>
      <c r="C1844" s="424" t="s">
        <v>2692</v>
      </c>
      <c r="D1844" s="84" t="s">
        <v>3317</v>
      </c>
      <c r="E1844" s="84">
        <v>204873388</v>
      </c>
      <c r="F1844" s="84" t="s">
        <v>2695</v>
      </c>
      <c r="G1844" s="84" t="s">
        <v>3318</v>
      </c>
      <c r="H1844" s="84">
        <v>32</v>
      </c>
      <c r="I1844" s="84" t="s">
        <v>2695</v>
      </c>
      <c r="J1844" s="84" t="s">
        <v>3319</v>
      </c>
      <c r="K1844" s="425">
        <v>146.84281388709678</v>
      </c>
      <c r="L1844" s="425">
        <v>4698.970044387097</v>
      </c>
      <c r="M1844" s="84" t="s">
        <v>3342</v>
      </c>
    </row>
    <row r="1845" spans="1:13" ht="45">
      <c r="A1845" s="87">
        <v>1836</v>
      </c>
      <c r="B1845" s="302"/>
      <c r="C1845" s="424" t="s">
        <v>2692</v>
      </c>
      <c r="D1845" s="84" t="s">
        <v>3317</v>
      </c>
      <c r="E1845" s="84">
        <v>204873388</v>
      </c>
      <c r="F1845" s="84" t="s">
        <v>2695</v>
      </c>
      <c r="G1845" s="84" t="s">
        <v>3318</v>
      </c>
      <c r="H1845" s="84">
        <v>36</v>
      </c>
      <c r="I1845" s="84" t="s">
        <v>2695</v>
      </c>
      <c r="J1845" s="84" t="s">
        <v>3319</v>
      </c>
      <c r="K1845" s="425">
        <v>146.84281388709678</v>
      </c>
      <c r="L1845" s="425">
        <v>5286.3412999354841</v>
      </c>
      <c r="M1845" s="84" t="s">
        <v>3343</v>
      </c>
    </row>
    <row r="1846" spans="1:13" ht="45">
      <c r="A1846" s="87">
        <v>1837</v>
      </c>
      <c r="B1846" s="302"/>
      <c r="C1846" s="424" t="s">
        <v>2692</v>
      </c>
      <c r="D1846" s="84" t="s">
        <v>3317</v>
      </c>
      <c r="E1846" s="84">
        <v>204873388</v>
      </c>
      <c r="F1846" s="84" t="s">
        <v>2695</v>
      </c>
      <c r="G1846" s="84" t="s">
        <v>3318</v>
      </c>
      <c r="H1846" s="84">
        <v>36</v>
      </c>
      <c r="I1846" s="84" t="s">
        <v>2695</v>
      </c>
      <c r="J1846" s="84" t="s">
        <v>3319</v>
      </c>
      <c r="K1846" s="425">
        <v>146.84281388709678</v>
      </c>
      <c r="L1846" s="425">
        <v>5286.3412999354841</v>
      </c>
      <c r="M1846" s="84" t="s">
        <v>3344</v>
      </c>
    </row>
    <row r="1847" spans="1:13" ht="45">
      <c r="A1847" s="87">
        <v>1838</v>
      </c>
      <c r="B1847" s="302"/>
      <c r="C1847" s="424" t="s">
        <v>2692</v>
      </c>
      <c r="D1847" s="84" t="s">
        <v>3317</v>
      </c>
      <c r="E1847" s="84">
        <v>204873388</v>
      </c>
      <c r="F1847" s="84" t="s">
        <v>2695</v>
      </c>
      <c r="G1847" s="84" t="s">
        <v>3318</v>
      </c>
      <c r="H1847" s="84">
        <v>32</v>
      </c>
      <c r="I1847" s="84" t="s">
        <v>2695</v>
      </c>
      <c r="J1847" s="84" t="s">
        <v>3319</v>
      </c>
      <c r="K1847" s="425">
        <v>146.84281388709678</v>
      </c>
      <c r="L1847" s="425">
        <v>4698.970044387097</v>
      </c>
      <c r="M1847" s="84" t="s">
        <v>3345</v>
      </c>
    </row>
    <row r="1848" spans="1:13" ht="45">
      <c r="A1848" s="87">
        <v>1839</v>
      </c>
      <c r="B1848" s="302"/>
      <c r="C1848" s="424" t="s">
        <v>2692</v>
      </c>
      <c r="D1848" s="84" t="s">
        <v>3317</v>
      </c>
      <c r="E1848" s="84">
        <v>204873388</v>
      </c>
      <c r="F1848" s="84" t="s">
        <v>2695</v>
      </c>
      <c r="G1848" s="84" t="s">
        <v>3318</v>
      </c>
      <c r="H1848" s="84">
        <v>32</v>
      </c>
      <c r="I1848" s="84" t="s">
        <v>2695</v>
      </c>
      <c r="J1848" s="84" t="s">
        <v>3319</v>
      </c>
      <c r="K1848" s="425">
        <v>146.84281388709678</v>
      </c>
      <c r="L1848" s="425">
        <v>4698.970044387097</v>
      </c>
      <c r="M1848" s="84" t="s">
        <v>3346</v>
      </c>
    </row>
    <row r="1849" spans="1:13" ht="45">
      <c r="A1849" s="87">
        <v>1840</v>
      </c>
      <c r="B1849" s="302"/>
      <c r="C1849" s="424" t="s">
        <v>2692</v>
      </c>
      <c r="D1849" s="84" t="s">
        <v>3317</v>
      </c>
      <c r="E1849" s="84">
        <v>204873388</v>
      </c>
      <c r="F1849" s="84" t="s">
        <v>2695</v>
      </c>
      <c r="G1849" s="84" t="s">
        <v>3318</v>
      </c>
      <c r="H1849" s="84">
        <v>36</v>
      </c>
      <c r="I1849" s="84" t="s">
        <v>2695</v>
      </c>
      <c r="J1849" s="84" t="s">
        <v>3319</v>
      </c>
      <c r="K1849" s="425">
        <v>146.84281388709678</v>
      </c>
      <c r="L1849" s="425">
        <v>5286.3412999354841</v>
      </c>
      <c r="M1849" s="84" t="s">
        <v>3347</v>
      </c>
    </row>
    <row r="1850" spans="1:13" ht="45">
      <c r="A1850" s="87">
        <v>1841</v>
      </c>
      <c r="B1850" s="302"/>
      <c r="C1850" s="424" t="s">
        <v>2692</v>
      </c>
      <c r="D1850" s="84" t="s">
        <v>3317</v>
      </c>
      <c r="E1850" s="84">
        <v>204873388</v>
      </c>
      <c r="F1850" s="84" t="s">
        <v>2695</v>
      </c>
      <c r="G1850" s="84" t="s">
        <v>3318</v>
      </c>
      <c r="H1850" s="84">
        <v>36</v>
      </c>
      <c r="I1850" s="84" t="s">
        <v>2695</v>
      </c>
      <c r="J1850" s="84" t="s">
        <v>3319</v>
      </c>
      <c r="K1850" s="425">
        <v>146.84281388709678</v>
      </c>
      <c r="L1850" s="425">
        <v>5286.3412999354841</v>
      </c>
      <c r="M1850" s="84" t="s">
        <v>3348</v>
      </c>
    </row>
    <row r="1851" spans="1:13" ht="45">
      <c r="A1851" s="87">
        <v>1842</v>
      </c>
      <c r="B1851" s="302"/>
      <c r="C1851" s="424" t="s">
        <v>2692</v>
      </c>
      <c r="D1851" s="84" t="s">
        <v>3317</v>
      </c>
      <c r="E1851" s="84">
        <v>204873388</v>
      </c>
      <c r="F1851" s="84" t="s">
        <v>2695</v>
      </c>
      <c r="G1851" s="84" t="s">
        <v>3318</v>
      </c>
      <c r="H1851" s="84">
        <v>36</v>
      </c>
      <c r="I1851" s="84" t="s">
        <v>2695</v>
      </c>
      <c r="J1851" s="84" t="s">
        <v>3319</v>
      </c>
      <c r="K1851" s="425">
        <v>146.84281388709678</v>
      </c>
      <c r="L1851" s="425">
        <v>5286.3412999354841</v>
      </c>
      <c r="M1851" s="84" t="s">
        <v>3349</v>
      </c>
    </row>
    <row r="1852" spans="1:13" ht="45">
      <c r="A1852" s="87">
        <v>1843</v>
      </c>
      <c r="B1852" s="302"/>
      <c r="C1852" s="424" t="s">
        <v>2692</v>
      </c>
      <c r="D1852" s="84" t="s">
        <v>3317</v>
      </c>
      <c r="E1852" s="84">
        <v>204873388</v>
      </c>
      <c r="F1852" s="84" t="s">
        <v>2695</v>
      </c>
      <c r="G1852" s="84" t="s">
        <v>3318</v>
      </c>
      <c r="H1852" s="84">
        <v>36</v>
      </c>
      <c r="I1852" s="84" t="s">
        <v>2695</v>
      </c>
      <c r="J1852" s="84" t="s">
        <v>3319</v>
      </c>
      <c r="K1852" s="425">
        <v>146.84281388709678</v>
      </c>
      <c r="L1852" s="425">
        <v>5286.3412999354841</v>
      </c>
      <c r="M1852" s="84" t="s">
        <v>3350</v>
      </c>
    </row>
    <row r="1853" spans="1:13" ht="45">
      <c r="A1853" s="87">
        <v>1844</v>
      </c>
      <c r="B1853" s="302"/>
      <c r="C1853" s="424" t="s">
        <v>2692</v>
      </c>
      <c r="D1853" s="84" t="s">
        <v>3317</v>
      </c>
      <c r="E1853" s="84">
        <v>204873388</v>
      </c>
      <c r="F1853" s="84" t="s">
        <v>2695</v>
      </c>
      <c r="G1853" s="84" t="s">
        <v>3318</v>
      </c>
      <c r="H1853" s="84">
        <v>36</v>
      </c>
      <c r="I1853" s="84" t="s">
        <v>2695</v>
      </c>
      <c r="J1853" s="84" t="s">
        <v>3319</v>
      </c>
      <c r="K1853" s="425">
        <v>146.84281388709678</v>
      </c>
      <c r="L1853" s="425">
        <v>5286.3412999354841</v>
      </c>
      <c r="M1853" s="84" t="s">
        <v>3351</v>
      </c>
    </row>
    <row r="1854" spans="1:13" ht="45">
      <c r="A1854" s="87">
        <v>1845</v>
      </c>
      <c r="B1854" s="302"/>
      <c r="C1854" s="424" t="s">
        <v>2692</v>
      </c>
      <c r="D1854" s="84" t="s">
        <v>3317</v>
      </c>
      <c r="E1854" s="84">
        <v>204873388</v>
      </c>
      <c r="F1854" s="84" t="s">
        <v>2695</v>
      </c>
      <c r="G1854" s="84" t="s">
        <v>3318</v>
      </c>
      <c r="H1854" s="84">
        <v>24</v>
      </c>
      <c r="I1854" s="84" t="s">
        <v>2695</v>
      </c>
      <c r="J1854" s="84" t="s">
        <v>3319</v>
      </c>
      <c r="K1854" s="425">
        <v>146.84281388709675</v>
      </c>
      <c r="L1854" s="425">
        <v>3524.2275332903223</v>
      </c>
      <c r="M1854" s="84" t="s">
        <v>3352</v>
      </c>
    </row>
    <row r="1855" spans="1:13" ht="45">
      <c r="A1855" s="87">
        <v>1846</v>
      </c>
      <c r="B1855" s="302"/>
      <c r="C1855" s="424" t="s">
        <v>2692</v>
      </c>
      <c r="D1855" s="84" t="s">
        <v>3317</v>
      </c>
      <c r="E1855" s="84">
        <v>204873388</v>
      </c>
      <c r="F1855" s="84" t="s">
        <v>2695</v>
      </c>
      <c r="G1855" s="84" t="s">
        <v>3318</v>
      </c>
      <c r="H1855" s="84">
        <v>36</v>
      </c>
      <c r="I1855" s="84" t="s">
        <v>2695</v>
      </c>
      <c r="J1855" s="84" t="s">
        <v>3319</v>
      </c>
      <c r="K1855" s="425">
        <v>146.84281388709678</v>
      </c>
      <c r="L1855" s="425">
        <v>5286.3412999354841</v>
      </c>
      <c r="M1855" s="84" t="s">
        <v>3353</v>
      </c>
    </row>
    <row r="1856" spans="1:13" ht="45">
      <c r="A1856" s="87">
        <v>1847</v>
      </c>
      <c r="B1856" s="302"/>
      <c r="C1856" s="424" t="s">
        <v>2692</v>
      </c>
      <c r="D1856" s="84" t="s">
        <v>3317</v>
      </c>
      <c r="E1856" s="84">
        <v>204873388</v>
      </c>
      <c r="F1856" s="84" t="s">
        <v>2695</v>
      </c>
      <c r="G1856" s="84" t="s">
        <v>3318</v>
      </c>
      <c r="H1856" s="84">
        <v>36</v>
      </c>
      <c r="I1856" s="84" t="s">
        <v>2695</v>
      </c>
      <c r="J1856" s="84" t="s">
        <v>3319</v>
      </c>
      <c r="K1856" s="425">
        <v>146.84281388709678</v>
      </c>
      <c r="L1856" s="425">
        <v>5286.3412999354841</v>
      </c>
      <c r="M1856" s="84" t="s">
        <v>3354</v>
      </c>
    </row>
    <row r="1857" spans="1:13" ht="45">
      <c r="A1857" s="87">
        <v>1848</v>
      </c>
      <c r="B1857" s="302"/>
      <c r="C1857" s="424" t="s">
        <v>2692</v>
      </c>
      <c r="D1857" s="84" t="s">
        <v>3317</v>
      </c>
      <c r="E1857" s="84">
        <v>204873388</v>
      </c>
      <c r="F1857" s="84" t="s">
        <v>2695</v>
      </c>
      <c r="G1857" s="84" t="s">
        <v>3318</v>
      </c>
      <c r="H1857" s="84">
        <v>36</v>
      </c>
      <c r="I1857" s="84" t="s">
        <v>2695</v>
      </c>
      <c r="J1857" s="84" t="s">
        <v>3319</v>
      </c>
      <c r="K1857" s="425">
        <v>146.84281388709678</v>
      </c>
      <c r="L1857" s="425">
        <v>5286.3412999354841</v>
      </c>
      <c r="M1857" s="84" t="s">
        <v>3355</v>
      </c>
    </row>
    <row r="1858" spans="1:13" ht="45">
      <c r="A1858" s="87">
        <v>1849</v>
      </c>
      <c r="B1858" s="302"/>
      <c r="C1858" s="424" t="s">
        <v>2692</v>
      </c>
      <c r="D1858" s="84" t="s">
        <v>3317</v>
      </c>
      <c r="E1858" s="84">
        <v>204873388</v>
      </c>
      <c r="F1858" s="84" t="s">
        <v>2695</v>
      </c>
      <c r="G1858" s="84" t="s">
        <v>3318</v>
      </c>
      <c r="H1858" s="84">
        <v>36</v>
      </c>
      <c r="I1858" s="84" t="s">
        <v>2695</v>
      </c>
      <c r="J1858" s="84" t="s">
        <v>3319</v>
      </c>
      <c r="K1858" s="425">
        <v>146.84281388709678</v>
      </c>
      <c r="L1858" s="425">
        <v>5286.3412999354841</v>
      </c>
      <c r="M1858" s="84" t="s">
        <v>3356</v>
      </c>
    </row>
    <row r="1859" spans="1:13" ht="45">
      <c r="A1859" s="87">
        <v>1850</v>
      </c>
      <c r="B1859" s="302"/>
      <c r="C1859" s="424" t="s">
        <v>2692</v>
      </c>
      <c r="D1859" s="84" t="s">
        <v>3317</v>
      </c>
      <c r="E1859" s="84">
        <v>204873388</v>
      </c>
      <c r="F1859" s="84" t="s">
        <v>2695</v>
      </c>
      <c r="G1859" s="84" t="s">
        <v>3318</v>
      </c>
      <c r="H1859" s="84">
        <v>36</v>
      </c>
      <c r="I1859" s="84" t="s">
        <v>2695</v>
      </c>
      <c r="J1859" s="84" t="s">
        <v>3319</v>
      </c>
      <c r="K1859" s="425">
        <v>146.84281388709678</v>
      </c>
      <c r="L1859" s="425">
        <v>5286.3412999354841</v>
      </c>
      <c r="M1859" s="84" t="s">
        <v>3357</v>
      </c>
    </row>
    <row r="1860" spans="1:13" ht="45">
      <c r="A1860" s="87">
        <v>1851</v>
      </c>
      <c r="B1860" s="302"/>
      <c r="C1860" s="424" t="s">
        <v>2692</v>
      </c>
      <c r="D1860" s="84" t="s">
        <v>3317</v>
      </c>
      <c r="E1860" s="84">
        <v>204873388</v>
      </c>
      <c r="F1860" s="84" t="s">
        <v>2695</v>
      </c>
      <c r="G1860" s="84" t="s">
        <v>3318</v>
      </c>
      <c r="H1860" s="84">
        <v>36</v>
      </c>
      <c r="I1860" s="84" t="s">
        <v>2695</v>
      </c>
      <c r="J1860" s="84" t="s">
        <v>3319</v>
      </c>
      <c r="K1860" s="425">
        <v>146.84281388709678</v>
      </c>
      <c r="L1860" s="425">
        <v>5286.3412999354841</v>
      </c>
      <c r="M1860" s="84" t="s">
        <v>3358</v>
      </c>
    </row>
    <row r="1861" spans="1:13" ht="45">
      <c r="A1861" s="87">
        <v>1852</v>
      </c>
      <c r="B1861" s="302"/>
      <c r="C1861" s="424" t="s">
        <v>2692</v>
      </c>
      <c r="D1861" s="84" t="s">
        <v>3317</v>
      </c>
      <c r="E1861" s="84">
        <v>204873388</v>
      </c>
      <c r="F1861" s="84" t="s">
        <v>2695</v>
      </c>
      <c r="G1861" s="84" t="s">
        <v>3318</v>
      </c>
      <c r="H1861" s="84">
        <v>80</v>
      </c>
      <c r="I1861" s="84" t="s">
        <v>2695</v>
      </c>
      <c r="J1861" s="84" t="s">
        <v>3319</v>
      </c>
      <c r="K1861" s="425">
        <v>146.84281388709678</v>
      </c>
      <c r="L1861" s="425">
        <v>11747.425110967743</v>
      </c>
      <c r="M1861" s="84" t="s">
        <v>3359</v>
      </c>
    </row>
    <row r="1862" spans="1:13" ht="45">
      <c r="A1862" s="87">
        <v>1853</v>
      </c>
      <c r="B1862" s="302"/>
      <c r="C1862" s="424" t="s">
        <v>2692</v>
      </c>
      <c r="D1862" s="84" t="s">
        <v>3317</v>
      </c>
      <c r="E1862" s="84">
        <v>204873388</v>
      </c>
      <c r="F1862" s="84" t="s">
        <v>2695</v>
      </c>
      <c r="G1862" s="84" t="s">
        <v>3318</v>
      </c>
      <c r="H1862" s="84">
        <v>18</v>
      </c>
      <c r="I1862" s="84" t="s">
        <v>2695</v>
      </c>
      <c r="J1862" s="84" t="s">
        <v>3319</v>
      </c>
      <c r="K1862" s="425">
        <v>146.84281388709678</v>
      </c>
      <c r="L1862" s="425">
        <v>2643.1706499677421</v>
      </c>
      <c r="M1862" s="84" t="s">
        <v>3360</v>
      </c>
    </row>
    <row r="1863" spans="1:13" ht="45">
      <c r="A1863" s="87">
        <v>1854</v>
      </c>
      <c r="B1863" s="302"/>
      <c r="C1863" s="424" t="s">
        <v>2692</v>
      </c>
      <c r="D1863" s="84" t="s">
        <v>3317</v>
      </c>
      <c r="E1863" s="84">
        <v>204873388</v>
      </c>
      <c r="F1863" s="84" t="s">
        <v>2695</v>
      </c>
      <c r="G1863" s="84" t="s">
        <v>3318</v>
      </c>
      <c r="H1863" s="84">
        <v>18</v>
      </c>
      <c r="I1863" s="84" t="s">
        <v>2695</v>
      </c>
      <c r="J1863" s="84" t="s">
        <v>3319</v>
      </c>
      <c r="K1863" s="425">
        <v>146.84281388709678</v>
      </c>
      <c r="L1863" s="425">
        <v>2643.1706499677421</v>
      </c>
      <c r="M1863" s="84" t="s">
        <v>3360</v>
      </c>
    </row>
    <row r="1864" spans="1:13" ht="45">
      <c r="A1864" s="87">
        <v>1855</v>
      </c>
      <c r="B1864" s="302"/>
      <c r="C1864" s="424" t="s">
        <v>2692</v>
      </c>
      <c r="D1864" s="84" t="s">
        <v>3317</v>
      </c>
      <c r="E1864" s="84">
        <v>204873388</v>
      </c>
      <c r="F1864" s="84" t="s">
        <v>2695</v>
      </c>
      <c r="G1864" s="84" t="s">
        <v>3318</v>
      </c>
      <c r="H1864" s="84">
        <v>18</v>
      </c>
      <c r="I1864" s="84" t="s">
        <v>2695</v>
      </c>
      <c r="J1864" s="84" t="s">
        <v>3319</v>
      </c>
      <c r="K1864" s="425">
        <v>146.84281388709678</v>
      </c>
      <c r="L1864" s="425">
        <v>2643.1706499677421</v>
      </c>
      <c r="M1864" s="84" t="s">
        <v>3361</v>
      </c>
    </row>
    <row r="1865" spans="1:13" ht="45">
      <c r="A1865" s="87">
        <v>1856</v>
      </c>
      <c r="B1865" s="302"/>
      <c r="C1865" s="424" t="s">
        <v>2692</v>
      </c>
      <c r="D1865" s="84" t="s">
        <v>3317</v>
      </c>
      <c r="E1865" s="84">
        <v>204873388</v>
      </c>
      <c r="F1865" s="84" t="s">
        <v>2695</v>
      </c>
      <c r="G1865" s="84" t="s">
        <v>3318</v>
      </c>
      <c r="H1865" s="84">
        <v>18</v>
      </c>
      <c r="I1865" s="84" t="s">
        <v>2695</v>
      </c>
      <c r="J1865" s="84" t="s">
        <v>3319</v>
      </c>
      <c r="K1865" s="425">
        <v>146.84281388709678</v>
      </c>
      <c r="L1865" s="425">
        <v>2643.1706499677421</v>
      </c>
      <c r="M1865" s="84" t="s">
        <v>3361</v>
      </c>
    </row>
    <row r="1866" spans="1:13" ht="45">
      <c r="A1866" s="87">
        <v>1857</v>
      </c>
      <c r="B1866" s="302"/>
      <c r="C1866" s="424" t="s">
        <v>2692</v>
      </c>
      <c r="D1866" s="84" t="s">
        <v>3317</v>
      </c>
      <c r="E1866" s="84">
        <v>204873388</v>
      </c>
      <c r="F1866" s="84" t="s">
        <v>2695</v>
      </c>
      <c r="G1866" s="84" t="s">
        <v>3318</v>
      </c>
      <c r="H1866" s="84">
        <v>18</v>
      </c>
      <c r="I1866" s="84" t="s">
        <v>2695</v>
      </c>
      <c r="J1866" s="84" t="s">
        <v>3319</v>
      </c>
      <c r="K1866" s="425">
        <v>146.84281388709678</v>
      </c>
      <c r="L1866" s="425">
        <v>2643.1706499677421</v>
      </c>
      <c r="M1866" s="84" t="s">
        <v>3362</v>
      </c>
    </row>
    <row r="1867" spans="1:13" ht="45">
      <c r="A1867" s="87">
        <v>1858</v>
      </c>
      <c r="B1867" s="302"/>
      <c r="C1867" s="424" t="s">
        <v>2692</v>
      </c>
      <c r="D1867" s="84" t="s">
        <v>3317</v>
      </c>
      <c r="E1867" s="84">
        <v>204873388</v>
      </c>
      <c r="F1867" s="84" t="s">
        <v>2695</v>
      </c>
      <c r="G1867" s="84" t="s">
        <v>3318</v>
      </c>
      <c r="H1867" s="84">
        <v>18</v>
      </c>
      <c r="I1867" s="84" t="s">
        <v>2695</v>
      </c>
      <c r="J1867" s="84" t="s">
        <v>3319</v>
      </c>
      <c r="K1867" s="425">
        <v>146.84281388709678</v>
      </c>
      <c r="L1867" s="425">
        <v>2643.1706499677421</v>
      </c>
      <c r="M1867" s="84" t="s">
        <v>3362</v>
      </c>
    </row>
    <row r="1868" spans="1:13" ht="45">
      <c r="A1868" s="87">
        <v>1859</v>
      </c>
      <c r="B1868" s="302"/>
      <c r="C1868" s="424" t="s">
        <v>2692</v>
      </c>
      <c r="D1868" s="84" t="s">
        <v>3317</v>
      </c>
      <c r="E1868" s="84">
        <v>204873388</v>
      </c>
      <c r="F1868" s="84" t="s">
        <v>2695</v>
      </c>
      <c r="G1868" s="84" t="s">
        <v>3318</v>
      </c>
      <c r="H1868" s="84">
        <v>80</v>
      </c>
      <c r="I1868" s="84" t="s">
        <v>2695</v>
      </c>
      <c r="J1868" s="84" t="s">
        <v>3319</v>
      </c>
      <c r="K1868" s="425">
        <v>146.84281388709678</v>
      </c>
      <c r="L1868" s="425">
        <v>11747.425110967743</v>
      </c>
      <c r="M1868" s="84" t="s">
        <v>3363</v>
      </c>
    </row>
    <row r="1869" spans="1:13" ht="45">
      <c r="A1869" s="87">
        <v>1860</v>
      </c>
      <c r="B1869" s="302"/>
      <c r="C1869" s="424" t="s">
        <v>2692</v>
      </c>
      <c r="D1869" s="84" t="s">
        <v>3317</v>
      </c>
      <c r="E1869" s="84">
        <v>204873388</v>
      </c>
      <c r="F1869" s="84" t="s">
        <v>2695</v>
      </c>
      <c r="G1869" s="84" t="s">
        <v>3318</v>
      </c>
      <c r="H1869" s="84">
        <v>36</v>
      </c>
      <c r="I1869" s="84" t="s">
        <v>2695</v>
      </c>
      <c r="J1869" s="84" t="s">
        <v>3319</v>
      </c>
      <c r="K1869" s="425">
        <v>146.84281388709678</v>
      </c>
      <c r="L1869" s="425">
        <v>5286.3412999354841</v>
      </c>
      <c r="M1869" s="84" t="s">
        <v>3364</v>
      </c>
    </row>
    <row r="1870" spans="1:13" ht="45">
      <c r="A1870" s="87">
        <v>1861</v>
      </c>
      <c r="B1870" s="302"/>
      <c r="C1870" s="424" t="s">
        <v>2692</v>
      </c>
      <c r="D1870" s="84" t="s">
        <v>3317</v>
      </c>
      <c r="E1870" s="84">
        <v>204873388</v>
      </c>
      <c r="F1870" s="84" t="s">
        <v>2695</v>
      </c>
      <c r="G1870" s="84" t="s">
        <v>3318</v>
      </c>
      <c r="H1870" s="84">
        <v>18</v>
      </c>
      <c r="I1870" s="84" t="s">
        <v>2695</v>
      </c>
      <c r="J1870" s="84" t="s">
        <v>3319</v>
      </c>
      <c r="K1870" s="425">
        <v>146.84281388709678</v>
      </c>
      <c r="L1870" s="425">
        <v>2643.1706499677421</v>
      </c>
      <c r="M1870" s="84" t="s">
        <v>3365</v>
      </c>
    </row>
    <row r="1871" spans="1:13" ht="45">
      <c r="A1871" s="87">
        <v>1862</v>
      </c>
      <c r="B1871" s="302"/>
      <c r="C1871" s="424" t="s">
        <v>2692</v>
      </c>
      <c r="D1871" s="84" t="s">
        <v>3317</v>
      </c>
      <c r="E1871" s="84">
        <v>204873388</v>
      </c>
      <c r="F1871" s="84" t="s">
        <v>2695</v>
      </c>
      <c r="G1871" s="84" t="s">
        <v>3318</v>
      </c>
      <c r="H1871" s="84">
        <v>36</v>
      </c>
      <c r="I1871" s="84" t="s">
        <v>2695</v>
      </c>
      <c r="J1871" s="84" t="s">
        <v>3319</v>
      </c>
      <c r="K1871" s="425">
        <v>146.84281388709678</v>
      </c>
      <c r="L1871" s="425">
        <v>5286.3412999354841</v>
      </c>
      <c r="M1871" s="84" t="s">
        <v>3366</v>
      </c>
    </row>
    <row r="1872" spans="1:13" ht="45">
      <c r="A1872" s="87">
        <v>1863</v>
      </c>
      <c r="B1872" s="302"/>
      <c r="C1872" s="424" t="s">
        <v>2692</v>
      </c>
      <c r="D1872" s="84" t="s">
        <v>3317</v>
      </c>
      <c r="E1872" s="84">
        <v>204873388</v>
      </c>
      <c r="F1872" s="84" t="s">
        <v>2695</v>
      </c>
      <c r="G1872" s="84" t="s">
        <v>3318</v>
      </c>
      <c r="H1872" s="84">
        <v>18</v>
      </c>
      <c r="I1872" s="84" t="s">
        <v>2695</v>
      </c>
      <c r="J1872" s="84" t="s">
        <v>3319</v>
      </c>
      <c r="K1872" s="425">
        <v>146.84281388709678</v>
      </c>
      <c r="L1872" s="425">
        <v>2643.1706499677421</v>
      </c>
      <c r="M1872" s="84" t="s">
        <v>3367</v>
      </c>
    </row>
    <row r="1873" spans="1:13" ht="45">
      <c r="A1873" s="87">
        <v>1864</v>
      </c>
      <c r="B1873" s="302"/>
      <c r="C1873" s="424" t="s">
        <v>2692</v>
      </c>
      <c r="D1873" s="84" t="s">
        <v>3317</v>
      </c>
      <c r="E1873" s="84">
        <v>204873388</v>
      </c>
      <c r="F1873" s="84" t="s">
        <v>2695</v>
      </c>
      <c r="G1873" s="84" t="s">
        <v>3318</v>
      </c>
      <c r="H1873" s="84">
        <v>36</v>
      </c>
      <c r="I1873" s="84" t="s">
        <v>2695</v>
      </c>
      <c r="J1873" s="84" t="s">
        <v>3319</v>
      </c>
      <c r="K1873" s="425">
        <v>146.84281388709678</v>
      </c>
      <c r="L1873" s="425">
        <v>5286.3412999354841</v>
      </c>
      <c r="M1873" s="84" t="s">
        <v>3368</v>
      </c>
    </row>
    <row r="1874" spans="1:13" ht="45">
      <c r="A1874" s="87">
        <v>1865</v>
      </c>
      <c r="B1874" s="302"/>
      <c r="C1874" s="424" t="s">
        <v>2692</v>
      </c>
      <c r="D1874" s="84" t="s">
        <v>3317</v>
      </c>
      <c r="E1874" s="84">
        <v>204873388</v>
      </c>
      <c r="F1874" s="84" t="s">
        <v>2695</v>
      </c>
      <c r="G1874" s="84" t="s">
        <v>3318</v>
      </c>
      <c r="H1874" s="84">
        <v>36</v>
      </c>
      <c r="I1874" s="84" t="s">
        <v>2695</v>
      </c>
      <c r="J1874" s="84" t="s">
        <v>3319</v>
      </c>
      <c r="K1874" s="425">
        <v>146.84281388709678</v>
      </c>
      <c r="L1874" s="425">
        <v>5286.3412999354841</v>
      </c>
      <c r="M1874" s="84" t="s">
        <v>3369</v>
      </c>
    </row>
    <row r="1875" spans="1:13" ht="45">
      <c r="A1875" s="87">
        <v>1866</v>
      </c>
      <c r="B1875" s="302"/>
      <c r="C1875" s="424" t="s">
        <v>2692</v>
      </c>
      <c r="D1875" s="84" t="s">
        <v>3317</v>
      </c>
      <c r="E1875" s="84">
        <v>204873388</v>
      </c>
      <c r="F1875" s="84" t="s">
        <v>2695</v>
      </c>
      <c r="G1875" s="84" t="s">
        <v>3318</v>
      </c>
      <c r="H1875" s="84">
        <v>36</v>
      </c>
      <c r="I1875" s="84" t="s">
        <v>2695</v>
      </c>
      <c r="J1875" s="84" t="s">
        <v>3319</v>
      </c>
      <c r="K1875" s="425">
        <v>146.84281388709678</v>
      </c>
      <c r="L1875" s="425">
        <v>5286.3412999354841</v>
      </c>
      <c r="M1875" s="84" t="s">
        <v>3370</v>
      </c>
    </row>
    <row r="1876" spans="1:13" ht="45">
      <c r="A1876" s="87">
        <v>1867</v>
      </c>
      <c r="B1876" s="302"/>
      <c r="C1876" s="424" t="s">
        <v>2692</v>
      </c>
      <c r="D1876" s="84" t="s">
        <v>3317</v>
      </c>
      <c r="E1876" s="84">
        <v>204873388</v>
      </c>
      <c r="F1876" s="84" t="s">
        <v>2695</v>
      </c>
      <c r="G1876" s="84" t="s">
        <v>3318</v>
      </c>
      <c r="H1876" s="84">
        <v>36</v>
      </c>
      <c r="I1876" s="84" t="s">
        <v>2695</v>
      </c>
      <c r="J1876" s="84" t="s">
        <v>3319</v>
      </c>
      <c r="K1876" s="425">
        <v>146.84281388709678</v>
      </c>
      <c r="L1876" s="425">
        <v>5286.3412999354841</v>
      </c>
      <c r="M1876" s="84" t="s">
        <v>3371</v>
      </c>
    </row>
    <row r="1877" spans="1:13" ht="45">
      <c r="A1877" s="87">
        <v>1868</v>
      </c>
      <c r="B1877" s="302"/>
      <c r="C1877" s="424" t="s">
        <v>2692</v>
      </c>
      <c r="D1877" s="84" t="s">
        <v>3317</v>
      </c>
      <c r="E1877" s="84">
        <v>204873388</v>
      </c>
      <c r="F1877" s="84" t="s">
        <v>2695</v>
      </c>
      <c r="G1877" s="84" t="s">
        <v>3318</v>
      </c>
      <c r="H1877" s="84">
        <v>32</v>
      </c>
      <c r="I1877" s="84" t="s">
        <v>2695</v>
      </c>
      <c r="J1877" s="84" t="s">
        <v>3319</v>
      </c>
      <c r="K1877" s="425">
        <v>146.84281388709678</v>
      </c>
      <c r="L1877" s="425">
        <v>4698.970044387097</v>
      </c>
      <c r="M1877" s="84" t="s">
        <v>3372</v>
      </c>
    </row>
    <row r="1878" spans="1:13" ht="45">
      <c r="A1878" s="87">
        <v>1869</v>
      </c>
      <c r="B1878" s="302"/>
      <c r="C1878" s="424" t="s">
        <v>2692</v>
      </c>
      <c r="D1878" s="84" t="s">
        <v>3317</v>
      </c>
      <c r="E1878" s="84">
        <v>204873388</v>
      </c>
      <c r="F1878" s="84" t="s">
        <v>2695</v>
      </c>
      <c r="G1878" s="84" t="s">
        <v>3318</v>
      </c>
      <c r="H1878" s="84">
        <v>12</v>
      </c>
      <c r="I1878" s="84" t="s">
        <v>2695</v>
      </c>
      <c r="J1878" s="84" t="s">
        <v>3319</v>
      </c>
      <c r="K1878" s="425">
        <v>146.84281388709675</v>
      </c>
      <c r="L1878" s="425">
        <v>1762.1137666451611</v>
      </c>
      <c r="M1878" s="84" t="s">
        <v>3373</v>
      </c>
    </row>
    <row r="1879" spans="1:13" ht="45">
      <c r="A1879" s="87">
        <v>1870</v>
      </c>
      <c r="B1879" s="302"/>
      <c r="C1879" s="424" t="s">
        <v>2692</v>
      </c>
      <c r="D1879" s="84" t="s">
        <v>3317</v>
      </c>
      <c r="E1879" s="84">
        <v>204873388</v>
      </c>
      <c r="F1879" s="84" t="s">
        <v>2695</v>
      </c>
      <c r="G1879" s="84" t="s">
        <v>3318</v>
      </c>
      <c r="H1879" s="84">
        <v>12</v>
      </c>
      <c r="I1879" s="84" t="s">
        <v>2695</v>
      </c>
      <c r="J1879" s="84" t="s">
        <v>3319</v>
      </c>
      <c r="K1879" s="425">
        <v>146.84281388709675</v>
      </c>
      <c r="L1879" s="425">
        <v>1762.1137666451611</v>
      </c>
      <c r="M1879" s="84" t="s">
        <v>3374</v>
      </c>
    </row>
    <row r="1880" spans="1:13" ht="45">
      <c r="A1880" s="87">
        <v>1871</v>
      </c>
      <c r="B1880" s="302"/>
      <c r="C1880" s="424" t="s">
        <v>2692</v>
      </c>
      <c r="D1880" s="84" t="s">
        <v>3317</v>
      </c>
      <c r="E1880" s="84">
        <v>204873388</v>
      </c>
      <c r="F1880" s="84" t="s">
        <v>2695</v>
      </c>
      <c r="G1880" s="84" t="s">
        <v>3318</v>
      </c>
      <c r="H1880" s="84">
        <v>36</v>
      </c>
      <c r="I1880" s="84" t="s">
        <v>2695</v>
      </c>
      <c r="J1880" s="84" t="s">
        <v>3319</v>
      </c>
      <c r="K1880" s="425">
        <v>184.7852419354839</v>
      </c>
      <c r="L1880" s="425">
        <v>6652.2687096774198</v>
      </c>
      <c r="M1880" s="84" t="s">
        <v>3375</v>
      </c>
    </row>
    <row r="1881" spans="1:13" ht="45">
      <c r="A1881" s="87">
        <v>1872</v>
      </c>
      <c r="B1881" s="302"/>
      <c r="C1881" s="424" t="s">
        <v>2692</v>
      </c>
      <c r="D1881" s="84" t="s">
        <v>3317</v>
      </c>
      <c r="E1881" s="84">
        <v>204873388</v>
      </c>
      <c r="F1881" s="84" t="s">
        <v>2695</v>
      </c>
      <c r="G1881" s="84" t="s">
        <v>3318</v>
      </c>
      <c r="H1881" s="84">
        <v>36</v>
      </c>
      <c r="I1881" s="84" t="s">
        <v>2695</v>
      </c>
      <c r="J1881" s="84" t="s">
        <v>3319</v>
      </c>
      <c r="K1881" s="425">
        <v>184.7852419354839</v>
      </c>
      <c r="L1881" s="425">
        <v>6652.2687096774198</v>
      </c>
      <c r="M1881" s="84" t="s">
        <v>3376</v>
      </c>
    </row>
    <row r="1882" spans="1:13" ht="45">
      <c r="A1882" s="87">
        <v>1873</v>
      </c>
      <c r="B1882" s="302"/>
      <c r="C1882" s="424" t="s">
        <v>2692</v>
      </c>
      <c r="D1882" s="84" t="s">
        <v>3317</v>
      </c>
      <c r="E1882" s="84">
        <v>204873388</v>
      </c>
      <c r="F1882" s="84" t="s">
        <v>2695</v>
      </c>
      <c r="G1882" s="84" t="s">
        <v>3318</v>
      </c>
      <c r="H1882" s="84">
        <v>36</v>
      </c>
      <c r="I1882" s="84" t="s">
        <v>2695</v>
      </c>
      <c r="J1882" s="84" t="s">
        <v>3319</v>
      </c>
      <c r="K1882" s="425">
        <v>184.7852419354839</v>
      </c>
      <c r="L1882" s="425">
        <v>6652.2687096774198</v>
      </c>
      <c r="M1882" s="84" t="s">
        <v>3377</v>
      </c>
    </row>
    <row r="1883" spans="1:13" ht="45">
      <c r="A1883" s="87">
        <v>1874</v>
      </c>
      <c r="B1883" s="302"/>
      <c r="C1883" s="424" t="s">
        <v>2692</v>
      </c>
      <c r="D1883" s="84" t="s">
        <v>3317</v>
      </c>
      <c r="E1883" s="84">
        <v>204873388</v>
      </c>
      <c r="F1883" s="84" t="s">
        <v>2695</v>
      </c>
      <c r="G1883" s="84" t="s">
        <v>3318</v>
      </c>
      <c r="H1883" s="84">
        <v>64</v>
      </c>
      <c r="I1883" s="84" t="s">
        <v>2695</v>
      </c>
      <c r="J1883" s="84" t="s">
        <v>3319</v>
      </c>
      <c r="K1883" s="425">
        <v>184.78524193548387</v>
      </c>
      <c r="L1883" s="425">
        <v>11826.255483870968</v>
      </c>
      <c r="M1883" s="84" t="s">
        <v>3378</v>
      </c>
    </row>
    <row r="1884" spans="1:13" ht="45">
      <c r="A1884" s="87">
        <v>1875</v>
      </c>
      <c r="B1884" s="302"/>
      <c r="C1884" s="424" t="s">
        <v>2692</v>
      </c>
      <c r="D1884" s="84" t="s">
        <v>3317</v>
      </c>
      <c r="E1884" s="84">
        <v>204873388</v>
      </c>
      <c r="F1884" s="84" t="s">
        <v>2695</v>
      </c>
      <c r="G1884" s="84" t="s">
        <v>3318</v>
      </c>
      <c r="H1884" s="84">
        <v>32</v>
      </c>
      <c r="I1884" s="84" t="s">
        <v>2695</v>
      </c>
      <c r="J1884" s="84" t="s">
        <v>3319</v>
      </c>
      <c r="K1884" s="425">
        <v>184.78524193548387</v>
      </c>
      <c r="L1884" s="425">
        <v>5913.1277419354838</v>
      </c>
      <c r="M1884" s="84" t="s">
        <v>3379</v>
      </c>
    </row>
    <row r="1885" spans="1:13" ht="45">
      <c r="A1885" s="87">
        <v>1876</v>
      </c>
      <c r="B1885" s="302"/>
      <c r="C1885" s="424" t="s">
        <v>2692</v>
      </c>
      <c r="D1885" s="84" t="s">
        <v>3317</v>
      </c>
      <c r="E1885" s="84">
        <v>204873388</v>
      </c>
      <c r="F1885" s="84" t="s">
        <v>2695</v>
      </c>
      <c r="G1885" s="84" t="s">
        <v>3318</v>
      </c>
      <c r="H1885" s="84">
        <v>18</v>
      </c>
      <c r="I1885" s="84" t="s">
        <v>2695</v>
      </c>
      <c r="J1885" s="84" t="s">
        <v>3319</v>
      </c>
      <c r="K1885" s="425">
        <v>184.7852419354839</v>
      </c>
      <c r="L1885" s="425">
        <v>3326.1343548387099</v>
      </c>
      <c r="M1885" s="84" t="s">
        <v>3380</v>
      </c>
    </row>
    <row r="1886" spans="1:13" ht="45">
      <c r="A1886" s="87">
        <v>1877</v>
      </c>
      <c r="B1886" s="302"/>
      <c r="C1886" s="424" t="s">
        <v>2692</v>
      </c>
      <c r="D1886" s="84" t="s">
        <v>3317</v>
      </c>
      <c r="E1886" s="84">
        <v>204873388</v>
      </c>
      <c r="F1886" s="84" t="s">
        <v>2695</v>
      </c>
      <c r="G1886" s="84" t="s">
        <v>3318</v>
      </c>
      <c r="H1886" s="84">
        <v>18</v>
      </c>
      <c r="I1886" s="84" t="s">
        <v>2695</v>
      </c>
      <c r="J1886" s="84" t="s">
        <v>3319</v>
      </c>
      <c r="K1886" s="425">
        <v>184.7852419354839</v>
      </c>
      <c r="L1886" s="425">
        <v>3326.1343548387099</v>
      </c>
      <c r="M1886" s="84" t="s">
        <v>3381</v>
      </c>
    </row>
    <row r="1887" spans="1:13" ht="45">
      <c r="A1887" s="87">
        <v>1878</v>
      </c>
      <c r="B1887" s="302"/>
      <c r="C1887" s="424" t="s">
        <v>2692</v>
      </c>
      <c r="D1887" s="84" t="s">
        <v>3317</v>
      </c>
      <c r="E1887" s="84">
        <v>204873388</v>
      </c>
      <c r="F1887" s="84" t="s">
        <v>2695</v>
      </c>
      <c r="G1887" s="84" t="s">
        <v>3318</v>
      </c>
      <c r="H1887" s="84">
        <v>36</v>
      </c>
      <c r="I1887" s="84" t="s">
        <v>2695</v>
      </c>
      <c r="J1887" s="84" t="s">
        <v>3319</v>
      </c>
      <c r="K1887" s="425">
        <v>184.7852419354839</v>
      </c>
      <c r="L1887" s="425">
        <v>6652.2687096774198</v>
      </c>
      <c r="M1887" s="84" t="s">
        <v>3382</v>
      </c>
    </row>
    <row r="1888" spans="1:13" ht="45">
      <c r="A1888" s="87">
        <v>1879</v>
      </c>
      <c r="B1888" s="302"/>
      <c r="C1888" s="424" t="s">
        <v>2692</v>
      </c>
      <c r="D1888" s="84" t="s">
        <v>3317</v>
      </c>
      <c r="E1888" s="84">
        <v>204873388</v>
      </c>
      <c r="F1888" s="84" t="s">
        <v>2695</v>
      </c>
      <c r="G1888" s="84" t="s">
        <v>3318</v>
      </c>
      <c r="H1888" s="84">
        <v>18</v>
      </c>
      <c r="I1888" s="84" t="s">
        <v>2695</v>
      </c>
      <c r="J1888" s="84" t="s">
        <v>3319</v>
      </c>
      <c r="K1888" s="425">
        <v>184.7852419354839</v>
      </c>
      <c r="L1888" s="425">
        <v>3326.1343548387099</v>
      </c>
      <c r="M1888" s="84" t="s">
        <v>3383</v>
      </c>
    </row>
    <row r="1889" spans="1:13" ht="45">
      <c r="A1889" s="87">
        <v>1880</v>
      </c>
      <c r="B1889" s="302"/>
      <c r="C1889" s="424" t="s">
        <v>2692</v>
      </c>
      <c r="D1889" s="84" t="s">
        <v>3317</v>
      </c>
      <c r="E1889" s="84">
        <v>204873388</v>
      </c>
      <c r="F1889" s="84" t="s">
        <v>2695</v>
      </c>
      <c r="G1889" s="84" t="s">
        <v>3318</v>
      </c>
      <c r="H1889" s="84">
        <v>32</v>
      </c>
      <c r="I1889" s="84" t="s">
        <v>2695</v>
      </c>
      <c r="J1889" s="84" t="s">
        <v>3319</v>
      </c>
      <c r="K1889" s="425">
        <v>184.78524193548387</v>
      </c>
      <c r="L1889" s="425">
        <v>5913.1277419354838</v>
      </c>
      <c r="M1889" s="84" t="s">
        <v>3384</v>
      </c>
    </row>
    <row r="1890" spans="1:13" ht="45">
      <c r="A1890" s="87">
        <v>1881</v>
      </c>
      <c r="B1890" s="302"/>
      <c r="C1890" s="424" t="s">
        <v>2692</v>
      </c>
      <c r="D1890" s="84" t="s">
        <v>3317</v>
      </c>
      <c r="E1890" s="84">
        <v>204873388</v>
      </c>
      <c r="F1890" s="84" t="s">
        <v>2695</v>
      </c>
      <c r="G1890" s="84" t="s">
        <v>3318</v>
      </c>
      <c r="H1890" s="84">
        <v>36</v>
      </c>
      <c r="I1890" s="84" t="s">
        <v>2695</v>
      </c>
      <c r="J1890" s="84" t="s">
        <v>3319</v>
      </c>
      <c r="K1890" s="425">
        <v>184.7852419354839</v>
      </c>
      <c r="L1890" s="425">
        <v>6652.2687096774198</v>
      </c>
      <c r="M1890" s="84" t="s">
        <v>3385</v>
      </c>
    </row>
    <row r="1891" spans="1:13" ht="45">
      <c r="A1891" s="87">
        <v>1882</v>
      </c>
      <c r="B1891" s="302"/>
      <c r="C1891" s="424" t="s">
        <v>2692</v>
      </c>
      <c r="D1891" s="84" t="s">
        <v>3317</v>
      </c>
      <c r="E1891" s="84">
        <v>204873388</v>
      </c>
      <c r="F1891" s="84" t="s">
        <v>2695</v>
      </c>
      <c r="G1891" s="84" t="s">
        <v>3318</v>
      </c>
      <c r="H1891" s="84">
        <v>100</v>
      </c>
      <c r="I1891" s="84" t="s">
        <v>2695</v>
      </c>
      <c r="J1891" s="84" t="s">
        <v>3319</v>
      </c>
      <c r="K1891" s="425">
        <v>184.78524193548387</v>
      </c>
      <c r="L1891" s="425">
        <v>18478.524193548386</v>
      </c>
      <c r="M1891" s="84" t="s">
        <v>3386</v>
      </c>
    </row>
    <row r="1892" spans="1:13" ht="45">
      <c r="A1892" s="87">
        <v>1883</v>
      </c>
      <c r="B1892" s="302"/>
      <c r="C1892" s="424" t="s">
        <v>2692</v>
      </c>
      <c r="D1892" s="84" t="s">
        <v>3317</v>
      </c>
      <c r="E1892" s="84">
        <v>204873388</v>
      </c>
      <c r="F1892" s="84" t="s">
        <v>2695</v>
      </c>
      <c r="G1892" s="84" t="s">
        <v>3318</v>
      </c>
      <c r="H1892" s="84">
        <v>36</v>
      </c>
      <c r="I1892" s="84" t="s">
        <v>2695</v>
      </c>
      <c r="J1892" s="84" t="s">
        <v>3319</v>
      </c>
      <c r="K1892" s="425">
        <v>184.7852419354839</v>
      </c>
      <c r="L1892" s="425">
        <v>6652.2687096774198</v>
      </c>
      <c r="M1892" s="84" t="s">
        <v>3387</v>
      </c>
    </row>
    <row r="1893" spans="1:13" ht="45">
      <c r="A1893" s="87">
        <v>1884</v>
      </c>
      <c r="B1893" s="302"/>
      <c r="C1893" s="424" t="s">
        <v>2692</v>
      </c>
      <c r="D1893" s="84" t="s">
        <v>3317</v>
      </c>
      <c r="E1893" s="84">
        <v>204873388</v>
      </c>
      <c r="F1893" s="84" t="s">
        <v>2695</v>
      </c>
      <c r="G1893" s="84" t="s">
        <v>3318</v>
      </c>
      <c r="H1893" s="84">
        <v>36</v>
      </c>
      <c r="I1893" s="84" t="s">
        <v>2695</v>
      </c>
      <c r="J1893" s="84" t="s">
        <v>3319</v>
      </c>
      <c r="K1893" s="425">
        <v>184.7852419354839</v>
      </c>
      <c r="L1893" s="425">
        <v>6652.2687096774198</v>
      </c>
      <c r="M1893" s="84" t="s">
        <v>3388</v>
      </c>
    </row>
    <row r="1894" spans="1:13" ht="45">
      <c r="A1894" s="87">
        <v>1885</v>
      </c>
      <c r="B1894" s="302"/>
      <c r="C1894" s="424" t="s">
        <v>2692</v>
      </c>
      <c r="D1894" s="84" t="s">
        <v>3317</v>
      </c>
      <c r="E1894" s="84">
        <v>204873388</v>
      </c>
      <c r="F1894" s="84" t="s">
        <v>2695</v>
      </c>
      <c r="G1894" s="84" t="s">
        <v>3318</v>
      </c>
      <c r="H1894" s="84">
        <v>36</v>
      </c>
      <c r="I1894" s="84" t="s">
        <v>2695</v>
      </c>
      <c r="J1894" s="84" t="s">
        <v>3319</v>
      </c>
      <c r="K1894" s="425">
        <v>184.7852419354839</v>
      </c>
      <c r="L1894" s="425">
        <v>6652.2687096774198</v>
      </c>
      <c r="M1894" s="84" t="s">
        <v>3389</v>
      </c>
    </row>
    <row r="1895" spans="1:13" ht="45">
      <c r="A1895" s="87">
        <v>1886</v>
      </c>
      <c r="B1895" s="302"/>
      <c r="C1895" s="424" t="s">
        <v>2692</v>
      </c>
      <c r="D1895" s="84" t="s">
        <v>3317</v>
      </c>
      <c r="E1895" s="84">
        <v>204873388</v>
      </c>
      <c r="F1895" s="84" t="s">
        <v>2695</v>
      </c>
      <c r="G1895" s="84" t="s">
        <v>3318</v>
      </c>
      <c r="H1895" s="84">
        <v>36</v>
      </c>
      <c r="I1895" s="84" t="s">
        <v>2695</v>
      </c>
      <c r="J1895" s="84" t="s">
        <v>3319</v>
      </c>
      <c r="K1895" s="425">
        <v>184.7852419354839</v>
      </c>
      <c r="L1895" s="425">
        <v>6652.2687096774198</v>
      </c>
      <c r="M1895" s="84" t="s">
        <v>3390</v>
      </c>
    </row>
    <row r="1896" spans="1:13" ht="45">
      <c r="A1896" s="87">
        <v>1887</v>
      </c>
      <c r="B1896" s="302"/>
      <c r="C1896" s="424" t="s">
        <v>2692</v>
      </c>
      <c r="D1896" s="84" t="s">
        <v>3317</v>
      </c>
      <c r="E1896" s="84">
        <v>204873388</v>
      </c>
      <c r="F1896" s="84" t="s">
        <v>2695</v>
      </c>
      <c r="G1896" s="84" t="s">
        <v>3318</v>
      </c>
      <c r="H1896" s="84">
        <v>36</v>
      </c>
      <c r="I1896" s="84" t="s">
        <v>2695</v>
      </c>
      <c r="J1896" s="84" t="s">
        <v>3319</v>
      </c>
      <c r="K1896" s="425">
        <v>184.7852419354839</v>
      </c>
      <c r="L1896" s="425">
        <v>6652.2687096774198</v>
      </c>
      <c r="M1896" s="84" t="s">
        <v>3391</v>
      </c>
    </row>
    <row r="1897" spans="1:13" ht="45">
      <c r="A1897" s="87">
        <v>1888</v>
      </c>
      <c r="B1897" s="302"/>
      <c r="C1897" s="424" t="s">
        <v>2692</v>
      </c>
      <c r="D1897" s="84" t="s">
        <v>3317</v>
      </c>
      <c r="E1897" s="84">
        <v>204873388</v>
      </c>
      <c r="F1897" s="84" t="s">
        <v>2695</v>
      </c>
      <c r="G1897" s="84" t="s">
        <v>3318</v>
      </c>
      <c r="H1897" s="84">
        <v>36</v>
      </c>
      <c r="I1897" s="84" t="s">
        <v>2695</v>
      </c>
      <c r="J1897" s="84" t="s">
        <v>3319</v>
      </c>
      <c r="K1897" s="425">
        <v>184.7852419354839</v>
      </c>
      <c r="L1897" s="425">
        <v>6652.2687096774198</v>
      </c>
      <c r="M1897" s="84" t="s">
        <v>3392</v>
      </c>
    </row>
    <row r="1898" spans="1:13" ht="45">
      <c r="A1898" s="87">
        <v>1889</v>
      </c>
      <c r="B1898" s="302"/>
      <c r="C1898" s="424" t="s">
        <v>2692</v>
      </c>
      <c r="D1898" s="84" t="s">
        <v>3317</v>
      </c>
      <c r="E1898" s="84">
        <v>204873388</v>
      </c>
      <c r="F1898" s="84" t="s">
        <v>2695</v>
      </c>
      <c r="G1898" s="84" t="s">
        <v>3318</v>
      </c>
      <c r="H1898" s="84">
        <v>36</v>
      </c>
      <c r="I1898" s="84" t="s">
        <v>2695</v>
      </c>
      <c r="J1898" s="84" t="s">
        <v>3319</v>
      </c>
      <c r="K1898" s="425">
        <v>184.7852419354839</v>
      </c>
      <c r="L1898" s="425">
        <v>6652.2687096774198</v>
      </c>
      <c r="M1898" s="84" t="s">
        <v>3393</v>
      </c>
    </row>
    <row r="1899" spans="1:13" ht="45">
      <c r="A1899" s="87">
        <v>1890</v>
      </c>
      <c r="B1899" s="302"/>
      <c r="C1899" s="424" t="s">
        <v>2692</v>
      </c>
      <c r="D1899" s="84" t="s">
        <v>3317</v>
      </c>
      <c r="E1899" s="84">
        <v>204873388</v>
      </c>
      <c r="F1899" s="84" t="s">
        <v>2695</v>
      </c>
      <c r="G1899" s="84" t="s">
        <v>3318</v>
      </c>
      <c r="H1899" s="84">
        <v>36</v>
      </c>
      <c r="I1899" s="84" t="s">
        <v>2695</v>
      </c>
      <c r="J1899" s="84" t="s">
        <v>3319</v>
      </c>
      <c r="K1899" s="425">
        <v>184.7852419354839</v>
      </c>
      <c r="L1899" s="425">
        <v>6652.2687096774198</v>
      </c>
      <c r="M1899" s="84" t="s">
        <v>3394</v>
      </c>
    </row>
    <row r="1900" spans="1:13" ht="45">
      <c r="A1900" s="87">
        <v>1891</v>
      </c>
      <c r="B1900" s="302"/>
      <c r="C1900" s="424" t="s">
        <v>2692</v>
      </c>
      <c r="D1900" s="84" t="s">
        <v>3317</v>
      </c>
      <c r="E1900" s="84">
        <v>204873388</v>
      </c>
      <c r="F1900" s="84" t="s">
        <v>2695</v>
      </c>
      <c r="G1900" s="84" t="s">
        <v>3318</v>
      </c>
      <c r="H1900" s="84">
        <v>36</v>
      </c>
      <c r="I1900" s="84" t="s">
        <v>2695</v>
      </c>
      <c r="J1900" s="84" t="s">
        <v>3319</v>
      </c>
      <c r="K1900" s="425">
        <v>184.7852419354839</v>
      </c>
      <c r="L1900" s="425">
        <v>6652.2687096774198</v>
      </c>
      <c r="M1900" s="84" t="s">
        <v>3395</v>
      </c>
    </row>
    <row r="1901" spans="1:13" ht="45">
      <c r="A1901" s="87">
        <v>1892</v>
      </c>
      <c r="B1901" s="302"/>
      <c r="C1901" s="424" t="s">
        <v>2692</v>
      </c>
      <c r="D1901" s="84" t="s">
        <v>3317</v>
      </c>
      <c r="E1901" s="84">
        <v>204873388</v>
      </c>
      <c r="F1901" s="84" t="s">
        <v>2695</v>
      </c>
      <c r="G1901" s="84" t="s">
        <v>3318</v>
      </c>
      <c r="H1901" s="84">
        <v>36</v>
      </c>
      <c r="I1901" s="84" t="s">
        <v>2695</v>
      </c>
      <c r="J1901" s="84" t="s">
        <v>3319</v>
      </c>
      <c r="K1901" s="425">
        <v>184.7852419354839</v>
      </c>
      <c r="L1901" s="425">
        <v>6652.2687096774198</v>
      </c>
      <c r="M1901" s="84" t="s">
        <v>3396</v>
      </c>
    </row>
    <row r="1902" spans="1:13" ht="45">
      <c r="A1902" s="87">
        <v>1893</v>
      </c>
      <c r="B1902" s="302"/>
      <c r="C1902" s="424" t="s">
        <v>2692</v>
      </c>
      <c r="D1902" s="84" t="s">
        <v>3317</v>
      </c>
      <c r="E1902" s="84">
        <v>204873388</v>
      </c>
      <c r="F1902" s="84" t="s">
        <v>2695</v>
      </c>
      <c r="G1902" s="84" t="s">
        <v>3318</v>
      </c>
      <c r="H1902" s="84">
        <v>36</v>
      </c>
      <c r="I1902" s="84" t="s">
        <v>2695</v>
      </c>
      <c r="J1902" s="84" t="s">
        <v>3319</v>
      </c>
      <c r="K1902" s="425">
        <v>184.7852419354839</v>
      </c>
      <c r="L1902" s="425">
        <v>6652.2687096774198</v>
      </c>
      <c r="M1902" s="84" t="s">
        <v>3397</v>
      </c>
    </row>
    <row r="1903" spans="1:13" ht="45">
      <c r="A1903" s="87">
        <v>1894</v>
      </c>
      <c r="B1903" s="302"/>
      <c r="C1903" s="424" t="s">
        <v>2692</v>
      </c>
      <c r="D1903" s="84" t="s">
        <v>3317</v>
      </c>
      <c r="E1903" s="84">
        <v>204873388</v>
      </c>
      <c r="F1903" s="84" t="s">
        <v>2695</v>
      </c>
      <c r="G1903" s="84" t="s">
        <v>3318</v>
      </c>
      <c r="H1903" s="84">
        <v>64</v>
      </c>
      <c r="I1903" s="84" t="s">
        <v>2695</v>
      </c>
      <c r="J1903" s="84" t="s">
        <v>3319</v>
      </c>
      <c r="K1903" s="425">
        <v>184.78524193548387</v>
      </c>
      <c r="L1903" s="425">
        <v>11826.255483870968</v>
      </c>
      <c r="M1903" s="84" t="s">
        <v>3398</v>
      </c>
    </row>
    <row r="1904" spans="1:13" ht="45">
      <c r="A1904" s="87">
        <v>1895</v>
      </c>
      <c r="B1904" s="302"/>
      <c r="C1904" s="424" t="s">
        <v>2692</v>
      </c>
      <c r="D1904" s="84" t="s">
        <v>3317</v>
      </c>
      <c r="E1904" s="84">
        <v>204873388</v>
      </c>
      <c r="F1904" s="84" t="s">
        <v>2695</v>
      </c>
      <c r="G1904" s="84" t="s">
        <v>3318</v>
      </c>
      <c r="H1904" s="84">
        <v>18</v>
      </c>
      <c r="I1904" s="84" t="s">
        <v>2695</v>
      </c>
      <c r="J1904" s="84" t="s">
        <v>3319</v>
      </c>
      <c r="K1904" s="425">
        <v>184.7852419354839</v>
      </c>
      <c r="L1904" s="425">
        <v>3326.1343548387099</v>
      </c>
      <c r="M1904" s="84" t="s">
        <v>3399</v>
      </c>
    </row>
    <row r="1905" spans="1:13" ht="45">
      <c r="A1905" s="87">
        <v>1896</v>
      </c>
      <c r="B1905" s="302"/>
      <c r="C1905" s="424" t="s">
        <v>2692</v>
      </c>
      <c r="D1905" s="84" t="s">
        <v>3317</v>
      </c>
      <c r="E1905" s="84">
        <v>204873388</v>
      </c>
      <c r="F1905" s="84" t="s">
        <v>2695</v>
      </c>
      <c r="G1905" s="84" t="s">
        <v>3318</v>
      </c>
      <c r="H1905" s="84">
        <v>18</v>
      </c>
      <c r="I1905" s="84" t="s">
        <v>2695</v>
      </c>
      <c r="J1905" s="84" t="s">
        <v>3319</v>
      </c>
      <c r="K1905" s="425">
        <v>184.7852419354839</v>
      </c>
      <c r="L1905" s="425">
        <v>3326.1343548387099</v>
      </c>
      <c r="M1905" s="84" t="s">
        <v>3399</v>
      </c>
    </row>
    <row r="1906" spans="1:13" ht="45">
      <c r="A1906" s="87">
        <v>1897</v>
      </c>
      <c r="B1906" s="302"/>
      <c r="C1906" s="424" t="s">
        <v>2692</v>
      </c>
      <c r="D1906" s="84" t="s">
        <v>3317</v>
      </c>
      <c r="E1906" s="84">
        <v>204873388</v>
      </c>
      <c r="F1906" s="84" t="s">
        <v>2695</v>
      </c>
      <c r="G1906" s="84" t="s">
        <v>3318</v>
      </c>
      <c r="H1906" s="84">
        <v>32</v>
      </c>
      <c r="I1906" s="84" t="s">
        <v>2695</v>
      </c>
      <c r="J1906" s="84" t="s">
        <v>3319</v>
      </c>
      <c r="K1906" s="425">
        <v>184.78524193548387</v>
      </c>
      <c r="L1906" s="425">
        <v>5913.1277419354838</v>
      </c>
      <c r="M1906" s="84" t="s">
        <v>3400</v>
      </c>
    </row>
    <row r="1907" spans="1:13" ht="45">
      <c r="A1907" s="87">
        <v>1898</v>
      </c>
      <c r="B1907" s="302"/>
      <c r="C1907" s="424" t="s">
        <v>2692</v>
      </c>
      <c r="D1907" s="84" t="s">
        <v>3317</v>
      </c>
      <c r="E1907" s="84">
        <v>204873388</v>
      </c>
      <c r="F1907" s="84" t="s">
        <v>2695</v>
      </c>
      <c r="G1907" s="84" t="s">
        <v>3318</v>
      </c>
      <c r="H1907" s="84">
        <v>64</v>
      </c>
      <c r="I1907" s="84" t="s">
        <v>2695</v>
      </c>
      <c r="J1907" s="84" t="s">
        <v>3319</v>
      </c>
      <c r="K1907" s="425">
        <v>184.78524193548387</v>
      </c>
      <c r="L1907" s="425">
        <v>11826.255483870968</v>
      </c>
      <c r="M1907" s="84" t="s">
        <v>3401</v>
      </c>
    </row>
    <row r="1908" spans="1:13" ht="45">
      <c r="A1908" s="87">
        <v>1899</v>
      </c>
      <c r="B1908" s="302"/>
      <c r="C1908" s="424" t="s">
        <v>2692</v>
      </c>
      <c r="D1908" s="84" t="s">
        <v>3317</v>
      </c>
      <c r="E1908" s="84">
        <v>204873388</v>
      </c>
      <c r="F1908" s="84" t="s">
        <v>2695</v>
      </c>
      <c r="G1908" s="84" t="s">
        <v>3318</v>
      </c>
      <c r="H1908" s="84">
        <v>32</v>
      </c>
      <c r="I1908" s="84" t="s">
        <v>2695</v>
      </c>
      <c r="J1908" s="84" t="s">
        <v>3319</v>
      </c>
      <c r="K1908" s="425">
        <v>184.78524193548387</v>
      </c>
      <c r="L1908" s="425">
        <v>5913.1277419354838</v>
      </c>
      <c r="M1908" s="84" t="s">
        <v>3402</v>
      </c>
    </row>
    <row r="1909" spans="1:13" ht="45">
      <c r="A1909" s="87">
        <v>1900</v>
      </c>
      <c r="B1909" s="302"/>
      <c r="C1909" s="424" t="s">
        <v>2692</v>
      </c>
      <c r="D1909" s="84" t="s">
        <v>3317</v>
      </c>
      <c r="E1909" s="84">
        <v>204873388</v>
      </c>
      <c r="F1909" s="84" t="s">
        <v>2695</v>
      </c>
      <c r="G1909" s="84" t="s">
        <v>3318</v>
      </c>
      <c r="H1909" s="84">
        <v>32</v>
      </c>
      <c r="I1909" s="84" t="s">
        <v>2695</v>
      </c>
      <c r="J1909" s="84" t="s">
        <v>3319</v>
      </c>
      <c r="K1909" s="425">
        <v>184.78524193548387</v>
      </c>
      <c r="L1909" s="425">
        <v>5913.1277419354838</v>
      </c>
      <c r="M1909" s="84" t="s">
        <v>3403</v>
      </c>
    </row>
    <row r="1910" spans="1:13" ht="45">
      <c r="A1910" s="87">
        <v>1901</v>
      </c>
      <c r="B1910" s="302"/>
      <c r="C1910" s="424" t="s">
        <v>2692</v>
      </c>
      <c r="D1910" s="84" t="s">
        <v>3317</v>
      </c>
      <c r="E1910" s="84">
        <v>204873388</v>
      </c>
      <c r="F1910" s="84" t="s">
        <v>2695</v>
      </c>
      <c r="G1910" s="84" t="s">
        <v>3318</v>
      </c>
      <c r="H1910" s="84">
        <v>27</v>
      </c>
      <c r="I1910" s="84" t="s">
        <v>2695</v>
      </c>
      <c r="J1910" s="84" t="s">
        <v>3319</v>
      </c>
      <c r="K1910" s="425">
        <v>184.78524193548387</v>
      </c>
      <c r="L1910" s="425">
        <v>4989.2015322580646</v>
      </c>
      <c r="M1910" s="84" t="s">
        <v>3404</v>
      </c>
    </row>
    <row r="1911" spans="1:13" ht="45">
      <c r="A1911" s="87">
        <v>1902</v>
      </c>
      <c r="B1911" s="302"/>
      <c r="C1911" s="424" t="s">
        <v>2692</v>
      </c>
      <c r="D1911" s="84" t="s">
        <v>3317</v>
      </c>
      <c r="E1911" s="84">
        <v>204873388</v>
      </c>
      <c r="F1911" s="84" t="s">
        <v>2695</v>
      </c>
      <c r="G1911" s="84" t="s">
        <v>3318</v>
      </c>
      <c r="H1911" s="84">
        <v>27</v>
      </c>
      <c r="I1911" s="84" t="s">
        <v>2695</v>
      </c>
      <c r="J1911" s="84" t="s">
        <v>3319</v>
      </c>
      <c r="K1911" s="425">
        <v>184.78524193548387</v>
      </c>
      <c r="L1911" s="425">
        <v>4989.2015322580646</v>
      </c>
      <c r="M1911" s="84" t="s">
        <v>3405</v>
      </c>
    </row>
    <row r="1912" spans="1:13" ht="45">
      <c r="A1912" s="87">
        <v>1903</v>
      </c>
      <c r="B1912" s="302"/>
      <c r="C1912" s="424" t="s">
        <v>2692</v>
      </c>
      <c r="D1912" s="84" t="s">
        <v>3317</v>
      </c>
      <c r="E1912" s="84">
        <v>204873388</v>
      </c>
      <c r="F1912" s="84" t="s">
        <v>2695</v>
      </c>
      <c r="G1912" s="84" t="s">
        <v>3318</v>
      </c>
      <c r="H1912" s="84">
        <v>60</v>
      </c>
      <c r="I1912" s="84" t="s">
        <v>2695</v>
      </c>
      <c r="J1912" s="84" t="s">
        <v>3319</v>
      </c>
      <c r="K1912" s="425">
        <v>184.78524193548387</v>
      </c>
      <c r="L1912" s="425">
        <v>11087.114516129031</v>
      </c>
      <c r="M1912" s="84" t="s">
        <v>3406</v>
      </c>
    </row>
    <row r="1913" spans="1:13" ht="45">
      <c r="A1913" s="87">
        <v>1904</v>
      </c>
      <c r="B1913" s="302"/>
      <c r="C1913" s="424" t="s">
        <v>2692</v>
      </c>
      <c r="D1913" s="84" t="s">
        <v>3317</v>
      </c>
      <c r="E1913" s="84">
        <v>204873388</v>
      </c>
      <c r="F1913" s="84" t="s">
        <v>2695</v>
      </c>
      <c r="G1913" s="84" t="s">
        <v>3318</v>
      </c>
      <c r="H1913" s="84">
        <v>60</v>
      </c>
      <c r="I1913" s="84" t="s">
        <v>2695</v>
      </c>
      <c r="J1913" s="84" t="s">
        <v>3319</v>
      </c>
      <c r="K1913" s="425">
        <v>184.78524193548387</v>
      </c>
      <c r="L1913" s="425">
        <v>11087.114516129031</v>
      </c>
      <c r="M1913" s="84" t="s">
        <v>3407</v>
      </c>
    </row>
    <row r="1914" spans="1:13" ht="45">
      <c r="A1914" s="87">
        <v>1905</v>
      </c>
      <c r="B1914" s="302"/>
      <c r="C1914" s="424" t="s">
        <v>2692</v>
      </c>
      <c r="D1914" s="84" t="s">
        <v>3317</v>
      </c>
      <c r="E1914" s="84">
        <v>204873388</v>
      </c>
      <c r="F1914" s="84" t="s">
        <v>2695</v>
      </c>
      <c r="G1914" s="84" t="s">
        <v>3318</v>
      </c>
      <c r="H1914" s="84">
        <v>80</v>
      </c>
      <c r="I1914" s="84" t="s">
        <v>2695</v>
      </c>
      <c r="J1914" s="84" t="s">
        <v>3319</v>
      </c>
      <c r="K1914" s="425">
        <v>184.78524193548384</v>
      </c>
      <c r="L1914" s="425">
        <v>14782.819354838708</v>
      </c>
      <c r="M1914" s="84" t="s">
        <v>3408</v>
      </c>
    </row>
    <row r="1915" spans="1:13" ht="45">
      <c r="A1915" s="87">
        <v>1906</v>
      </c>
      <c r="B1915" s="302"/>
      <c r="C1915" s="424" t="s">
        <v>2692</v>
      </c>
      <c r="D1915" s="84" t="s">
        <v>3317</v>
      </c>
      <c r="E1915" s="84">
        <v>204873388</v>
      </c>
      <c r="F1915" s="84" t="s">
        <v>2695</v>
      </c>
      <c r="G1915" s="84" t="s">
        <v>3318</v>
      </c>
      <c r="H1915" s="84">
        <v>100</v>
      </c>
      <c r="I1915" s="84" t="s">
        <v>2695</v>
      </c>
      <c r="J1915" s="84" t="s">
        <v>3319</v>
      </c>
      <c r="K1915" s="425">
        <v>184.78524193548387</v>
      </c>
      <c r="L1915" s="425">
        <v>18478.524193548386</v>
      </c>
      <c r="M1915" s="84" t="s">
        <v>3409</v>
      </c>
    </row>
    <row r="1916" spans="1:13" ht="45">
      <c r="A1916" s="87">
        <v>1907</v>
      </c>
      <c r="B1916" s="302"/>
      <c r="C1916" s="424" t="s">
        <v>2692</v>
      </c>
      <c r="D1916" s="84" t="s">
        <v>3317</v>
      </c>
      <c r="E1916" s="84">
        <v>204873388</v>
      </c>
      <c r="F1916" s="84" t="s">
        <v>2695</v>
      </c>
      <c r="G1916" s="84" t="s">
        <v>3318</v>
      </c>
      <c r="H1916" s="84">
        <v>200</v>
      </c>
      <c r="I1916" s="84" t="s">
        <v>2695</v>
      </c>
      <c r="J1916" s="84" t="s">
        <v>3319</v>
      </c>
      <c r="K1916" s="425">
        <v>184.78524193548387</v>
      </c>
      <c r="L1916" s="425">
        <v>36957.048387096773</v>
      </c>
      <c r="M1916" s="84" t="s">
        <v>3410</v>
      </c>
    </row>
    <row r="1917" spans="1:13" ht="45">
      <c r="A1917" s="87">
        <v>1908</v>
      </c>
      <c r="B1917" s="302"/>
      <c r="C1917" s="424" t="s">
        <v>2692</v>
      </c>
      <c r="D1917" s="84" t="s">
        <v>3317</v>
      </c>
      <c r="E1917" s="84">
        <v>204873388</v>
      </c>
      <c r="F1917" s="84" t="s">
        <v>2695</v>
      </c>
      <c r="G1917" s="84" t="s">
        <v>3318</v>
      </c>
      <c r="H1917" s="84">
        <v>60</v>
      </c>
      <c r="I1917" s="84" t="s">
        <v>2695</v>
      </c>
      <c r="J1917" s="84" t="s">
        <v>3319</v>
      </c>
      <c r="K1917" s="425">
        <v>184.78524193548387</v>
      </c>
      <c r="L1917" s="425">
        <v>11087.114516129031</v>
      </c>
      <c r="M1917" s="84" t="s">
        <v>3411</v>
      </c>
    </row>
    <row r="1918" spans="1:13" ht="45">
      <c r="A1918" s="87">
        <v>1909</v>
      </c>
      <c r="B1918" s="302"/>
      <c r="C1918" s="424" t="s">
        <v>2692</v>
      </c>
      <c r="D1918" s="84" t="s">
        <v>3317</v>
      </c>
      <c r="E1918" s="84">
        <v>204873388</v>
      </c>
      <c r="F1918" s="84" t="s">
        <v>2695</v>
      </c>
      <c r="G1918" s="84" t="s">
        <v>3318</v>
      </c>
      <c r="H1918" s="84">
        <v>96</v>
      </c>
      <c r="I1918" s="84" t="s">
        <v>2695</v>
      </c>
      <c r="J1918" s="84" t="s">
        <v>3319</v>
      </c>
      <c r="K1918" s="425">
        <v>204.78524193548387</v>
      </c>
      <c r="L1918" s="425">
        <v>19659.38322580645</v>
      </c>
      <c r="M1918" s="84" t="s">
        <v>3412</v>
      </c>
    </row>
    <row r="1919" spans="1:13" ht="45">
      <c r="A1919" s="87">
        <v>1910</v>
      </c>
      <c r="B1919" s="302"/>
      <c r="C1919" s="424" t="s">
        <v>2692</v>
      </c>
      <c r="D1919" s="84" t="s">
        <v>3317</v>
      </c>
      <c r="E1919" s="84">
        <v>204873388</v>
      </c>
      <c r="F1919" s="84" t="s">
        <v>2695</v>
      </c>
      <c r="G1919" s="84" t="s">
        <v>3318</v>
      </c>
      <c r="H1919" s="84">
        <v>72</v>
      </c>
      <c r="I1919" s="84" t="s">
        <v>2695</v>
      </c>
      <c r="J1919" s="84" t="s">
        <v>3319</v>
      </c>
      <c r="K1919" s="425">
        <v>184.7852419354839</v>
      </c>
      <c r="L1919" s="425">
        <v>13304.53741935484</v>
      </c>
      <c r="M1919" s="84" t="s">
        <v>3413</v>
      </c>
    </row>
    <row r="1920" spans="1:13" ht="45">
      <c r="A1920" s="87">
        <v>1911</v>
      </c>
      <c r="B1920" s="302"/>
      <c r="C1920" s="424" t="s">
        <v>2692</v>
      </c>
      <c r="D1920" s="84" t="s">
        <v>3317</v>
      </c>
      <c r="E1920" s="84">
        <v>204873388</v>
      </c>
      <c r="F1920" s="84" t="s">
        <v>2695</v>
      </c>
      <c r="G1920" s="84" t="s">
        <v>3318</v>
      </c>
      <c r="H1920" s="84">
        <v>54</v>
      </c>
      <c r="I1920" s="84" t="s">
        <v>2695</v>
      </c>
      <c r="J1920" s="84" t="s">
        <v>3319</v>
      </c>
      <c r="K1920" s="425">
        <v>184.78524193548387</v>
      </c>
      <c r="L1920" s="425">
        <v>9978.4030645161292</v>
      </c>
      <c r="M1920" s="84" t="s">
        <v>3414</v>
      </c>
    </row>
    <row r="1921" spans="1:13" ht="45">
      <c r="A1921" s="87">
        <v>1912</v>
      </c>
      <c r="B1921" s="302"/>
      <c r="C1921" s="424" t="s">
        <v>2692</v>
      </c>
      <c r="D1921" s="84" t="s">
        <v>3317</v>
      </c>
      <c r="E1921" s="84">
        <v>204873388</v>
      </c>
      <c r="F1921" s="84" t="s">
        <v>2695</v>
      </c>
      <c r="G1921" s="84" t="s">
        <v>3318</v>
      </c>
      <c r="H1921" s="84">
        <v>54</v>
      </c>
      <c r="I1921" s="84" t="s">
        <v>2695</v>
      </c>
      <c r="J1921" s="84" t="s">
        <v>3319</v>
      </c>
      <c r="K1921" s="425">
        <v>184.78524193548387</v>
      </c>
      <c r="L1921" s="425">
        <v>9978.4030645161292</v>
      </c>
      <c r="M1921" s="84" t="s">
        <v>3415</v>
      </c>
    </row>
    <row r="1922" spans="1:13" ht="45">
      <c r="A1922" s="87">
        <v>1913</v>
      </c>
      <c r="B1922" s="302"/>
      <c r="C1922" s="424" t="s">
        <v>2692</v>
      </c>
      <c r="D1922" s="84" t="s">
        <v>3317</v>
      </c>
      <c r="E1922" s="84">
        <v>204873388</v>
      </c>
      <c r="F1922" s="84" t="s">
        <v>2695</v>
      </c>
      <c r="G1922" s="84" t="s">
        <v>3318</v>
      </c>
      <c r="H1922" s="84">
        <v>36</v>
      </c>
      <c r="I1922" s="84" t="s">
        <v>2695</v>
      </c>
      <c r="J1922" s="84" t="s">
        <v>3319</v>
      </c>
      <c r="K1922" s="425">
        <v>184.7852419354839</v>
      </c>
      <c r="L1922" s="425">
        <v>6652.2687096774198</v>
      </c>
      <c r="M1922" s="84" t="s">
        <v>3416</v>
      </c>
    </row>
    <row r="1923" spans="1:13" ht="45">
      <c r="A1923" s="87">
        <v>1914</v>
      </c>
      <c r="B1923" s="302"/>
      <c r="C1923" s="424" t="s">
        <v>2692</v>
      </c>
      <c r="D1923" s="84" t="s">
        <v>3317</v>
      </c>
      <c r="E1923" s="84">
        <v>204873388</v>
      </c>
      <c r="F1923" s="84" t="s">
        <v>2695</v>
      </c>
      <c r="G1923" s="84" t="s">
        <v>3318</v>
      </c>
      <c r="H1923" s="84">
        <v>36</v>
      </c>
      <c r="I1923" s="84" t="s">
        <v>2695</v>
      </c>
      <c r="J1923" s="84" t="s">
        <v>3319</v>
      </c>
      <c r="K1923" s="425">
        <v>184.7852419354839</v>
      </c>
      <c r="L1923" s="425">
        <v>6652.2687096774198</v>
      </c>
      <c r="M1923" s="84" t="s">
        <v>3417</v>
      </c>
    </row>
    <row r="1924" spans="1:13" ht="45">
      <c r="A1924" s="87">
        <v>1915</v>
      </c>
      <c r="B1924" s="302"/>
      <c r="C1924" s="424" t="s">
        <v>2692</v>
      </c>
      <c r="D1924" s="84" t="s">
        <v>3317</v>
      </c>
      <c r="E1924" s="84">
        <v>204873388</v>
      </c>
      <c r="F1924" s="84" t="s">
        <v>2695</v>
      </c>
      <c r="G1924" s="84" t="s">
        <v>3318</v>
      </c>
      <c r="H1924" s="84">
        <v>72</v>
      </c>
      <c r="I1924" s="84" t="s">
        <v>2695</v>
      </c>
      <c r="J1924" s="84" t="s">
        <v>3319</v>
      </c>
      <c r="K1924" s="425">
        <v>184.7852419354839</v>
      </c>
      <c r="L1924" s="425">
        <v>13304.53741935484</v>
      </c>
      <c r="M1924" s="84" t="s">
        <v>3418</v>
      </c>
    </row>
    <row r="1925" spans="1:13" ht="45">
      <c r="A1925" s="87">
        <v>1916</v>
      </c>
      <c r="B1925" s="302"/>
      <c r="C1925" s="424" t="s">
        <v>2692</v>
      </c>
      <c r="D1925" s="84" t="s">
        <v>3317</v>
      </c>
      <c r="E1925" s="84">
        <v>204873388</v>
      </c>
      <c r="F1925" s="84" t="s">
        <v>2695</v>
      </c>
      <c r="G1925" s="84" t="s">
        <v>3318</v>
      </c>
      <c r="H1925" s="84">
        <v>36</v>
      </c>
      <c r="I1925" s="84" t="s">
        <v>2695</v>
      </c>
      <c r="J1925" s="84" t="s">
        <v>3319</v>
      </c>
      <c r="K1925" s="425">
        <v>184.7852419354839</v>
      </c>
      <c r="L1925" s="425">
        <v>6652.2687096774198</v>
      </c>
      <c r="M1925" s="84" t="s">
        <v>3419</v>
      </c>
    </row>
    <row r="1926" spans="1:13" ht="45">
      <c r="A1926" s="87">
        <v>1917</v>
      </c>
      <c r="B1926" s="302"/>
      <c r="C1926" s="424" t="s">
        <v>2692</v>
      </c>
      <c r="D1926" s="84" t="s">
        <v>3317</v>
      </c>
      <c r="E1926" s="84">
        <v>204873388</v>
      </c>
      <c r="F1926" s="84" t="s">
        <v>2695</v>
      </c>
      <c r="G1926" s="84" t="s">
        <v>3318</v>
      </c>
      <c r="H1926" s="84">
        <v>36</v>
      </c>
      <c r="I1926" s="84" t="s">
        <v>2695</v>
      </c>
      <c r="J1926" s="84" t="s">
        <v>3319</v>
      </c>
      <c r="K1926" s="425">
        <v>184.7852419354839</v>
      </c>
      <c r="L1926" s="425">
        <v>6652.2687096774198</v>
      </c>
      <c r="M1926" s="84" t="s">
        <v>3420</v>
      </c>
    </row>
    <row r="1927" spans="1:13" ht="45">
      <c r="A1927" s="87">
        <v>1918</v>
      </c>
      <c r="B1927" s="302"/>
      <c r="C1927" s="424" t="s">
        <v>2692</v>
      </c>
      <c r="D1927" s="84" t="s">
        <v>3317</v>
      </c>
      <c r="E1927" s="84">
        <v>204873388</v>
      </c>
      <c r="F1927" s="84" t="s">
        <v>2695</v>
      </c>
      <c r="G1927" s="84" t="s">
        <v>3318</v>
      </c>
      <c r="H1927" s="84">
        <v>60</v>
      </c>
      <c r="I1927" s="84" t="s">
        <v>2695</v>
      </c>
      <c r="J1927" s="84" t="s">
        <v>3319</v>
      </c>
      <c r="K1927" s="425">
        <v>184.78524193548387</v>
      </c>
      <c r="L1927" s="425">
        <v>11087.114516129031</v>
      </c>
      <c r="M1927" s="84" t="s">
        <v>3421</v>
      </c>
    </row>
    <row r="1928" spans="1:13" ht="45">
      <c r="A1928" s="87">
        <v>1919</v>
      </c>
      <c r="B1928" s="302"/>
      <c r="C1928" s="424" t="s">
        <v>2692</v>
      </c>
      <c r="D1928" s="84" t="s">
        <v>3317</v>
      </c>
      <c r="E1928" s="84">
        <v>204873388</v>
      </c>
      <c r="F1928" s="84" t="s">
        <v>2695</v>
      </c>
      <c r="G1928" s="84" t="s">
        <v>3318</v>
      </c>
      <c r="H1928" s="84">
        <v>75</v>
      </c>
      <c r="I1928" s="84" t="s">
        <v>2695</v>
      </c>
      <c r="J1928" s="84" t="s">
        <v>3319</v>
      </c>
      <c r="K1928" s="425">
        <v>184.78524193548387</v>
      </c>
      <c r="L1928" s="425">
        <v>13858.89314516129</v>
      </c>
      <c r="M1928" s="84" t="s">
        <v>3422</v>
      </c>
    </row>
    <row r="1929" spans="1:13" ht="45">
      <c r="A1929" s="87">
        <v>1920</v>
      </c>
      <c r="B1929" s="302"/>
      <c r="C1929" s="424" t="s">
        <v>2692</v>
      </c>
      <c r="D1929" s="84" t="s">
        <v>2693</v>
      </c>
      <c r="E1929" s="95">
        <v>405182305</v>
      </c>
      <c r="F1929" s="95" t="s">
        <v>2695</v>
      </c>
      <c r="G1929" s="95" t="s">
        <v>19157</v>
      </c>
      <c r="H1929" s="95">
        <v>195.5</v>
      </c>
      <c r="I1929" s="95" t="s">
        <v>2695</v>
      </c>
      <c r="J1929" s="95" t="s">
        <v>17801</v>
      </c>
      <c r="K1929" s="425">
        <v>84.964516129032262</v>
      </c>
      <c r="L1929" s="425">
        <v>16610.562903225808</v>
      </c>
      <c r="M1929" s="95" t="s">
        <v>18568</v>
      </c>
    </row>
    <row r="1930" spans="1:13" ht="45">
      <c r="A1930" s="87">
        <v>1921</v>
      </c>
      <c r="B1930" s="302"/>
      <c r="C1930" s="424" t="s">
        <v>2692</v>
      </c>
      <c r="D1930" s="84" t="s">
        <v>2693</v>
      </c>
      <c r="E1930" s="95">
        <v>405182305</v>
      </c>
      <c r="F1930" s="95" t="s">
        <v>2695</v>
      </c>
      <c r="G1930" s="95" t="s">
        <v>19157</v>
      </c>
      <c r="H1930" s="95">
        <v>43.75</v>
      </c>
      <c r="I1930" s="95" t="s">
        <v>2695</v>
      </c>
      <c r="J1930" s="95" t="s">
        <v>17801</v>
      </c>
      <c r="K1930" s="425">
        <v>84.964516129032262</v>
      </c>
      <c r="L1930" s="425">
        <v>3717.1975806451615</v>
      </c>
      <c r="M1930" s="95" t="s">
        <v>18571</v>
      </c>
    </row>
    <row r="1931" spans="1:13" ht="45">
      <c r="A1931" s="87">
        <v>1922</v>
      </c>
      <c r="B1931" s="302"/>
      <c r="C1931" s="424" t="s">
        <v>2692</v>
      </c>
      <c r="D1931" s="84" t="s">
        <v>2693</v>
      </c>
      <c r="E1931" s="84">
        <v>405182305</v>
      </c>
      <c r="F1931" s="84" t="s">
        <v>2695</v>
      </c>
      <c r="G1931" s="84" t="s">
        <v>19157</v>
      </c>
      <c r="H1931" s="84">
        <v>54</v>
      </c>
      <c r="I1931" s="84" t="s">
        <v>2695</v>
      </c>
      <c r="J1931" s="84" t="s">
        <v>17801</v>
      </c>
      <c r="K1931" s="425">
        <v>84.964516129032262</v>
      </c>
      <c r="L1931" s="425">
        <v>4588.0838709677419</v>
      </c>
      <c r="M1931" s="84" t="s">
        <v>19158</v>
      </c>
    </row>
    <row r="1932" spans="1:13" ht="45">
      <c r="A1932" s="87">
        <v>1923</v>
      </c>
      <c r="B1932" s="302"/>
      <c r="C1932" s="424" t="s">
        <v>2692</v>
      </c>
      <c r="D1932" s="84" t="s">
        <v>2693</v>
      </c>
      <c r="E1932" s="84">
        <v>405182305</v>
      </c>
      <c r="F1932" s="84" t="s">
        <v>2695</v>
      </c>
      <c r="G1932" s="84" t="s">
        <v>19157</v>
      </c>
      <c r="H1932" s="84">
        <v>96</v>
      </c>
      <c r="I1932" s="84" t="s">
        <v>2695</v>
      </c>
      <c r="J1932" s="84" t="s">
        <v>17801</v>
      </c>
      <c r="K1932" s="425">
        <v>84.964516129032262</v>
      </c>
      <c r="L1932" s="425">
        <v>8156.5935483870971</v>
      </c>
      <c r="M1932" s="84" t="s">
        <v>18575</v>
      </c>
    </row>
    <row r="1933" spans="1:13" ht="45">
      <c r="A1933" s="87">
        <v>1924</v>
      </c>
      <c r="B1933" s="302"/>
      <c r="C1933" s="424" t="s">
        <v>2692</v>
      </c>
      <c r="D1933" s="84" t="s">
        <v>2693</v>
      </c>
      <c r="E1933" s="84">
        <v>405182305</v>
      </c>
      <c r="F1933" s="84" t="s">
        <v>2695</v>
      </c>
      <c r="G1933" s="84" t="s">
        <v>19157</v>
      </c>
      <c r="H1933" s="84">
        <v>49.5</v>
      </c>
      <c r="I1933" s="84" t="s">
        <v>2695</v>
      </c>
      <c r="J1933" s="84" t="s">
        <v>17801</v>
      </c>
      <c r="K1933" s="425">
        <v>84.964516129032262</v>
      </c>
      <c r="L1933" s="425">
        <v>4205.7435483870968</v>
      </c>
      <c r="M1933" s="84" t="s">
        <v>18578</v>
      </c>
    </row>
    <row r="1934" spans="1:13" ht="45">
      <c r="A1934" s="87">
        <v>1925</v>
      </c>
      <c r="B1934" s="302"/>
      <c r="C1934" s="424" t="s">
        <v>2692</v>
      </c>
      <c r="D1934" s="84" t="s">
        <v>2693</v>
      </c>
      <c r="E1934" s="84">
        <v>405182305</v>
      </c>
      <c r="F1934" s="84" t="s">
        <v>2695</v>
      </c>
      <c r="G1934" s="84" t="s">
        <v>19157</v>
      </c>
      <c r="H1934" s="84">
        <v>40</v>
      </c>
      <c r="I1934" s="84" t="s">
        <v>2695</v>
      </c>
      <c r="J1934" s="84" t="s">
        <v>17801</v>
      </c>
      <c r="K1934" s="425">
        <v>84.964516129032262</v>
      </c>
      <c r="L1934" s="425">
        <v>3398.5806451612902</v>
      </c>
      <c r="M1934" s="84" t="s">
        <v>18580</v>
      </c>
    </row>
    <row r="1935" spans="1:13" ht="45">
      <c r="A1935" s="87">
        <v>1926</v>
      </c>
      <c r="B1935" s="302"/>
      <c r="C1935" s="424" t="s">
        <v>2692</v>
      </c>
      <c r="D1935" s="84" t="s">
        <v>2693</v>
      </c>
      <c r="E1935" s="84">
        <v>405182305</v>
      </c>
      <c r="F1935" s="84" t="s">
        <v>2695</v>
      </c>
      <c r="G1935" s="84" t="s">
        <v>19157</v>
      </c>
      <c r="H1935" s="84">
        <v>46</v>
      </c>
      <c r="I1935" s="84" t="s">
        <v>2695</v>
      </c>
      <c r="J1935" s="84" t="s">
        <v>17801</v>
      </c>
      <c r="K1935" s="425">
        <v>84.964516129032262</v>
      </c>
      <c r="L1935" s="425">
        <v>3908.367741935484</v>
      </c>
      <c r="M1935" s="84" t="s">
        <v>18581</v>
      </c>
    </row>
    <row r="1936" spans="1:13" ht="45">
      <c r="A1936" s="87">
        <v>1927</v>
      </c>
      <c r="B1936" s="302"/>
      <c r="C1936" s="424" t="s">
        <v>2692</v>
      </c>
      <c r="D1936" s="84" t="s">
        <v>2693</v>
      </c>
      <c r="E1936" s="84">
        <v>405182305</v>
      </c>
      <c r="F1936" s="84" t="s">
        <v>2695</v>
      </c>
      <c r="G1936" s="84" t="s">
        <v>19157</v>
      </c>
      <c r="H1936" s="84">
        <v>40</v>
      </c>
      <c r="I1936" s="84" t="s">
        <v>2695</v>
      </c>
      <c r="J1936" s="84" t="s">
        <v>17801</v>
      </c>
      <c r="K1936" s="425">
        <v>84.964516129032262</v>
      </c>
      <c r="L1936" s="425">
        <v>3398.5806451612902</v>
      </c>
      <c r="M1936" s="84" t="s">
        <v>18585</v>
      </c>
    </row>
    <row r="1937" spans="1:13" ht="45">
      <c r="A1937" s="87">
        <v>1928</v>
      </c>
      <c r="B1937" s="302"/>
      <c r="C1937" s="424" t="s">
        <v>2692</v>
      </c>
      <c r="D1937" s="84" t="s">
        <v>2693</v>
      </c>
      <c r="E1937" s="84">
        <v>405182305</v>
      </c>
      <c r="F1937" s="84" t="s">
        <v>2695</v>
      </c>
      <c r="G1937" s="84" t="s">
        <v>19157</v>
      </c>
      <c r="H1937" s="84">
        <v>32</v>
      </c>
      <c r="I1937" s="84" t="s">
        <v>2695</v>
      </c>
      <c r="J1937" s="84" t="s">
        <v>17801</v>
      </c>
      <c r="K1937" s="425">
        <v>84.964516129032262</v>
      </c>
      <c r="L1937" s="425">
        <v>2718.8645161290324</v>
      </c>
      <c r="M1937" s="84" t="s">
        <v>19159</v>
      </c>
    </row>
    <row r="1938" spans="1:13" ht="45">
      <c r="A1938" s="87">
        <v>1929</v>
      </c>
      <c r="B1938" s="302"/>
      <c r="C1938" s="424" t="s">
        <v>2692</v>
      </c>
      <c r="D1938" s="84" t="s">
        <v>2693</v>
      </c>
      <c r="E1938" s="84">
        <v>405182305</v>
      </c>
      <c r="F1938" s="84" t="s">
        <v>2695</v>
      </c>
      <c r="G1938" s="84" t="s">
        <v>19157</v>
      </c>
      <c r="H1938" s="84">
        <v>32</v>
      </c>
      <c r="I1938" s="84" t="s">
        <v>2695</v>
      </c>
      <c r="J1938" s="84" t="s">
        <v>17801</v>
      </c>
      <c r="K1938" s="425">
        <v>84.964516129032262</v>
      </c>
      <c r="L1938" s="425">
        <v>2718.8645161290324</v>
      </c>
      <c r="M1938" s="84" t="s">
        <v>18601</v>
      </c>
    </row>
    <row r="1939" spans="1:13" ht="45">
      <c r="A1939" s="87">
        <v>1930</v>
      </c>
      <c r="B1939" s="302"/>
      <c r="C1939" s="424" t="s">
        <v>2692</v>
      </c>
      <c r="D1939" s="84" t="s">
        <v>2693</v>
      </c>
      <c r="E1939" s="84">
        <v>405182305</v>
      </c>
      <c r="F1939" s="84" t="s">
        <v>2695</v>
      </c>
      <c r="G1939" s="84" t="s">
        <v>19157</v>
      </c>
      <c r="H1939" s="84">
        <v>33</v>
      </c>
      <c r="I1939" s="84" t="s">
        <v>2695</v>
      </c>
      <c r="J1939" s="84" t="s">
        <v>17801</v>
      </c>
      <c r="K1939" s="425">
        <v>84.964516129032262</v>
      </c>
      <c r="L1939" s="425">
        <v>2803.8290322580647</v>
      </c>
      <c r="M1939" s="84" t="s">
        <v>18603</v>
      </c>
    </row>
    <row r="1940" spans="1:13" ht="45">
      <c r="A1940" s="87">
        <v>1931</v>
      </c>
      <c r="B1940" s="302"/>
      <c r="C1940" s="424" t="s">
        <v>2692</v>
      </c>
      <c r="D1940" s="84" t="s">
        <v>2693</v>
      </c>
      <c r="E1940" s="84">
        <v>405182305</v>
      </c>
      <c r="F1940" s="84" t="s">
        <v>2695</v>
      </c>
      <c r="G1940" s="84" t="s">
        <v>19160</v>
      </c>
      <c r="H1940" s="84"/>
      <c r="I1940" s="84" t="s">
        <v>2695</v>
      </c>
      <c r="J1940" s="84"/>
      <c r="K1940" s="425"/>
      <c r="L1940" s="425">
        <v>3188.97</v>
      </c>
      <c r="M1940" s="84" t="s">
        <v>19161</v>
      </c>
    </row>
    <row r="1941" spans="1:13" ht="45">
      <c r="A1941" s="87">
        <v>1932</v>
      </c>
      <c r="B1941" s="302"/>
      <c r="C1941" s="529" t="s">
        <v>23988</v>
      </c>
      <c r="D1941" s="84" t="s">
        <v>2880</v>
      </c>
      <c r="E1941" s="84" t="s">
        <v>2881</v>
      </c>
      <c r="F1941" s="84" t="s">
        <v>2695</v>
      </c>
      <c r="G1941" s="84" t="s">
        <v>19162</v>
      </c>
      <c r="H1941" s="84" t="s">
        <v>19163</v>
      </c>
      <c r="I1941" s="84" t="s">
        <v>2695</v>
      </c>
      <c r="J1941" s="84" t="s">
        <v>2809</v>
      </c>
      <c r="K1941" s="425">
        <v>50</v>
      </c>
      <c r="L1941" s="425">
        <v>1000</v>
      </c>
      <c r="M1941" s="84" t="s">
        <v>19164</v>
      </c>
    </row>
    <row r="1942" spans="1:13" ht="60">
      <c r="A1942" s="87">
        <v>1933</v>
      </c>
      <c r="B1942" s="302"/>
      <c r="C1942" s="529" t="s">
        <v>23988</v>
      </c>
      <c r="D1942" s="84" t="s">
        <v>2880</v>
      </c>
      <c r="E1942" s="84" t="s">
        <v>2881</v>
      </c>
      <c r="F1942" s="84" t="s">
        <v>2695</v>
      </c>
      <c r="G1942" s="84" t="s">
        <v>19162</v>
      </c>
      <c r="H1942" s="84"/>
      <c r="I1942" s="84" t="s">
        <v>2695</v>
      </c>
      <c r="J1942" s="84"/>
      <c r="K1942" s="425"/>
      <c r="L1942" s="425">
        <v>2000</v>
      </c>
      <c r="M1942" s="84" t="s">
        <v>19165</v>
      </c>
    </row>
    <row r="1943" spans="1:13" ht="45">
      <c r="A1943" s="87">
        <v>1934</v>
      </c>
      <c r="B1943" s="302"/>
      <c r="C1943" s="529" t="s">
        <v>23988</v>
      </c>
      <c r="D1943" s="84" t="s">
        <v>2880</v>
      </c>
      <c r="E1943" s="84" t="s">
        <v>2881</v>
      </c>
      <c r="F1943" s="84" t="s">
        <v>2695</v>
      </c>
      <c r="G1943" s="84" t="s">
        <v>19162</v>
      </c>
      <c r="H1943" s="84"/>
      <c r="I1943" s="84" t="s">
        <v>2695</v>
      </c>
      <c r="J1943" s="84"/>
      <c r="K1943" s="425"/>
      <c r="L1943" s="425">
        <v>800</v>
      </c>
      <c r="M1943" s="84" t="s">
        <v>19166</v>
      </c>
    </row>
    <row r="1944" spans="1:13" ht="45">
      <c r="A1944" s="87">
        <v>1935</v>
      </c>
      <c r="B1944" s="302"/>
      <c r="C1944" s="529" t="s">
        <v>2988</v>
      </c>
      <c r="D1944" s="84" t="s">
        <v>2880</v>
      </c>
      <c r="E1944" s="84" t="s">
        <v>2881</v>
      </c>
      <c r="F1944" s="84" t="s">
        <v>2695</v>
      </c>
      <c r="G1944" s="84" t="s">
        <v>19162</v>
      </c>
      <c r="H1944" s="84">
        <v>1200</v>
      </c>
      <c r="I1944" s="84" t="s">
        <v>2695</v>
      </c>
      <c r="J1944" s="84" t="s">
        <v>17801</v>
      </c>
      <c r="K1944" s="425">
        <v>6</v>
      </c>
      <c r="L1944" s="425">
        <v>7200</v>
      </c>
      <c r="M1944" s="84" t="s">
        <v>19167</v>
      </c>
    </row>
    <row r="1945" spans="1:13" ht="45">
      <c r="A1945" s="87">
        <v>1936</v>
      </c>
      <c r="B1945" s="302"/>
      <c r="C1945" s="424" t="s">
        <v>2692</v>
      </c>
      <c r="D1945" s="84" t="s">
        <v>3317</v>
      </c>
      <c r="E1945" s="84" t="s">
        <v>19168</v>
      </c>
      <c r="F1945" s="84" t="s">
        <v>2695</v>
      </c>
      <c r="G1945" s="84" t="s">
        <v>19169</v>
      </c>
      <c r="H1945" s="84"/>
      <c r="I1945" s="84" t="s">
        <v>2695</v>
      </c>
      <c r="J1945" s="84"/>
      <c r="K1945" s="425"/>
      <c r="L1945" s="425">
        <v>22837.17</v>
      </c>
      <c r="M1945" s="84" t="s">
        <v>19170</v>
      </c>
    </row>
    <row r="1946" spans="1:13" ht="45">
      <c r="A1946" s="87">
        <v>1937</v>
      </c>
      <c r="B1946" s="302"/>
      <c r="C1946" s="424" t="s">
        <v>2692</v>
      </c>
      <c r="D1946" s="84" t="s">
        <v>17970</v>
      </c>
      <c r="E1946" s="84" t="s">
        <v>3099</v>
      </c>
      <c r="F1946" s="84" t="s">
        <v>2695</v>
      </c>
      <c r="G1946" s="84" t="s">
        <v>19169</v>
      </c>
      <c r="H1946" s="84"/>
      <c r="I1946" s="84" t="s">
        <v>2695</v>
      </c>
      <c r="J1946" s="84"/>
      <c r="K1946" s="425"/>
      <c r="L1946" s="425">
        <v>8954.02</v>
      </c>
      <c r="M1946" s="84" t="s">
        <v>19171</v>
      </c>
    </row>
    <row r="1947" spans="1:13" ht="45">
      <c r="A1947" s="87">
        <v>1938</v>
      </c>
      <c r="B1947" s="302"/>
      <c r="C1947" s="424" t="s">
        <v>2692</v>
      </c>
      <c r="D1947" s="84" t="s">
        <v>17970</v>
      </c>
      <c r="E1947" s="84" t="s">
        <v>3099</v>
      </c>
      <c r="F1947" s="84" t="s">
        <v>2695</v>
      </c>
      <c r="G1947" s="84" t="s">
        <v>19169</v>
      </c>
      <c r="H1947" s="84"/>
      <c r="I1947" s="84" t="s">
        <v>2695</v>
      </c>
      <c r="J1947" s="84"/>
      <c r="K1947" s="425"/>
      <c r="L1947" s="425">
        <v>5158.0600000000004</v>
      </c>
      <c r="M1947" s="84" t="s">
        <v>19172</v>
      </c>
    </row>
    <row r="1948" spans="1:13" ht="45">
      <c r="A1948" s="87">
        <v>1939</v>
      </c>
      <c r="B1948" s="302"/>
      <c r="C1948" s="424" t="s">
        <v>2692</v>
      </c>
      <c r="D1948" s="84" t="s">
        <v>17970</v>
      </c>
      <c r="E1948" s="84" t="s">
        <v>3099</v>
      </c>
      <c r="F1948" s="84" t="s">
        <v>2695</v>
      </c>
      <c r="G1948" s="84" t="s">
        <v>19169</v>
      </c>
      <c r="H1948" s="84"/>
      <c r="I1948" s="84" t="s">
        <v>2695</v>
      </c>
      <c r="J1948" s="84"/>
      <c r="K1948" s="425"/>
      <c r="L1948" s="425">
        <v>3438.71</v>
      </c>
      <c r="M1948" s="84" t="s">
        <v>19173</v>
      </c>
    </row>
    <row r="1949" spans="1:13" ht="45">
      <c r="A1949" s="87">
        <v>1940</v>
      </c>
      <c r="B1949" s="302"/>
      <c r="C1949" s="424" t="s">
        <v>2692</v>
      </c>
      <c r="D1949" s="84" t="s">
        <v>17970</v>
      </c>
      <c r="E1949" s="84" t="s">
        <v>3099</v>
      </c>
      <c r="F1949" s="84" t="s">
        <v>2695</v>
      </c>
      <c r="G1949" s="84" t="s">
        <v>19169</v>
      </c>
      <c r="H1949" s="84"/>
      <c r="I1949" s="84" t="s">
        <v>2695</v>
      </c>
      <c r="J1949" s="84"/>
      <c r="K1949" s="425"/>
      <c r="L1949" s="425">
        <v>3094.84</v>
      </c>
      <c r="M1949" s="84" t="s">
        <v>19174</v>
      </c>
    </row>
    <row r="1950" spans="1:13" ht="45">
      <c r="A1950" s="87">
        <v>1941</v>
      </c>
      <c r="B1950" s="302"/>
      <c r="C1950" s="424" t="s">
        <v>2692</v>
      </c>
      <c r="D1950" s="84" t="s">
        <v>17970</v>
      </c>
      <c r="E1950" s="84" t="s">
        <v>3099</v>
      </c>
      <c r="F1950" s="84" t="s">
        <v>2695</v>
      </c>
      <c r="G1950" s="84" t="s">
        <v>19169</v>
      </c>
      <c r="H1950" s="84"/>
      <c r="I1950" s="84" t="s">
        <v>2695</v>
      </c>
      <c r="J1950" s="84"/>
      <c r="K1950" s="425"/>
      <c r="L1950" s="425">
        <v>2835.56</v>
      </c>
      <c r="M1950" s="84" t="s">
        <v>19175</v>
      </c>
    </row>
    <row r="1951" spans="1:13" ht="45">
      <c r="A1951" s="87">
        <v>1942</v>
      </c>
      <c r="B1951" s="302"/>
      <c r="C1951" s="424" t="s">
        <v>2692</v>
      </c>
      <c r="D1951" s="84" t="s">
        <v>17970</v>
      </c>
      <c r="E1951" s="84" t="s">
        <v>3099</v>
      </c>
      <c r="F1951" s="84" t="s">
        <v>2695</v>
      </c>
      <c r="G1951" s="84" t="s">
        <v>19169</v>
      </c>
      <c r="H1951" s="84"/>
      <c r="I1951" s="84" t="s">
        <v>2695</v>
      </c>
      <c r="J1951" s="84"/>
      <c r="K1951" s="425"/>
      <c r="L1951" s="425">
        <v>1547.42</v>
      </c>
      <c r="M1951" s="84" t="s">
        <v>19176</v>
      </c>
    </row>
    <row r="1952" spans="1:13" ht="45">
      <c r="A1952" s="87">
        <v>1943</v>
      </c>
      <c r="B1952" s="302"/>
      <c r="C1952" s="424" t="s">
        <v>2692</v>
      </c>
      <c r="D1952" s="84" t="s">
        <v>17970</v>
      </c>
      <c r="E1952" s="84" t="s">
        <v>3099</v>
      </c>
      <c r="F1952" s="84" t="s">
        <v>2695</v>
      </c>
      <c r="G1952" s="84" t="s">
        <v>19169</v>
      </c>
      <c r="H1952" s="84"/>
      <c r="I1952" s="84" t="s">
        <v>2695</v>
      </c>
      <c r="J1952" s="84"/>
      <c r="K1952" s="425"/>
      <c r="L1952" s="425">
        <v>1547.42</v>
      </c>
      <c r="M1952" s="84" t="s">
        <v>19177</v>
      </c>
    </row>
    <row r="1953" spans="1:13" ht="45">
      <c r="A1953" s="87">
        <v>1944</v>
      </c>
      <c r="B1953" s="302"/>
      <c r="C1953" s="424" t="s">
        <v>2692</v>
      </c>
      <c r="D1953" s="84" t="s">
        <v>17970</v>
      </c>
      <c r="E1953" s="84" t="s">
        <v>3099</v>
      </c>
      <c r="F1953" s="84" t="s">
        <v>2695</v>
      </c>
      <c r="G1953" s="84" t="s">
        <v>19169</v>
      </c>
      <c r="H1953" s="84"/>
      <c r="I1953" s="84" t="s">
        <v>2695</v>
      </c>
      <c r="J1953" s="84"/>
      <c r="K1953" s="425"/>
      <c r="L1953" s="425">
        <v>1547.42</v>
      </c>
      <c r="M1953" s="84" t="s">
        <v>19177</v>
      </c>
    </row>
    <row r="1954" spans="1:13" ht="45">
      <c r="A1954" s="87">
        <v>1945</v>
      </c>
      <c r="B1954" s="302"/>
      <c r="C1954" s="424" t="s">
        <v>2692</v>
      </c>
      <c r="D1954" s="84" t="s">
        <v>17970</v>
      </c>
      <c r="E1954" s="84" t="s">
        <v>3099</v>
      </c>
      <c r="F1954" s="84" t="s">
        <v>2695</v>
      </c>
      <c r="G1954" s="84" t="s">
        <v>19169</v>
      </c>
      <c r="H1954" s="84"/>
      <c r="I1954" s="84" t="s">
        <v>2695</v>
      </c>
      <c r="J1954" s="84"/>
      <c r="K1954" s="425"/>
      <c r="L1954" s="425">
        <v>1396.12</v>
      </c>
      <c r="M1954" s="84" t="s">
        <v>19178</v>
      </c>
    </row>
    <row r="1955" spans="1:13" ht="45">
      <c r="A1955" s="87">
        <v>1946</v>
      </c>
      <c r="B1955" s="302"/>
      <c r="C1955" s="424" t="s">
        <v>2692</v>
      </c>
      <c r="D1955" s="84" t="s">
        <v>17970</v>
      </c>
      <c r="E1955" s="84" t="s">
        <v>3099</v>
      </c>
      <c r="F1955" s="84" t="s">
        <v>2695</v>
      </c>
      <c r="G1955" s="84" t="s">
        <v>19169</v>
      </c>
      <c r="H1955" s="84"/>
      <c r="I1955" s="84" t="s">
        <v>2695</v>
      </c>
      <c r="J1955" s="84"/>
      <c r="K1955" s="425"/>
      <c r="L1955" s="425">
        <v>1396.12</v>
      </c>
      <c r="M1955" s="84" t="s">
        <v>19179</v>
      </c>
    </row>
    <row r="1956" spans="1:13" ht="45">
      <c r="A1956" s="87">
        <v>1947</v>
      </c>
      <c r="B1956" s="302"/>
      <c r="C1956" s="424" t="s">
        <v>2692</v>
      </c>
      <c r="D1956" s="84" t="s">
        <v>17970</v>
      </c>
      <c r="E1956" s="84" t="s">
        <v>3099</v>
      </c>
      <c r="F1956" s="84" t="s">
        <v>2695</v>
      </c>
      <c r="G1956" s="84" t="s">
        <v>19169</v>
      </c>
      <c r="H1956" s="84"/>
      <c r="I1956" s="84" t="s">
        <v>2695</v>
      </c>
      <c r="J1956" s="84"/>
      <c r="K1956" s="425"/>
      <c r="L1956" s="425">
        <v>1396.12</v>
      </c>
      <c r="M1956" s="84" t="s">
        <v>19180</v>
      </c>
    </row>
    <row r="1957" spans="1:13" ht="45">
      <c r="A1957" s="87">
        <v>1948</v>
      </c>
      <c r="B1957" s="302"/>
      <c r="C1957" s="424" t="s">
        <v>2692</v>
      </c>
      <c r="D1957" s="84" t="s">
        <v>17970</v>
      </c>
      <c r="E1957" s="84" t="s">
        <v>3099</v>
      </c>
      <c r="F1957" s="84" t="s">
        <v>2695</v>
      </c>
      <c r="G1957" s="84" t="s">
        <v>19169</v>
      </c>
      <c r="H1957" s="84"/>
      <c r="I1957" s="84" t="s">
        <v>2695</v>
      </c>
      <c r="J1957" s="84"/>
      <c r="K1957" s="425"/>
      <c r="L1957" s="425">
        <v>904.9</v>
      </c>
      <c r="M1957" s="84" t="s">
        <v>19181</v>
      </c>
    </row>
    <row r="1958" spans="1:13" ht="45">
      <c r="A1958" s="87">
        <v>1949</v>
      </c>
      <c r="B1958" s="302"/>
      <c r="C1958" s="424" t="s">
        <v>2692</v>
      </c>
      <c r="D1958" s="84" t="s">
        <v>3216</v>
      </c>
      <c r="E1958" s="84" t="s">
        <v>3217</v>
      </c>
      <c r="F1958" s="84" t="s">
        <v>2695</v>
      </c>
      <c r="G1958" s="84">
        <v>43034</v>
      </c>
      <c r="H1958" s="84">
        <v>1</v>
      </c>
      <c r="I1958" s="84" t="s">
        <v>2695</v>
      </c>
      <c r="J1958" s="84" t="s">
        <v>19085</v>
      </c>
      <c r="K1958" s="425"/>
      <c r="L1958" s="425">
        <v>5106</v>
      </c>
      <c r="M1958" s="84" t="s">
        <v>2692</v>
      </c>
    </row>
    <row r="1959" spans="1:13" ht="45">
      <c r="A1959" s="87">
        <v>1950</v>
      </c>
      <c r="B1959" s="302"/>
      <c r="C1959" s="424" t="s">
        <v>2692</v>
      </c>
      <c r="D1959" s="84" t="s">
        <v>3216</v>
      </c>
      <c r="E1959" s="84" t="s">
        <v>3217</v>
      </c>
      <c r="F1959" s="84" t="s">
        <v>2695</v>
      </c>
      <c r="G1959" s="84">
        <v>43035</v>
      </c>
      <c r="H1959" s="84">
        <v>1</v>
      </c>
      <c r="I1959" s="84" t="s">
        <v>2695</v>
      </c>
      <c r="J1959" s="84" t="s">
        <v>19085</v>
      </c>
      <c r="K1959" s="425"/>
      <c r="L1959" s="425">
        <v>6300</v>
      </c>
      <c r="M1959" s="84" t="s">
        <v>2692</v>
      </c>
    </row>
    <row r="1960" spans="1:13" ht="45">
      <c r="A1960" s="87">
        <v>1951</v>
      </c>
      <c r="B1960" s="302"/>
      <c r="C1960" s="424" t="s">
        <v>2692</v>
      </c>
      <c r="D1960" s="84" t="s">
        <v>2705</v>
      </c>
      <c r="E1960" s="84" t="s">
        <v>2706</v>
      </c>
      <c r="F1960" s="84" t="s">
        <v>2695</v>
      </c>
      <c r="G1960" s="84">
        <v>43031</v>
      </c>
      <c r="H1960" s="84"/>
      <c r="I1960" s="84" t="s">
        <v>2695</v>
      </c>
      <c r="J1960" s="84"/>
      <c r="K1960" s="425"/>
      <c r="L1960" s="425">
        <v>17100</v>
      </c>
      <c r="M1960" s="84"/>
    </row>
    <row r="1961" spans="1:13" ht="45">
      <c r="A1961" s="87">
        <v>1952</v>
      </c>
      <c r="B1961" s="302"/>
      <c r="C1961" s="424" t="s">
        <v>2692</v>
      </c>
      <c r="D1961" s="84" t="s">
        <v>3317</v>
      </c>
      <c r="E1961" s="84" t="s">
        <v>19168</v>
      </c>
      <c r="F1961" s="84" t="s">
        <v>2695</v>
      </c>
      <c r="G1961" s="84" t="s">
        <v>19160</v>
      </c>
      <c r="H1961" s="84"/>
      <c r="I1961" s="84" t="s">
        <v>2695</v>
      </c>
      <c r="J1961" s="84"/>
      <c r="K1961" s="425"/>
      <c r="L1961" s="425">
        <v>42670</v>
      </c>
      <c r="M1961" s="84" t="s">
        <v>19182</v>
      </c>
    </row>
    <row r="1962" spans="1:13" ht="45">
      <c r="A1962" s="87">
        <v>1953</v>
      </c>
      <c r="B1962" s="302"/>
      <c r="C1962" s="424" t="s">
        <v>2692</v>
      </c>
      <c r="D1962" s="84" t="s">
        <v>17970</v>
      </c>
      <c r="E1962" s="84" t="s">
        <v>3099</v>
      </c>
      <c r="F1962" s="84" t="s">
        <v>2695</v>
      </c>
      <c r="G1962" s="84">
        <v>43032</v>
      </c>
      <c r="H1962" s="84">
        <v>18</v>
      </c>
      <c r="I1962" s="84" t="s">
        <v>2695</v>
      </c>
      <c r="J1962" s="84" t="s">
        <v>17801</v>
      </c>
      <c r="K1962" s="425">
        <v>85</v>
      </c>
      <c r="L1962" s="425">
        <v>1530</v>
      </c>
      <c r="M1962" s="84" t="s">
        <v>19183</v>
      </c>
    </row>
    <row r="1963" spans="1:13" ht="45">
      <c r="A1963" s="87">
        <v>1954</v>
      </c>
      <c r="B1963" s="302"/>
      <c r="C1963" s="424" t="s">
        <v>2692</v>
      </c>
      <c r="D1963" s="84" t="s">
        <v>17970</v>
      </c>
      <c r="E1963" s="84" t="s">
        <v>3099</v>
      </c>
      <c r="F1963" s="84" t="s">
        <v>2695</v>
      </c>
      <c r="G1963" s="84">
        <v>43032</v>
      </c>
      <c r="H1963" s="84">
        <v>18</v>
      </c>
      <c r="I1963" s="84" t="s">
        <v>2695</v>
      </c>
      <c r="J1963" s="84" t="s">
        <v>17801</v>
      </c>
      <c r="K1963" s="425">
        <v>85</v>
      </c>
      <c r="L1963" s="425">
        <v>1530</v>
      </c>
      <c r="M1963" s="84" t="s">
        <v>19184</v>
      </c>
    </row>
    <row r="1964" spans="1:13" ht="45">
      <c r="A1964" s="87">
        <v>1955</v>
      </c>
      <c r="B1964" s="302"/>
      <c r="C1964" s="424" t="s">
        <v>2692</v>
      </c>
      <c r="D1964" s="84" t="s">
        <v>17970</v>
      </c>
      <c r="E1964" s="84" t="s">
        <v>3099</v>
      </c>
      <c r="F1964" s="84" t="s">
        <v>2695</v>
      </c>
      <c r="G1964" s="84">
        <v>43032</v>
      </c>
      <c r="H1964" s="84">
        <v>18</v>
      </c>
      <c r="I1964" s="84" t="s">
        <v>2695</v>
      </c>
      <c r="J1964" s="84" t="s">
        <v>17801</v>
      </c>
      <c r="K1964" s="425">
        <v>85</v>
      </c>
      <c r="L1964" s="425">
        <v>1530</v>
      </c>
      <c r="M1964" s="84" t="s">
        <v>19185</v>
      </c>
    </row>
    <row r="1965" spans="1:13" ht="45">
      <c r="A1965" s="87">
        <v>1956</v>
      </c>
      <c r="B1965" s="302"/>
      <c r="C1965" s="424" t="s">
        <v>2692</v>
      </c>
      <c r="D1965" s="84" t="s">
        <v>17970</v>
      </c>
      <c r="E1965" s="84" t="s">
        <v>3099</v>
      </c>
      <c r="F1965" s="84" t="s">
        <v>2695</v>
      </c>
      <c r="G1965" s="84">
        <v>43032</v>
      </c>
      <c r="H1965" s="84">
        <v>18</v>
      </c>
      <c r="I1965" s="84" t="s">
        <v>2695</v>
      </c>
      <c r="J1965" s="84" t="s">
        <v>17801</v>
      </c>
      <c r="K1965" s="425">
        <v>85</v>
      </c>
      <c r="L1965" s="425">
        <v>1530</v>
      </c>
      <c r="M1965" s="84" t="s">
        <v>19186</v>
      </c>
    </row>
    <row r="1966" spans="1:13" ht="45">
      <c r="A1966" s="87">
        <v>1957</v>
      </c>
      <c r="B1966" s="302"/>
      <c r="C1966" s="424" t="s">
        <v>2692</v>
      </c>
      <c r="D1966" s="84" t="s">
        <v>17970</v>
      </c>
      <c r="E1966" s="84" t="s">
        <v>3099</v>
      </c>
      <c r="F1966" s="84" t="s">
        <v>2695</v>
      </c>
      <c r="G1966" s="84">
        <v>43032</v>
      </c>
      <c r="H1966" s="84">
        <v>36</v>
      </c>
      <c r="I1966" s="84" t="s">
        <v>2695</v>
      </c>
      <c r="J1966" s="84" t="s">
        <v>17801</v>
      </c>
      <c r="K1966" s="425">
        <v>85</v>
      </c>
      <c r="L1966" s="425">
        <v>3060</v>
      </c>
      <c r="M1966" s="84" t="s">
        <v>19187</v>
      </c>
    </row>
    <row r="1967" spans="1:13" ht="45">
      <c r="A1967" s="87">
        <v>1958</v>
      </c>
      <c r="B1967" s="302"/>
      <c r="C1967" s="424" t="s">
        <v>345</v>
      </c>
      <c r="D1967" s="84" t="s">
        <v>18691</v>
      </c>
      <c r="E1967" s="84" t="s">
        <v>18692</v>
      </c>
      <c r="F1967" s="84" t="s">
        <v>2695</v>
      </c>
      <c r="G1967" s="84"/>
      <c r="H1967" s="84"/>
      <c r="I1967" s="84" t="s">
        <v>2695</v>
      </c>
      <c r="J1967" s="84"/>
      <c r="K1967" s="425"/>
      <c r="L1967" s="425">
        <v>24063.15</v>
      </c>
      <c r="M1967" s="84" t="s">
        <v>19188</v>
      </c>
    </row>
    <row r="1968" spans="1:13" ht="45">
      <c r="A1968" s="87">
        <v>1959</v>
      </c>
      <c r="B1968" s="302"/>
      <c r="C1968" s="424" t="s">
        <v>345</v>
      </c>
      <c r="D1968" s="84" t="s">
        <v>19189</v>
      </c>
      <c r="E1968" s="84" t="s">
        <v>19190</v>
      </c>
      <c r="F1968" s="84" t="s">
        <v>2695</v>
      </c>
      <c r="G1968" s="84" t="s">
        <v>19191</v>
      </c>
      <c r="H1968" s="84"/>
      <c r="I1968" s="84" t="s">
        <v>2695</v>
      </c>
      <c r="J1968" s="84"/>
      <c r="K1968" s="425"/>
      <c r="L1968" s="425">
        <v>90206.84</v>
      </c>
      <c r="M1968" s="84" t="s">
        <v>19192</v>
      </c>
    </row>
    <row r="1969" spans="1:13" ht="45">
      <c r="A1969" s="87">
        <v>1960</v>
      </c>
      <c r="B1969" s="302"/>
      <c r="C1969" s="424" t="s">
        <v>345</v>
      </c>
      <c r="D1969" s="84" t="s">
        <v>17799</v>
      </c>
      <c r="E1969" s="84" t="s">
        <v>19193</v>
      </c>
      <c r="F1969" s="84" t="s">
        <v>2695</v>
      </c>
      <c r="G1969" s="84">
        <v>43031</v>
      </c>
      <c r="H1969" s="84"/>
      <c r="I1969" s="84" t="s">
        <v>2695</v>
      </c>
      <c r="J1969" s="84"/>
      <c r="K1969" s="425"/>
      <c r="L1969" s="425">
        <v>288</v>
      </c>
      <c r="M1969" s="84" t="s">
        <v>19194</v>
      </c>
    </row>
    <row r="1970" spans="1:13" ht="45">
      <c r="A1970" s="87">
        <v>1961</v>
      </c>
      <c r="B1970" s="302"/>
      <c r="C1970" s="424" t="s">
        <v>345</v>
      </c>
      <c r="D1970" s="84" t="s">
        <v>18677</v>
      </c>
      <c r="E1970" s="84" t="s">
        <v>19195</v>
      </c>
      <c r="F1970" s="84" t="s">
        <v>2695</v>
      </c>
      <c r="G1970" s="84">
        <v>43031</v>
      </c>
      <c r="H1970" s="84"/>
      <c r="I1970" s="84" t="s">
        <v>2695</v>
      </c>
      <c r="J1970" s="84"/>
      <c r="K1970" s="425"/>
      <c r="L1970" s="425">
        <v>20742.84</v>
      </c>
      <c r="M1970" s="84" t="s">
        <v>19094</v>
      </c>
    </row>
    <row r="1971" spans="1:13" ht="45">
      <c r="A1971" s="87">
        <v>1962</v>
      </c>
      <c r="B1971" s="302"/>
      <c r="C1971" s="424" t="s">
        <v>345</v>
      </c>
      <c r="D1971" s="84" t="s">
        <v>18677</v>
      </c>
      <c r="E1971" s="84" t="s">
        <v>19195</v>
      </c>
      <c r="F1971" s="84" t="s">
        <v>2695</v>
      </c>
      <c r="G1971" s="84">
        <v>43046</v>
      </c>
      <c r="H1971" s="84"/>
      <c r="I1971" s="84" t="s">
        <v>2695</v>
      </c>
      <c r="J1971" s="84"/>
      <c r="K1971" s="425"/>
      <c r="L1971" s="425">
        <v>7286.16</v>
      </c>
      <c r="M1971" s="84" t="s">
        <v>19196</v>
      </c>
    </row>
    <row r="1972" spans="1:13" ht="45">
      <c r="A1972" s="87">
        <v>1963</v>
      </c>
      <c r="B1972" s="302"/>
      <c r="C1972" s="424" t="s">
        <v>345</v>
      </c>
      <c r="D1972" s="84" t="s">
        <v>18677</v>
      </c>
      <c r="E1972" s="84" t="s">
        <v>19195</v>
      </c>
      <c r="F1972" s="84" t="s">
        <v>2695</v>
      </c>
      <c r="G1972" s="84">
        <v>43021</v>
      </c>
      <c r="H1972" s="84"/>
      <c r="I1972" s="84" t="s">
        <v>2695</v>
      </c>
      <c r="J1972" s="84"/>
      <c r="K1972" s="425"/>
      <c r="L1972" s="425">
        <v>9630.2999999999993</v>
      </c>
      <c r="M1972" s="84" t="s">
        <v>19197</v>
      </c>
    </row>
    <row r="1973" spans="1:13" ht="45">
      <c r="A1973" s="87">
        <v>1964</v>
      </c>
      <c r="B1973" s="302"/>
      <c r="C1973" s="424" t="s">
        <v>345</v>
      </c>
      <c r="D1973" s="84" t="s">
        <v>18677</v>
      </c>
      <c r="E1973" s="84" t="s">
        <v>19195</v>
      </c>
      <c r="F1973" s="84" t="s">
        <v>2695</v>
      </c>
      <c r="G1973" s="84">
        <v>43027</v>
      </c>
      <c r="H1973" s="84"/>
      <c r="I1973" s="84" t="s">
        <v>2695</v>
      </c>
      <c r="J1973" s="84"/>
      <c r="K1973" s="425"/>
      <c r="L1973" s="425">
        <v>1170</v>
      </c>
      <c r="M1973" s="84" t="s">
        <v>19198</v>
      </c>
    </row>
    <row r="1974" spans="1:13" ht="45">
      <c r="A1974" s="87">
        <v>1965</v>
      </c>
      <c r="B1974" s="302"/>
      <c r="C1974" s="424" t="s">
        <v>345</v>
      </c>
      <c r="D1974" s="84" t="s">
        <v>18677</v>
      </c>
      <c r="E1974" s="84" t="s">
        <v>19195</v>
      </c>
      <c r="F1974" s="84" t="s">
        <v>2695</v>
      </c>
      <c r="G1974" s="84">
        <v>43024</v>
      </c>
      <c r="H1974" s="84"/>
      <c r="I1974" s="84" t="s">
        <v>2695</v>
      </c>
      <c r="J1974" s="84"/>
      <c r="K1974" s="425"/>
      <c r="L1974" s="425">
        <v>183732.1</v>
      </c>
      <c r="M1974" s="84" t="s">
        <v>19199</v>
      </c>
    </row>
    <row r="1975" spans="1:13" ht="45">
      <c r="A1975" s="87">
        <v>1966</v>
      </c>
      <c r="B1975" s="302"/>
      <c r="C1975" s="529" t="s">
        <v>23988</v>
      </c>
      <c r="D1975" s="84" t="s">
        <v>17907</v>
      </c>
      <c r="E1975" s="84" t="s">
        <v>19200</v>
      </c>
      <c r="F1975" s="84" t="s">
        <v>2695</v>
      </c>
      <c r="G1975" s="84" t="s">
        <v>19201</v>
      </c>
      <c r="H1975" s="84" t="s">
        <v>19202</v>
      </c>
      <c r="I1975" s="84" t="s">
        <v>2695</v>
      </c>
      <c r="J1975" s="84" t="s">
        <v>2809</v>
      </c>
      <c r="K1975" s="425">
        <v>13.333333333333334</v>
      </c>
      <c r="L1975" s="425">
        <v>200</v>
      </c>
      <c r="M1975" s="84" t="s">
        <v>19203</v>
      </c>
    </row>
    <row r="1976" spans="1:13" ht="45">
      <c r="A1976" s="87">
        <v>1967</v>
      </c>
      <c r="B1976" s="302"/>
      <c r="C1976" s="529" t="s">
        <v>2988</v>
      </c>
      <c r="D1976" s="84" t="s">
        <v>17907</v>
      </c>
      <c r="E1976" s="84" t="s">
        <v>19200</v>
      </c>
      <c r="F1976" s="84" t="s">
        <v>2695</v>
      </c>
      <c r="G1976" s="84" t="s">
        <v>19201</v>
      </c>
      <c r="H1976" s="84">
        <v>810</v>
      </c>
      <c r="I1976" s="84" t="s">
        <v>2695</v>
      </c>
      <c r="J1976" s="84" t="s">
        <v>19204</v>
      </c>
      <c r="K1976" s="425">
        <v>1.4814814814814814</v>
      </c>
      <c r="L1976" s="425">
        <v>1200</v>
      </c>
      <c r="M1976" s="84" t="s">
        <v>19205</v>
      </c>
    </row>
    <row r="1977" spans="1:13" ht="45">
      <c r="A1977" s="87">
        <v>1968</v>
      </c>
      <c r="B1977" s="302"/>
      <c r="C1977" s="529" t="s">
        <v>2988</v>
      </c>
      <c r="D1977" s="84" t="s">
        <v>17907</v>
      </c>
      <c r="E1977" s="84" t="s">
        <v>19200</v>
      </c>
      <c r="F1977" s="84" t="s">
        <v>2695</v>
      </c>
      <c r="G1977" s="84" t="s">
        <v>19201</v>
      </c>
      <c r="H1977" s="84">
        <v>810</v>
      </c>
      <c r="I1977" s="84" t="s">
        <v>2695</v>
      </c>
      <c r="J1977" s="84" t="s">
        <v>19204</v>
      </c>
      <c r="K1977" s="425">
        <v>0.7407407407407407</v>
      </c>
      <c r="L1977" s="425">
        <v>600</v>
      </c>
      <c r="M1977" s="84" t="s">
        <v>19206</v>
      </c>
    </row>
    <row r="1978" spans="1:13" ht="60">
      <c r="A1978" s="87">
        <v>1969</v>
      </c>
      <c r="B1978" s="302"/>
      <c r="C1978" s="529" t="s">
        <v>23988</v>
      </c>
      <c r="D1978" s="84" t="s">
        <v>3267</v>
      </c>
      <c r="E1978" s="84" t="s">
        <v>3268</v>
      </c>
      <c r="F1978" s="84" t="s">
        <v>2695</v>
      </c>
      <c r="G1978" s="84" t="s">
        <v>19207</v>
      </c>
      <c r="H1978" s="84"/>
      <c r="I1978" s="84" t="s">
        <v>2695</v>
      </c>
      <c r="J1978" s="84"/>
      <c r="K1978" s="425"/>
      <c r="L1978" s="425">
        <v>2000</v>
      </c>
      <c r="M1978" s="84" t="s">
        <v>19208</v>
      </c>
    </row>
    <row r="1979" spans="1:13" ht="45">
      <c r="A1979" s="87">
        <v>1970</v>
      </c>
      <c r="B1979" s="302"/>
      <c r="C1979" s="424" t="s">
        <v>17838</v>
      </c>
      <c r="D1979" s="84" t="s">
        <v>17873</v>
      </c>
      <c r="E1979" s="84" t="s">
        <v>19209</v>
      </c>
      <c r="F1979" s="84" t="s">
        <v>2695</v>
      </c>
      <c r="G1979" s="84">
        <v>43041</v>
      </c>
      <c r="H1979" s="84">
        <v>240</v>
      </c>
      <c r="I1979" s="84" t="s">
        <v>2695</v>
      </c>
      <c r="J1979" s="84" t="s">
        <v>17889</v>
      </c>
      <c r="K1979" s="425"/>
      <c r="L1979" s="425">
        <v>2160</v>
      </c>
      <c r="M1979" s="84" t="s">
        <v>19210</v>
      </c>
    </row>
    <row r="1980" spans="1:13" ht="45">
      <c r="A1980" s="87">
        <v>1971</v>
      </c>
      <c r="B1980" s="302"/>
      <c r="C1980" s="424" t="s">
        <v>17838</v>
      </c>
      <c r="D1980" s="84" t="s">
        <v>17873</v>
      </c>
      <c r="E1980" s="84" t="s">
        <v>19209</v>
      </c>
      <c r="F1980" s="84" t="s">
        <v>2695</v>
      </c>
      <c r="G1980" s="84">
        <v>43041</v>
      </c>
      <c r="H1980" s="84">
        <v>420</v>
      </c>
      <c r="I1980" s="84" t="s">
        <v>2695</v>
      </c>
      <c r="J1980" s="84" t="s">
        <v>17889</v>
      </c>
      <c r="K1980" s="425"/>
      <c r="L1980" s="425">
        <v>5670</v>
      </c>
      <c r="M1980" s="84" t="s">
        <v>19211</v>
      </c>
    </row>
    <row r="1981" spans="1:13" ht="45">
      <c r="A1981" s="87">
        <v>1972</v>
      </c>
      <c r="B1981" s="302"/>
      <c r="C1981" s="424" t="s">
        <v>17838</v>
      </c>
      <c r="D1981" s="84" t="s">
        <v>19113</v>
      </c>
      <c r="E1981" s="84" t="s">
        <v>19212</v>
      </c>
      <c r="F1981" s="84" t="s">
        <v>2695</v>
      </c>
      <c r="G1981" s="84">
        <v>43041</v>
      </c>
      <c r="H1981" s="84"/>
      <c r="I1981" s="84" t="s">
        <v>2695</v>
      </c>
      <c r="J1981" s="84"/>
      <c r="K1981" s="425"/>
      <c r="L1981" s="425">
        <v>19125</v>
      </c>
      <c r="M1981" s="84" t="s">
        <v>19213</v>
      </c>
    </row>
    <row r="1982" spans="1:13" ht="45">
      <c r="A1982" s="87">
        <v>1973</v>
      </c>
      <c r="B1982" s="302"/>
      <c r="C1982" s="424" t="s">
        <v>17838</v>
      </c>
      <c r="D1982" s="84" t="s">
        <v>19214</v>
      </c>
      <c r="E1982" s="84" t="s">
        <v>19215</v>
      </c>
      <c r="F1982" s="84" t="s">
        <v>2695</v>
      </c>
      <c r="G1982" s="84" t="s">
        <v>19216</v>
      </c>
      <c r="H1982" s="84"/>
      <c r="I1982" s="84" t="s">
        <v>2695</v>
      </c>
      <c r="J1982" s="84"/>
      <c r="K1982" s="425"/>
      <c r="L1982" s="425">
        <v>9225</v>
      </c>
      <c r="M1982" s="84" t="s">
        <v>19213</v>
      </c>
    </row>
    <row r="1983" spans="1:13" ht="45">
      <c r="A1983" s="87">
        <v>1974</v>
      </c>
      <c r="B1983" s="302"/>
      <c r="C1983" s="424" t="s">
        <v>345</v>
      </c>
      <c r="D1983" s="84" t="s">
        <v>19152</v>
      </c>
      <c r="E1983" s="84" t="s">
        <v>19217</v>
      </c>
      <c r="F1983" s="84" t="s">
        <v>2695</v>
      </c>
      <c r="G1983" s="84">
        <v>43049</v>
      </c>
      <c r="H1983" s="84">
        <v>17.5</v>
      </c>
      <c r="I1983" s="84" t="s">
        <v>2695</v>
      </c>
      <c r="J1983" s="84" t="s">
        <v>17801</v>
      </c>
      <c r="K1983" s="425">
        <v>6.6</v>
      </c>
      <c r="L1983" s="425">
        <v>115.5</v>
      </c>
      <c r="M1983" s="84" t="s">
        <v>19218</v>
      </c>
    </row>
    <row r="1984" spans="1:13" ht="45">
      <c r="A1984" s="87">
        <v>1975</v>
      </c>
      <c r="B1984" s="302"/>
      <c r="C1984" s="424" t="s">
        <v>345</v>
      </c>
      <c r="D1984" s="84" t="s">
        <v>19152</v>
      </c>
      <c r="E1984" s="84" t="s">
        <v>19217</v>
      </c>
      <c r="F1984" s="84" t="s">
        <v>2695</v>
      </c>
      <c r="G1984" s="84">
        <v>43046</v>
      </c>
      <c r="H1984" s="84">
        <v>136.52000000000001</v>
      </c>
      <c r="I1984" s="84" t="s">
        <v>2695</v>
      </c>
      <c r="J1984" s="84" t="s">
        <v>17801</v>
      </c>
      <c r="K1984" s="425"/>
      <c r="L1984" s="425">
        <v>3142.57</v>
      </c>
      <c r="M1984" s="84" t="s">
        <v>19219</v>
      </c>
    </row>
    <row r="1985" spans="1:13" ht="45">
      <c r="A1985" s="87">
        <v>1976</v>
      </c>
      <c r="B1985" s="302"/>
      <c r="C1985" s="424" t="s">
        <v>345</v>
      </c>
      <c r="D1985" s="84" t="s">
        <v>19152</v>
      </c>
      <c r="E1985" s="84" t="s">
        <v>19217</v>
      </c>
      <c r="F1985" s="84" t="s">
        <v>2695</v>
      </c>
      <c r="G1985" s="84">
        <v>43046</v>
      </c>
      <c r="H1985" s="84">
        <v>80.290000000000006</v>
      </c>
      <c r="I1985" s="84" t="s">
        <v>2695</v>
      </c>
      <c r="J1985" s="84" t="s">
        <v>17801</v>
      </c>
      <c r="K1985" s="425"/>
      <c r="L1985" s="425">
        <v>963.48</v>
      </c>
      <c r="M1985" s="84" t="s">
        <v>19220</v>
      </c>
    </row>
    <row r="1986" spans="1:13" ht="45">
      <c r="A1986" s="87">
        <v>1977</v>
      </c>
      <c r="B1986" s="302"/>
      <c r="C1986" s="424" t="s">
        <v>345</v>
      </c>
      <c r="D1986" s="84" t="s">
        <v>19152</v>
      </c>
      <c r="E1986" s="84" t="s">
        <v>19217</v>
      </c>
      <c r="F1986" s="84" t="s">
        <v>2695</v>
      </c>
      <c r="G1986" s="84">
        <v>43046</v>
      </c>
      <c r="H1986" s="84">
        <v>28.61</v>
      </c>
      <c r="I1986" s="84" t="s">
        <v>2695</v>
      </c>
      <c r="J1986" s="84" t="s">
        <v>17801</v>
      </c>
      <c r="K1986" s="425"/>
      <c r="L1986" s="425">
        <v>343.32</v>
      </c>
      <c r="M1986" s="84" t="s">
        <v>19221</v>
      </c>
    </row>
    <row r="1987" spans="1:13" ht="45">
      <c r="A1987" s="87">
        <v>1978</v>
      </c>
      <c r="B1987" s="302"/>
      <c r="C1987" s="424" t="s">
        <v>345</v>
      </c>
      <c r="D1987" s="84" t="s">
        <v>19222</v>
      </c>
      <c r="E1987" s="84" t="s">
        <v>19223</v>
      </c>
      <c r="F1987" s="84" t="s">
        <v>2695</v>
      </c>
      <c r="G1987" s="84">
        <v>43031</v>
      </c>
      <c r="H1987" s="84"/>
      <c r="I1987" s="84" t="s">
        <v>2695</v>
      </c>
      <c r="J1987" s="84"/>
      <c r="K1987" s="425"/>
      <c r="L1987" s="425">
        <f>4462.38-1161</f>
        <v>3301.38</v>
      </c>
      <c r="M1987" s="84" t="s">
        <v>19224</v>
      </c>
    </row>
    <row r="1988" spans="1:13" ht="45">
      <c r="A1988" s="87">
        <v>1979</v>
      </c>
      <c r="B1988" s="302"/>
      <c r="C1988" s="424" t="s">
        <v>345</v>
      </c>
      <c r="D1988" s="84" t="s">
        <v>19225</v>
      </c>
      <c r="E1988" s="84" t="s">
        <v>19226</v>
      </c>
      <c r="F1988" s="84" t="s">
        <v>2695</v>
      </c>
      <c r="G1988" s="84">
        <v>43064</v>
      </c>
      <c r="H1988" s="84"/>
      <c r="I1988" s="84" t="s">
        <v>2695</v>
      </c>
      <c r="J1988" s="84"/>
      <c r="K1988" s="425"/>
      <c r="L1988" s="425">
        <v>775</v>
      </c>
      <c r="M1988" s="84" t="s">
        <v>19227</v>
      </c>
    </row>
    <row r="1989" spans="1:13" ht="45">
      <c r="A1989" s="87">
        <v>1980</v>
      </c>
      <c r="B1989" s="302"/>
      <c r="C1989" s="424" t="s">
        <v>345</v>
      </c>
      <c r="D1989" s="84" t="s">
        <v>19228</v>
      </c>
      <c r="E1989" s="84" t="s">
        <v>19229</v>
      </c>
      <c r="F1989" s="84" t="s">
        <v>2695</v>
      </c>
      <c r="G1989" s="84">
        <v>43041</v>
      </c>
      <c r="H1989" s="84"/>
      <c r="I1989" s="84" t="s">
        <v>2695</v>
      </c>
      <c r="J1989" s="84"/>
      <c r="K1989" s="425"/>
      <c r="L1989" s="425">
        <v>375</v>
      </c>
      <c r="M1989" s="84" t="s">
        <v>19230</v>
      </c>
    </row>
    <row r="1990" spans="1:13" ht="45">
      <c r="A1990" s="87">
        <v>1981</v>
      </c>
      <c r="B1990" s="302"/>
      <c r="C1990" s="424" t="s">
        <v>2692</v>
      </c>
      <c r="D1990" s="95" t="s">
        <v>3317</v>
      </c>
      <c r="E1990" s="95">
        <v>204873388</v>
      </c>
      <c r="F1990" s="95" t="s">
        <v>2695</v>
      </c>
      <c r="G1990" s="95">
        <v>43059</v>
      </c>
      <c r="H1990" s="95"/>
      <c r="I1990" s="95" t="s">
        <v>2695</v>
      </c>
      <c r="J1990" s="95"/>
      <c r="K1990" s="425"/>
      <c r="L1990" s="425">
        <v>25080</v>
      </c>
      <c r="M1990" s="95" t="s">
        <v>19231</v>
      </c>
    </row>
    <row r="1991" spans="1:13" ht="45">
      <c r="A1991" s="87">
        <v>1982</v>
      </c>
      <c r="B1991" s="302"/>
      <c r="C1991" s="424" t="s">
        <v>345</v>
      </c>
      <c r="D1991" s="84" t="s">
        <v>18708</v>
      </c>
      <c r="E1991" s="95">
        <v>1005023618</v>
      </c>
      <c r="F1991" s="95" t="s">
        <v>2695</v>
      </c>
      <c r="G1991" s="95">
        <v>43052</v>
      </c>
      <c r="H1991" s="95"/>
      <c r="I1991" s="95" t="s">
        <v>2695</v>
      </c>
      <c r="J1991" s="95"/>
      <c r="K1991" s="425"/>
      <c r="L1991" s="425">
        <v>943.75</v>
      </c>
      <c r="M1991" s="95" t="s">
        <v>19232</v>
      </c>
    </row>
    <row r="1992" spans="1:13" ht="45">
      <c r="A1992" s="87">
        <v>1983</v>
      </c>
      <c r="B1992" s="302"/>
      <c r="C1992" s="424" t="s">
        <v>345</v>
      </c>
      <c r="D1992" s="84" t="s">
        <v>19152</v>
      </c>
      <c r="E1992" s="84">
        <v>404416128</v>
      </c>
      <c r="F1992" s="84" t="s">
        <v>2695</v>
      </c>
      <c r="G1992" s="84">
        <v>43054</v>
      </c>
      <c r="H1992" s="84">
        <v>2</v>
      </c>
      <c r="I1992" s="84" t="s">
        <v>2695</v>
      </c>
      <c r="J1992" s="84" t="s">
        <v>17966</v>
      </c>
      <c r="K1992" s="425">
        <v>132.72499999999999</v>
      </c>
      <c r="L1992" s="425">
        <v>265.45</v>
      </c>
      <c r="M1992" s="84" t="s">
        <v>19233</v>
      </c>
    </row>
    <row r="1993" spans="1:13" ht="45">
      <c r="A1993" s="87">
        <v>1984</v>
      </c>
      <c r="B1993" s="302"/>
      <c r="C1993" s="424" t="s">
        <v>345</v>
      </c>
      <c r="D1993" s="84" t="s">
        <v>17963</v>
      </c>
      <c r="E1993" s="84">
        <v>405060419</v>
      </c>
      <c r="F1993" s="84" t="s">
        <v>2695</v>
      </c>
      <c r="G1993" s="84">
        <v>43055</v>
      </c>
      <c r="H1993" s="84"/>
      <c r="I1993" s="84" t="s">
        <v>2695</v>
      </c>
      <c r="J1993" s="84"/>
      <c r="K1993" s="425"/>
      <c r="L1993" s="425">
        <v>10986.7</v>
      </c>
      <c r="M1993" s="84" t="s">
        <v>19234</v>
      </c>
    </row>
    <row r="1994" spans="1:13" ht="45">
      <c r="A1994" s="87">
        <v>1985</v>
      </c>
      <c r="B1994" s="302"/>
      <c r="C1994" s="424" t="s">
        <v>2692</v>
      </c>
      <c r="D1994" s="84" t="s">
        <v>18559</v>
      </c>
      <c r="E1994" s="84">
        <v>205144277</v>
      </c>
      <c r="F1994" s="84" t="s">
        <v>2695</v>
      </c>
      <c r="G1994" s="84">
        <v>43052</v>
      </c>
      <c r="H1994" s="84"/>
      <c r="I1994" s="84" t="s">
        <v>2695</v>
      </c>
      <c r="J1994" s="84"/>
      <c r="K1994" s="425"/>
      <c r="L1994" s="425">
        <v>2928.6</v>
      </c>
      <c r="M1994" s="84" t="s">
        <v>19235</v>
      </c>
    </row>
    <row r="1995" spans="1:13" ht="45">
      <c r="A1995" s="87">
        <v>1986</v>
      </c>
      <c r="B1995" s="302"/>
      <c r="C1995" s="424" t="s">
        <v>345</v>
      </c>
      <c r="D1995" s="84" t="s">
        <v>18716</v>
      </c>
      <c r="E1995" s="84"/>
      <c r="F1995" s="84" t="s">
        <v>2695</v>
      </c>
      <c r="G1995" s="84"/>
      <c r="H1995" s="84"/>
      <c r="I1995" s="84" t="s">
        <v>2695</v>
      </c>
      <c r="J1995" s="84"/>
      <c r="K1995" s="425"/>
      <c r="L1995" s="425">
        <v>2594.7800000000002</v>
      </c>
      <c r="M1995" s="84"/>
    </row>
    <row r="1996" spans="1:13" ht="45">
      <c r="A1996" s="87">
        <v>1987</v>
      </c>
      <c r="B1996" s="302"/>
      <c r="C1996" s="422" t="s">
        <v>345</v>
      </c>
      <c r="D1996" s="423" t="s">
        <v>18693</v>
      </c>
      <c r="E1996" s="423"/>
      <c r="F1996" s="423" t="s">
        <v>2695</v>
      </c>
      <c r="G1996" s="423"/>
      <c r="H1996" s="423"/>
      <c r="I1996" s="423" t="s">
        <v>2695</v>
      </c>
      <c r="J1996" s="423"/>
      <c r="K1996" s="423"/>
      <c r="L1996" s="423">
        <v>1250</v>
      </c>
      <c r="M1996" s="423" t="s">
        <v>18684</v>
      </c>
    </row>
    <row r="1997" spans="1:13" ht="45">
      <c r="A1997" s="87">
        <v>1988</v>
      </c>
      <c r="B1997" s="302"/>
      <c r="C1997" s="424" t="s">
        <v>345</v>
      </c>
      <c r="D1997" s="423" t="s">
        <v>18700</v>
      </c>
      <c r="E1997" s="423" t="s">
        <v>18701</v>
      </c>
      <c r="F1997" s="423" t="s">
        <v>2695</v>
      </c>
      <c r="G1997" s="423"/>
      <c r="H1997" s="423"/>
      <c r="I1997" s="423" t="s">
        <v>2695</v>
      </c>
      <c r="J1997" s="423"/>
      <c r="K1997" s="423"/>
      <c r="L1997" s="423">
        <v>32923.199999999997</v>
      </c>
      <c r="M1997" s="423" t="s">
        <v>18684</v>
      </c>
    </row>
    <row r="1998" spans="1:13" ht="45">
      <c r="A1998" s="87">
        <v>1989</v>
      </c>
      <c r="B1998" s="302"/>
      <c r="C1998" s="424" t="s">
        <v>345</v>
      </c>
      <c r="D1998" s="423" t="s">
        <v>18682</v>
      </c>
      <c r="E1998" s="423" t="s">
        <v>18683</v>
      </c>
      <c r="F1998" s="423" t="s">
        <v>2695</v>
      </c>
      <c r="G1998" s="423"/>
      <c r="H1998" s="423"/>
      <c r="I1998" s="423" t="s">
        <v>2695</v>
      </c>
      <c r="J1998" s="423"/>
      <c r="K1998" s="423"/>
      <c r="L1998" s="423">
        <v>8125</v>
      </c>
      <c r="M1998" s="423" t="s">
        <v>18684</v>
      </c>
    </row>
    <row r="1999" spans="1:13" ht="45">
      <c r="A1999" s="87">
        <v>1990</v>
      </c>
      <c r="B1999" s="302"/>
      <c r="C1999" s="424" t="s">
        <v>345</v>
      </c>
      <c r="D1999" s="423" t="s">
        <v>18685</v>
      </c>
      <c r="E1999" s="423" t="s">
        <v>18686</v>
      </c>
      <c r="F1999" s="423" t="s">
        <v>2695</v>
      </c>
      <c r="G1999" s="423"/>
      <c r="H1999" s="423"/>
      <c r="I1999" s="423" t="s">
        <v>2695</v>
      </c>
      <c r="J1999" s="423"/>
      <c r="K1999" s="423"/>
      <c r="L1999" s="423">
        <v>7500</v>
      </c>
      <c r="M1999" s="423" t="s">
        <v>18684</v>
      </c>
    </row>
    <row r="2000" spans="1:13" ht="45">
      <c r="A2000" s="87">
        <v>1991</v>
      </c>
      <c r="B2000" s="302"/>
      <c r="C2000" s="424" t="s">
        <v>345</v>
      </c>
      <c r="D2000" s="423" t="s">
        <v>18700</v>
      </c>
      <c r="E2000" s="423" t="s">
        <v>18701</v>
      </c>
      <c r="F2000" s="423" t="s">
        <v>2695</v>
      </c>
      <c r="G2000" s="423"/>
      <c r="H2000" s="423"/>
      <c r="I2000" s="423" t="s">
        <v>2695</v>
      </c>
      <c r="J2000" s="423"/>
      <c r="K2000" s="423"/>
      <c r="L2000" s="423">
        <v>65846.399999999994</v>
      </c>
      <c r="M2000" s="423" t="s">
        <v>18684</v>
      </c>
    </row>
    <row r="2001" spans="1:13" ht="45">
      <c r="A2001" s="87">
        <v>1992</v>
      </c>
      <c r="B2001" s="302"/>
      <c r="C2001" s="424" t="s">
        <v>345</v>
      </c>
      <c r="D2001" s="423" t="s">
        <v>17963</v>
      </c>
      <c r="E2001" s="423">
        <v>405060419</v>
      </c>
      <c r="F2001" s="423" t="s">
        <v>2695</v>
      </c>
      <c r="G2001" s="423"/>
      <c r="H2001" s="423"/>
      <c r="I2001" s="423" t="s">
        <v>2695</v>
      </c>
      <c r="J2001" s="423"/>
      <c r="K2001" s="423"/>
      <c r="L2001" s="423">
        <v>10986.7</v>
      </c>
      <c r="M2001" s="423" t="s">
        <v>17965</v>
      </c>
    </row>
    <row r="2002" spans="1:13" ht="27" customHeight="1">
      <c r="A2002" s="87">
        <v>1993</v>
      </c>
      <c r="B2002" s="302"/>
      <c r="C2002" s="424" t="s">
        <v>345</v>
      </c>
      <c r="D2002" s="84" t="s">
        <v>19236</v>
      </c>
      <c r="E2002" s="426" t="s">
        <v>19237</v>
      </c>
      <c r="F2002" s="84" t="s">
        <v>2695</v>
      </c>
      <c r="G2002" s="84"/>
      <c r="H2002" s="84"/>
      <c r="I2002" s="84" t="s">
        <v>2695</v>
      </c>
      <c r="J2002" s="84"/>
      <c r="K2002" s="425"/>
      <c r="L2002" s="425">
        <v>3037.5</v>
      </c>
      <c r="M2002" s="84" t="s">
        <v>18684</v>
      </c>
    </row>
    <row r="2003" spans="1:13" ht="45">
      <c r="A2003" s="87">
        <v>1994</v>
      </c>
      <c r="B2003" s="302"/>
      <c r="C2003" s="424" t="s">
        <v>345</v>
      </c>
      <c r="D2003" s="84" t="s">
        <v>19238</v>
      </c>
      <c r="E2003" s="84">
        <v>405148816</v>
      </c>
      <c r="F2003" s="84" t="s">
        <v>2695</v>
      </c>
      <c r="G2003" s="84"/>
      <c r="H2003" s="84"/>
      <c r="I2003" s="84" t="s">
        <v>2695</v>
      </c>
      <c r="J2003" s="84"/>
      <c r="K2003" s="425"/>
      <c r="L2003" s="425">
        <v>3000</v>
      </c>
      <c r="M2003" s="84" t="s">
        <v>19239</v>
      </c>
    </row>
    <row r="2004" spans="1:13" ht="15">
      <c r="A2004" s="87">
        <v>1995</v>
      </c>
      <c r="B2004" s="302"/>
      <c r="C2004" s="424"/>
      <c r="D2004" s="84"/>
      <c r="E2004" s="84"/>
      <c r="F2004" s="84"/>
      <c r="G2004" s="84"/>
      <c r="H2004" s="84"/>
      <c r="I2004" s="84"/>
      <c r="J2004" s="84"/>
      <c r="K2004" s="425"/>
      <c r="L2004" s="425"/>
      <c r="M2004" s="84"/>
    </row>
    <row r="2005" spans="1:13" ht="15">
      <c r="A2005" s="84" t="s">
        <v>271</v>
      </c>
      <c r="B2005" s="303"/>
      <c r="C2005" s="427"/>
      <c r="D2005" s="84"/>
      <c r="E2005" s="84"/>
      <c r="F2005" s="84"/>
      <c r="G2005" s="84"/>
      <c r="H2005" s="84"/>
      <c r="I2005" s="84"/>
      <c r="J2005" s="84"/>
      <c r="K2005" s="4"/>
      <c r="L2005" s="425"/>
      <c r="M2005" s="84"/>
    </row>
    <row r="2006" spans="1:13" ht="15">
      <c r="A2006" s="84"/>
      <c r="B2006" s="303"/>
      <c r="C2006" s="427"/>
      <c r="D2006" s="428"/>
      <c r="E2006" s="428"/>
      <c r="F2006" s="428"/>
      <c r="G2006" s="428"/>
      <c r="H2006" s="84"/>
      <c r="I2006" s="84"/>
      <c r="J2006" s="84"/>
      <c r="K2006" s="84" t="s">
        <v>454</v>
      </c>
      <c r="L2006" s="532">
        <f>SUM(L1:L2005)</f>
        <v>12279723.357264873</v>
      </c>
      <c r="M2006" s="84"/>
    </row>
    <row r="2007" spans="1:13" ht="15">
      <c r="A2007" s="429"/>
      <c r="B2007" s="429"/>
      <c r="C2007" s="429"/>
      <c r="D2007" s="429"/>
      <c r="E2007" s="429"/>
      <c r="F2007" s="429"/>
      <c r="G2007" s="429"/>
      <c r="H2007" s="429"/>
      <c r="I2007" s="429"/>
      <c r="J2007" s="429"/>
      <c r="K2007" s="429"/>
      <c r="L2007" s="320"/>
    </row>
    <row r="2008" spans="1:13" ht="15">
      <c r="A2008" s="430" t="s">
        <v>455</v>
      </c>
      <c r="B2008" s="430"/>
      <c r="C2008" s="430"/>
      <c r="D2008" s="429"/>
      <c r="E2008" s="429"/>
      <c r="F2008" s="429"/>
      <c r="G2008" s="429"/>
      <c r="H2008" s="429"/>
      <c r="I2008" s="429"/>
      <c r="J2008" s="429"/>
      <c r="K2008" s="429"/>
      <c r="L2008" s="320"/>
    </row>
    <row r="2009" spans="1:13" ht="15">
      <c r="A2009" s="430" t="s">
        <v>456</v>
      </c>
      <c r="B2009" s="430"/>
      <c r="C2009" s="430"/>
      <c r="D2009" s="429"/>
      <c r="E2009" s="429"/>
      <c r="F2009" s="429"/>
      <c r="G2009" s="429"/>
      <c r="H2009" s="429"/>
      <c r="I2009" s="429"/>
      <c r="J2009" s="429"/>
      <c r="K2009" s="429"/>
      <c r="L2009" s="431"/>
    </row>
    <row r="2010" spans="1:13" ht="15">
      <c r="A2010" s="432" t="s">
        <v>457</v>
      </c>
      <c r="B2010" s="432"/>
      <c r="C2010" s="430"/>
      <c r="D2010" s="320"/>
      <c r="E2010" s="320"/>
      <c r="F2010" s="320"/>
      <c r="G2010" s="320"/>
      <c r="H2010" s="320"/>
      <c r="I2010" s="320"/>
      <c r="J2010" s="320"/>
      <c r="K2010" s="533"/>
      <c r="L2010" s="431"/>
    </row>
    <row r="2011" spans="1:13" ht="15">
      <c r="A2011" s="432" t="s">
        <v>458</v>
      </c>
      <c r="B2011" s="432"/>
      <c r="C2011" s="430"/>
      <c r="D2011" s="320"/>
      <c r="E2011" s="320"/>
      <c r="F2011" s="320"/>
      <c r="G2011" s="320"/>
      <c r="H2011" s="320"/>
      <c r="I2011" s="320"/>
      <c r="J2011" s="320"/>
      <c r="K2011" s="320"/>
      <c r="L2011" s="320"/>
      <c r="M2011" s="433"/>
    </row>
    <row r="2012" spans="1:13" ht="15" customHeight="1">
      <c r="A2012" s="560" t="s">
        <v>475</v>
      </c>
      <c r="B2012" s="560"/>
      <c r="C2012" s="560"/>
      <c r="D2012" s="560"/>
      <c r="E2012" s="560"/>
      <c r="F2012" s="560"/>
      <c r="G2012" s="560"/>
      <c r="H2012" s="560"/>
      <c r="I2012" s="560"/>
      <c r="J2012" s="560"/>
      <c r="K2012" s="560"/>
      <c r="L2012" s="560"/>
    </row>
    <row r="2013" spans="1:13" ht="15" customHeight="1">
      <c r="A2013" s="560"/>
      <c r="B2013" s="560"/>
      <c r="C2013" s="560"/>
      <c r="D2013" s="560"/>
      <c r="E2013" s="560"/>
      <c r="F2013" s="560"/>
      <c r="G2013" s="560"/>
      <c r="H2013" s="560"/>
      <c r="I2013" s="560"/>
      <c r="J2013" s="560"/>
      <c r="K2013" s="560"/>
      <c r="L2013" s="560"/>
    </row>
    <row r="2014" spans="1:13" ht="12.75" customHeight="1">
      <c r="A2014" s="434"/>
      <c r="B2014" s="434"/>
      <c r="C2014" s="434"/>
      <c r="D2014" s="434"/>
      <c r="E2014" s="434"/>
      <c r="F2014" s="434"/>
      <c r="G2014" s="434"/>
      <c r="H2014" s="434"/>
      <c r="I2014" s="434"/>
      <c r="J2014" s="434"/>
      <c r="K2014" s="434"/>
      <c r="L2014" s="434"/>
    </row>
    <row r="2015" spans="1:13" ht="15">
      <c r="A2015" s="561" t="s">
        <v>107</v>
      </c>
      <c r="B2015" s="561"/>
      <c r="C2015" s="561"/>
      <c r="D2015" s="435"/>
      <c r="E2015" s="436"/>
      <c r="F2015" s="436"/>
      <c r="G2015" s="435"/>
      <c r="H2015" s="435"/>
      <c r="I2015" s="435"/>
      <c r="J2015" s="435"/>
      <c r="K2015" s="435"/>
      <c r="L2015" s="320"/>
    </row>
    <row r="2016" spans="1:13" ht="15">
      <c r="A2016" s="435"/>
      <c r="B2016" s="435"/>
      <c r="C2016" s="436"/>
      <c r="D2016" s="435"/>
      <c r="E2016" s="436"/>
      <c r="F2016" s="436"/>
      <c r="G2016" s="435"/>
      <c r="H2016" s="435"/>
      <c r="I2016" s="435"/>
      <c r="J2016" s="435"/>
      <c r="K2016" s="437"/>
      <c r="L2016" s="320"/>
    </row>
    <row r="2017" spans="1:12" ht="15" customHeight="1">
      <c r="A2017" s="435"/>
      <c r="B2017" s="435"/>
      <c r="C2017" s="436"/>
      <c r="D2017" s="562" t="s">
        <v>263</v>
      </c>
      <c r="E2017" s="562"/>
      <c r="F2017" s="438"/>
      <c r="G2017" s="439"/>
      <c r="H2017" s="563" t="s">
        <v>459</v>
      </c>
      <c r="I2017" s="563"/>
      <c r="J2017" s="563"/>
      <c r="K2017" s="440"/>
      <c r="L2017" s="320"/>
    </row>
    <row r="2018" spans="1:12" ht="15">
      <c r="A2018" s="435"/>
      <c r="B2018" s="435"/>
      <c r="C2018" s="436"/>
      <c r="D2018" s="435"/>
      <c r="E2018" s="436"/>
      <c r="F2018" s="436"/>
      <c r="G2018" s="435"/>
      <c r="H2018" s="564"/>
      <c r="I2018" s="564"/>
      <c r="J2018" s="564"/>
      <c r="K2018" s="440"/>
      <c r="L2018" s="320"/>
    </row>
    <row r="2019" spans="1:12" ht="15">
      <c r="A2019" s="435"/>
      <c r="B2019" s="435"/>
      <c r="C2019" s="436"/>
      <c r="D2019" s="557" t="s">
        <v>139</v>
      </c>
      <c r="E2019" s="557"/>
      <c r="F2019" s="438"/>
      <c r="G2019" s="439"/>
      <c r="H2019" s="435"/>
      <c r="I2019" s="435"/>
      <c r="J2019" s="435"/>
      <c r="K2019" s="435"/>
      <c r="L2019" s="320"/>
    </row>
  </sheetData>
  <autoFilter ref="A9:M2006"/>
  <mergeCells count="8">
    <mergeCell ref="D2019:E2019"/>
    <mergeCell ref="A2:E2"/>
    <mergeCell ref="L3:M3"/>
    <mergeCell ref="N10:N106"/>
    <mergeCell ref="A2012:L2013"/>
    <mergeCell ref="A2015:C2015"/>
    <mergeCell ref="D2017:E2017"/>
    <mergeCell ref="H2017:J2018"/>
  </mergeCells>
  <dataValidations count="1">
    <dataValidation type="list" allowBlank="1" showInputMessage="1" showErrorMessage="1" sqref="C959:C1995 C1997:C2006">
      <formula1>"სატელევიზიო რეკლამის ხარჯი,ბეჭდური რეკლამი ხარჯი,ინტერნეტ-რეკლამს ხრჯი,ბრენდირებული აქსესუარებით რკლამის ხარჯი,სხვა სარეკლამო ხარჯები,ბილბორდი,ლაით ბოქსი,ქუჩაში დამონტაჟებული ეკრანი,სატრანსპორტო საშუალებებზე განთავსებული რეკლამა, რადიო რეკლამა"</formula1>
    </dataValidation>
  </dataValidations>
  <printOptions gridLines="1"/>
  <pageMargins left="0.19684820647419099" right="0.19684820647419099" top="0.19684820647419099" bottom="0.19684820647419099" header="0.15748031496063" footer="0.15748031496063"/>
  <pageSetup scale="52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I32"/>
  <sheetViews>
    <sheetView showGridLines="0" view="pageBreakPreview" zoomScale="80" zoomScaleNormal="100" zoomScaleSheetLayoutView="80" workbookViewId="0">
      <selection activeCell="A5" sqref="A5"/>
    </sheetView>
  </sheetViews>
  <sheetFormatPr defaultRowHeight="15"/>
  <cols>
    <col min="1" max="1" width="14.28515625" style="2" bestFit="1" customWidth="1"/>
    <col min="2" max="2" width="77.85546875" style="2" customWidth="1"/>
    <col min="3" max="3" width="14.7109375" style="2" customWidth="1"/>
    <col min="4" max="4" width="14.85546875" style="2" customWidth="1"/>
    <col min="5" max="16384" width="9.140625" style="2"/>
  </cols>
  <sheetData>
    <row r="1" spans="1:5">
      <c r="A1" s="71" t="s">
        <v>422</v>
      </c>
      <c r="B1" s="73"/>
      <c r="C1" s="565" t="s">
        <v>109</v>
      </c>
      <c r="D1" s="565"/>
    </row>
    <row r="2" spans="1:5">
      <c r="A2" s="71" t="s">
        <v>423</v>
      </c>
      <c r="B2" s="73"/>
      <c r="C2" s="544" t="str">
        <f>'ფორმა N1'!L2</f>
        <v>01,01-31,12,2017</v>
      </c>
      <c r="D2" s="545"/>
    </row>
    <row r="3" spans="1:5">
      <c r="A3" s="73" t="s">
        <v>140</v>
      </c>
      <c r="B3" s="73"/>
      <c r="C3" s="72"/>
      <c r="D3" s="72"/>
    </row>
    <row r="4" spans="1:5">
      <c r="A4" s="71"/>
      <c r="B4" s="73"/>
      <c r="C4" s="72"/>
      <c r="D4" s="72"/>
    </row>
    <row r="5" spans="1:5">
      <c r="A5" s="74" t="s">
        <v>269</v>
      </c>
      <c r="B5" s="74"/>
      <c r="C5" s="74"/>
      <c r="D5" s="73"/>
      <c r="E5" s="5"/>
    </row>
    <row r="6" spans="1:5">
      <c r="A6" s="116" t="str">
        <f>'ფორმა N1'!A5</f>
        <v>მ.პ.გ. ქართული ოცნება - დემოკრატიული საქართველო</v>
      </c>
      <c r="B6" s="117"/>
      <c r="C6" s="117"/>
      <c r="D6" s="59"/>
      <c r="E6" s="5"/>
    </row>
    <row r="7" spans="1:5">
      <c r="A7" s="74"/>
      <c r="B7" s="74"/>
      <c r="C7" s="74"/>
      <c r="D7" s="73"/>
      <c r="E7" s="5"/>
    </row>
    <row r="8" spans="1:5" s="6" customFormat="1">
      <c r="A8" s="97"/>
      <c r="B8" s="97"/>
      <c r="C8" s="75"/>
      <c r="D8" s="75"/>
    </row>
    <row r="9" spans="1:5" s="6" customFormat="1" ht="30">
      <c r="A9" s="103" t="s">
        <v>64</v>
      </c>
      <c r="B9" s="76" t="s">
        <v>11</v>
      </c>
      <c r="C9" s="76" t="s">
        <v>10</v>
      </c>
      <c r="D9" s="76" t="s">
        <v>9</v>
      </c>
    </row>
    <row r="10" spans="1:5" s="7" customFormat="1">
      <c r="A10" s="13">
        <v>1</v>
      </c>
      <c r="B10" s="13" t="s">
        <v>108</v>
      </c>
      <c r="C10" s="79">
        <f>SUM(C11,C14,C17,C20:C22)</f>
        <v>0</v>
      </c>
      <c r="D10" s="79">
        <f>SUM(D11,D14,D17,D20:D22)</f>
        <v>0</v>
      </c>
    </row>
    <row r="11" spans="1:5" s="9" customFormat="1" ht="18">
      <c r="A11" s="14">
        <v>1.1000000000000001</v>
      </c>
      <c r="B11" s="14" t="s">
        <v>68</v>
      </c>
      <c r="C11" s="79">
        <f>SUM(C12:C13)</f>
        <v>0</v>
      </c>
      <c r="D11" s="79">
        <f>SUM(D12:D13)</f>
        <v>0</v>
      </c>
    </row>
    <row r="12" spans="1:5" s="9" customFormat="1" ht="18">
      <c r="A12" s="16" t="s">
        <v>30</v>
      </c>
      <c r="B12" s="16" t="s">
        <v>70</v>
      </c>
      <c r="C12" s="33"/>
      <c r="D12" s="34"/>
    </row>
    <row r="13" spans="1:5" s="9" customFormat="1" ht="18">
      <c r="A13" s="16" t="s">
        <v>31</v>
      </c>
      <c r="B13" s="16" t="s">
        <v>71</v>
      </c>
      <c r="C13" s="33"/>
      <c r="D13" s="34"/>
    </row>
    <row r="14" spans="1:5" s="3" customFormat="1">
      <c r="A14" s="14">
        <v>1.2</v>
      </c>
      <c r="B14" s="14" t="s">
        <v>69</v>
      </c>
      <c r="C14" s="79">
        <f>SUM(C15:C16)</f>
        <v>0</v>
      </c>
      <c r="D14" s="79">
        <f>SUM(D15:D16)</f>
        <v>0</v>
      </c>
    </row>
    <row r="15" spans="1:5">
      <c r="A15" s="16" t="s">
        <v>32</v>
      </c>
      <c r="B15" s="16" t="s">
        <v>72</v>
      </c>
      <c r="C15" s="33"/>
      <c r="D15" s="34"/>
    </row>
    <row r="16" spans="1:5">
      <c r="A16" s="16" t="s">
        <v>33</v>
      </c>
      <c r="B16" s="16" t="s">
        <v>73</v>
      </c>
      <c r="C16" s="33"/>
      <c r="D16" s="34"/>
    </row>
    <row r="17" spans="1:9">
      <c r="A17" s="14">
        <v>1.3</v>
      </c>
      <c r="B17" s="14" t="s">
        <v>74</v>
      </c>
      <c r="C17" s="79">
        <f>SUM(C18:C19)</f>
        <v>0</v>
      </c>
      <c r="D17" s="79">
        <f>SUM(D18:D19)</f>
        <v>0</v>
      </c>
    </row>
    <row r="18" spans="1:9">
      <c r="A18" s="16" t="s">
        <v>50</v>
      </c>
      <c r="B18" s="16" t="s">
        <v>75</v>
      </c>
      <c r="C18" s="33"/>
      <c r="D18" s="34"/>
    </row>
    <row r="19" spans="1:9">
      <c r="A19" s="16" t="s">
        <v>51</v>
      </c>
      <c r="B19" s="16" t="s">
        <v>76</v>
      </c>
      <c r="C19" s="33"/>
      <c r="D19" s="34"/>
    </row>
    <row r="20" spans="1:9">
      <c r="A20" s="14">
        <v>1.4</v>
      </c>
      <c r="B20" s="14" t="s">
        <v>77</v>
      </c>
      <c r="C20" s="33"/>
      <c r="D20" s="34"/>
    </row>
    <row r="21" spans="1:9">
      <c r="A21" s="14">
        <v>1.5</v>
      </c>
      <c r="B21" s="14" t="s">
        <v>78</v>
      </c>
      <c r="C21" s="33"/>
      <c r="D21" s="34"/>
    </row>
    <row r="22" spans="1:9">
      <c r="A22" s="14">
        <v>1.6</v>
      </c>
      <c r="B22" s="14" t="s">
        <v>8</v>
      </c>
      <c r="C22" s="33"/>
      <c r="D22" s="34"/>
    </row>
    <row r="25" spans="1:9" s="23" customFormat="1" ht="12.75"/>
    <row r="26" spans="1:9">
      <c r="A26" s="66" t="s">
        <v>107</v>
      </c>
      <c r="E26" s="5"/>
    </row>
    <row r="27" spans="1:9">
      <c r="E27"/>
      <c r="F27"/>
      <c r="G27"/>
      <c r="H27"/>
      <c r="I27"/>
    </row>
    <row r="28" spans="1:9">
      <c r="D28" s="12"/>
      <c r="E28"/>
      <c r="F28"/>
      <c r="G28"/>
      <c r="H28"/>
      <c r="I28"/>
    </row>
    <row r="29" spans="1:9">
      <c r="A29"/>
      <c r="B29" s="66" t="s">
        <v>266</v>
      </c>
      <c r="D29" s="12"/>
      <c r="E29"/>
      <c r="F29"/>
      <c r="G29"/>
      <c r="H29"/>
      <c r="I29"/>
    </row>
    <row r="30" spans="1:9">
      <c r="A30"/>
      <c r="B30" s="2" t="s">
        <v>265</v>
      </c>
      <c r="D30" s="12"/>
      <c r="E30"/>
      <c r="F30"/>
      <c r="G30"/>
      <c r="H30"/>
      <c r="I30"/>
    </row>
    <row r="31" spans="1:9" customFormat="1" ht="12.75">
      <c r="B31" s="64" t="s">
        <v>139</v>
      </c>
    </row>
    <row r="32" spans="1:9" s="23" customFormat="1" ht="12.75"/>
  </sheetData>
  <mergeCells count="2">
    <mergeCell ref="C1:D1"/>
    <mergeCell ref="C2:D2"/>
  </mergeCells>
  <pageMargins left="0.19685039370078741" right="0.19685039370078741" top="0.19685039370078741" bottom="0.19685039370078741" header="0.15748031496062992" footer="0.15748031496062992"/>
  <pageSetup paperSize="9" scale="84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0"/>
  <sheetViews>
    <sheetView showGridLines="0" view="pageBreakPreview" zoomScale="80" zoomScaleNormal="100" zoomScaleSheetLayoutView="80" workbookViewId="0">
      <selection activeCell="A5" sqref="A5"/>
    </sheetView>
  </sheetViews>
  <sheetFormatPr defaultRowHeight="15"/>
  <cols>
    <col min="1" max="1" width="8.85546875" style="2" customWidth="1"/>
    <col min="2" max="2" width="84.85546875" style="2" customWidth="1"/>
    <col min="3" max="3" width="13.7109375" style="2" customWidth="1"/>
    <col min="4" max="4" width="13.5703125" style="2" customWidth="1"/>
    <col min="5" max="5" width="0.7109375" style="2" customWidth="1"/>
    <col min="6" max="16384" width="9.140625" style="2"/>
  </cols>
  <sheetData>
    <row r="1" spans="1:5" s="6" customFormat="1">
      <c r="A1" s="71" t="s">
        <v>424</v>
      </c>
      <c r="B1" s="74"/>
      <c r="C1" s="543" t="s">
        <v>109</v>
      </c>
      <c r="D1" s="543"/>
      <c r="E1" s="88"/>
    </row>
    <row r="2" spans="1:5" s="6" customFormat="1">
      <c r="A2" s="71" t="s">
        <v>421</v>
      </c>
      <c r="B2" s="74"/>
      <c r="C2" s="544" t="str">
        <f>'ფორმა N1'!L2</f>
        <v>01,01-31,12,2017</v>
      </c>
      <c r="D2" s="544"/>
      <c r="E2" s="88"/>
    </row>
    <row r="3" spans="1:5" s="6" customFormat="1">
      <c r="A3" s="73" t="s">
        <v>140</v>
      </c>
      <c r="B3" s="71"/>
      <c r="C3" s="151"/>
      <c r="D3" s="151"/>
      <c r="E3" s="88"/>
    </row>
    <row r="4" spans="1:5" s="6" customFormat="1">
      <c r="A4" s="73"/>
      <c r="B4" s="73"/>
      <c r="C4" s="151"/>
      <c r="D4" s="151"/>
      <c r="E4" s="88"/>
    </row>
    <row r="5" spans="1:5">
      <c r="A5" s="74" t="s">
        <v>269</v>
      </c>
      <c r="B5" s="74"/>
      <c r="C5" s="73"/>
      <c r="D5" s="73"/>
      <c r="E5" s="89"/>
    </row>
    <row r="6" spans="1:5">
      <c r="A6" s="347" t="str">
        <f>'ფორმა N1'!A5</f>
        <v>მ.პ.გ. ქართული ოცნება - დემოკრატიული საქართველო</v>
      </c>
      <c r="B6" s="77"/>
      <c r="C6" s="78"/>
      <c r="D6" s="78"/>
      <c r="E6" s="89"/>
    </row>
    <row r="7" spans="1:5">
      <c r="A7" s="74"/>
      <c r="B7" s="74"/>
      <c r="C7" s="73"/>
      <c r="D7" s="73"/>
      <c r="E7" s="89"/>
    </row>
    <row r="8" spans="1:5" s="6" customFormat="1">
      <c r="A8" s="150"/>
      <c r="B8" s="150"/>
      <c r="C8" s="75"/>
      <c r="D8" s="75"/>
      <c r="E8" s="88"/>
    </row>
    <row r="9" spans="1:5" s="6" customFormat="1" ht="30">
      <c r="A9" s="86" t="s">
        <v>64</v>
      </c>
      <c r="B9" s="86" t="s">
        <v>317</v>
      </c>
      <c r="C9" s="76" t="s">
        <v>10</v>
      </c>
      <c r="D9" s="76" t="s">
        <v>9</v>
      </c>
      <c r="E9" s="88"/>
    </row>
    <row r="10" spans="1:5" s="9" customFormat="1" ht="18">
      <c r="A10" s="95" t="s">
        <v>292</v>
      </c>
      <c r="B10" s="95"/>
      <c r="C10" s="4"/>
      <c r="D10" s="4"/>
      <c r="E10" s="90"/>
    </row>
    <row r="11" spans="1:5" s="10" customFormat="1">
      <c r="A11" s="95" t="s">
        <v>293</v>
      </c>
      <c r="B11" s="95"/>
      <c r="C11" s="4"/>
      <c r="D11" s="4"/>
      <c r="E11" s="91"/>
    </row>
    <row r="12" spans="1:5" s="10" customFormat="1">
      <c r="A12" s="95" t="s">
        <v>294</v>
      </c>
      <c r="B12" s="84"/>
      <c r="C12" s="4"/>
      <c r="D12" s="4"/>
      <c r="E12" s="91"/>
    </row>
    <row r="13" spans="1:5" s="10" customFormat="1">
      <c r="A13" s="84" t="s">
        <v>273</v>
      </c>
      <c r="B13" s="84"/>
      <c r="C13" s="4"/>
      <c r="D13" s="4"/>
      <c r="E13" s="91"/>
    </row>
    <row r="14" spans="1:5" s="10" customFormat="1">
      <c r="A14" s="84" t="s">
        <v>273</v>
      </c>
      <c r="B14" s="84"/>
      <c r="C14" s="4"/>
      <c r="D14" s="4"/>
      <c r="E14" s="91"/>
    </row>
    <row r="15" spans="1:5" s="10" customFormat="1">
      <c r="A15" s="84" t="s">
        <v>273</v>
      </c>
      <c r="B15" s="84"/>
      <c r="C15" s="4"/>
      <c r="D15" s="4"/>
      <c r="E15" s="91"/>
    </row>
    <row r="16" spans="1:5" s="10" customFormat="1">
      <c r="A16" s="84" t="s">
        <v>273</v>
      </c>
      <c r="B16" s="84"/>
      <c r="C16" s="4"/>
      <c r="D16" s="4"/>
      <c r="E16" s="91"/>
    </row>
    <row r="17" spans="1:9">
      <c r="A17" s="96"/>
      <c r="B17" s="96" t="s">
        <v>319</v>
      </c>
      <c r="C17" s="83">
        <f>SUM(C10:C16)</f>
        <v>0</v>
      </c>
      <c r="D17" s="83">
        <f>SUM(D10:D16)</f>
        <v>0</v>
      </c>
      <c r="E17" s="93"/>
    </row>
    <row r="18" spans="1:9">
      <c r="A18" s="44"/>
      <c r="B18" s="44"/>
    </row>
    <row r="19" spans="1:9">
      <c r="A19" s="2" t="s">
        <v>380</v>
      </c>
      <c r="E19" s="5"/>
    </row>
    <row r="20" spans="1:9">
      <c r="A20" s="2" t="s">
        <v>382</v>
      </c>
    </row>
    <row r="21" spans="1:9">
      <c r="A21" s="191"/>
    </row>
    <row r="22" spans="1:9">
      <c r="A22" s="191" t="s">
        <v>381</v>
      </c>
    </row>
    <row r="23" spans="1:9" s="23" customFormat="1" ht="12.75"/>
    <row r="24" spans="1:9">
      <c r="A24" s="66" t="s">
        <v>107</v>
      </c>
      <c r="E24" s="5"/>
    </row>
    <row r="25" spans="1:9">
      <c r="E25"/>
      <c r="F25"/>
      <c r="G25"/>
      <c r="H25"/>
      <c r="I25"/>
    </row>
    <row r="26" spans="1:9">
      <c r="D26" s="12"/>
      <c r="E26"/>
      <c r="F26"/>
      <c r="G26"/>
      <c r="H26"/>
      <c r="I26"/>
    </row>
    <row r="27" spans="1:9">
      <c r="A27" s="66"/>
      <c r="B27" s="66" t="s">
        <v>412</v>
      </c>
      <c r="D27" s="12"/>
      <c r="E27"/>
      <c r="F27"/>
      <c r="G27"/>
      <c r="H27"/>
      <c r="I27"/>
    </row>
    <row r="28" spans="1:9">
      <c r="B28" s="2" t="s">
        <v>413</v>
      </c>
      <c r="D28" s="12"/>
      <c r="E28"/>
      <c r="F28"/>
      <c r="G28"/>
      <c r="H28"/>
      <c r="I28"/>
    </row>
    <row r="29" spans="1:9" customFormat="1" ht="12.75">
      <c r="A29" s="64"/>
      <c r="B29" s="64" t="s">
        <v>139</v>
      </c>
    </row>
    <row r="30" spans="1:9" s="23" customFormat="1" ht="12.75"/>
  </sheetData>
  <mergeCells count="2">
    <mergeCell ref="C1:D1"/>
    <mergeCell ref="C2:D2"/>
  </mergeCells>
  <printOptions gridLines="1"/>
  <pageMargins left="0.19685039370078741" right="0.19685039370078741" top="0.19685039370078741" bottom="0.19685039370078741" header="0.15748031496062992" footer="0.15748031496062992"/>
  <pageSetup paperSize="9" scale="84" fitToHeight="0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93"/>
  <sheetViews>
    <sheetView showGridLines="0" view="pageBreakPreview" zoomScale="80" zoomScaleNormal="100" zoomScaleSheetLayoutView="80" workbookViewId="0">
      <selection activeCell="N4" sqref="N1:N1048576"/>
    </sheetView>
  </sheetViews>
  <sheetFormatPr defaultRowHeight="15"/>
  <cols>
    <col min="1" max="1" width="12.85546875" style="29" customWidth="1"/>
    <col min="2" max="2" width="65.5703125" style="28" customWidth="1"/>
    <col min="3" max="4" width="14.85546875" style="2" customWidth="1"/>
    <col min="5" max="5" width="0.85546875" style="2" customWidth="1"/>
    <col min="6" max="12" width="0" style="2" hidden="1" customWidth="1"/>
    <col min="13" max="16384" width="9.140625" style="2"/>
  </cols>
  <sheetData>
    <row r="1" spans="1:12">
      <c r="A1" s="71" t="s">
        <v>224</v>
      </c>
      <c r="B1" s="118"/>
      <c r="C1" s="566" t="s">
        <v>198</v>
      </c>
      <c r="D1" s="566"/>
      <c r="E1" s="102"/>
    </row>
    <row r="2" spans="1:12">
      <c r="A2" s="73" t="s">
        <v>140</v>
      </c>
      <c r="B2" s="118"/>
      <c r="C2" s="74"/>
      <c r="D2" s="198" t="str">
        <f>'ფორმა N1'!L2</f>
        <v>01,01-31,12,2017</v>
      </c>
      <c r="E2" s="102"/>
    </row>
    <row r="3" spans="1:12">
      <c r="A3" s="113"/>
      <c r="B3" s="118"/>
      <c r="C3" s="74"/>
      <c r="D3" s="74"/>
      <c r="E3" s="102"/>
    </row>
    <row r="4" spans="1:12">
      <c r="A4" s="73" t="s">
        <v>269</v>
      </c>
      <c r="B4" s="73"/>
      <c r="C4" s="73"/>
      <c r="D4" s="73"/>
      <c r="E4" s="105"/>
    </row>
    <row r="5" spans="1:12">
      <c r="A5" s="116" t="str">
        <f>'ფორმა N1'!A5</f>
        <v>მ.პ.გ. ქართული ოცნება - დემოკრატიული საქართველო</v>
      </c>
      <c r="B5" s="117"/>
      <c r="C5" s="117"/>
      <c r="D5" s="59"/>
      <c r="E5" s="105"/>
    </row>
    <row r="6" spans="1:12">
      <c r="A6" s="74"/>
      <c r="B6" s="73"/>
      <c r="C6" s="73"/>
      <c r="D6" s="73"/>
      <c r="E6" s="105"/>
    </row>
    <row r="7" spans="1:12">
      <c r="A7" s="112"/>
      <c r="B7" s="119"/>
      <c r="C7" s="120"/>
      <c r="D7" s="120"/>
      <c r="E7" s="102"/>
    </row>
    <row r="8" spans="1:12" ht="45">
      <c r="A8" s="121" t="s">
        <v>113</v>
      </c>
      <c r="B8" s="121" t="s">
        <v>190</v>
      </c>
      <c r="C8" s="121" t="s">
        <v>298</v>
      </c>
      <c r="D8" s="121" t="s">
        <v>252</v>
      </c>
      <c r="E8" s="102"/>
    </row>
    <row r="9" spans="1:12">
      <c r="A9" s="49"/>
      <c r="B9" s="50"/>
      <c r="C9" s="147"/>
      <c r="D9" s="147"/>
      <c r="E9" s="102"/>
    </row>
    <row r="10" spans="1:12">
      <c r="A10" s="51" t="s">
        <v>191</v>
      </c>
      <c r="B10" s="52"/>
      <c r="C10" s="399">
        <f>SUM(C11,C34)</f>
        <v>2125804.4</v>
      </c>
      <c r="D10" s="399">
        <f>SUM(D11,D34)</f>
        <v>352437.43000000005</v>
      </c>
      <c r="E10" s="102"/>
      <c r="G10" s="400" t="e">
        <f>C10+#REF!+#REF!-#REF!-#REF!</f>
        <v>#REF!</v>
      </c>
      <c r="I10" s="2">
        <v>2125804.41</v>
      </c>
      <c r="J10" s="2">
        <v>352437.33</v>
      </c>
      <c r="L10" s="400">
        <f>C10+'ფორმა N2'!C9+'ფორმა N3'!C9-'ფორმა N4 '!C11-'ფორმა N5 '!C9</f>
        <v>407640.3200000003</v>
      </c>
    </row>
    <row r="11" spans="1:12">
      <c r="A11" s="53" t="s">
        <v>192</v>
      </c>
      <c r="B11" s="54"/>
      <c r="C11" s="82">
        <f>SUM(C12:C32)</f>
        <v>1773557</v>
      </c>
      <c r="D11" s="398">
        <f>SUM(D12:D32)</f>
        <v>91441.830000000016</v>
      </c>
      <c r="E11" s="102"/>
      <c r="G11" s="400" t="e">
        <f>G10+F47-D10</f>
        <v>#REF!</v>
      </c>
      <c r="I11" s="2">
        <v>1773557</v>
      </c>
      <c r="J11" s="2">
        <v>91441.750000000015</v>
      </c>
      <c r="L11" s="400">
        <f>L10+F47</f>
        <v>352437.3200000003</v>
      </c>
    </row>
    <row r="12" spans="1:12">
      <c r="A12" s="57">
        <v>1110</v>
      </c>
      <c r="B12" s="56" t="s">
        <v>142</v>
      </c>
      <c r="C12" s="8"/>
      <c r="D12" s="8"/>
      <c r="E12" s="102"/>
      <c r="J12" s="2">
        <v>0</v>
      </c>
      <c r="L12" s="400">
        <f>L11-D10</f>
        <v>-0.10999999975319952</v>
      </c>
    </row>
    <row r="13" spans="1:12">
      <c r="A13" s="57">
        <v>1120</v>
      </c>
      <c r="B13" s="56" t="s">
        <v>143</v>
      </c>
      <c r="C13" s="8"/>
      <c r="D13" s="8"/>
      <c r="E13" s="102"/>
    </row>
    <row r="14" spans="1:12">
      <c r="A14" s="57">
        <v>1211</v>
      </c>
      <c r="B14" s="56" t="s">
        <v>144</v>
      </c>
      <c r="C14" s="8">
        <v>1722301</v>
      </c>
      <c r="D14" s="8">
        <v>46782</v>
      </c>
      <c r="E14" s="102"/>
      <c r="G14" s="401" t="e">
        <f>C14+C15+C23+#REF!+#REF!-#REF!-#REF!</f>
        <v>#REF!</v>
      </c>
      <c r="I14" s="2">
        <v>1722301</v>
      </c>
      <c r="J14" s="2">
        <v>46781.96</v>
      </c>
      <c r="L14" s="401">
        <f>C14+C15+C23+'ფორმა N2'!D9+'ფორმა N3'!D9-'ფორმა N4 '!D11-'ფორმა N5 '!D9</f>
        <v>68881.580000000075</v>
      </c>
    </row>
    <row r="15" spans="1:12">
      <c r="A15" s="57">
        <v>1212</v>
      </c>
      <c r="B15" s="56" t="s">
        <v>145</v>
      </c>
      <c r="C15" s="8">
        <v>1888</v>
      </c>
      <c r="D15" s="397">
        <v>21978.6</v>
      </c>
      <c r="E15" s="102"/>
      <c r="G15" s="401" t="e">
        <f>G14-D14-D15-D23</f>
        <v>#REF!</v>
      </c>
      <c r="I15" s="2">
        <v>1888</v>
      </c>
      <c r="L15" s="401">
        <f>L14-D14-D15-D23</f>
        <v>0.980000000075961</v>
      </c>
    </row>
    <row r="16" spans="1:12">
      <c r="A16" s="57">
        <v>1213</v>
      </c>
      <c r="B16" s="56" t="s">
        <v>146</v>
      </c>
      <c r="C16" s="8"/>
      <c r="D16" s="8"/>
      <c r="E16" s="102"/>
    </row>
    <row r="17" spans="1:13">
      <c r="A17" s="57">
        <v>1214</v>
      </c>
      <c r="B17" s="56" t="s">
        <v>147</v>
      </c>
      <c r="C17" s="8"/>
      <c r="D17" s="8"/>
      <c r="E17" s="102"/>
    </row>
    <row r="18" spans="1:13">
      <c r="A18" s="57">
        <v>1215</v>
      </c>
      <c r="B18" s="56" t="s">
        <v>148</v>
      </c>
      <c r="C18" s="8"/>
      <c r="D18" s="8"/>
      <c r="E18" s="102"/>
      <c r="J18" s="2">
        <v>21978.560000000001</v>
      </c>
    </row>
    <row r="19" spans="1:13">
      <c r="A19" s="57">
        <v>1300</v>
      </c>
      <c r="B19" s="56" t="s">
        <v>149</v>
      </c>
      <c r="C19" s="8"/>
      <c r="D19" s="8"/>
      <c r="E19" s="102"/>
    </row>
    <row r="20" spans="1:13">
      <c r="A20" s="57">
        <v>1410</v>
      </c>
      <c r="B20" s="56" t="s">
        <v>150</v>
      </c>
      <c r="C20" s="8"/>
      <c r="D20" s="8"/>
      <c r="E20" s="102"/>
    </row>
    <row r="21" spans="1:13">
      <c r="A21" s="57">
        <v>1421</v>
      </c>
      <c r="B21" s="56" t="s">
        <v>151</v>
      </c>
      <c r="C21" s="8"/>
      <c r="D21" s="8"/>
      <c r="E21" s="102"/>
      <c r="I21" s="2">
        <v>120</v>
      </c>
    </row>
    <row r="22" spans="1:13">
      <c r="A22" s="57">
        <v>1422</v>
      </c>
      <c r="B22" s="56" t="s">
        <v>152</v>
      </c>
      <c r="C22" s="8"/>
      <c r="D22" s="8"/>
      <c r="E22" s="102"/>
    </row>
    <row r="23" spans="1:13">
      <c r="A23" s="57">
        <v>1423</v>
      </c>
      <c r="B23" s="56" t="s">
        <v>153</v>
      </c>
      <c r="C23" s="8">
        <v>120</v>
      </c>
      <c r="D23" s="8">
        <v>120</v>
      </c>
      <c r="E23" s="102"/>
      <c r="J23" s="2">
        <v>120</v>
      </c>
    </row>
    <row r="24" spans="1:13">
      <c r="A24" s="57">
        <v>1431</v>
      </c>
      <c r="B24" s="56" t="s">
        <v>154</v>
      </c>
      <c r="C24" s="8"/>
      <c r="D24" s="8"/>
      <c r="E24" s="102"/>
    </row>
    <row r="25" spans="1:13">
      <c r="A25" s="57">
        <v>1432</v>
      </c>
      <c r="B25" s="56" t="s">
        <v>155</v>
      </c>
      <c r="C25" s="8"/>
      <c r="D25" s="8"/>
      <c r="E25" s="102"/>
    </row>
    <row r="26" spans="1:13">
      <c r="A26" s="57">
        <v>1433</v>
      </c>
      <c r="B26" s="56" t="s">
        <v>156</v>
      </c>
      <c r="C26" s="8">
        <v>8962</v>
      </c>
      <c r="D26" s="397">
        <v>9059.74</v>
      </c>
      <c r="E26" s="102"/>
      <c r="F26" s="400"/>
      <c r="I26" s="2">
        <v>8962</v>
      </c>
      <c r="J26" s="2">
        <v>9059.74</v>
      </c>
      <c r="M26" s="400"/>
    </row>
    <row r="27" spans="1:13">
      <c r="A27" s="57">
        <v>1441</v>
      </c>
      <c r="B27" s="56" t="s">
        <v>157</v>
      </c>
      <c r="C27" s="8">
        <v>19494</v>
      </c>
      <c r="D27" s="397">
        <v>6894.21</v>
      </c>
      <c r="E27" s="102"/>
      <c r="I27" s="2">
        <v>19494</v>
      </c>
      <c r="J27" s="2">
        <v>6894.21</v>
      </c>
    </row>
    <row r="28" spans="1:13">
      <c r="A28" s="57">
        <v>1442</v>
      </c>
      <c r="B28" s="56" t="s">
        <v>158</v>
      </c>
      <c r="C28" s="8">
        <v>20792</v>
      </c>
      <c r="D28" s="397">
        <v>6607.28</v>
      </c>
      <c r="E28" s="102"/>
      <c r="I28" s="2">
        <v>20792</v>
      </c>
      <c r="J28" s="2">
        <v>6607.28</v>
      </c>
    </row>
    <row r="29" spans="1:13">
      <c r="A29" s="57">
        <v>1443</v>
      </c>
      <c r="B29" s="56" t="s">
        <v>159</v>
      </c>
      <c r="C29" s="8"/>
      <c r="D29" s="8"/>
      <c r="E29" s="102"/>
    </row>
    <row r="30" spans="1:13">
      <c r="A30" s="57">
        <v>1444</v>
      </c>
      <c r="B30" s="56" t="s">
        <v>160</v>
      </c>
      <c r="C30" s="8"/>
      <c r="D30" s="8"/>
      <c r="E30" s="102"/>
    </row>
    <row r="31" spans="1:13">
      <c r="A31" s="57">
        <v>1445</v>
      </c>
      <c r="B31" s="56" t="s">
        <v>161</v>
      </c>
      <c r="C31" s="8"/>
      <c r="D31" s="8"/>
      <c r="E31" s="102"/>
    </row>
    <row r="32" spans="1:13">
      <c r="A32" s="57">
        <v>1446</v>
      </c>
      <c r="B32" s="56" t="s">
        <v>162</v>
      </c>
      <c r="C32" s="8"/>
      <c r="D32" s="8"/>
      <c r="E32" s="102"/>
    </row>
    <row r="33" spans="1:10">
      <c r="A33" s="30"/>
      <c r="E33" s="102"/>
    </row>
    <row r="34" spans="1:10">
      <c r="A34" s="58" t="s">
        <v>193</v>
      </c>
      <c r="B34" s="56"/>
      <c r="C34" s="82">
        <f>SUM(C35:C42)</f>
        <v>352247.4</v>
      </c>
      <c r="D34" s="82">
        <f>SUM(D35:D42)</f>
        <v>260995.6</v>
      </c>
      <c r="E34" s="102"/>
      <c r="I34" s="2">
        <v>352247.41</v>
      </c>
      <c r="J34" s="2">
        <v>260995.58</v>
      </c>
    </row>
    <row r="35" spans="1:10">
      <c r="A35" s="57">
        <v>2110</v>
      </c>
      <c r="B35" s="56" t="s">
        <v>100</v>
      </c>
      <c r="C35" s="8"/>
      <c r="D35" s="8"/>
      <c r="E35" s="102"/>
    </row>
    <row r="36" spans="1:10">
      <c r="A36" s="57">
        <v>2120</v>
      </c>
      <c r="B36" s="56" t="s">
        <v>163</v>
      </c>
      <c r="C36" s="8">
        <v>320434</v>
      </c>
      <c r="D36" s="8">
        <v>250910</v>
      </c>
      <c r="E36" s="102"/>
      <c r="I36" s="2">
        <v>320434</v>
      </c>
      <c r="J36" s="2">
        <v>250910</v>
      </c>
    </row>
    <row r="37" spans="1:10">
      <c r="A37" s="57">
        <v>2130</v>
      </c>
      <c r="B37" s="56" t="s">
        <v>101</v>
      </c>
      <c r="C37" s="8"/>
      <c r="D37" s="8"/>
      <c r="E37" s="102"/>
    </row>
    <row r="38" spans="1:10">
      <c r="A38" s="57">
        <v>2140</v>
      </c>
      <c r="B38" s="56" t="s">
        <v>387</v>
      </c>
      <c r="C38" s="8"/>
      <c r="D38" s="8"/>
      <c r="E38" s="102"/>
    </row>
    <row r="39" spans="1:10">
      <c r="A39" s="57">
        <v>2150</v>
      </c>
      <c r="B39" s="56" t="s">
        <v>391</v>
      </c>
      <c r="C39" s="8">
        <v>470</v>
      </c>
      <c r="D39" s="8">
        <v>0</v>
      </c>
      <c r="E39" s="102"/>
      <c r="I39" s="2">
        <v>470</v>
      </c>
      <c r="J39" s="2">
        <v>0</v>
      </c>
    </row>
    <row r="40" spans="1:10">
      <c r="A40" s="57">
        <v>2220</v>
      </c>
      <c r="B40" s="56" t="s">
        <v>102</v>
      </c>
      <c r="C40" s="397">
        <v>31343.4</v>
      </c>
      <c r="D40" s="397">
        <v>10085.6</v>
      </c>
      <c r="E40" s="102"/>
      <c r="I40" s="2">
        <v>31343.41</v>
      </c>
      <c r="J40" s="2">
        <v>10085.58</v>
      </c>
    </row>
    <row r="41" spans="1:10">
      <c r="A41" s="57">
        <v>2300</v>
      </c>
      <c r="B41" s="56" t="s">
        <v>164</v>
      </c>
      <c r="C41" s="8"/>
      <c r="D41" s="8"/>
      <c r="E41" s="102"/>
    </row>
    <row r="42" spans="1:10">
      <c r="A42" s="57">
        <v>2400</v>
      </c>
      <c r="B42" s="56" t="s">
        <v>165</v>
      </c>
      <c r="C42" s="8"/>
      <c r="D42" s="8"/>
      <c r="E42" s="102"/>
    </row>
    <row r="43" spans="1:10">
      <c r="A43" s="31"/>
      <c r="E43" s="102"/>
    </row>
    <row r="44" spans="1:10">
      <c r="A44" s="55" t="s">
        <v>197</v>
      </c>
      <c r="B44" s="56"/>
      <c r="C44" s="398">
        <f>SUM(C45,C64)</f>
        <v>2125804.65</v>
      </c>
      <c r="D44" s="82">
        <f>SUM(D45,D64)</f>
        <v>352437</v>
      </c>
      <c r="E44" s="102"/>
      <c r="I44" s="2">
        <v>2125804.65</v>
      </c>
      <c r="J44" s="2">
        <v>352437.26</v>
      </c>
    </row>
    <row r="45" spans="1:10">
      <c r="A45" s="58" t="s">
        <v>194</v>
      </c>
      <c r="B45" s="56"/>
      <c r="C45" s="398">
        <f>SUM(C46:C61)</f>
        <v>1417872.65</v>
      </c>
      <c r="D45" s="82">
        <f>SUM(D46:D61)</f>
        <v>1362670</v>
      </c>
      <c r="E45" s="102"/>
      <c r="I45" s="2">
        <v>1417872.65</v>
      </c>
      <c r="J45" s="2">
        <v>1362670.26</v>
      </c>
    </row>
    <row r="46" spans="1:10">
      <c r="A46" s="57">
        <v>3100</v>
      </c>
      <c r="B46" s="56" t="s">
        <v>166</v>
      </c>
      <c r="C46" s="8"/>
      <c r="D46" s="8"/>
      <c r="E46" s="102"/>
      <c r="J46" s="2">
        <v>0</v>
      </c>
    </row>
    <row r="47" spans="1:10">
      <c r="A47" s="57">
        <v>3210</v>
      </c>
      <c r="B47" s="56" t="s">
        <v>167</v>
      </c>
      <c r="C47" s="8">
        <v>1417781</v>
      </c>
      <c r="D47" s="8">
        <v>1362578</v>
      </c>
      <c r="E47" s="102"/>
      <c r="F47" s="2">
        <f>D47-C47</f>
        <v>-55203</v>
      </c>
      <c r="I47" s="2">
        <v>1417781</v>
      </c>
      <c r="J47" s="2">
        <v>1362578.26</v>
      </c>
    </row>
    <row r="48" spans="1:10">
      <c r="A48" s="57">
        <v>3221</v>
      </c>
      <c r="B48" s="56" t="s">
        <v>168</v>
      </c>
      <c r="C48" s="8"/>
      <c r="D48" s="8"/>
      <c r="E48" s="102"/>
    </row>
    <row r="49" spans="1:10">
      <c r="A49" s="57">
        <v>3222</v>
      </c>
      <c r="B49" s="56" t="s">
        <v>169</v>
      </c>
      <c r="C49" s="8"/>
      <c r="D49" s="8"/>
      <c r="E49" s="102"/>
    </row>
    <row r="50" spans="1:10">
      <c r="A50" s="57">
        <v>3223</v>
      </c>
      <c r="B50" s="56" t="s">
        <v>170</v>
      </c>
      <c r="C50" s="8"/>
      <c r="D50" s="8"/>
      <c r="E50" s="102"/>
    </row>
    <row r="51" spans="1:10">
      <c r="A51" s="57">
        <v>3224</v>
      </c>
      <c r="B51" s="56" t="s">
        <v>171</v>
      </c>
      <c r="C51" s="8"/>
      <c r="D51" s="8"/>
      <c r="E51" s="102"/>
    </row>
    <row r="52" spans="1:10">
      <c r="A52" s="57">
        <v>3231</v>
      </c>
      <c r="B52" s="56" t="s">
        <v>172</v>
      </c>
      <c r="C52" s="8"/>
      <c r="D52" s="8"/>
      <c r="E52" s="102"/>
    </row>
    <row r="53" spans="1:10">
      <c r="A53" s="57">
        <v>3232</v>
      </c>
      <c r="B53" s="56" t="s">
        <v>173</v>
      </c>
      <c r="C53" s="8"/>
      <c r="D53" s="8"/>
      <c r="E53" s="102"/>
    </row>
    <row r="54" spans="1:10">
      <c r="A54" s="57">
        <v>3234</v>
      </c>
      <c r="B54" s="56" t="s">
        <v>174</v>
      </c>
      <c r="C54" s="397">
        <v>91.65</v>
      </c>
      <c r="D54" s="8">
        <v>92</v>
      </c>
      <c r="E54" s="102"/>
      <c r="I54" s="2">
        <v>91.65</v>
      </c>
      <c r="J54" s="2">
        <v>92</v>
      </c>
    </row>
    <row r="55" spans="1:10" ht="30">
      <c r="A55" s="57">
        <v>3236</v>
      </c>
      <c r="B55" s="56" t="s">
        <v>189</v>
      </c>
      <c r="C55" s="8"/>
      <c r="D55" s="8"/>
      <c r="E55" s="102"/>
    </row>
    <row r="56" spans="1:10" ht="45">
      <c r="A56" s="57">
        <v>3237</v>
      </c>
      <c r="B56" s="56" t="s">
        <v>175</v>
      </c>
      <c r="C56" s="8"/>
      <c r="D56" s="8"/>
      <c r="E56" s="102"/>
    </row>
    <row r="57" spans="1:10">
      <c r="A57" s="57">
        <v>3241</v>
      </c>
      <c r="B57" s="56" t="s">
        <v>176</v>
      </c>
      <c r="C57" s="8"/>
      <c r="D57" s="8"/>
      <c r="E57" s="102"/>
    </row>
    <row r="58" spans="1:10">
      <c r="A58" s="57">
        <v>3242</v>
      </c>
      <c r="B58" s="56" t="s">
        <v>177</v>
      </c>
      <c r="C58" s="8"/>
      <c r="D58" s="8"/>
      <c r="E58" s="102"/>
    </row>
    <row r="59" spans="1:10">
      <c r="A59" s="57">
        <v>3243</v>
      </c>
      <c r="B59" s="56" t="s">
        <v>178</v>
      </c>
      <c r="C59" s="8"/>
      <c r="D59" s="8"/>
      <c r="E59" s="102"/>
    </row>
    <row r="60" spans="1:10">
      <c r="A60" s="57">
        <v>3245</v>
      </c>
      <c r="B60" s="56" t="s">
        <v>179</v>
      </c>
      <c r="C60" s="8"/>
      <c r="D60" s="8"/>
      <c r="E60" s="102"/>
    </row>
    <row r="61" spans="1:10">
      <c r="A61" s="57">
        <v>3246</v>
      </c>
      <c r="B61" s="56" t="s">
        <v>180</v>
      </c>
      <c r="C61" s="8"/>
      <c r="D61" s="8"/>
      <c r="E61" s="102"/>
    </row>
    <row r="62" spans="1:10">
      <c r="A62" s="31"/>
      <c r="E62" s="102"/>
    </row>
    <row r="63" spans="1:10">
      <c r="A63" s="32"/>
      <c r="E63" s="102"/>
    </row>
    <row r="64" spans="1:10">
      <c r="A64" s="58" t="s">
        <v>195</v>
      </c>
      <c r="B64" s="56"/>
      <c r="C64" s="82">
        <f>SUM(C65:C67)</f>
        <v>707932</v>
      </c>
      <c r="D64" s="82">
        <f>SUM(D65:D67)</f>
        <v>-1010233</v>
      </c>
      <c r="E64" s="102"/>
      <c r="I64" s="2">
        <v>707932</v>
      </c>
      <c r="J64" s="2">
        <v>-1010233</v>
      </c>
    </row>
    <row r="65" spans="1:10">
      <c r="A65" s="57">
        <v>5100</v>
      </c>
      <c r="B65" s="56" t="s">
        <v>250</v>
      </c>
      <c r="C65" s="8"/>
      <c r="D65" s="8"/>
      <c r="E65" s="102"/>
    </row>
    <row r="66" spans="1:10">
      <c r="A66" s="57">
        <v>5220</v>
      </c>
      <c r="B66" s="56" t="s">
        <v>400</v>
      </c>
      <c r="C66" s="8">
        <v>707932</v>
      </c>
      <c r="D66" s="8"/>
      <c r="E66" s="102"/>
    </row>
    <row r="67" spans="1:10">
      <c r="A67" s="57">
        <v>5230</v>
      </c>
      <c r="B67" s="56" t="s">
        <v>401</v>
      </c>
      <c r="C67" s="8"/>
      <c r="D67" s="8">
        <v>-1010233</v>
      </c>
      <c r="E67" s="102"/>
      <c r="I67" s="2">
        <v>707932</v>
      </c>
      <c r="J67" s="2">
        <v>-1010233</v>
      </c>
    </row>
    <row r="68" spans="1:10">
      <c r="A68" s="31"/>
      <c r="E68" s="102"/>
    </row>
    <row r="69" spans="1:10">
      <c r="A69" s="2"/>
      <c r="E69" s="102"/>
    </row>
    <row r="70" spans="1:10">
      <c r="A70" s="55" t="s">
        <v>196</v>
      </c>
      <c r="B70" s="56"/>
      <c r="C70" s="8"/>
      <c r="D70" s="8"/>
      <c r="E70" s="102"/>
    </row>
    <row r="71" spans="1:10" ht="30">
      <c r="A71" s="57">
        <v>1</v>
      </c>
      <c r="B71" s="56" t="s">
        <v>181</v>
      </c>
      <c r="C71" s="8"/>
      <c r="D71" s="8"/>
      <c r="E71" s="102"/>
    </row>
    <row r="72" spans="1:10">
      <c r="A72" s="57">
        <v>2</v>
      </c>
      <c r="B72" s="56" t="s">
        <v>182</v>
      </c>
      <c r="C72" s="8"/>
      <c r="D72" s="8"/>
      <c r="E72" s="102"/>
    </row>
    <row r="73" spans="1:10">
      <c r="A73" s="57">
        <v>3</v>
      </c>
      <c r="B73" s="56" t="s">
        <v>183</v>
      </c>
      <c r="C73" s="8"/>
      <c r="D73" s="8"/>
      <c r="E73" s="102"/>
    </row>
    <row r="74" spans="1:10">
      <c r="A74" s="57">
        <v>4</v>
      </c>
      <c r="B74" s="56" t="s">
        <v>351</v>
      </c>
      <c r="C74" s="8"/>
      <c r="D74" s="8"/>
      <c r="E74" s="102"/>
    </row>
    <row r="75" spans="1:10">
      <c r="A75" s="57">
        <v>5</v>
      </c>
      <c r="B75" s="56" t="s">
        <v>184</v>
      </c>
      <c r="C75" s="8"/>
      <c r="D75" s="8"/>
      <c r="E75" s="102"/>
    </row>
    <row r="76" spans="1:10">
      <c r="A76" s="57">
        <v>6</v>
      </c>
      <c r="B76" s="56" t="s">
        <v>185</v>
      </c>
      <c r="C76" s="8"/>
      <c r="D76" s="8"/>
      <c r="E76" s="102"/>
    </row>
    <row r="77" spans="1:10">
      <c r="A77" s="57">
        <v>7</v>
      </c>
      <c r="B77" s="56" t="s">
        <v>186</v>
      </c>
      <c r="C77" s="8"/>
      <c r="D77" s="8"/>
      <c r="E77" s="102"/>
    </row>
    <row r="78" spans="1:10">
      <c r="A78" s="57">
        <v>8</v>
      </c>
      <c r="B78" s="56" t="s">
        <v>187</v>
      </c>
      <c r="C78" s="8"/>
      <c r="D78" s="8"/>
      <c r="E78" s="102"/>
    </row>
    <row r="79" spans="1:10">
      <c r="A79" s="57">
        <v>9</v>
      </c>
      <c r="B79" s="56" t="s">
        <v>188</v>
      </c>
      <c r="C79" s="8"/>
      <c r="D79" s="8"/>
      <c r="E79" s="102"/>
    </row>
    <row r="83" spans="1:10">
      <c r="A83" s="2"/>
      <c r="B83" s="2"/>
    </row>
    <row r="84" spans="1:10">
      <c r="A84" s="66" t="s">
        <v>107</v>
      </c>
      <c r="B84" s="2"/>
      <c r="E84" s="5"/>
    </row>
    <row r="85" spans="1:10">
      <c r="A85" s="2"/>
      <c r="B85" s="2"/>
      <c r="E85"/>
      <c r="F85"/>
      <c r="G85"/>
      <c r="H85"/>
      <c r="I85"/>
      <c r="J85"/>
    </row>
    <row r="86" spans="1:10">
      <c r="A86" s="2"/>
      <c r="B86" s="2"/>
      <c r="D86" s="12"/>
      <c r="E86"/>
      <c r="F86"/>
      <c r="G86"/>
      <c r="H86"/>
      <c r="I86"/>
      <c r="J86"/>
    </row>
    <row r="87" spans="1:10">
      <c r="A87"/>
      <c r="B87" s="66" t="s">
        <v>412</v>
      </c>
      <c r="D87" s="12"/>
      <c r="E87"/>
      <c r="F87"/>
      <c r="G87"/>
      <c r="H87"/>
      <c r="I87"/>
      <c r="J87"/>
    </row>
    <row r="88" spans="1:10">
      <c r="A88"/>
      <c r="B88" s="2" t="s">
        <v>413</v>
      </c>
      <c r="D88" s="12"/>
      <c r="E88"/>
      <c r="F88"/>
      <c r="G88"/>
      <c r="H88"/>
      <c r="I88"/>
      <c r="J88"/>
    </row>
    <row r="89" spans="1:10" customFormat="1" ht="12.75">
      <c r="B89" s="64" t="s">
        <v>139</v>
      </c>
    </row>
    <row r="90" spans="1:10" customFormat="1" ht="12.75"/>
    <row r="91" spans="1:10" customFormat="1" ht="12.75"/>
    <row r="92" spans="1:10" customFormat="1" ht="12.75"/>
    <row r="93" spans="1:10" customFormat="1" ht="12.75"/>
  </sheetData>
  <mergeCells count="1">
    <mergeCell ref="C1:D1"/>
  </mergeCells>
  <printOptions gridLines="1"/>
  <pageMargins left="0.31496062992126" right="0.31496062992126" top="0.74803149606299202" bottom="0.74803149606299202" header="0.31496062992126" footer="0.31496062992126"/>
  <pageSetup paperSize="9" scale="92" fitToHeight="2" orientation="portrait" r:id="rId1"/>
  <rowBreaks count="1" manualBreakCount="1">
    <brk id="43" max="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H31"/>
  <sheetViews>
    <sheetView showGridLines="0" view="pageBreakPreview" zoomScale="80" zoomScaleNormal="100" zoomScaleSheetLayoutView="80" workbookViewId="0">
      <selection activeCell="M1" sqref="M1:AJ1048576"/>
    </sheetView>
  </sheetViews>
  <sheetFormatPr defaultRowHeight="15"/>
  <cols>
    <col min="1" max="1" width="4.85546875" style="2" customWidth="1"/>
    <col min="2" max="2" width="31.42578125" style="2" customWidth="1"/>
    <col min="3" max="3" width="18.42578125" style="2" customWidth="1"/>
    <col min="4" max="4" width="8.42578125" style="2" customWidth="1"/>
    <col min="5" max="5" width="13.5703125" style="2" customWidth="1"/>
    <col min="6" max="6" width="12.42578125" style="2" customWidth="1"/>
    <col min="7" max="8" width="13.85546875" style="2" customWidth="1"/>
    <col min="9" max="9" width="13.7109375" style="2" customWidth="1"/>
    <col min="10" max="10" width="15" style="2" customWidth="1"/>
    <col min="11" max="11" width="0.85546875" style="2" customWidth="1"/>
    <col min="12" max="12" width="9.140625" style="2"/>
    <col min="13" max="13" width="14.28515625" style="2" hidden="1" customWidth="1"/>
    <col min="14" max="14" width="14.140625" style="2" hidden="1" customWidth="1"/>
    <col min="15" max="15" width="1.85546875" style="2" hidden="1" customWidth="1"/>
    <col min="16" max="17" width="0" style="2" hidden="1" customWidth="1"/>
    <col min="18" max="18" width="1.85546875" style="2" hidden="1" customWidth="1"/>
    <col min="19" max="20" width="0" style="2" hidden="1" customWidth="1"/>
    <col min="21" max="21" width="1.42578125" style="2" hidden="1" customWidth="1"/>
    <col min="22" max="23" width="0" style="2" hidden="1" customWidth="1"/>
    <col min="24" max="24" width="2.5703125" style="2" hidden="1" customWidth="1"/>
    <col min="25" max="26" width="0" style="2" hidden="1" customWidth="1"/>
    <col min="27" max="27" width="1.5703125" style="2" hidden="1" customWidth="1"/>
    <col min="28" max="28" width="11.85546875" style="2" hidden="1" customWidth="1"/>
    <col min="29" max="29" width="11" style="2" hidden="1" customWidth="1"/>
    <col min="30" max="30" width="2.5703125" style="2" hidden="1" customWidth="1"/>
    <col min="31" max="36" width="0" style="2" hidden="1" customWidth="1"/>
    <col min="37" max="16384" width="9.140625" style="2"/>
  </cols>
  <sheetData>
    <row r="1" spans="1:34">
      <c r="A1" s="71" t="s">
        <v>418</v>
      </c>
      <c r="B1" s="73"/>
      <c r="C1" s="73"/>
      <c r="D1" s="73"/>
      <c r="E1" s="73"/>
      <c r="F1" s="73"/>
      <c r="G1" s="73"/>
      <c r="H1" s="73"/>
      <c r="I1" s="543" t="s">
        <v>109</v>
      </c>
      <c r="J1" s="543"/>
      <c r="K1" s="102"/>
      <c r="M1" s="2">
        <f>P:P+S:S+V:V+Y:Y+AB:AB+AE:AE</f>
        <v>0</v>
      </c>
      <c r="N1" s="2">
        <f>Q:Q+T:T+W:W+Z:Z+AC:AC+AF:AF</f>
        <v>0</v>
      </c>
    </row>
    <row r="2" spans="1:34">
      <c r="A2" s="73" t="s">
        <v>140</v>
      </c>
      <c r="B2" s="73"/>
      <c r="C2" s="73"/>
      <c r="D2" s="73"/>
      <c r="E2" s="73"/>
      <c r="F2" s="73"/>
      <c r="G2" s="73"/>
      <c r="H2" s="73"/>
      <c r="I2" s="544" t="str">
        <f>'ფორმა N1'!L2</f>
        <v>01,01-31,12,2017</v>
      </c>
      <c r="J2" s="545"/>
      <c r="K2" s="102"/>
      <c r="M2" s="2">
        <f t="shared" ref="M2:M16" si="0">P:P+S:S+V:V+Y:Y+AB:AB+AE:AE</f>
        <v>0</v>
      </c>
      <c r="N2" s="2">
        <f t="shared" ref="N2:N16" si="1">Q:Q+T:T+W:W+Z:Z+AC:AC+AF:AF</f>
        <v>0</v>
      </c>
    </row>
    <row r="3" spans="1:34">
      <c r="A3" s="73"/>
      <c r="B3" s="73"/>
      <c r="C3" s="73"/>
      <c r="D3" s="73"/>
      <c r="E3" s="73"/>
      <c r="F3" s="73"/>
      <c r="G3" s="73"/>
      <c r="H3" s="73"/>
      <c r="I3" s="72"/>
      <c r="J3" s="72"/>
      <c r="K3" s="102"/>
      <c r="M3" s="2">
        <f t="shared" si="0"/>
        <v>0</v>
      </c>
      <c r="N3" s="2">
        <f t="shared" si="1"/>
        <v>0</v>
      </c>
    </row>
    <row r="4" spans="1:34">
      <c r="A4" s="73" t="s">
        <v>269</v>
      </c>
      <c r="B4" s="73"/>
      <c r="C4" s="73"/>
      <c r="D4" s="73"/>
      <c r="E4" s="73"/>
      <c r="F4" s="122"/>
      <c r="G4" s="73"/>
      <c r="H4" s="73"/>
      <c r="I4" s="73"/>
      <c r="J4" s="73"/>
      <c r="K4" s="102"/>
      <c r="M4" s="2">
        <f t="shared" si="0"/>
        <v>0</v>
      </c>
      <c r="N4" s="2">
        <f t="shared" si="1"/>
        <v>0</v>
      </c>
    </row>
    <row r="5" spans="1:34">
      <c r="A5" s="197" t="str">
        <f>'ფორმა N1'!A5</f>
        <v>მ.პ.გ. ქართული ოცნება - დემოკრატიული საქართველო</v>
      </c>
      <c r="B5" s="291"/>
      <c r="C5" s="291"/>
      <c r="D5" s="291"/>
      <c r="E5" s="291"/>
      <c r="F5" s="292"/>
      <c r="G5" s="291"/>
      <c r="H5" s="291"/>
      <c r="I5" s="291"/>
      <c r="J5" s="291"/>
      <c r="K5" s="102"/>
      <c r="M5" s="2">
        <f t="shared" si="0"/>
        <v>0</v>
      </c>
      <c r="N5" s="2">
        <f t="shared" si="1"/>
        <v>0</v>
      </c>
    </row>
    <row r="6" spans="1:34">
      <c r="A6" s="74"/>
      <c r="B6" s="74"/>
      <c r="C6" s="73"/>
      <c r="D6" s="73"/>
      <c r="E6" s="73"/>
      <c r="F6" s="122"/>
      <c r="G6" s="73"/>
      <c r="H6" s="73"/>
      <c r="I6" s="73"/>
      <c r="J6" s="73"/>
      <c r="K6" s="102"/>
      <c r="M6" s="2">
        <f t="shared" si="0"/>
        <v>0</v>
      </c>
      <c r="N6" s="2">
        <f t="shared" si="1"/>
        <v>0</v>
      </c>
    </row>
    <row r="7" spans="1:34">
      <c r="A7" s="123"/>
      <c r="B7" s="120"/>
      <c r="C7" s="120"/>
      <c r="D7" s="120"/>
      <c r="E7" s="120"/>
      <c r="F7" s="120"/>
      <c r="G7" s="120"/>
      <c r="H7" s="120"/>
      <c r="I7" s="120"/>
      <c r="J7" s="120"/>
      <c r="K7" s="102"/>
      <c r="M7" s="2">
        <f t="shared" si="0"/>
        <v>0</v>
      </c>
      <c r="N7" s="2">
        <f t="shared" si="1"/>
        <v>0</v>
      </c>
    </row>
    <row r="8" spans="1:34" s="27" customFormat="1" ht="45">
      <c r="A8" s="125" t="s">
        <v>64</v>
      </c>
      <c r="B8" s="125" t="s">
        <v>111</v>
      </c>
      <c r="C8" s="126" t="s">
        <v>113</v>
      </c>
      <c r="D8" s="126" t="s">
        <v>270</v>
      </c>
      <c r="E8" s="126" t="s">
        <v>112</v>
      </c>
      <c r="F8" s="124" t="s">
        <v>251</v>
      </c>
      <c r="G8" s="124" t="s">
        <v>289</v>
      </c>
      <c r="H8" s="124" t="s">
        <v>290</v>
      </c>
      <c r="I8" s="124" t="s">
        <v>252</v>
      </c>
      <c r="J8" s="127" t="s">
        <v>114</v>
      </c>
      <c r="K8" s="102"/>
      <c r="M8" s="2">
        <f t="shared" si="0"/>
        <v>0</v>
      </c>
      <c r="N8" s="2">
        <f t="shared" si="1"/>
        <v>0</v>
      </c>
    </row>
    <row r="9" spans="1:34" s="27" customFormat="1">
      <c r="A9" s="148">
        <v>1</v>
      </c>
      <c r="B9" s="148">
        <v>2</v>
      </c>
      <c r="C9" s="149">
        <v>3</v>
      </c>
      <c r="D9" s="149">
        <v>4</v>
      </c>
      <c r="E9" s="149">
        <v>5</v>
      </c>
      <c r="F9" s="149">
        <v>6</v>
      </c>
      <c r="G9" s="149">
        <v>7</v>
      </c>
      <c r="H9" s="149">
        <v>8</v>
      </c>
      <c r="I9" s="149">
        <v>9</v>
      </c>
      <c r="J9" s="149">
        <v>10</v>
      </c>
      <c r="K9" s="102"/>
      <c r="M9" s="2">
        <f t="shared" si="0"/>
        <v>0</v>
      </c>
      <c r="N9" s="2">
        <f t="shared" si="1"/>
        <v>0</v>
      </c>
    </row>
    <row r="10" spans="1:34" s="27" customFormat="1" ht="30">
      <c r="A10" s="148">
        <v>1</v>
      </c>
      <c r="B10" s="148" t="s">
        <v>19240</v>
      </c>
      <c r="C10" s="149" t="s">
        <v>19241</v>
      </c>
      <c r="D10" s="149" t="s">
        <v>19242</v>
      </c>
      <c r="E10" s="149" t="s">
        <v>19243</v>
      </c>
      <c r="F10" s="149">
        <v>1722301</v>
      </c>
      <c r="G10" s="149">
        <v>21621788.09</v>
      </c>
      <c r="H10" s="149">
        <v>23297308.530000001</v>
      </c>
      <c r="I10" s="149">
        <f t="shared" ref="I10:I15" si="2">F10+G10-H10</f>
        <v>46780.559999998659</v>
      </c>
      <c r="J10" s="149"/>
      <c r="K10" s="102"/>
      <c r="M10" s="2">
        <f t="shared" si="0"/>
        <v>21621788.09</v>
      </c>
      <c r="N10" s="2">
        <f t="shared" si="1"/>
        <v>23297308.530000001</v>
      </c>
      <c r="P10" s="27">
        <v>1519041</v>
      </c>
      <c r="Q10" s="27">
        <v>2849711</v>
      </c>
      <c r="S10" s="27">
        <v>1181441.5900000001</v>
      </c>
      <c r="T10" s="27">
        <v>193258.23999999999</v>
      </c>
      <c r="V10" s="27">
        <v>1532022</v>
      </c>
      <c r="W10" s="27">
        <v>571754.63</v>
      </c>
      <c r="Y10" s="27">
        <v>3592420</v>
      </c>
      <c r="Z10" s="27">
        <v>3423410.66</v>
      </c>
      <c r="AB10" s="27">
        <v>12803182.5</v>
      </c>
      <c r="AC10" s="27">
        <v>15222663.59</v>
      </c>
      <c r="AE10" s="27">
        <v>993681</v>
      </c>
      <c r="AF10" s="27">
        <v>1036510.41</v>
      </c>
      <c r="AH10" s="27">
        <v>46781.589999999967</v>
      </c>
    </row>
    <row r="11" spans="1:34" s="27" customFormat="1" ht="30">
      <c r="A11" s="148">
        <v>2</v>
      </c>
      <c r="B11" s="148" t="s">
        <v>19240</v>
      </c>
      <c r="C11" s="149" t="s">
        <v>19244</v>
      </c>
      <c r="D11" s="149" t="s">
        <v>19245</v>
      </c>
      <c r="E11" s="149" t="s">
        <v>19243</v>
      </c>
      <c r="F11" s="149">
        <v>1660.81</v>
      </c>
      <c r="G11" s="149">
        <v>1662495</v>
      </c>
      <c r="H11" s="149">
        <v>1664155.85</v>
      </c>
      <c r="I11" s="149">
        <f t="shared" si="2"/>
        <v>-4.0000000037252903E-2</v>
      </c>
      <c r="J11" s="149"/>
      <c r="K11" s="102"/>
      <c r="M11" s="2">
        <f t="shared" si="0"/>
        <v>1662495</v>
      </c>
      <c r="N11" s="2">
        <f t="shared" si="1"/>
        <v>1664155.85</v>
      </c>
      <c r="P11" s="27">
        <v>1638045</v>
      </c>
      <c r="Q11" s="27">
        <v>622315.80000000005</v>
      </c>
      <c r="S11" s="27">
        <v>0</v>
      </c>
      <c r="T11" s="27">
        <v>1017390.05</v>
      </c>
      <c r="V11" s="27">
        <v>0</v>
      </c>
      <c r="W11" s="27">
        <v>0</v>
      </c>
      <c r="Y11" s="27">
        <v>0</v>
      </c>
      <c r="Z11" s="27">
        <v>0</v>
      </c>
      <c r="AB11" s="27">
        <v>24450</v>
      </c>
      <c r="AC11" s="27">
        <v>24450</v>
      </c>
      <c r="AE11" s="27">
        <v>0</v>
      </c>
      <c r="AF11" s="27">
        <v>0</v>
      </c>
      <c r="AH11" s="27">
        <v>0</v>
      </c>
    </row>
    <row r="12" spans="1:34" s="27" customFormat="1" ht="30">
      <c r="A12" s="148">
        <v>3</v>
      </c>
      <c r="B12" s="148" t="s">
        <v>19240</v>
      </c>
      <c r="C12" s="149" t="s">
        <v>19244</v>
      </c>
      <c r="D12" s="149" t="s">
        <v>19246</v>
      </c>
      <c r="E12" s="149" t="s">
        <v>19243</v>
      </c>
      <c r="F12" s="149">
        <v>0</v>
      </c>
      <c r="G12" s="149">
        <v>7708.13</v>
      </c>
      <c r="H12" s="149">
        <v>7708.25</v>
      </c>
      <c r="I12" s="149">
        <f t="shared" si="2"/>
        <v>-0.11999999999989086</v>
      </c>
      <c r="J12" s="149"/>
      <c r="K12" s="102"/>
      <c r="M12" s="2">
        <f t="shared" si="0"/>
        <v>7708.13</v>
      </c>
      <c r="N12" s="2">
        <f t="shared" si="1"/>
        <v>7708.25</v>
      </c>
      <c r="P12" s="27">
        <v>4541.25</v>
      </c>
      <c r="Q12" s="27">
        <v>4541.25</v>
      </c>
      <c r="S12" s="27">
        <v>0</v>
      </c>
      <c r="T12" s="27">
        <v>0</v>
      </c>
      <c r="V12" s="27">
        <v>0</v>
      </c>
      <c r="W12" s="27">
        <v>0</v>
      </c>
      <c r="Y12" s="27">
        <v>3166.88</v>
      </c>
      <c r="Z12" s="27">
        <v>3167</v>
      </c>
      <c r="AB12" s="27">
        <v>0</v>
      </c>
      <c r="AC12" s="27">
        <v>0</v>
      </c>
      <c r="AE12" s="27">
        <v>0</v>
      </c>
      <c r="AF12" s="27">
        <v>0</v>
      </c>
      <c r="AH12" s="27">
        <v>0</v>
      </c>
    </row>
    <row r="13" spans="1:34" s="27" customFormat="1" ht="30">
      <c r="A13" s="148">
        <v>4</v>
      </c>
      <c r="B13" s="148" t="s">
        <v>19240</v>
      </c>
      <c r="C13" s="149" t="s">
        <v>19247</v>
      </c>
      <c r="D13" s="149" t="s">
        <v>19242</v>
      </c>
      <c r="E13" s="149" t="s">
        <v>19248</v>
      </c>
      <c r="F13" s="149">
        <v>0</v>
      </c>
      <c r="G13" s="149">
        <v>0</v>
      </c>
      <c r="H13" s="149">
        <v>0</v>
      </c>
      <c r="I13" s="149">
        <f t="shared" si="2"/>
        <v>0</v>
      </c>
      <c r="J13" s="149"/>
      <c r="K13" s="102"/>
      <c r="M13" s="2">
        <f t="shared" si="0"/>
        <v>0</v>
      </c>
      <c r="N13" s="2">
        <f t="shared" si="1"/>
        <v>0</v>
      </c>
      <c r="P13" s="27">
        <v>0</v>
      </c>
      <c r="Q13" s="27">
        <v>0</v>
      </c>
      <c r="S13" s="27">
        <v>0</v>
      </c>
      <c r="T13" s="27">
        <v>0</v>
      </c>
      <c r="V13" s="27">
        <v>0</v>
      </c>
      <c r="W13" s="27">
        <v>0</v>
      </c>
      <c r="Y13" s="27">
        <v>0</v>
      </c>
      <c r="Z13" s="27">
        <v>0</v>
      </c>
      <c r="AB13" s="27">
        <v>0</v>
      </c>
      <c r="AC13" s="27">
        <v>0</v>
      </c>
      <c r="AE13" s="27">
        <v>0</v>
      </c>
      <c r="AF13" s="27">
        <v>0</v>
      </c>
      <c r="AH13" s="27">
        <v>0</v>
      </c>
    </row>
    <row r="14" spans="1:34" s="27" customFormat="1" ht="30">
      <c r="A14" s="148">
        <v>5</v>
      </c>
      <c r="B14" s="148" t="s">
        <v>19240</v>
      </c>
      <c r="C14" s="149" t="s">
        <v>19249</v>
      </c>
      <c r="D14" s="149" t="s">
        <v>19245</v>
      </c>
      <c r="E14" s="149" t="s">
        <v>19248</v>
      </c>
      <c r="F14" s="149">
        <v>226.86</v>
      </c>
      <c r="G14" s="149">
        <v>26740</v>
      </c>
      <c r="H14" s="149">
        <v>4988.7</v>
      </c>
      <c r="I14" s="149">
        <f t="shared" si="2"/>
        <v>21978.16</v>
      </c>
      <c r="J14" s="149"/>
      <c r="K14" s="102"/>
      <c r="M14" s="2">
        <f t="shared" si="0"/>
        <v>26740</v>
      </c>
      <c r="N14" s="2">
        <f t="shared" si="1"/>
        <v>4988.7700000000004</v>
      </c>
      <c r="P14" s="27">
        <v>0</v>
      </c>
      <c r="Q14" s="27">
        <v>0</v>
      </c>
      <c r="S14" s="27">
        <v>0</v>
      </c>
      <c r="T14" s="27">
        <v>20.54</v>
      </c>
      <c r="V14" s="27">
        <v>0</v>
      </c>
      <c r="W14" s="27">
        <v>0.54</v>
      </c>
      <c r="Y14" s="27">
        <v>0</v>
      </c>
      <c r="Z14" s="27">
        <v>0.98</v>
      </c>
      <c r="AB14" s="27">
        <v>26740</v>
      </c>
      <c r="AC14" s="27">
        <v>3936.54</v>
      </c>
      <c r="AE14" s="27">
        <v>0</v>
      </c>
      <c r="AF14" s="27">
        <v>1030.17</v>
      </c>
      <c r="AH14" s="27">
        <v>21978.83</v>
      </c>
    </row>
    <row r="15" spans="1:34" s="27" customFormat="1" ht="30">
      <c r="A15" s="148">
        <v>6</v>
      </c>
      <c r="B15" s="148" t="s">
        <v>19240</v>
      </c>
      <c r="C15" s="149" t="s">
        <v>19250</v>
      </c>
      <c r="D15" s="149" t="s">
        <v>19246</v>
      </c>
      <c r="E15" s="149" t="s">
        <v>19248</v>
      </c>
      <c r="F15" s="149">
        <v>0</v>
      </c>
      <c r="G15" s="149">
        <v>0</v>
      </c>
      <c r="H15" s="149">
        <v>0</v>
      </c>
      <c r="I15" s="149">
        <f t="shared" si="2"/>
        <v>0</v>
      </c>
      <c r="J15" s="149"/>
      <c r="K15" s="102"/>
      <c r="M15" s="2">
        <f t="shared" si="0"/>
        <v>0</v>
      </c>
      <c r="N15" s="2">
        <f t="shared" si="1"/>
        <v>0</v>
      </c>
      <c r="P15" s="27">
        <v>0</v>
      </c>
      <c r="Q15" s="27">
        <v>0</v>
      </c>
      <c r="S15" s="27">
        <v>0</v>
      </c>
      <c r="T15" s="27">
        <v>0</v>
      </c>
      <c r="V15" s="27">
        <v>0</v>
      </c>
      <c r="W15" s="27">
        <v>0</v>
      </c>
      <c r="Y15" s="27">
        <v>0</v>
      </c>
      <c r="Z15" s="27">
        <v>0</v>
      </c>
      <c r="AB15" s="27">
        <v>0</v>
      </c>
      <c r="AC15" s="27">
        <v>0</v>
      </c>
      <c r="AE15" s="27">
        <v>0</v>
      </c>
      <c r="AF15" s="27">
        <v>0</v>
      </c>
      <c r="AH15" s="27">
        <v>0</v>
      </c>
    </row>
    <row r="16" spans="1:34" s="27" customFormat="1" ht="15.75">
      <c r="A16" s="148">
        <v>7</v>
      </c>
      <c r="B16" s="441"/>
      <c r="C16" s="442"/>
      <c r="D16" s="442"/>
      <c r="E16" s="443"/>
      <c r="F16" s="444"/>
      <c r="G16" s="444"/>
      <c r="H16" s="444"/>
      <c r="I16" s="444"/>
      <c r="J16" s="444"/>
      <c r="K16" s="102"/>
      <c r="M16" s="2">
        <f t="shared" si="0"/>
        <v>0</v>
      </c>
      <c r="N16" s="2">
        <f t="shared" si="1"/>
        <v>0</v>
      </c>
    </row>
    <row r="17" spans="1:10">
      <c r="A17" s="101"/>
      <c r="B17" s="101"/>
      <c r="C17" s="101"/>
      <c r="D17" s="101"/>
      <c r="E17" s="101"/>
      <c r="F17" s="101"/>
      <c r="G17" s="101"/>
      <c r="H17" s="101"/>
      <c r="I17" s="101"/>
      <c r="J17" s="101"/>
    </row>
    <row r="18" spans="1:10">
      <c r="A18" s="101"/>
      <c r="B18" s="101"/>
      <c r="C18" s="101"/>
      <c r="D18" s="101"/>
      <c r="E18" s="101"/>
      <c r="F18" s="101"/>
      <c r="G18" s="101"/>
      <c r="H18" s="101"/>
      <c r="I18" s="101"/>
      <c r="J18" s="101"/>
    </row>
    <row r="19" spans="1:10">
      <c r="A19" s="101"/>
      <c r="B19" s="101"/>
      <c r="C19" s="101"/>
      <c r="D19" s="101"/>
      <c r="E19" s="101"/>
      <c r="F19" s="101"/>
      <c r="G19" s="101"/>
      <c r="H19" s="101"/>
      <c r="I19" s="101"/>
      <c r="J19" s="101"/>
    </row>
    <row r="20" spans="1:10">
      <c r="A20" s="101"/>
      <c r="B20" s="101"/>
      <c r="C20" s="101"/>
      <c r="D20" s="101"/>
      <c r="E20" s="101"/>
      <c r="F20" s="101"/>
      <c r="G20" s="101"/>
      <c r="H20" s="101"/>
      <c r="I20" s="101"/>
      <c r="J20" s="101"/>
    </row>
    <row r="21" spans="1:10">
      <c r="A21" s="101"/>
      <c r="B21" s="204" t="s">
        <v>107</v>
      </c>
      <c r="C21" s="101"/>
      <c r="D21" s="101"/>
      <c r="E21" s="101"/>
      <c r="F21" s="205"/>
      <c r="G21" s="101"/>
      <c r="H21" s="101"/>
      <c r="I21" s="101"/>
      <c r="J21" s="101"/>
    </row>
    <row r="22" spans="1:10">
      <c r="A22" s="101"/>
      <c r="B22" s="101"/>
      <c r="C22" s="101"/>
      <c r="D22" s="101"/>
      <c r="E22" s="101"/>
      <c r="F22" s="98"/>
      <c r="G22" s="98"/>
      <c r="H22" s="98"/>
      <c r="I22" s="98"/>
      <c r="J22" s="98"/>
    </row>
    <row r="23" spans="1:10">
      <c r="A23" s="101"/>
      <c r="B23" s="101"/>
      <c r="C23" s="243"/>
      <c r="D23" s="101"/>
      <c r="E23" s="101"/>
      <c r="F23" s="243"/>
      <c r="G23" s="244"/>
      <c r="H23" s="244"/>
      <c r="I23" s="98"/>
      <c r="J23" s="98"/>
    </row>
    <row r="24" spans="1:10">
      <c r="A24" s="98"/>
      <c r="B24" s="101"/>
      <c r="C24" s="206" t="s">
        <v>263</v>
      </c>
      <c r="D24" s="206"/>
      <c r="E24" s="101"/>
      <c r="F24" s="101" t="s">
        <v>268</v>
      </c>
      <c r="G24" s="98"/>
      <c r="H24" s="98"/>
      <c r="I24" s="98"/>
      <c r="J24" s="98"/>
    </row>
    <row r="25" spans="1:10">
      <c r="A25" s="98"/>
      <c r="B25" s="101"/>
      <c r="C25" s="207" t="s">
        <v>139</v>
      </c>
      <c r="D25" s="101"/>
      <c r="E25" s="101"/>
      <c r="F25" s="101" t="s">
        <v>264</v>
      </c>
      <c r="G25" s="98"/>
      <c r="H25" s="98"/>
      <c r="I25" s="98"/>
      <c r="J25" s="98"/>
    </row>
    <row r="26" spans="1:10" customFormat="1">
      <c r="A26" s="98"/>
      <c r="B26" s="101"/>
      <c r="C26" s="101"/>
      <c r="D26" s="207"/>
      <c r="E26" s="98"/>
      <c r="F26" s="98"/>
      <c r="G26" s="98"/>
      <c r="H26" s="98"/>
      <c r="I26" s="98"/>
      <c r="J26" s="98"/>
    </row>
    <row r="27" spans="1:10" customFormat="1" ht="12.75">
      <c r="A27" s="98"/>
      <c r="B27" s="98"/>
      <c r="C27" s="98"/>
      <c r="D27" s="98"/>
      <c r="E27" s="98"/>
      <c r="F27" s="98"/>
      <c r="G27" s="98"/>
      <c r="H27" s="98"/>
      <c r="I27" s="98"/>
      <c r="J27" s="98"/>
    </row>
    <row r="28" spans="1:10" customFormat="1" ht="12.75"/>
    <row r="29" spans="1:10" customFormat="1" ht="12.75"/>
    <row r="30" spans="1:10" customFormat="1" ht="12.75"/>
    <row r="31" spans="1:10" customFormat="1" ht="12.75"/>
  </sheetData>
  <mergeCells count="2">
    <mergeCell ref="I1:J1"/>
    <mergeCell ref="I2:J2"/>
  </mergeCells>
  <dataValidations count="3">
    <dataValidation type="list" allowBlank="1" showInputMessage="1" showErrorMessage="1" errorTitle="ბანკის ველის შევსების წესი" error="აირჩიეთ ჩამოთვლილთაგან ერთ-ერთი ბანკი" sqref="B16">
      <formula1>"ვითიბი, ინვესტბანკი, კორ სტანდარტ ბანკი, ზირაათბანკი, ბანკი ქართუ, საქართველოს ბანკი, ბითიეი, თიბისი, ლიბერთი, პროკრედიტ ბანკი, ბანკი რესპუბლიკა, პრივატბანკი, ბაზისბანკი, პროგრეს ბანკი, ხალიკ ბანკი, კონსტანტა, ეიჩესბისი, აზერბ. საქართვ, კავკ. განვი. ბანკი"</formula1>
    </dataValidation>
    <dataValidation allowBlank="1" showInputMessage="1" showErrorMessage="1" error="თვე/დღე/წელი" prompt="თვე/დღე/წელი" sqref="E16"/>
    <dataValidation allowBlank="1" showInputMessage="1" showErrorMessage="1" prompt="თვე/დღე/წელი" sqref="J16"/>
  </dataValidations>
  <printOptions gridLines="1"/>
  <pageMargins left="0.25" right="0.25" top="0.75" bottom="0.75" header="0.3" footer="0.3"/>
  <pageSetup paperSize="9" fitToHeight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3"/>
  <sheetViews>
    <sheetView view="pageBreakPreview" zoomScale="80" zoomScaleNormal="100" zoomScaleSheetLayoutView="80" workbookViewId="0">
      <selection activeCell="D28" sqref="D28"/>
    </sheetView>
  </sheetViews>
  <sheetFormatPr defaultRowHeight="15"/>
  <cols>
    <col min="1" max="1" width="12" style="175" customWidth="1"/>
    <col min="2" max="2" width="13.28515625" style="175" customWidth="1"/>
    <col min="3" max="3" width="21.42578125" style="175" customWidth="1"/>
    <col min="4" max="4" width="17.85546875" style="175" customWidth="1"/>
    <col min="5" max="5" width="12.7109375" style="175" customWidth="1"/>
    <col min="6" max="6" width="36.85546875" style="175" customWidth="1"/>
    <col min="7" max="7" width="22.28515625" style="175" customWidth="1"/>
    <col min="8" max="8" width="0.5703125" style="175" customWidth="1"/>
    <col min="9" max="16384" width="9.140625" style="175"/>
  </cols>
  <sheetData>
    <row r="1" spans="1:8">
      <c r="A1" s="71" t="s">
        <v>354</v>
      </c>
      <c r="B1" s="73"/>
      <c r="C1" s="73"/>
      <c r="D1" s="73"/>
      <c r="E1" s="73"/>
      <c r="F1" s="73"/>
      <c r="G1" s="154" t="s">
        <v>109</v>
      </c>
      <c r="H1" s="155"/>
    </row>
    <row r="2" spans="1:8">
      <c r="A2" s="73" t="s">
        <v>140</v>
      </c>
      <c r="B2" s="73"/>
      <c r="C2" s="73"/>
      <c r="D2" s="73"/>
      <c r="E2" s="73"/>
      <c r="F2" s="73"/>
      <c r="G2" s="156" t="str">
        <f>'ფორმა N1'!L2</f>
        <v>01,01-31,12,2017</v>
      </c>
      <c r="H2" s="155"/>
    </row>
    <row r="3" spans="1:8">
      <c r="A3" s="73"/>
      <c r="B3" s="73"/>
      <c r="C3" s="73"/>
      <c r="D3" s="73"/>
      <c r="E3" s="73"/>
      <c r="F3" s="73"/>
      <c r="G3" s="99"/>
      <c r="H3" s="155"/>
    </row>
    <row r="4" spans="1:8">
      <c r="A4" s="74" t="str">
        <f>'[4]ფორმა N2'!A4</f>
        <v>ანგარიშვალდებული პირის დასახელება:</v>
      </c>
      <c r="B4" s="73"/>
      <c r="C4" s="73"/>
      <c r="D4" s="73"/>
      <c r="E4" s="73"/>
      <c r="F4" s="73"/>
      <c r="G4" s="73"/>
      <c r="H4" s="101"/>
    </row>
    <row r="5" spans="1:8">
      <c r="A5" s="197" t="str">
        <f>'ფორმა N1'!A5</f>
        <v>მ.პ.გ. ქართული ოცნება - დემოკრატიული საქართველო</v>
      </c>
      <c r="B5" s="197"/>
      <c r="C5" s="197"/>
      <c r="D5" s="197"/>
      <c r="E5" s="197"/>
      <c r="F5" s="197"/>
      <c r="G5" s="197"/>
      <c r="H5" s="101"/>
    </row>
    <row r="6" spans="1:8">
      <c r="A6" s="74"/>
      <c r="B6" s="73"/>
      <c r="C6" s="73"/>
      <c r="D6" s="73"/>
      <c r="E6" s="73"/>
      <c r="F6" s="73"/>
      <c r="G6" s="73"/>
      <c r="H6" s="101"/>
    </row>
    <row r="7" spans="1:8">
      <c r="A7" s="73"/>
      <c r="B7" s="73"/>
      <c r="C7" s="73"/>
      <c r="D7" s="73"/>
      <c r="E7" s="73"/>
      <c r="F7" s="73"/>
      <c r="G7" s="73"/>
      <c r="H7" s="102"/>
    </row>
    <row r="8" spans="1:8" ht="45.75" customHeight="1">
      <c r="A8" s="157" t="s">
        <v>307</v>
      </c>
      <c r="B8" s="157" t="s">
        <v>141</v>
      </c>
      <c r="C8" s="158" t="s">
        <v>352</v>
      </c>
      <c r="D8" s="158" t="s">
        <v>353</v>
      </c>
      <c r="E8" s="158" t="s">
        <v>270</v>
      </c>
      <c r="F8" s="157" t="s">
        <v>312</v>
      </c>
      <c r="G8" s="158" t="s">
        <v>308</v>
      </c>
      <c r="H8" s="102"/>
    </row>
    <row r="9" spans="1:8">
      <c r="A9" s="159" t="s">
        <v>309</v>
      </c>
      <c r="B9" s="160"/>
      <c r="C9" s="161"/>
      <c r="D9" s="162"/>
      <c r="E9" s="162"/>
      <c r="F9" s="162"/>
      <c r="G9" s="163"/>
      <c r="H9" s="102"/>
    </row>
    <row r="10" spans="1:8" ht="15.75">
      <c r="A10" s="160">
        <v>1</v>
      </c>
      <c r="B10" s="445" t="s">
        <v>19251</v>
      </c>
      <c r="C10" s="164">
        <v>590500</v>
      </c>
      <c r="D10" s="165">
        <v>0</v>
      </c>
      <c r="E10" s="165" t="s">
        <v>19242</v>
      </c>
      <c r="F10" s="165" t="s">
        <v>332</v>
      </c>
      <c r="G10" s="166">
        <f>IF(ISBLANK(B10),"",G9+C10-D10)</f>
        <v>590500</v>
      </c>
      <c r="H10" s="102"/>
    </row>
    <row r="11" spans="1:8" ht="15.75">
      <c r="A11" s="160">
        <v>2</v>
      </c>
      <c r="B11" s="445" t="s">
        <v>19252</v>
      </c>
      <c r="C11" s="164">
        <v>0</v>
      </c>
      <c r="D11" s="165">
        <v>590250</v>
      </c>
      <c r="E11" s="165" t="s">
        <v>19242</v>
      </c>
      <c r="F11" s="165" t="s">
        <v>332</v>
      </c>
      <c r="G11" s="166">
        <f t="shared" ref="G11:G38" si="0">IF(ISBLANK(B11),"",G10+C11-D11)</f>
        <v>250</v>
      </c>
      <c r="H11" s="102"/>
    </row>
    <row r="12" spans="1:8" ht="15.75">
      <c r="A12" s="160">
        <v>3</v>
      </c>
      <c r="B12" s="445" t="s">
        <v>1957</v>
      </c>
      <c r="C12" s="164">
        <v>300280</v>
      </c>
      <c r="D12" s="165">
        <v>0</v>
      </c>
      <c r="E12" s="165" t="s">
        <v>19242</v>
      </c>
      <c r="F12" s="165" t="s">
        <v>332</v>
      </c>
      <c r="G12" s="166">
        <f t="shared" si="0"/>
        <v>300530</v>
      </c>
      <c r="H12" s="102"/>
    </row>
    <row r="13" spans="1:8" ht="15.75">
      <c r="A13" s="160">
        <v>4</v>
      </c>
      <c r="B13" s="445">
        <v>42989</v>
      </c>
      <c r="C13" s="164">
        <v>586750</v>
      </c>
      <c r="D13" s="165">
        <v>0</v>
      </c>
      <c r="E13" s="165" t="s">
        <v>19242</v>
      </c>
      <c r="F13" s="165" t="s">
        <v>332</v>
      </c>
      <c r="G13" s="166">
        <f t="shared" si="0"/>
        <v>887280</v>
      </c>
      <c r="H13" s="102"/>
    </row>
    <row r="14" spans="1:8" ht="15.75">
      <c r="A14" s="160">
        <v>5</v>
      </c>
      <c r="B14" s="445">
        <v>42927</v>
      </c>
      <c r="C14" s="164"/>
      <c r="D14" s="165">
        <v>250</v>
      </c>
      <c r="E14" s="165" t="s">
        <v>19242</v>
      </c>
      <c r="F14" s="165" t="s">
        <v>19253</v>
      </c>
      <c r="G14" s="166">
        <f t="shared" si="0"/>
        <v>887030</v>
      </c>
      <c r="H14" s="102"/>
    </row>
    <row r="15" spans="1:8" ht="15.75">
      <c r="A15" s="160">
        <v>6</v>
      </c>
      <c r="B15" s="445">
        <v>42746</v>
      </c>
      <c r="C15" s="164"/>
      <c r="D15" s="165">
        <v>300280</v>
      </c>
      <c r="E15" s="165" t="s">
        <v>19242</v>
      </c>
      <c r="F15" s="165" t="s">
        <v>19254</v>
      </c>
      <c r="G15" s="166">
        <f t="shared" si="0"/>
        <v>586750</v>
      </c>
      <c r="H15" s="102"/>
    </row>
    <row r="16" spans="1:8" ht="15.75">
      <c r="A16" s="160">
        <v>7</v>
      </c>
      <c r="B16" s="445">
        <v>43050</v>
      </c>
      <c r="C16" s="164">
        <v>2460</v>
      </c>
      <c r="D16" s="165">
        <v>0</v>
      </c>
      <c r="E16" s="165" t="s">
        <v>19242</v>
      </c>
      <c r="F16" s="165" t="s">
        <v>19255</v>
      </c>
      <c r="G16" s="166">
        <f t="shared" si="0"/>
        <v>589210</v>
      </c>
      <c r="H16" s="102"/>
    </row>
    <row r="17" spans="1:8" ht="15.75">
      <c r="A17" s="160">
        <v>8</v>
      </c>
      <c r="B17" s="445" t="s">
        <v>19256</v>
      </c>
      <c r="C17" s="164"/>
      <c r="D17" s="165">
        <v>820</v>
      </c>
      <c r="E17" s="165" t="s">
        <v>19242</v>
      </c>
      <c r="F17" s="165" t="s">
        <v>19253</v>
      </c>
      <c r="G17" s="166">
        <f t="shared" si="0"/>
        <v>588390</v>
      </c>
      <c r="H17" s="102"/>
    </row>
    <row r="18" spans="1:8" ht="15.75">
      <c r="A18" s="160">
        <v>9</v>
      </c>
      <c r="B18" s="445" t="s">
        <v>19257</v>
      </c>
      <c r="C18" s="164"/>
      <c r="D18" s="165">
        <v>1100</v>
      </c>
      <c r="E18" s="165" t="s">
        <v>19242</v>
      </c>
      <c r="F18" s="165" t="s">
        <v>19253</v>
      </c>
      <c r="G18" s="166">
        <f t="shared" si="0"/>
        <v>587290</v>
      </c>
      <c r="H18" s="102"/>
    </row>
    <row r="19" spans="1:8" ht="15.75">
      <c r="A19" s="160">
        <v>10</v>
      </c>
      <c r="B19" s="445" t="s">
        <v>2110</v>
      </c>
      <c r="C19" s="164">
        <v>360</v>
      </c>
      <c r="D19" s="165"/>
      <c r="E19" s="165" t="s">
        <v>19242</v>
      </c>
      <c r="F19" s="165" t="s">
        <v>19258</v>
      </c>
      <c r="G19" s="166">
        <f t="shared" si="0"/>
        <v>587650</v>
      </c>
      <c r="H19" s="102"/>
    </row>
    <row r="20" spans="1:8" ht="15.75">
      <c r="A20" s="160">
        <v>11</v>
      </c>
      <c r="B20" s="445" t="s">
        <v>19259</v>
      </c>
      <c r="C20" s="164"/>
      <c r="D20" s="165">
        <v>540</v>
      </c>
      <c r="E20" s="165" t="s">
        <v>19242</v>
      </c>
      <c r="F20" s="165" t="s">
        <v>19253</v>
      </c>
      <c r="G20" s="166">
        <f t="shared" si="0"/>
        <v>587110</v>
      </c>
      <c r="H20" s="102"/>
    </row>
    <row r="21" spans="1:8" ht="15.75">
      <c r="A21" s="160">
        <v>12</v>
      </c>
      <c r="B21" s="445" t="s">
        <v>2155</v>
      </c>
      <c r="C21" s="164">
        <v>26080</v>
      </c>
      <c r="D21" s="165"/>
      <c r="E21" s="165" t="s">
        <v>19242</v>
      </c>
      <c r="F21" s="165" t="s">
        <v>19260</v>
      </c>
      <c r="G21" s="166">
        <f t="shared" si="0"/>
        <v>613190</v>
      </c>
      <c r="H21" s="102"/>
    </row>
    <row r="22" spans="1:8" ht="15.75">
      <c r="A22" s="160">
        <v>13</v>
      </c>
      <c r="B22" s="445" t="s">
        <v>19261</v>
      </c>
      <c r="C22" s="164"/>
      <c r="D22" s="165">
        <v>26080</v>
      </c>
      <c r="E22" s="165" t="s">
        <v>19242</v>
      </c>
      <c r="F22" s="165" t="s">
        <v>19262</v>
      </c>
      <c r="G22" s="166">
        <f t="shared" si="0"/>
        <v>587110</v>
      </c>
      <c r="H22" s="102"/>
    </row>
    <row r="23" spans="1:8" ht="15.75">
      <c r="A23" s="160">
        <v>14</v>
      </c>
      <c r="B23" s="445" t="s">
        <v>19263</v>
      </c>
      <c r="C23" s="164"/>
      <c r="D23" s="165">
        <v>586500</v>
      </c>
      <c r="E23" s="165" t="s">
        <v>19242</v>
      </c>
      <c r="F23" s="165" t="s">
        <v>332</v>
      </c>
      <c r="G23" s="166">
        <f t="shared" si="0"/>
        <v>610</v>
      </c>
      <c r="H23" s="102"/>
    </row>
    <row r="24" spans="1:8" ht="15.75">
      <c r="A24" s="160">
        <v>15</v>
      </c>
      <c r="B24" s="445" t="s">
        <v>19263</v>
      </c>
      <c r="C24" s="164"/>
      <c r="D24" s="165">
        <v>610</v>
      </c>
      <c r="E24" s="165" t="s">
        <v>19242</v>
      </c>
      <c r="F24" s="165" t="s">
        <v>19253</v>
      </c>
      <c r="G24" s="166">
        <f t="shared" si="0"/>
        <v>0</v>
      </c>
      <c r="H24" s="102"/>
    </row>
    <row r="25" spans="1:8" ht="15.75">
      <c r="A25" s="160">
        <v>16</v>
      </c>
      <c r="B25" s="445" t="s">
        <v>19263</v>
      </c>
      <c r="C25" s="164">
        <v>120</v>
      </c>
      <c r="D25" s="165"/>
      <c r="E25" s="165" t="s">
        <v>19242</v>
      </c>
      <c r="F25" s="165" t="s">
        <v>19258</v>
      </c>
      <c r="G25" s="166">
        <f t="shared" si="0"/>
        <v>120</v>
      </c>
      <c r="H25" s="102"/>
    </row>
    <row r="26" spans="1:8" ht="15.75">
      <c r="A26" s="160">
        <v>17</v>
      </c>
      <c r="B26" s="146" t="s">
        <v>23987</v>
      </c>
      <c r="C26" s="164"/>
      <c r="D26" s="165">
        <v>120</v>
      </c>
      <c r="E26" s="165" t="s">
        <v>19242</v>
      </c>
      <c r="F26" s="165" t="s">
        <v>19253</v>
      </c>
      <c r="G26" s="166">
        <f t="shared" si="0"/>
        <v>0</v>
      </c>
      <c r="H26" s="102"/>
    </row>
    <row r="27" spans="1:8" ht="15.75">
      <c r="A27" s="160">
        <v>18</v>
      </c>
      <c r="B27" s="146"/>
      <c r="C27" s="164"/>
      <c r="D27" s="165"/>
      <c r="E27" s="165"/>
      <c r="F27" s="165"/>
      <c r="G27" s="166" t="str">
        <f t="shared" si="0"/>
        <v/>
      </c>
      <c r="H27" s="102"/>
    </row>
    <row r="28" spans="1:8" ht="15.75">
      <c r="A28" s="160">
        <v>19</v>
      </c>
      <c r="B28" s="146"/>
      <c r="C28" s="164"/>
      <c r="D28" s="165"/>
      <c r="E28" s="165"/>
      <c r="F28" s="165"/>
      <c r="G28" s="166" t="str">
        <f t="shared" si="0"/>
        <v/>
      </c>
      <c r="H28" s="102"/>
    </row>
    <row r="29" spans="1:8" ht="15.75">
      <c r="A29" s="160">
        <v>20</v>
      </c>
      <c r="B29" s="146"/>
      <c r="C29" s="164"/>
      <c r="D29" s="165"/>
      <c r="E29" s="165"/>
      <c r="F29" s="165"/>
      <c r="G29" s="166" t="str">
        <f t="shared" si="0"/>
        <v/>
      </c>
      <c r="H29" s="102"/>
    </row>
    <row r="30" spans="1:8" ht="15.75">
      <c r="A30" s="160">
        <v>21</v>
      </c>
      <c r="B30" s="146"/>
      <c r="C30" s="167"/>
      <c r="D30" s="168"/>
      <c r="E30" s="168"/>
      <c r="F30" s="168"/>
      <c r="G30" s="166" t="str">
        <f t="shared" si="0"/>
        <v/>
      </c>
      <c r="H30" s="102"/>
    </row>
    <row r="31" spans="1:8" ht="15.75">
      <c r="A31" s="160">
        <v>22</v>
      </c>
      <c r="B31" s="146"/>
      <c r="C31" s="167"/>
      <c r="D31" s="168"/>
      <c r="E31" s="168"/>
      <c r="F31" s="168"/>
      <c r="G31" s="166" t="str">
        <f t="shared" si="0"/>
        <v/>
      </c>
      <c r="H31" s="102"/>
    </row>
    <row r="32" spans="1:8" ht="15.75">
      <c r="A32" s="160">
        <v>23</v>
      </c>
      <c r="B32" s="146"/>
      <c r="C32" s="167"/>
      <c r="D32" s="168"/>
      <c r="E32" s="168"/>
      <c r="F32" s="168"/>
      <c r="G32" s="166" t="str">
        <f t="shared" si="0"/>
        <v/>
      </c>
      <c r="H32" s="102"/>
    </row>
    <row r="33" spans="1:10" ht="15.75">
      <c r="A33" s="160">
        <v>24</v>
      </c>
      <c r="B33" s="146"/>
      <c r="C33" s="167"/>
      <c r="D33" s="168"/>
      <c r="E33" s="168"/>
      <c r="F33" s="168"/>
      <c r="G33" s="166" t="str">
        <f t="shared" si="0"/>
        <v/>
      </c>
      <c r="H33" s="102"/>
    </row>
    <row r="34" spans="1:10" ht="15.75">
      <c r="A34" s="160">
        <v>25</v>
      </c>
      <c r="B34" s="146"/>
      <c r="C34" s="167"/>
      <c r="D34" s="168"/>
      <c r="E34" s="168"/>
      <c r="F34" s="168"/>
      <c r="G34" s="166" t="str">
        <f t="shared" si="0"/>
        <v/>
      </c>
      <c r="H34" s="102"/>
    </row>
    <row r="35" spans="1:10" ht="15.75">
      <c r="A35" s="160">
        <v>26</v>
      </c>
      <c r="B35" s="146"/>
      <c r="C35" s="167"/>
      <c r="D35" s="168"/>
      <c r="E35" s="168"/>
      <c r="F35" s="168"/>
      <c r="G35" s="166" t="str">
        <f t="shared" si="0"/>
        <v/>
      </c>
      <c r="H35" s="102"/>
    </row>
    <row r="36" spans="1:10" ht="15.75">
      <c r="A36" s="160">
        <v>27</v>
      </c>
      <c r="B36" s="146"/>
      <c r="C36" s="167"/>
      <c r="D36" s="168"/>
      <c r="E36" s="168"/>
      <c r="F36" s="168"/>
      <c r="G36" s="166" t="str">
        <f t="shared" si="0"/>
        <v/>
      </c>
      <c r="H36" s="102"/>
    </row>
    <row r="37" spans="1:10" ht="15.75">
      <c r="A37" s="160">
        <v>28</v>
      </c>
      <c r="B37" s="146"/>
      <c r="C37" s="167"/>
      <c r="D37" s="168"/>
      <c r="E37" s="168"/>
      <c r="F37" s="168"/>
      <c r="G37" s="166" t="str">
        <f t="shared" si="0"/>
        <v/>
      </c>
      <c r="H37" s="102"/>
    </row>
    <row r="38" spans="1:10" ht="15.75">
      <c r="A38" s="160">
        <v>29</v>
      </c>
      <c r="B38" s="146"/>
      <c r="C38" s="167"/>
      <c r="D38" s="168"/>
      <c r="E38" s="168"/>
      <c r="F38" s="168"/>
      <c r="G38" s="166" t="str">
        <f t="shared" si="0"/>
        <v/>
      </c>
      <c r="H38" s="102"/>
    </row>
    <row r="39" spans="1:10" ht="15.75">
      <c r="A39" s="160" t="s">
        <v>273</v>
      </c>
      <c r="B39" s="146"/>
      <c r="C39" s="167"/>
      <c r="D39" s="168"/>
      <c r="E39" s="168"/>
      <c r="F39" s="168"/>
      <c r="G39" s="166" t="str">
        <f>IF(ISBLANK(B39),"",#REF!+C39-D39)</f>
        <v/>
      </c>
      <c r="H39" s="102"/>
    </row>
    <row r="40" spans="1:10">
      <c r="A40" s="169" t="s">
        <v>310</v>
      </c>
      <c r="B40" s="170"/>
      <c r="C40" s="171"/>
      <c r="D40" s="172"/>
      <c r="E40" s="172"/>
      <c r="F40" s="173"/>
      <c r="G40" s="174" t="str">
        <f>G39</f>
        <v/>
      </c>
      <c r="H40" s="102"/>
    </row>
    <row r="44" spans="1:10">
      <c r="B44" s="177" t="s">
        <v>107</v>
      </c>
      <c r="F44" s="178"/>
    </row>
    <row r="45" spans="1:10">
      <c r="F45" s="176"/>
      <c r="G45" s="176"/>
      <c r="H45" s="176"/>
      <c r="I45" s="176"/>
      <c r="J45" s="176"/>
    </row>
    <row r="46" spans="1:10">
      <c r="C46" s="179"/>
      <c r="F46" s="179"/>
      <c r="G46" s="180"/>
      <c r="H46" s="176"/>
      <c r="I46" s="176"/>
      <c r="J46" s="176"/>
    </row>
    <row r="47" spans="1:10">
      <c r="A47" s="176"/>
      <c r="C47" s="181" t="s">
        <v>263</v>
      </c>
      <c r="F47" s="182" t="s">
        <v>268</v>
      </c>
      <c r="G47" s="180"/>
      <c r="H47" s="176"/>
      <c r="I47" s="176"/>
      <c r="J47" s="176"/>
    </row>
    <row r="48" spans="1:10">
      <c r="A48" s="176"/>
      <c r="C48" s="183" t="s">
        <v>139</v>
      </c>
      <c r="F48" s="175" t="s">
        <v>264</v>
      </c>
      <c r="G48" s="176"/>
      <c r="H48" s="176"/>
      <c r="I48" s="176"/>
      <c r="J48" s="176"/>
    </row>
    <row r="49" spans="2:2" s="176" customFormat="1">
      <c r="B49" s="175"/>
    </row>
    <row r="50" spans="2:2" s="176" customFormat="1" ht="12.75"/>
    <row r="51" spans="2:2" s="176" customFormat="1" ht="12.75"/>
    <row r="52" spans="2:2" s="176" customFormat="1" ht="12.75"/>
    <row r="53" spans="2:2" s="176" customFormat="1" ht="12.75"/>
  </sheetData>
  <dataValidations count="1">
    <dataValidation allowBlank="1" showInputMessage="1" showErrorMessage="1" prompt="თვე/დღე/წელი" sqref="B10:B39"/>
  </dataValidations>
  <printOptions gridLines="1"/>
  <pageMargins left="0.7" right="0.7" top="0.75" bottom="0.75" header="0.3" footer="0.3"/>
  <pageSetup scale="67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L53"/>
  <sheetViews>
    <sheetView showGridLines="0" view="pageBreakPreview" zoomScale="80" zoomScaleNormal="100" zoomScaleSheetLayoutView="80" workbookViewId="0">
      <selection activeCell="A4" sqref="A4"/>
    </sheetView>
  </sheetViews>
  <sheetFormatPr defaultRowHeight="12.75"/>
  <cols>
    <col min="1" max="1" width="53.5703125" style="25" customWidth="1"/>
    <col min="2" max="2" width="10.7109375" style="25" customWidth="1"/>
    <col min="3" max="3" width="12.42578125" style="25" customWidth="1"/>
    <col min="4" max="4" width="10.42578125" style="25" customWidth="1"/>
    <col min="5" max="5" width="13.140625" style="25" customWidth="1"/>
    <col min="6" max="6" width="10.42578125" style="25" customWidth="1"/>
    <col min="7" max="7" width="12" style="25" customWidth="1"/>
    <col min="8" max="8" width="10.5703125" style="25" customWidth="1"/>
    <col min="9" max="9" width="9.85546875" style="25" customWidth="1"/>
    <col min="10" max="10" width="12.7109375" style="25" customWidth="1"/>
    <col min="11" max="11" width="0.7109375" style="25" customWidth="1"/>
    <col min="12" max="16384" width="9.140625" style="25"/>
  </cols>
  <sheetData>
    <row r="1" spans="1:12" s="23" customFormat="1" ht="15">
      <c r="A1" s="133" t="s">
        <v>299</v>
      </c>
      <c r="B1" s="134"/>
      <c r="C1" s="134"/>
      <c r="D1" s="134"/>
      <c r="E1" s="134"/>
      <c r="F1" s="75"/>
      <c r="G1" s="75"/>
      <c r="H1" s="75"/>
      <c r="I1" s="565" t="s">
        <v>109</v>
      </c>
      <c r="J1" s="565"/>
      <c r="K1" s="140"/>
    </row>
    <row r="2" spans="1:12" s="23" customFormat="1" ht="15">
      <c r="A2" s="102" t="s">
        <v>140</v>
      </c>
      <c r="B2" s="134"/>
      <c r="C2" s="134"/>
      <c r="D2" s="134"/>
      <c r="E2" s="134"/>
      <c r="F2" s="135"/>
      <c r="G2" s="136"/>
      <c r="H2" s="136"/>
      <c r="I2" s="544" t="str">
        <f>'ფორმა N1'!L2</f>
        <v>01,01-31,12,2017</v>
      </c>
      <c r="J2" s="545"/>
      <c r="K2" s="140"/>
    </row>
    <row r="3" spans="1:12" s="23" customFormat="1" ht="15">
      <c r="A3" s="134"/>
      <c r="B3" s="134"/>
      <c r="C3" s="134"/>
      <c r="D3" s="134"/>
      <c r="E3" s="134"/>
      <c r="F3" s="135"/>
      <c r="G3" s="136"/>
      <c r="H3" s="136"/>
      <c r="I3" s="137"/>
      <c r="J3" s="72"/>
      <c r="K3" s="140"/>
    </row>
    <row r="4" spans="1:12" s="2" customFormat="1" ht="15">
      <c r="A4" s="73" t="s">
        <v>269</v>
      </c>
      <c r="B4" s="73"/>
      <c r="C4" s="73"/>
      <c r="D4" s="73"/>
      <c r="E4" s="73"/>
      <c r="F4" s="74"/>
      <c r="G4" s="74"/>
      <c r="H4" s="74"/>
      <c r="I4" s="122"/>
      <c r="J4" s="73"/>
      <c r="K4" s="102"/>
      <c r="L4" s="23"/>
    </row>
    <row r="5" spans="1:12" s="2" customFormat="1" ht="15">
      <c r="A5" s="116" t="str">
        <f>'ფორმა N1'!A5</f>
        <v>მ.პ.გ. ქართული ოცნება - დემოკრატიული საქართველო</v>
      </c>
      <c r="B5" s="117"/>
      <c r="C5" s="117"/>
      <c r="D5" s="117"/>
      <c r="E5" s="117"/>
      <c r="F5" s="59"/>
      <c r="G5" s="59"/>
      <c r="H5" s="59"/>
      <c r="I5" s="128"/>
      <c r="J5" s="59"/>
      <c r="K5" s="102"/>
    </row>
    <row r="6" spans="1:12" s="23" customFormat="1" ht="13.5">
      <c r="A6" s="138"/>
      <c r="B6" s="139"/>
      <c r="C6" s="139"/>
      <c r="D6" s="134"/>
      <c r="E6" s="134"/>
      <c r="F6" s="134"/>
      <c r="G6" s="134"/>
      <c r="H6" s="134"/>
      <c r="I6" s="134"/>
      <c r="J6" s="134"/>
      <c r="K6" s="140"/>
    </row>
    <row r="7" spans="1:12" ht="45">
      <c r="A7" s="129"/>
      <c r="B7" s="567" t="s">
        <v>220</v>
      </c>
      <c r="C7" s="567"/>
      <c r="D7" s="567" t="s">
        <v>287</v>
      </c>
      <c r="E7" s="567"/>
      <c r="F7" s="567" t="s">
        <v>288</v>
      </c>
      <c r="G7" s="567"/>
      <c r="H7" s="145" t="s">
        <v>274</v>
      </c>
      <c r="I7" s="567" t="s">
        <v>223</v>
      </c>
      <c r="J7" s="567"/>
      <c r="K7" s="141"/>
    </row>
    <row r="8" spans="1:12" ht="15">
      <c r="A8" s="130" t="s">
        <v>115</v>
      </c>
      <c r="B8" s="131" t="s">
        <v>222</v>
      </c>
      <c r="C8" s="132" t="s">
        <v>221</v>
      </c>
      <c r="D8" s="131" t="s">
        <v>222</v>
      </c>
      <c r="E8" s="132" t="s">
        <v>221</v>
      </c>
      <c r="F8" s="131" t="s">
        <v>222</v>
      </c>
      <c r="G8" s="132" t="s">
        <v>221</v>
      </c>
      <c r="H8" s="132" t="s">
        <v>221</v>
      </c>
      <c r="I8" s="131" t="s">
        <v>222</v>
      </c>
      <c r="J8" s="132" t="s">
        <v>221</v>
      </c>
      <c r="K8" s="141"/>
    </row>
    <row r="9" spans="1:12" ht="15">
      <c r="A9" s="60" t="s">
        <v>116</v>
      </c>
      <c r="B9" s="79">
        <f>SUM(B10,B14,B17)</f>
        <v>3573</v>
      </c>
      <c r="C9" s="79">
        <f>SUM(C10,C14,C17)</f>
        <v>320904.15999999997</v>
      </c>
      <c r="D9" s="79">
        <f t="shared" ref="D9:J9" si="0">SUM(D10,D14,D17)</f>
        <v>39</v>
      </c>
      <c r="E9" s="79">
        <f>SUM(E10,E14,E17)</f>
        <v>31048.1</v>
      </c>
      <c r="F9" s="79">
        <f t="shared" si="0"/>
        <v>0</v>
      </c>
      <c r="G9" s="79">
        <f>SUM(G10,G14,G17)</f>
        <v>0</v>
      </c>
      <c r="H9" s="79">
        <f>SUM(H10,H14,H17)</f>
        <v>101042.48000000001</v>
      </c>
      <c r="I9" s="79">
        <f>SUM(I10,I14,I17)</f>
        <v>3612</v>
      </c>
      <c r="J9" s="79">
        <f t="shared" si="0"/>
        <v>250909.78000000003</v>
      </c>
      <c r="K9" s="141"/>
    </row>
    <row r="10" spans="1:12" ht="15">
      <c r="A10" s="61" t="s">
        <v>117</v>
      </c>
      <c r="B10" s="129">
        <f>SUM(B11:B13)</f>
        <v>0</v>
      </c>
      <c r="C10" s="129">
        <f>SUM(C11:C13)</f>
        <v>0</v>
      </c>
      <c r="D10" s="129">
        <f t="shared" ref="D10:J10" si="1">SUM(D11:D13)</f>
        <v>0</v>
      </c>
      <c r="E10" s="129">
        <f>SUM(E11:E13)</f>
        <v>0</v>
      </c>
      <c r="F10" s="129">
        <f t="shared" si="1"/>
        <v>0</v>
      </c>
      <c r="G10" s="129">
        <f>SUM(G11:G13)</f>
        <v>0</v>
      </c>
      <c r="H10" s="129">
        <f>SUM(H11:H13)</f>
        <v>0</v>
      </c>
      <c r="I10" s="129">
        <f>SUM(I11:I13)</f>
        <v>0</v>
      </c>
      <c r="J10" s="129">
        <f t="shared" si="1"/>
        <v>0</v>
      </c>
      <c r="K10" s="141"/>
    </row>
    <row r="11" spans="1:12" ht="15">
      <c r="A11" s="61" t="s">
        <v>118</v>
      </c>
      <c r="B11" s="26"/>
      <c r="C11" s="26"/>
      <c r="D11" s="26"/>
      <c r="E11" s="26"/>
      <c r="F11" s="26"/>
      <c r="G11" s="26"/>
      <c r="H11" s="26"/>
      <c r="I11" s="26"/>
      <c r="J11" s="26"/>
      <c r="K11" s="141"/>
    </row>
    <row r="12" spans="1:12" ht="15">
      <c r="A12" s="61" t="s">
        <v>119</v>
      </c>
      <c r="B12" s="26"/>
      <c r="C12" s="26"/>
      <c r="D12" s="26"/>
      <c r="E12" s="26"/>
      <c r="F12" s="26"/>
      <c r="G12" s="26"/>
      <c r="H12" s="26"/>
      <c r="I12" s="26"/>
      <c r="J12" s="26"/>
      <c r="K12" s="141"/>
    </row>
    <row r="13" spans="1:12" ht="15">
      <c r="A13" s="61" t="s">
        <v>120</v>
      </c>
      <c r="B13" s="26"/>
      <c r="C13" s="26"/>
      <c r="D13" s="26"/>
      <c r="E13" s="26"/>
      <c r="F13" s="26"/>
      <c r="G13" s="26"/>
      <c r="H13" s="26"/>
      <c r="I13" s="26"/>
      <c r="J13" s="26"/>
      <c r="K13" s="141"/>
    </row>
    <row r="14" spans="1:12" ht="15">
      <c r="A14" s="61" t="s">
        <v>121</v>
      </c>
      <c r="B14" s="129">
        <f>SUM(B15:B16)</f>
        <v>3572</v>
      </c>
      <c r="C14" s="129">
        <f>SUM(C15:C16)</f>
        <v>320434</v>
      </c>
      <c r="D14" s="129">
        <f t="shared" ref="D14:J14" si="2">SUM(D15:D16)</f>
        <v>39</v>
      </c>
      <c r="E14" s="129">
        <f>SUM(E15:E16)</f>
        <v>31048.1</v>
      </c>
      <c r="F14" s="129">
        <f t="shared" si="2"/>
        <v>0</v>
      </c>
      <c r="G14" s="129">
        <f>SUM(G15:G16)</f>
        <v>0</v>
      </c>
      <c r="H14" s="129">
        <f>SUM(H15:H16)</f>
        <v>100572.48000000001</v>
      </c>
      <c r="I14" s="129">
        <f>SUM(I15:I16)</f>
        <v>3611</v>
      </c>
      <c r="J14" s="129">
        <f t="shared" si="2"/>
        <v>250909.62000000002</v>
      </c>
      <c r="K14" s="141"/>
    </row>
    <row r="15" spans="1:12" ht="15">
      <c r="A15" s="61" t="s">
        <v>122</v>
      </c>
      <c r="B15" s="26">
        <v>11</v>
      </c>
      <c r="C15" s="26">
        <v>225663.32</v>
      </c>
      <c r="D15" s="26"/>
      <c r="E15" s="26"/>
      <c r="F15" s="26"/>
      <c r="G15" s="26"/>
      <c r="H15" s="26">
        <v>59815.11</v>
      </c>
      <c r="I15" s="26">
        <f>B15+D15-F15</f>
        <v>11</v>
      </c>
      <c r="J15" s="26">
        <f>C15+E15-G15-H15</f>
        <v>165848.21000000002</v>
      </c>
      <c r="K15" s="141"/>
    </row>
    <row r="16" spans="1:12" ht="15">
      <c r="A16" s="61" t="s">
        <v>123</v>
      </c>
      <c r="B16" s="26">
        <v>3561</v>
      </c>
      <c r="C16" s="26">
        <v>94770.68</v>
      </c>
      <c r="D16" s="26">
        <f>2+31+6</f>
        <v>39</v>
      </c>
      <c r="E16" s="26">
        <f>928+7600+22520.1</f>
        <v>31048.1</v>
      </c>
      <c r="F16" s="26"/>
      <c r="G16" s="26"/>
      <c r="H16" s="26">
        <v>40757.370000000003</v>
      </c>
      <c r="I16" s="26">
        <f>B16+D16-F16</f>
        <v>3600</v>
      </c>
      <c r="J16" s="26">
        <f>C16+E16-G16-H16</f>
        <v>85061.41</v>
      </c>
      <c r="K16" s="141"/>
    </row>
    <row r="17" spans="1:11" ht="15">
      <c r="A17" s="61" t="s">
        <v>124</v>
      </c>
      <c r="B17" s="129">
        <f>SUM(B18:B19,B22,B23)</f>
        <v>1</v>
      </c>
      <c r="C17" s="129">
        <f>SUM(C18:C19,C22,C23)</f>
        <v>470.16</v>
      </c>
      <c r="D17" s="129">
        <f t="shared" ref="D17:J17" si="3">SUM(D18:D19,D22,D23)</f>
        <v>0</v>
      </c>
      <c r="E17" s="129">
        <f>SUM(E18:E19,E22,E23)</f>
        <v>0</v>
      </c>
      <c r="F17" s="129">
        <f t="shared" si="3"/>
        <v>0</v>
      </c>
      <c r="G17" s="129">
        <f>SUM(G18:G19,G22,G23)</f>
        <v>0</v>
      </c>
      <c r="H17" s="129">
        <f>SUM(H18:H19,H22,H23)</f>
        <v>470</v>
      </c>
      <c r="I17" s="129">
        <f>SUM(I18:I19,I22,I23)</f>
        <v>1</v>
      </c>
      <c r="J17" s="129">
        <f t="shared" si="3"/>
        <v>0.16000000000002501</v>
      </c>
      <c r="K17" s="141"/>
    </row>
    <row r="18" spans="1:11" ht="15">
      <c r="A18" s="61" t="s">
        <v>125</v>
      </c>
      <c r="B18" s="26"/>
      <c r="C18" s="26"/>
      <c r="D18" s="26"/>
      <c r="E18" s="26"/>
      <c r="F18" s="26"/>
      <c r="G18" s="26"/>
      <c r="H18" s="26"/>
      <c r="I18" s="26"/>
      <c r="J18" s="26"/>
      <c r="K18" s="141"/>
    </row>
    <row r="19" spans="1:11" ht="15">
      <c r="A19" s="61" t="s">
        <v>126</v>
      </c>
      <c r="B19" s="129">
        <f>SUM(B20:B21)</f>
        <v>1</v>
      </c>
      <c r="C19" s="129">
        <f>SUM(C20:C21)</f>
        <v>470.16</v>
      </c>
      <c r="D19" s="129">
        <f t="shared" ref="D19:J19" si="4">SUM(D20:D21)</f>
        <v>0</v>
      </c>
      <c r="E19" s="129">
        <f>SUM(E20:E21)</f>
        <v>0</v>
      </c>
      <c r="F19" s="129">
        <f t="shared" si="4"/>
        <v>0</v>
      </c>
      <c r="G19" s="129">
        <f>SUM(G20:G21)</f>
        <v>0</v>
      </c>
      <c r="H19" s="129">
        <f>SUM(H20:H21)</f>
        <v>470</v>
      </c>
      <c r="I19" s="129">
        <f>SUM(I20:I21)</f>
        <v>1</v>
      </c>
      <c r="J19" s="129">
        <f t="shared" si="4"/>
        <v>0.16000000000002501</v>
      </c>
      <c r="K19" s="141"/>
    </row>
    <row r="20" spans="1:11" ht="15">
      <c r="A20" s="61" t="s">
        <v>127</v>
      </c>
      <c r="B20" s="26"/>
      <c r="C20" s="26"/>
      <c r="D20" s="26"/>
      <c r="E20" s="26"/>
      <c r="F20" s="26"/>
      <c r="G20" s="26"/>
      <c r="H20" s="26"/>
      <c r="I20" s="26"/>
      <c r="J20" s="26"/>
      <c r="K20" s="141"/>
    </row>
    <row r="21" spans="1:11" ht="15">
      <c r="A21" s="61" t="s">
        <v>128</v>
      </c>
      <c r="B21" s="26">
        <v>1</v>
      </c>
      <c r="C21" s="26">
        <v>470.16</v>
      </c>
      <c r="D21" s="26"/>
      <c r="E21" s="26"/>
      <c r="F21" s="26"/>
      <c r="G21" s="26"/>
      <c r="H21" s="26">
        <v>470</v>
      </c>
      <c r="I21" s="26">
        <f>B21+D21-F21</f>
        <v>1</v>
      </c>
      <c r="J21" s="26">
        <f>C21+E21-G21-H21</f>
        <v>0.16000000000002501</v>
      </c>
      <c r="K21" s="141"/>
    </row>
    <row r="22" spans="1:11" ht="15">
      <c r="A22" s="61" t="s">
        <v>129</v>
      </c>
      <c r="B22" s="26"/>
      <c r="C22" s="26"/>
      <c r="D22" s="26"/>
      <c r="E22" s="26"/>
      <c r="F22" s="26"/>
      <c r="G22" s="26"/>
      <c r="H22" s="26"/>
      <c r="I22" s="26"/>
      <c r="J22" s="26"/>
      <c r="K22" s="141"/>
    </row>
    <row r="23" spans="1:11" ht="15">
      <c r="A23" s="61" t="s">
        <v>130</v>
      </c>
      <c r="B23" s="26"/>
      <c r="C23" s="26"/>
      <c r="D23" s="26"/>
      <c r="E23" s="26"/>
      <c r="F23" s="26"/>
      <c r="G23" s="26"/>
      <c r="H23" s="26"/>
      <c r="I23" s="26"/>
      <c r="J23" s="26"/>
      <c r="K23" s="141"/>
    </row>
    <row r="24" spans="1:11" ht="15">
      <c r="A24" s="60" t="s">
        <v>131</v>
      </c>
      <c r="B24" s="79">
        <f>SUM(B25:B31)</f>
        <v>20460</v>
      </c>
      <c r="C24" s="79">
        <f t="shared" ref="C24:J24" si="5">SUM(C25:C31)</f>
        <v>31343.41</v>
      </c>
      <c r="D24" s="79">
        <f t="shared" si="5"/>
        <v>760137</v>
      </c>
      <c r="E24" s="79">
        <f t="shared" si="5"/>
        <v>1222707.99</v>
      </c>
      <c r="F24" s="79">
        <f t="shared" si="5"/>
        <v>775007</v>
      </c>
      <c r="G24" s="79">
        <f t="shared" si="5"/>
        <v>1243966.0900000001</v>
      </c>
      <c r="H24" s="79">
        <f t="shared" si="5"/>
        <v>0</v>
      </c>
      <c r="I24" s="79">
        <f t="shared" si="5"/>
        <v>5590</v>
      </c>
      <c r="J24" s="79">
        <f t="shared" si="5"/>
        <v>10085.309999999823</v>
      </c>
      <c r="K24" s="141"/>
    </row>
    <row r="25" spans="1:11" ht="15">
      <c r="A25" s="61" t="s">
        <v>253</v>
      </c>
      <c r="B25" s="26"/>
      <c r="C25" s="26"/>
      <c r="D25" s="26"/>
      <c r="E25" s="26"/>
      <c r="F25" s="26"/>
      <c r="G25" s="26"/>
      <c r="H25" s="26"/>
      <c r="I25" s="26"/>
      <c r="J25" s="26"/>
      <c r="K25" s="141"/>
    </row>
    <row r="26" spans="1:11" ht="15">
      <c r="A26" s="61" t="s">
        <v>254</v>
      </c>
      <c r="B26" s="26"/>
      <c r="C26" s="26"/>
      <c r="D26" s="26"/>
      <c r="E26" s="26"/>
      <c r="F26" s="26"/>
      <c r="G26" s="26"/>
      <c r="H26" s="26"/>
      <c r="I26" s="26"/>
      <c r="J26" s="26"/>
      <c r="K26" s="141"/>
    </row>
    <row r="27" spans="1:11" ht="15">
      <c r="A27" s="61" t="s">
        <v>255</v>
      </c>
      <c r="B27" s="26"/>
      <c r="C27" s="26"/>
      <c r="D27" s="26"/>
      <c r="E27" s="26"/>
      <c r="F27" s="26"/>
      <c r="G27" s="26"/>
      <c r="H27" s="26"/>
      <c r="I27" s="26"/>
      <c r="J27" s="26"/>
      <c r="K27" s="141"/>
    </row>
    <row r="28" spans="1:11" ht="15">
      <c r="A28" s="61" t="s">
        <v>256</v>
      </c>
      <c r="B28" s="26"/>
      <c r="C28" s="26"/>
      <c r="D28" s="26"/>
      <c r="E28" s="26"/>
      <c r="F28" s="26"/>
      <c r="G28" s="26"/>
      <c r="H28" s="26"/>
      <c r="I28" s="26"/>
      <c r="J28" s="26"/>
      <c r="K28" s="141"/>
    </row>
    <row r="29" spans="1:11" ht="15">
      <c r="A29" s="61" t="s">
        <v>257</v>
      </c>
      <c r="B29" s="26"/>
      <c r="C29" s="26"/>
      <c r="D29" s="26"/>
      <c r="E29" s="26"/>
      <c r="F29" s="26"/>
      <c r="G29" s="26"/>
      <c r="H29" s="26"/>
      <c r="I29" s="26"/>
      <c r="J29" s="26"/>
      <c r="K29" s="141"/>
    </row>
    <row r="30" spans="1:11" ht="15">
      <c r="A30" s="61" t="s">
        <v>258</v>
      </c>
      <c r="B30" s="26"/>
      <c r="C30" s="26"/>
      <c r="D30" s="26"/>
      <c r="E30" s="26"/>
      <c r="F30" s="26"/>
      <c r="G30" s="26"/>
      <c r="H30" s="26"/>
      <c r="I30" s="26"/>
      <c r="J30" s="26"/>
      <c r="K30" s="141"/>
    </row>
    <row r="31" spans="1:11" ht="15">
      <c r="A31" s="61" t="s">
        <v>259</v>
      </c>
      <c r="B31" s="26">
        <v>20460</v>
      </c>
      <c r="C31" s="26">
        <v>31343.41</v>
      </c>
      <c r="D31" s="26">
        <f>306450+5000+448687</f>
        <v>760137</v>
      </c>
      <c r="E31" s="26">
        <f>484126.99+9950+728631</f>
        <v>1222707.99</v>
      </c>
      <c r="F31" s="26">
        <f>2260+772747</f>
        <v>775007</v>
      </c>
      <c r="G31" s="26">
        <f>3383+1240583.09</f>
        <v>1243966.0900000001</v>
      </c>
      <c r="H31" s="26"/>
      <c r="I31" s="26">
        <f>B31+D31-F31</f>
        <v>5590</v>
      </c>
      <c r="J31" s="26">
        <f>C31+E31-G31-H31</f>
        <v>10085.309999999823</v>
      </c>
      <c r="K31" s="141"/>
    </row>
    <row r="32" spans="1:11" ht="15">
      <c r="A32" s="60" t="s">
        <v>132</v>
      </c>
      <c r="B32" s="79">
        <f>SUM(B33:B35)</f>
        <v>0</v>
      </c>
      <c r="C32" s="79">
        <f>SUM(C33:C35)</f>
        <v>0</v>
      </c>
      <c r="D32" s="79">
        <f t="shared" ref="D32:J32" si="6">SUM(D33:D35)</f>
        <v>0</v>
      </c>
      <c r="E32" s="79">
        <f>SUM(E33:E35)</f>
        <v>0</v>
      </c>
      <c r="F32" s="79">
        <f t="shared" si="6"/>
        <v>0</v>
      </c>
      <c r="G32" s="79">
        <f>SUM(G33:G35)</f>
        <v>0</v>
      </c>
      <c r="H32" s="79">
        <f>SUM(H33:H35)</f>
        <v>0</v>
      </c>
      <c r="I32" s="79">
        <f>SUM(I33:I35)</f>
        <v>0</v>
      </c>
      <c r="J32" s="79">
        <f t="shared" si="6"/>
        <v>0</v>
      </c>
      <c r="K32" s="141"/>
    </row>
    <row r="33" spans="1:11" ht="15">
      <c r="A33" s="61" t="s">
        <v>260</v>
      </c>
      <c r="B33" s="26"/>
      <c r="C33" s="26"/>
      <c r="D33" s="26"/>
      <c r="E33" s="26"/>
      <c r="F33" s="26"/>
      <c r="G33" s="26"/>
      <c r="H33" s="26"/>
      <c r="I33" s="26"/>
      <c r="J33" s="26"/>
      <c r="K33" s="141"/>
    </row>
    <row r="34" spans="1:11" ht="15">
      <c r="A34" s="61" t="s">
        <v>261</v>
      </c>
      <c r="B34" s="26"/>
      <c r="C34" s="26"/>
      <c r="D34" s="26"/>
      <c r="E34" s="26"/>
      <c r="F34" s="26"/>
      <c r="G34" s="26"/>
      <c r="H34" s="26"/>
      <c r="I34" s="26"/>
      <c r="J34" s="26"/>
      <c r="K34" s="141"/>
    </row>
    <row r="35" spans="1:11" ht="15">
      <c r="A35" s="61" t="s">
        <v>262</v>
      </c>
      <c r="B35" s="26"/>
      <c r="C35" s="26"/>
      <c r="D35" s="26"/>
      <c r="E35" s="26"/>
      <c r="F35" s="26"/>
      <c r="G35" s="26"/>
      <c r="H35" s="26"/>
      <c r="I35" s="26"/>
      <c r="J35" s="26"/>
      <c r="K35" s="141"/>
    </row>
    <row r="36" spans="1:11" ht="15">
      <c r="A36" s="60" t="s">
        <v>133</v>
      </c>
      <c r="B36" s="79">
        <f t="shared" ref="B36:J36" si="7">SUM(B37:B39,B42)</f>
        <v>0</v>
      </c>
      <c r="C36" s="79">
        <f t="shared" si="7"/>
        <v>0</v>
      </c>
      <c r="D36" s="79">
        <f t="shared" si="7"/>
        <v>0</v>
      </c>
      <c r="E36" s="79">
        <f t="shared" si="7"/>
        <v>0</v>
      </c>
      <c r="F36" s="79">
        <f t="shared" si="7"/>
        <v>0</v>
      </c>
      <c r="G36" s="79">
        <f t="shared" si="7"/>
        <v>0</v>
      </c>
      <c r="H36" s="79">
        <f t="shared" si="7"/>
        <v>0</v>
      </c>
      <c r="I36" s="79">
        <f t="shared" si="7"/>
        <v>0</v>
      </c>
      <c r="J36" s="79">
        <f t="shared" si="7"/>
        <v>0</v>
      </c>
      <c r="K36" s="141"/>
    </row>
    <row r="37" spans="1:11" ht="15">
      <c r="A37" s="61" t="s">
        <v>134</v>
      </c>
      <c r="B37" s="26"/>
      <c r="C37" s="26"/>
      <c r="D37" s="26"/>
      <c r="E37" s="26"/>
      <c r="F37" s="26"/>
      <c r="G37" s="26"/>
      <c r="H37" s="26"/>
      <c r="I37" s="26"/>
      <c r="J37" s="26"/>
      <c r="K37" s="141"/>
    </row>
    <row r="38" spans="1:11" ht="15">
      <c r="A38" s="61" t="s">
        <v>135</v>
      </c>
      <c r="B38" s="26"/>
      <c r="C38" s="26"/>
      <c r="D38" s="26"/>
      <c r="E38" s="26"/>
      <c r="F38" s="26"/>
      <c r="G38" s="26"/>
      <c r="H38" s="26"/>
      <c r="I38" s="26"/>
      <c r="J38" s="26"/>
      <c r="K38" s="141"/>
    </row>
    <row r="39" spans="1:11" ht="15">
      <c r="A39" s="61" t="s">
        <v>136</v>
      </c>
      <c r="B39" s="129">
        <f t="shared" ref="B39:J39" si="8">SUM(B40:B41)</f>
        <v>0</v>
      </c>
      <c r="C39" s="129">
        <f t="shared" si="8"/>
        <v>0</v>
      </c>
      <c r="D39" s="129">
        <f t="shared" si="8"/>
        <v>0</v>
      </c>
      <c r="E39" s="129">
        <f t="shared" si="8"/>
        <v>0</v>
      </c>
      <c r="F39" s="129">
        <f t="shared" si="8"/>
        <v>0</v>
      </c>
      <c r="G39" s="129">
        <f t="shared" si="8"/>
        <v>0</v>
      </c>
      <c r="H39" s="129">
        <f t="shared" si="8"/>
        <v>0</v>
      </c>
      <c r="I39" s="129">
        <f t="shared" si="8"/>
        <v>0</v>
      </c>
      <c r="J39" s="129">
        <f t="shared" si="8"/>
        <v>0</v>
      </c>
      <c r="K39" s="141"/>
    </row>
    <row r="40" spans="1:11" ht="30">
      <c r="A40" s="61" t="s">
        <v>402</v>
      </c>
      <c r="B40" s="26"/>
      <c r="C40" s="26"/>
      <c r="D40" s="26"/>
      <c r="E40" s="26"/>
      <c r="F40" s="26"/>
      <c r="G40" s="26"/>
      <c r="H40" s="26"/>
      <c r="I40" s="26"/>
      <c r="J40" s="26"/>
      <c r="K40" s="141"/>
    </row>
    <row r="41" spans="1:11" ht="15">
      <c r="A41" s="61" t="s">
        <v>137</v>
      </c>
      <c r="B41" s="26"/>
      <c r="C41" s="26"/>
      <c r="D41" s="26"/>
      <c r="E41" s="26"/>
      <c r="F41" s="26"/>
      <c r="G41" s="26"/>
      <c r="H41" s="26"/>
      <c r="I41" s="26"/>
      <c r="J41" s="26"/>
      <c r="K41" s="141"/>
    </row>
    <row r="42" spans="1:11" ht="15">
      <c r="A42" s="61" t="s">
        <v>138</v>
      </c>
      <c r="B42" s="26"/>
      <c r="C42" s="26"/>
      <c r="D42" s="26"/>
      <c r="E42" s="26"/>
      <c r="F42" s="26"/>
      <c r="G42" s="26"/>
      <c r="H42" s="26"/>
      <c r="I42" s="26"/>
      <c r="J42" s="26"/>
      <c r="K42" s="141"/>
    </row>
    <row r="43" spans="1:11" ht="15">
      <c r="A43" s="24"/>
      <c r="B43" s="24"/>
      <c r="C43" s="24"/>
      <c r="D43" s="24"/>
      <c r="E43" s="24"/>
      <c r="F43" s="24"/>
      <c r="G43" s="24"/>
      <c r="H43" s="24"/>
      <c r="I43" s="24"/>
      <c r="J43" s="24"/>
    </row>
    <row r="44" spans="1:11" s="23" customFormat="1"/>
    <row r="45" spans="1:11" s="23" customFormat="1">
      <c r="A45" s="25"/>
    </row>
    <row r="46" spans="1:11" s="2" customFormat="1" ht="15">
      <c r="A46" s="68" t="s">
        <v>107</v>
      </c>
      <c r="D46" s="5"/>
    </row>
    <row r="47" spans="1:11" s="2" customFormat="1" ht="15">
      <c r="D47"/>
      <c r="E47"/>
      <c r="F47"/>
      <c r="G47"/>
      <c r="I47"/>
    </row>
    <row r="48" spans="1:11" s="2" customFormat="1" ht="15">
      <c r="B48" s="67"/>
      <c r="C48" s="67"/>
      <c r="F48" s="67"/>
      <c r="G48" s="70"/>
      <c r="H48" s="67"/>
      <c r="I48"/>
      <c r="J48"/>
    </row>
    <row r="49" spans="1:10" s="2" customFormat="1" ht="15">
      <c r="B49" s="66" t="s">
        <v>263</v>
      </c>
      <c r="F49" s="12" t="s">
        <v>268</v>
      </c>
      <c r="G49" s="69"/>
      <c r="I49"/>
      <c r="J49"/>
    </row>
    <row r="50" spans="1:10" s="2" customFormat="1" ht="15">
      <c r="B50" s="64" t="s">
        <v>139</v>
      </c>
      <c r="F50" s="2" t="s">
        <v>264</v>
      </c>
      <c r="G50"/>
      <c r="I50"/>
      <c r="J50"/>
    </row>
    <row r="51" spans="1:10" customFormat="1" ht="15">
      <c r="A51" s="2"/>
      <c r="B51" s="25"/>
      <c r="H51" s="25"/>
    </row>
    <row r="52" spans="1:10" s="2" customFormat="1" ht="15">
      <c r="A52" s="11"/>
      <c r="B52" s="11"/>
      <c r="C52" s="11"/>
    </row>
    <row r="53" spans="1:10" ht="15">
      <c r="A53" s="24"/>
      <c r="B53" s="24"/>
      <c r="C53" s="24"/>
      <c r="D53" s="24"/>
      <c r="E53" s="24"/>
      <c r="F53" s="24"/>
      <c r="G53" s="24"/>
      <c r="H53" s="24"/>
      <c r="I53" s="24"/>
      <c r="J53" s="24"/>
    </row>
  </sheetData>
  <mergeCells count="6">
    <mergeCell ref="B7:C7"/>
    <mergeCell ref="D7:E7"/>
    <mergeCell ref="F7:G7"/>
    <mergeCell ref="I7:J7"/>
    <mergeCell ref="I1:J1"/>
    <mergeCell ref="I2:J2"/>
  </mergeCells>
  <pageMargins left="0.25" right="0.25" top="0.75" bottom="0.75" header="0.3" footer="0.3"/>
  <pageSetup paperSize="9" scale="61" orientation="landscape" r:id="rId1"/>
  <rowBreaks count="1" manualBreakCount="1">
    <brk id="31" max="10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6"/>
  <sheetViews>
    <sheetView view="pageBreakPreview" zoomScale="80" zoomScaleNormal="80" zoomScaleSheetLayoutView="80" workbookViewId="0">
      <selection activeCell="G662" sqref="G662"/>
    </sheetView>
  </sheetViews>
  <sheetFormatPr defaultRowHeight="12.75"/>
  <cols>
    <col min="1" max="1" width="6" style="190" customWidth="1"/>
    <col min="2" max="2" width="21.140625" style="190" customWidth="1"/>
    <col min="3" max="3" width="25.140625" style="190" bestFit="1" customWidth="1"/>
    <col min="4" max="4" width="18.42578125" style="190" customWidth="1"/>
    <col min="5" max="5" width="19.5703125" style="190" customWidth="1"/>
    <col min="6" max="6" width="22" style="190" customWidth="1"/>
    <col min="7" max="7" width="25.28515625" style="190" customWidth="1"/>
    <col min="8" max="8" width="18.28515625" style="190" customWidth="1"/>
    <col min="9" max="9" width="17.140625" style="190" customWidth="1"/>
    <col min="10" max="16384" width="9.140625" style="190"/>
  </cols>
  <sheetData>
    <row r="1" spans="1:9" ht="15">
      <c r="A1" s="184" t="s">
        <v>491</v>
      </c>
      <c r="B1" s="184"/>
      <c r="C1" s="185"/>
      <c r="D1" s="185"/>
      <c r="E1" s="185"/>
      <c r="F1" s="185"/>
      <c r="G1" s="185"/>
      <c r="H1" s="185"/>
      <c r="I1" s="352" t="s">
        <v>109</v>
      </c>
    </row>
    <row r="2" spans="1:9" ht="15">
      <c r="A2" s="142" t="s">
        <v>140</v>
      </c>
      <c r="B2" s="142"/>
      <c r="C2" s="185"/>
      <c r="D2" s="185"/>
      <c r="E2" s="185"/>
      <c r="F2" s="185"/>
      <c r="G2" s="185"/>
      <c r="H2" s="185"/>
      <c r="I2" s="349" t="str">
        <f>'ფორმა N1'!L2</f>
        <v>01,01-31,12,2017</v>
      </c>
    </row>
    <row r="3" spans="1:9" ht="15">
      <c r="A3" s="185"/>
      <c r="B3" s="185"/>
      <c r="C3" s="185"/>
      <c r="D3" s="185"/>
      <c r="E3" s="185"/>
      <c r="F3" s="185"/>
      <c r="G3" s="185"/>
      <c r="H3" s="185"/>
      <c r="I3" s="137"/>
    </row>
    <row r="4" spans="1:9" ht="15">
      <c r="A4" s="111" t="s">
        <v>269</v>
      </c>
      <c r="B4" s="111"/>
      <c r="C4" s="111"/>
      <c r="D4" s="111"/>
      <c r="E4" s="306"/>
      <c r="F4" s="186"/>
      <c r="G4" s="185"/>
      <c r="H4" s="185"/>
      <c r="I4" s="186"/>
    </row>
    <row r="5" spans="1:9" s="311" customFormat="1" ht="15">
      <c r="A5" s="307" t="str">
        <f>'[3]ფორმა N1'!A5</f>
        <v>მ.პ.გ. ქართული ოცნება - დემოკრატიული საქართველო</v>
      </c>
      <c r="B5" s="307"/>
      <c r="C5" s="308"/>
      <c r="D5" s="308"/>
      <c r="E5" s="308"/>
      <c r="F5" s="309"/>
      <c r="G5" s="310"/>
      <c r="H5" s="310"/>
      <c r="I5" s="309"/>
    </row>
    <row r="6" spans="1:9" ht="13.5">
      <c r="A6" s="138"/>
      <c r="B6" s="138"/>
      <c r="C6" s="312"/>
      <c r="D6" s="312"/>
      <c r="E6" s="312"/>
      <c r="F6" s="185"/>
      <c r="G6" s="185"/>
      <c r="H6" s="185"/>
      <c r="I6" s="185"/>
    </row>
    <row r="7" spans="1:9" ht="60">
      <c r="A7" s="313" t="s">
        <v>64</v>
      </c>
      <c r="B7" s="313" t="s">
        <v>482</v>
      </c>
      <c r="C7" s="314" t="s">
        <v>483</v>
      </c>
      <c r="D7" s="314" t="s">
        <v>484</v>
      </c>
      <c r="E7" s="314" t="s">
        <v>485</v>
      </c>
      <c r="F7" s="314" t="s">
        <v>363</v>
      </c>
      <c r="G7" s="314" t="s">
        <v>486</v>
      </c>
      <c r="H7" s="314" t="s">
        <v>487</v>
      </c>
      <c r="I7" s="314" t="s">
        <v>488</v>
      </c>
    </row>
    <row r="8" spans="1:9" ht="15">
      <c r="A8" s="313">
        <v>1</v>
      </c>
      <c r="B8" s="313">
        <v>2</v>
      </c>
      <c r="C8" s="313">
        <v>3</v>
      </c>
      <c r="D8" s="314">
        <v>4</v>
      </c>
      <c r="E8" s="313">
        <v>5</v>
      </c>
      <c r="F8" s="314">
        <v>6</v>
      </c>
      <c r="G8" s="313">
        <v>7</v>
      </c>
      <c r="H8" s="314">
        <v>8</v>
      </c>
      <c r="I8" s="314">
        <v>9</v>
      </c>
    </row>
    <row r="9" spans="1:9" ht="30">
      <c r="A9" s="315">
        <v>1</v>
      </c>
      <c r="B9" s="446" t="s">
        <v>19264</v>
      </c>
      <c r="C9" s="447" t="s">
        <v>19265</v>
      </c>
      <c r="D9" s="447" t="s">
        <v>19266</v>
      </c>
      <c r="E9" s="447" t="s">
        <v>19267</v>
      </c>
      <c r="F9" s="447">
        <v>1000</v>
      </c>
      <c r="G9" s="447">
        <v>37146</v>
      </c>
      <c r="H9" s="447" t="s">
        <v>19268</v>
      </c>
      <c r="I9" s="447" t="s">
        <v>19269</v>
      </c>
    </row>
    <row r="10" spans="1:9" ht="30">
      <c r="A10" s="315">
        <v>2</v>
      </c>
      <c r="B10" s="446" t="s">
        <v>19264</v>
      </c>
      <c r="C10" s="447" t="s">
        <v>19265</v>
      </c>
      <c r="D10" s="447" t="s">
        <v>19266</v>
      </c>
      <c r="E10" s="447" t="s">
        <v>23954</v>
      </c>
      <c r="F10" s="447">
        <v>190</v>
      </c>
      <c r="G10" s="447">
        <v>7057.74</v>
      </c>
      <c r="H10" s="447" t="s">
        <v>19268</v>
      </c>
      <c r="I10" s="447" t="s">
        <v>19269</v>
      </c>
    </row>
    <row r="11" spans="1:9" ht="30">
      <c r="A11" s="315">
        <v>3</v>
      </c>
      <c r="B11" s="446" t="s">
        <v>19264</v>
      </c>
      <c r="C11" s="447" t="s">
        <v>19265</v>
      </c>
      <c r="D11" s="447" t="s">
        <v>19270</v>
      </c>
      <c r="E11" s="447" t="s">
        <v>19267</v>
      </c>
      <c r="F11" s="447">
        <v>200</v>
      </c>
      <c r="G11" s="447">
        <v>7429.2</v>
      </c>
      <c r="H11" s="447" t="s">
        <v>19271</v>
      </c>
      <c r="I11" s="447" t="s">
        <v>19272</v>
      </c>
    </row>
    <row r="12" spans="1:9" ht="30">
      <c r="A12" s="315">
        <v>4</v>
      </c>
      <c r="B12" s="446" t="s">
        <v>19264</v>
      </c>
      <c r="C12" s="447" t="s">
        <v>19273</v>
      </c>
      <c r="D12" s="447" t="s">
        <v>19274</v>
      </c>
      <c r="E12" s="447" t="s">
        <v>19275</v>
      </c>
      <c r="F12" s="447">
        <v>290</v>
      </c>
      <c r="G12" s="447">
        <v>4720</v>
      </c>
      <c r="H12" s="447" t="s">
        <v>19276</v>
      </c>
      <c r="I12" s="447" t="s">
        <v>19277</v>
      </c>
    </row>
    <row r="13" spans="1:9" ht="30">
      <c r="A13" s="315">
        <v>5</v>
      </c>
      <c r="B13" s="446" t="s">
        <v>19264</v>
      </c>
      <c r="C13" s="447" t="s">
        <v>19273</v>
      </c>
      <c r="D13" s="447" t="s">
        <v>19274</v>
      </c>
      <c r="E13" s="447" t="s">
        <v>23955</v>
      </c>
      <c r="F13" s="447">
        <v>290</v>
      </c>
      <c r="G13" s="447">
        <v>1888</v>
      </c>
      <c r="H13" s="447" t="s">
        <v>19276</v>
      </c>
      <c r="I13" s="447" t="s">
        <v>19277</v>
      </c>
    </row>
    <row r="14" spans="1:9" ht="30">
      <c r="A14" s="315">
        <v>6</v>
      </c>
      <c r="B14" s="446" t="s">
        <v>19264</v>
      </c>
      <c r="C14" s="447" t="s">
        <v>19278</v>
      </c>
      <c r="D14" s="447" t="s">
        <v>19279</v>
      </c>
      <c r="E14" s="447" t="s">
        <v>19280</v>
      </c>
      <c r="F14" s="447">
        <v>315</v>
      </c>
      <c r="G14" s="447">
        <v>16096.6</v>
      </c>
      <c r="H14" s="447" t="s">
        <v>19281</v>
      </c>
      <c r="I14" s="447" t="s">
        <v>19282</v>
      </c>
    </row>
    <row r="15" spans="1:9" ht="30">
      <c r="A15" s="315">
        <v>7</v>
      </c>
      <c r="B15" s="446" t="s">
        <v>19264</v>
      </c>
      <c r="C15" s="447" t="s">
        <v>19278</v>
      </c>
      <c r="D15" s="447" t="s">
        <v>19279</v>
      </c>
      <c r="E15" s="447" t="s">
        <v>23955</v>
      </c>
      <c r="F15" s="447">
        <v>315</v>
      </c>
      <c r="G15" s="447">
        <v>1500</v>
      </c>
      <c r="H15" s="447" t="s">
        <v>19281</v>
      </c>
      <c r="I15" s="447" t="s">
        <v>19282</v>
      </c>
    </row>
    <row r="16" spans="1:9" ht="15">
      <c r="A16" s="573">
        <v>8</v>
      </c>
      <c r="B16" s="575" t="s">
        <v>19264</v>
      </c>
      <c r="C16" s="575" t="s">
        <v>19283</v>
      </c>
      <c r="D16" s="575" t="s">
        <v>19284</v>
      </c>
      <c r="E16" s="581" t="s">
        <v>19326</v>
      </c>
      <c r="F16" s="579">
        <v>130</v>
      </c>
      <c r="G16" s="447">
        <v>4457.5199999999995</v>
      </c>
      <c r="H16" s="447" t="s">
        <v>19285</v>
      </c>
      <c r="I16" s="447" t="s">
        <v>19286</v>
      </c>
    </row>
    <row r="17" spans="1:9" ht="15">
      <c r="A17" s="574"/>
      <c r="B17" s="576"/>
      <c r="C17" s="576"/>
      <c r="D17" s="576"/>
      <c r="E17" s="582"/>
      <c r="F17" s="580"/>
      <c r="G17" s="447">
        <v>990.56</v>
      </c>
      <c r="H17" s="447" t="s">
        <v>19287</v>
      </c>
      <c r="I17" s="447" t="s">
        <v>19288</v>
      </c>
    </row>
    <row r="18" spans="1:9" ht="30">
      <c r="A18" s="315">
        <v>9</v>
      </c>
      <c r="B18" s="446" t="s">
        <v>19264</v>
      </c>
      <c r="C18" s="447" t="s">
        <v>19289</v>
      </c>
      <c r="D18" s="447" t="s">
        <v>19290</v>
      </c>
      <c r="E18" s="447" t="s">
        <v>19326</v>
      </c>
      <c r="F18" s="501">
        <v>112.8</v>
      </c>
      <c r="G18" s="447">
        <v>2476.4</v>
      </c>
      <c r="H18" s="447" t="s">
        <v>19291</v>
      </c>
      <c r="I18" s="447" t="s">
        <v>19292</v>
      </c>
    </row>
    <row r="19" spans="1:9" ht="30">
      <c r="A19" s="315">
        <v>10</v>
      </c>
      <c r="B19" s="446" t="s">
        <v>19264</v>
      </c>
      <c r="C19" s="447" t="s">
        <v>19293</v>
      </c>
      <c r="D19" s="447" t="s">
        <v>19294</v>
      </c>
      <c r="E19" s="447" t="s">
        <v>19326</v>
      </c>
      <c r="F19" s="501">
        <v>304.43</v>
      </c>
      <c r="G19" s="447">
        <v>5150.9120000000003</v>
      </c>
      <c r="H19" s="447" t="s">
        <v>19295</v>
      </c>
      <c r="I19" s="447" t="s">
        <v>19296</v>
      </c>
    </row>
    <row r="20" spans="1:9" ht="60">
      <c r="A20" s="315">
        <v>11</v>
      </c>
      <c r="B20" s="446" t="s">
        <v>19264</v>
      </c>
      <c r="C20" s="447" t="s">
        <v>19297</v>
      </c>
      <c r="D20" s="447" t="s">
        <v>19298</v>
      </c>
      <c r="E20" s="447" t="s">
        <v>19326</v>
      </c>
      <c r="F20" s="501">
        <v>183.25</v>
      </c>
      <c r="G20" s="447">
        <v>2476.4</v>
      </c>
      <c r="H20" s="447" t="s">
        <v>19299</v>
      </c>
      <c r="I20" s="447" t="s">
        <v>19300</v>
      </c>
    </row>
    <row r="21" spans="1:9" ht="30">
      <c r="A21" s="315">
        <v>12</v>
      </c>
      <c r="B21" s="446" t="s">
        <v>19264</v>
      </c>
      <c r="C21" s="447" t="s">
        <v>23956</v>
      </c>
      <c r="D21" s="447" t="s">
        <v>23957</v>
      </c>
      <c r="E21" s="447" t="s">
        <v>23954</v>
      </c>
      <c r="F21" s="501">
        <v>126</v>
      </c>
      <c r="G21" s="447">
        <v>1500</v>
      </c>
      <c r="H21" s="448" t="s">
        <v>23958</v>
      </c>
      <c r="I21" s="447" t="s">
        <v>23959</v>
      </c>
    </row>
    <row r="22" spans="1:9" ht="30">
      <c r="A22" s="315">
        <v>13</v>
      </c>
      <c r="B22" s="446" t="s">
        <v>19264</v>
      </c>
      <c r="C22" s="447" t="s">
        <v>19301</v>
      </c>
      <c r="D22" s="447" t="s">
        <v>19302</v>
      </c>
      <c r="E22" s="447" t="s">
        <v>19267</v>
      </c>
      <c r="F22" s="501">
        <v>179</v>
      </c>
      <c r="G22" s="447">
        <v>2250</v>
      </c>
      <c r="H22" s="447" t="s">
        <v>19303</v>
      </c>
      <c r="I22" s="447" t="s">
        <v>19304</v>
      </c>
    </row>
    <row r="23" spans="1:9" ht="30">
      <c r="A23" s="573">
        <v>14</v>
      </c>
      <c r="B23" s="575" t="s">
        <v>19264</v>
      </c>
      <c r="C23" s="575" t="s">
        <v>19305</v>
      </c>
      <c r="D23" s="575" t="s">
        <v>19306</v>
      </c>
      <c r="E23" s="575" t="s">
        <v>19326</v>
      </c>
      <c r="F23" s="579">
        <v>331.82</v>
      </c>
      <c r="G23" s="447">
        <v>1609.6599999999999</v>
      </c>
      <c r="H23" s="447" t="s">
        <v>19307</v>
      </c>
      <c r="I23" s="447" t="s">
        <v>19308</v>
      </c>
    </row>
    <row r="24" spans="1:9" ht="30">
      <c r="A24" s="574"/>
      <c r="B24" s="576"/>
      <c r="C24" s="576"/>
      <c r="D24" s="576"/>
      <c r="E24" s="576"/>
      <c r="F24" s="580"/>
      <c r="G24" s="447">
        <v>1609.6599999999999</v>
      </c>
      <c r="H24" s="447" t="s">
        <v>19309</v>
      </c>
      <c r="I24" s="447" t="s">
        <v>19310</v>
      </c>
    </row>
    <row r="25" spans="1:9" ht="30">
      <c r="A25" s="315">
        <v>15</v>
      </c>
      <c r="B25" s="446" t="s">
        <v>19264</v>
      </c>
      <c r="C25" s="447" t="s">
        <v>19311</v>
      </c>
      <c r="D25" s="447" t="s">
        <v>19312</v>
      </c>
      <c r="E25" s="447" t="s">
        <v>19345</v>
      </c>
      <c r="F25" s="447">
        <v>205.03</v>
      </c>
      <c r="G25" s="447">
        <v>2971.68</v>
      </c>
      <c r="H25" s="447" t="s">
        <v>19313</v>
      </c>
      <c r="I25" s="447" t="s">
        <v>19314</v>
      </c>
    </row>
    <row r="26" spans="1:9" ht="30">
      <c r="A26" s="315">
        <v>16</v>
      </c>
      <c r="B26" s="446" t="s">
        <v>19264</v>
      </c>
      <c r="C26" s="447" t="s">
        <v>23960</v>
      </c>
      <c r="D26" s="447" t="s">
        <v>23961</v>
      </c>
      <c r="E26" s="447" t="s">
        <v>19682</v>
      </c>
      <c r="F26" s="447">
        <v>242.09</v>
      </c>
      <c r="G26" s="447">
        <v>3268.85</v>
      </c>
      <c r="H26" s="448" t="s">
        <v>23962</v>
      </c>
      <c r="I26" s="447" t="s">
        <v>23963</v>
      </c>
    </row>
    <row r="27" spans="1:9" ht="30">
      <c r="A27" s="315">
        <v>17</v>
      </c>
      <c r="B27" s="446" t="s">
        <v>19264</v>
      </c>
      <c r="C27" s="447" t="s">
        <v>19315</v>
      </c>
      <c r="D27" s="447" t="s">
        <v>19316</v>
      </c>
      <c r="E27" s="447" t="s">
        <v>19345</v>
      </c>
      <c r="F27" s="447">
        <v>185.58</v>
      </c>
      <c r="G27" s="447">
        <v>2476.4</v>
      </c>
      <c r="H27" s="448" t="s">
        <v>19318</v>
      </c>
      <c r="I27" s="447" t="s">
        <v>19319</v>
      </c>
    </row>
    <row r="28" spans="1:9" ht="45">
      <c r="A28" s="315">
        <v>18</v>
      </c>
      <c r="B28" s="446" t="s">
        <v>19264</v>
      </c>
      <c r="C28" s="447" t="s">
        <v>19320</v>
      </c>
      <c r="D28" s="447" t="s">
        <v>19321</v>
      </c>
      <c r="E28" s="447" t="s">
        <v>23974</v>
      </c>
      <c r="F28" s="447">
        <v>162.18</v>
      </c>
      <c r="G28" s="447">
        <v>4643.25</v>
      </c>
      <c r="H28" s="447" t="s">
        <v>19322</v>
      </c>
      <c r="I28" s="447" t="s">
        <v>19323</v>
      </c>
    </row>
    <row r="29" spans="1:9" ht="30">
      <c r="A29" s="315">
        <v>19</v>
      </c>
      <c r="B29" s="446" t="s">
        <v>19264</v>
      </c>
      <c r="C29" s="447" t="s">
        <v>19324</v>
      </c>
      <c r="D29" s="447" t="s">
        <v>19325</v>
      </c>
      <c r="E29" s="447" t="s">
        <v>19326</v>
      </c>
      <c r="F29" s="447">
        <v>170.55</v>
      </c>
      <c r="G29" s="447">
        <v>3714.6</v>
      </c>
      <c r="H29" s="447" t="s">
        <v>19327</v>
      </c>
      <c r="I29" s="447" t="s">
        <v>205</v>
      </c>
    </row>
    <row r="30" spans="1:9" ht="30">
      <c r="A30" s="315">
        <v>20</v>
      </c>
      <c r="B30" s="446" t="s">
        <v>19264</v>
      </c>
      <c r="C30" s="447" t="s">
        <v>19328</v>
      </c>
      <c r="D30" s="447" t="s">
        <v>19329</v>
      </c>
      <c r="E30" s="447" t="s">
        <v>19326</v>
      </c>
      <c r="F30" s="447">
        <v>202.81</v>
      </c>
      <c r="G30" s="447">
        <v>5479.0349999999999</v>
      </c>
      <c r="H30" s="447" t="s">
        <v>19330</v>
      </c>
      <c r="I30" s="447" t="s">
        <v>19331</v>
      </c>
    </row>
    <row r="31" spans="1:9" ht="30">
      <c r="A31" s="315">
        <v>21</v>
      </c>
      <c r="B31" s="446" t="s">
        <v>19264</v>
      </c>
      <c r="C31" s="447" t="s">
        <v>19332</v>
      </c>
      <c r="D31" s="447" t="s">
        <v>19333</v>
      </c>
      <c r="E31" s="447" t="s">
        <v>19326</v>
      </c>
      <c r="F31" s="447">
        <v>138.80000000000001</v>
      </c>
      <c r="G31" s="447">
        <v>1000</v>
      </c>
      <c r="H31" s="447">
        <v>36001011819</v>
      </c>
      <c r="I31" s="447" t="s">
        <v>19334</v>
      </c>
    </row>
    <row r="32" spans="1:9" ht="30">
      <c r="A32" s="315">
        <v>22</v>
      </c>
      <c r="B32" s="446" t="s">
        <v>19264</v>
      </c>
      <c r="C32" s="447" t="s">
        <v>19335</v>
      </c>
      <c r="D32" s="447" t="s">
        <v>19336</v>
      </c>
      <c r="E32" s="447" t="s">
        <v>23970</v>
      </c>
      <c r="F32" s="447">
        <v>71.34</v>
      </c>
      <c r="G32" s="447">
        <v>750</v>
      </c>
      <c r="H32" s="447" t="s">
        <v>19337</v>
      </c>
      <c r="I32" s="447" t="s">
        <v>19338</v>
      </c>
    </row>
    <row r="33" spans="1:9" ht="30">
      <c r="A33" s="315">
        <v>23</v>
      </c>
      <c r="B33" s="446" t="s">
        <v>19264</v>
      </c>
      <c r="C33" s="447" t="s">
        <v>23966</v>
      </c>
      <c r="D33" s="447" t="s">
        <v>23967</v>
      </c>
      <c r="E33" s="447" t="s">
        <v>19682</v>
      </c>
      <c r="F33" s="447">
        <v>84.1</v>
      </c>
      <c r="G33" s="447">
        <v>312.5</v>
      </c>
      <c r="H33" s="448" t="s">
        <v>23968</v>
      </c>
      <c r="I33" s="447" t="s">
        <v>23969</v>
      </c>
    </row>
    <row r="34" spans="1:9" ht="30">
      <c r="A34" s="315">
        <v>24</v>
      </c>
      <c r="B34" s="446" t="s">
        <v>19264</v>
      </c>
      <c r="C34" s="447" t="s">
        <v>23966</v>
      </c>
      <c r="D34" s="447" t="s">
        <v>23967</v>
      </c>
      <c r="E34" s="447" t="s">
        <v>19604</v>
      </c>
      <c r="F34" s="447">
        <v>84.1</v>
      </c>
      <c r="G34" s="447">
        <v>625</v>
      </c>
      <c r="H34" s="448" t="s">
        <v>23971</v>
      </c>
      <c r="I34" s="447" t="s">
        <v>23972</v>
      </c>
    </row>
    <row r="35" spans="1:9" ht="30">
      <c r="A35" s="315">
        <v>25</v>
      </c>
      <c r="B35" s="446" t="s">
        <v>19264</v>
      </c>
      <c r="C35" s="447" t="s">
        <v>19339</v>
      </c>
      <c r="D35" s="447" t="s">
        <v>19340</v>
      </c>
      <c r="E35" s="447" t="s">
        <v>19267</v>
      </c>
      <c r="F35" s="447">
        <v>223</v>
      </c>
      <c r="G35" s="447">
        <v>750</v>
      </c>
      <c r="H35" s="447" t="s">
        <v>19341</v>
      </c>
      <c r="I35" s="447" t="s">
        <v>19342</v>
      </c>
    </row>
    <row r="36" spans="1:9" ht="30">
      <c r="A36" s="315">
        <v>26</v>
      </c>
      <c r="B36" s="446" t="s">
        <v>19264</v>
      </c>
      <c r="C36" s="447" t="s">
        <v>19339</v>
      </c>
      <c r="D36" s="447" t="s">
        <v>19340</v>
      </c>
      <c r="E36" s="447" t="s">
        <v>23973</v>
      </c>
      <c r="F36" s="447">
        <v>223</v>
      </c>
      <c r="G36" s="447">
        <v>450</v>
      </c>
      <c r="H36" s="447" t="s">
        <v>19341</v>
      </c>
      <c r="I36" s="447" t="s">
        <v>19342</v>
      </c>
    </row>
    <row r="37" spans="1:9" ht="30">
      <c r="A37" s="315">
        <v>27</v>
      </c>
      <c r="B37" s="446" t="s">
        <v>19264</v>
      </c>
      <c r="C37" s="447" t="s">
        <v>19339</v>
      </c>
      <c r="D37" s="447" t="s">
        <v>19340</v>
      </c>
      <c r="E37" s="447" t="s">
        <v>19682</v>
      </c>
      <c r="F37" s="447">
        <v>223</v>
      </c>
      <c r="G37" s="447">
        <v>625</v>
      </c>
      <c r="H37" s="447" t="s">
        <v>19341</v>
      </c>
      <c r="I37" s="447" t="s">
        <v>19342</v>
      </c>
    </row>
    <row r="38" spans="1:9" ht="30">
      <c r="A38" s="315">
        <v>28</v>
      </c>
      <c r="B38" s="446" t="s">
        <v>19264</v>
      </c>
      <c r="C38" s="447" t="s">
        <v>19343</v>
      </c>
      <c r="D38" s="447" t="s">
        <v>19344</v>
      </c>
      <c r="E38" s="447" t="s">
        <v>19345</v>
      </c>
      <c r="F38" s="447">
        <v>123.24</v>
      </c>
      <c r="G38" s="447">
        <v>650</v>
      </c>
      <c r="H38" s="447" t="s">
        <v>3424</v>
      </c>
      <c r="I38" s="447" t="s">
        <v>19346</v>
      </c>
    </row>
    <row r="39" spans="1:9" ht="30">
      <c r="A39" s="315">
        <v>29</v>
      </c>
      <c r="B39" s="446" t="s">
        <v>19264</v>
      </c>
      <c r="C39" s="447" t="s">
        <v>19347</v>
      </c>
      <c r="D39" s="447" t="s">
        <v>19348</v>
      </c>
      <c r="E39" s="447" t="s">
        <v>19326</v>
      </c>
      <c r="F39" s="447">
        <v>165.3</v>
      </c>
      <c r="G39" s="447">
        <v>619.1</v>
      </c>
      <c r="H39" s="447">
        <v>25001000163</v>
      </c>
      <c r="I39" s="447" t="s">
        <v>19349</v>
      </c>
    </row>
    <row r="40" spans="1:9" ht="30">
      <c r="A40" s="315">
        <v>30</v>
      </c>
      <c r="B40" s="446" t="s">
        <v>19264</v>
      </c>
      <c r="C40" s="447" t="s">
        <v>23975</v>
      </c>
      <c r="D40" s="447" t="s">
        <v>23976</v>
      </c>
      <c r="E40" s="447" t="s">
        <v>19682</v>
      </c>
      <c r="F40" s="447">
        <v>155</v>
      </c>
      <c r="G40" s="447">
        <v>350</v>
      </c>
      <c r="H40" s="447">
        <v>25001049879</v>
      </c>
      <c r="I40" s="447" t="s">
        <v>23977</v>
      </c>
    </row>
    <row r="41" spans="1:9" ht="30">
      <c r="A41" s="315">
        <v>31</v>
      </c>
      <c r="B41" s="446" t="s">
        <v>19264</v>
      </c>
      <c r="C41" s="447" t="s">
        <v>19350</v>
      </c>
      <c r="D41" s="447" t="s">
        <v>19351</v>
      </c>
      <c r="E41" s="447" t="s">
        <v>19326</v>
      </c>
      <c r="F41" s="447">
        <v>150</v>
      </c>
      <c r="G41" s="447">
        <v>300</v>
      </c>
      <c r="H41" s="447" t="s">
        <v>19352</v>
      </c>
      <c r="I41" s="447" t="s">
        <v>19353</v>
      </c>
    </row>
    <row r="42" spans="1:9" ht="30">
      <c r="A42" s="315">
        <v>32</v>
      </c>
      <c r="B42" s="446" t="s">
        <v>19264</v>
      </c>
      <c r="C42" s="447" t="s">
        <v>19354</v>
      </c>
      <c r="D42" s="447" t="s">
        <v>19355</v>
      </c>
      <c r="E42" s="447" t="s">
        <v>23974</v>
      </c>
      <c r="F42" s="447">
        <v>240</v>
      </c>
      <c r="G42" s="447">
        <v>625</v>
      </c>
      <c r="H42" s="447" t="s">
        <v>19356</v>
      </c>
      <c r="I42" s="447" t="s">
        <v>19357</v>
      </c>
    </row>
    <row r="43" spans="1:9" ht="30">
      <c r="A43" s="315">
        <v>33</v>
      </c>
      <c r="B43" s="446" t="s">
        <v>19264</v>
      </c>
      <c r="C43" s="447" t="s">
        <v>23978</v>
      </c>
      <c r="D43" s="447" t="s">
        <v>23979</v>
      </c>
      <c r="E43" s="447" t="s">
        <v>23965</v>
      </c>
      <c r="F43" s="447">
        <v>250</v>
      </c>
      <c r="G43" s="447">
        <v>625</v>
      </c>
      <c r="H43" s="448" t="s">
        <v>23980</v>
      </c>
      <c r="I43" s="447" t="s">
        <v>23981</v>
      </c>
    </row>
    <row r="44" spans="1:9" ht="30">
      <c r="A44" s="315">
        <v>34</v>
      </c>
      <c r="B44" s="446" t="s">
        <v>19264</v>
      </c>
      <c r="C44" s="447" t="s">
        <v>19358</v>
      </c>
      <c r="D44" s="447" t="s">
        <v>19359</v>
      </c>
      <c r="E44" s="447" t="s">
        <v>23973</v>
      </c>
      <c r="F44" s="447">
        <v>130</v>
      </c>
      <c r="G44" s="447">
        <v>1000</v>
      </c>
      <c r="H44" s="447" t="s">
        <v>19360</v>
      </c>
      <c r="I44" s="447" t="s">
        <v>19361</v>
      </c>
    </row>
    <row r="45" spans="1:9" ht="30">
      <c r="A45" s="315">
        <v>35</v>
      </c>
      <c r="B45" s="446" t="s">
        <v>19264</v>
      </c>
      <c r="C45" s="447" t="s">
        <v>19358</v>
      </c>
      <c r="D45" s="447" t="s">
        <v>19359</v>
      </c>
      <c r="E45" s="447" t="s">
        <v>23973</v>
      </c>
      <c r="F45" s="447">
        <v>130</v>
      </c>
      <c r="G45" s="447">
        <v>500</v>
      </c>
      <c r="H45" s="447" t="s">
        <v>19360</v>
      </c>
      <c r="I45" s="447" t="s">
        <v>19361</v>
      </c>
    </row>
    <row r="46" spans="1:9" ht="30">
      <c r="A46" s="315">
        <v>36</v>
      </c>
      <c r="B46" s="446" t="s">
        <v>19264</v>
      </c>
      <c r="C46" s="447" t="s">
        <v>19362</v>
      </c>
      <c r="D46" s="447" t="s">
        <v>19363</v>
      </c>
      <c r="E46" s="447" t="s">
        <v>19326</v>
      </c>
      <c r="F46" s="447">
        <v>64.3</v>
      </c>
      <c r="G46" s="447">
        <v>1000</v>
      </c>
      <c r="H46" s="447" t="s">
        <v>19364</v>
      </c>
      <c r="I46" s="447" t="s">
        <v>19365</v>
      </c>
    </row>
    <row r="47" spans="1:9" ht="45">
      <c r="A47" s="315">
        <v>37</v>
      </c>
      <c r="B47" s="446" t="s">
        <v>19264</v>
      </c>
      <c r="C47" s="447" t="s">
        <v>19366</v>
      </c>
      <c r="D47" s="447" t="s">
        <v>19367</v>
      </c>
      <c r="E47" s="447" t="s">
        <v>19345</v>
      </c>
      <c r="F47" s="447">
        <v>113.4</v>
      </c>
      <c r="G47" s="447">
        <v>1000</v>
      </c>
      <c r="H47" s="447" t="s">
        <v>19368</v>
      </c>
      <c r="I47" s="447" t="s">
        <v>19369</v>
      </c>
    </row>
    <row r="48" spans="1:9" ht="30">
      <c r="A48" s="573">
        <v>38</v>
      </c>
      <c r="B48" s="575" t="s">
        <v>19264</v>
      </c>
      <c r="C48" s="575" t="s">
        <v>19370</v>
      </c>
      <c r="D48" s="575" t="s">
        <v>19371</v>
      </c>
      <c r="E48" s="575" t="s">
        <v>19326</v>
      </c>
      <c r="F48" s="575">
        <v>87.1</v>
      </c>
      <c r="G48" s="447">
        <v>400</v>
      </c>
      <c r="H48" s="447" t="s">
        <v>19372</v>
      </c>
      <c r="I48" s="447" t="s">
        <v>19373</v>
      </c>
    </row>
    <row r="49" spans="1:9" ht="30">
      <c r="A49" s="574"/>
      <c r="B49" s="576"/>
      <c r="C49" s="576"/>
      <c r="D49" s="576"/>
      <c r="E49" s="576"/>
      <c r="F49" s="576"/>
      <c r="G49" s="447">
        <v>400</v>
      </c>
      <c r="H49" s="447" t="s">
        <v>19374</v>
      </c>
      <c r="I49" s="447" t="s">
        <v>19375</v>
      </c>
    </row>
    <row r="50" spans="1:9" ht="30">
      <c r="A50" s="315">
        <v>39</v>
      </c>
      <c r="B50" s="446" t="s">
        <v>19264</v>
      </c>
      <c r="C50" s="447" t="s">
        <v>19376</v>
      </c>
      <c r="D50" s="447" t="s">
        <v>19377</v>
      </c>
      <c r="E50" s="447" t="s">
        <v>19326</v>
      </c>
      <c r="F50" s="447">
        <v>169.7</v>
      </c>
      <c r="G50" s="447">
        <v>625</v>
      </c>
      <c r="H50" s="447" t="s">
        <v>19378</v>
      </c>
      <c r="I50" s="447" t="s">
        <v>19379</v>
      </c>
    </row>
    <row r="51" spans="1:9" ht="30">
      <c r="A51" s="315">
        <v>40</v>
      </c>
      <c r="B51" s="446" t="s">
        <v>19264</v>
      </c>
      <c r="C51" s="447" t="s">
        <v>19380</v>
      </c>
      <c r="D51" s="447" t="s">
        <v>19381</v>
      </c>
      <c r="E51" s="447" t="s">
        <v>19326</v>
      </c>
      <c r="F51" s="447">
        <v>180</v>
      </c>
      <c r="G51" s="447">
        <v>562.5</v>
      </c>
      <c r="H51" s="447" t="s">
        <v>19382</v>
      </c>
      <c r="I51" s="447" t="s">
        <v>19383</v>
      </c>
    </row>
    <row r="52" spans="1:9" ht="30">
      <c r="A52" s="315">
        <v>41</v>
      </c>
      <c r="B52" s="446" t="s">
        <v>19264</v>
      </c>
      <c r="C52" s="447" t="s">
        <v>19384</v>
      </c>
      <c r="D52" s="447" t="s">
        <v>19385</v>
      </c>
      <c r="E52" s="447" t="s">
        <v>19326</v>
      </c>
      <c r="F52" s="447">
        <v>135</v>
      </c>
      <c r="G52" s="447">
        <v>750</v>
      </c>
      <c r="H52" s="447" t="s">
        <v>19386</v>
      </c>
      <c r="I52" s="447" t="s">
        <v>19387</v>
      </c>
    </row>
    <row r="53" spans="1:9" ht="30">
      <c r="A53" s="315">
        <v>42</v>
      </c>
      <c r="B53" s="446" t="s">
        <v>19264</v>
      </c>
      <c r="C53" s="447" t="s">
        <v>19388</v>
      </c>
      <c r="D53" s="447" t="s">
        <v>19389</v>
      </c>
      <c r="E53" s="447" t="s">
        <v>19326</v>
      </c>
      <c r="F53" s="447">
        <v>100.2</v>
      </c>
      <c r="G53" s="447">
        <v>625</v>
      </c>
      <c r="H53" s="447" t="s">
        <v>19390</v>
      </c>
      <c r="I53" s="447" t="s">
        <v>19391</v>
      </c>
    </row>
    <row r="54" spans="1:9" ht="30">
      <c r="A54" s="315">
        <v>43</v>
      </c>
      <c r="B54" s="446" t="s">
        <v>19264</v>
      </c>
      <c r="C54" s="447" t="s">
        <v>19392</v>
      </c>
      <c r="D54" s="447" t="s">
        <v>19393</v>
      </c>
      <c r="E54" s="447" t="s">
        <v>19326</v>
      </c>
      <c r="F54" s="447">
        <v>41.25</v>
      </c>
      <c r="G54" s="447">
        <v>875</v>
      </c>
      <c r="H54" s="447">
        <v>60001129329</v>
      </c>
      <c r="I54" s="447" t="s">
        <v>19394</v>
      </c>
    </row>
    <row r="55" spans="1:9" ht="30">
      <c r="A55" s="315">
        <v>44</v>
      </c>
      <c r="B55" s="446" t="s">
        <v>19264</v>
      </c>
      <c r="C55" s="447" t="s">
        <v>19395</v>
      </c>
      <c r="D55" s="447" t="s">
        <v>19396</v>
      </c>
      <c r="E55" s="447" t="s">
        <v>19326</v>
      </c>
      <c r="F55" s="447">
        <v>150.21</v>
      </c>
      <c r="G55" s="447">
        <v>1500</v>
      </c>
      <c r="H55" s="447" t="s">
        <v>19397</v>
      </c>
      <c r="I55" s="447" t="s">
        <v>19398</v>
      </c>
    </row>
    <row r="56" spans="1:9" ht="30">
      <c r="A56" s="315">
        <v>45</v>
      </c>
      <c r="B56" s="446" t="s">
        <v>19264</v>
      </c>
      <c r="C56" s="447" t="s">
        <v>19399</v>
      </c>
      <c r="D56" s="447" t="s">
        <v>19400</v>
      </c>
      <c r="E56" s="447" t="s">
        <v>19267</v>
      </c>
      <c r="F56" s="447">
        <v>160.69999999999999</v>
      </c>
      <c r="G56" s="447">
        <v>875</v>
      </c>
      <c r="H56" s="447" t="s">
        <v>19401</v>
      </c>
      <c r="I56" s="447" t="s">
        <v>19402</v>
      </c>
    </row>
    <row r="57" spans="1:9" ht="30">
      <c r="A57" s="315">
        <v>46</v>
      </c>
      <c r="B57" s="446" t="s">
        <v>19264</v>
      </c>
      <c r="C57" s="447" t="s">
        <v>19403</v>
      </c>
      <c r="D57" s="447" t="s">
        <v>19404</v>
      </c>
      <c r="E57" s="447" t="s">
        <v>19326</v>
      </c>
      <c r="F57" s="447">
        <v>65</v>
      </c>
      <c r="G57" s="447">
        <v>1000</v>
      </c>
      <c r="H57" s="447" t="s">
        <v>19405</v>
      </c>
      <c r="I57" s="447" t="s">
        <v>19406</v>
      </c>
    </row>
    <row r="58" spans="1:9" ht="30">
      <c r="A58" s="315">
        <v>47</v>
      </c>
      <c r="B58" s="446" t="s">
        <v>19264</v>
      </c>
      <c r="C58" s="447" t="s">
        <v>19407</v>
      </c>
      <c r="D58" s="447" t="s">
        <v>19408</v>
      </c>
      <c r="E58" s="447" t="s">
        <v>19326</v>
      </c>
      <c r="F58" s="447">
        <v>81.55</v>
      </c>
      <c r="G58" s="447">
        <v>500</v>
      </c>
      <c r="H58" s="447">
        <v>24001004130</v>
      </c>
      <c r="I58" s="447" t="s">
        <v>19409</v>
      </c>
    </row>
    <row r="59" spans="1:9" ht="15">
      <c r="A59" s="315">
        <v>48</v>
      </c>
      <c r="B59" s="446" t="s">
        <v>19264</v>
      </c>
      <c r="C59" s="447" t="s">
        <v>19410</v>
      </c>
      <c r="D59" s="447" t="s">
        <v>19411</v>
      </c>
      <c r="E59" s="447" t="s">
        <v>19326</v>
      </c>
      <c r="F59" s="447">
        <v>270</v>
      </c>
      <c r="G59" s="447">
        <v>2000</v>
      </c>
      <c r="H59" s="447" t="s">
        <v>19413</v>
      </c>
      <c r="I59" s="447" t="s">
        <v>19414</v>
      </c>
    </row>
    <row r="60" spans="1:9" ht="30">
      <c r="A60" s="315">
        <v>49</v>
      </c>
      <c r="B60" s="446" t="s">
        <v>19264</v>
      </c>
      <c r="C60" s="447" t="s">
        <v>19415</v>
      </c>
      <c r="D60" s="447" t="s">
        <v>19416</v>
      </c>
      <c r="E60" s="447" t="s">
        <v>19326</v>
      </c>
      <c r="F60" s="447">
        <v>73</v>
      </c>
      <c r="G60" s="447">
        <v>500</v>
      </c>
      <c r="H60" s="447" t="s">
        <v>19417</v>
      </c>
      <c r="I60" s="447" t="s">
        <v>19418</v>
      </c>
    </row>
    <row r="61" spans="1:9" ht="15">
      <c r="A61" s="315">
        <v>50</v>
      </c>
      <c r="B61" s="446" t="s">
        <v>19264</v>
      </c>
      <c r="C61" s="447" t="s">
        <v>19419</v>
      </c>
      <c r="D61" s="447" t="s">
        <v>19420</v>
      </c>
      <c r="E61" s="447" t="s">
        <v>19326</v>
      </c>
      <c r="F61" s="447">
        <v>214.07</v>
      </c>
      <c r="G61" s="447">
        <v>1250</v>
      </c>
      <c r="H61" s="447" t="s">
        <v>19421</v>
      </c>
      <c r="I61" s="447" t="s">
        <v>19422</v>
      </c>
    </row>
    <row r="62" spans="1:9" ht="30">
      <c r="A62" s="315">
        <v>51</v>
      </c>
      <c r="B62" s="446" t="s">
        <v>19264</v>
      </c>
      <c r="C62" s="447" t="s">
        <v>19423</v>
      </c>
      <c r="D62" s="447" t="s">
        <v>19424</v>
      </c>
      <c r="E62" s="447" t="s">
        <v>19326</v>
      </c>
      <c r="F62" s="447">
        <v>60</v>
      </c>
      <c r="G62" s="447">
        <v>800</v>
      </c>
      <c r="H62" s="447" t="s">
        <v>19425</v>
      </c>
      <c r="I62" s="447" t="s">
        <v>19426</v>
      </c>
    </row>
    <row r="63" spans="1:9" ht="30">
      <c r="A63" s="315">
        <v>52</v>
      </c>
      <c r="B63" s="446" t="s">
        <v>19264</v>
      </c>
      <c r="C63" s="447" t="s">
        <v>19427</v>
      </c>
      <c r="D63" s="447" t="s">
        <v>19428</v>
      </c>
      <c r="E63" s="447" t="s">
        <v>19326</v>
      </c>
      <c r="F63" s="447">
        <v>110</v>
      </c>
      <c r="G63" s="447">
        <v>800</v>
      </c>
      <c r="H63" s="447">
        <v>47001000294</v>
      </c>
      <c r="I63" s="447" t="s">
        <v>19429</v>
      </c>
    </row>
    <row r="64" spans="1:9" ht="30">
      <c r="A64" s="315">
        <v>53</v>
      </c>
      <c r="B64" s="446" t="s">
        <v>19264</v>
      </c>
      <c r="C64" s="447" t="s">
        <v>19430</v>
      </c>
      <c r="D64" s="447" t="s">
        <v>19431</v>
      </c>
      <c r="E64" s="447" t="s">
        <v>19326</v>
      </c>
      <c r="F64" s="447">
        <v>90</v>
      </c>
      <c r="G64" s="447">
        <v>625</v>
      </c>
      <c r="H64" s="447" t="s">
        <v>19432</v>
      </c>
      <c r="I64" s="447" t="s">
        <v>19433</v>
      </c>
    </row>
    <row r="65" spans="1:9" ht="30">
      <c r="A65" s="315">
        <v>54</v>
      </c>
      <c r="B65" s="446" t="s">
        <v>19264</v>
      </c>
      <c r="C65" s="447" t="s">
        <v>19434</v>
      </c>
      <c r="D65" s="447" t="s">
        <v>19435</v>
      </c>
      <c r="E65" s="447" t="s">
        <v>19326</v>
      </c>
      <c r="F65" s="447">
        <v>55</v>
      </c>
      <c r="G65" s="447">
        <v>400</v>
      </c>
      <c r="H65" s="447">
        <v>47001003904</v>
      </c>
      <c r="I65" s="447" t="s">
        <v>19436</v>
      </c>
    </row>
    <row r="66" spans="1:9" ht="30">
      <c r="A66" s="315">
        <v>55</v>
      </c>
      <c r="B66" s="446" t="s">
        <v>19264</v>
      </c>
      <c r="C66" s="447" t="s">
        <v>19437</v>
      </c>
      <c r="D66" s="447" t="s">
        <v>19438</v>
      </c>
      <c r="E66" s="447" t="s">
        <v>19326</v>
      </c>
      <c r="F66" s="447">
        <v>91</v>
      </c>
      <c r="G66" s="447">
        <v>1250</v>
      </c>
      <c r="H66" s="447" t="s">
        <v>19439</v>
      </c>
      <c r="I66" s="447" t="s">
        <v>19440</v>
      </c>
    </row>
    <row r="67" spans="1:9" ht="30">
      <c r="A67" s="315">
        <v>56</v>
      </c>
      <c r="B67" s="446" t="s">
        <v>19264</v>
      </c>
      <c r="C67" s="447" t="s">
        <v>19441</v>
      </c>
      <c r="D67" s="447" t="s">
        <v>19442</v>
      </c>
      <c r="E67" s="447" t="s">
        <v>19326</v>
      </c>
      <c r="F67" s="447">
        <v>72</v>
      </c>
      <c r="G67" s="447">
        <v>1250</v>
      </c>
      <c r="H67" s="447" t="s">
        <v>19443</v>
      </c>
      <c r="I67" s="447" t="s">
        <v>19444</v>
      </c>
    </row>
    <row r="68" spans="1:9" ht="30">
      <c r="A68" s="315">
        <v>57</v>
      </c>
      <c r="B68" s="446" t="s">
        <v>19264</v>
      </c>
      <c r="C68" s="447" t="s">
        <v>19445</v>
      </c>
      <c r="D68" s="447" t="s">
        <v>19446</v>
      </c>
      <c r="E68" s="447" t="s">
        <v>19326</v>
      </c>
      <c r="F68" s="447">
        <v>264.42</v>
      </c>
      <c r="G68" s="447">
        <v>600</v>
      </c>
      <c r="H68" s="447" t="s">
        <v>19447</v>
      </c>
      <c r="I68" s="447" t="s">
        <v>19448</v>
      </c>
    </row>
    <row r="69" spans="1:9" ht="30">
      <c r="A69" s="315">
        <v>58</v>
      </c>
      <c r="B69" s="446" t="s">
        <v>19264</v>
      </c>
      <c r="C69" s="447" t="s">
        <v>19449</v>
      </c>
      <c r="D69" s="447" t="s">
        <v>19450</v>
      </c>
      <c r="E69" s="447" t="s">
        <v>19326</v>
      </c>
      <c r="F69" s="447">
        <v>650</v>
      </c>
      <c r="G69" s="447">
        <v>1875</v>
      </c>
      <c r="H69" s="447" t="s">
        <v>19451</v>
      </c>
      <c r="I69" s="447" t="s">
        <v>19452</v>
      </c>
    </row>
    <row r="70" spans="1:9" ht="30">
      <c r="A70" s="315">
        <v>59</v>
      </c>
      <c r="B70" s="446" t="s">
        <v>19264</v>
      </c>
      <c r="C70" s="447" t="s">
        <v>19453</v>
      </c>
      <c r="D70" s="447" t="s">
        <v>19454</v>
      </c>
      <c r="E70" s="447" t="s">
        <v>19326</v>
      </c>
      <c r="F70" s="447">
        <v>54</v>
      </c>
      <c r="G70" s="447">
        <v>313</v>
      </c>
      <c r="H70" s="447">
        <v>49001006224</v>
      </c>
      <c r="I70" s="447" t="s">
        <v>19455</v>
      </c>
    </row>
    <row r="71" spans="1:9" ht="30">
      <c r="A71" s="315">
        <v>60</v>
      </c>
      <c r="B71" s="446" t="s">
        <v>19264</v>
      </c>
      <c r="C71" s="447" t="s">
        <v>19456</v>
      </c>
      <c r="D71" s="447" t="s">
        <v>19457</v>
      </c>
      <c r="E71" s="447" t="s">
        <v>19326</v>
      </c>
      <c r="F71" s="447">
        <v>100.4</v>
      </c>
      <c r="G71" s="447">
        <v>625</v>
      </c>
      <c r="H71" s="447" t="s">
        <v>19458</v>
      </c>
      <c r="I71" s="447" t="s">
        <v>19459</v>
      </c>
    </row>
    <row r="72" spans="1:9" ht="45">
      <c r="A72" s="315">
        <v>61</v>
      </c>
      <c r="B72" s="446" t="s">
        <v>19264</v>
      </c>
      <c r="C72" s="447" t="s">
        <v>19460</v>
      </c>
      <c r="D72" s="447" t="s">
        <v>19461</v>
      </c>
      <c r="E72" s="447" t="s">
        <v>19326</v>
      </c>
      <c r="F72" s="447">
        <v>60.8</v>
      </c>
      <c r="G72" s="447">
        <v>375</v>
      </c>
      <c r="H72" s="447" t="s">
        <v>19462</v>
      </c>
      <c r="I72" s="447" t="s">
        <v>19463</v>
      </c>
    </row>
    <row r="73" spans="1:9" ht="30">
      <c r="A73" s="315">
        <v>62</v>
      </c>
      <c r="B73" s="446" t="s">
        <v>19264</v>
      </c>
      <c r="C73" s="447" t="s">
        <v>19464</v>
      </c>
      <c r="D73" s="447" t="s">
        <v>19465</v>
      </c>
      <c r="E73" s="447" t="s">
        <v>19326</v>
      </c>
      <c r="F73" s="447">
        <v>119.8</v>
      </c>
      <c r="G73" s="447">
        <v>800</v>
      </c>
      <c r="H73" s="447" t="s">
        <v>19466</v>
      </c>
      <c r="I73" s="447" t="s">
        <v>19467</v>
      </c>
    </row>
    <row r="74" spans="1:9" ht="30">
      <c r="A74" s="315">
        <v>63</v>
      </c>
      <c r="B74" s="446" t="s">
        <v>19264</v>
      </c>
      <c r="C74" s="447" t="s">
        <v>19468</v>
      </c>
      <c r="D74" s="447" t="s">
        <v>19469</v>
      </c>
      <c r="E74" s="447" t="s">
        <v>19326</v>
      </c>
      <c r="F74" s="447">
        <v>136</v>
      </c>
      <c r="G74" s="447">
        <v>525</v>
      </c>
      <c r="H74" s="447">
        <v>38001047179</v>
      </c>
      <c r="I74" s="447" t="s">
        <v>19470</v>
      </c>
    </row>
    <row r="75" spans="1:9" ht="30">
      <c r="A75" s="315">
        <v>64</v>
      </c>
      <c r="B75" s="446" t="s">
        <v>19264</v>
      </c>
      <c r="C75" s="447" t="s">
        <v>19471</v>
      </c>
      <c r="D75" s="447" t="s">
        <v>19472</v>
      </c>
      <c r="E75" s="447" t="s">
        <v>19326</v>
      </c>
      <c r="F75" s="447">
        <v>184</v>
      </c>
      <c r="G75" s="447">
        <v>1800</v>
      </c>
      <c r="H75" s="447" t="s">
        <v>19473</v>
      </c>
      <c r="I75" s="447" t="s">
        <v>19474</v>
      </c>
    </row>
    <row r="76" spans="1:9" ht="30">
      <c r="A76" s="315">
        <v>65</v>
      </c>
      <c r="B76" s="446" t="s">
        <v>19264</v>
      </c>
      <c r="C76" s="447" t="s">
        <v>19475</v>
      </c>
      <c r="D76" s="447" t="s">
        <v>19476</v>
      </c>
      <c r="E76" s="447" t="s">
        <v>19267</v>
      </c>
      <c r="F76" s="447">
        <v>122</v>
      </c>
      <c r="G76" s="447">
        <v>750</v>
      </c>
      <c r="H76" s="447">
        <v>225063123</v>
      </c>
      <c r="I76" s="447" t="s">
        <v>19477</v>
      </c>
    </row>
    <row r="77" spans="1:9" ht="30">
      <c r="A77" s="315">
        <v>66</v>
      </c>
      <c r="B77" s="446" t="s">
        <v>19264</v>
      </c>
      <c r="C77" s="447" t="s">
        <v>19475</v>
      </c>
      <c r="D77" s="447" t="s">
        <v>19476</v>
      </c>
      <c r="E77" s="447" t="s">
        <v>23954</v>
      </c>
      <c r="F77" s="447">
        <v>70</v>
      </c>
      <c r="G77" s="447">
        <v>500</v>
      </c>
      <c r="H77" s="447">
        <v>225063123</v>
      </c>
      <c r="I77" s="447" t="s">
        <v>19477</v>
      </c>
    </row>
    <row r="78" spans="1:9" ht="30">
      <c r="A78" s="315">
        <v>67</v>
      </c>
      <c r="B78" s="315" t="s">
        <v>19264</v>
      </c>
      <c r="C78" s="316" t="s">
        <v>19478</v>
      </c>
      <c r="D78" s="316" t="s">
        <v>19479</v>
      </c>
      <c r="E78" s="316" t="s">
        <v>19326</v>
      </c>
      <c r="F78" s="316">
        <v>90</v>
      </c>
      <c r="G78" s="316">
        <v>562.5</v>
      </c>
      <c r="H78" s="316" t="s">
        <v>19480</v>
      </c>
      <c r="I78" s="316" t="s">
        <v>19481</v>
      </c>
    </row>
    <row r="79" spans="1:9" ht="30">
      <c r="A79" s="315">
        <v>68</v>
      </c>
      <c r="B79" s="315" t="s">
        <v>19264</v>
      </c>
      <c r="C79" s="316" t="s">
        <v>19482</v>
      </c>
      <c r="D79" s="316" t="s">
        <v>19483</v>
      </c>
      <c r="E79" s="316" t="s">
        <v>19326</v>
      </c>
      <c r="F79" s="316">
        <v>99</v>
      </c>
      <c r="G79" s="316">
        <v>800</v>
      </c>
      <c r="H79" s="316" t="s">
        <v>19484</v>
      </c>
      <c r="I79" s="316" t="s">
        <v>19485</v>
      </c>
    </row>
    <row r="80" spans="1:9" ht="30">
      <c r="A80" s="315">
        <v>69</v>
      </c>
      <c r="B80" s="315" t="s">
        <v>19264</v>
      </c>
      <c r="C80" s="316" t="s">
        <v>19486</v>
      </c>
      <c r="D80" s="316" t="s">
        <v>19487</v>
      </c>
      <c r="E80" s="316" t="s">
        <v>19326</v>
      </c>
      <c r="F80" s="316">
        <v>94.1</v>
      </c>
      <c r="G80" s="316">
        <v>500</v>
      </c>
      <c r="H80" s="316">
        <v>54001031206</v>
      </c>
      <c r="I80" s="316" t="s">
        <v>19488</v>
      </c>
    </row>
    <row r="81" spans="1:9" ht="30">
      <c r="A81" s="315">
        <v>70</v>
      </c>
      <c r="B81" s="315" t="s">
        <v>19264</v>
      </c>
      <c r="C81" s="316" t="s">
        <v>19489</v>
      </c>
      <c r="D81" s="316" t="s">
        <v>19490</v>
      </c>
      <c r="E81" s="316" t="s">
        <v>19326</v>
      </c>
      <c r="F81" s="316">
        <v>82.9</v>
      </c>
      <c r="G81" s="316">
        <v>375</v>
      </c>
      <c r="H81" s="316" t="s">
        <v>19491</v>
      </c>
      <c r="I81" s="316" t="s">
        <v>19492</v>
      </c>
    </row>
    <row r="82" spans="1:9" ht="30">
      <c r="A82" s="315">
        <v>71</v>
      </c>
      <c r="B82" s="315" t="s">
        <v>19264</v>
      </c>
      <c r="C82" s="316" t="s">
        <v>19493</v>
      </c>
      <c r="D82" s="316" t="s">
        <v>19494</v>
      </c>
      <c r="E82" s="316" t="s">
        <v>19326</v>
      </c>
      <c r="F82" s="316">
        <v>90</v>
      </c>
      <c r="G82" s="316">
        <v>500</v>
      </c>
      <c r="H82" s="316">
        <v>53001007238</v>
      </c>
      <c r="I82" s="316" t="s">
        <v>19495</v>
      </c>
    </row>
    <row r="83" spans="1:9" ht="45">
      <c r="A83" s="315">
        <v>72</v>
      </c>
      <c r="B83" s="315" t="s">
        <v>19264</v>
      </c>
      <c r="C83" s="316" t="s">
        <v>19496</v>
      </c>
      <c r="D83" s="316" t="s">
        <v>19497</v>
      </c>
      <c r="E83" s="316" t="s">
        <v>19326</v>
      </c>
      <c r="F83" s="316">
        <v>102.03</v>
      </c>
      <c r="G83" s="316">
        <v>1250</v>
      </c>
      <c r="H83" s="316" t="s">
        <v>19498</v>
      </c>
      <c r="I83" s="316" t="s">
        <v>19499</v>
      </c>
    </row>
    <row r="84" spans="1:9" ht="30">
      <c r="A84" s="315">
        <v>73</v>
      </c>
      <c r="B84" s="315" t="s">
        <v>19264</v>
      </c>
      <c r="C84" s="316" t="s">
        <v>19500</v>
      </c>
      <c r="D84" s="316" t="s">
        <v>19501</v>
      </c>
      <c r="E84" s="316" t="s">
        <v>19326</v>
      </c>
      <c r="F84" s="316">
        <v>80.3</v>
      </c>
      <c r="G84" s="316">
        <v>625</v>
      </c>
      <c r="H84" s="316">
        <v>33001022458</v>
      </c>
      <c r="I84" s="316" t="s">
        <v>19502</v>
      </c>
    </row>
    <row r="85" spans="1:9" ht="30">
      <c r="A85" s="315">
        <v>74</v>
      </c>
      <c r="B85" s="315" t="s">
        <v>19264</v>
      </c>
      <c r="C85" s="316" t="s">
        <v>19503</v>
      </c>
      <c r="D85" s="316" t="s">
        <v>19504</v>
      </c>
      <c r="E85" s="316" t="s">
        <v>19326</v>
      </c>
      <c r="F85" s="316">
        <v>135.69999999999999</v>
      </c>
      <c r="G85" s="316">
        <v>625</v>
      </c>
      <c r="H85" s="316">
        <v>26001002376</v>
      </c>
      <c r="I85" s="316" t="s">
        <v>19505</v>
      </c>
    </row>
    <row r="86" spans="1:9" ht="30">
      <c r="A86" s="315">
        <v>75</v>
      </c>
      <c r="B86" s="315" t="s">
        <v>19264</v>
      </c>
      <c r="C86" s="316" t="s">
        <v>19506</v>
      </c>
      <c r="D86" s="316" t="s">
        <v>19507</v>
      </c>
      <c r="E86" s="316" t="s">
        <v>19326</v>
      </c>
      <c r="F86" s="316">
        <v>90</v>
      </c>
      <c r="G86" s="316">
        <v>437.5</v>
      </c>
      <c r="H86" s="316" t="s">
        <v>19508</v>
      </c>
      <c r="I86" s="316" t="s">
        <v>19509</v>
      </c>
    </row>
    <row r="87" spans="1:9" ht="30">
      <c r="A87" s="573">
        <v>76</v>
      </c>
      <c r="B87" s="573" t="s">
        <v>19264</v>
      </c>
      <c r="C87" s="573" t="s">
        <v>19510</v>
      </c>
      <c r="D87" s="573" t="s">
        <v>19511</v>
      </c>
      <c r="E87" s="573" t="s">
        <v>19326</v>
      </c>
      <c r="F87" s="573">
        <v>140.9</v>
      </c>
      <c r="G87" s="316">
        <v>250</v>
      </c>
      <c r="H87" s="316" t="s">
        <v>19512</v>
      </c>
      <c r="I87" s="316" t="s">
        <v>19513</v>
      </c>
    </row>
    <row r="88" spans="1:9" ht="30">
      <c r="A88" s="574"/>
      <c r="B88" s="574"/>
      <c r="C88" s="574"/>
      <c r="D88" s="574"/>
      <c r="E88" s="574"/>
      <c r="F88" s="574"/>
      <c r="G88" s="316">
        <v>250</v>
      </c>
      <c r="H88" s="316">
        <v>62007000585</v>
      </c>
      <c r="I88" s="316" t="s">
        <v>19514</v>
      </c>
    </row>
    <row r="89" spans="1:9" ht="75">
      <c r="A89" s="315">
        <v>77</v>
      </c>
      <c r="B89" s="315" t="s">
        <v>19264</v>
      </c>
      <c r="C89" s="316" t="s">
        <v>19515</v>
      </c>
      <c r="D89" s="316" t="s">
        <v>19516</v>
      </c>
      <c r="E89" s="316" t="s">
        <v>19326</v>
      </c>
      <c r="F89" s="316">
        <v>106</v>
      </c>
      <c r="G89" s="316">
        <v>800</v>
      </c>
      <c r="H89" s="316" t="s">
        <v>19517</v>
      </c>
      <c r="I89" s="316" t="s">
        <v>19518</v>
      </c>
    </row>
    <row r="90" spans="1:9" ht="30">
      <c r="A90" s="315">
        <v>78</v>
      </c>
      <c r="B90" s="315" t="s">
        <v>19264</v>
      </c>
      <c r="C90" s="316" t="s">
        <v>19519</v>
      </c>
      <c r="D90" s="316" t="s">
        <v>19520</v>
      </c>
      <c r="E90" s="316" t="s">
        <v>19326</v>
      </c>
      <c r="F90" s="316">
        <v>120</v>
      </c>
      <c r="G90" s="316">
        <v>800</v>
      </c>
      <c r="H90" s="316" t="s">
        <v>19521</v>
      </c>
      <c r="I90" s="316" t="s">
        <v>19522</v>
      </c>
    </row>
    <row r="91" spans="1:9" ht="15">
      <c r="A91" s="315">
        <v>79</v>
      </c>
      <c r="B91" s="315" t="s">
        <v>19264</v>
      </c>
      <c r="C91" s="316" t="s">
        <v>19523</v>
      </c>
      <c r="D91" s="316" t="s">
        <v>19524</v>
      </c>
      <c r="E91" s="316" t="s">
        <v>19326</v>
      </c>
      <c r="F91" s="316">
        <v>95</v>
      </c>
      <c r="G91" s="316">
        <v>550</v>
      </c>
      <c r="H91" s="316" t="s">
        <v>19525</v>
      </c>
      <c r="I91" s="316" t="s">
        <v>19526</v>
      </c>
    </row>
    <row r="92" spans="1:9" ht="30">
      <c r="A92" s="315">
        <v>80</v>
      </c>
      <c r="B92" s="315" t="s">
        <v>19264</v>
      </c>
      <c r="C92" s="316" t="s">
        <v>19527</v>
      </c>
      <c r="D92" s="316" t="s">
        <v>19528</v>
      </c>
      <c r="E92" s="316" t="s">
        <v>23973</v>
      </c>
      <c r="F92" s="316">
        <v>218.1</v>
      </c>
      <c r="G92" s="316">
        <v>4383.2280000000001</v>
      </c>
      <c r="H92" s="316" t="s">
        <v>19529</v>
      </c>
      <c r="I92" s="316" t="s">
        <v>19530</v>
      </c>
    </row>
    <row r="93" spans="1:9" ht="30">
      <c r="A93" s="315">
        <v>81</v>
      </c>
      <c r="B93" s="315" t="s">
        <v>19264</v>
      </c>
      <c r="C93" s="316" t="s">
        <v>19527</v>
      </c>
      <c r="D93" s="316" t="s">
        <v>19528</v>
      </c>
      <c r="E93" s="316" t="s">
        <v>23973</v>
      </c>
      <c r="F93" s="316">
        <v>218.1</v>
      </c>
      <c r="G93" s="316">
        <v>4383.2280000000001</v>
      </c>
      <c r="H93" s="316">
        <v>19001023247</v>
      </c>
      <c r="I93" s="316" t="s">
        <v>23982</v>
      </c>
    </row>
    <row r="94" spans="1:9" ht="30">
      <c r="A94" s="315">
        <v>82</v>
      </c>
      <c r="B94" s="315" t="s">
        <v>19264</v>
      </c>
      <c r="C94" s="316" t="s">
        <v>19531</v>
      </c>
      <c r="D94" s="316" t="s">
        <v>19532</v>
      </c>
      <c r="E94" s="316" t="s">
        <v>19326</v>
      </c>
      <c r="F94" s="316">
        <v>110</v>
      </c>
      <c r="G94" s="316">
        <v>737.5</v>
      </c>
      <c r="H94" s="316" t="s">
        <v>19533</v>
      </c>
      <c r="I94" s="316" t="s">
        <v>19534</v>
      </c>
    </row>
    <row r="95" spans="1:9" ht="30">
      <c r="A95" s="315">
        <v>83</v>
      </c>
      <c r="B95" s="315" t="s">
        <v>19264</v>
      </c>
      <c r="C95" s="316" t="s">
        <v>19535</v>
      </c>
      <c r="D95" s="316" t="s">
        <v>19536</v>
      </c>
      <c r="E95" s="316" t="s">
        <v>19326</v>
      </c>
      <c r="F95" s="316">
        <v>46</v>
      </c>
      <c r="G95" s="316">
        <v>375</v>
      </c>
      <c r="H95" s="316" t="s">
        <v>19537</v>
      </c>
      <c r="I95" s="316" t="s">
        <v>19538</v>
      </c>
    </row>
    <row r="96" spans="1:9" ht="30">
      <c r="A96" s="315">
        <v>84</v>
      </c>
      <c r="B96" s="315" t="s">
        <v>19264</v>
      </c>
      <c r="C96" s="316" t="s">
        <v>19539</v>
      </c>
      <c r="D96" s="316" t="s">
        <v>19540</v>
      </c>
      <c r="E96" s="316" t="s">
        <v>19326</v>
      </c>
      <c r="F96" s="316">
        <v>219</v>
      </c>
      <c r="G96" s="316">
        <v>800</v>
      </c>
      <c r="H96" s="316" t="s">
        <v>19541</v>
      </c>
      <c r="I96" s="316" t="s">
        <v>19542</v>
      </c>
    </row>
    <row r="97" spans="1:9" ht="30">
      <c r="A97" s="315">
        <v>85</v>
      </c>
      <c r="B97" s="315" t="s">
        <v>19264</v>
      </c>
      <c r="C97" s="316" t="s">
        <v>19543</v>
      </c>
      <c r="D97" s="316" t="s">
        <v>19544</v>
      </c>
      <c r="E97" s="316" t="s">
        <v>19326</v>
      </c>
      <c r="F97" s="316">
        <v>107</v>
      </c>
      <c r="G97" s="316">
        <v>1000</v>
      </c>
      <c r="H97" s="316">
        <v>62005023736</v>
      </c>
      <c r="I97" s="316" t="s">
        <v>19545</v>
      </c>
    </row>
    <row r="98" spans="1:9" ht="45">
      <c r="A98" s="315">
        <v>86</v>
      </c>
      <c r="B98" s="315" t="s">
        <v>19264</v>
      </c>
      <c r="C98" s="316" t="s">
        <v>19546</v>
      </c>
      <c r="D98" s="316" t="s">
        <v>19547</v>
      </c>
      <c r="E98" s="316" t="s">
        <v>19412</v>
      </c>
      <c r="F98" s="316">
        <v>574.5</v>
      </c>
      <c r="G98" s="316">
        <v>2500</v>
      </c>
      <c r="H98" s="316" t="s">
        <v>19548</v>
      </c>
      <c r="I98" s="316" t="s">
        <v>19549</v>
      </c>
    </row>
    <row r="99" spans="1:9" ht="45">
      <c r="A99" s="315">
        <v>87</v>
      </c>
      <c r="B99" s="315" t="s">
        <v>19264</v>
      </c>
      <c r="C99" s="316" t="s">
        <v>19546</v>
      </c>
      <c r="D99" s="316" t="s">
        <v>19547</v>
      </c>
      <c r="E99" s="316" t="s">
        <v>23965</v>
      </c>
      <c r="F99" s="316">
        <v>293.7</v>
      </c>
      <c r="G99" s="316">
        <v>2000</v>
      </c>
      <c r="H99" s="316" t="s">
        <v>19548</v>
      </c>
      <c r="I99" s="316" t="s">
        <v>19549</v>
      </c>
    </row>
    <row r="100" spans="1:9" ht="30">
      <c r="A100" s="315">
        <v>88</v>
      </c>
      <c r="B100" s="315" t="s">
        <v>19264</v>
      </c>
      <c r="C100" s="316" t="s">
        <v>19550</v>
      </c>
      <c r="D100" s="316" t="s">
        <v>19551</v>
      </c>
      <c r="E100" s="316" t="s">
        <v>19326</v>
      </c>
      <c r="F100" s="316">
        <v>161</v>
      </c>
      <c r="G100" s="316">
        <v>625</v>
      </c>
      <c r="H100" s="316">
        <v>61008000273</v>
      </c>
      <c r="I100" s="316" t="s">
        <v>19552</v>
      </c>
    </row>
    <row r="101" spans="1:9" ht="45">
      <c r="A101" s="315">
        <v>89</v>
      </c>
      <c r="B101" s="315" t="s">
        <v>19264</v>
      </c>
      <c r="C101" s="316" t="s">
        <v>19553</v>
      </c>
      <c r="D101" s="316" t="s">
        <v>19554</v>
      </c>
      <c r="E101" s="316" t="s">
        <v>19326</v>
      </c>
      <c r="F101" s="316">
        <v>91</v>
      </c>
      <c r="G101" s="316">
        <v>1250</v>
      </c>
      <c r="H101" s="316" t="s">
        <v>19555</v>
      </c>
      <c r="I101" s="316" t="s">
        <v>19556</v>
      </c>
    </row>
    <row r="102" spans="1:9" ht="30">
      <c r="A102" s="315">
        <v>90</v>
      </c>
      <c r="B102" s="315" t="s">
        <v>19264</v>
      </c>
      <c r="C102" s="316" t="s">
        <v>19557</v>
      </c>
      <c r="D102" s="316" t="s">
        <v>19558</v>
      </c>
      <c r="E102" s="316" t="s">
        <v>19326</v>
      </c>
      <c r="F102" s="316">
        <v>120</v>
      </c>
      <c r="G102" s="316">
        <v>875</v>
      </c>
      <c r="H102" s="316" t="s">
        <v>19559</v>
      </c>
      <c r="I102" s="316" t="s">
        <v>19560</v>
      </c>
    </row>
    <row r="103" spans="1:9" ht="30">
      <c r="A103" s="315">
        <v>91</v>
      </c>
      <c r="B103" s="315" t="s">
        <v>19264</v>
      </c>
      <c r="C103" s="316" t="s">
        <v>19561</v>
      </c>
      <c r="D103" s="316" t="s">
        <v>19562</v>
      </c>
      <c r="E103" s="316" t="s">
        <v>19326</v>
      </c>
      <c r="F103" s="316">
        <v>76.36</v>
      </c>
      <c r="G103" s="316">
        <v>928.65</v>
      </c>
      <c r="H103" s="316" t="s">
        <v>19563</v>
      </c>
      <c r="I103" s="316" t="s">
        <v>19564</v>
      </c>
    </row>
    <row r="104" spans="1:9" ht="30">
      <c r="A104" s="315">
        <v>92</v>
      </c>
      <c r="B104" s="315" t="s">
        <v>19264</v>
      </c>
      <c r="C104" s="316" t="s">
        <v>19565</v>
      </c>
      <c r="D104" s="316" t="s">
        <v>19566</v>
      </c>
      <c r="E104" s="316" t="s">
        <v>19326</v>
      </c>
      <c r="F104" s="316">
        <v>112.5</v>
      </c>
      <c r="G104" s="316">
        <v>625</v>
      </c>
      <c r="H104" s="316">
        <v>61002004053</v>
      </c>
      <c r="I104" s="316" t="s">
        <v>19567</v>
      </c>
    </row>
    <row r="105" spans="1:9" ht="30">
      <c r="A105" s="315">
        <v>93</v>
      </c>
      <c r="B105" s="315" t="s">
        <v>19264</v>
      </c>
      <c r="C105" s="316" t="s">
        <v>19475</v>
      </c>
      <c r="D105" s="316" t="s">
        <v>19568</v>
      </c>
      <c r="E105" s="316" t="s">
        <v>19317</v>
      </c>
      <c r="F105" s="316">
        <v>50</v>
      </c>
      <c r="G105" s="316">
        <v>250</v>
      </c>
      <c r="H105" s="449">
        <v>225063123</v>
      </c>
      <c r="I105" s="316" t="s">
        <v>19569</v>
      </c>
    </row>
    <row r="106" spans="1:9" ht="30">
      <c r="A106" s="315">
        <v>94</v>
      </c>
      <c r="B106" s="315" t="s">
        <v>19264</v>
      </c>
      <c r="C106" s="316" t="s">
        <v>19570</v>
      </c>
      <c r="D106" s="316" t="s">
        <v>19571</v>
      </c>
      <c r="E106" s="316" t="s">
        <v>19317</v>
      </c>
      <c r="F106" s="316">
        <v>126.77</v>
      </c>
      <c r="G106" s="316">
        <v>1000</v>
      </c>
      <c r="H106" s="449" t="s">
        <v>23964</v>
      </c>
      <c r="I106" s="316" t="s">
        <v>19572</v>
      </c>
    </row>
    <row r="107" spans="1:9" ht="30">
      <c r="A107" s="315">
        <v>95</v>
      </c>
      <c r="B107" s="315" t="s">
        <v>19264</v>
      </c>
      <c r="C107" s="316" t="s">
        <v>19570</v>
      </c>
      <c r="D107" s="316" t="s">
        <v>19571</v>
      </c>
      <c r="E107" s="316" t="s">
        <v>23965</v>
      </c>
      <c r="F107" s="316">
        <v>126.77</v>
      </c>
      <c r="G107" s="316">
        <v>3714.6</v>
      </c>
      <c r="H107" s="449" t="s">
        <v>23964</v>
      </c>
      <c r="I107" s="316" t="s">
        <v>19572</v>
      </c>
    </row>
    <row r="108" spans="1:9" ht="30">
      <c r="A108" s="315">
        <v>96</v>
      </c>
      <c r="B108" s="315" t="s">
        <v>19264</v>
      </c>
      <c r="C108" s="316" t="s">
        <v>19573</v>
      </c>
      <c r="D108" s="316" t="s">
        <v>19574</v>
      </c>
      <c r="E108" s="316" t="s">
        <v>19317</v>
      </c>
      <c r="F108" s="316">
        <v>89</v>
      </c>
      <c r="G108" s="316">
        <v>1250</v>
      </c>
      <c r="H108" s="449" t="s">
        <v>19575</v>
      </c>
      <c r="I108" s="316" t="s">
        <v>19576</v>
      </c>
    </row>
    <row r="109" spans="1:9" ht="45">
      <c r="A109" s="315">
        <v>97</v>
      </c>
      <c r="B109" s="315" t="s">
        <v>19264</v>
      </c>
      <c r="C109" s="316" t="s">
        <v>19577</v>
      </c>
      <c r="D109" s="316" t="s">
        <v>19578</v>
      </c>
      <c r="E109" s="316" t="s">
        <v>19317</v>
      </c>
      <c r="F109" s="316">
        <v>72.88</v>
      </c>
      <c r="G109" s="316">
        <v>2000</v>
      </c>
      <c r="H109" s="449" t="s">
        <v>19579</v>
      </c>
      <c r="I109" s="316" t="s">
        <v>19580</v>
      </c>
    </row>
    <row r="110" spans="1:9" ht="30">
      <c r="A110" s="315">
        <v>98</v>
      </c>
      <c r="B110" s="315" t="s">
        <v>19264</v>
      </c>
      <c r="C110" s="316" t="s">
        <v>19581</v>
      </c>
      <c r="D110" s="316" t="s">
        <v>19582</v>
      </c>
      <c r="E110" s="316" t="s">
        <v>19317</v>
      </c>
      <c r="F110" s="316">
        <v>150</v>
      </c>
      <c r="G110" s="316">
        <v>1000</v>
      </c>
      <c r="H110" s="449" t="s">
        <v>19583</v>
      </c>
      <c r="I110" s="316" t="s">
        <v>19584</v>
      </c>
    </row>
    <row r="111" spans="1:9" ht="45">
      <c r="A111" s="315">
        <v>99</v>
      </c>
      <c r="B111" s="315" t="s">
        <v>19264</v>
      </c>
      <c r="C111" s="316" t="s">
        <v>19585</v>
      </c>
      <c r="D111" s="316" t="s">
        <v>19586</v>
      </c>
      <c r="E111" s="316" t="s">
        <v>19587</v>
      </c>
      <c r="F111" s="316">
        <v>200</v>
      </c>
      <c r="G111" s="316">
        <v>250</v>
      </c>
      <c r="H111" s="449" t="s">
        <v>19588</v>
      </c>
      <c r="I111" s="316" t="s">
        <v>19589</v>
      </c>
    </row>
    <row r="112" spans="1:9" ht="30">
      <c r="A112" s="315">
        <v>100</v>
      </c>
      <c r="B112" s="315" t="s">
        <v>19264</v>
      </c>
      <c r="C112" s="316" t="s">
        <v>19590</v>
      </c>
      <c r="D112" s="316" t="s">
        <v>19591</v>
      </c>
      <c r="E112" s="316" t="s">
        <v>19317</v>
      </c>
      <c r="F112" s="316">
        <v>60</v>
      </c>
      <c r="G112" s="316">
        <v>625</v>
      </c>
      <c r="H112" s="449" t="s">
        <v>19592</v>
      </c>
      <c r="I112" s="316" t="s">
        <v>19593</v>
      </c>
    </row>
    <row r="113" spans="1:9" ht="45">
      <c r="A113" s="315">
        <v>101</v>
      </c>
      <c r="B113" s="315" t="s">
        <v>19264</v>
      </c>
      <c r="C113" s="316" t="s">
        <v>19594</v>
      </c>
      <c r="D113" s="316" t="s">
        <v>19595</v>
      </c>
      <c r="E113" s="316" t="s">
        <v>19317</v>
      </c>
      <c r="F113" s="316">
        <v>67.86</v>
      </c>
      <c r="G113" s="316">
        <v>2166.85</v>
      </c>
      <c r="H113" s="449" t="s">
        <v>19596</v>
      </c>
      <c r="I113" s="316" t="s">
        <v>19597</v>
      </c>
    </row>
    <row r="114" spans="1:9" ht="30">
      <c r="A114" s="315">
        <v>102</v>
      </c>
      <c r="B114" s="315" t="s">
        <v>19264</v>
      </c>
      <c r="C114" s="316" t="s">
        <v>19598</v>
      </c>
      <c r="D114" s="316" t="s">
        <v>19599</v>
      </c>
      <c r="E114" s="316" t="s">
        <v>19317</v>
      </c>
      <c r="F114" s="316">
        <v>120.56</v>
      </c>
      <c r="G114" s="316">
        <v>2476.4</v>
      </c>
      <c r="H114" s="449" t="s">
        <v>19600</v>
      </c>
      <c r="I114" s="316" t="s">
        <v>19601</v>
      </c>
    </row>
    <row r="115" spans="1:9" ht="45">
      <c r="A115" s="315">
        <v>103</v>
      </c>
      <c r="B115" s="315" t="s">
        <v>19264</v>
      </c>
      <c r="C115" s="316" t="s">
        <v>19602</v>
      </c>
      <c r="D115" s="316" t="s">
        <v>19603</v>
      </c>
      <c r="E115" s="316" t="s">
        <v>19604</v>
      </c>
      <c r="F115" s="316">
        <v>48.92</v>
      </c>
      <c r="G115" s="316">
        <v>500</v>
      </c>
      <c r="H115" s="449" t="s">
        <v>19605</v>
      </c>
      <c r="I115" s="316" t="s">
        <v>19606</v>
      </c>
    </row>
    <row r="116" spans="1:9" ht="30">
      <c r="A116" s="315">
        <v>104</v>
      </c>
      <c r="B116" s="315" t="s">
        <v>19264</v>
      </c>
      <c r="C116" s="316" t="s">
        <v>19607</v>
      </c>
      <c r="D116" s="316" t="s">
        <v>19608</v>
      </c>
      <c r="E116" s="316" t="s">
        <v>19604</v>
      </c>
      <c r="F116" s="316">
        <v>60</v>
      </c>
      <c r="G116" s="316">
        <v>625</v>
      </c>
      <c r="H116" s="449" t="s">
        <v>19609</v>
      </c>
      <c r="I116" s="316" t="s">
        <v>19610</v>
      </c>
    </row>
    <row r="117" spans="1:9" ht="30">
      <c r="A117" s="315">
        <v>105</v>
      </c>
      <c r="B117" s="315" t="s">
        <v>19264</v>
      </c>
      <c r="C117" s="316" t="s">
        <v>19611</v>
      </c>
      <c r="D117" s="316" t="s">
        <v>19612</v>
      </c>
      <c r="E117" s="316" t="s">
        <v>19604</v>
      </c>
      <c r="F117" s="316">
        <v>130.37</v>
      </c>
      <c r="G117" s="316">
        <v>500</v>
      </c>
      <c r="H117" s="449" t="s">
        <v>19613</v>
      </c>
      <c r="I117" s="316" t="s">
        <v>19614</v>
      </c>
    </row>
    <row r="118" spans="1:9" ht="45">
      <c r="A118" s="315">
        <v>106</v>
      </c>
      <c r="B118" s="315" t="s">
        <v>19264</v>
      </c>
      <c r="C118" s="316" t="s">
        <v>19615</v>
      </c>
      <c r="D118" s="316" t="s">
        <v>19616</v>
      </c>
      <c r="E118" s="316" t="s">
        <v>19317</v>
      </c>
      <c r="F118" s="316">
        <v>84.1</v>
      </c>
      <c r="G118" s="316">
        <v>1857.3</v>
      </c>
      <c r="H118" s="449" t="s">
        <v>19617</v>
      </c>
      <c r="I118" s="316" t="s">
        <v>19618</v>
      </c>
    </row>
    <row r="119" spans="1:9" ht="45">
      <c r="A119" s="315">
        <v>107</v>
      </c>
      <c r="B119" s="315" t="s">
        <v>19264</v>
      </c>
      <c r="C119" s="316" t="s">
        <v>19619</v>
      </c>
      <c r="D119" s="316" t="s">
        <v>19620</v>
      </c>
      <c r="E119" s="316" t="s">
        <v>19317</v>
      </c>
      <c r="F119" s="316">
        <v>125</v>
      </c>
      <c r="G119" s="316">
        <v>300</v>
      </c>
      <c r="H119" s="449" t="s">
        <v>19621</v>
      </c>
      <c r="I119" s="316" t="s">
        <v>19622</v>
      </c>
    </row>
    <row r="120" spans="1:9" ht="30">
      <c r="A120" s="315">
        <v>108</v>
      </c>
      <c r="B120" s="315" t="s">
        <v>19264</v>
      </c>
      <c r="C120" s="316" t="s">
        <v>19623</v>
      </c>
      <c r="D120" s="316" t="s">
        <v>19624</v>
      </c>
      <c r="E120" s="316" t="s">
        <v>19317</v>
      </c>
      <c r="F120" s="316">
        <v>85.48</v>
      </c>
      <c r="G120" s="316">
        <v>1000</v>
      </c>
      <c r="H120" s="449" t="s">
        <v>19625</v>
      </c>
      <c r="I120" s="316" t="s">
        <v>19626</v>
      </c>
    </row>
    <row r="121" spans="1:9" ht="45">
      <c r="A121" s="315">
        <v>109</v>
      </c>
      <c r="B121" s="315" t="s">
        <v>19264</v>
      </c>
      <c r="C121" s="316" t="s">
        <v>19627</v>
      </c>
      <c r="D121" s="316" t="s">
        <v>19628</v>
      </c>
      <c r="E121" s="316" t="s">
        <v>19317</v>
      </c>
      <c r="F121" s="316">
        <v>104.43</v>
      </c>
      <c r="G121" s="316">
        <v>500</v>
      </c>
      <c r="H121" s="449" t="s">
        <v>19629</v>
      </c>
      <c r="I121" s="316" t="s">
        <v>19630</v>
      </c>
    </row>
    <row r="122" spans="1:9" ht="30">
      <c r="A122" s="315">
        <v>110</v>
      </c>
      <c r="B122" s="315" t="s">
        <v>19264</v>
      </c>
      <c r="C122" s="316" t="s">
        <v>19631</v>
      </c>
      <c r="D122" s="316" t="s">
        <v>19632</v>
      </c>
      <c r="E122" s="316" t="s">
        <v>19317</v>
      </c>
      <c r="F122" s="316">
        <v>235.83</v>
      </c>
      <c r="G122" s="316">
        <v>990.56</v>
      </c>
      <c r="H122" s="449" t="s">
        <v>19633</v>
      </c>
      <c r="I122" s="316" t="s">
        <v>19634</v>
      </c>
    </row>
    <row r="123" spans="1:9" ht="30">
      <c r="A123" s="315">
        <v>111</v>
      </c>
      <c r="B123" s="315" t="s">
        <v>19264</v>
      </c>
      <c r="C123" s="316" t="s">
        <v>19635</v>
      </c>
      <c r="D123" s="316" t="s">
        <v>19636</v>
      </c>
      <c r="E123" s="316" t="s">
        <v>19317</v>
      </c>
      <c r="F123" s="316">
        <v>81</v>
      </c>
      <c r="G123" s="316">
        <v>1000</v>
      </c>
      <c r="H123" s="449" t="s">
        <v>19637</v>
      </c>
      <c r="I123" s="316" t="s">
        <v>19638</v>
      </c>
    </row>
    <row r="124" spans="1:9" ht="45">
      <c r="A124" s="315">
        <v>112</v>
      </c>
      <c r="B124" s="315" t="s">
        <v>19264</v>
      </c>
      <c r="C124" s="316" t="s">
        <v>19639</v>
      </c>
      <c r="D124" s="316" t="s">
        <v>19640</v>
      </c>
      <c r="E124" s="316" t="s">
        <v>19317</v>
      </c>
      <c r="F124" s="316">
        <v>136.80000000000001</v>
      </c>
      <c r="G124" s="316">
        <v>990.56</v>
      </c>
      <c r="H124" s="449" t="s">
        <v>19641</v>
      </c>
      <c r="I124" s="316" t="s">
        <v>19642</v>
      </c>
    </row>
    <row r="125" spans="1:9" ht="30">
      <c r="A125" s="315">
        <v>113</v>
      </c>
      <c r="B125" s="315" t="s">
        <v>19264</v>
      </c>
      <c r="C125" s="316" t="s">
        <v>19643</v>
      </c>
      <c r="D125" s="316" t="s">
        <v>19644</v>
      </c>
      <c r="E125" s="316" t="s">
        <v>19317</v>
      </c>
      <c r="F125" s="316">
        <v>85</v>
      </c>
      <c r="G125" s="316">
        <v>2476.4</v>
      </c>
      <c r="H125" s="449" t="s">
        <v>19645</v>
      </c>
      <c r="I125" s="316" t="s">
        <v>19646</v>
      </c>
    </row>
    <row r="126" spans="1:9" ht="30">
      <c r="A126" s="315">
        <v>114</v>
      </c>
      <c r="B126" s="315" t="s">
        <v>19264</v>
      </c>
      <c r="C126" s="316" t="s">
        <v>19647</v>
      </c>
      <c r="D126" s="316" t="s">
        <v>19648</v>
      </c>
      <c r="E126" s="316" t="s">
        <v>19317</v>
      </c>
      <c r="F126" s="316">
        <v>98</v>
      </c>
      <c r="G126" s="316">
        <v>2500</v>
      </c>
      <c r="H126" s="449" t="s">
        <v>19649</v>
      </c>
      <c r="I126" s="316" t="s">
        <v>19650</v>
      </c>
    </row>
    <row r="127" spans="1:9" ht="30">
      <c r="A127" s="315">
        <v>115</v>
      </c>
      <c r="B127" s="315" t="s">
        <v>19264</v>
      </c>
      <c r="C127" s="316" t="s">
        <v>19651</v>
      </c>
      <c r="D127" s="316" t="s">
        <v>19652</v>
      </c>
      <c r="E127" s="316" t="s">
        <v>19317</v>
      </c>
      <c r="F127" s="316">
        <v>55.74</v>
      </c>
      <c r="G127" s="316">
        <v>750</v>
      </c>
      <c r="H127" s="449" t="s">
        <v>19653</v>
      </c>
      <c r="I127" s="316" t="s">
        <v>19654</v>
      </c>
    </row>
    <row r="128" spans="1:9" ht="30">
      <c r="A128" s="315">
        <v>116</v>
      </c>
      <c r="B128" s="315" t="s">
        <v>19264</v>
      </c>
      <c r="C128" s="316" t="s">
        <v>19655</v>
      </c>
      <c r="D128" s="316" t="s">
        <v>19656</v>
      </c>
      <c r="E128" s="316" t="s">
        <v>19657</v>
      </c>
      <c r="F128" s="316">
        <v>119.91</v>
      </c>
      <c r="G128" s="316">
        <v>2476.4</v>
      </c>
      <c r="H128" s="449" t="s">
        <v>19658</v>
      </c>
      <c r="I128" s="316" t="s">
        <v>19659</v>
      </c>
    </row>
    <row r="129" spans="1:9" ht="30">
      <c r="A129" s="315">
        <v>117</v>
      </c>
      <c r="B129" s="315" t="s">
        <v>19264</v>
      </c>
      <c r="C129" s="316" t="s">
        <v>19660</v>
      </c>
      <c r="D129" s="316" t="s">
        <v>19661</v>
      </c>
      <c r="E129" s="316" t="s">
        <v>19657</v>
      </c>
      <c r="F129" s="316">
        <v>85.52</v>
      </c>
      <c r="G129" s="316">
        <v>2476.4</v>
      </c>
      <c r="H129" s="449" t="s">
        <v>19662</v>
      </c>
      <c r="I129" s="316" t="s">
        <v>19663</v>
      </c>
    </row>
    <row r="130" spans="1:9" ht="30">
      <c r="A130" s="315">
        <v>118</v>
      </c>
      <c r="B130" s="315" t="s">
        <v>19264</v>
      </c>
      <c r="C130" s="316" t="s">
        <v>19664</v>
      </c>
      <c r="D130" s="316" t="s">
        <v>19665</v>
      </c>
      <c r="E130" s="316" t="s">
        <v>19657</v>
      </c>
      <c r="F130" s="316">
        <v>180.8</v>
      </c>
      <c r="G130" s="316">
        <v>1500</v>
      </c>
      <c r="H130" s="449" t="s">
        <v>19666</v>
      </c>
      <c r="I130" s="316" t="s">
        <v>19667</v>
      </c>
    </row>
    <row r="131" spans="1:9" ht="30">
      <c r="A131" s="315">
        <v>119</v>
      </c>
      <c r="B131" s="315" t="s">
        <v>19264</v>
      </c>
      <c r="C131" s="316" t="s">
        <v>19668</v>
      </c>
      <c r="D131" s="316" t="s">
        <v>19669</v>
      </c>
      <c r="E131" s="316" t="s">
        <v>19657</v>
      </c>
      <c r="F131" s="316">
        <v>65</v>
      </c>
      <c r="G131" s="316">
        <v>1000</v>
      </c>
      <c r="H131" s="449" t="s">
        <v>19670</v>
      </c>
      <c r="I131" s="316" t="s">
        <v>19671</v>
      </c>
    </row>
    <row r="132" spans="1:9" ht="30">
      <c r="A132" s="315">
        <v>120</v>
      </c>
      <c r="B132" s="315" t="s">
        <v>19264</v>
      </c>
      <c r="C132" s="316" t="s">
        <v>19672</v>
      </c>
      <c r="D132" s="316" t="s">
        <v>19673</v>
      </c>
      <c r="E132" s="316" t="s">
        <v>19317</v>
      </c>
      <c r="F132" s="316">
        <v>62.02</v>
      </c>
      <c r="G132" s="316">
        <v>1500</v>
      </c>
      <c r="H132" s="449" t="s">
        <v>19674</v>
      </c>
      <c r="I132" s="316" t="s">
        <v>19675</v>
      </c>
    </row>
    <row r="133" spans="1:9" ht="60">
      <c r="A133" s="315">
        <v>121</v>
      </c>
      <c r="B133" s="315" t="s">
        <v>19264</v>
      </c>
      <c r="C133" s="316" t="s">
        <v>19676</v>
      </c>
      <c r="D133" s="316" t="s">
        <v>19677</v>
      </c>
      <c r="E133" s="316" t="s">
        <v>19678</v>
      </c>
      <c r="F133" s="316">
        <v>176.42</v>
      </c>
      <c r="G133" s="316">
        <v>1960</v>
      </c>
      <c r="H133" s="449" t="s">
        <v>1007</v>
      </c>
      <c r="I133" s="316" t="s">
        <v>19679</v>
      </c>
    </row>
    <row r="134" spans="1:9" ht="30">
      <c r="A134" s="315">
        <v>122</v>
      </c>
      <c r="B134" s="315" t="s">
        <v>19264</v>
      </c>
      <c r="C134" s="316" t="s">
        <v>19680</v>
      </c>
      <c r="D134" s="316" t="s">
        <v>19681</v>
      </c>
      <c r="E134" s="316" t="s">
        <v>19682</v>
      </c>
      <c r="F134" s="316">
        <v>105</v>
      </c>
      <c r="G134" s="316">
        <v>500</v>
      </c>
      <c r="H134" s="449" t="s">
        <v>19683</v>
      </c>
      <c r="I134" s="316" t="s">
        <v>19684</v>
      </c>
    </row>
    <row r="135" spans="1:9" ht="30">
      <c r="A135" s="315">
        <v>123</v>
      </c>
      <c r="B135" s="315" t="s">
        <v>19264</v>
      </c>
      <c r="C135" s="316" t="s">
        <v>19685</v>
      </c>
      <c r="D135" s="316" t="s">
        <v>19686</v>
      </c>
      <c r="E135" s="316" t="s">
        <v>19682</v>
      </c>
      <c r="F135" s="316">
        <v>100</v>
      </c>
      <c r="G135" s="316">
        <v>500</v>
      </c>
      <c r="H135" s="449" t="s">
        <v>19687</v>
      </c>
      <c r="I135" s="316" t="s">
        <v>19688</v>
      </c>
    </row>
    <row r="136" spans="1:9" ht="30">
      <c r="A136" s="315">
        <v>124</v>
      </c>
      <c r="B136" s="315" t="s">
        <v>19264</v>
      </c>
      <c r="C136" s="450" t="s">
        <v>19689</v>
      </c>
      <c r="D136" s="316" t="s">
        <v>19690</v>
      </c>
      <c r="E136" s="316" t="s">
        <v>19682</v>
      </c>
      <c r="F136" s="316">
        <v>120</v>
      </c>
      <c r="G136" s="316">
        <v>375</v>
      </c>
      <c r="H136" s="449" t="s">
        <v>19691</v>
      </c>
      <c r="I136" s="316" t="s">
        <v>19692</v>
      </c>
    </row>
    <row r="137" spans="1:9" ht="30">
      <c r="A137" s="315">
        <v>125</v>
      </c>
      <c r="B137" s="315" t="s">
        <v>19264</v>
      </c>
      <c r="C137" s="316" t="s">
        <v>19693</v>
      </c>
      <c r="D137" s="316" t="s">
        <v>19694</v>
      </c>
      <c r="E137" s="316" t="s">
        <v>19682</v>
      </c>
      <c r="F137" s="316">
        <v>55.8</v>
      </c>
      <c r="G137" s="316">
        <v>250</v>
      </c>
      <c r="H137" s="449" t="s">
        <v>19695</v>
      </c>
      <c r="I137" s="316" t="s">
        <v>19696</v>
      </c>
    </row>
    <row r="138" spans="1:9" ht="15">
      <c r="A138" s="315">
        <v>126</v>
      </c>
      <c r="B138" s="315" t="s">
        <v>19264</v>
      </c>
      <c r="C138" s="316" t="s">
        <v>19697</v>
      </c>
      <c r="D138" s="316" t="s">
        <v>19698</v>
      </c>
      <c r="E138" s="316" t="s">
        <v>19682</v>
      </c>
      <c r="F138" s="316">
        <v>50</v>
      </c>
      <c r="G138" s="316">
        <v>375</v>
      </c>
      <c r="H138" s="449" t="s">
        <v>19699</v>
      </c>
      <c r="I138" s="316" t="s">
        <v>19700</v>
      </c>
    </row>
    <row r="139" spans="1:9" ht="30">
      <c r="A139" s="315">
        <v>127</v>
      </c>
      <c r="B139" s="315" t="s">
        <v>19264</v>
      </c>
      <c r="C139" s="316" t="s">
        <v>19701</v>
      </c>
      <c r="D139" s="316" t="s">
        <v>19702</v>
      </c>
      <c r="E139" s="316" t="s">
        <v>19682</v>
      </c>
      <c r="F139" s="316">
        <v>60</v>
      </c>
      <c r="G139" s="316">
        <v>500</v>
      </c>
      <c r="H139" s="449" t="s">
        <v>19703</v>
      </c>
      <c r="I139" s="316" t="s">
        <v>19704</v>
      </c>
    </row>
    <row r="140" spans="1:9" ht="30">
      <c r="A140" s="315">
        <v>128</v>
      </c>
      <c r="B140" s="315" t="s">
        <v>19264</v>
      </c>
      <c r="C140" s="316" t="s">
        <v>19705</v>
      </c>
      <c r="D140" s="316" t="s">
        <v>19706</v>
      </c>
      <c r="E140" s="316" t="s">
        <v>19682</v>
      </c>
      <c r="F140" s="316">
        <v>106</v>
      </c>
      <c r="G140" s="316">
        <v>375</v>
      </c>
      <c r="H140" s="449" t="s">
        <v>19707</v>
      </c>
      <c r="I140" s="316" t="s">
        <v>19708</v>
      </c>
    </row>
    <row r="141" spans="1:9" ht="15">
      <c r="A141" s="315">
        <v>129</v>
      </c>
      <c r="B141" s="315" t="s">
        <v>19264</v>
      </c>
      <c r="C141" s="315" t="s">
        <v>19709</v>
      </c>
      <c r="D141" s="316" t="s">
        <v>19710</v>
      </c>
      <c r="E141" s="316" t="s">
        <v>19682</v>
      </c>
      <c r="F141" s="316">
        <v>75</v>
      </c>
      <c r="G141" s="316">
        <v>250</v>
      </c>
      <c r="H141" s="449" t="s">
        <v>19711</v>
      </c>
      <c r="I141" s="316" t="s">
        <v>19712</v>
      </c>
    </row>
    <row r="142" spans="1:9" ht="30">
      <c r="A142" s="315">
        <v>130</v>
      </c>
      <c r="B142" s="315" t="s">
        <v>19264</v>
      </c>
      <c r="C142" s="316" t="s">
        <v>19713</v>
      </c>
      <c r="D142" s="316" t="s">
        <v>19714</v>
      </c>
      <c r="E142" s="316" t="s">
        <v>19682</v>
      </c>
      <c r="F142" s="316">
        <v>86.4</v>
      </c>
      <c r="G142" s="316">
        <v>500</v>
      </c>
      <c r="H142" s="449" t="s">
        <v>19715</v>
      </c>
      <c r="I142" s="316" t="s">
        <v>19716</v>
      </c>
    </row>
    <row r="143" spans="1:9" ht="30">
      <c r="A143" s="315">
        <v>131</v>
      </c>
      <c r="B143" s="315" t="s">
        <v>19264</v>
      </c>
      <c r="C143" s="316" t="s">
        <v>19717</v>
      </c>
      <c r="D143" s="316" t="s">
        <v>19718</v>
      </c>
      <c r="E143" s="316" t="s">
        <v>19682</v>
      </c>
      <c r="F143" s="316">
        <v>40</v>
      </c>
      <c r="G143" s="316">
        <v>250</v>
      </c>
      <c r="H143" s="449" t="s">
        <v>19719</v>
      </c>
      <c r="I143" s="316" t="s">
        <v>19720</v>
      </c>
    </row>
    <row r="144" spans="1:9" ht="30">
      <c r="A144" s="315">
        <v>132</v>
      </c>
      <c r="B144" s="315" t="s">
        <v>19264</v>
      </c>
      <c r="C144" s="316" t="s">
        <v>19721</v>
      </c>
      <c r="D144" s="316" t="s">
        <v>19722</v>
      </c>
      <c r="E144" s="316" t="s">
        <v>19682</v>
      </c>
      <c r="F144" s="316">
        <v>30</v>
      </c>
      <c r="G144" s="316">
        <v>250</v>
      </c>
      <c r="H144" s="449" t="s">
        <v>19723</v>
      </c>
      <c r="I144" s="316" t="s">
        <v>19724</v>
      </c>
    </row>
    <row r="145" spans="1:9" ht="30">
      <c r="A145" s="315">
        <v>133</v>
      </c>
      <c r="B145" s="315" t="s">
        <v>19264</v>
      </c>
      <c r="C145" s="316" t="s">
        <v>19725</v>
      </c>
      <c r="D145" s="316" t="s">
        <v>19726</v>
      </c>
      <c r="E145" s="316" t="s">
        <v>19682</v>
      </c>
      <c r="F145" s="316">
        <v>50</v>
      </c>
      <c r="G145" s="316">
        <v>375</v>
      </c>
      <c r="H145" s="449" t="s">
        <v>19727</v>
      </c>
      <c r="I145" s="316" t="s">
        <v>19728</v>
      </c>
    </row>
    <row r="146" spans="1:9" ht="30">
      <c r="A146" s="315">
        <v>134</v>
      </c>
      <c r="B146" s="315" t="s">
        <v>19264</v>
      </c>
      <c r="C146" s="316" t="s">
        <v>19729</v>
      </c>
      <c r="D146" s="316" t="s">
        <v>19730</v>
      </c>
      <c r="E146" s="316" t="s">
        <v>19682</v>
      </c>
      <c r="F146" s="316">
        <v>30</v>
      </c>
      <c r="G146" s="316">
        <v>250</v>
      </c>
      <c r="H146" s="449" t="s">
        <v>19731</v>
      </c>
      <c r="I146" s="316" t="s">
        <v>19732</v>
      </c>
    </row>
    <row r="147" spans="1:9" ht="30">
      <c r="A147" s="315">
        <v>135</v>
      </c>
      <c r="B147" s="315" t="s">
        <v>19264</v>
      </c>
      <c r="C147" s="316" t="s">
        <v>19733</v>
      </c>
      <c r="D147" s="316" t="s">
        <v>19734</v>
      </c>
      <c r="E147" s="316" t="s">
        <v>19682</v>
      </c>
      <c r="F147" s="316">
        <v>40</v>
      </c>
      <c r="G147" s="316">
        <v>250</v>
      </c>
      <c r="H147" s="449" t="s">
        <v>19735</v>
      </c>
      <c r="I147" s="316" t="s">
        <v>19736</v>
      </c>
    </row>
    <row r="148" spans="1:9" ht="30">
      <c r="A148" s="315">
        <v>136</v>
      </c>
      <c r="B148" s="315" t="s">
        <v>19264</v>
      </c>
      <c r="C148" s="316" t="s">
        <v>19737</v>
      </c>
      <c r="D148" s="316" t="s">
        <v>19738</v>
      </c>
      <c r="E148" s="316" t="s">
        <v>19682</v>
      </c>
      <c r="F148" s="316">
        <v>40</v>
      </c>
      <c r="G148" s="316">
        <v>250</v>
      </c>
      <c r="H148" s="449" t="s">
        <v>19739</v>
      </c>
      <c r="I148" s="316" t="s">
        <v>19740</v>
      </c>
    </row>
    <row r="149" spans="1:9" ht="30">
      <c r="A149" s="315">
        <v>137</v>
      </c>
      <c r="B149" s="315" t="s">
        <v>19264</v>
      </c>
      <c r="C149" s="316" t="s">
        <v>19741</v>
      </c>
      <c r="D149" s="316" t="s">
        <v>19742</v>
      </c>
      <c r="E149" s="316" t="s">
        <v>19682</v>
      </c>
      <c r="F149" s="316">
        <v>30</v>
      </c>
      <c r="G149" s="316">
        <v>250</v>
      </c>
      <c r="H149" s="449" t="s">
        <v>19743</v>
      </c>
      <c r="I149" s="316" t="s">
        <v>19744</v>
      </c>
    </row>
    <row r="150" spans="1:9" ht="30">
      <c r="A150" s="315">
        <v>138</v>
      </c>
      <c r="B150" s="315" t="s">
        <v>19264</v>
      </c>
      <c r="C150" s="316" t="s">
        <v>19745</v>
      </c>
      <c r="D150" s="316" t="s">
        <v>19746</v>
      </c>
      <c r="E150" s="316" t="s">
        <v>19682</v>
      </c>
      <c r="F150" s="316">
        <v>40</v>
      </c>
      <c r="G150" s="316">
        <v>250</v>
      </c>
      <c r="H150" s="449" t="s">
        <v>19747</v>
      </c>
      <c r="I150" s="316" t="s">
        <v>19748</v>
      </c>
    </row>
    <row r="151" spans="1:9" ht="30">
      <c r="A151" s="315">
        <v>139</v>
      </c>
      <c r="B151" s="315" t="s">
        <v>19264</v>
      </c>
      <c r="C151" s="316" t="s">
        <v>19749</v>
      </c>
      <c r="D151" s="316" t="s">
        <v>19750</v>
      </c>
      <c r="E151" s="316" t="s">
        <v>19682</v>
      </c>
      <c r="F151" s="316">
        <v>40</v>
      </c>
      <c r="G151" s="316">
        <v>250</v>
      </c>
      <c r="H151" s="449" t="s">
        <v>19751</v>
      </c>
      <c r="I151" s="316" t="s">
        <v>19752</v>
      </c>
    </row>
    <row r="152" spans="1:9" ht="30">
      <c r="A152" s="315">
        <v>140</v>
      </c>
      <c r="B152" s="315" t="s">
        <v>19264</v>
      </c>
      <c r="C152" s="316" t="s">
        <v>19753</v>
      </c>
      <c r="D152" s="316" t="s">
        <v>19754</v>
      </c>
      <c r="E152" s="316" t="s">
        <v>19682</v>
      </c>
      <c r="F152" s="316">
        <v>50</v>
      </c>
      <c r="G152" s="316">
        <v>375</v>
      </c>
      <c r="H152" s="449" t="s">
        <v>19755</v>
      </c>
      <c r="I152" s="316" t="s">
        <v>19756</v>
      </c>
    </row>
    <row r="153" spans="1:9" ht="30">
      <c r="A153" s="315">
        <v>141</v>
      </c>
      <c r="B153" s="315" t="s">
        <v>19264</v>
      </c>
      <c r="C153" s="316" t="s">
        <v>19757</v>
      </c>
      <c r="D153" s="316" t="s">
        <v>19758</v>
      </c>
      <c r="E153" s="316" t="s">
        <v>19682</v>
      </c>
      <c r="F153" s="316">
        <v>30</v>
      </c>
      <c r="G153" s="316">
        <v>250</v>
      </c>
      <c r="H153" s="449" t="s">
        <v>19759</v>
      </c>
      <c r="I153" s="316" t="s">
        <v>19760</v>
      </c>
    </row>
    <row r="154" spans="1:9" ht="30">
      <c r="A154" s="315">
        <v>142</v>
      </c>
      <c r="B154" s="315" t="s">
        <v>19264</v>
      </c>
      <c r="C154" s="316" t="s">
        <v>19761</v>
      </c>
      <c r="D154" s="316" t="s">
        <v>19762</v>
      </c>
      <c r="E154" s="316" t="s">
        <v>19682</v>
      </c>
      <c r="F154" s="316">
        <v>80</v>
      </c>
      <c r="G154" s="316">
        <v>375</v>
      </c>
      <c r="H154" s="449" t="s">
        <v>19763</v>
      </c>
      <c r="I154" s="316" t="s">
        <v>19764</v>
      </c>
    </row>
    <row r="155" spans="1:9" ht="30">
      <c r="A155" s="315">
        <v>143</v>
      </c>
      <c r="B155" s="315" t="s">
        <v>19264</v>
      </c>
      <c r="C155" s="316" t="s">
        <v>19765</v>
      </c>
      <c r="D155" s="316" t="s">
        <v>19766</v>
      </c>
      <c r="E155" s="316" t="s">
        <v>19682</v>
      </c>
      <c r="F155" s="316">
        <v>37</v>
      </c>
      <c r="G155" s="316">
        <v>250</v>
      </c>
      <c r="H155" s="449" t="s">
        <v>19767</v>
      </c>
      <c r="I155" s="316" t="s">
        <v>19768</v>
      </c>
    </row>
    <row r="156" spans="1:9" ht="30">
      <c r="A156" s="315">
        <v>144</v>
      </c>
      <c r="B156" s="315" t="s">
        <v>19264</v>
      </c>
      <c r="C156" s="316" t="s">
        <v>19769</v>
      </c>
      <c r="D156" s="316" t="s">
        <v>19770</v>
      </c>
      <c r="E156" s="316" t="s">
        <v>19682</v>
      </c>
      <c r="F156" s="316">
        <v>50</v>
      </c>
      <c r="G156" s="316">
        <v>250</v>
      </c>
      <c r="H156" s="449" t="s">
        <v>19771</v>
      </c>
      <c r="I156" s="316" t="s">
        <v>19772</v>
      </c>
    </row>
    <row r="157" spans="1:9" ht="30">
      <c r="A157" s="315">
        <v>145</v>
      </c>
      <c r="B157" s="315" t="s">
        <v>19264</v>
      </c>
      <c r="C157" s="316" t="s">
        <v>19773</v>
      </c>
      <c r="D157" s="316" t="s">
        <v>19774</v>
      </c>
      <c r="E157" s="316" t="s">
        <v>19682</v>
      </c>
      <c r="F157" s="316">
        <v>79</v>
      </c>
      <c r="G157" s="316">
        <v>375</v>
      </c>
      <c r="H157" s="449" t="s">
        <v>19775</v>
      </c>
      <c r="I157" s="316" t="s">
        <v>19776</v>
      </c>
    </row>
    <row r="158" spans="1:9" ht="30">
      <c r="A158" s="315">
        <v>146</v>
      </c>
      <c r="B158" s="315" t="s">
        <v>19264</v>
      </c>
      <c r="C158" s="316" t="s">
        <v>19725</v>
      </c>
      <c r="D158" s="316" t="s">
        <v>19777</v>
      </c>
      <c r="E158" s="316" t="s">
        <v>19682</v>
      </c>
      <c r="F158" s="316">
        <v>60</v>
      </c>
      <c r="G158" s="316">
        <v>375</v>
      </c>
      <c r="H158" s="449" t="s">
        <v>19778</v>
      </c>
      <c r="I158" s="316" t="s">
        <v>19779</v>
      </c>
    </row>
    <row r="159" spans="1:9" ht="30">
      <c r="A159" s="315">
        <v>147</v>
      </c>
      <c r="B159" s="315" t="s">
        <v>19264</v>
      </c>
      <c r="C159" s="316" t="s">
        <v>19780</v>
      </c>
      <c r="D159" s="316" t="s">
        <v>19781</v>
      </c>
      <c r="E159" s="316" t="s">
        <v>19682</v>
      </c>
      <c r="F159" s="316">
        <v>30</v>
      </c>
      <c r="G159" s="316">
        <v>250</v>
      </c>
      <c r="H159" s="449" t="s">
        <v>19782</v>
      </c>
      <c r="I159" s="316" t="s">
        <v>19783</v>
      </c>
    </row>
    <row r="160" spans="1:9" ht="30">
      <c r="A160" s="315">
        <v>148</v>
      </c>
      <c r="B160" s="315" t="s">
        <v>19264</v>
      </c>
      <c r="C160" s="316" t="s">
        <v>19784</v>
      </c>
      <c r="D160" s="316" t="s">
        <v>19785</v>
      </c>
      <c r="E160" s="316" t="s">
        <v>19682</v>
      </c>
      <c r="F160" s="316">
        <v>60</v>
      </c>
      <c r="G160" s="316">
        <v>250</v>
      </c>
      <c r="H160" s="449" t="s">
        <v>19786</v>
      </c>
      <c r="I160" s="316" t="s">
        <v>19787</v>
      </c>
    </row>
    <row r="161" spans="1:9" ht="30">
      <c r="A161" s="315">
        <v>149</v>
      </c>
      <c r="B161" s="315" t="s">
        <v>19264</v>
      </c>
      <c r="C161" s="316" t="s">
        <v>19788</v>
      </c>
      <c r="D161" s="316" t="s">
        <v>19789</v>
      </c>
      <c r="E161" s="316" t="s">
        <v>19682</v>
      </c>
      <c r="F161" s="316">
        <v>50</v>
      </c>
      <c r="G161" s="316">
        <v>250</v>
      </c>
      <c r="H161" s="449" t="s">
        <v>19790</v>
      </c>
      <c r="I161" s="316" t="s">
        <v>19791</v>
      </c>
    </row>
    <row r="162" spans="1:9" ht="30">
      <c r="A162" s="315">
        <v>150</v>
      </c>
      <c r="B162" s="315" t="s">
        <v>19264</v>
      </c>
      <c r="C162" s="316" t="s">
        <v>19773</v>
      </c>
      <c r="D162" s="316" t="s">
        <v>19792</v>
      </c>
      <c r="E162" s="316" t="s">
        <v>19682</v>
      </c>
      <c r="F162" s="316">
        <v>127</v>
      </c>
      <c r="G162" s="316">
        <v>375</v>
      </c>
      <c r="H162" s="449" t="s">
        <v>19793</v>
      </c>
      <c r="I162" s="316" t="s">
        <v>19794</v>
      </c>
    </row>
    <row r="163" spans="1:9" ht="30">
      <c r="A163" s="315">
        <v>151</v>
      </c>
      <c r="B163" s="315" t="s">
        <v>19264</v>
      </c>
      <c r="C163" s="316" t="s">
        <v>19795</v>
      </c>
      <c r="D163" s="316" t="s">
        <v>19796</v>
      </c>
      <c r="E163" s="316" t="s">
        <v>19682</v>
      </c>
      <c r="F163" s="316">
        <v>60</v>
      </c>
      <c r="G163" s="316">
        <v>375</v>
      </c>
      <c r="H163" s="449" t="s">
        <v>19797</v>
      </c>
      <c r="I163" s="316" t="s">
        <v>19798</v>
      </c>
    </row>
    <row r="164" spans="1:9" ht="30">
      <c r="A164" s="315">
        <v>152</v>
      </c>
      <c r="B164" s="315" t="s">
        <v>19264</v>
      </c>
      <c r="C164" s="316" t="s">
        <v>19799</v>
      </c>
      <c r="D164" s="316" t="s">
        <v>19800</v>
      </c>
      <c r="E164" s="316" t="s">
        <v>19682</v>
      </c>
      <c r="F164" s="316">
        <v>40</v>
      </c>
      <c r="G164" s="316">
        <v>250</v>
      </c>
      <c r="H164" s="449" t="s">
        <v>19801</v>
      </c>
      <c r="I164" s="316" t="s">
        <v>19802</v>
      </c>
    </row>
    <row r="165" spans="1:9" ht="30">
      <c r="A165" s="315">
        <v>153</v>
      </c>
      <c r="B165" s="315" t="s">
        <v>19264</v>
      </c>
      <c r="C165" s="316" t="s">
        <v>19803</v>
      </c>
      <c r="D165" s="316" t="s">
        <v>19804</v>
      </c>
      <c r="E165" s="316" t="s">
        <v>19805</v>
      </c>
      <c r="F165" s="316">
        <v>67</v>
      </c>
      <c r="G165" s="316">
        <v>1080</v>
      </c>
      <c r="H165" s="449" t="s">
        <v>19806</v>
      </c>
      <c r="I165" s="316" t="s">
        <v>19807</v>
      </c>
    </row>
    <row r="166" spans="1:9" ht="30">
      <c r="A166" s="315">
        <v>154</v>
      </c>
      <c r="B166" s="315" t="s">
        <v>19264</v>
      </c>
      <c r="C166" s="316" t="s">
        <v>19808</v>
      </c>
      <c r="D166" s="316" t="s">
        <v>19809</v>
      </c>
      <c r="E166" s="316" t="s">
        <v>19682</v>
      </c>
      <c r="F166" s="316">
        <v>51.4</v>
      </c>
      <c r="G166" s="316">
        <v>500</v>
      </c>
      <c r="H166" s="449" t="s">
        <v>19810</v>
      </c>
      <c r="I166" s="316" t="s">
        <v>19811</v>
      </c>
    </row>
    <row r="167" spans="1:9" ht="30">
      <c r="A167" s="315">
        <v>155</v>
      </c>
      <c r="B167" s="315" t="s">
        <v>19264</v>
      </c>
      <c r="C167" s="316" t="s">
        <v>19812</v>
      </c>
      <c r="D167" s="316" t="s">
        <v>19813</v>
      </c>
      <c r="E167" s="316" t="s">
        <v>19317</v>
      </c>
      <c r="F167" s="316">
        <v>75.56</v>
      </c>
      <c r="G167" s="316">
        <v>625</v>
      </c>
      <c r="H167" s="449" t="s">
        <v>19814</v>
      </c>
      <c r="I167" s="316" t="s">
        <v>19815</v>
      </c>
    </row>
    <row r="168" spans="1:9" ht="30">
      <c r="A168" s="315">
        <v>156</v>
      </c>
      <c r="B168" s="315" t="s">
        <v>19264</v>
      </c>
      <c r="C168" s="316" t="s">
        <v>19816</v>
      </c>
      <c r="D168" s="316" t="s">
        <v>19817</v>
      </c>
      <c r="E168" s="316" t="s">
        <v>19317</v>
      </c>
      <c r="F168" s="316">
        <v>257</v>
      </c>
      <c r="G168" s="316">
        <v>500</v>
      </c>
      <c r="H168" s="449" t="s">
        <v>19818</v>
      </c>
      <c r="I168" s="316" t="s">
        <v>19819</v>
      </c>
    </row>
    <row r="169" spans="1:9" ht="45">
      <c r="A169" s="315">
        <v>157</v>
      </c>
      <c r="B169" s="315" t="s">
        <v>19264</v>
      </c>
      <c r="C169" s="316" t="s">
        <v>19820</v>
      </c>
      <c r="D169" s="316" t="s">
        <v>19821</v>
      </c>
      <c r="E169" s="316" t="s">
        <v>19317</v>
      </c>
      <c r="F169" s="316">
        <v>30</v>
      </c>
      <c r="G169" s="316">
        <v>400</v>
      </c>
      <c r="H169" s="449" t="s">
        <v>1248</v>
      </c>
      <c r="I169" s="316" t="s">
        <v>19822</v>
      </c>
    </row>
    <row r="170" spans="1:9" ht="15">
      <c r="A170" s="315">
        <v>158</v>
      </c>
      <c r="B170" s="315" t="s">
        <v>19264</v>
      </c>
      <c r="C170" s="316" t="s">
        <v>19823</v>
      </c>
      <c r="D170" s="316" t="s">
        <v>19824</v>
      </c>
      <c r="E170" s="316" t="s">
        <v>19682</v>
      </c>
      <c r="F170" s="316">
        <v>100</v>
      </c>
      <c r="G170" s="316">
        <v>250</v>
      </c>
      <c r="H170" s="449" t="s">
        <v>19825</v>
      </c>
      <c r="I170" s="316" t="s">
        <v>19826</v>
      </c>
    </row>
    <row r="171" spans="1:9" ht="30">
      <c r="A171" s="315">
        <v>159</v>
      </c>
      <c r="B171" s="315" t="s">
        <v>19264</v>
      </c>
      <c r="C171" s="316" t="s">
        <v>19827</v>
      </c>
      <c r="D171" s="316" t="s">
        <v>19828</v>
      </c>
      <c r="E171" s="316" t="s">
        <v>19682</v>
      </c>
      <c r="F171" s="451">
        <v>23.5</v>
      </c>
      <c r="G171" s="316">
        <v>250</v>
      </c>
      <c r="H171" s="449" t="s">
        <v>19829</v>
      </c>
      <c r="I171" s="316" t="s">
        <v>19830</v>
      </c>
    </row>
    <row r="172" spans="1:9" ht="15">
      <c r="A172" s="315">
        <v>160</v>
      </c>
      <c r="B172" s="315" t="s">
        <v>19264</v>
      </c>
      <c r="C172" s="316" t="s">
        <v>19831</v>
      </c>
      <c r="D172" s="316" t="s">
        <v>19832</v>
      </c>
      <c r="E172" s="316" t="s">
        <v>19682</v>
      </c>
      <c r="F172" s="316">
        <v>105.6</v>
      </c>
      <c r="G172" s="316">
        <v>250</v>
      </c>
      <c r="H172" s="449" t="s">
        <v>19833</v>
      </c>
      <c r="I172" s="316" t="s">
        <v>19834</v>
      </c>
    </row>
    <row r="173" spans="1:9" ht="30">
      <c r="A173" s="315">
        <v>161</v>
      </c>
      <c r="B173" s="315" t="s">
        <v>19264</v>
      </c>
      <c r="C173" s="316" t="s">
        <v>19835</v>
      </c>
      <c r="D173" s="316" t="s">
        <v>19836</v>
      </c>
      <c r="E173" s="316" t="s">
        <v>19682</v>
      </c>
      <c r="F173" s="316">
        <v>87.25</v>
      </c>
      <c r="G173" s="316">
        <v>250</v>
      </c>
      <c r="H173" s="449" t="s">
        <v>19837</v>
      </c>
      <c r="I173" s="316" t="s">
        <v>19838</v>
      </c>
    </row>
    <row r="174" spans="1:9" ht="15">
      <c r="A174" s="315">
        <v>162</v>
      </c>
      <c r="B174" s="315" t="s">
        <v>19264</v>
      </c>
      <c r="C174" s="316" t="s">
        <v>19839</v>
      </c>
      <c r="D174" s="316" t="s">
        <v>19840</v>
      </c>
      <c r="E174" s="316" t="s">
        <v>19682</v>
      </c>
      <c r="F174" s="316">
        <v>50.5</v>
      </c>
      <c r="G174" s="316">
        <v>250</v>
      </c>
      <c r="H174" s="449" t="s">
        <v>19841</v>
      </c>
      <c r="I174" s="316" t="s">
        <v>19842</v>
      </c>
    </row>
    <row r="175" spans="1:9" ht="15">
      <c r="A175" s="315">
        <v>163</v>
      </c>
      <c r="B175" s="315" t="s">
        <v>19264</v>
      </c>
      <c r="C175" s="316" t="s">
        <v>19843</v>
      </c>
      <c r="D175" s="316" t="s">
        <v>19844</v>
      </c>
      <c r="E175" s="316" t="s">
        <v>19682</v>
      </c>
      <c r="F175" s="316">
        <v>19.760000000000002</v>
      </c>
      <c r="G175" s="316">
        <v>250</v>
      </c>
      <c r="H175" s="449" t="s">
        <v>19845</v>
      </c>
      <c r="I175" s="316" t="s">
        <v>19846</v>
      </c>
    </row>
    <row r="176" spans="1:9" ht="30">
      <c r="A176" s="315">
        <v>164</v>
      </c>
      <c r="B176" s="315" t="s">
        <v>19264</v>
      </c>
      <c r="C176" s="316" t="s">
        <v>19847</v>
      </c>
      <c r="D176" s="316" t="s">
        <v>19848</v>
      </c>
      <c r="E176" s="316" t="s">
        <v>19682</v>
      </c>
      <c r="F176" s="316">
        <v>20.63</v>
      </c>
      <c r="G176" s="316">
        <v>250</v>
      </c>
      <c r="H176" s="449" t="s">
        <v>19849</v>
      </c>
      <c r="I176" s="316" t="s">
        <v>19850</v>
      </c>
    </row>
    <row r="177" spans="1:9" ht="45">
      <c r="A177" s="315">
        <v>165</v>
      </c>
      <c r="B177" s="315" t="s">
        <v>19264</v>
      </c>
      <c r="C177" s="316" t="s">
        <v>19851</v>
      </c>
      <c r="D177" s="316" t="s">
        <v>19852</v>
      </c>
      <c r="E177" s="316" t="s">
        <v>19604</v>
      </c>
      <c r="F177" s="316">
        <v>67.77</v>
      </c>
      <c r="G177" s="316">
        <v>4643.25</v>
      </c>
      <c r="H177" s="449" t="s">
        <v>19853</v>
      </c>
      <c r="I177" s="316" t="s">
        <v>19854</v>
      </c>
    </row>
    <row r="178" spans="1:9" ht="30">
      <c r="A178" s="315">
        <v>166</v>
      </c>
      <c r="B178" s="315" t="s">
        <v>19264</v>
      </c>
      <c r="C178" s="316" t="s">
        <v>19855</v>
      </c>
      <c r="D178" s="316" t="s">
        <v>19856</v>
      </c>
      <c r="E178" s="316" t="s">
        <v>19682</v>
      </c>
      <c r="F178" s="316">
        <v>20</v>
      </c>
      <c r="G178" s="316">
        <v>250</v>
      </c>
      <c r="H178" s="449" t="s">
        <v>19857</v>
      </c>
      <c r="I178" s="316" t="s">
        <v>19858</v>
      </c>
    </row>
    <row r="179" spans="1:9" ht="30">
      <c r="A179" s="315">
        <v>167</v>
      </c>
      <c r="B179" s="315" t="s">
        <v>19264</v>
      </c>
      <c r="C179" s="316" t="s">
        <v>19859</v>
      </c>
      <c r="D179" s="316" t="s">
        <v>19860</v>
      </c>
      <c r="E179" s="316" t="s">
        <v>19682</v>
      </c>
      <c r="F179" s="316">
        <v>30</v>
      </c>
      <c r="G179" s="316">
        <v>500</v>
      </c>
      <c r="H179" s="449" t="s">
        <v>19861</v>
      </c>
      <c r="I179" s="316" t="s">
        <v>19862</v>
      </c>
    </row>
    <row r="180" spans="1:9" ht="30">
      <c r="A180" s="315">
        <v>168</v>
      </c>
      <c r="B180" s="315" t="s">
        <v>19264</v>
      </c>
      <c r="C180" s="316" t="s">
        <v>19863</v>
      </c>
      <c r="D180" s="316" t="s">
        <v>19864</v>
      </c>
      <c r="E180" s="316" t="s">
        <v>19682</v>
      </c>
      <c r="F180" s="316">
        <v>25</v>
      </c>
      <c r="G180" s="316">
        <v>375</v>
      </c>
      <c r="H180" s="449" t="s">
        <v>19865</v>
      </c>
      <c r="I180" s="316" t="s">
        <v>19866</v>
      </c>
    </row>
    <row r="181" spans="1:9" ht="15">
      <c r="A181" s="315">
        <v>169</v>
      </c>
      <c r="B181" s="315" t="s">
        <v>19264</v>
      </c>
      <c r="C181" s="316" t="s">
        <v>19867</v>
      </c>
      <c r="D181" s="316" t="s">
        <v>19868</v>
      </c>
      <c r="E181" s="316" t="s">
        <v>19682</v>
      </c>
      <c r="F181" s="316">
        <v>20</v>
      </c>
      <c r="G181" s="316">
        <v>375</v>
      </c>
      <c r="H181" s="449" t="s">
        <v>19869</v>
      </c>
      <c r="I181" s="316" t="s">
        <v>19870</v>
      </c>
    </row>
    <row r="182" spans="1:9" ht="30">
      <c r="A182" s="315">
        <v>170</v>
      </c>
      <c r="B182" s="315" t="s">
        <v>19264</v>
      </c>
      <c r="C182" s="316" t="s">
        <v>19871</v>
      </c>
      <c r="D182" s="316" t="s">
        <v>19872</v>
      </c>
      <c r="E182" s="316" t="s">
        <v>19682</v>
      </c>
      <c r="F182" s="316">
        <v>25</v>
      </c>
      <c r="G182" s="316">
        <v>437.5</v>
      </c>
      <c r="H182" s="449" t="s">
        <v>19873</v>
      </c>
      <c r="I182" s="316" t="s">
        <v>19874</v>
      </c>
    </row>
    <row r="183" spans="1:9" ht="30">
      <c r="A183" s="315">
        <v>171</v>
      </c>
      <c r="B183" s="315" t="s">
        <v>19264</v>
      </c>
      <c r="C183" s="316" t="s">
        <v>19875</v>
      </c>
      <c r="D183" s="316" t="s">
        <v>19876</v>
      </c>
      <c r="E183" s="316" t="s">
        <v>19682</v>
      </c>
      <c r="F183" s="316">
        <v>52</v>
      </c>
      <c r="G183" s="316">
        <v>500</v>
      </c>
      <c r="H183" s="449" t="s">
        <v>19877</v>
      </c>
      <c r="I183" s="316" t="s">
        <v>19878</v>
      </c>
    </row>
    <row r="184" spans="1:9" ht="30">
      <c r="A184" s="315">
        <v>172</v>
      </c>
      <c r="B184" s="315" t="s">
        <v>19264</v>
      </c>
      <c r="C184" s="316" t="s">
        <v>19879</v>
      </c>
      <c r="D184" s="316" t="s">
        <v>19880</v>
      </c>
      <c r="E184" s="316" t="s">
        <v>19682</v>
      </c>
      <c r="F184" s="316">
        <v>40</v>
      </c>
      <c r="G184" s="316">
        <v>187.5</v>
      </c>
      <c r="H184" s="449" t="s">
        <v>19881</v>
      </c>
      <c r="I184" s="316" t="s">
        <v>19882</v>
      </c>
    </row>
    <row r="185" spans="1:9" ht="30">
      <c r="A185" s="315">
        <v>173</v>
      </c>
      <c r="B185" s="315" t="s">
        <v>19264</v>
      </c>
      <c r="C185" s="316" t="s">
        <v>19883</v>
      </c>
      <c r="D185" s="316" t="s">
        <v>19884</v>
      </c>
      <c r="E185" s="316" t="s">
        <v>19682</v>
      </c>
      <c r="F185" s="316">
        <v>25</v>
      </c>
      <c r="G185" s="316">
        <v>187.5</v>
      </c>
      <c r="H185" s="449" t="s">
        <v>19885</v>
      </c>
      <c r="I185" s="316" t="s">
        <v>19886</v>
      </c>
    </row>
    <row r="186" spans="1:9" ht="30">
      <c r="A186" s="315">
        <v>174</v>
      </c>
      <c r="B186" s="315" t="s">
        <v>19264</v>
      </c>
      <c r="C186" s="316" t="s">
        <v>19887</v>
      </c>
      <c r="D186" s="316" t="s">
        <v>19888</v>
      </c>
      <c r="E186" s="316" t="s">
        <v>19682</v>
      </c>
      <c r="F186" s="316">
        <v>22</v>
      </c>
      <c r="G186" s="316">
        <v>125</v>
      </c>
      <c r="H186" s="449" t="s">
        <v>19889</v>
      </c>
      <c r="I186" s="316" t="s">
        <v>19890</v>
      </c>
    </row>
    <row r="187" spans="1:9" ht="30">
      <c r="A187" s="315">
        <v>175</v>
      </c>
      <c r="B187" s="315" t="s">
        <v>19264</v>
      </c>
      <c r="C187" s="316" t="s">
        <v>19891</v>
      </c>
      <c r="D187" s="316" t="s">
        <v>19892</v>
      </c>
      <c r="E187" s="316" t="s">
        <v>19682</v>
      </c>
      <c r="F187" s="316">
        <v>100</v>
      </c>
      <c r="G187" s="316">
        <v>375</v>
      </c>
      <c r="H187" s="449" t="s">
        <v>19893</v>
      </c>
      <c r="I187" s="316" t="s">
        <v>19894</v>
      </c>
    </row>
    <row r="188" spans="1:9" ht="30">
      <c r="A188" s="315">
        <v>176</v>
      </c>
      <c r="B188" s="315" t="s">
        <v>19264</v>
      </c>
      <c r="C188" s="316" t="s">
        <v>19895</v>
      </c>
      <c r="D188" s="316" t="s">
        <v>19896</v>
      </c>
      <c r="E188" s="316" t="s">
        <v>19682</v>
      </c>
      <c r="F188" s="316">
        <v>47</v>
      </c>
      <c r="G188" s="316">
        <v>625</v>
      </c>
      <c r="H188" s="449" t="s">
        <v>10907</v>
      </c>
      <c r="I188" s="316" t="s">
        <v>19897</v>
      </c>
    </row>
    <row r="189" spans="1:9" ht="15">
      <c r="A189" s="315">
        <v>177</v>
      </c>
      <c r="B189" s="315" t="s">
        <v>19264</v>
      </c>
      <c r="C189" s="316" t="s">
        <v>19898</v>
      </c>
      <c r="D189" s="316" t="s">
        <v>19899</v>
      </c>
      <c r="E189" s="316" t="s">
        <v>19682</v>
      </c>
      <c r="F189" s="316">
        <v>100</v>
      </c>
      <c r="G189" s="316">
        <v>375</v>
      </c>
      <c r="H189" s="449" t="s">
        <v>19900</v>
      </c>
      <c r="I189" s="316" t="s">
        <v>19901</v>
      </c>
    </row>
    <row r="190" spans="1:9" ht="30">
      <c r="A190" s="315">
        <v>178</v>
      </c>
      <c r="B190" s="315" t="s">
        <v>19264</v>
      </c>
      <c r="C190" s="316" t="s">
        <v>19902</v>
      </c>
      <c r="D190" s="316" t="s">
        <v>19903</v>
      </c>
      <c r="E190" s="316" t="s">
        <v>19682</v>
      </c>
      <c r="F190" s="316">
        <v>79</v>
      </c>
      <c r="G190" s="316">
        <v>500</v>
      </c>
      <c r="H190" s="449" t="s">
        <v>19904</v>
      </c>
      <c r="I190" s="316" t="s">
        <v>19905</v>
      </c>
    </row>
    <row r="191" spans="1:9" ht="15">
      <c r="A191" s="315">
        <v>179</v>
      </c>
      <c r="B191" s="315" t="s">
        <v>19264</v>
      </c>
      <c r="C191" s="316" t="s">
        <v>19906</v>
      </c>
      <c r="D191" s="316" t="s">
        <v>19907</v>
      </c>
      <c r="E191" s="316" t="s">
        <v>19682</v>
      </c>
      <c r="F191" s="316">
        <v>50</v>
      </c>
      <c r="G191" s="316">
        <v>375</v>
      </c>
      <c r="H191" s="449" t="s">
        <v>19908</v>
      </c>
      <c r="I191" s="316" t="s">
        <v>19909</v>
      </c>
    </row>
    <row r="192" spans="1:9" ht="15">
      <c r="A192" s="315">
        <v>180</v>
      </c>
      <c r="B192" s="315" t="s">
        <v>19264</v>
      </c>
      <c r="C192" s="316" t="s">
        <v>19910</v>
      </c>
      <c r="D192" s="316" t="s">
        <v>19911</v>
      </c>
      <c r="E192" s="316" t="s">
        <v>19682</v>
      </c>
      <c r="F192" s="316">
        <v>25</v>
      </c>
      <c r="G192" s="316">
        <v>500</v>
      </c>
      <c r="H192" s="449" t="s">
        <v>19912</v>
      </c>
      <c r="I192" s="316" t="s">
        <v>19913</v>
      </c>
    </row>
    <row r="193" spans="1:9" ht="30">
      <c r="A193" s="315">
        <v>181</v>
      </c>
      <c r="B193" s="315" t="s">
        <v>19264</v>
      </c>
      <c r="C193" s="452" t="s">
        <v>19914</v>
      </c>
      <c r="D193" s="316" t="s">
        <v>19915</v>
      </c>
      <c r="E193" s="316" t="s">
        <v>19317</v>
      </c>
      <c r="F193" s="316">
        <v>65.5</v>
      </c>
      <c r="G193" s="316">
        <v>525</v>
      </c>
      <c r="H193" s="449" t="s">
        <v>19916</v>
      </c>
      <c r="I193" s="316" t="s">
        <v>19917</v>
      </c>
    </row>
    <row r="194" spans="1:9" ht="30">
      <c r="A194" s="315">
        <v>182</v>
      </c>
      <c r="B194" s="315" t="s">
        <v>19264</v>
      </c>
      <c r="C194" s="316" t="s">
        <v>19918</v>
      </c>
      <c r="D194" s="316" t="s">
        <v>19919</v>
      </c>
      <c r="E194" s="316" t="s">
        <v>19317</v>
      </c>
      <c r="F194" s="316">
        <v>63.2</v>
      </c>
      <c r="G194" s="316">
        <v>750</v>
      </c>
      <c r="H194" s="449" t="s">
        <v>19920</v>
      </c>
      <c r="I194" s="316" t="s">
        <v>19921</v>
      </c>
    </row>
    <row r="195" spans="1:9" ht="30">
      <c r="A195" s="315">
        <v>183</v>
      </c>
      <c r="B195" s="315" t="s">
        <v>19264</v>
      </c>
      <c r="C195" s="316" t="s">
        <v>19922</v>
      </c>
      <c r="D195" s="316" t="s">
        <v>19923</v>
      </c>
      <c r="E195" s="316" t="s">
        <v>19317</v>
      </c>
      <c r="F195" s="316">
        <v>82.45</v>
      </c>
      <c r="G195" s="316">
        <v>1000</v>
      </c>
      <c r="H195" s="449" t="s">
        <v>19924</v>
      </c>
      <c r="I195" s="316" t="s">
        <v>19925</v>
      </c>
    </row>
    <row r="196" spans="1:9" ht="30">
      <c r="A196" s="315">
        <v>184</v>
      </c>
      <c r="B196" s="315" t="s">
        <v>19264</v>
      </c>
      <c r="C196" s="316" t="s">
        <v>19926</v>
      </c>
      <c r="D196" s="316" t="s">
        <v>19927</v>
      </c>
      <c r="E196" s="316" t="s">
        <v>19317</v>
      </c>
      <c r="F196" s="316">
        <v>90</v>
      </c>
      <c r="G196" s="316">
        <v>900</v>
      </c>
      <c r="H196" s="449" t="s">
        <v>19928</v>
      </c>
      <c r="I196" s="316" t="s">
        <v>19929</v>
      </c>
    </row>
    <row r="197" spans="1:9" ht="30">
      <c r="A197" s="315">
        <v>185</v>
      </c>
      <c r="B197" s="315" t="s">
        <v>19264</v>
      </c>
      <c r="C197" s="316" t="s">
        <v>19930</v>
      </c>
      <c r="D197" s="316" t="s">
        <v>19931</v>
      </c>
      <c r="E197" s="316" t="s">
        <v>19317</v>
      </c>
      <c r="F197" s="316">
        <v>171.2</v>
      </c>
      <c r="G197" s="316">
        <v>750</v>
      </c>
      <c r="H197" s="449" t="s">
        <v>19932</v>
      </c>
      <c r="I197" s="316" t="s">
        <v>19933</v>
      </c>
    </row>
    <row r="198" spans="1:9" ht="30">
      <c r="A198" s="315">
        <v>186</v>
      </c>
      <c r="B198" s="315" t="s">
        <v>19264</v>
      </c>
      <c r="C198" s="316" t="s">
        <v>19934</v>
      </c>
      <c r="D198" s="316" t="s">
        <v>19935</v>
      </c>
      <c r="E198" s="316" t="s">
        <v>19317</v>
      </c>
      <c r="F198" s="316">
        <v>38.5</v>
      </c>
      <c r="G198" s="316">
        <v>625</v>
      </c>
      <c r="H198" s="449" t="s">
        <v>19936</v>
      </c>
      <c r="I198" s="316" t="s">
        <v>19937</v>
      </c>
    </row>
    <row r="199" spans="1:9" ht="60">
      <c r="A199" s="315">
        <v>187</v>
      </c>
      <c r="B199" s="315" t="s">
        <v>19264</v>
      </c>
      <c r="C199" s="316" t="s">
        <v>19938</v>
      </c>
      <c r="D199" s="316" t="s">
        <v>19939</v>
      </c>
      <c r="E199" s="316" t="s">
        <v>19317</v>
      </c>
      <c r="F199" s="316">
        <v>31.5</v>
      </c>
      <c r="G199" s="316">
        <v>400</v>
      </c>
      <c r="H199" s="449" t="s">
        <v>19940</v>
      </c>
      <c r="I199" s="316" t="s">
        <v>19941</v>
      </c>
    </row>
    <row r="200" spans="1:9" ht="30">
      <c r="A200" s="315">
        <v>188</v>
      </c>
      <c r="B200" s="315" t="s">
        <v>19264</v>
      </c>
      <c r="C200" s="316" t="s">
        <v>19942</v>
      </c>
      <c r="D200" s="316" t="s">
        <v>19943</v>
      </c>
      <c r="E200" s="316" t="s">
        <v>19317</v>
      </c>
      <c r="F200" s="316">
        <v>83.12</v>
      </c>
      <c r="G200" s="316">
        <v>1300</v>
      </c>
      <c r="H200" s="449" t="s">
        <v>19944</v>
      </c>
      <c r="I200" s="316" t="s">
        <v>19945</v>
      </c>
    </row>
    <row r="201" spans="1:9" ht="30">
      <c r="A201" s="315">
        <v>189</v>
      </c>
      <c r="B201" s="315" t="s">
        <v>19264</v>
      </c>
      <c r="C201" s="316" t="s">
        <v>19946</v>
      </c>
      <c r="D201" s="316" t="s">
        <v>19947</v>
      </c>
      <c r="E201" s="316" t="s">
        <v>19317</v>
      </c>
      <c r="F201" s="316">
        <v>89.62</v>
      </c>
      <c r="G201" s="316">
        <v>600</v>
      </c>
      <c r="H201" s="449" t="s">
        <v>19948</v>
      </c>
      <c r="I201" s="316" t="s">
        <v>19949</v>
      </c>
    </row>
    <row r="202" spans="1:9" ht="30">
      <c r="A202" s="315">
        <v>190</v>
      </c>
      <c r="B202" s="315" t="s">
        <v>19264</v>
      </c>
      <c r="C202" s="316" t="s">
        <v>19950</v>
      </c>
      <c r="D202" s="316" t="s">
        <v>19951</v>
      </c>
      <c r="E202" s="316" t="s">
        <v>19317</v>
      </c>
      <c r="F202" s="316">
        <v>208.4</v>
      </c>
      <c r="G202" s="316">
        <v>600</v>
      </c>
      <c r="H202" s="449" t="s">
        <v>19952</v>
      </c>
      <c r="I202" s="316" t="s">
        <v>19953</v>
      </c>
    </row>
    <row r="203" spans="1:9" ht="45">
      <c r="A203" s="315">
        <v>191</v>
      </c>
      <c r="B203" s="315" t="s">
        <v>19264</v>
      </c>
      <c r="C203" s="316" t="s">
        <v>19954</v>
      </c>
      <c r="D203" s="316" t="s">
        <v>19955</v>
      </c>
      <c r="E203" s="316" t="s">
        <v>19317</v>
      </c>
      <c r="F203" s="316">
        <v>74.900000000000006</v>
      </c>
      <c r="G203" s="316">
        <v>750</v>
      </c>
      <c r="H203" s="449" t="s">
        <v>19956</v>
      </c>
      <c r="I203" s="316" t="s">
        <v>19957</v>
      </c>
    </row>
    <row r="204" spans="1:9" ht="45">
      <c r="A204" s="315">
        <v>192</v>
      </c>
      <c r="B204" s="315" t="s">
        <v>19264</v>
      </c>
      <c r="C204" s="316" t="s">
        <v>19958</v>
      </c>
      <c r="D204" s="316" t="s">
        <v>19959</v>
      </c>
      <c r="E204" s="316" t="s">
        <v>19604</v>
      </c>
      <c r="F204" s="316">
        <v>35.6</v>
      </c>
      <c r="G204" s="316">
        <v>1000</v>
      </c>
      <c r="H204" s="449" t="s">
        <v>19960</v>
      </c>
      <c r="I204" s="316" t="s">
        <v>19961</v>
      </c>
    </row>
    <row r="205" spans="1:9" ht="15">
      <c r="A205" s="315">
        <v>193</v>
      </c>
      <c r="B205" s="315" t="s">
        <v>19264</v>
      </c>
      <c r="C205" s="316" t="s">
        <v>19962</v>
      </c>
      <c r="D205" s="316" t="s">
        <v>19963</v>
      </c>
      <c r="E205" s="316" t="s">
        <v>19682</v>
      </c>
      <c r="F205" s="316">
        <v>100</v>
      </c>
      <c r="G205" s="316">
        <v>375</v>
      </c>
      <c r="H205" s="449" t="s">
        <v>19964</v>
      </c>
      <c r="I205" s="316" t="s">
        <v>19965</v>
      </c>
    </row>
    <row r="206" spans="1:9" ht="30">
      <c r="A206" s="315">
        <v>194</v>
      </c>
      <c r="B206" s="315" t="s">
        <v>19264</v>
      </c>
      <c r="C206" s="316" t="s">
        <v>19966</v>
      </c>
      <c r="D206" s="316" t="s">
        <v>19967</v>
      </c>
      <c r="E206" s="316" t="s">
        <v>19682</v>
      </c>
      <c r="F206" s="316">
        <v>27</v>
      </c>
      <c r="G206" s="316">
        <v>375</v>
      </c>
      <c r="H206" s="449" t="s">
        <v>19968</v>
      </c>
      <c r="I206" s="316" t="s">
        <v>19969</v>
      </c>
    </row>
    <row r="207" spans="1:9" ht="30">
      <c r="A207" s="315">
        <v>195</v>
      </c>
      <c r="B207" s="315" t="s">
        <v>19264</v>
      </c>
      <c r="C207" s="316" t="s">
        <v>19970</v>
      </c>
      <c r="D207" s="316" t="s">
        <v>19971</v>
      </c>
      <c r="E207" s="316" t="s">
        <v>19682</v>
      </c>
      <c r="F207" s="316">
        <v>60</v>
      </c>
      <c r="G207" s="316">
        <v>312.5</v>
      </c>
      <c r="H207" s="449" t="s">
        <v>19972</v>
      </c>
      <c r="I207" s="316" t="s">
        <v>19973</v>
      </c>
    </row>
    <row r="208" spans="1:9" ht="30">
      <c r="A208" s="315">
        <v>196</v>
      </c>
      <c r="B208" s="315" t="s">
        <v>19264</v>
      </c>
      <c r="C208" s="316" t="s">
        <v>19974</v>
      </c>
      <c r="D208" s="316" t="s">
        <v>19975</v>
      </c>
      <c r="E208" s="316" t="s">
        <v>19682</v>
      </c>
      <c r="F208" s="316">
        <v>30</v>
      </c>
      <c r="G208" s="316">
        <v>250</v>
      </c>
      <c r="H208" s="449" t="s">
        <v>19976</v>
      </c>
      <c r="I208" s="316" t="s">
        <v>19977</v>
      </c>
    </row>
    <row r="209" spans="1:9" ht="30">
      <c r="A209" s="315">
        <v>197</v>
      </c>
      <c r="B209" s="315" t="s">
        <v>19264</v>
      </c>
      <c r="C209" s="316" t="s">
        <v>19978</v>
      </c>
      <c r="D209" s="316" t="s">
        <v>19979</v>
      </c>
      <c r="E209" s="316" t="s">
        <v>19682</v>
      </c>
      <c r="F209" s="316">
        <v>30</v>
      </c>
      <c r="G209" s="316">
        <v>250</v>
      </c>
      <c r="H209" s="449" t="s">
        <v>19980</v>
      </c>
      <c r="I209" s="316" t="s">
        <v>19981</v>
      </c>
    </row>
    <row r="210" spans="1:9" ht="30">
      <c r="A210" s="315">
        <v>198</v>
      </c>
      <c r="B210" s="315" t="s">
        <v>19264</v>
      </c>
      <c r="C210" s="316" t="s">
        <v>19982</v>
      </c>
      <c r="D210" s="316" t="s">
        <v>19983</v>
      </c>
      <c r="E210" s="316" t="s">
        <v>19682</v>
      </c>
      <c r="F210" s="316">
        <v>20</v>
      </c>
      <c r="G210" s="452">
        <v>62.5</v>
      </c>
      <c r="H210" s="449" t="s">
        <v>19984</v>
      </c>
      <c r="I210" s="316" t="s">
        <v>19985</v>
      </c>
    </row>
    <row r="211" spans="1:9" ht="30">
      <c r="A211" s="315">
        <v>199</v>
      </c>
      <c r="B211" s="315" t="s">
        <v>19264</v>
      </c>
      <c r="C211" s="316" t="s">
        <v>19986</v>
      </c>
      <c r="D211" s="316" t="s">
        <v>19987</v>
      </c>
      <c r="E211" s="316" t="s">
        <v>19682</v>
      </c>
      <c r="F211" s="316">
        <v>20</v>
      </c>
      <c r="G211" s="316">
        <v>312.5</v>
      </c>
      <c r="H211" s="449" t="s">
        <v>19988</v>
      </c>
      <c r="I211" s="316" t="s">
        <v>19989</v>
      </c>
    </row>
    <row r="212" spans="1:9" ht="30">
      <c r="A212" s="315">
        <v>200</v>
      </c>
      <c r="B212" s="315" t="s">
        <v>19264</v>
      </c>
      <c r="C212" s="316" t="s">
        <v>19990</v>
      </c>
      <c r="D212" s="316" t="s">
        <v>19991</v>
      </c>
      <c r="E212" s="316" t="s">
        <v>19682</v>
      </c>
      <c r="F212" s="316">
        <v>40</v>
      </c>
      <c r="G212" s="316">
        <v>250</v>
      </c>
      <c r="H212" s="449" t="s">
        <v>19992</v>
      </c>
      <c r="I212" s="316" t="s">
        <v>19993</v>
      </c>
    </row>
    <row r="213" spans="1:9" ht="30">
      <c r="A213" s="315">
        <v>201</v>
      </c>
      <c r="B213" s="315" t="s">
        <v>19264</v>
      </c>
      <c r="C213" s="316" t="s">
        <v>19994</v>
      </c>
      <c r="D213" s="316" t="s">
        <v>19995</v>
      </c>
      <c r="E213" s="316" t="s">
        <v>19682</v>
      </c>
      <c r="F213" s="316">
        <v>46.31</v>
      </c>
      <c r="G213" s="316">
        <v>250</v>
      </c>
      <c r="H213" s="449" t="s">
        <v>19996</v>
      </c>
      <c r="I213" s="316" t="s">
        <v>19997</v>
      </c>
    </row>
    <row r="214" spans="1:9" ht="45">
      <c r="A214" s="315">
        <v>202</v>
      </c>
      <c r="B214" s="315" t="s">
        <v>19264</v>
      </c>
      <c r="C214" s="316" t="s">
        <v>19998</v>
      </c>
      <c r="D214" s="316" t="s">
        <v>19999</v>
      </c>
      <c r="E214" s="316" t="s">
        <v>19280</v>
      </c>
      <c r="F214" s="316">
        <v>60</v>
      </c>
      <c r="G214" s="316">
        <v>625</v>
      </c>
      <c r="H214" s="449" t="s">
        <v>20000</v>
      </c>
      <c r="I214" s="316" t="s">
        <v>20001</v>
      </c>
    </row>
    <row r="215" spans="1:9" ht="30">
      <c r="A215" s="315">
        <v>203</v>
      </c>
      <c r="B215" s="315" t="s">
        <v>19264</v>
      </c>
      <c r="C215" s="316" t="s">
        <v>20002</v>
      </c>
      <c r="D215" s="316" t="s">
        <v>20003</v>
      </c>
      <c r="E215" s="316" t="s">
        <v>19604</v>
      </c>
      <c r="F215" s="316">
        <v>60</v>
      </c>
      <c r="G215" s="316">
        <v>625</v>
      </c>
      <c r="H215" s="449" t="s">
        <v>20004</v>
      </c>
      <c r="I215" s="316" t="s">
        <v>20005</v>
      </c>
    </row>
    <row r="216" spans="1:9" ht="30">
      <c r="A216" s="315">
        <v>204</v>
      </c>
      <c r="B216" s="315" t="s">
        <v>19264</v>
      </c>
      <c r="C216" s="316" t="s">
        <v>20006</v>
      </c>
      <c r="D216" s="316" t="s">
        <v>20007</v>
      </c>
      <c r="E216" s="316" t="s">
        <v>19604</v>
      </c>
      <c r="F216" s="316">
        <v>134.75</v>
      </c>
      <c r="G216" s="316">
        <v>812.5</v>
      </c>
      <c r="H216" s="449" t="s">
        <v>20008</v>
      </c>
      <c r="I216" s="316" t="s">
        <v>20009</v>
      </c>
    </row>
    <row r="217" spans="1:9" ht="30">
      <c r="A217" s="315">
        <v>205</v>
      </c>
      <c r="B217" s="315" t="s">
        <v>19264</v>
      </c>
      <c r="C217" s="316" t="s">
        <v>20010</v>
      </c>
      <c r="D217" s="316" t="s">
        <v>20011</v>
      </c>
      <c r="E217" s="316" t="s">
        <v>19604</v>
      </c>
      <c r="F217" s="316">
        <v>125</v>
      </c>
      <c r="G217" s="316">
        <v>1250</v>
      </c>
      <c r="H217" s="449" t="s">
        <v>20012</v>
      </c>
      <c r="I217" s="316" t="s">
        <v>20013</v>
      </c>
    </row>
    <row r="218" spans="1:9" ht="30">
      <c r="A218" s="315">
        <v>206</v>
      </c>
      <c r="B218" s="315" t="s">
        <v>19264</v>
      </c>
      <c r="C218" s="316" t="s">
        <v>20014</v>
      </c>
      <c r="D218" s="316" t="s">
        <v>20015</v>
      </c>
      <c r="E218" s="316" t="s">
        <v>19604</v>
      </c>
      <c r="F218" s="316">
        <v>101.05</v>
      </c>
      <c r="G218" s="316">
        <v>1125</v>
      </c>
      <c r="H218" s="449" t="s">
        <v>20016</v>
      </c>
      <c r="I218" s="316" t="s">
        <v>20017</v>
      </c>
    </row>
    <row r="219" spans="1:9" ht="30">
      <c r="A219" s="315">
        <v>207</v>
      </c>
      <c r="B219" s="315" t="s">
        <v>19264</v>
      </c>
      <c r="C219" s="316" t="s">
        <v>20018</v>
      </c>
      <c r="D219" s="316" t="s">
        <v>20019</v>
      </c>
      <c r="E219" s="316" t="s">
        <v>19604</v>
      </c>
      <c r="F219" s="316">
        <v>464.66</v>
      </c>
      <c r="G219" s="316">
        <v>1875</v>
      </c>
      <c r="H219" s="449" t="s">
        <v>20020</v>
      </c>
      <c r="I219" s="452" t="s">
        <v>20021</v>
      </c>
    </row>
    <row r="220" spans="1:9" ht="75">
      <c r="A220" s="315">
        <v>208</v>
      </c>
      <c r="B220" s="315" t="s">
        <v>19264</v>
      </c>
      <c r="C220" s="316" t="s">
        <v>20022</v>
      </c>
      <c r="D220" s="316" t="s">
        <v>19497</v>
      </c>
      <c r="E220" s="316" t="s">
        <v>19604</v>
      </c>
      <c r="F220" s="316">
        <v>619.20000000000005</v>
      </c>
      <c r="G220" s="316">
        <v>625</v>
      </c>
      <c r="H220" s="449" t="s">
        <v>19498</v>
      </c>
      <c r="I220" s="316" t="s">
        <v>20023</v>
      </c>
    </row>
    <row r="221" spans="1:9" ht="30">
      <c r="A221" s="315">
        <v>209</v>
      </c>
      <c r="B221" s="315" t="s">
        <v>19264</v>
      </c>
      <c r="C221" s="316" t="s">
        <v>20024</v>
      </c>
      <c r="D221" s="316" t="s">
        <v>20025</v>
      </c>
      <c r="E221" s="316" t="s">
        <v>19604</v>
      </c>
      <c r="F221" s="316">
        <v>43.37</v>
      </c>
      <c r="G221" s="316">
        <v>625</v>
      </c>
      <c r="H221" s="449" t="s">
        <v>20026</v>
      </c>
      <c r="I221" s="316" t="s">
        <v>20027</v>
      </c>
    </row>
    <row r="222" spans="1:9" ht="30">
      <c r="A222" s="315">
        <v>210</v>
      </c>
      <c r="B222" s="315" t="s">
        <v>19264</v>
      </c>
      <c r="C222" s="316" t="s">
        <v>20028</v>
      </c>
      <c r="D222" s="316" t="s">
        <v>20029</v>
      </c>
      <c r="E222" s="316" t="s">
        <v>19604</v>
      </c>
      <c r="F222" s="316">
        <v>80</v>
      </c>
      <c r="G222" s="316">
        <v>875</v>
      </c>
      <c r="H222" s="449" t="s">
        <v>20030</v>
      </c>
      <c r="I222" s="316" t="s">
        <v>20031</v>
      </c>
    </row>
    <row r="223" spans="1:9" ht="60">
      <c r="A223" s="315">
        <v>211</v>
      </c>
      <c r="B223" s="315" t="s">
        <v>19264</v>
      </c>
      <c r="C223" s="316" t="s">
        <v>20032</v>
      </c>
      <c r="D223" s="316" t="s">
        <v>20033</v>
      </c>
      <c r="E223" s="316" t="s">
        <v>19682</v>
      </c>
      <c r="F223" s="316">
        <v>107</v>
      </c>
      <c r="G223" s="316">
        <v>500</v>
      </c>
      <c r="H223" s="449" t="s">
        <v>20034</v>
      </c>
      <c r="I223" s="316" t="s">
        <v>20035</v>
      </c>
    </row>
    <row r="224" spans="1:9" ht="30">
      <c r="A224" s="315">
        <v>212</v>
      </c>
      <c r="B224" s="315" t="s">
        <v>19264</v>
      </c>
      <c r="C224" s="316" t="s">
        <v>20036</v>
      </c>
      <c r="D224" s="316" t="s">
        <v>20037</v>
      </c>
      <c r="E224" s="316" t="s">
        <v>19604</v>
      </c>
      <c r="F224" s="316">
        <v>67</v>
      </c>
      <c r="G224" s="316">
        <v>1080</v>
      </c>
      <c r="H224" s="449" t="s">
        <v>19806</v>
      </c>
      <c r="I224" s="316" t="s">
        <v>19807</v>
      </c>
    </row>
    <row r="225" spans="1:9" ht="30">
      <c r="A225" s="315">
        <v>213</v>
      </c>
      <c r="B225" s="315" t="s">
        <v>19264</v>
      </c>
      <c r="C225" s="316" t="s">
        <v>20038</v>
      </c>
      <c r="D225" s="316" t="s">
        <v>20039</v>
      </c>
      <c r="E225" s="316" t="s">
        <v>19604</v>
      </c>
      <c r="F225" s="316">
        <v>20</v>
      </c>
      <c r="G225" s="316">
        <v>150</v>
      </c>
      <c r="H225" s="449" t="s">
        <v>20040</v>
      </c>
      <c r="I225" s="316" t="s">
        <v>20041</v>
      </c>
    </row>
    <row r="226" spans="1:9" ht="45">
      <c r="A226" s="315">
        <v>214</v>
      </c>
      <c r="B226" s="315" t="s">
        <v>19264</v>
      </c>
      <c r="C226" s="316" t="s">
        <v>20042</v>
      </c>
      <c r="D226" s="316" t="s">
        <v>19677</v>
      </c>
      <c r="E226" s="316" t="s">
        <v>20043</v>
      </c>
      <c r="F226" s="316">
        <v>176.42</v>
      </c>
      <c r="G226" s="316">
        <v>1960</v>
      </c>
      <c r="H226" s="316">
        <v>202340984</v>
      </c>
      <c r="I226" s="316" t="s">
        <v>1006</v>
      </c>
    </row>
    <row r="227" spans="1:9" ht="30">
      <c r="A227" s="315">
        <v>215</v>
      </c>
      <c r="B227" s="315" t="s">
        <v>19264</v>
      </c>
      <c r="C227" s="316" t="s">
        <v>20044</v>
      </c>
      <c r="D227" s="316" t="s">
        <v>20045</v>
      </c>
      <c r="E227" s="316" t="s">
        <v>20046</v>
      </c>
      <c r="F227" s="316">
        <v>93.9</v>
      </c>
      <c r="G227" s="316">
        <v>1250</v>
      </c>
      <c r="H227" s="449" t="s">
        <v>20047</v>
      </c>
      <c r="I227" s="316" t="s">
        <v>1013</v>
      </c>
    </row>
    <row r="228" spans="1:9" ht="30">
      <c r="A228" s="315">
        <v>216</v>
      </c>
      <c r="B228" s="315" t="s">
        <v>19264</v>
      </c>
      <c r="C228" s="316" t="s">
        <v>20048</v>
      </c>
      <c r="D228" s="316" t="s">
        <v>20049</v>
      </c>
      <c r="E228" s="316" t="s">
        <v>20050</v>
      </c>
      <c r="F228" s="316">
        <v>130</v>
      </c>
      <c r="G228" s="316">
        <v>150</v>
      </c>
      <c r="H228" s="316" t="s">
        <v>20051</v>
      </c>
      <c r="I228" s="316" t="s">
        <v>20052</v>
      </c>
    </row>
    <row r="229" spans="1:9" ht="30">
      <c r="A229" s="315">
        <v>217</v>
      </c>
      <c r="B229" s="446" t="s">
        <v>19264</v>
      </c>
      <c r="C229" s="453" t="s">
        <v>20053</v>
      </c>
      <c r="D229" s="421" t="s">
        <v>20054</v>
      </c>
      <c r="E229" s="447" t="s">
        <v>19682</v>
      </c>
      <c r="F229" s="421">
        <v>50</v>
      </c>
      <c r="G229" s="447">
        <v>500</v>
      </c>
      <c r="H229" s="448" t="s">
        <v>20055</v>
      </c>
      <c r="I229" s="447" t="s">
        <v>20056</v>
      </c>
    </row>
    <row r="230" spans="1:9" ht="30">
      <c r="A230" s="315">
        <v>218</v>
      </c>
      <c r="B230" s="446" t="s">
        <v>19264</v>
      </c>
      <c r="C230" s="453" t="s">
        <v>20057</v>
      </c>
      <c r="D230" s="447" t="s">
        <v>20058</v>
      </c>
      <c r="E230" s="447" t="s">
        <v>19682</v>
      </c>
      <c r="F230" s="421">
        <v>28.84</v>
      </c>
      <c r="G230" s="447">
        <v>500</v>
      </c>
      <c r="H230" s="448">
        <v>62006049026</v>
      </c>
      <c r="I230" s="447" t="s">
        <v>20059</v>
      </c>
    </row>
    <row r="231" spans="1:9" ht="30">
      <c r="A231" s="315">
        <v>219</v>
      </c>
      <c r="B231" s="446" t="s">
        <v>19264</v>
      </c>
      <c r="C231" s="453" t="s">
        <v>20060</v>
      </c>
      <c r="D231" s="447" t="s">
        <v>20061</v>
      </c>
      <c r="E231" s="447" t="s">
        <v>19682</v>
      </c>
      <c r="F231" s="421">
        <v>40</v>
      </c>
      <c r="G231" s="447">
        <v>500</v>
      </c>
      <c r="H231" s="448">
        <v>53001020108</v>
      </c>
      <c r="I231" s="447" t="s">
        <v>20062</v>
      </c>
    </row>
    <row r="232" spans="1:9" ht="15">
      <c r="A232" s="315">
        <v>220</v>
      </c>
      <c r="B232" s="446" t="s">
        <v>19264</v>
      </c>
      <c r="C232" s="453" t="s">
        <v>20063</v>
      </c>
      <c r="D232" s="447" t="s">
        <v>20064</v>
      </c>
      <c r="E232" s="447" t="s">
        <v>19682</v>
      </c>
      <c r="F232" s="421">
        <v>60</v>
      </c>
      <c r="G232" s="447">
        <v>250</v>
      </c>
      <c r="H232" s="448">
        <v>53001005197</v>
      </c>
      <c r="I232" s="447" t="s">
        <v>20065</v>
      </c>
    </row>
    <row r="233" spans="1:9" ht="30">
      <c r="A233" s="315">
        <v>221</v>
      </c>
      <c r="B233" s="446" t="s">
        <v>19264</v>
      </c>
      <c r="C233" s="453" t="s">
        <v>20066</v>
      </c>
      <c r="D233" s="447" t="s">
        <v>20067</v>
      </c>
      <c r="E233" s="447" t="s">
        <v>19682</v>
      </c>
      <c r="F233" s="421">
        <v>30</v>
      </c>
      <c r="G233" s="447">
        <v>400</v>
      </c>
      <c r="H233" s="448">
        <v>53001046366</v>
      </c>
      <c r="I233" s="447" t="s">
        <v>20068</v>
      </c>
    </row>
    <row r="234" spans="1:9" ht="45">
      <c r="A234" s="315">
        <v>222</v>
      </c>
      <c r="B234" s="446" t="s">
        <v>19264</v>
      </c>
      <c r="C234" s="453" t="s">
        <v>20069</v>
      </c>
      <c r="D234" s="447" t="s">
        <v>20070</v>
      </c>
      <c r="E234" s="447" t="s">
        <v>19682</v>
      </c>
      <c r="F234" s="421">
        <v>50</v>
      </c>
      <c r="G234" s="447">
        <v>400</v>
      </c>
      <c r="H234" s="448">
        <v>53001008065</v>
      </c>
      <c r="I234" s="447" t="s">
        <v>20071</v>
      </c>
    </row>
    <row r="235" spans="1:9" ht="30">
      <c r="A235" s="315">
        <v>223</v>
      </c>
      <c r="B235" s="446" t="s">
        <v>19264</v>
      </c>
      <c r="C235" s="453" t="s">
        <v>20072</v>
      </c>
      <c r="D235" s="447" t="s">
        <v>20073</v>
      </c>
      <c r="E235" s="447" t="s">
        <v>19682</v>
      </c>
      <c r="F235" s="421">
        <v>40</v>
      </c>
      <c r="G235" s="447">
        <v>400</v>
      </c>
      <c r="H235" s="448" t="s">
        <v>20074</v>
      </c>
      <c r="I235" s="447" t="s">
        <v>20075</v>
      </c>
    </row>
    <row r="236" spans="1:9" ht="45">
      <c r="A236" s="315">
        <v>224</v>
      </c>
      <c r="B236" s="446" t="s">
        <v>19264</v>
      </c>
      <c r="C236" s="453" t="s">
        <v>20076</v>
      </c>
      <c r="D236" s="447" t="s">
        <v>20073</v>
      </c>
      <c r="E236" s="447" t="s">
        <v>19682</v>
      </c>
      <c r="F236" s="421">
        <v>40</v>
      </c>
      <c r="G236" s="447">
        <v>400</v>
      </c>
      <c r="H236" s="448">
        <v>53001018478</v>
      </c>
      <c r="I236" s="447" t="s">
        <v>20075</v>
      </c>
    </row>
    <row r="237" spans="1:9" ht="45">
      <c r="A237" s="315">
        <v>225</v>
      </c>
      <c r="B237" s="446" t="s">
        <v>19264</v>
      </c>
      <c r="C237" s="453" t="s">
        <v>20077</v>
      </c>
      <c r="D237" s="447" t="s">
        <v>20078</v>
      </c>
      <c r="E237" s="447" t="s">
        <v>19682</v>
      </c>
      <c r="F237" s="421">
        <v>40</v>
      </c>
      <c r="G237" s="447">
        <v>300</v>
      </c>
      <c r="H237" s="448">
        <v>53001021541</v>
      </c>
      <c r="I237" s="447" t="s">
        <v>20079</v>
      </c>
    </row>
    <row r="238" spans="1:9" ht="45">
      <c r="A238" s="315">
        <v>226</v>
      </c>
      <c r="B238" s="446" t="s">
        <v>19264</v>
      </c>
      <c r="C238" s="453" t="s">
        <v>20080</v>
      </c>
      <c r="D238" s="447" t="s">
        <v>20081</v>
      </c>
      <c r="E238" s="447" t="s">
        <v>19682</v>
      </c>
      <c r="F238" s="421">
        <v>30</v>
      </c>
      <c r="G238" s="447">
        <v>400</v>
      </c>
      <c r="H238" s="448">
        <v>60001022208</v>
      </c>
      <c r="I238" s="447" t="s">
        <v>20082</v>
      </c>
    </row>
    <row r="239" spans="1:9" ht="45">
      <c r="A239" s="315">
        <v>227</v>
      </c>
      <c r="B239" s="446" t="s">
        <v>19264</v>
      </c>
      <c r="C239" s="453" t="s">
        <v>20083</v>
      </c>
      <c r="D239" s="447" t="s">
        <v>20084</v>
      </c>
      <c r="E239" s="447" t="s">
        <v>19682</v>
      </c>
      <c r="F239" s="421">
        <v>30</v>
      </c>
      <c r="G239" s="447">
        <v>350</v>
      </c>
      <c r="H239" s="448" t="s">
        <v>20085</v>
      </c>
      <c r="I239" s="447" t="s">
        <v>20086</v>
      </c>
    </row>
    <row r="240" spans="1:9" ht="30">
      <c r="A240" s="315">
        <v>228</v>
      </c>
      <c r="B240" s="446" t="s">
        <v>19264</v>
      </c>
      <c r="C240" s="453" t="s">
        <v>20087</v>
      </c>
      <c r="D240" s="447" t="s">
        <v>20088</v>
      </c>
      <c r="E240" s="447" t="s">
        <v>19682</v>
      </c>
      <c r="F240" s="421">
        <v>50</v>
      </c>
      <c r="G240" s="447">
        <v>250</v>
      </c>
      <c r="H240" s="448" t="s">
        <v>20089</v>
      </c>
      <c r="I240" s="447" t="s">
        <v>20090</v>
      </c>
    </row>
    <row r="241" spans="1:9" ht="30">
      <c r="A241" s="315">
        <v>229</v>
      </c>
      <c r="B241" s="446" t="s">
        <v>19264</v>
      </c>
      <c r="C241" s="453" t="s">
        <v>20091</v>
      </c>
      <c r="D241" s="447" t="s">
        <v>20092</v>
      </c>
      <c r="E241" s="447" t="s">
        <v>19682</v>
      </c>
      <c r="F241" s="421">
        <v>60</v>
      </c>
      <c r="G241" s="447">
        <v>400</v>
      </c>
      <c r="H241" s="448" t="s">
        <v>20093</v>
      </c>
      <c r="I241" s="447" t="s">
        <v>20094</v>
      </c>
    </row>
    <row r="242" spans="1:9" ht="30">
      <c r="A242" s="315">
        <v>230</v>
      </c>
      <c r="B242" s="446" t="s">
        <v>19264</v>
      </c>
      <c r="C242" s="453" t="s">
        <v>20095</v>
      </c>
      <c r="D242" s="447" t="s">
        <v>20096</v>
      </c>
      <c r="E242" s="447" t="s">
        <v>19682</v>
      </c>
      <c r="F242" s="421">
        <v>43</v>
      </c>
      <c r="G242" s="447">
        <v>400</v>
      </c>
      <c r="H242" s="448" t="s">
        <v>20097</v>
      </c>
      <c r="I242" s="447" t="s">
        <v>20098</v>
      </c>
    </row>
    <row r="243" spans="1:9" ht="30">
      <c r="A243" s="315">
        <v>231</v>
      </c>
      <c r="B243" s="446" t="s">
        <v>19264</v>
      </c>
      <c r="C243" s="453" t="s">
        <v>20099</v>
      </c>
      <c r="D243" s="447" t="s">
        <v>20100</v>
      </c>
      <c r="E243" s="447" t="s">
        <v>19682</v>
      </c>
      <c r="F243" s="447">
        <v>57</v>
      </c>
      <c r="G243" s="447">
        <v>625</v>
      </c>
      <c r="H243" s="448" t="s">
        <v>20101</v>
      </c>
      <c r="I243" s="447" t="s">
        <v>20102</v>
      </c>
    </row>
    <row r="244" spans="1:9" ht="30">
      <c r="A244" s="315">
        <v>232</v>
      </c>
      <c r="B244" s="446" t="s">
        <v>19264</v>
      </c>
      <c r="C244" s="453" t="s">
        <v>20103</v>
      </c>
      <c r="D244" s="447" t="s">
        <v>20104</v>
      </c>
      <c r="E244" s="447" t="s">
        <v>19682</v>
      </c>
      <c r="F244" s="447">
        <v>60</v>
      </c>
      <c r="G244" s="447">
        <v>625</v>
      </c>
      <c r="H244" s="448">
        <v>19001070350</v>
      </c>
      <c r="I244" s="447" t="s">
        <v>20105</v>
      </c>
    </row>
    <row r="245" spans="1:9" ht="30">
      <c r="A245" s="315">
        <v>233</v>
      </c>
      <c r="B245" s="446" t="s">
        <v>19264</v>
      </c>
      <c r="C245" s="453" t="s">
        <v>20106</v>
      </c>
      <c r="D245" s="447" t="s">
        <v>20107</v>
      </c>
      <c r="E245" s="447" t="s">
        <v>19682</v>
      </c>
      <c r="F245" s="447">
        <v>65</v>
      </c>
      <c r="G245" s="447">
        <v>625</v>
      </c>
      <c r="H245" s="448">
        <v>19001081441</v>
      </c>
      <c r="I245" s="447" t="s">
        <v>20108</v>
      </c>
    </row>
    <row r="246" spans="1:9" ht="30">
      <c r="A246" s="315">
        <v>234</v>
      </c>
      <c r="B246" s="446" t="s">
        <v>19264</v>
      </c>
      <c r="C246" s="453" t="s">
        <v>20109</v>
      </c>
      <c r="D246" s="447" t="s">
        <v>20110</v>
      </c>
      <c r="E246" s="447" t="s">
        <v>19682</v>
      </c>
      <c r="F246" s="447">
        <v>65</v>
      </c>
      <c r="G246" s="447">
        <v>625</v>
      </c>
      <c r="H246" s="448">
        <v>19001064250</v>
      </c>
      <c r="I246" s="447" t="s">
        <v>20111</v>
      </c>
    </row>
    <row r="247" spans="1:9" ht="45">
      <c r="A247" s="315">
        <v>235</v>
      </c>
      <c r="B247" s="446" t="s">
        <v>19264</v>
      </c>
      <c r="C247" s="453" t="s">
        <v>20112</v>
      </c>
      <c r="D247" s="447" t="s">
        <v>20113</v>
      </c>
      <c r="E247" s="447" t="s">
        <v>19682</v>
      </c>
      <c r="F247" s="447">
        <v>55</v>
      </c>
      <c r="G247" s="447">
        <v>375</v>
      </c>
      <c r="H247" s="448">
        <v>19001028095</v>
      </c>
      <c r="I247" s="447" t="s">
        <v>20114</v>
      </c>
    </row>
    <row r="248" spans="1:9" ht="60">
      <c r="A248" s="315">
        <v>236</v>
      </c>
      <c r="B248" s="446" t="s">
        <v>19264</v>
      </c>
      <c r="C248" s="453" t="s">
        <v>20115</v>
      </c>
      <c r="D248" s="447" t="s">
        <v>20116</v>
      </c>
      <c r="E248" s="447" t="s">
        <v>19682</v>
      </c>
      <c r="F248" s="447">
        <v>65</v>
      </c>
      <c r="G248" s="447">
        <v>375</v>
      </c>
      <c r="H248" s="448">
        <v>19001008021</v>
      </c>
      <c r="I248" s="447" t="s">
        <v>20117</v>
      </c>
    </row>
    <row r="249" spans="1:9" ht="45">
      <c r="A249" s="315">
        <v>237</v>
      </c>
      <c r="B249" s="446" t="s">
        <v>19264</v>
      </c>
      <c r="C249" s="453" t="s">
        <v>20118</v>
      </c>
      <c r="D249" s="447" t="s">
        <v>20119</v>
      </c>
      <c r="E249" s="447" t="s">
        <v>19682</v>
      </c>
      <c r="F249" s="447">
        <v>53</v>
      </c>
      <c r="G249" s="447">
        <v>375</v>
      </c>
      <c r="H249" s="448" t="s">
        <v>20120</v>
      </c>
      <c r="I249" s="447" t="s">
        <v>20121</v>
      </c>
    </row>
    <row r="250" spans="1:9" ht="60">
      <c r="A250" s="315">
        <v>238</v>
      </c>
      <c r="B250" s="446" t="s">
        <v>19264</v>
      </c>
      <c r="C250" s="453" t="s">
        <v>20122</v>
      </c>
      <c r="D250" s="447" t="s">
        <v>20123</v>
      </c>
      <c r="E250" s="447" t="s">
        <v>19682</v>
      </c>
      <c r="F250" s="447">
        <v>62</v>
      </c>
      <c r="G250" s="447">
        <v>375</v>
      </c>
      <c r="H250" s="448">
        <v>19001066733</v>
      </c>
      <c r="I250" s="447" t="s">
        <v>20124</v>
      </c>
    </row>
    <row r="251" spans="1:9" ht="45">
      <c r="A251" s="315">
        <v>239</v>
      </c>
      <c r="B251" s="446" t="s">
        <v>19264</v>
      </c>
      <c r="C251" s="453" t="s">
        <v>20125</v>
      </c>
      <c r="D251" s="447" t="s">
        <v>20126</v>
      </c>
      <c r="E251" s="447" t="s">
        <v>19682</v>
      </c>
      <c r="F251" s="447">
        <v>63</v>
      </c>
      <c r="G251" s="447">
        <v>375</v>
      </c>
      <c r="H251" s="448" t="s">
        <v>20127</v>
      </c>
      <c r="I251" s="447" t="s">
        <v>20128</v>
      </c>
    </row>
    <row r="252" spans="1:9" ht="45">
      <c r="A252" s="315">
        <v>240</v>
      </c>
      <c r="B252" s="446" t="s">
        <v>19264</v>
      </c>
      <c r="C252" s="453" t="s">
        <v>20129</v>
      </c>
      <c r="D252" s="447" t="s">
        <v>20130</v>
      </c>
      <c r="E252" s="447" t="s">
        <v>19682</v>
      </c>
      <c r="F252" s="447">
        <v>45</v>
      </c>
      <c r="G252" s="447">
        <v>375</v>
      </c>
      <c r="H252" s="448" t="s">
        <v>20131</v>
      </c>
      <c r="I252" s="447" t="s">
        <v>20132</v>
      </c>
    </row>
    <row r="253" spans="1:9" ht="60">
      <c r="A253" s="315">
        <v>241</v>
      </c>
      <c r="B253" s="446" t="s">
        <v>19264</v>
      </c>
      <c r="C253" s="453" t="s">
        <v>20133</v>
      </c>
      <c r="D253" s="447" t="s">
        <v>20134</v>
      </c>
      <c r="E253" s="447" t="s">
        <v>19682</v>
      </c>
      <c r="F253" s="447">
        <v>60</v>
      </c>
      <c r="G253" s="447">
        <v>375</v>
      </c>
      <c r="H253" s="448" t="s">
        <v>20135</v>
      </c>
      <c r="I253" s="447" t="s">
        <v>20136</v>
      </c>
    </row>
    <row r="254" spans="1:9" ht="60">
      <c r="A254" s="315">
        <v>242</v>
      </c>
      <c r="B254" s="446" t="s">
        <v>19264</v>
      </c>
      <c r="C254" s="453" t="s">
        <v>20137</v>
      </c>
      <c r="D254" s="447" t="s">
        <v>20138</v>
      </c>
      <c r="E254" s="447" t="s">
        <v>19682</v>
      </c>
      <c r="F254" s="447">
        <v>69</v>
      </c>
      <c r="G254" s="447">
        <v>375</v>
      </c>
      <c r="H254" s="448" t="s">
        <v>20139</v>
      </c>
      <c r="I254" s="447" t="s">
        <v>20140</v>
      </c>
    </row>
    <row r="255" spans="1:9" ht="45">
      <c r="A255" s="315">
        <v>243</v>
      </c>
      <c r="B255" s="446" t="s">
        <v>19264</v>
      </c>
      <c r="C255" s="453" t="s">
        <v>20141</v>
      </c>
      <c r="D255" s="447" t="s">
        <v>20142</v>
      </c>
      <c r="E255" s="447" t="s">
        <v>19682</v>
      </c>
      <c r="F255" s="447">
        <v>48</v>
      </c>
      <c r="G255" s="447">
        <v>375</v>
      </c>
      <c r="H255" s="448" t="s">
        <v>20143</v>
      </c>
      <c r="I255" s="447" t="s">
        <v>20144</v>
      </c>
    </row>
    <row r="256" spans="1:9" ht="45">
      <c r="A256" s="315">
        <v>244</v>
      </c>
      <c r="B256" s="446" t="s">
        <v>19264</v>
      </c>
      <c r="C256" s="453" t="s">
        <v>20145</v>
      </c>
      <c r="D256" s="447" t="s">
        <v>20146</v>
      </c>
      <c r="E256" s="447" t="s">
        <v>19682</v>
      </c>
      <c r="F256" s="447">
        <v>57</v>
      </c>
      <c r="G256" s="447">
        <v>375</v>
      </c>
      <c r="H256" s="448" t="s">
        <v>20147</v>
      </c>
      <c r="I256" s="447" t="s">
        <v>20148</v>
      </c>
    </row>
    <row r="257" spans="1:9" ht="45">
      <c r="A257" s="315">
        <v>245</v>
      </c>
      <c r="B257" s="446" t="s">
        <v>19264</v>
      </c>
      <c r="C257" s="453" t="s">
        <v>20149</v>
      </c>
      <c r="D257" s="447" t="s">
        <v>20150</v>
      </c>
      <c r="E257" s="447" t="s">
        <v>19682</v>
      </c>
      <c r="F257" s="447">
        <v>50</v>
      </c>
      <c r="G257" s="447">
        <v>375</v>
      </c>
      <c r="H257" s="448" t="s">
        <v>20151</v>
      </c>
      <c r="I257" s="447" t="s">
        <v>20152</v>
      </c>
    </row>
    <row r="258" spans="1:9" ht="45">
      <c r="A258" s="315">
        <v>246</v>
      </c>
      <c r="B258" s="446" t="s">
        <v>19264</v>
      </c>
      <c r="C258" s="453" t="s">
        <v>20153</v>
      </c>
      <c r="D258" s="447" t="s">
        <v>20154</v>
      </c>
      <c r="E258" s="447" t="s">
        <v>19682</v>
      </c>
      <c r="F258" s="447">
        <v>50</v>
      </c>
      <c r="G258" s="447">
        <v>375</v>
      </c>
      <c r="H258" s="448" t="s">
        <v>20155</v>
      </c>
      <c r="I258" s="447" t="s">
        <v>20156</v>
      </c>
    </row>
    <row r="259" spans="1:9" ht="45">
      <c r="A259" s="315">
        <v>247</v>
      </c>
      <c r="B259" s="446" t="s">
        <v>19264</v>
      </c>
      <c r="C259" s="447" t="s">
        <v>20157</v>
      </c>
      <c r="D259" s="447" t="s">
        <v>20158</v>
      </c>
      <c r="E259" s="447" t="s">
        <v>19682</v>
      </c>
      <c r="F259" s="447">
        <v>57</v>
      </c>
      <c r="G259" s="447">
        <v>375</v>
      </c>
      <c r="H259" s="448" t="s">
        <v>20159</v>
      </c>
      <c r="I259" s="447" t="s">
        <v>20160</v>
      </c>
    </row>
    <row r="260" spans="1:9" ht="45">
      <c r="A260" s="315">
        <v>248</v>
      </c>
      <c r="B260" s="446" t="s">
        <v>19264</v>
      </c>
      <c r="C260" s="447" t="s">
        <v>20161</v>
      </c>
      <c r="D260" s="447" t="s">
        <v>20162</v>
      </c>
      <c r="E260" s="447" t="s">
        <v>19682</v>
      </c>
      <c r="F260" s="447">
        <v>78</v>
      </c>
      <c r="G260" s="447">
        <v>375</v>
      </c>
      <c r="H260" s="448" t="s">
        <v>20163</v>
      </c>
      <c r="I260" s="447" t="s">
        <v>20164</v>
      </c>
    </row>
    <row r="261" spans="1:9" ht="30">
      <c r="A261" s="315">
        <v>249</v>
      </c>
      <c r="B261" s="446" t="s">
        <v>19264</v>
      </c>
      <c r="C261" s="447" t="s">
        <v>20165</v>
      </c>
      <c r="D261" s="447" t="s">
        <v>20166</v>
      </c>
      <c r="E261" s="447" t="s">
        <v>19682</v>
      </c>
      <c r="F261" s="447">
        <v>57</v>
      </c>
      <c r="G261" s="447">
        <v>625</v>
      </c>
      <c r="H261" s="448" t="s">
        <v>20167</v>
      </c>
      <c r="I261" s="447" t="s">
        <v>20168</v>
      </c>
    </row>
    <row r="262" spans="1:9" ht="45">
      <c r="A262" s="315">
        <v>250</v>
      </c>
      <c r="B262" s="446" t="s">
        <v>19264</v>
      </c>
      <c r="C262" s="454" t="s">
        <v>20169</v>
      </c>
      <c r="D262" s="447" t="s">
        <v>20170</v>
      </c>
      <c r="E262" s="447" t="s">
        <v>19317</v>
      </c>
      <c r="F262" s="447">
        <v>50</v>
      </c>
      <c r="G262" s="447">
        <v>1062.5</v>
      </c>
      <c r="H262" s="448">
        <v>61007001135</v>
      </c>
      <c r="I262" s="447" t="s">
        <v>20171</v>
      </c>
    </row>
    <row r="263" spans="1:9" ht="30">
      <c r="A263" s="315">
        <v>251</v>
      </c>
      <c r="B263" s="446" t="s">
        <v>19264</v>
      </c>
      <c r="C263" s="454" t="s">
        <v>20172</v>
      </c>
      <c r="D263" s="447" t="s">
        <v>20173</v>
      </c>
      <c r="E263" s="447" t="s">
        <v>19317</v>
      </c>
      <c r="F263" s="447">
        <v>28.3</v>
      </c>
      <c r="G263" s="447">
        <v>766</v>
      </c>
      <c r="H263" s="448">
        <v>61001004907</v>
      </c>
      <c r="I263" s="447" t="s">
        <v>20174</v>
      </c>
    </row>
    <row r="264" spans="1:9" ht="30">
      <c r="A264" s="315">
        <v>252</v>
      </c>
      <c r="B264" s="446" t="s">
        <v>19264</v>
      </c>
      <c r="C264" s="454" t="s">
        <v>20175</v>
      </c>
      <c r="D264" s="447" t="s">
        <v>20176</v>
      </c>
      <c r="E264" s="447" t="s">
        <v>19317</v>
      </c>
      <c r="F264" s="447">
        <v>130</v>
      </c>
      <c r="G264" s="447">
        <v>1500</v>
      </c>
      <c r="H264" s="448" t="s">
        <v>20177</v>
      </c>
      <c r="I264" s="447" t="s">
        <v>20178</v>
      </c>
    </row>
    <row r="265" spans="1:9" ht="45">
      <c r="A265" s="315">
        <v>253</v>
      </c>
      <c r="B265" s="446" t="s">
        <v>19264</v>
      </c>
      <c r="C265" s="454" t="s">
        <v>20179</v>
      </c>
      <c r="D265" s="447" t="s">
        <v>20180</v>
      </c>
      <c r="E265" s="447" t="s">
        <v>19317</v>
      </c>
      <c r="F265" s="447">
        <v>60.25</v>
      </c>
      <c r="G265" s="447">
        <v>625</v>
      </c>
      <c r="H265" s="448" t="s">
        <v>20181</v>
      </c>
      <c r="I265" s="447" t="s">
        <v>20182</v>
      </c>
    </row>
    <row r="266" spans="1:9" ht="15">
      <c r="A266" s="315">
        <v>254</v>
      </c>
      <c r="B266" s="446" t="s">
        <v>19264</v>
      </c>
      <c r="C266" s="454" t="s">
        <v>20183</v>
      </c>
      <c r="D266" s="447" t="s">
        <v>20184</v>
      </c>
      <c r="E266" s="447" t="s">
        <v>19317</v>
      </c>
      <c r="F266" s="447">
        <v>50</v>
      </c>
      <c r="G266" s="447">
        <v>919</v>
      </c>
      <c r="H266" s="448" t="s">
        <v>20185</v>
      </c>
      <c r="I266" s="447" t="s">
        <v>20186</v>
      </c>
    </row>
    <row r="267" spans="1:9" ht="30">
      <c r="A267" s="315">
        <v>255</v>
      </c>
      <c r="B267" s="446" t="s">
        <v>19264</v>
      </c>
      <c r="C267" s="454" t="s">
        <v>20187</v>
      </c>
      <c r="D267" s="447" t="s">
        <v>20188</v>
      </c>
      <c r="E267" s="447" t="s">
        <v>19317</v>
      </c>
      <c r="F267" s="447">
        <v>68.61</v>
      </c>
      <c r="G267" s="447">
        <v>500</v>
      </c>
      <c r="H267" s="448">
        <v>61003011785</v>
      </c>
      <c r="I267" s="447" t="s">
        <v>20189</v>
      </c>
    </row>
    <row r="268" spans="1:9" ht="30">
      <c r="A268" s="315">
        <v>256</v>
      </c>
      <c r="B268" s="446" t="s">
        <v>19264</v>
      </c>
      <c r="C268" s="454" t="s">
        <v>20190</v>
      </c>
      <c r="D268" s="447" t="s">
        <v>20191</v>
      </c>
      <c r="E268" s="447" t="s">
        <v>19317</v>
      </c>
      <c r="F268" s="447">
        <v>36</v>
      </c>
      <c r="G268" s="447">
        <v>625</v>
      </c>
      <c r="H268" s="448">
        <v>61006013915</v>
      </c>
      <c r="I268" s="447" t="s">
        <v>20192</v>
      </c>
    </row>
    <row r="269" spans="1:9" ht="30">
      <c r="A269" s="315">
        <v>257</v>
      </c>
      <c r="B269" s="446" t="s">
        <v>19264</v>
      </c>
      <c r="C269" s="454" t="s">
        <v>20193</v>
      </c>
      <c r="D269" s="447" t="s">
        <v>20194</v>
      </c>
      <c r="E269" s="447" t="s">
        <v>19317</v>
      </c>
      <c r="F269" s="447">
        <v>90</v>
      </c>
      <c r="G269" s="447">
        <v>700</v>
      </c>
      <c r="H269" s="448">
        <v>61007002755</v>
      </c>
      <c r="I269" s="447" t="s">
        <v>20195</v>
      </c>
    </row>
    <row r="270" spans="1:9" ht="45">
      <c r="A270" s="315">
        <v>258</v>
      </c>
      <c r="B270" s="446" t="s">
        <v>19264</v>
      </c>
      <c r="C270" s="454" t="s">
        <v>20196</v>
      </c>
      <c r="D270" s="447" t="s">
        <v>20197</v>
      </c>
      <c r="E270" s="447" t="s">
        <v>19317</v>
      </c>
      <c r="F270" s="447">
        <v>250</v>
      </c>
      <c r="G270" s="447">
        <v>1531</v>
      </c>
      <c r="H270" s="448">
        <v>61007000390</v>
      </c>
      <c r="I270" s="447" t="s">
        <v>20198</v>
      </c>
    </row>
    <row r="271" spans="1:9" ht="30">
      <c r="A271" s="315">
        <v>259</v>
      </c>
      <c r="B271" s="446" t="s">
        <v>19264</v>
      </c>
      <c r="C271" s="454" t="s">
        <v>20199</v>
      </c>
      <c r="D271" s="447" t="s">
        <v>20200</v>
      </c>
      <c r="E271" s="447" t="s">
        <v>19317</v>
      </c>
      <c r="F271" s="447">
        <v>120</v>
      </c>
      <c r="G271" s="447">
        <v>1250</v>
      </c>
      <c r="H271" s="448">
        <v>61006007512</v>
      </c>
      <c r="I271" s="447" t="s">
        <v>20201</v>
      </c>
    </row>
    <row r="272" spans="1:9" ht="30">
      <c r="A272" s="315">
        <v>260</v>
      </c>
      <c r="B272" s="446" t="s">
        <v>19264</v>
      </c>
      <c r="C272" s="454" t="s">
        <v>20202</v>
      </c>
      <c r="D272" s="447" t="s">
        <v>20203</v>
      </c>
      <c r="E272" s="447" t="s">
        <v>19317</v>
      </c>
      <c r="F272" s="447">
        <v>280.93</v>
      </c>
      <c r="G272" s="447">
        <v>1000</v>
      </c>
      <c r="H272" s="448" t="s">
        <v>20204</v>
      </c>
      <c r="I272" s="447" t="s">
        <v>20205</v>
      </c>
    </row>
    <row r="273" spans="1:9" ht="60">
      <c r="A273" s="315">
        <v>261</v>
      </c>
      <c r="B273" s="446" t="s">
        <v>19264</v>
      </c>
      <c r="C273" s="454" t="s">
        <v>20206</v>
      </c>
      <c r="D273" s="447" t="s">
        <v>20207</v>
      </c>
      <c r="E273" s="447" t="s">
        <v>19317</v>
      </c>
      <c r="F273" s="447">
        <v>50</v>
      </c>
      <c r="G273" s="447">
        <v>375</v>
      </c>
      <c r="H273" s="448" t="s">
        <v>20208</v>
      </c>
      <c r="I273" s="447" t="s">
        <v>20209</v>
      </c>
    </row>
    <row r="274" spans="1:9" ht="30">
      <c r="A274" s="315">
        <v>262</v>
      </c>
      <c r="B274" s="446" t="s">
        <v>19264</v>
      </c>
      <c r="C274" s="454" t="s">
        <v>20210</v>
      </c>
      <c r="D274" s="447" t="s">
        <v>20211</v>
      </c>
      <c r="E274" s="447" t="s">
        <v>19317</v>
      </c>
      <c r="F274" s="447">
        <v>30.2</v>
      </c>
      <c r="G274" s="447">
        <v>625</v>
      </c>
      <c r="H274" s="448" t="s">
        <v>20212</v>
      </c>
      <c r="I274" s="447" t="s">
        <v>20213</v>
      </c>
    </row>
    <row r="275" spans="1:9" ht="45">
      <c r="A275" s="315">
        <v>263</v>
      </c>
      <c r="B275" s="446" t="s">
        <v>19264</v>
      </c>
      <c r="C275" s="454" t="s">
        <v>20214</v>
      </c>
      <c r="D275" s="447" t="s">
        <v>20215</v>
      </c>
      <c r="E275" s="447" t="s">
        <v>19317</v>
      </c>
      <c r="F275" s="447">
        <v>35</v>
      </c>
      <c r="G275" s="447">
        <v>1071</v>
      </c>
      <c r="H275" s="448">
        <v>245405798</v>
      </c>
      <c r="I275" s="447" t="s">
        <v>20216</v>
      </c>
    </row>
    <row r="276" spans="1:9" ht="105">
      <c r="A276" s="315">
        <v>264</v>
      </c>
      <c r="B276" s="446" t="s">
        <v>19264</v>
      </c>
      <c r="C276" s="454" t="s">
        <v>20217</v>
      </c>
      <c r="D276" s="447" t="s">
        <v>20218</v>
      </c>
      <c r="E276" s="447" t="s">
        <v>19317</v>
      </c>
      <c r="F276" s="447">
        <v>44</v>
      </c>
      <c r="G276" s="447">
        <v>625</v>
      </c>
      <c r="H276" s="448" t="s">
        <v>20219</v>
      </c>
      <c r="I276" s="447" t="s">
        <v>20220</v>
      </c>
    </row>
    <row r="277" spans="1:9" ht="30">
      <c r="A277" s="315">
        <v>265</v>
      </c>
      <c r="B277" s="446" t="s">
        <v>19264</v>
      </c>
      <c r="C277" s="454" t="s">
        <v>20221</v>
      </c>
      <c r="D277" s="447" t="s">
        <v>20222</v>
      </c>
      <c r="E277" s="447" t="s">
        <v>19317</v>
      </c>
      <c r="F277" s="447">
        <v>65</v>
      </c>
      <c r="G277" s="447">
        <v>1532</v>
      </c>
      <c r="H277" s="448" t="s">
        <v>20223</v>
      </c>
      <c r="I277" s="447" t="s">
        <v>20224</v>
      </c>
    </row>
    <row r="278" spans="1:9" ht="30">
      <c r="A278" s="315">
        <v>266</v>
      </c>
      <c r="B278" s="446" t="s">
        <v>19264</v>
      </c>
      <c r="C278" s="454" t="s">
        <v>20225</v>
      </c>
      <c r="D278" s="447" t="s">
        <v>20226</v>
      </c>
      <c r="E278" s="447" t="s">
        <v>19317</v>
      </c>
      <c r="F278" s="447">
        <v>56.32</v>
      </c>
      <c r="G278" s="447">
        <v>625</v>
      </c>
      <c r="H278" s="448" t="s">
        <v>20227</v>
      </c>
      <c r="I278" s="447" t="s">
        <v>20228</v>
      </c>
    </row>
    <row r="279" spans="1:9" ht="30">
      <c r="A279" s="315">
        <v>267</v>
      </c>
      <c r="B279" s="446" t="s">
        <v>19264</v>
      </c>
      <c r="C279" s="454" t="s">
        <v>20229</v>
      </c>
      <c r="D279" s="447" t="s">
        <v>20230</v>
      </c>
      <c r="E279" s="447" t="s">
        <v>19317</v>
      </c>
      <c r="F279" s="447">
        <v>30.2</v>
      </c>
      <c r="G279" s="447">
        <v>500</v>
      </c>
      <c r="H279" s="448" t="s">
        <v>20231</v>
      </c>
      <c r="I279" s="447" t="s">
        <v>20232</v>
      </c>
    </row>
    <row r="280" spans="1:9" ht="30">
      <c r="A280" s="315">
        <v>268</v>
      </c>
      <c r="B280" s="446" t="s">
        <v>19264</v>
      </c>
      <c r="C280" s="447" t="s">
        <v>20233</v>
      </c>
      <c r="D280" s="447" t="s">
        <v>20234</v>
      </c>
      <c r="E280" s="447" t="s">
        <v>19682</v>
      </c>
      <c r="F280" s="447">
        <v>182</v>
      </c>
      <c r="G280" s="447">
        <v>540</v>
      </c>
      <c r="H280" s="448">
        <v>14001003966</v>
      </c>
      <c r="I280" s="447" t="s">
        <v>20235</v>
      </c>
    </row>
    <row r="281" spans="1:9" ht="30">
      <c r="A281" s="315">
        <v>269</v>
      </c>
      <c r="B281" s="446" t="s">
        <v>19264</v>
      </c>
      <c r="C281" s="447" t="s">
        <v>20236</v>
      </c>
      <c r="D281" s="447" t="s">
        <v>20237</v>
      </c>
      <c r="E281" s="447" t="s">
        <v>19682</v>
      </c>
      <c r="F281" s="447">
        <v>120</v>
      </c>
      <c r="G281" s="447">
        <v>540</v>
      </c>
      <c r="H281" s="448">
        <v>14001015803</v>
      </c>
      <c r="I281" s="447" t="s">
        <v>20238</v>
      </c>
    </row>
    <row r="282" spans="1:9" ht="30">
      <c r="A282" s="315">
        <v>270</v>
      </c>
      <c r="B282" s="446" t="s">
        <v>19264</v>
      </c>
      <c r="C282" s="447" t="s">
        <v>20239</v>
      </c>
      <c r="D282" s="447" t="s">
        <v>20240</v>
      </c>
      <c r="E282" s="447" t="s">
        <v>19682</v>
      </c>
      <c r="F282" s="447">
        <v>757</v>
      </c>
      <c r="G282" s="447">
        <v>360</v>
      </c>
      <c r="H282" s="448">
        <v>14001023573</v>
      </c>
      <c r="I282" s="447" t="s">
        <v>20241</v>
      </c>
    </row>
    <row r="283" spans="1:9" ht="30">
      <c r="A283" s="315">
        <v>271</v>
      </c>
      <c r="B283" s="446" t="s">
        <v>19264</v>
      </c>
      <c r="C283" s="447" t="s">
        <v>20242</v>
      </c>
      <c r="D283" s="447" t="s">
        <v>20243</v>
      </c>
      <c r="E283" s="447" t="s">
        <v>19682</v>
      </c>
      <c r="F283" s="447">
        <v>100</v>
      </c>
      <c r="G283" s="447">
        <v>300</v>
      </c>
      <c r="H283" s="448">
        <v>14001010040</v>
      </c>
      <c r="I283" s="447" t="s">
        <v>20244</v>
      </c>
    </row>
    <row r="284" spans="1:9" ht="30">
      <c r="A284" s="315">
        <v>272</v>
      </c>
      <c r="B284" s="446" t="s">
        <v>19264</v>
      </c>
      <c r="C284" s="447" t="s">
        <v>20245</v>
      </c>
      <c r="D284" s="447" t="s">
        <v>20246</v>
      </c>
      <c r="E284" s="447" t="s">
        <v>19682</v>
      </c>
      <c r="F284" s="447">
        <v>134</v>
      </c>
      <c r="G284" s="447">
        <v>360</v>
      </c>
      <c r="H284" s="448">
        <v>14001000238</v>
      </c>
      <c r="I284" s="447" t="s">
        <v>20247</v>
      </c>
    </row>
    <row r="285" spans="1:9" ht="30">
      <c r="A285" s="315">
        <v>273</v>
      </c>
      <c r="B285" s="446" t="s">
        <v>19264</v>
      </c>
      <c r="C285" s="447" t="s">
        <v>20248</v>
      </c>
      <c r="D285" s="447" t="s">
        <v>20249</v>
      </c>
      <c r="E285" s="447" t="s">
        <v>19682</v>
      </c>
      <c r="F285" s="447">
        <v>381.75</v>
      </c>
      <c r="G285" s="447">
        <v>360</v>
      </c>
      <c r="H285" s="448">
        <v>14001004780</v>
      </c>
      <c r="I285" s="447" t="s">
        <v>20250</v>
      </c>
    </row>
    <row r="286" spans="1:9" ht="30">
      <c r="A286" s="315">
        <v>274</v>
      </c>
      <c r="B286" s="446" t="s">
        <v>19264</v>
      </c>
      <c r="C286" s="447" t="s">
        <v>20251</v>
      </c>
      <c r="D286" s="447" t="s">
        <v>20252</v>
      </c>
      <c r="E286" s="447" t="s">
        <v>19682</v>
      </c>
      <c r="F286" s="447">
        <v>180</v>
      </c>
      <c r="G286" s="447">
        <v>360</v>
      </c>
      <c r="H286" s="448">
        <v>14001003938</v>
      </c>
      <c r="I286" s="447" t="s">
        <v>20253</v>
      </c>
    </row>
    <row r="287" spans="1:9" ht="30">
      <c r="A287" s="315">
        <v>275</v>
      </c>
      <c r="B287" s="446" t="s">
        <v>19264</v>
      </c>
      <c r="C287" s="447" t="s">
        <v>20254</v>
      </c>
      <c r="D287" s="447" t="s">
        <v>20255</v>
      </c>
      <c r="E287" s="447" t="s">
        <v>19682</v>
      </c>
      <c r="F287" s="447">
        <v>210</v>
      </c>
      <c r="G287" s="447">
        <v>300</v>
      </c>
      <c r="H287" s="448">
        <v>14001006736</v>
      </c>
      <c r="I287" s="447" t="s">
        <v>20256</v>
      </c>
    </row>
    <row r="288" spans="1:9" ht="30">
      <c r="A288" s="315">
        <v>276</v>
      </c>
      <c r="B288" s="446" t="s">
        <v>19264</v>
      </c>
      <c r="C288" s="447" t="s">
        <v>20257</v>
      </c>
      <c r="D288" s="447" t="s">
        <v>20258</v>
      </c>
      <c r="E288" s="447" t="s">
        <v>19682</v>
      </c>
      <c r="F288" s="447">
        <v>138</v>
      </c>
      <c r="G288" s="447">
        <v>240</v>
      </c>
      <c r="H288" s="448">
        <v>14001007222</v>
      </c>
      <c r="I288" s="447" t="s">
        <v>20259</v>
      </c>
    </row>
    <row r="289" spans="1:9" ht="30">
      <c r="A289" s="315">
        <v>277</v>
      </c>
      <c r="B289" s="446" t="s">
        <v>19264</v>
      </c>
      <c r="C289" s="447" t="s">
        <v>20260</v>
      </c>
      <c r="D289" s="447" t="s">
        <v>20261</v>
      </c>
      <c r="E289" s="447" t="s">
        <v>19682</v>
      </c>
      <c r="F289" s="447">
        <v>203</v>
      </c>
      <c r="G289" s="447">
        <v>300</v>
      </c>
      <c r="H289" s="448">
        <v>14001003938</v>
      </c>
      <c r="I289" s="447" t="s">
        <v>20253</v>
      </c>
    </row>
    <row r="290" spans="1:9" ht="30">
      <c r="A290" s="315">
        <v>278</v>
      </c>
      <c r="B290" s="446" t="s">
        <v>19264</v>
      </c>
      <c r="C290" s="447" t="s">
        <v>20262</v>
      </c>
      <c r="D290" s="447" t="s">
        <v>20263</v>
      </c>
      <c r="E290" s="447" t="s">
        <v>19682</v>
      </c>
      <c r="F290" s="447">
        <v>220</v>
      </c>
      <c r="G290" s="447">
        <v>360</v>
      </c>
      <c r="H290" s="448">
        <v>14001005098</v>
      </c>
      <c r="I290" s="447" t="s">
        <v>20264</v>
      </c>
    </row>
    <row r="291" spans="1:9" ht="30">
      <c r="A291" s="315">
        <v>279</v>
      </c>
      <c r="B291" s="446" t="s">
        <v>19264</v>
      </c>
      <c r="C291" s="447" t="s">
        <v>20265</v>
      </c>
      <c r="D291" s="447" t="s">
        <v>20266</v>
      </c>
      <c r="E291" s="447" t="s">
        <v>19682</v>
      </c>
      <c r="F291" s="447">
        <v>166</v>
      </c>
      <c r="G291" s="447">
        <v>360</v>
      </c>
      <c r="H291" s="448">
        <v>14001012362</v>
      </c>
      <c r="I291" s="447" t="s">
        <v>20267</v>
      </c>
    </row>
    <row r="292" spans="1:9" ht="15">
      <c r="A292" s="315">
        <v>280</v>
      </c>
      <c r="B292" s="446" t="s">
        <v>19264</v>
      </c>
      <c r="C292" s="447" t="s">
        <v>20268</v>
      </c>
      <c r="D292" s="447" t="s">
        <v>20269</v>
      </c>
      <c r="E292" s="447" t="s">
        <v>19682</v>
      </c>
      <c r="F292" s="447">
        <v>30</v>
      </c>
      <c r="G292" s="447">
        <v>240</v>
      </c>
      <c r="H292" s="448">
        <v>10001025555</v>
      </c>
      <c r="I292" s="447" t="s">
        <v>20270</v>
      </c>
    </row>
    <row r="293" spans="1:9" ht="30">
      <c r="A293" s="315">
        <v>281</v>
      </c>
      <c r="B293" s="446" t="s">
        <v>19264</v>
      </c>
      <c r="C293" s="447" t="s">
        <v>20271</v>
      </c>
      <c r="D293" s="447" t="s">
        <v>20272</v>
      </c>
      <c r="E293" s="447" t="s">
        <v>19682</v>
      </c>
      <c r="F293" s="447">
        <v>118</v>
      </c>
      <c r="G293" s="447">
        <v>300</v>
      </c>
      <c r="H293" s="448">
        <v>10001007173</v>
      </c>
      <c r="I293" s="447" t="s">
        <v>20273</v>
      </c>
    </row>
    <row r="294" spans="1:9" ht="15">
      <c r="A294" s="315">
        <v>282</v>
      </c>
      <c r="B294" s="446" t="s">
        <v>19264</v>
      </c>
      <c r="C294" s="447" t="s">
        <v>20274</v>
      </c>
      <c r="D294" s="447" t="s">
        <v>20275</v>
      </c>
      <c r="E294" s="447" t="s">
        <v>19682</v>
      </c>
      <c r="F294" s="447">
        <v>100</v>
      </c>
      <c r="G294" s="447">
        <v>360</v>
      </c>
      <c r="H294" s="448">
        <v>10001005291</v>
      </c>
      <c r="I294" s="447" t="s">
        <v>20276</v>
      </c>
    </row>
    <row r="295" spans="1:9" ht="30">
      <c r="A295" s="315">
        <v>283</v>
      </c>
      <c r="B295" s="446" t="s">
        <v>19264</v>
      </c>
      <c r="C295" s="447" t="s">
        <v>20277</v>
      </c>
      <c r="D295" s="447" t="s">
        <v>20278</v>
      </c>
      <c r="E295" s="447" t="s">
        <v>19682</v>
      </c>
      <c r="F295" s="447">
        <v>66.2</v>
      </c>
      <c r="G295" s="447">
        <v>480</v>
      </c>
      <c r="H295" s="448">
        <v>10002000196</v>
      </c>
      <c r="I295" s="447" t="s">
        <v>20279</v>
      </c>
    </row>
    <row r="296" spans="1:9" ht="15">
      <c r="A296" s="315">
        <v>284</v>
      </c>
      <c r="B296" s="446" t="s">
        <v>19264</v>
      </c>
      <c r="C296" s="447" t="s">
        <v>20280</v>
      </c>
      <c r="D296" s="447" t="s">
        <v>20281</v>
      </c>
      <c r="E296" s="447" t="s">
        <v>19682</v>
      </c>
      <c r="F296" s="447">
        <v>30</v>
      </c>
      <c r="G296" s="447">
        <v>180</v>
      </c>
      <c r="H296" s="448">
        <v>10001029020</v>
      </c>
      <c r="I296" s="447" t="s">
        <v>20282</v>
      </c>
    </row>
    <row r="297" spans="1:9" ht="30">
      <c r="A297" s="315">
        <v>285</v>
      </c>
      <c r="B297" s="446" t="s">
        <v>19264</v>
      </c>
      <c r="C297" s="447" t="s">
        <v>20283</v>
      </c>
      <c r="D297" s="447" t="s">
        <v>20284</v>
      </c>
      <c r="E297" s="447" t="s">
        <v>19682</v>
      </c>
      <c r="F297" s="447">
        <v>53.9</v>
      </c>
      <c r="G297" s="447">
        <v>360</v>
      </c>
      <c r="H297" s="448">
        <v>10001010364</v>
      </c>
      <c r="I297" s="447" t="s">
        <v>20285</v>
      </c>
    </row>
    <row r="298" spans="1:9" ht="15">
      <c r="A298" s="315">
        <v>286</v>
      </c>
      <c r="B298" s="446" t="s">
        <v>19264</v>
      </c>
      <c r="C298" s="447" t="s">
        <v>20286</v>
      </c>
      <c r="D298" s="447" t="s">
        <v>20287</v>
      </c>
      <c r="E298" s="447" t="s">
        <v>19682</v>
      </c>
      <c r="F298" s="447">
        <v>30</v>
      </c>
      <c r="G298" s="447">
        <v>360</v>
      </c>
      <c r="H298" s="448">
        <v>10001014095</v>
      </c>
      <c r="I298" s="447" t="s">
        <v>20288</v>
      </c>
    </row>
    <row r="299" spans="1:9" ht="15">
      <c r="A299" s="315">
        <v>287</v>
      </c>
      <c r="B299" s="446" t="s">
        <v>19264</v>
      </c>
      <c r="C299" s="447" t="s">
        <v>20289</v>
      </c>
      <c r="D299" s="447" t="s">
        <v>20290</v>
      </c>
      <c r="E299" s="447" t="s">
        <v>19682</v>
      </c>
      <c r="F299" s="447">
        <v>100</v>
      </c>
      <c r="G299" s="447">
        <v>360</v>
      </c>
      <c r="H299" s="448">
        <v>10001015084</v>
      </c>
      <c r="I299" s="447" t="s">
        <v>20291</v>
      </c>
    </row>
    <row r="300" spans="1:9" ht="30">
      <c r="A300" s="315">
        <v>288</v>
      </c>
      <c r="B300" s="446" t="s">
        <v>19264</v>
      </c>
      <c r="C300" s="447" t="s">
        <v>20292</v>
      </c>
      <c r="D300" s="447" t="s">
        <v>20293</v>
      </c>
      <c r="E300" s="447" t="s">
        <v>19682</v>
      </c>
      <c r="F300" s="447">
        <v>25</v>
      </c>
      <c r="G300" s="447">
        <v>360</v>
      </c>
      <c r="H300" s="448">
        <v>10001028389</v>
      </c>
      <c r="I300" s="447" t="s">
        <v>20294</v>
      </c>
    </row>
    <row r="301" spans="1:9" ht="15">
      <c r="A301" s="315">
        <v>289</v>
      </c>
      <c r="B301" s="446" t="s">
        <v>19264</v>
      </c>
      <c r="C301" s="447" t="s">
        <v>20295</v>
      </c>
      <c r="D301" s="447" t="s">
        <v>20296</v>
      </c>
      <c r="E301" s="447" t="s">
        <v>19682</v>
      </c>
      <c r="F301" s="447">
        <v>50</v>
      </c>
      <c r="G301" s="447">
        <v>360</v>
      </c>
      <c r="H301" s="448">
        <v>10001050085</v>
      </c>
      <c r="I301" s="447" t="s">
        <v>20297</v>
      </c>
    </row>
    <row r="302" spans="1:9" ht="30">
      <c r="A302" s="315">
        <v>290</v>
      </c>
      <c r="B302" s="446" t="s">
        <v>19264</v>
      </c>
      <c r="C302" s="447" t="s">
        <v>20298</v>
      </c>
      <c r="D302" s="447" t="s">
        <v>20299</v>
      </c>
      <c r="E302" s="447" t="s">
        <v>19682</v>
      </c>
      <c r="F302" s="447">
        <v>20</v>
      </c>
      <c r="G302" s="447">
        <v>360</v>
      </c>
      <c r="H302" s="448" t="s">
        <v>20300</v>
      </c>
      <c r="I302" s="447" t="s">
        <v>20301</v>
      </c>
    </row>
    <row r="303" spans="1:9" ht="30">
      <c r="A303" s="315">
        <v>291</v>
      </c>
      <c r="B303" s="446" t="s">
        <v>19264</v>
      </c>
      <c r="C303" s="447" t="s">
        <v>20302</v>
      </c>
      <c r="D303" s="447" t="s">
        <v>20303</v>
      </c>
      <c r="E303" s="447" t="s">
        <v>19682</v>
      </c>
      <c r="F303" s="447">
        <v>27.1</v>
      </c>
      <c r="G303" s="447">
        <v>180</v>
      </c>
      <c r="H303" s="448" t="s">
        <v>20304</v>
      </c>
      <c r="I303" s="447" t="s">
        <v>20305</v>
      </c>
    </row>
    <row r="304" spans="1:9" ht="30">
      <c r="A304" s="315">
        <v>292</v>
      </c>
      <c r="B304" s="446" t="s">
        <v>19264</v>
      </c>
      <c r="C304" s="447" t="s">
        <v>20306</v>
      </c>
      <c r="D304" s="447" t="s">
        <v>20307</v>
      </c>
      <c r="E304" s="447" t="s">
        <v>19682</v>
      </c>
      <c r="F304" s="447">
        <v>70</v>
      </c>
      <c r="G304" s="447">
        <v>100</v>
      </c>
      <c r="H304" s="448" t="s">
        <v>20308</v>
      </c>
      <c r="I304" s="447" t="s">
        <v>20309</v>
      </c>
    </row>
    <row r="305" spans="1:9" ht="15">
      <c r="A305" s="315">
        <v>293</v>
      </c>
      <c r="B305" s="446" t="s">
        <v>19264</v>
      </c>
      <c r="C305" s="447" t="s">
        <v>20310</v>
      </c>
      <c r="D305" s="447" t="s">
        <v>20311</v>
      </c>
      <c r="E305" s="447" t="s">
        <v>19682</v>
      </c>
      <c r="F305" s="447">
        <v>38</v>
      </c>
      <c r="G305" s="447">
        <v>250</v>
      </c>
      <c r="H305" s="448" t="s">
        <v>20312</v>
      </c>
      <c r="I305" s="447" t="s">
        <v>20313</v>
      </c>
    </row>
    <row r="306" spans="1:9" ht="30">
      <c r="A306" s="315">
        <v>294</v>
      </c>
      <c r="B306" s="446" t="s">
        <v>19264</v>
      </c>
      <c r="C306" s="447" t="s">
        <v>20314</v>
      </c>
      <c r="D306" s="447" t="s">
        <v>20315</v>
      </c>
      <c r="E306" s="447" t="s">
        <v>19682</v>
      </c>
      <c r="F306" s="447">
        <v>20</v>
      </c>
      <c r="G306" s="447">
        <v>100</v>
      </c>
      <c r="H306" s="448" t="s">
        <v>20316</v>
      </c>
      <c r="I306" s="447" t="s">
        <v>20317</v>
      </c>
    </row>
    <row r="307" spans="1:9" ht="30">
      <c r="A307" s="315">
        <v>295</v>
      </c>
      <c r="B307" s="446" t="s">
        <v>19264</v>
      </c>
      <c r="C307" s="447" t="s">
        <v>20318</v>
      </c>
      <c r="D307" s="447" t="s">
        <v>20319</v>
      </c>
      <c r="E307" s="447" t="s">
        <v>19682</v>
      </c>
      <c r="F307" s="447">
        <v>120</v>
      </c>
      <c r="G307" s="447">
        <v>100</v>
      </c>
      <c r="H307" s="455" t="s">
        <v>20320</v>
      </c>
      <c r="I307" s="448" t="s">
        <v>20321</v>
      </c>
    </row>
    <row r="308" spans="1:9" ht="30">
      <c r="A308" s="315">
        <v>296</v>
      </c>
      <c r="B308" s="446" t="s">
        <v>19264</v>
      </c>
      <c r="C308" s="447" t="s">
        <v>20322</v>
      </c>
      <c r="D308" s="447" t="s">
        <v>20323</v>
      </c>
      <c r="E308" s="447" t="s">
        <v>19682</v>
      </c>
      <c r="F308" s="447">
        <v>57</v>
      </c>
      <c r="G308" s="447">
        <v>250</v>
      </c>
      <c r="H308" s="448" t="s">
        <v>20324</v>
      </c>
      <c r="I308" s="447" t="s">
        <v>20325</v>
      </c>
    </row>
    <row r="309" spans="1:9" ht="30">
      <c r="A309" s="315">
        <v>297</v>
      </c>
      <c r="B309" s="446" t="s">
        <v>19264</v>
      </c>
      <c r="C309" s="447" t="s">
        <v>20326</v>
      </c>
      <c r="D309" s="447" t="s">
        <v>20327</v>
      </c>
      <c r="E309" s="447" t="s">
        <v>19682</v>
      </c>
      <c r="F309" s="447">
        <v>57</v>
      </c>
      <c r="G309" s="447">
        <v>400</v>
      </c>
      <c r="H309" s="448" t="s">
        <v>20328</v>
      </c>
      <c r="I309" s="447" t="s">
        <v>20329</v>
      </c>
    </row>
    <row r="310" spans="1:9" ht="30">
      <c r="A310" s="573">
        <v>298</v>
      </c>
      <c r="B310" s="575" t="s">
        <v>19264</v>
      </c>
      <c r="C310" s="575" t="s">
        <v>20330</v>
      </c>
      <c r="D310" s="575" t="s">
        <v>20331</v>
      </c>
      <c r="E310" s="575" t="s">
        <v>19682</v>
      </c>
      <c r="F310" s="575">
        <v>40</v>
      </c>
      <c r="G310" s="447">
        <v>100</v>
      </c>
      <c r="H310" s="448" t="s">
        <v>20332</v>
      </c>
      <c r="I310" s="447" t="s">
        <v>20333</v>
      </c>
    </row>
    <row r="311" spans="1:9" ht="30">
      <c r="A311" s="574"/>
      <c r="B311" s="577"/>
      <c r="C311" s="577"/>
      <c r="D311" s="577"/>
      <c r="E311" s="577"/>
      <c r="F311" s="576"/>
      <c r="G311" s="447">
        <v>100</v>
      </c>
      <c r="H311" s="448" t="s">
        <v>20334</v>
      </c>
      <c r="I311" s="447" t="s">
        <v>20335</v>
      </c>
    </row>
    <row r="312" spans="1:9" ht="30">
      <c r="A312" s="573">
        <v>299</v>
      </c>
      <c r="B312" s="575" t="s">
        <v>19264</v>
      </c>
      <c r="C312" s="575" t="s">
        <v>20336</v>
      </c>
      <c r="D312" s="575" t="s">
        <v>20337</v>
      </c>
      <c r="E312" s="575" t="s">
        <v>19682</v>
      </c>
      <c r="F312" s="575">
        <v>88</v>
      </c>
      <c r="G312" s="447">
        <v>333.35</v>
      </c>
      <c r="H312" s="448" t="s">
        <v>20338</v>
      </c>
      <c r="I312" s="447" t="s">
        <v>20339</v>
      </c>
    </row>
    <row r="313" spans="1:9" ht="15">
      <c r="A313" s="578"/>
      <c r="B313" s="577"/>
      <c r="C313" s="577"/>
      <c r="D313" s="577"/>
      <c r="E313" s="577"/>
      <c r="F313" s="577"/>
      <c r="G313" s="447">
        <v>333.35</v>
      </c>
      <c r="H313" s="448" t="s">
        <v>20340</v>
      </c>
      <c r="I313" s="447" t="s">
        <v>20341</v>
      </c>
    </row>
    <row r="314" spans="1:9" ht="15">
      <c r="A314" s="574"/>
      <c r="B314" s="576"/>
      <c r="C314" s="576"/>
      <c r="D314" s="576"/>
      <c r="E314" s="576"/>
      <c r="F314" s="576"/>
      <c r="G314" s="447">
        <v>333.35</v>
      </c>
      <c r="H314" s="448" t="s">
        <v>20342</v>
      </c>
      <c r="I314" s="447" t="s">
        <v>20343</v>
      </c>
    </row>
    <row r="315" spans="1:9" ht="30">
      <c r="A315" s="315">
        <v>300</v>
      </c>
      <c r="B315" s="446" t="s">
        <v>19264</v>
      </c>
      <c r="C315" s="447" t="s">
        <v>20344</v>
      </c>
      <c r="D315" s="447" t="s">
        <v>20345</v>
      </c>
      <c r="E315" s="447" t="s">
        <v>19317</v>
      </c>
      <c r="F315" s="447">
        <v>41.5</v>
      </c>
      <c r="G315" s="447">
        <v>400</v>
      </c>
      <c r="H315" s="448">
        <v>3001010849</v>
      </c>
      <c r="I315" s="447" t="s">
        <v>20346</v>
      </c>
    </row>
    <row r="316" spans="1:9" ht="30">
      <c r="A316" s="315">
        <v>301</v>
      </c>
      <c r="B316" s="446" t="s">
        <v>19264</v>
      </c>
      <c r="C316" s="447" t="s">
        <v>20347</v>
      </c>
      <c r="D316" s="447" t="s">
        <v>20348</v>
      </c>
      <c r="E316" s="447" t="s">
        <v>19317</v>
      </c>
      <c r="F316" s="447">
        <v>20</v>
      </c>
      <c r="G316" s="447">
        <v>400</v>
      </c>
      <c r="H316" s="448">
        <v>3001002801</v>
      </c>
      <c r="I316" s="447" t="s">
        <v>20349</v>
      </c>
    </row>
    <row r="317" spans="1:9" ht="30">
      <c r="A317" s="315">
        <v>302</v>
      </c>
      <c r="B317" s="446" t="s">
        <v>19264</v>
      </c>
      <c r="C317" s="447" t="s">
        <v>20350</v>
      </c>
      <c r="D317" s="447" t="s">
        <v>20351</v>
      </c>
      <c r="E317" s="447" t="s">
        <v>19317</v>
      </c>
      <c r="F317" s="447">
        <v>197.9</v>
      </c>
      <c r="G317" s="447">
        <v>400</v>
      </c>
      <c r="H317" s="448">
        <v>3001012530</v>
      </c>
      <c r="I317" s="447" t="s">
        <v>20352</v>
      </c>
    </row>
    <row r="318" spans="1:9" ht="45">
      <c r="A318" s="315">
        <v>303</v>
      </c>
      <c r="B318" s="446" t="s">
        <v>19264</v>
      </c>
      <c r="C318" s="447" t="s">
        <v>20353</v>
      </c>
      <c r="D318" s="447" t="s">
        <v>20354</v>
      </c>
      <c r="E318" s="447" t="s">
        <v>19682</v>
      </c>
      <c r="F318" s="447">
        <v>40</v>
      </c>
      <c r="G318" s="447">
        <v>125</v>
      </c>
      <c r="H318" s="448">
        <v>15001010066</v>
      </c>
      <c r="I318" s="447" t="s">
        <v>20355</v>
      </c>
    </row>
    <row r="319" spans="1:9" ht="45">
      <c r="A319" s="315">
        <v>304</v>
      </c>
      <c r="B319" s="446" t="s">
        <v>19264</v>
      </c>
      <c r="C319" s="447" t="s">
        <v>20356</v>
      </c>
      <c r="D319" s="447" t="s">
        <v>20357</v>
      </c>
      <c r="E319" s="447" t="s">
        <v>19682</v>
      </c>
      <c r="F319" s="447">
        <v>50</v>
      </c>
      <c r="G319" s="447">
        <v>125</v>
      </c>
      <c r="H319" s="448">
        <v>15001013990</v>
      </c>
      <c r="I319" s="447" t="s">
        <v>20358</v>
      </c>
    </row>
    <row r="320" spans="1:9" ht="45">
      <c r="A320" s="315">
        <v>305</v>
      </c>
      <c r="B320" s="446" t="s">
        <v>19264</v>
      </c>
      <c r="C320" s="447" t="s">
        <v>20359</v>
      </c>
      <c r="D320" s="447" t="s">
        <v>20360</v>
      </c>
      <c r="E320" s="447" t="s">
        <v>19682</v>
      </c>
      <c r="F320" s="447">
        <v>30</v>
      </c>
      <c r="G320" s="447">
        <v>125</v>
      </c>
      <c r="H320" s="448">
        <v>15001012928</v>
      </c>
      <c r="I320" s="447" t="s">
        <v>20361</v>
      </c>
    </row>
    <row r="321" spans="1:9" ht="45">
      <c r="A321" s="315">
        <v>306</v>
      </c>
      <c r="B321" s="446" t="s">
        <v>19264</v>
      </c>
      <c r="C321" s="447" t="s">
        <v>20362</v>
      </c>
      <c r="D321" s="447" t="s">
        <v>20363</v>
      </c>
      <c r="E321" s="447" t="s">
        <v>19682</v>
      </c>
      <c r="F321" s="447">
        <v>30</v>
      </c>
      <c r="G321" s="447">
        <v>125</v>
      </c>
      <c r="H321" s="448" t="s">
        <v>20364</v>
      </c>
      <c r="I321" s="447" t="s">
        <v>20365</v>
      </c>
    </row>
    <row r="322" spans="1:9" ht="45">
      <c r="A322" s="315">
        <v>307</v>
      </c>
      <c r="B322" s="446" t="s">
        <v>19264</v>
      </c>
      <c r="C322" s="447" t="s">
        <v>20366</v>
      </c>
      <c r="D322" s="447" t="s">
        <v>20367</v>
      </c>
      <c r="E322" s="447" t="s">
        <v>19682</v>
      </c>
      <c r="F322" s="447">
        <v>40</v>
      </c>
      <c r="G322" s="447">
        <v>125</v>
      </c>
      <c r="H322" s="448">
        <v>15001004921</v>
      </c>
      <c r="I322" s="447" t="s">
        <v>20368</v>
      </c>
    </row>
    <row r="323" spans="1:9" ht="45">
      <c r="A323" s="315">
        <v>308</v>
      </c>
      <c r="B323" s="446" t="s">
        <v>19264</v>
      </c>
      <c r="C323" s="447" t="s">
        <v>20369</v>
      </c>
      <c r="D323" s="447" t="s">
        <v>20370</v>
      </c>
      <c r="E323" s="447" t="s">
        <v>19682</v>
      </c>
      <c r="F323" s="447">
        <v>35</v>
      </c>
      <c r="G323" s="447">
        <v>125</v>
      </c>
      <c r="H323" s="448" t="s">
        <v>20371</v>
      </c>
      <c r="I323" s="447" t="s">
        <v>20372</v>
      </c>
    </row>
    <row r="324" spans="1:9" ht="45">
      <c r="A324" s="315">
        <v>309</v>
      </c>
      <c r="B324" s="446" t="s">
        <v>19264</v>
      </c>
      <c r="C324" s="447" t="s">
        <v>20373</v>
      </c>
      <c r="D324" s="447" t="s">
        <v>20374</v>
      </c>
      <c r="E324" s="447" t="s">
        <v>19682</v>
      </c>
      <c r="F324" s="447">
        <v>40</v>
      </c>
      <c r="G324" s="447">
        <v>125</v>
      </c>
      <c r="H324" s="448">
        <v>15001003927</v>
      </c>
      <c r="I324" s="447" t="s">
        <v>20375</v>
      </c>
    </row>
    <row r="325" spans="1:9" ht="60">
      <c r="A325" s="315">
        <v>310</v>
      </c>
      <c r="B325" s="446" t="s">
        <v>19264</v>
      </c>
      <c r="C325" s="447" t="s">
        <v>20376</v>
      </c>
      <c r="D325" s="447" t="s">
        <v>20377</v>
      </c>
      <c r="E325" s="447" t="s">
        <v>19682</v>
      </c>
      <c r="F325" s="447">
        <v>36</v>
      </c>
      <c r="G325" s="447">
        <v>125</v>
      </c>
      <c r="H325" s="448">
        <v>15001006997</v>
      </c>
      <c r="I325" s="447" t="s">
        <v>20378</v>
      </c>
    </row>
    <row r="326" spans="1:9" ht="45">
      <c r="A326" s="315">
        <v>311</v>
      </c>
      <c r="B326" s="446" t="s">
        <v>19264</v>
      </c>
      <c r="C326" s="447" t="s">
        <v>20379</v>
      </c>
      <c r="D326" s="447" t="s">
        <v>20380</v>
      </c>
      <c r="E326" s="447" t="s">
        <v>19682</v>
      </c>
      <c r="F326" s="447">
        <v>50</v>
      </c>
      <c r="G326" s="447">
        <v>125</v>
      </c>
      <c r="H326" s="448">
        <v>15001002557</v>
      </c>
      <c r="I326" s="447" t="s">
        <v>20381</v>
      </c>
    </row>
    <row r="327" spans="1:9" ht="45">
      <c r="A327" s="315">
        <v>312</v>
      </c>
      <c r="B327" s="446" t="s">
        <v>19264</v>
      </c>
      <c r="C327" s="447" t="s">
        <v>20382</v>
      </c>
      <c r="D327" s="447" t="s">
        <v>20383</v>
      </c>
      <c r="E327" s="447" t="s">
        <v>19682</v>
      </c>
      <c r="F327" s="447">
        <v>60</v>
      </c>
      <c r="G327" s="447">
        <v>312.5</v>
      </c>
      <c r="H327" s="448">
        <v>48001016911</v>
      </c>
      <c r="I327" s="447" t="s">
        <v>20384</v>
      </c>
    </row>
    <row r="328" spans="1:9" ht="30">
      <c r="A328" s="315">
        <v>313</v>
      </c>
      <c r="B328" s="446" t="s">
        <v>19264</v>
      </c>
      <c r="C328" s="447" t="s">
        <v>20385</v>
      </c>
      <c r="D328" s="447" t="s">
        <v>20386</v>
      </c>
      <c r="E328" s="340" t="s">
        <v>19682</v>
      </c>
      <c r="F328" s="447">
        <v>60</v>
      </c>
      <c r="G328" s="447">
        <v>312.5</v>
      </c>
      <c r="H328" s="448" t="s">
        <v>20387</v>
      </c>
      <c r="I328" s="447" t="s">
        <v>20388</v>
      </c>
    </row>
    <row r="329" spans="1:9" ht="45">
      <c r="A329" s="315">
        <v>314</v>
      </c>
      <c r="B329" s="446" t="s">
        <v>19264</v>
      </c>
      <c r="C329" s="447" t="s">
        <v>20389</v>
      </c>
      <c r="D329" s="447" t="s">
        <v>20390</v>
      </c>
      <c r="E329" s="447" t="s">
        <v>19682</v>
      </c>
      <c r="F329" s="447">
        <v>50</v>
      </c>
      <c r="G329" s="447">
        <v>312.5</v>
      </c>
      <c r="H329" s="448" t="s">
        <v>20391</v>
      </c>
      <c r="I329" s="447" t="s">
        <v>20392</v>
      </c>
    </row>
    <row r="330" spans="1:9" ht="30">
      <c r="A330" s="315">
        <v>315</v>
      </c>
      <c r="B330" s="446" t="s">
        <v>19264</v>
      </c>
      <c r="C330" s="447" t="s">
        <v>20393</v>
      </c>
      <c r="D330" s="447" t="s">
        <v>20394</v>
      </c>
      <c r="E330" s="447" t="s">
        <v>19682</v>
      </c>
      <c r="F330" s="447">
        <v>70</v>
      </c>
      <c r="G330" s="447">
        <v>312.5</v>
      </c>
      <c r="H330" s="448" t="s">
        <v>20395</v>
      </c>
      <c r="I330" s="447" t="s">
        <v>20396</v>
      </c>
    </row>
    <row r="331" spans="1:9" ht="30">
      <c r="A331" s="315">
        <v>316</v>
      </c>
      <c r="B331" s="446" t="s">
        <v>19264</v>
      </c>
      <c r="C331" s="447" t="s">
        <v>20397</v>
      </c>
      <c r="D331" s="447" t="s">
        <v>20398</v>
      </c>
      <c r="E331" s="447" t="s">
        <v>19682</v>
      </c>
      <c r="F331" s="447">
        <v>60</v>
      </c>
      <c r="G331" s="447">
        <v>312.5</v>
      </c>
      <c r="H331" s="448" t="s">
        <v>20399</v>
      </c>
      <c r="I331" s="447" t="s">
        <v>20400</v>
      </c>
    </row>
    <row r="332" spans="1:9" ht="30">
      <c r="A332" s="315">
        <v>317</v>
      </c>
      <c r="B332" s="446" t="s">
        <v>19264</v>
      </c>
      <c r="C332" s="447" t="s">
        <v>20401</v>
      </c>
      <c r="D332" s="447" t="s">
        <v>20402</v>
      </c>
      <c r="E332" s="447" t="s">
        <v>19682</v>
      </c>
      <c r="F332" s="447">
        <v>70</v>
      </c>
      <c r="G332" s="447">
        <v>312.5</v>
      </c>
      <c r="H332" s="448" t="s">
        <v>20403</v>
      </c>
      <c r="I332" s="447" t="s">
        <v>20404</v>
      </c>
    </row>
    <row r="333" spans="1:9" ht="30">
      <c r="A333" s="315">
        <v>318</v>
      </c>
      <c r="B333" s="446" t="s">
        <v>19264</v>
      </c>
      <c r="C333" s="447" t="s">
        <v>20405</v>
      </c>
      <c r="D333" s="447" t="s">
        <v>20406</v>
      </c>
      <c r="E333" s="447" t="s">
        <v>19682</v>
      </c>
      <c r="F333" s="447">
        <v>60</v>
      </c>
      <c r="G333" s="447">
        <v>312.5</v>
      </c>
      <c r="H333" s="448" t="s">
        <v>20407</v>
      </c>
      <c r="I333" s="447" t="s">
        <v>20408</v>
      </c>
    </row>
    <row r="334" spans="1:9" ht="30">
      <c r="A334" s="315">
        <v>319</v>
      </c>
      <c r="B334" s="446" t="s">
        <v>19264</v>
      </c>
      <c r="C334" s="447" t="s">
        <v>20409</v>
      </c>
      <c r="D334" s="447" t="s">
        <v>20410</v>
      </c>
      <c r="E334" s="447" t="s">
        <v>19682</v>
      </c>
      <c r="F334" s="447">
        <v>75</v>
      </c>
      <c r="G334" s="447">
        <v>400</v>
      </c>
      <c r="H334" s="448" t="s">
        <v>20411</v>
      </c>
      <c r="I334" s="447" t="s">
        <v>20412</v>
      </c>
    </row>
    <row r="335" spans="1:9" ht="45">
      <c r="A335" s="315">
        <v>320</v>
      </c>
      <c r="B335" s="446" t="s">
        <v>19264</v>
      </c>
      <c r="C335" s="447" t="s">
        <v>20413</v>
      </c>
      <c r="D335" s="447" t="s">
        <v>20414</v>
      </c>
      <c r="E335" s="447" t="s">
        <v>19682</v>
      </c>
      <c r="F335" s="447">
        <v>60</v>
      </c>
      <c r="G335" s="447">
        <v>312.5</v>
      </c>
      <c r="H335" s="448" t="s">
        <v>20415</v>
      </c>
      <c r="I335" s="447" t="s">
        <v>20416</v>
      </c>
    </row>
    <row r="336" spans="1:9" ht="45">
      <c r="A336" s="315">
        <v>321</v>
      </c>
      <c r="B336" s="446" t="s">
        <v>19264</v>
      </c>
      <c r="C336" s="447" t="s">
        <v>20417</v>
      </c>
      <c r="D336" s="447" t="s">
        <v>20418</v>
      </c>
      <c r="E336" s="447" t="s">
        <v>19682</v>
      </c>
      <c r="F336" s="447">
        <v>40</v>
      </c>
      <c r="G336" s="447">
        <v>312.5</v>
      </c>
      <c r="H336" s="448" t="s">
        <v>20419</v>
      </c>
      <c r="I336" s="447" t="s">
        <v>20420</v>
      </c>
    </row>
    <row r="337" spans="1:9" ht="45">
      <c r="A337" s="315">
        <v>322</v>
      </c>
      <c r="B337" s="446" t="s">
        <v>19264</v>
      </c>
      <c r="C337" s="447" t="s">
        <v>20421</v>
      </c>
      <c r="D337" s="447" t="s">
        <v>20422</v>
      </c>
      <c r="E337" s="447" t="s">
        <v>19682</v>
      </c>
      <c r="F337" s="447">
        <v>55</v>
      </c>
      <c r="G337" s="447">
        <v>312.5</v>
      </c>
      <c r="H337" s="448" t="s">
        <v>20423</v>
      </c>
      <c r="I337" s="447" t="s">
        <v>20424</v>
      </c>
    </row>
    <row r="338" spans="1:9" ht="30">
      <c r="A338" s="315">
        <v>323</v>
      </c>
      <c r="B338" s="446" t="s">
        <v>19264</v>
      </c>
      <c r="C338" s="447" t="s">
        <v>20425</v>
      </c>
      <c r="D338" s="447" t="s">
        <v>20426</v>
      </c>
      <c r="E338" s="447" t="s">
        <v>19682</v>
      </c>
      <c r="F338" s="447">
        <v>40.43</v>
      </c>
      <c r="G338" s="447">
        <v>312.5</v>
      </c>
      <c r="H338" s="448" t="s">
        <v>20427</v>
      </c>
      <c r="I338" s="447" t="s">
        <v>20428</v>
      </c>
    </row>
    <row r="339" spans="1:9" ht="30">
      <c r="A339" s="315">
        <v>324</v>
      </c>
      <c r="B339" s="446" t="s">
        <v>19264</v>
      </c>
      <c r="C339" s="447" t="s">
        <v>20429</v>
      </c>
      <c r="D339" s="447" t="s">
        <v>20430</v>
      </c>
      <c r="E339" s="447" t="s">
        <v>19682</v>
      </c>
      <c r="F339" s="447">
        <v>100</v>
      </c>
      <c r="G339" s="447">
        <v>625</v>
      </c>
      <c r="H339" s="448" t="s">
        <v>20431</v>
      </c>
      <c r="I339" s="447" t="s">
        <v>20432</v>
      </c>
    </row>
    <row r="340" spans="1:9" ht="30">
      <c r="A340" s="315">
        <v>325</v>
      </c>
      <c r="B340" s="446" t="s">
        <v>19264</v>
      </c>
      <c r="C340" s="447" t="s">
        <v>20433</v>
      </c>
      <c r="D340" s="447" t="s">
        <v>20434</v>
      </c>
      <c r="E340" s="447" t="s">
        <v>19682</v>
      </c>
      <c r="F340" s="447">
        <v>132</v>
      </c>
      <c r="G340" s="447">
        <v>312.5</v>
      </c>
      <c r="H340" s="448" t="s">
        <v>20435</v>
      </c>
      <c r="I340" s="447" t="s">
        <v>1421</v>
      </c>
    </row>
    <row r="341" spans="1:9" ht="30">
      <c r="A341" s="315">
        <v>326</v>
      </c>
      <c r="B341" s="446" t="s">
        <v>19264</v>
      </c>
      <c r="C341" s="447" t="s">
        <v>20436</v>
      </c>
      <c r="D341" s="447" t="s">
        <v>20437</v>
      </c>
      <c r="E341" s="447" t="s">
        <v>19682</v>
      </c>
      <c r="F341" s="340">
        <v>466.13</v>
      </c>
      <c r="G341" s="447">
        <v>625</v>
      </c>
      <c r="H341" s="448" t="s">
        <v>20438</v>
      </c>
      <c r="I341" s="456" t="s">
        <v>20439</v>
      </c>
    </row>
    <row r="342" spans="1:9" ht="30">
      <c r="A342" s="315">
        <v>327</v>
      </c>
      <c r="B342" s="446" t="s">
        <v>19264</v>
      </c>
      <c r="C342" s="447" t="s">
        <v>20440</v>
      </c>
      <c r="D342" s="447" t="s">
        <v>20441</v>
      </c>
      <c r="E342" s="447" t="s">
        <v>19682</v>
      </c>
      <c r="F342" s="447">
        <v>133.1</v>
      </c>
      <c r="G342" s="447">
        <v>1875</v>
      </c>
      <c r="H342" s="448" t="s">
        <v>20442</v>
      </c>
      <c r="I342" s="456" t="s">
        <v>20443</v>
      </c>
    </row>
    <row r="343" spans="1:9" ht="30">
      <c r="A343" s="315">
        <v>328</v>
      </c>
      <c r="B343" s="446" t="s">
        <v>19264</v>
      </c>
      <c r="C343" s="447" t="s">
        <v>20444</v>
      </c>
      <c r="D343" s="447" t="s">
        <v>20445</v>
      </c>
      <c r="E343" s="447" t="s">
        <v>19317</v>
      </c>
      <c r="F343" s="447">
        <v>420</v>
      </c>
      <c r="G343" s="447">
        <v>380</v>
      </c>
      <c r="H343" s="448" t="s">
        <v>20446</v>
      </c>
      <c r="I343" s="456" t="s">
        <v>20447</v>
      </c>
    </row>
    <row r="344" spans="1:9" ht="30">
      <c r="A344" s="315">
        <v>329</v>
      </c>
      <c r="B344" s="446" t="s">
        <v>19264</v>
      </c>
      <c r="C344" s="447" t="s">
        <v>20448</v>
      </c>
      <c r="D344" s="447" t="s">
        <v>20449</v>
      </c>
      <c r="E344" s="340" t="s">
        <v>19317</v>
      </c>
      <c r="F344" s="447">
        <v>50</v>
      </c>
      <c r="G344" s="447">
        <v>250</v>
      </c>
      <c r="H344" s="448" t="s">
        <v>20450</v>
      </c>
      <c r="I344" s="447" t="s">
        <v>20451</v>
      </c>
    </row>
    <row r="345" spans="1:9" ht="30">
      <c r="A345" s="315">
        <v>330</v>
      </c>
      <c r="B345" s="446" t="s">
        <v>19264</v>
      </c>
      <c r="C345" s="447" t="s">
        <v>20452</v>
      </c>
      <c r="D345" s="447" t="s">
        <v>20453</v>
      </c>
      <c r="E345" s="340" t="s">
        <v>19317</v>
      </c>
      <c r="F345" s="447">
        <v>300</v>
      </c>
      <c r="G345" s="447">
        <v>380</v>
      </c>
      <c r="H345" s="448" t="s">
        <v>20454</v>
      </c>
      <c r="I345" s="447" t="s">
        <v>20455</v>
      </c>
    </row>
    <row r="346" spans="1:9" ht="25.5">
      <c r="A346" s="315">
        <v>331</v>
      </c>
      <c r="B346" s="446" t="s">
        <v>19264</v>
      </c>
      <c r="C346" s="447" t="s">
        <v>20456</v>
      </c>
      <c r="D346" s="447" t="s">
        <v>20457</v>
      </c>
      <c r="E346" s="447" t="s">
        <v>19317</v>
      </c>
      <c r="F346" s="447">
        <v>54</v>
      </c>
      <c r="G346" s="447">
        <v>250</v>
      </c>
      <c r="H346" s="448" t="s">
        <v>20458</v>
      </c>
      <c r="I346" s="456" t="s">
        <v>20459</v>
      </c>
    </row>
    <row r="347" spans="1:9" ht="30">
      <c r="A347" s="315">
        <v>332</v>
      </c>
      <c r="B347" s="446" t="s">
        <v>19264</v>
      </c>
      <c r="C347" s="447" t="s">
        <v>20460</v>
      </c>
      <c r="D347" s="447" t="s">
        <v>20461</v>
      </c>
      <c r="E347" s="447" t="s">
        <v>19682</v>
      </c>
      <c r="F347" s="447">
        <v>96</v>
      </c>
      <c r="G347" s="447">
        <v>250</v>
      </c>
      <c r="H347" s="448" t="s">
        <v>20462</v>
      </c>
      <c r="I347" s="456" t="s">
        <v>20463</v>
      </c>
    </row>
    <row r="348" spans="1:9" ht="30">
      <c r="A348" s="315">
        <v>333</v>
      </c>
      <c r="B348" s="446" t="s">
        <v>19264</v>
      </c>
      <c r="C348" s="447" t="s">
        <v>20464</v>
      </c>
      <c r="D348" s="447" t="s">
        <v>20465</v>
      </c>
      <c r="E348" s="447" t="s">
        <v>19682</v>
      </c>
      <c r="F348" s="447">
        <v>70</v>
      </c>
      <c r="G348" s="447">
        <v>150</v>
      </c>
      <c r="H348" s="448" t="s">
        <v>20466</v>
      </c>
      <c r="I348" s="456" t="s">
        <v>20467</v>
      </c>
    </row>
    <row r="349" spans="1:9" ht="30">
      <c r="A349" s="315">
        <v>334</v>
      </c>
      <c r="B349" s="446" t="s">
        <v>19264</v>
      </c>
      <c r="C349" s="447" t="s">
        <v>20468</v>
      </c>
      <c r="D349" s="447" t="s">
        <v>20469</v>
      </c>
      <c r="E349" s="447" t="s">
        <v>19682</v>
      </c>
      <c r="F349" s="447">
        <v>70</v>
      </c>
      <c r="G349" s="447">
        <v>100</v>
      </c>
      <c r="H349" s="448" t="s">
        <v>20470</v>
      </c>
      <c r="I349" s="447" t="s">
        <v>20471</v>
      </c>
    </row>
    <row r="350" spans="1:9" ht="30">
      <c r="A350" s="315">
        <v>335</v>
      </c>
      <c r="B350" s="446" t="s">
        <v>19264</v>
      </c>
      <c r="C350" s="447" t="s">
        <v>20472</v>
      </c>
      <c r="D350" s="447" t="s">
        <v>20473</v>
      </c>
      <c r="E350" s="447" t="s">
        <v>19682</v>
      </c>
      <c r="F350" s="447">
        <v>70</v>
      </c>
      <c r="G350" s="447">
        <v>300</v>
      </c>
      <c r="H350" s="448" t="s">
        <v>20474</v>
      </c>
      <c r="I350" s="447" t="s">
        <v>20475</v>
      </c>
    </row>
    <row r="351" spans="1:9" ht="30">
      <c r="A351" s="315">
        <v>336</v>
      </c>
      <c r="B351" s="446" t="s">
        <v>19264</v>
      </c>
      <c r="C351" s="447" t="s">
        <v>20476</v>
      </c>
      <c r="D351" s="447" t="s">
        <v>20477</v>
      </c>
      <c r="E351" s="447" t="s">
        <v>19682</v>
      </c>
      <c r="F351" s="447">
        <v>70</v>
      </c>
      <c r="G351" s="447">
        <v>500</v>
      </c>
      <c r="H351" s="448" t="s">
        <v>20478</v>
      </c>
      <c r="I351" s="447" t="s">
        <v>20479</v>
      </c>
    </row>
    <row r="352" spans="1:9" ht="30">
      <c r="A352" s="315">
        <v>337</v>
      </c>
      <c r="B352" s="446" t="s">
        <v>19264</v>
      </c>
      <c r="C352" s="447" t="s">
        <v>20480</v>
      </c>
      <c r="D352" s="447" t="s">
        <v>20481</v>
      </c>
      <c r="E352" s="447" t="s">
        <v>19682</v>
      </c>
      <c r="F352" s="447">
        <v>70</v>
      </c>
      <c r="G352" s="447">
        <v>300</v>
      </c>
      <c r="H352" s="448" t="s">
        <v>20482</v>
      </c>
      <c r="I352" s="447" t="s">
        <v>20483</v>
      </c>
    </row>
    <row r="353" spans="1:9" ht="30">
      <c r="A353" s="315">
        <v>338</v>
      </c>
      <c r="B353" s="446" t="s">
        <v>19264</v>
      </c>
      <c r="C353" s="447" t="s">
        <v>20484</v>
      </c>
      <c r="D353" s="447" t="s">
        <v>20485</v>
      </c>
      <c r="E353" s="447" t="s">
        <v>19682</v>
      </c>
      <c r="F353" s="447">
        <v>70</v>
      </c>
      <c r="G353" s="447">
        <v>300</v>
      </c>
      <c r="H353" s="448" t="s">
        <v>20486</v>
      </c>
      <c r="I353" s="447" t="s">
        <v>20487</v>
      </c>
    </row>
    <row r="354" spans="1:9" ht="30">
      <c r="A354" s="315">
        <v>339</v>
      </c>
      <c r="B354" s="446" t="s">
        <v>19264</v>
      </c>
      <c r="C354" s="447" t="s">
        <v>20488</v>
      </c>
      <c r="D354" s="447" t="s">
        <v>20489</v>
      </c>
      <c r="E354" s="447" t="s">
        <v>19682</v>
      </c>
      <c r="F354" s="447">
        <v>63.4</v>
      </c>
      <c r="G354" s="447">
        <v>300</v>
      </c>
      <c r="H354" s="448" t="s">
        <v>20490</v>
      </c>
      <c r="I354" s="447" t="s">
        <v>20491</v>
      </c>
    </row>
    <row r="355" spans="1:9" ht="30">
      <c r="A355" s="315">
        <v>340</v>
      </c>
      <c r="B355" s="446" t="s">
        <v>19264</v>
      </c>
      <c r="C355" s="447" t="s">
        <v>20492</v>
      </c>
      <c r="D355" s="447" t="s">
        <v>20493</v>
      </c>
      <c r="E355" s="447" t="s">
        <v>19682</v>
      </c>
      <c r="F355" s="447">
        <v>70</v>
      </c>
      <c r="G355" s="447">
        <v>300</v>
      </c>
      <c r="H355" s="448" t="s">
        <v>20494</v>
      </c>
      <c r="I355" s="447" t="s">
        <v>20495</v>
      </c>
    </row>
    <row r="356" spans="1:9" ht="45">
      <c r="A356" s="315">
        <v>341</v>
      </c>
      <c r="B356" s="446" t="s">
        <v>19264</v>
      </c>
      <c r="C356" s="447" t="s">
        <v>20496</v>
      </c>
      <c r="D356" s="447" t="s">
        <v>20497</v>
      </c>
      <c r="E356" s="447" t="s">
        <v>19682</v>
      </c>
      <c r="F356" s="447">
        <v>70</v>
      </c>
      <c r="G356" s="447">
        <v>300</v>
      </c>
      <c r="H356" s="448" t="s">
        <v>20498</v>
      </c>
      <c r="I356" s="447" t="s">
        <v>20499</v>
      </c>
    </row>
    <row r="357" spans="1:9" ht="30">
      <c r="A357" s="315">
        <v>342</v>
      </c>
      <c r="B357" s="446" t="s">
        <v>19264</v>
      </c>
      <c r="C357" s="447" t="s">
        <v>20500</v>
      </c>
      <c r="D357" s="447" t="s">
        <v>20501</v>
      </c>
      <c r="E357" s="447" t="s">
        <v>19682</v>
      </c>
      <c r="F357" s="447">
        <v>92.12</v>
      </c>
      <c r="G357" s="447">
        <v>250</v>
      </c>
      <c r="H357" s="448" t="s">
        <v>20502</v>
      </c>
      <c r="I357" s="447" t="s">
        <v>20503</v>
      </c>
    </row>
    <row r="358" spans="1:9" ht="30">
      <c r="A358" s="315">
        <v>343</v>
      </c>
      <c r="B358" s="446" t="s">
        <v>19264</v>
      </c>
      <c r="C358" s="447" t="s">
        <v>20504</v>
      </c>
      <c r="D358" s="447" t="s">
        <v>20505</v>
      </c>
      <c r="E358" s="447" t="s">
        <v>19682</v>
      </c>
      <c r="F358" s="447">
        <v>88.64</v>
      </c>
      <c r="G358" s="447">
        <v>300</v>
      </c>
      <c r="H358" s="448" t="s">
        <v>20506</v>
      </c>
      <c r="I358" s="447" t="s">
        <v>20507</v>
      </c>
    </row>
    <row r="359" spans="1:9" ht="30">
      <c r="A359" s="315">
        <v>344</v>
      </c>
      <c r="B359" s="446" t="s">
        <v>19264</v>
      </c>
      <c r="C359" s="447" t="s">
        <v>20508</v>
      </c>
      <c r="D359" s="447" t="s">
        <v>20509</v>
      </c>
      <c r="E359" s="447" t="s">
        <v>19682</v>
      </c>
      <c r="F359" s="447">
        <v>69</v>
      </c>
      <c r="G359" s="447">
        <v>300</v>
      </c>
      <c r="H359" s="448" t="s">
        <v>20510</v>
      </c>
      <c r="I359" s="447" t="s">
        <v>20511</v>
      </c>
    </row>
    <row r="360" spans="1:9" ht="45">
      <c r="A360" s="315">
        <v>345</v>
      </c>
      <c r="B360" s="446" t="s">
        <v>19264</v>
      </c>
      <c r="C360" s="447" t="s">
        <v>20512</v>
      </c>
      <c r="D360" s="447" t="s">
        <v>20513</v>
      </c>
      <c r="E360" s="447" t="s">
        <v>19682</v>
      </c>
      <c r="F360" s="447">
        <v>60</v>
      </c>
      <c r="G360" s="447">
        <v>350</v>
      </c>
      <c r="H360" s="448" t="s">
        <v>20514</v>
      </c>
      <c r="I360" s="447" t="s">
        <v>20515</v>
      </c>
    </row>
    <row r="361" spans="1:9" ht="30">
      <c r="A361" s="315">
        <v>346</v>
      </c>
      <c r="B361" s="446" t="s">
        <v>19264</v>
      </c>
      <c r="C361" s="447" t="s">
        <v>20516</v>
      </c>
      <c r="D361" s="447" t="s">
        <v>20517</v>
      </c>
      <c r="E361" s="447" t="s">
        <v>19682</v>
      </c>
      <c r="F361" s="447">
        <v>80</v>
      </c>
      <c r="G361" s="447">
        <v>200</v>
      </c>
      <c r="H361" s="448" t="s">
        <v>20518</v>
      </c>
      <c r="I361" s="447" t="s">
        <v>20519</v>
      </c>
    </row>
    <row r="362" spans="1:9" ht="30">
      <c r="A362" s="315">
        <v>347</v>
      </c>
      <c r="B362" s="446" t="s">
        <v>19264</v>
      </c>
      <c r="C362" s="447" t="s">
        <v>20520</v>
      </c>
      <c r="D362" s="447" t="s">
        <v>20521</v>
      </c>
      <c r="E362" s="447" t="s">
        <v>19682</v>
      </c>
      <c r="F362" s="447">
        <v>86.6</v>
      </c>
      <c r="G362" s="447">
        <v>200</v>
      </c>
      <c r="H362" s="448" t="s">
        <v>20522</v>
      </c>
      <c r="I362" s="447" t="s">
        <v>20523</v>
      </c>
    </row>
    <row r="363" spans="1:9" ht="30">
      <c r="A363" s="315">
        <v>348</v>
      </c>
      <c r="B363" s="446" t="s">
        <v>19264</v>
      </c>
      <c r="C363" s="447" t="s">
        <v>20524</v>
      </c>
      <c r="D363" s="447" t="s">
        <v>20525</v>
      </c>
      <c r="E363" s="447" t="s">
        <v>19682</v>
      </c>
      <c r="F363" s="447">
        <v>48</v>
      </c>
      <c r="G363" s="447">
        <v>250</v>
      </c>
      <c r="H363" s="448" t="s">
        <v>20526</v>
      </c>
      <c r="I363" s="447" t="s">
        <v>20527</v>
      </c>
    </row>
    <row r="364" spans="1:9" ht="30">
      <c r="A364" s="315">
        <v>349</v>
      </c>
      <c r="B364" s="446" t="s">
        <v>19264</v>
      </c>
      <c r="C364" s="447" t="s">
        <v>20528</v>
      </c>
      <c r="D364" s="447" t="s">
        <v>20529</v>
      </c>
      <c r="E364" s="447" t="s">
        <v>19317</v>
      </c>
      <c r="F364" s="447">
        <v>170.5</v>
      </c>
      <c r="G364" s="447">
        <v>187.5</v>
      </c>
      <c r="H364" s="448" t="s">
        <v>20530</v>
      </c>
      <c r="I364" s="447" t="s">
        <v>20531</v>
      </c>
    </row>
    <row r="365" spans="1:9" ht="30">
      <c r="A365" s="315">
        <v>350</v>
      </c>
      <c r="B365" s="446" t="s">
        <v>19264</v>
      </c>
      <c r="C365" s="447" t="s">
        <v>20532</v>
      </c>
      <c r="D365" s="447" t="s">
        <v>20533</v>
      </c>
      <c r="E365" s="447" t="s">
        <v>19317</v>
      </c>
      <c r="F365" s="447">
        <v>174</v>
      </c>
      <c r="G365" s="447">
        <v>187.5</v>
      </c>
      <c r="H365" s="448" t="s">
        <v>20534</v>
      </c>
      <c r="I365" s="447" t="s">
        <v>20535</v>
      </c>
    </row>
    <row r="366" spans="1:9" ht="30">
      <c r="A366" s="315">
        <v>351</v>
      </c>
      <c r="B366" s="446" t="s">
        <v>19264</v>
      </c>
      <c r="C366" s="447" t="s">
        <v>20536</v>
      </c>
      <c r="D366" s="447" t="s">
        <v>20537</v>
      </c>
      <c r="E366" s="447" t="s">
        <v>19317</v>
      </c>
      <c r="F366" s="447">
        <v>37.74</v>
      </c>
      <c r="G366" s="447">
        <v>187.5</v>
      </c>
      <c r="H366" s="448" t="s">
        <v>20538</v>
      </c>
      <c r="I366" s="447" t="s">
        <v>20539</v>
      </c>
    </row>
    <row r="367" spans="1:9" ht="15">
      <c r="A367" s="573">
        <v>352</v>
      </c>
      <c r="B367" s="575" t="s">
        <v>19264</v>
      </c>
      <c r="C367" s="575" t="s">
        <v>20540</v>
      </c>
      <c r="D367" s="575" t="s">
        <v>20541</v>
      </c>
      <c r="E367" s="575" t="s">
        <v>19317</v>
      </c>
      <c r="F367" s="575">
        <v>216</v>
      </c>
      <c r="G367" s="447">
        <v>93.75</v>
      </c>
      <c r="H367" s="448" t="s">
        <v>20542</v>
      </c>
      <c r="I367" s="447" t="s">
        <v>20543</v>
      </c>
    </row>
    <row r="368" spans="1:9" ht="15">
      <c r="A368" s="574"/>
      <c r="B368" s="576"/>
      <c r="C368" s="576"/>
      <c r="D368" s="576"/>
      <c r="E368" s="576"/>
      <c r="F368" s="576"/>
      <c r="G368" s="447">
        <v>93.75</v>
      </c>
      <c r="H368" s="448" t="s">
        <v>20544</v>
      </c>
      <c r="I368" s="447" t="s">
        <v>20545</v>
      </c>
    </row>
    <row r="369" spans="1:9" ht="30">
      <c r="A369" s="315">
        <v>353</v>
      </c>
      <c r="B369" s="446" t="s">
        <v>19264</v>
      </c>
      <c r="C369" s="447" t="s">
        <v>20546</v>
      </c>
      <c r="D369" s="447" t="s">
        <v>20547</v>
      </c>
      <c r="E369" s="447" t="s">
        <v>19682</v>
      </c>
      <c r="F369" s="447">
        <v>360</v>
      </c>
      <c r="G369" s="447">
        <v>500</v>
      </c>
      <c r="H369" s="448" t="s">
        <v>20548</v>
      </c>
      <c r="I369" s="447" t="s">
        <v>20549</v>
      </c>
    </row>
    <row r="370" spans="1:9" ht="30">
      <c r="A370" s="315">
        <v>354</v>
      </c>
      <c r="B370" s="446" t="s">
        <v>19264</v>
      </c>
      <c r="C370" s="447" t="s">
        <v>20550</v>
      </c>
      <c r="D370" s="447" t="s">
        <v>20551</v>
      </c>
      <c r="E370" s="447" t="s">
        <v>19682</v>
      </c>
      <c r="F370" s="447">
        <v>137</v>
      </c>
      <c r="G370" s="447">
        <v>500</v>
      </c>
      <c r="H370" s="448" t="s">
        <v>20552</v>
      </c>
      <c r="I370" s="447" t="s">
        <v>20553</v>
      </c>
    </row>
    <row r="371" spans="1:9" ht="15">
      <c r="A371" s="315">
        <v>355</v>
      </c>
      <c r="B371" s="446" t="s">
        <v>19264</v>
      </c>
      <c r="C371" s="447" t="s">
        <v>20554</v>
      </c>
      <c r="D371" s="447" t="s">
        <v>20555</v>
      </c>
      <c r="E371" s="447" t="s">
        <v>19682</v>
      </c>
      <c r="F371" s="447">
        <v>235.9</v>
      </c>
      <c r="G371" s="447">
        <v>250</v>
      </c>
      <c r="H371" s="448" t="s">
        <v>20556</v>
      </c>
      <c r="I371" s="447" t="s">
        <v>20557</v>
      </c>
    </row>
    <row r="372" spans="1:9" ht="30">
      <c r="A372" s="315">
        <v>356</v>
      </c>
      <c r="B372" s="446" t="s">
        <v>19264</v>
      </c>
      <c r="C372" s="447" t="s">
        <v>20558</v>
      </c>
      <c r="D372" s="447" t="s">
        <v>20559</v>
      </c>
      <c r="E372" s="447" t="s">
        <v>19682</v>
      </c>
      <c r="F372" s="447">
        <v>175</v>
      </c>
      <c r="G372" s="447">
        <v>250</v>
      </c>
      <c r="H372" s="448" t="s">
        <v>20560</v>
      </c>
      <c r="I372" s="447" t="s">
        <v>20561</v>
      </c>
    </row>
    <row r="373" spans="1:9" ht="30">
      <c r="A373" s="315">
        <v>357</v>
      </c>
      <c r="B373" s="446" t="s">
        <v>19264</v>
      </c>
      <c r="C373" s="447" t="s">
        <v>20562</v>
      </c>
      <c r="D373" s="447" t="s">
        <v>20563</v>
      </c>
      <c r="E373" s="447" t="s">
        <v>19682</v>
      </c>
      <c r="F373" s="447">
        <v>190</v>
      </c>
      <c r="G373" s="447">
        <v>250</v>
      </c>
      <c r="H373" s="448" t="s">
        <v>20564</v>
      </c>
      <c r="I373" s="447" t="s">
        <v>20565</v>
      </c>
    </row>
    <row r="374" spans="1:9" ht="30">
      <c r="A374" s="315">
        <v>358</v>
      </c>
      <c r="B374" s="446" t="s">
        <v>19264</v>
      </c>
      <c r="C374" s="447" t="s">
        <v>20566</v>
      </c>
      <c r="D374" s="447" t="s">
        <v>20567</v>
      </c>
      <c r="E374" s="447" t="s">
        <v>19682</v>
      </c>
      <c r="F374" s="447">
        <v>272.39999999999998</v>
      </c>
      <c r="G374" s="447">
        <v>250</v>
      </c>
      <c r="H374" s="448" t="s">
        <v>20568</v>
      </c>
      <c r="I374" s="447" t="s">
        <v>20569</v>
      </c>
    </row>
    <row r="375" spans="1:9" ht="30">
      <c r="A375" s="315">
        <v>359</v>
      </c>
      <c r="B375" s="446" t="s">
        <v>19264</v>
      </c>
      <c r="C375" s="447" t="s">
        <v>20570</v>
      </c>
      <c r="D375" s="447" t="s">
        <v>20571</v>
      </c>
      <c r="E375" s="447" t="s">
        <v>19682</v>
      </c>
      <c r="F375" s="447">
        <v>148</v>
      </c>
      <c r="G375" s="447">
        <v>250</v>
      </c>
      <c r="H375" s="448" t="s">
        <v>20572</v>
      </c>
      <c r="I375" s="447" t="s">
        <v>20573</v>
      </c>
    </row>
    <row r="376" spans="1:9" ht="30">
      <c r="A376" s="315">
        <v>360</v>
      </c>
      <c r="B376" s="446" t="s">
        <v>19264</v>
      </c>
      <c r="C376" s="447" t="s">
        <v>20574</v>
      </c>
      <c r="D376" s="447" t="s">
        <v>20575</v>
      </c>
      <c r="E376" s="447" t="s">
        <v>19682</v>
      </c>
      <c r="F376" s="447">
        <v>278.8</v>
      </c>
      <c r="G376" s="447">
        <v>250</v>
      </c>
      <c r="H376" s="448" t="s">
        <v>20576</v>
      </c>
      <c r="I376" s="447" t="s">
        <v>20577</v>
      </c>
    </row>
    <row r="377" spans="1:9" ht="30">
      <c r="A377" s="315">
        <v>361</v>
      </c>
      <c r="B377" s="446" t="s">
        <v>19264</v>
      </c>
      <c r="C377" s="447" t="s">
        <v>20578</v>
      </c>
      <c r="D377" s="447" t="s">
        <v>20579</v>
      </c>
      <c r="E377" s="447" t="s">
        <v>19682</v>
      </c>
      <c r="F377" s="447">
        <v>177</v>
      </c>
      <c r="G377" s="447">
        <v>250</v>
      </c>
      <c r="H377" s="448" t="s">
        <v>20580</v>
      </c>
      <c r="I377" s="447" t="s">
        <v>20581</v>
      </c>
    </row>
    <row r="378" spans="1:9" ht="30">
      <c r="A378" s="315">
        <v>362</v>
      </c>
      <c r="B378" s="446" t="s">
        <v>19264</v>
      </c>
      <c r="C378" s="447" t="s">
        <v>20582</v>
      </c>
      <c r="D378" s="447" t="s">
        <v>20583</v>
      </c>
      <c r="E378" s="447" t="s">
        <v>19682</v>
      </c>
      <c r="F378" s="447">
        <v>110.2</v>
      </c>
      <c r="G378" s="447">
        <v>250</v>
      </c>
      <c r="H378" s="448" t="s">
        <v>20584</v>
      </c>
      <c r="I378" s="447" t="s">
        <v>20585</v>
      </c>
    </row>
    <row r="379" spans="1:9" ht="15">
      <c r="A379" s="315">
        <v>363</v>
      </c>
      <c r="B379" s="446" t="s">
        <v>19264</v>
      </c>
      <c r="C379" s="447" t="s">
        <v>20586</v>
      </c>
      <c r="D379" s="447" t="s">
        <v>20587</v>
      </c>
      <c r="E379" s="447" t="s">
        <v>19682</v>
      </c>
      <c r="F379" s="447">
        <v>249.1</v>
      </c>
      <c r="G379" s="447">
        <v>250</v>
      </c>
      <c r="H379" s="448" t="s">
        <v>20588</v>
      </c>
      <c r="I379" s="447" t="s">
        <v>20589</v>
      </c>
    </row>
    <row r="380" spans="1:9" ht="30">
      <c r="A380" s="315">
        <v>364</v>
      </c>
      <c r="B380" s="446" t="s">
        <v>19264</v>
      </c>
      <c r="C380" s="447" t="s">
        <v>20590</v>
      </c>
      <c r="D380" s="447" t="s">
        <v>20591</v>
      </c>
      <c r="E380" s="447" t="s">
        <v>19682</v>
      </c>
      <c r="F380" s="447">
        <v>256</v>
      </c>
      <c r="G380" s="447">
        <v>250</v>
      </c>
      <c r="H380" s="448" t="s">
        <v>20592</v>
      </c>
      <c r="I380" s="447" t="s">
        <v>20593</v>
      </c>
    </row>
    <row r="381" spans="1:9" ht="30">
      <c r="A381" s="315">
        <v>365</v>
      </c>
      <c r="B381" s="446" t="s">
        <v>19264</v>
      </c>
      <c r="C381" s="447" t="s">
        <v>20594</v>
      </c>
      <c r="D381" s="447" t="s">
        <v>20595</v>
      </c>
      <c r="E381" s="447" t="s">
        <v>19682</v>
      </c>
      <c r="F381" s="447">
        <v>100</v>
      </c>
      <c r="G381" s="447">
        <v>250</v>
      </c>
      <c r="H381" s="448" t="s">
        <v>20596</v>
      </c>
      <c r="I381" s="447" t="s">
        <v>20597</v>
      </c>
    </row>
    <row r="382" spans="1:9" ht="30">
      <c r="A382" s="315">
        <v>366</v>
      </c>
      <c r="B382" s="446" t="s">
        <v>19264</v>
      </c>
      <c r="C382" s="447" t="s">
        <v>20598</v>
      </c>
      <c r="D382" s="447" t="s">
        <v>20599</v>
      </c>
      <c r="E382" s="447" t="s">
        <v>19682</v>
      </c>
      <c r="F382" s="447">
        <v>115</v>
      </c>
      <c r="G382" s="447">
        <v>250</v>
      </c>
      <c r="H382" s="448" t="s">
        <v>20600</v>
      </c>
      <c r="I382" s="447" t="s">
        <v>20601</v>
      </c>
    </row>
    <row r="383" spans="1:9" ht="15">
      <c r="A383" s="315">
        <v>367</v>
      </c>
      <c r="B383" s="446" t="s">
        <v>19264</v>
      </c>
      <c r="C383" s="447" t="s">
        <v>20602</v>
      </c>
      <c r="D383" s="447" t="s">
        <v>20603</v>
      </c>
      <c r="E383" s="447" t="s">
        <v>19682</v>
      </c>
      <c r="F383" s="447">
        <v>162.69999999999999</v>
      </c>
      <c r="G383" s="447">
        <v>250</v>
      </c>
      <c r="H383" s="448" t="s">
        <v>20604</v>
      </c>
      <c r="I383" s="447" t="s">
        <v>20605</v>
      </c>
    </row>
    <row r="384" spans="1:9" ht="45">
      <c r="A384" s="315">
        <v>368</v>
      </c>
      <c r="B384" s="446" t="s">
        <v>19264</v>
      </c>
      <c r="C384" s="447" t="s">
        <v>20606</v>
      </c>
      <c r="D384" s="447" t="s">
        <v>20607</v>
      </c>
      <c r="E384" s="447" t="s">
        <v>19682</v>
      </c>
      <c r="F384" s="447">
        <v>30</v>
      </c>
      <c r="G384" s="447">
        <v>312.5</v>
      </c>
      <c r="H384" s="448">
        <v>26001002889</v>
      </c>
      <c r="I384" s="447" t="s">
        <v>20608</v>
      </c>
    </row>
    <row r="385" spans="1:9" ht="45">
      <c r="A385" s="315">
        <v>369</v>
      </c>
      <c r="B385" s="446" t="s">
        <v>19264</v>
      </c>
      <c r="C385" s="447" t="s">
        <v>20609</v>
      </c>
      <c r="D385" s="447" t="s">
        <v>20610</v>
      </c>
      <c r="E385" s="447" t="s">
        <v>19682</v>
      </c>
      <c r="F385" s="447">
        <v>22</v>
      </c>
      <c r="G385" s="447">
        <v>312.5</v>
      </c>
      <c r="H385" s="448">
        <v>61001029126</v>
      </c>
      <c r="I385" s="447" t="s">
        <v>20611</v>
      </c>
    </row>
    <row r="386" spans="1:9" ht="30">
      <c r="A386" s="315">
        <v>370</v>
      </c>
      <c r="B386" s="446" t="s">
        <v>19264</v>
      </c>
      <c r="C386" s="447" t="s">
        <v>20612</v>
      </c>
      <c r="D386" s="447" t="s">
        <v>20613</v>
      </c>
      <c r="E386" s="447" t="s">
        <v>19682</v>
      </c>
      <c r="F386" s="447">
        <v>28</v>
      </c>
      <c r="G386" s="447">
        <v>312.5</v>
      </c>
      <c r="H386" s="448">
        <v>26001000279</v>
      </c>
      <c r="I386" s="447" t="s">
        <v>20614</v>
      </c>
    </row>
    <row r="387" spans="1:9" ht="45">
      <c r="A387" s="315">
        <v>371</v>
      </c>
      <c r="B387" s="446" t="s">
        <v>19264</v>
      </c>
      <c r="C387" s="447" t="s">
        <v>20615</v>
      </c>
      <c r="D387" s="447" t="s">
        <v>20616</v>
      </c>
      <c r="E387" s="447" t="s">
        <v>19682</v>
      </c>
      <c r="F387" s="447">
        <v>30</v>
      </c>
      <c r="G387" s="447">
        <v>312.5</v>
      </c>
      <c r="H387" s="448">
        <v>26001014246</v>
      </c>
      <c r="I387" s="447" t="s">
        <v>20617</v>
      </c>
    </row>
    <row r="388" spans="1:9" ht="30">
      <c r="A388" s="315">
        <v>372</v>
      </c>
      <c r="B388" s="446" t="s">
        <v>19264</v>
      </c>
      <c r="C388" s="447" t="s">
        <v>20618</v>
      </c>
      <c r="D388" s="447" t="s">
        <v>20619</v>
      </c>
      <c r="E388" s="447" t="s">
        <v>19682</v>
      </c>
      <c r="F388" s="447">
        <v>25</v>
      </c>
      <c r="G388" s="447">
        <v>312.5</v>
      </c>
      <c r="H388" s="448">
        <v>26001009147</v>
      </c>
      <c r="I388" s="447" t="s">
        <v>20620</v>
      </c>
    </row>
    <row r="389" spans="1:9" ht="45">
      <c r="A389" s="315">
        <v>373</v>
      </c>
      <c r="B389" s="446" t="s">
        <v>19264</v>
      </c>
      <c r="C389" s="447" t="s">
        <v>20621</v>
      </c>
      <c r="D389" s="447" t="s">
        <v>20622</v>
      </c>
      <c r="E389" s="447" t="s">
        <v>19682</v>
      </c>
      <c r="F389" s="447">
        <v>20</v>
      </c>
      <c r="G389" s="447">
        <v>312.5</v>
      </c>
      <c r="H389" s="448">
        <v>26001007229</v>
      </c>
      <c r="I389" s="447" t="s">
        <v>20623</v>
      </c>
    </row>
    <row r="390" spans="1:9" ht="30">
      <c r="A390" s="315">
        <v>374</v>
      </c>
      <c r="B390" s="446" t="s">
        <v>19264</v>
      </c>
      <c r="C390" s="447" t="s">
        <v>20624</v>
      </c>
      <c r="D390" s="447" t="s">
        <v>20625</v>
      </c>
      <c r="E390" s="447" t="s">
        <v>19682</v>
      </c>
      <c r="F390" s="447">
        <v>35</v>
      </c>
      <c r="G390" s="447">
        <v>312.5</v>
      </c>
      <c r="H390" s="448">
        <v>26001010270</v>
      </c>
      <c r="I390" s="447" t="s">
        <v>20626</v>
      </c>
    </row>
    <row r="391" spans="1:9" ht="45">
      <c r="A391" s="315">
        <v>375</v>
      </c>
      <c r="B391" s="446" t="s">
        <v>19264</v>
      </c>
      <c r="C391" s="447" t="s">
        <v>20627</v>
      </c>
      <c r="D391" s="447" t="s">
        <v>20628</v>
      </c>
      <c r="E391" s="447" t="s">
        <v>19682</v>
      </c>
      <c r="F391" s="447">
        <v>35</v>
      </c>
      <c r="G391" s="447">
        <v>312.5</v>
      </c>
      <c r="H391" s="448">
        <v>26001004620</v>
      </c>
      <c r="I391" s="447" t="s">
        <v>20629</v>
      </c>
    </row>
    <row r="392" spans="1:9" ht="30">
      <c r="A392" s="315">
        <v>376</v>
      </c>
      <c r="B392" s="446" t="s">
        <v>19264</v>
      </c>
      <c r="C392" s="447" t="s">
        <v>20630</v>
      </c>
      <c r="D392" s="447" t="s">
        <v>20631</v>
      </c>
      <c r="E392" s="447" t="s">
        <v>19682</v>
      </c>
      <c r="F392" s="447">
        <v>25</v>
      </c>
      <c r="G392" s="447">
        <v>312.5</v>
      </c>
      <c r="H392" s="448">
        <v>26001030770</v>
      </c>
      <c r="I392" s="447" t="s">
        <v>20632</v>
      </c>
    </row>
    <row r="393" spans="1:9" ht="45">
      <c r="A393" s="315">
        <v>377</v>
      </c>
      <c r="B393" s="446" t="s">
        <v>19264</v>
      </c>
      <c r="C393" s="447" t="s">
        <v>20633</v>
      </c>
      <c r="D393" s="447" t="s">
        <v>20634</v>
      </c>
      <c r="E393" s="447" t="s">
        <v>19682</v>
      </c>
      <c r="F393" s="447">
        <v>28</v>
      </c>
      <c r="G393" s="447">
        <v>312.5</v>
      </c>
      <c r="H393" s="448">
        <v>26001003133</v>
      </c>
      <c r="I393" s="447" t="s">
        <v>20635</v>
      </c>
    </row>
    <row r="394" spans="1:9" ht="30">
      <c r="A394" s="315">
        <v>378</v>
      </c>
      <c r="B394" s="446" t="s">
        <v>19264</v>
      </c>
      <c r="C394" s="447" t="s">
        <v>20636</v>
      </c>
      <c r="D394" s="447" t="s">
        <v>20637</v>
      </c>
      <c r="E394" s="447" t="s">
        <v>19682</v>
      </c>
      <c r="F394" s="447">
        <v>25</v>
      </c>
      <c r="G394" s="447">
        <v>312.5</v>
      </c>
      <c r="H394" s="448">
        <v>26001033902</v>
      </c>
      <c r="I394" s="447" t="s">
        <v>20638</v>
      </c>
    </row>
    <row r="395" spans="1:9" ht="45">
      <c r="A395" s="315">
        <v>379</v>
      </c>
      <c r="B395" s="446" t="s">
        <v>19264</v>
      </c>
      <c r="C395" s="447" t="s">
        <v>20639</v>
      </c>
      <c r="D395" s="447" t="s">
        <v>20640</v>
      </c>
      <c r="E395" s="447" t="s">
        <v>19682</v>
      </c>
      <c r="F395" s="447">
        <v>22</v>
      </c>
      <c r="G395" s="447">
        <v>312.5</v>
      </c>
      <c r="H395" s="448" t="s">
        <v>20641</v>
      </c>
      <c r="I395" s="447" t="s">
        <v>20642</v>
      </c>
    </row>
    <row r="396" spans="1:9" ht="45">
      <c r="A396" s="315">
        <v>380</v>
      </c>
      <c r="B396" s="446" t="s">
        <v>19264</v>
      </c>
      <c r="C396" s="447" t="s">
        <v>20643</v>
      </c>
      <c r="D396" s="447" t="s">
        <v>20644</v>
      </c>
      <c r="E396" s="447" t="s">
        <v>19682</v>
      </c>
      <c r="F396" s="447">
        <v>35</v>
      </c>
      <c r="G396" s="447">
        <v>312.5</v>
      </c>
      <c r="H396" s="448" t="s">
        <v>20645</v>
      </c>
      <c r="I396" s="447" t="s">
        <v>20646</v>
      </c>
    </row>
    <row r="397" spans="1:9" ht="45">
      <c r="A397" s="315">
        <v>381</v>
      </c>
      <c r="B397" s="446" t="s">
        <v>19264</v>
      </c>
      <c r="C397" s="447" t="s">
        <v>20647</v>
      </c>
      <c r="D397" s="447" t="s">
        <v>20648</v>
      </c>
      <c r="E397" s="447" t="s">
        <v>19682</v>
      </c>
      <c r="F397" s="447">
        <v>28</v>
      </c>
      <c r="G397" s="447">
        <v>312.5</v>
      </c>
      <c r="H397" s="448" t="s">
        <v>20649</v>
      </c>
      <c r="I397" s="447" t="s">
        <v>20650</v>
      </c>
    </row>
    <row r="398" spans="1:9" ht="30">
      <c r="A398" s="315">
        <v>382</v>
      </c>
      <c r="B398" s="446" t="s">
        <v>19264</v>
      </c>
      <c r="C398" s="447" t="s">
        <v>20651</v>
      </c>
      <c r="D398" s="447" t="s">
        <v>20652</v>
      </c>
      <c r="E398" s="447" t="s">
        <v>19682</v>
      </c>
      <c r="F398" s="447">
        <v>27</v>
      </c>
      <c r="G398" s="447">
        <v>312.5</v>
      </c>
      <c r="H398" s="448" t="s">
        <v>20653</v>
      </c>
      <c r="I398" s="447" t="s">
        <v>20654</v>
      </c>
    </row>
    <row r="399" spans="1:9" ht="45">
      <c r="A399" s="315">
        <v>383</v>
      </c>
      <c r="B399" s="446" t="s">
        <v>19264</v>
      </c>
      <c r="C399" s="447" t="s">
        <v>20655</v>
      </c>
      <c r="D399" s="447" t="s">
        <v>20656</v>
      </c>
      <c r="E399" s="447" t="s">
        <v>19682</v>
      </c>
      <c r="F399" s="447">
        <v>29</v>
      </c>
      <c r="G399" s="447">
        <v>312.5</v>
      </c>
      <c r="H399" s="448" t="s">
        <v>20657</v>
      </c>
      <c r="I399" s="447" t="s">
        <v>20658</v>
      </c>
    </row>
    <row r="400" spans="1:9" ht="45">
      <c r="A400" s="315">
        <v>384</v>
      </c>
      <c r="B400" s="446" t="s">
        <v>19264</v>
      </c>
      <c r="C400" s="447" t="s">
        <v>20659</v>
      </c>
      <c r="D400" s="447" t="s">
        <v>20660</v>
      </c>
      <c r="E400" s="447" t="s">
        <v>19682</v>
      </c>
      <c r="F400" s="447">
        <v>25</v>
      </c>
      <c r="G400" s="447">
        <v>312.5</v>
      </c>
      <c r="H400" s="448" t="s">
        <v>20661</v>
      </c>
      <c r="I400" s="447" t="s">
        <v>20662</v>
      </c>
    </row>
    <row r="401" spans="1:9" ht="45">
      <c r="A401" s="315">
        <v>385</v>
      </c>
      <c r="B401" s="446" t="s">
        <v>19264</v>
      </c>
      <c r="C401" s="447" t="s">
        <v>20663</v>
      </c>
      <c r="D401" s="447" t="s">
        <v>20664</v>
      </c>
      <c r="E401" s="447" t="s">
        <v>19682</v>
      </c>
      <c r="F401" s="447">
        <v>25</v>
      </c>
      <c r="G401" s="447">
        <v>312.5</v>
      </c>
      <c r="H401" s="448" t="s">
        <v>20665</v>
      </c>
      <c r="I401" s="447" t="s">
        <v>20666</v>
      </c>
    </row>
    <row r="402" spans="1:9" ht="45">
      <c r="A402" s="315">
        <v>386</v>
      </c>
      <c r="B402" s="446" t="s">
        <v>19264</v>
      </c>
      <c r="C402" s="447" t="s">
        <v>20667</v>
      </c>
      <c r="D402" s="447" t="s">
        <v>20668</v>
      </c>
      <c r="E402" s="447" t="s">
        <v>19682</v>
      </c>
      <c r="F402" s="447">
        <v>20</v>
      </c>
      <c r="G402" s="447">
        <v>250</v>
      </c>
      <c r="H402" s="448" t="s">
        <v>20669</v>
      </c>
      <c r="I402" s="447" t="s">
        <v>20670</v>
      </c>
    </row>
    <row r="403" spans="1:9" ht="30">
      <c r="A403" s="315">
        <v>387</v>
      </c>
      <c r="B403" s="446" t="s">
        <v>19264</v>
      </c>
      <c r="C403" s="447" t="s">
        <v>20671</v>
      </c>
      <c r="D403" s="447" t="s">
        <v>20672</v>
      </c>
      <c r="E403" s="447" t="s">
        <v>19682</v>
      </c>
      <c r="F403" s="447">
        <v>40</v>
      </c>
      <c r="G403" s="447">
        <v>375</v>
      </c>
      <c r="H403" s="448" t="s">
        <v>20673</v>
      </c>
      <c r="I403" s="447" t="s">
        <v>20674</v>
      </c>
    </row>
    <row r="404" spans="1:9" ht="30">
      <c r="A404" s="315">
        <v>388</v>
      </c>
      <c r="B404" s="446" t="s">
        <v>19264</v>
      </c>
      <c r="C404" s="447" t="s">
        <v>20675</v>
      </c>
      <c r="D404" s="447" t="s">
        <v>20676</v>
      </c>
      <c r="E404" s="447" t="s">
        <v>19682</v>
      </c>
      <c r="F404" s="447">
        <v>45</v>
      </c>
      <c r="G404" s="447">
        <v>250</v>
      </c>
      <c r="H404" s="448" t="s">
        <v>20677</v>
      </c>
      <c r="I404" s="447" t="s">
        <v>20678</v>
      </c>
    </row>
    <row r="405" spans="1:9" ht="30">
      <c r="A405" s="315">
        <v>389</v>
      </c>
      <c r="B405" s="446" t="s">
        <v>19264</v>
      </c>
      <c r="C405" s="447" t="s">
        <v>20679</v>
      </c>
      <c r="D405" s="447" t="s">
        <v>20680</v>
      </c>
      <c r="E405" s="447" t="s">
        <v>19682</v>
      </c>
      <c r="F405" s="447">
        <v>100</v>
      </c>
      <c r="G405" s="447">
        <v>375</v>
      </c>
      <c r="H405" s="448" t="s">
        <v>20681</v>
      </c>
      <c r="I405" s="447" t="s">
        <v>20682</v>
      </c>
    </row>
    <row r="406" spans="1:9" ht="30">
      <c r="A406" s="315">
        <v>390</v>
      </c>
      <c r="B406" s="446" t="s">
        <v>19264</v>
      </c>
      <c r="C406" s="447" t="s">
        <v>20683</v>
      </c>
      <c r="D406" s="447" t="s">
        <v>20684</v>
      </c>
      <c r="E406" s="447" t="s">
        <v>19682</v>
      </c>
      <c r="F406" s="447">
        <v>50</v>
      </c>
      <c r="G406" s="447">
        <v>375</v>
      </c>
      <c r="H406" s="448" t="s">
        <v>20685</v>
      </c>
      <c r="I406" s="447" t="s">
        <v>20686</v>
      </c>
    </row>
    <row r="407" spans="1:9" ht="30">
      <c r="A407" s="315">
        <v>391</v>
      </c>
      <c r="B407" s="446" t="s">
        <v>19264</v>
      </c>
      <c r="C407" s="447" t="s">
        <v>20687</v>
      </c>
      <c r="D407" s="447" t="s">
        <v>20688</v>
      </c>
      <c r="E407" s="447" t="s">
        <v>19682</v>
      </c>
      <c r="F407" s="447">
        <v>50</v>
      </c>
      <c r="G407" s="447">
        <v>375</v>
      </c>
      <c r="H407" s="448" t="s">
        <v>20689</v>
      </c>
      <c r="I407" s="447" t="s">
        <v>20690</v>
      </c>
    </row>
    <row r="408" spans="1:9" ht="30">
      <c r="A408" s="315">
        <v>392</v>
      </c>
      <c r="B408" s="446" t="s">
        <v>19264</v>
      </c>
      <c r="C408" s="447" t="s">
        <v>20691</v>
      </c>
      <c r="D408" s="447" t="s">
        <v>20692</v>
      </c>
      <c r="E408" s="447" t="s">
        <v>19682</v>
      </c>
      <c r="F408" s="447">
        <v>50</v>
      </c>
      <c r="G408" s="447">
        <v>375</v>
      </c>
      <c r="H408" s="448" t="s">
        <v>20693</v>
      </c>
      <c r="I408" s="447" t="s">
        <v>20694</v>
      </c>
    </row>
    <row r="409" spans="1:9" ht="30">
      <c r="A409" s="315">
        <v>393</v>
      </c>
      <c r="B409" s="446" t="s">
        <v>19264</v>
      </c>
      <c r="C409" s="447" t="s">
        <v>20695</v>
      </c>
      <c r="D409" s="447" t="s">
        <v>20696</v>
      </c>
      <c r="E409" s="447" t="s">
        <v>19682</v>
      </c>
      <c r="F409" s="447">
        <v>50</v>
      </c>
      <c r="G409" s="447">
        <v>375</v>
      </c>
      <c r="H409" s="448" t="s">
        <v>20697</v>
      </c>
      <c r="I409" s="447" t="s">
        <v>20698</v>
      </c>
    </row>
    <row r="410" spans="1:9" ht="30">
      <c r="A410" s="315">
        <v>394</v>
      </c>
      <c r="B410" s="446" t="s">
        <v>19264</v>
      </c>
      <c r="C410" s="447" t="s">
        <v>20699</v>
      </c>
      <c r="D410" s="447" t="s">
        <v>20700</v>
      </c>
      <c r="E410" s="447" t="s">
        <v>19682</v>
      </c>
      <c r="F410" s="447">
        <v>50</v>
      </c>
      <c r="G410" s="447">
        <v>375</v>
      </c>
      <c r="H410" s="448" t="s">
        <v>20701</v>
      </c>
      <c r="I410" s="447" t="s">
        <v>20702</v>
      </c>
    </row>
    <row r="411" spans="1:9" ht="30">
      <c r="A411" s="315">
        <v>395</v>
      </c>
      <c r="B411" s="446" t="s">
        <v>19264</v>
      </c>
      <c r="C411" s="447" t="s">
        <v>20703</v>
      </c>
      <c r="D411" s="447" t="s">
        <v>20704</v>
      </c>
      <c r="E411" s="447" t="s">
        <v>19682</v>
      </c>
      <c r="F411" s="447">
        <v>50</v>
      </c>
      <c r="G411" s="447">
        <v>375</v>
      </c>
      <c r="H411" s="448" t="s">
        <v>20705</v>
      </c>
      <c r="I411" s="447" t="s">
        <v>20706</v>
      </c>
    </row>
    <row r="412" spans="1:9" ht="30">
      <c r="A412" s="315">
        <v>396</v>
      </c>
      <c r="B412" s="446" t="s">
        <v>19264</v>
      </c>
      <c r="C412" s="447" t="s">
        <v>20707</v>
      </c>
      <c r="D412" s="447" t="s">
        <v>20708</v>
      </c>
      <c r="E412" s="447" t="s">
        <v>19682</v>
      </c>
      <c r="F412" s="447">
        <v>50</v>
      </c>
      <c r="G412" s="447">
        <v>375</v>
      </c>
      <c r="H412" s="448" t="s">
        <v>20709</v>
      </c>
      <c r="I412" s="447" t="s">
        <v>20710</v>
      </c>
    </row>
    <row r="413" spans="1:9" ht="30">
      <c r="A413" s="315">
        <v>397</v>
      </c>
      <c r="B413" s="446" t="s">
        <v>19264</v>
      </c>
      <c r="C413" s="447" t="s">
        <v>20711</v>
      </c>
      <c r="D413" s="447" t="s">
        <v>20712</v>
      </c>
      <c r="E413" s="447" t="s">
        <v>19682</v>
      </c>
      <c r="F413" s="447">
        <v>50</v>
      </c>
      <c r="G413" s="447">
        <v>375</v>
      </c>
      <c r="H413" s="448" t="s">
        <v>20713</v>
      </c>
      <c r="I413" s="447" t="s">
        <v>20714</v>
      </c>
    </row>
    <row r="414" spans="1:9" ht="30">
      <c r="A414" s="315">
        <v>398</v>
      </c>
      <c r="B414" s="446" t="s">
        <v>19264</v>
      </c>
      <c r="C414" s="447" t="s">
        <v>20715</v>
      </c>
      <c r="D414" s="447" t="s">
        <v>20716</v>
      </c>
      <c r="E414" s="447" t="s">
        <v>19682</v>
      </c>
      <c r="F414" s="447">
        <v>35</v>
      </c>
      <c r="G414" s="447">
        <v>187.5</v>
      </c>
      <c r="H414" s="448">
        <v>56001005827</v>
      </c>
      <c r="I414" s="447" t="s">
        <v>20717</v>
      </c>
    </row>
    <row r="415" spans="1:9" ht="30">
      <c r="A415" s="315">
        <v>399</v>
      </c>
      <c r="B415" s="446" t="s">
        <v>19264</v>
      </c>
      <c r="C415" s="447" t="s">
        <v>20718</v>
      </c>
      <c r="D415" s="447" t="s">
        <v>20719</v>
      </c>
      <c r="E415" s="447" t="s">
        <v>19682</v>
      </c>
      <c r="F415" s="447">
        <v>32</v>
      </c>
      <c r="G415" s="447">
        <v>187.5</v>
      </c>
      <c r="H415" s="448" t="s">
        <v>20720</v>
      </c>
      <c r="I415" s="447" t="s">
        <v>20721</v>
      </c>
    </row>
    <row r="416" spans="1:9" ht="45">
      <c r="A416" s="315">
        <v>400</v>
      </c>
      <c r="B416" s="446" t="s">
        <v>19264</v>
      </c>
      <c r="C416" s="447" t="s">
        <v>20722</v>
      </c>
      <c r="D416" s="447" t="s">
        <v>20723</v>
      </c>
      <c r="E416" s="447" t="s">
        <v>19682</v>
      </c>
      <c r="F416" s="447">
        <v>34.47</v>
      </c>
      <c r="G416" s="447">
        <v>187.5</v>
      </c>
      <c r="H416" s="448">
        <v>56001004140</v>
      </c>
      <c r="I416" s="447" t="s">
        <v>20724</v>
      </c>
    </row>
    <row r="417" spans="1:9" ht="45">
      <c r="A417" s="315">
        <v>401</v>
      </c>
      <c r="B417" s="446" t="s">
        <v>19264</v>
      </c>
      <c r="C417" s="447" t="s">
        <v>20725</v>
      </c>
      <c r="D417" s="447" t="s">
        <v>20726</v>
      </c>
      <c r="E417" s="447" t="s">
        <v>19682</v>
      </c>
      <c r="F417" s="447">
        <v>20</v>
      </c>
      <c r="G417" s="447">
        <v>187.5</v>
      </c>
      <c r="H417" s="448">
        <v>35001043404</v>
      </c>
      <c r="I417" s="447" t="s">
        <v>20727</v>
      </c>
    </row>
    <row r="418" spans="1:9" ht="45">
      <c r="A418" s="315">
        <v>402</v>
      </c>
      <c r="B418" s="446" t="s">
        <v>19264</v>
      </c>
      <c r="C418" s="447" t="s">
        <v>20728</v>
      </c>
      <c r="D418" s="447" t="s">
        <v>20729</v>
      </c>
      <c r="E418" s="447" t="s">
        <v>19682</v>
      </c>
      <c r="F418" s="447">
        <v>58.41</v>
      </c>
      <c r="G418" s="447">
        <v>187.5</v>
      </c>
      <c r="H418" s="448">
        <v>56001001583</v>
      </c>
      <c r="I418" s="447" t="s">
        <v>20730</v>
      </c>
    </row>
    <row r="419" spans="1:9" ht="45">
      <c r="A419" s="315">
        <v>403</v>
      </c>
      <c r="B419" s="446" t="s">
        <v>19264</v>
      </c>
      <c r="C419" s="447" t="s">
        <v>20731</v>
      </c>
      <c r="D419" s="447" t="s">
        <v>20732</v>
      </c>
      <c r="E419" s="447" t="s">
        <v>19682</v>
      </c>
      <c r="F419" s="447">
        <v>40</v>
      </c>
      <c r="G419" s="447">
        <v>187.5</v>
      </c>
      <c r="H419" s="448">
        <v>56001002200</v>
      </c>
      <c r="I419" s="447" t="s">
        <v>20733</v>
      </c>
    </row>
    <row r="420" spans="1:9" ht="45">
      <c r="A420" s="315">
        <v>404</v>
      </c>
      <c r="B420" s="446" t="s">
        <v>19264</v>
      </c>
      <c r="C420" s="447" t="s">
        <v>20734</v>
      </c>
      <c r="D420" s="447" t="s">
        <v>20735</v>
      </c>
      <c r="E420" s="447" t="s">
        <v>19682</v>
      </c>
      <c r="F420" s="447">
        <v>50</v>
      </c>
      <c r="G420" s="447">
        <v>187.5</v>
      </c>
      <c r="H420" s="448">
        <v>56001015497</v>
      </c>
      <c r="I420" s="447" t="s">
        <v>20736</v>
      </c>
    </row>
    <row r="421" spans="1:9" ht="45">
      <c r="A421" s="315">
        <v>405</v>
      </c>
      <c r="B421" s="446" t="s">
        <v>19264</v>
      </c>
      <c r="C421" s="447" t="s">
        <v>20737</v>
      </c>
      <c r="D421" s="447" t="s">
        <v>20738</v>
      </c>
      <c r="E421" s="447" t="s">
        <v>19682</v>
      </c>
      <c r="F421" s="447">
        <v>10</v>
      </c>
      <c r="G421" s="447">
        <v>187.5</v>
      </c>
      <c r="H421" s="448">
        <v>56001016544</v>
      </c>
      <c r="I421" s="447" t="s">
        <v>20739</v>
      </c>
    </row>
    <row r="422" spans="1:9" ht="30">
      <c r="A422" s="315">
        <v>406</v>
      </c>
      <c r="B422" s="446" t="s">
        <v>19264</v>
      </c>
      <c r="C422" s="447" t="s">
        <v>20740</v>
      </c>
      <c r="D422" s="447" t="s">
        <v>20741</v>
      </c>
      <c r="E422" s="447" t="s">
        <v>19682</v>
      </c>
      <c r="F422" s="447">
        <v>25</v>
      </c>
      <c r="G422" s="457">
        <v>187.5</v>
      </c>
      <c r="H422" s="448" t="s">
        <v>20742</v>
      </c>
      <c r="I422" s="447" t="s">
        <v>20743</v>
      </c>
    </row>
    <row r="423" spans="1:9" ht="30">
      <c r="A423" s="315">
        <v>407</v>
      </c>
      <c r="B423" s="446" t="s">
        <v>19264</v>
      </c>
      <c r="C423" s="447" t="s">
        <v>20744</v>
      </c>
      <c r="D423" s="447" t="s">
        <v>20745</v>
      </c>
      <c r="E423" s="447" t="s">
        <v>19682</v>
      </c>
      <c r="F423" s="447">
        <v>20</v>
      </c>
      <c r="G423" s="457">
        <v>187.5</v>
      </c>
      <c r="H423" s="448" t="s">
        <v>20746</v>
      </c>
      <c r="I423" s="447" t="s">
        <v>20747</v>
      </c>
    </row>
    <row r="424" spans="1:9" ht="30">
      <c r="A424" s="315">
        <v>408</v>
      </c>
      <c r="B424" s="446" t="s">
        <v>19264</v>
      </c>
      <c r="C424" s="447" t="s">
        <v>20748</v>
      </c>
      <c r="D424" s="447" t="s">
        <v>20749</v>
      </c>
      <c r="E424" s="447" t="s">
        <v>19682</v>
      </c>
      <c r="F424" s="447">
        <v>25</v>
      </c>
      <c r="G424" s="457">
        <v>187.5</v>
      </c>
      <c r="H424" s="448" t="s">
        <v>20750</v>
      </c>
      <c r="I424" s="447" t="s">
        <v>20751</v>
      </c>
    </row>
    <row r="425" spans="1:9" ht="30">
      <c r="A425" s="315">
        <v>409</v>
      </c>
      <c r="B425" s="446" t="s">
        <v>19264</v>
      </c>
      <c r="C425" s="447" t="s">
        <v>20752</v>
      </c>
      <c r="D425" s="447" t="s">
        <v>20753</v>
      </c>
      <c r="E425" s="447" t="s">
        <v>19682</v>
      </c>
      <c r="F425" s="447">
        <v>22</v>
      </c>
      <c r="G425" s="457">
        <v>187.5</v>
      </c>
      <c r="H425" s="448" t="s">
        <v>4558</v>
      </c>
      <c r="I425" s="447" t="s">
        <v>20754</v>
      </c>
    </row>
    <row r="426" spans="1:9" ht="30">
      <c r="A426" s="315">
        <v>410</v>
      </c>
      <c r="B426" s="446" t="s">
        <v>19264</v>
      </c>
      <c r="C426" s="447" t="s">
        <v>20755</v>
      </c>
      <c r="D426" s="447" t="s">
        <v>20756</v>
      </c>
      <c r="E426" s="447" t="s">
        <v>19682</v>
      </c>
      <c r="F426" s="447">
        <v>28</v>
      </c>
      <c r="G426" s="457">
        <v>187.5</v>
      </c>
      <c r="H426" s="448" t="s">
        <v>20757</v>
      </c>
      <c r="I426" s="447" t="s">
        <v>20758</v>
      </c>
    </row>
    <row r="427" spans="1:9" ht="30">
      <c r="A427" s="315">
        <v>411</v>
      </c>
      <c r="B427" s="446" t="s">
        <v>19264</v>
      </c>
      <c r="C427" s="447" t="s">
        <v>20759</v>
      </c>
      <c r="D427" s="447" t="s">
        <v>20760</v>
      </c>
      <c r="E427" s="447" t="s">
        <v>19682</v>
      </c>
      <c r="F427" s="447">
        <v>20</v>
      </c>
      <c r="G427" s="457">
        <v>187.5</v>
      </c>
      <c r="H427" s="448" t="s">
        <v>20761</v>
      </c>
      <c r="I427" s="447" t="s">
        <v>20762</v>
      </c>
    </row>
    <row r="428" spans="1:9" ht="30">
      <c r="A428" s="315">
        <v>412</v>
      </c>
      <c r="B428" s="446" t="s">
        <v>19264</v>
      </c>
      <c r="C428" s="447" t="s">
        <v>20763</v>
      </c>
      <c r="D428" s="447" t="s">
        <v>20764</v>
      </c>
      <c r="E428" s="447" t="s">
        <v>19682</v>
      </c>
      <c r="F428" s="447">
        <v>20</v>
      </c>
      <c r="G428" s="457">
        <v>187.5</v>
      </c>
      <c r="H428" s="448" t="s">
        <v>20765</v>
      </c>
      <c r="I428" s="447" t="s">
        <v>20766</v>
      </c>
    </row>
    <row r="429" spans="1:9" ht="30">
      <c r="A429" s="315">
        <v>413</v>
      </c>
      <c r="B429" s="446" t="s">
        <v>19264</v>
      </c>
      <c r="C429" s="447" t="s">
        <v>20767</v>
      </c>
      <c r="D429" s="447" t="s">
        <v>20768</v>
      </c>
      <c r="E429" s="447" t="s">
        <v>19682</v>
      </c>
      <c r="F429" s="447">
        <v>20</v>
      </c>
      <c r="G429" s="457">
        <v>187.5</v>
      </c>
      <c r="H429" s="448" t="s">
        <v>20769</v>
      </c>
      <c r="I429" s="447" t="s">
        <v>20770</v>
      </c>
    </row>
    <row r="430" spans="1:9" ht="30">
      <c r="A430" s="315">
        <v>414</v>
      </c>
      <c r="B430" s="446" t="s">
        <v>19264</v>
      </c>
      <c r="C430" s="447" t="s">
        <v>20771</v>
      </c>
      <c r="D430" s="447" t="s">
        <v>20772</v>
      </c>
      <c r="E430" s="447" t="s">
        <v>19682</v>
      </c>
      <c r="F430" s="447">
        <v>22</v>
      </c>
      <c r="G430" s="457">
        <v>187.5</v>
      </c>
      <c r="H430" s="448" t="s">
        <v>20773</v>
      </c>
      <c r="I430" s="447" t="s">
        <v>20774</v>
      </c>
    </row>
    <row r="431" spans="1:9" ht="30">
      <c r="A431" s="315">
        <v>415</v>
      </c>
      <c r="B431" s="446" t="s">
        <v>19264</v>
      </c>
      <c r="C431" s="447" t="s">
        <v>20775</v>
      </c>
      <c r="D431" s="447" t="s">
        <v>20776</v>
      </c>
      <c r="E431" s="447" t="s">
        <v>19682</v>
      </c>
      <c r="F431" s="447">
        <v>22</v>
      </c>
      <c r="G431" s="457">
        <v>187.5</v>
      </c>
      <c r="H431" s="448" t="s">
        <v>20777</v>
      </c>
      <c r="I431" s="447" t="s">
        <v>20778</v>
      </c>
    </row>
    <row r="432" spans="1:9" ht="30">
      <c r="A432" s="315">
        <v>416</v>
      </c>
      <c r="B432" s="446" t="s">
        <v>19264</v>
      </c>
      <c r="C432" s="447" t="s">
        <v>20779</v>
      </c>
      <c r="D432" s="447" t="s">
        <v>20780</v>
      </c>
      <c r="E432" s="447" t="s">
        <v>19682</v>
      </c>
      <c r="F432" s="447">
        <v>37.5</v>
      </c>
      <c r="G432" s="457">
        <v>187.5</v>
      </c>
      <c r="H432" s="448" t="s">
        <v>20781</v>
      </c>
      <c r="I432" s="447" t="s">
        <v>20782</v>
      </c>
    </row>
    <row r="433" spans="1:9" ht="30">
      <c r="A433" s="315">
        <v>417</v>
      </c>
      <c r="B433" s="446" t="s">
        <v>19264</v>
      </c>
      <c r="C433" s="447" t="s">
        <v>20783</v>
      </c>
      <c r="D433" s="447" t="s">
        <v>20784</v>
      </c>
      <c r="E433" s="447" t="s">
        <v>19682</v>
      </c>
      <c r="F433" s="447">
        <v>30</v>
      </c>
      <c r="G433" s="457">
        <v>187.5</v>
      </c>
      <c r="H433" s="448" t="s">
        <v>20785</v>
      </c>
      <c r="I433" s="447" t="s">
        <v>20786</v>
      </c>
    </row>
    <row r="434" spans="1:9" ht="30">
      <c r="A434" s="315">
        <v>418</v>
      </c>
      <c r="B434" s="446" t="s">
        <v>19264</v>
      </c>
      <c r="C434" s="447" t="s">
        <v>20787</v>
      </c>
      <c r="D434" s="447" t="s">
        <v>20788</v>
      </c>
      <c r="E434" s="447" t="s">
        <v>19604</v>
      </c>
      <c r="F434" s="447">
        <v>30</v>
      </c>
      <c r="G434" s="447">
        <v>375</v>
      </c>
      <c r="H434" s="448" t="s">
        <v>20789</v>
      </c>
      <c r="I434" s="447" t="s">
        <v>20790</v>
      </c>
    </row>
    <row r="435" spans="1:9" ht="45">
      <c r="A435" s="315">
        <v>419</v>
      </c>
      <c r="B435" s="446" t="s">
        <v>19264</v>
      </c>
      <c r="C435" s="447" t="s">
        <v>20791</v>
      </c>
      <c r="D435" s="447" t="s">
        <v>20792</v>
      </c>
      <c r="E435" s="447" t="s">
        <v>19604</v>
      </c>
      <c r="F435" s="447">
        <v>20</v>
      </c>
      <c r="G435" s="447">
        <v>375</v>
      </c>
      <c r="H435" s="448" t="s">
        <v>20793</v>
      </c>
      <c r="I435" s="447" t="s">
        <v>20794</v>
      </c>
    </row>
    <row r="436" spans="1:9" ht="30">
      <c r="A436" s="315">
        <v>420</v>
      </c>
      <c r="B436" s="446" t="s">
        <v>19264</v>
      </c>
      <c r="C436" s="447" t="s">
        <v>20795</v>
      </c>
      <c r="D436" s="447" t="s">
        <v>20796</v>
      </c>
      <c r="E436" s="447" t="s">
        <v>19604</v>
      </c>
      <c r="F436" s="447">
        <v>60</v>
      </c>
      <c r="G436" s="447">
        <v>375</v>
      </c>
      <c r="H436" s="448">
        <v>51001025029</v>
      </c>
      <c r="I436" s="447" t="s">
        <v>20797</v>
      </c>
    </row>
    <row r="437" spans="1:9" ht="15">
      <c r="A437" s="315">
        <v>421</v>
      </c>
      <c r="B437" s="446" t="s">
        <v>19264</v>
      </c>
      <c r="C437" s="447" t="s">
        <v>20798</v>
      </c>
      <c r="D437" s="447" t="s">
        <v>20799</v>
      </c>
      <c r="E437" s="447" t="s">
        <v>19604</v>
      </c>
      <c r="F437" s="447">
        <v>18</v>
      </c>
      <c r="G437" s="447">
        <v>187.5</v>
      </c>
      <c r="H437" s="448">
        <v>51001020958</v>
      </c>
      <c r="I437" s="447" t="s">
        <v>20800</v>
      </c>
    </row>
    <row r="438" spans="1:9" ht="30">
      <c r="A438" s="315">
        <v>422</v>
      </c>
      <c r="B438" s="446" t="s">
        <v>19264</v>
      </c>
      <c r="C438" s="447" t="s">
        <v>20801</v>
      </c>
      <c r="D438" s="447" t="s">
        <v>20802</v>
      </c>
      <c r="E438" s="447" t="s">
        <v>19604</v>
      </c>
      <c r="F438" s="447">
        <v>20</v>
      </c>
      <c r="G438" s="447">
        <v>187.5</v>
      </c>
      <c r="H438" s="448">
        <v>51001013763</v>
      </c>
      <c r="I438" s="447" t="s">
        <v>20803</v>
      </c>
    </row>
    <row r="439" spans="1:9" ht="30">
      <c r="A439" s="315">
        <v>423</v>
      </c>
      <c r="B439" s="446" t="s">
        <v>19264</v>
      </c>
      <c r="C439" s="447" t="s">
        <v>20804</v>
      </c>
      <c r="D439" s="447" t="s">
        <v>20805</v>
      </c>
      <c r="E439" s="447" t="s">
        <v>19604</v>
      </c>
      <c r="F439" s="447">
        <v>30</v>
      </c>
      <c r="G439" s="447">
        <v>375</v>
      </c>
      <c r="H439" s="448">
        <v>51001008847</v>
      </c>
      <c r="I439" s="447" t="s">
        <v>20806</v>
      </c>
    </row>
    <row r="440" spans="1:9" ht="30">
      <c r="A440" s="315">
        <v>424</v>
      </c>
      <c r="B440" s="446" t="s">
        <v>19264</v>
      </c>
      <c r="C440" s="447" t="s">
        <v>20807</v>
      </c>
      <c r="D440" s="447" t="s">
        <v>20808</v>
      </c>
      <c r="E440" s="447" t="s">
        <v>19604</v>
      </c>
      <c r="F440" s="447">
        <v>30</v>
      </c>
      <c r="G440" s="447">
        <v>375</v>
      </c>
      <c r="H440" s="448">
        <v>51001021998</v>
      </c>
      <c r="I440" s="447" t="s">
        <v>20809</v>
      </c>
    </row>
    <row r="441" spans="1:9" ht="30">
      <c r="A441" s="315">
        <v>425</v>
      </c>
      <c r="B441" s="446" t="s">
        <v>19264</v>
      </c>
      <c r="C441" s="447" t="s">
        <v>20810</v>
      </c>
      <c r="D441" s="447" t="s">
        <v>20811</v>
      </c>
      <c r="E441" s="447" t="s">
        <v>19604</v>
      </c>
      <c r="F441" s="447">
        <v>30</v>
      </c>
      <c r="G441" s="447">
        <v>375</v>
      </c>
      <c r="H441" s="448">
        <v>51001004908</v>
      </c>
      <c r="I441" s="447" t="s">
        <v>20812</v>
      </c>
    </row>
    <row r="442" spans="1:9" ht="30">
      <c r="A442" s="315">
        <v>426</v>
      </c>
      <c r="B442" s="446" t="s">
        <v>19264</v>
      </c>
      <c r="C442" s="447" t="s">
        <v>20813</v>
      </c>
      <c r="D442" s="447" t="s">
        <v>20814</v>
      </c>
      <c r="E442" s="447" t="s">
        <v>19604</v>
      </c>
      <c r="F442" s="447">
        <v>35</v>
      </c>
      <c r="G442" s="447">
        <v>375</v>
      </c>
      <c r="H442" s="448">
        <v>51001020377</v>
      </c>
      <c r="I442" s="447" t="s">
        <v>20815</v>
      </c>
    </row>
    <row r="443" spans="1:9" ht="30">
      <c r="A443" s="315">
        <v>427</v>
      </c>
      <c r="B443" s="446" t="s">
        <v>19264</v>
      </c>
      <c r="C443" s="447" t="s">
        <v>20816</v>
      </c>
      <c r="D443" s="447" t="s">
        <v>20817</v>
      </c>
      <c r="E443" s="447" t="s">
        <v>19604</v>
      </c>
      <c r="F443" s="447">
        <v>20</v>
      </c>
      <c r="G443" s="447">
        <v>250</v>
      </c>
      <c r="H443" s="448">
        <v>51001015006</v>
      </c>
      <c r="I443" s="447" t="s">
        <v>20818</v>
      </c>
    </row>
    <row r="444" spans="1:9" ht="30">
      <c r="A444" s="315">
        <v>428</v>
      </c>
      <c r="B444" s="446" t="s">
        <v>19264</v>
      </c>
      <c r="C444" s="447" t="s">
        <v>20819</v>
      </c>
      <c r="D444" s="447" t="s">
        <v>20820</v>
      </c>
      <c r="E444" s="447" t="s">
        <v>19604</v>
      </c>
      <c r="F444" s="447">
        <v>40</v>
      </c>
      <c r="G444" s="447">
        <v>375</v>
      </c>
      <c r="H444" s="448">
        <v>19001005240</v>
      </c>
      <c r="I444" s="447" t="s">
        <v>20821</v>
      </c>
    </row>
    <row r="445" spans="1:9" ht="30">
      <c r="A445" s="315">
        <v>429</v>
      </c>
      <c r="B445" s="446" t="s">
        <v>19264</v>
      </c>
      <c r="C445" s="447" t="s">
        <v>20822</v>
      </c>
      <c r="D445" s="447" t="s">
        <v>20823</v>
      </c>
      <c r="E445" s="447" t="s">
        <v>19604</v>
      </c>
      <c r="F445" s="447">
        <v>30</v>
      </c>
      <c r="G445" s="447">
        <v>312.5</v>
      </c>
      <c r="H445" s="448">
        <v>51001016632</v>
      </c>
      <c r="I445" s="447" t="s">
        <v>20824</v>
      </c>
    </row>
    <row r="446" spans="1:9" ht="15">
      <c r="A446" s="315">
        <v>430</v>
      </c>
      <c r="B446" s="446" t="s">
        <v>19264</v>
      </c>
      <c r="C446" s="447" t="s">
        <v>20825</v>
      </c>
      <c r="D446" s="447" t="s">
        <v>20826</v>
      </c>
      <c r="E446" s="447" t="s">
        <v>19604</v>
      </c>
      <c r="F446" s="447">
        <v>25</v>
      </c>
      <c r="G446" s="447">
        <v>312.5</v>
      </c>
      <c r="H446" s="448">
        <v>51001009135</v>
      </c>
      <c r="I446" s="447" t="s">
        <v>20827</v>
      </c>
    </row>
    <row r="447" spans="1:9" ht="30">
      <c r="A447" s="315">
        <v>431</v>
      </c>
      <c r="B447" s="446" t="s">
        <v>19264</v>
      </c>
      <c r="C447" s="447" t="s">
        <v>20828</v>
      </c>
      <c r="D447" s="447" t="s">
        <v>20829</v>
      </c>
      <c r="E447" s="447" t="s">
        <v>19604</v>
      </c>
      <c r="F447" s="447">
        <v>30</v>
      </c>
      <c r="G447" s="447">
        <v>375</v>
      </c>
      <c r="H447" s="448">
        <v>51001010725</v>
      </c>
      <c r="I447" s="447" t="s">
        <v>20830</v>
      </c>
    </row>
    <row r="448" spans="1:9" ht="30">
      <c r="A448" s="315">
        <v>432</v>
      </c>
      <c r="B448" s="446" t="s">
        <v>19264</v>
      </c>
      <c r="C448" s="447" t="s">
        <v>20831</v>
      </c>
      <c r="D448" s="447" t="s">
        <v>20832</v>
      </c>
      <c r="E448" s="447" t="s">
        <v>19604</v>
      </c>
      <c r="F448" s="447">
        <v>20</v>
      </c>
      <c r="G448" s="447">
        <v>312.5</v>
      </c>
      <c r="H448" s="448" t="s">
        <v>20833</v>
      </c>
      <c r="I448" s="447" t="s">
        <v>20834</v>
      </c>
    </row>
    <row r="449" spans="1:9" ht="30">
      <c r="A449" s="315">
        <v>433</v>
      </c>
      <c r="B449" s="446" t="s">
        <v>19264</v>
      </c>
      <c r="C449" s="447" t="s">
        <v>20835</v>
      </c>
      <c r="D449" s="447" t="s">
        <v>20836</v>
      </c>
      <c r="E449" s="447" t="s">
        <v>19682</v>
      </c>
      <c r="F449" s="447">
        <v>35</v>
      </c>
      <c r="G449" s="447">
        <v>440</v>
      </c>
      <c r="H449" s="448">
        <v>61006006843</v>
      </c>
      <c r="I449" s="447" t="s">
        <v>20837</v>
      </c>
    </row>
    <row r="450" spans="1:9" ht="30">
      <c r="A450" s="315">
        <v>434</v>
      </c>
      <c r="B450" s="446" t="s">
        <v>19264</v>
      </c>
      <c r="C450" s="447" t="s">
        <v>20838</v>
      </c>
      <c r="D450" s="447" t="s">
        <v>20839</v>
      </c>
      <c r="E450" s="447" t="s">
        <v>19682</v>
      </c>
      <c r="F450" s="447">
        <v>40</v>
      </c>
      <c r="G450" s="447">
        <v>375</v>
      </c>
      <c r="H450" s="448">
        <v>61006017660</v>
      </c>
      <c r="I450" s="447" t="s">
        <v>20840</v>
      </c>
    </row>
    <row r="451" spans="1:9" ht="30">
      <c r="A451" s="315">
        <v>435</v>
      </c>
      <c r="B451" s="446" t="s">
        <v>19264</v>
      </c>
      <c r="C451" s="447" t="s">
        <v>20841</v>
      </c>
      <c r="D451" s="447" t="s">
        <v>20842</v>
      </c>
      <c r="E451" s="447" t="s">
        <v>19682</v>
      </c>
      <c r="F451" s="447">
        <v>45</v>
      </c>
      <c r="G451" s="447">
        <v>500</v>
      </c>
      <c r="H451" s="448">
        <v>61007004570</v>
      </c>
      <c r="I451" s="447" t="s">
        <v>20843</v>
      </c>
    </row>
    <row r="452" spans="1:9" ht="30">
      <c r="A452" s="315">
        <v>436</v>
      </c>
      <c r="B452" s="446" t="s">
        <v>19264</v>
      </c>
      <c r="C452" s="447" t="s">
        <v>20844</v>
      </c>
      <c r="D452" s="447" t="s">
        <v>20845</v>
      </c>
      <c r="E452" s="447" t="s">
        <v>19682</v>
      </c>
      <c r="F452" s="447">
        <v>50</v>
      </c>
      <c r="G452" s="447">
        <v>400</v>
      </c>
      <c r="H452" s="448">
        <v>61001016759</v>
      </c>
      <c r="I452" s="447" t="s">
        <v>20846</v>
      </c>
    </row>
    <row r="453" spans="1:9" ht="30">
      <c r="A453" s="315">
        <v>437</v>
      </c>
      <c r="B453" s="446" t="s">
        <v>19264</v>
      </c>
      <c r="C453" s="447" t="s">
        <v>20847</v>
      </c>
      <c r="D453" s="447" t="s">
        <v>20848</v>
      </c>
      <c r="E453" s="447" t="s">
        <v>19682</v>
      </c>
      <c r="F453" s="447">
        <v>65</v>
      </c>
      <c r="G453" s="447">
        <v>400</v>
      </c>
      <c r="H453" s="448">
        <v>61006033697</v>
      </c>
      <c r="I453" s="447" t="s">
        <v>20849</v>
      </c>
    </row>
    <row r="454" spans="1:9" ht="15">
      <c r="A454" s="315">
        <v>438</v>
      </c>
      <c r="B454" s="446" t="s">
        <v>19264</v>
      </c>
      <c r="C454" s="447" t="s">
        <v>20850</v>
      </c>
      <c r="D454" s="447" t="s">
        <v>20851</v>
      </c>
      <c r="E454" s="447" t="s">
        <v>19682</v>
      </c>
      <c r="F454" s="447">
        <v>35</v>
      </c>
      <c r="G454" s="447">
        <v>440</v>
      </c>
      <c r="H454" s="448">
        <v>61006049848</v>
      </c>
      <c r="I454" s="447" t="s">
        <v>20852</v>
      </c>
    </row>
    <row r="455" spans="1:9" ht="30">
      <c r="A455" s="315">
        <v>439</v>
      </c>
      <c r="B455" s="446" t="s">
        <v>19264</v>
      </c>
      <c r="C455" s="447" t="s">
        <v>20853</v>
      </c>
      <c r="D455" s="447" t="s">
        <v>20854</v>
      </c>
      <c r="E455" s="447" t="s">
        <v>19682</v>
      </c>
      <c r="F455" s="447">
        <v>60</v>
      </c>
      <c r="G455" s="447">
        <v>400</v>
      </c>
      <c r="H455" s="448">
        <v>61006024074</v>
      </c>
      <c r="I455" s="447" t="s">
        <v>20855</v>
      </c>
    </row>
    <row r="456" spans="1:9" ht="15">
      <c r="A456" s="315">
        <v>440</v>
      </c>
      <c r="B456" s="446" t="s">
        <v>19264</v>
      </c>
      <c r="C456" s="447" t="s">
        <v>20856</v>
      </c>
      <c r="D456" s="447" t="s">
        <v>20857</v>
      </c>
      <c r="E456" s="447" t="s">
        <v>19682</v>
      </c>
      <c r="F456" s="447">
        <v>80</v>
      </c>
      <c r="G456" s="447">
        <v>375</v>
      </c>
      <c r="H456" s="448">
        <v>61006009663</v>
      </c>
      <c r="I456" s="447" t="s">
        <v>20858</v>
      </c>
    </row>
    <row r="457" spans="1:9" ht="15">
      <c r="A457" s="315">
        <v>441</v>
      </c>
      <c r="B457" s="446" t="s">
        <v>19264</v>
      </c>
      <c r="C457" s="447" t="s">
        <v>20859</v>
      </c>
      <c r="D457" s="447" t="s">
        <v>20860</v>
      </c>
      <c r="E457" s="447" t="s">
        <v>19682</v>
      </c>
      <c r="F457" s="447">
        <v>48</v>
      </c>
      <c r="G457" s="447">
        <v>400</v>
      </c>
      <c r="H457" s="448">
        <v>61001029728</v>
      </c>
      <c r="I457" s="447" t="s">
        <v>20861</v>
      </c>
    </row>
    <row r="458" spans="1:9" ht="30">
      <c r="A458" s="315">
        <v>442</v>
      </c>
      <c r="B458" s="446" t="s">
        <v>19264</v>
      </c>
      <c r="C458" s="447" t="s">
        <v>20862</v>
      </c>
      <c r="D458" s="447" t="s">
        <v>20863</v>
      </c>
      <c r="E458" s="447" t="s">
        <v>19682</v>
      </c>
      <c r="F458" s="447">
        <v>106</v>
      </c>
      <c r="G458" s="447">
        <v>1200</v>
      </c>
      <c r="H458" s="448">
        <v>61006028524</v>
      </c>
      <c r="I458" s="447" t="s">
        <v>20864</v>
      </c>
    </row>
    <row r="459" spans="1:9" ht="30">
      <c r="A459" s="315">
        <v>443</v>
      </c>
      <c r="B459" s="446" t="s">
        <v>19264</v>
      </c>
      <c r="C459" s="447" t="s">
        <v>20865</v>
      </c>
      <c r="D459" s="447" t="s">
        <v>20866</v>
      </c>
      <c r="E459" s="447" t="s">
        <v>19682</v>
      </c>
      <c r="F459" s="447">
        <v>60</v>
      </c>
      <c r="G459" s="447">
        <v>400</v>
      </c>
      <c r="H459" s="448">
        <v>17001005526</v>
      </c>
      <c r="I459" s="447" t="s">
        <v>20867</v>
      </c>
    </row>
    <row r="460" spans="1:9" ht="15">
      <c r="A460" s="315">
        <v>444</v>
      </c>
      <c r="B460" s="446" t="s">
        <v>19264</v>
      </c>
      <c r="C460" s="447" t="s">
        <v>20868</v>
      </c>
      <c r="D460" s="447" t="s">
        <v>20869</v>
      </c>
      <c r="E460" s="447" t="s">
        <v>19682</v>
      </c>
      <c r="F460" s="447">
        <v>60</v>
      </c>
      <c r="G460" s="447">
        <v>300</v>
      </c>
      <c r="H460" s="448">
        <v>17001004014</v>
      </c>
      <c r="I460" s="447" t="s">
        <v>20870</v>
      </c>
    </row>
    <row r="461" spans="1:9" ht="30">
      <c r="A461" s="315">
        <v>445</v>
      </c>
      <c r="B461" s="446" t="s">
        <v>19264</v>
      </c>
      <c r="C461" s="447" t="s">
        <v>20871</v>
      </c>
      <c r="D461" s="447" t="s">
        <v>20872</v>
      </c>
      <c r="E461" s="447" t="s">
        <v>19682</v>
      </c>
      <c r="F461" s="447">
        <v>30</v>
      </c>
      <c r="G461" s="447">
        <v>300</v>
      </c>
      <c r="H461" s="448">
        <v>17001005342</v>
      </c>
      <c r="I461" s="447" t="s">
        <v>20873</v>
      </c>
    </row>
    <row r="462" spans="1:9" ht="30">
      <c r="A462" s="315">
        <v>446</v>
      </c>
      <c r="B462" s="446" t="s">
        <v>19264</v>
      </c>
      <c r="C462" s="447" t="s">
        <v>20874</v>
      </c>
      <c r="D462" s="447" t="s">
        <v>20875</v>
      </c>
      <c r="E462" s="447" t="s">
        <v>19682</v>
      </c>
      <c r="F462" s="447">
        <v>37.6</v>
      </c>
      <c r="G462" s="447">
        <v>300</v>
      </c>
      <c r="H462" s="448">
        <v>17001010349</v>
      </c>
      <c r="I462" s="447" t="s">
        <v>20876</v>
      </c>
    </row>
    <row r="463" spans="1:9" ht="30">
      <c r="A463" s="315">
        <v>447</v>
      </c>
      <c r="B463" s="446" t="s">
        <v>19264</v>
      </c>
      <c r="C463" s="447" t="s">
        <v>20877</v>
      </c>
      <c r="D463" s="447" t="s">
        <v>20878</v>
      </c>
      <c r="E463" s="447" t="s">
        <v>19682</v>
      </c>
      <c r="F463" s="447">
        <v>40</v>
      </c>
      <c r="G463" s="447">
        <v>300</v>
      </c>
      <c r="H463" s="448">
        <v>17001006259</v>
      </c>
      <c r="I463" s="447" t="s">
        <v>20879</v>
      </c>
    </row>
    <row r="464" spans="1:9" ht="30">
      <c r="A464" s="315">
        <v>448</v>
      </c>
      <c r="B464" s="446" t="s">
        <v>19264</v>
      </c>
      <c r="C464" s="447" t="s">
        <v>20880</v>
      </c>
      <c r="D464" s="447" t="s">
        <v>20881</v>
      </c>
      <c r="E464" s="447" t="s">
        <v>19682</v>
      </c>
      <c r="F464" s="447">
        <v>60</v>
      </c>
      <c r="G464" s="447">
        <v>300</v>
      </c>
      <c r="H464" s="448">
        <v>17001011615</v>
      </c>
      <c r="I464" s="447" t="s">
        <v>20882</v>
      </c>
    </row>
    <row r="465" spans="1:9" ht="30">
      <c r="A465" s="315">
        <v>449</v>
      </c>
      <c r="B465" s="446" t="s">
        <v>19264</v>
      </c>
      <c r="C465" s="447" t="s">
        <v>20883</v>
      </c>
      <c r="D465" s="447" t="s">
        <v>20884</v>
      </c>
      <c r="E465" s="447" t="s">
        <v>19682</v>
      </c>
      <c r="F465" s="447">
        <v>35</v>
      </c>
      <c r="G465" s="447">
        <v>300</v>
      </c>
      <c r="H465" s="448">
        <v>17001003998</v>
      </c>
      <c r="I465" s="447" t="s">
        <v>20885</v>
      </c>
    </row>
    <row r="466" spans="1:9" ht="30">
      <c r="A466" s="315">
        <v>450</v>
      </c>
      <c r="B466" s="446" t="s">
        <v>19264</v>
      </c>
      <c r="C466" s="447" t="s">
        <v>20886</v>
      </c>
      <c r="D466" s="447" t="s">
        <v>20887</v>
      </c>
      <c r="E466" s="447" t="s">
        <v>19682</v>
      </c>
      <c r="F466" s="447">
        <v>40</v>
      </c>
      <c r="G466" s="447">
        <v>300</v>
      </c>
      <c r="H466" s="448">
        <v>17001007144</v>
      </c>
      <c r="I466" s="447" t="s">
        <v>20888</v>
      </c>
    </row>
    <row r="467" spans="1:9" ht="30">
      <c r="A467" s="315">
        <v>451</v>
      </c>
      <c r="B467" s="446" t="s">
        <v>19264</v>
      </c>
      <c r="C467" s="447" t="s">
        <v>20874</v>
      </c>
      <c r="D467" s="447" t="s">
        <v>20889</v>
      </c>
      <c r="E467" s="447" t="s">
        <v>19682</v>
      </c>
      <c r="F467" s="447">
        <v>40</v>
      </c>
      <c r="G467" s="447">
        <v>300</v>
      </c>
      <c r="H467" s="448">
        <v>17001004755</v>
      </c>
      <c r="I467" s="447" t="s">
        <v>20890</v>
      </c>
    </row>
    <row r="468" spans="1:9" ht="30">
      <c r="A468" s="315">
        <v>452</v>
      </c>
      <c r="B468" s="446" t="s">
        <v>19264</v>
      </c>
      <c r="C468" s="447" t="s">
        <v>20891</v>
      </c>
      <c r="D468" s="447" t="s">
        <v>20892</v>
      </c>
      <c r="E468" s="447" t="s">
        <v>19682</v>
      </c>
      <c r="F468" s="447">
        <v>120</v>
      </c>
      <c r="G468" s="447">
        <v>300</v>
      </c>
      <c r="H468" s="448">
        <v>17001003859</v>
      </c>
      <c r="I468" s="447" t="s">
        <v>20893</v>
      </c>
    </row>
    <row r="469" spans="1:9" ht="30">
      <c r="A469" s="315">
        <v>453</v>
      </c>
      <c r="B469" s="446" t="s">
        <v>19264</v>
      </c>
      <c r="C469" s="447" t="s">
        <v>20894</v>
      </c>
      <c r="D469" s="447" t="s">
        <v>20895</v>
      </c>
      <c r="E469" s="447" t="s">
        <v>19682</v>
      </c>
      <c r="F469" s="447">
        <v>68</v>
      </c>
      <c r="G469" s="447">
        <v>250</v>
      </c>
      <c r="H469" s="448">
        <v>18001028754</v>
      </c>
      <c r="I469" s="447" t="s">
        <v>20896</v>
      </c>
    </row>
    <row r="470" spans="1:9" ht="30">
      <c r="A470" s="315">
        <v>454</v>
      </c>
      <c r="B470" s="446" t="s">
        <v>19264</v>
      </c>
      <c r="C470" s="447" t="s">
        <v>20897</v>
      </c>
      <c r="D470" s="447" t="s">
        <v>20898</v>
      </c>
      <c r="E470" s="447" t="s">
        <v>19682</v>
      </c>
      <c r="F470" s="447">
        <v>42</v>
      </c>
      <c r="G470" s="447">
        <v>250</v>
      </c>
      <c r="H470" s="448" t="s">
        <v>20899</v>
      </c>
      <c r="I470" s="447" t="s">
        <v>20900</v>
      </c>
    </row>
    <row r="471" spans="1:9" ht="30">
      <c r="A471" s="315">
        <v>455</v>
      </c>
      <c r="B471" s="446" t="s">
        <v>19264</v>
      </c>
      <c r="C471" s="447" t="s">
        <v>20901</v>
      </c>
      <c r="D471" s="447" t="s">
        <v>20902</v>
      </c>
      <c r="E471" s="447" t="s">
        <v>19682</v>
      </c>
      <c r="F471" s="447">
        <v>100</v>
      </c>
      <c r="G471" s="447">
        <v>187.5</v>
      </c>
      <c r="H471" s="448" t="s">
        <v>20903</v>
      </c>
      <c r="I471" s="447" t="s">
        <v>20904</v>
      </c>
    </row>
    <row r="472" spans="1:9" ht="15">
      <c r="A472" s="315">
        <v>456</v>
      </c>
      <c r="B472" s="446" t="s">
        <v>19264</v>
      </c>
      <c r="C472" s="447" t="s">
        <v>20905</v>
      </c>
      <c r="D472" s="447" t="s">
        <v>20906</v>
      </c>
      <c r="E472" s="447" t="s">
        <v>19682</v>
      </c>
      <c r="F472" s="447">
        <v>78</v>
      </c>
      <c r="G472" s="447">
        <v>250</v>
      </c>
      <c r="H472" s="448" t="s">
        <v>20907</v>
      </c>
      <c r="I472" s="447" t="s">
        <v>20908</v>
      </c>
    </row>
    <row r="473" spans="1:9" ht="30">
      <c r="A473" s="315">
        <v>457</v>
      </c>
      <c r="B473" s="446" t="s">
        <v>19264</v>
      </c>
      <c r="C473" s="447" t="s">
        <v>20909</v>
      </c>
      <c r="D473" s="447" t="s">
        <v>20910</v>
      </c>
      <c r="E473" s="447" t="s">
        <v>19682</v>
      </c>
      <c r="F473" s="447">
        <v>12</v>
      </c>
      <c r="G473" s="447">
        <v>125</v>
      </c>
      <c r="H473" s="448" t="s">
        <v>20911</v>
      </c>
      <c r="I473" s="447" t="s">
        <v>20912</v>
      </c>
    </row>
    <row r="474" spans="1:9" ht="30">
      <c r="A474" s="315">
        <v>458</v>
      </c>
      <c r="B474" s="446" t="s">
        <v>19264</v>
      </c>
      <c r="C474" s="447" t="s">
        <v>20913</v>
      </c>
      <c r="D474" s="447" t="s">
        <v>20914</v>
      </c>
      <c r="E474" s="447" t="s">
        <v>19682</v>
      </c>
      <c r="F474" s="447">
        <v>70</v>
      </c>
      <c r="G474" s="447">
        <v>187.5</v>
      </c>
      <c r="H474" s="448" t="s">
        <v>20915</v>
      </c>
      <c r="I474" s="447" t="s">
        <v>20916</v>
      </c>
    </row>
    <row r="475" spans="1:9" ht="30">
      <c r="A475" s="315">
        <v>459</v>
      </c>
      <c r="B475" s="446" t="s">
        <v>19264</v>
      </c>
      <c r="C475" s="447" t="s">
        <v>20917</v>
      </c>
      <c r="D475" s="447" t="s">
        <v>20918</v>
      </c>
      <c r="E475" s="447" t="s">
        <v>19682</v>
      </c>
      <c r="F475" s="447">
        <v>60</v>
      </c>
      <c r="G475" s="447">
        <v>250</v>
      </c>
      <c r="H475" s="448" t="s">
        <v>20919</v>
      </c>
      <c r="I475" s="447" t="s">
        <v>20920</v>
      </c>
    </row>
    <row r="476" spans="1:9" ht="45">
      <c r="A476" s="315">
        <v>460</v>
      </c>
      <c r="B476" s="446" t="s">
        <v>19264</v>
      </c>
      <c r="C476" s="447" t="s">
        <v>20921</v>
      </c>
      <c r="D476" s="447" t="s">
        <v>20922</v>
      </c>
      <c r="E476" s="447" t="s">
        <v>19682</v>
      </c>
      <c r="F476" s="447">
        <v>25</v>
      </c>
      <c r="G476" s="447">
        <v>150</v>
      </c>
      <c r="H476" s="448">
        <v>55001011908</v>
      </c>
      <c r="I476" s="447" t="s">
        <v>20923</v>
      </c>
    </row>
    <row r="477" spans="1:9" ht="30">
      <c r="A477" s="315">
        <v>461</v>
      </c>
      <c r="B477" s="446" t="s">
        <v>19264</v>
      </c>
      <c r="C477" s="447" t="s">
        <v>20924</v>
      </c>
      <c r="D477" s="447" t="s">
        <v>20925</v>
      </c>
      <c r="E477" s="447" t="s">
        <v>19682</v>
      </c>
      <c r="F477" s="447">
        <v>7.99</v>
      </c>
      <c r="G477" s="447">
        <v>150</v>
      </c>
      <c r="H477" s="448" t="s">
        <v>20926</v>
      </c>
      <c r="I477" s="447" t="s">
        <v>20927</v>
      </c>
    </row>
    <row r="478" spans="1:9" ht="30">
      <c r="A478" s="315">
        <v>462</v>
      </c>
      <c r="B478" s="446" t="s">
        <v>19264</v>
      </c>
      <c r="C478" s="447" t="s">
        <v>20928</v>
      </c>
      <c r="D478" s="447" t="s">
        <v>20929</v>
      </c>
      <c r="E478" s="447" t="s">
        <v>19682</v>
      </c>
      <c r="F478" s="447">
        <v>30</v>
      </c>
      <c r="G478" s="447">
        <v>150</v>
      </c>
      <c r="H478" s="448" t="s">
        <v>20930</v>
      </c>
      <c r="I478" s="447" t="s">
        <v>20931</v>
      </c>
    </row>
    <row r="479" spans="1:9" ht="30">
      <c r="A479" s="315">
        <v>463</v>
      </c>
      <c r="B479" s="446" t="s">
        <v>19264</v>
      </c>
      <c r="C479" s="447" t="s">
        <v>20932</v>
      </c>
      <c r="D479" s="447" t="s">
        <v>20933</v>
      </c>
      <c r="E479" s="447" t="s">
        <v>19682</v>
      </c>
      <c r="F479" s="447">
        <v>30</v>
      </c>
      <c r="G479" s="447">
        <v>150</v>
      </c>
      <c r="H479" s="448" t="s">
        <v>20934</v>
      </c>
      <c r="I479" s="447" t="s">
        <v>20935</v>
      </c>
    </row>
    <row r="480" spans="1:9" ht="30">
      <c r="A480" s="315">
        <v>464</v>
      </c>
      <c r="B480" s="446" t="s">
        <v>19264</v>
      </c>
      <c r="C480" s="447" t="s">
        <v>20936</v>
      </c>
      <c r="D480" s="447" t="s">
        <v>20937</v>
      </c>
      <c r="E480" s="447" t="s">
        <v>19682</v>
      </c>
      <c r="F480" s="447">
        <v>30</v>
      </c>
      <c r="G480" s="447">
        <v>150</v>
      </c>
      <c r="H480" s="448" t="s">
        <v>20938</v>
      </c>
      <c r="I480" s="447" t="s">
        <v>20939</v>
      </c>
    </row>
    <row r="481" spans="1:9" ht="30">
      <c r="A481" s="315">
        <v>465</v>
      </c>
      <c r="B481" s="446" t="s">
        <v>19264</v>
      </c>
      <c r="C481" s="447" t="s">
        <v>20940</v>
      </c>
      <c r="D481" s="447" t="s">
        <v>20941</v>
      </c>
      <c r="E481" s="447" t="s">
        <v>19682</v>
      </c>
      <c r="F481" s="447">
        <v>40</v>
      </c>
      <c r="G481" s="447">
        <v>150</v>
      </c>
      <c r="H481" s="448" t="s">
        <v>20942</v>
      </c>
      <c r="I481" s="447" t="s">
        <v>20943</v>
      </c>
    </row>
    <row r="482" spans="1:9" ht="15">
      <c r="A482" s="315">
        <v>466</v>
      </c>
      <c r="B482" s="446" t="s">
        <v>19264</v>
      </c>
      <c r="C482" s="447" t="s">
        <v>20944</v>
      </c>
      <c r="D482" s="447" t="s">
        <v>20945</v>
      </c>
      <c r="E482" s="447" t="s">
        <v>19682</v>
      </c>
      <c r="F482" s="447">
        <v>36</v>
      </c>
      <c r="G482" s="447">
        <v>150</v>
      </c>
      <c r="H482" s="448" t="s">
        <v>20946</v>
      </c>
      <c r="I482" s="447" t="s">
        <v>20947</v>
      </c>
    </row>
    <row r="483" spans="1:9" ht="30">
      <c r="A483" s="315">
        <v>467</v>
      </c>
      <c r="B483" s="446" t="s">
        <v>19264</v>
      </c>
      <c r="C483" s="447" t="s">
        <v>20948</v>
      </c>
      <c r="D483" s="447" t="s">
        <v>20949</v>
      </c>
      <c r="E483" s="447" t="s">
        <v>19682</v>
      </c>
      <c r="F483" s="447">
        <v>30</v>
      </c>
      <c r="G483" s="447">
        <v>150</v>
      </c>
      <c r="H483" s="448" t="s">
        <v>20950</v>
      </c>
      <c r="I483" s="447" t="s">
        <v>20951</v>
      </c>
    </row>
    <row r="484" spans="1:9" ht="15">
      <c r="A484" s="315">
        <v>468</v>
      </c>
      <c r="B484" s="446" t="s">
        <v>19264</v>
      </c>
      <c r="C484" s="447" t="s">
        <v>20952</v>
      </c>
      <c r="D484" s="447" t="s">
        <v>20953</v>
      </c>
      <c r="E484" s="447" t="s">
        <v>19682</v>
      </c>
      <c r="F484" s="447">
        <v>30</v>
      </c>
      <c r="G484" s="447">
        <v>150</v>
      </c>
      <c r="H484" s="448" t="s">
        <v>20954</v>
      </c>
      <c r="I484" s="447" t="s">
        <v>20955</v>
      </c>
    </row>
    <row r="485" spans="1:9" ht="15">
      <c r="A485" s="315">
        <v>469</v>
      </c>
      <c r="B485" s="446" t="s">
        <v>19264</v>
      </c>
      <c r="C485" s="447" t="s">
        <v>20956</v>
      </c>
      <c r="D485" s="447" t="s">
        <v>20957</v>
      </c>
      <c r="E485" s="447" t="s">
        <v>19682</v>
      </c>
      <c r="F485" s="447">
        <v>25</v>
      </c>
      <c r="G485" s="447">
        <v>150</v>
      </c>
      <c r="H485" s="448" t="s">
        <v>20958</v>
      </c>
      <c r="I485" s="447" t="s">
        <v>20959</v>
      </c>
    </row>
    <row r="486" spans="1:9" ht="30">
      <c r="A486" s="315">
        <v>470</v>
      </c>
      <c r="B486" s="446" t="s">
        <v>19264</v>
      </c>
      <c r="C486" s="447" t="s">
        <v>20960</v>
      </c>
      <c r="D486" s="447" t="s">
        <v>20961</v>
      </c>
      <c r="E486" s="447" t="s">
        <v>19682</v>
      </c>
      <c r="F486" s="447">
        <v>35</v>
      </c>
      <c r="G486" s="447">
        <v>150</v>
      </c>
      <c r="H486" s="448" t="s">
        <v>20962</v>
      </c>
      <c r="I486" s="447" t="s">
        <v>20963</v>
      </c>
    </row>
    <row r="487" spans="1:9" ht="15">
      <c r="A487" s="315">
        <v>471</v>
      </c>
      <c r="B487" s="446" t="s">
        <v>19264</v>
      </c>
      <c r="C487" s="447" t="s">
        <v>20964</v>
      </c>
      <c r="D487" s="447" t="s">
        <v>20965</v>
      </c>
      <c r="E487" s="447" t="s">
        <v>19682</v>
      </c>
      <c r="F487" s="447">
        <v>30</v>
      </c>
      <c r="G487" s="447">
        <v>150</v>
      </c>
      <c r="H487" s="448" t="s">
        <v>20966</v>
      </c>
      <c r="I487" s="447" t="s">
        <v>20967</v>
      </c>
    </row>
    <row r="488" spans="1:9" ht="30">
      <c r="A488" s="315">
        <v>472</v>
      </c>
      <c r="B488" s="446" t="s">
        <v>19264</v>
      </c>
      <c r="C488" s="447" t="s">
        <v>20968</v>
      </c>
      <c r="D488" s="447" t="s">
        <v>20969</v>
      </c>
      <c r="E488" s="447" t="s">
        <v>19682</v>
      </c>
      <c r="F488" s="447">
        <v>35</v>
      </c>
      <c r="G488" s="447">
        <v>150</v>
      </c>
      <c r="H488" s="448" t="s">
        <v>20970</v>
      </c>
      <c r="I488" s="447" t="s">
        <v>20971</v>
      </c>
    </row>
    <row r="489" spans="1:9" ht="45">
      <c r="A489" s="315">
        <v>473</v>
      </c>
      <c r="B489" s="446" t="s">
        <v>19264</v>
      </c>
      <c r="C489" s="447" t="s">
        <v>20972</v>
      </c>
      <c r="D489" s="447" t="s">
        <v>20973</v>
      </c>
      <c r="E489" s="447" t="s">
        <v>19317</v>
      </c>
      <c r="F489" s="447">
        <v>111.1</v>
      </c>
      <c r="G489" s="447">
        <v>125</v>
      </c>
      <c r="H489" s="448">
        <v>21001001762</v>
      </c>
      <c r="I489" s="447" t="s">
        <v>20974</v>
      </c>
    </row>
    <row r="490" spans="1:9" ht="15">
      <c r="A490" s="315">
        <v>474</v>
      </c>
      <c r="B490" s="446" t="s">
        <v>19264</v>
      </c>
      <c r="C490" s="447" t="s">
        <v>20975</v>
      </c>
      <c r="D490" s="447" t="s">
        <v>20976</v>
      </c>
      <c r="E490" s="447" t="s">
        <v>19317</v>
      </c>
      <c r="F490" s="447">
        <v>70</v>
      </c>
      <c r="G490" s="447">
        <v>187.5</v>
      </c>
      <c r="H490" s="448">
        <v>21001036974</v>
      </c>
      <c r="I490" s="447" t="s">
        <v>20977</v>
      </c>
    </row>
    <row r="491" spans="1:9" ht="30">
      <c r="A491" s="315">
        <v>475</v>
      </c>
      <c r="B491" s="446" t="s">
        <v>19264</v>
      </c>
      <c r="C491" s="447" t="s">
        <v>20978</v>
      </c>
      <c r="D491" s="447" t="s">
        <v>20979</v>
      </c>
      <c r="E491" s="447" t="s">
        <v>19317</v>
      </c>
      <c r="F491" s="447">
        <v>60</v>
      </c>
      <c r="G491" s="447">
        <v>187.5</v>
      </c>
      <c r="H491" s="448">
        <v>21001010748</v>
      </c>
      <c r="I491" s="447" t="s">
        <v>20980</v>
      </c>
    </row>
    <row r="492" spans="1:9" ht="15">
      <c r="A492" s="315">
        <v>476</v>
      </c>
      <c r="B492" s="446" t="s">
        <v>19264</v>
      </c>
      <c r="C492" s="447" t="s">
        <v>20981</v>
      </c>
      <c r="D492" s="447" t="s">
        <v>20982</v>
      </c>
      <c r="E492" s="447" t="s">
        <v>19317</v>
      </c>
      <c r="F492" s="447">
        <v>100</v>
      </c>
      <c r="G492" s="447">
        <v>125</v>
      </c>
      <c r="H492" s="448">
        <v>21001011132</v>
      </c>
      <c r="I492" s="447" t="s">
        <v>20983</v>
      </c>
    </row>
    <row r="493" spans="1:9" ht="15">
      <c r="A493" s="315">
        <v>477</v>
      </c>
      <c r="B493" s="446" t="s">
        <v>19264</v>
      </c>
      <c r="C493" s="447" t="s">
        <v>20984</v>
      </c>
      <c r="D493" s="447" t="s">
        <v>20985</v>
      </c>
      <c r="E493" s="447" t="s">
        <v>19317</v>
      </c>
      <c r="F493" s="447">
        <v>24.75</v>
      </c>
      <c r="G493" s="447">
        <v>125</v>
      </c>
      <c r="H493" s="448">
        <v>21001001188</v>
      </c>
      <c r="I493" s="447" t="s">
        <v>20986</v>
      </c>
    </row>
    <row r="494" spans="1:9" ht="15">
      <c r="A494" s="315">
        <v>478</v>
      </c>
      <c r="B494" s="446" t="s">
        <v>19264</v>
      </c>
      <c r="C494" s="447" t="s">
        <v>20987</v>
      </c>
      <c r="D494" s="447" t="s">
        <v>20988</v>
      </c>
      <c r="E494" s="447" t="s">
        <v>19317</v>
      </c>
      <c r="F494" s="447">
        <v>192.41</v>
      </c>
      <c r="G494" s="447">
        <v>125</v>
      </c>
      <c r="H494" s="448">
        <v>21001007406</v>
      </c>
      <c r="I494" s="447" t="s">
        <v>20989</v>
      </c>
    </row>
    <row r="495" spans="1:9" ht="30">
      <c r="A495" s="315">
        <v>479</v>
      </c>
      <c r="B495" s="446" t="s">
        <v>19264</v>
      </c>
      <c r="C495" s="447" t="s">
        <v>20990</v>
      </c>
      <c r="D495" s="447" t="s">
        <v>20991</v>
      </c>
      <c r="E495" s="447" t="s">
        <v>19317</v>
      </c>
      <c r="F495" s="447">
        <v>30</v>
      </c>
      <c r="G495" s="447">
        <v>140</v>
      </c>
      <c r="H495" s="448" t="s">
        <v>20992</v>
      </c>
      <c r="I495" s="447" t="s">
        <v>20993</v>
      </c>
    </row>
    <row r="496" spans="1:9" ht="45">
      <c r="A496" s="315">
        <v>480</v>
      </c>
      <c r="B496" s="446" t="s">
        <v>19264</v>
      </c>
      <c r="C496" s="447" t="s">
        <v>20994</v>
      </c>
      <c r="D496" s="447" t="s">
        <v>20995</v>
      </c>
      <c r="E496" s="447" t="s">
        <v>19317</v>
      </c>
      <c r="F496" s="447">
        <v>18</v>
      </c>
      <c r="G496" s="447">
        <v>125</v>
      </c>
      <c r="H496" s="448" t="s">
        <v>20996</v>
      </c>
      <c r="I496" s="447" t="s">
        <v>20997</v>
      </c>
    </row>
    <row r="497" spans="1:9" ht="30">
      <c r="A497" s="315">
        <v>481</v>
      </c>
      <c r="B497" s="446" t="s">
        <v>19264</v>
      </c>
      <c r="C497" s="447" t="s">
        <v>20998</v>
      </c>
      <c r="D497" s="447" t="s">
        <v>20999</v>
      </c>
      <c r="E497" s="447" t="s">
        <v>19317</v>
      </c>
      <c r="F497" s="447">
        <v>30</v>
      </c>
      <c r="G497" s="447">
        <v>200</v>
      </c>
      <c r="H497" s="448" t="s">
        <v>21000</v>
      </c>
      <c r="I497" s="447" t="s">
        <v>21001</v>
      </c>
    </row>
    <row r="498" spans="1:9" ht="30">
      <c r="A498" s="315">
        <v>482</v>
      </c>
      <c r="B498" s="446" t="s">
        <v>19264</v>
      </c>
      <c r="C498" s="447" t="s">
        <v>21002</v>
      </c>
      <c r="D498" s="447" t="s">
        <v>21003</v>
      </c>
      <c r="E498" s="447" t="s">
        <v>19682</v>
      </c>
      <c r="F498" s="447">
        <v>88</v>
      </c>
      <c r="G498" s="447">
        <v>400</v>
      </c>
      <c r="H498" s="448" t="s">
        <v>21004</v>
      </c>
      <c r="I498" s="447" t="s">
        <v>21005</v>
      </c>
    </row>
    <row r="499" spans="1:9" ht="30">
      <c r="A499" s="315">
        <v>483</v>
      </c>
      <c r="B499" s="446" t="s">
        <v>19264</v>
      </c>
      <c r="C499" s="447" t="s">
        <v>21006</v>
      </c>
      <c r="D499" s="447" t="s">
        <v>21007</v>
      </c>
      <c r="E499" s="447" t="s">
        <v>19682</v>
      </c>
      <c r="F499" s="447">
        <v>82</v>
      </c>
      <c r="G499" s="447">
        <v>400</v>
      </c>
      <c r="H499" s="448">
        <v>18001009660</v>
      </c>
      <c r="I499" s="447" t="s">
        <v>21008</v>
      </c>
    </row>
    <row r="500" spans="1:9" ht="30">
      <c r="A500" s="315">
        <v>484</v>
      </c>
      <c r="B500" s="446" t="s">
        <v>19264</v>
      </c>
      <c r="C500" s="447" t="s">
        <v>21009</v>
      </c>
      <c r="D500" s="447" t="s">
        <v>21010</v>
      </c>
      <c r="E500" s="447" t="s">
        <v>19682</v>
      </c>
      <c r="F500" s="447">
        <v>24</v>
      </c>
      <c r="G500" s="447">
        <v>400</v>
      </c>
      <c r="H500" s="448">
        <v>18001011899</v>
      </c>
      <c r="I500" s="447" t="s">
        <v>21011</v>
      </c>
    </row>
    <row r="501" spans="1:9" ht="30">
      <c r="A501" s="315">
        <v>485</v>
      </c>
      <c r="B501" s="446" t="s">
        <v>19264</v>
      </c>
      <c r="C501" s="447" t="s">
        <v>21012</v>
      </c>
      <c r="D501" s="447" t="s">
        <v>21013</v>
      </c>
      <c r="E501" s="447" t="s">
        <v>19682</v>
      </c>
      <c r="F501" s="447">
        <v>80</v>
      </c>
      <c r="G501" s="447">
        <v>400</v>
      </c>
      <c r="H501" s="448">
        <v>18001043082</v>
      </c>
      <c r="I501" s="447" t="s">
        <v>21014</v>
      </c>
    </row>
    <row r="502" spans="1:9" ht="30">
      <c r="A502" s="315">
        <v>486</v>
      </c>
      <c r="B502" s="446" t="s">
        <v>19264</v>
      </c>
      <c r="C502" s="447" t="s">
        <v>21015</v>
      </c>
      <c r="D502" s="447" t="s">
        <v>21016</v>
      </c>
      <c r="E502" s="447" t="s">
        <v>19682</v>
      </c>
      <c r="F502" s="447">
        <v>90</v>
      </c>
      <c r="G502" s="447">
        <v>400</v>
      </c>
      <c r="H502" s="448">
        <v>18001009704</v>
      </c>
      <c r="I502" s="447" t="s">
        <v>21017</v>
      </c>
    </row>
    <row r="503" spans="1:9" ht="30">
      <c r="A503" s="315">
        <v>487</v>
      </c>
      <c r="B503" s="446" t="s">
        <v>19264</v>
      </c>
      <c r="C503" s="447" t="s">
        <v>21018</v>
      </c>
      <c r="D503" s="447" t="s">
        <v>21019</v>
      </c>
      <c r="E503" s="447" t="s">
        <v>19682</v>
      </c>
      <c r="F503" s="447">
        <v>150</v>
      </c>
      <c r="G503" s="447">
        <v>400</v>
      </c>
      <c r="H503" s="448">
        <v>18001015224</v>
      </c>
      <c r="I503" s="447" t="s">
        <v>21020</v>
      </c>
    </row>
    <row r="504" spans="1:9" ht="30">
      <c r="A504" s="315">
        <v>488</v>
      </c>
      <c r="B504" s="446" t="s">
        <v>19264</v>
      </c>
      <c r="C504" s="447" t="s">
        <v>21021</v>
      </c>
      <c r="D504" s="447" t="s">
        <v>21022</v>
      </c>
      <c r="E504" s="447" t="s">
        <v>19682</v>
      </c>
      <c r="F504" s="447">
        <v>120</v>
      </c>
      <c r="G504" s="447">
        <v>400</v>
      </c>
      <c r="H504" s="448">
        <v>18001015695</v>
      </c>
      <c r="I504" s="447" t="s">
        <v>21023</v>
      </c>
    </row>
    <row r="505" spans="1:9" ht="30">
      <c r="A505" s="315">
        <v>489</v>
      </c>
      <c r="B505" s="446" t="s">
        <v>19264</v>
      </c>
      <c r="C505" s="447" t="s">
        <v>21024</v>
      </c>
      <c r="D505" s="447" t="s">
        <v>21025</v>
      </c>
      <c r="E505" s="447" t="s">
        <v>19682</v>
      </c>
      <c r="F505" s="447">
        <v>30</v>
      </c>
      <c r="G505" s="447">
        <v>250</v>
      </c>
      <c r="H505" s="448" t="s">
        <v>21026</v>
      </c>
      <c r="I505" s="447" t="s">
        <v>21027</v>
      </c>
    </row>
    <row r="506" spans="1:9" ht="30">
      <c r="A506" s="315">
        <v>490</v>
      </c>
      <c r="B506" s="446" t="s">
        <v>19264</v>
      </c>
      <c r="C506" s="447" t="s">
        <v>21028</v>
      </c>
      <c r="D506" s="447" t="s">
        <v>21029</v>
      </c>
      <c r="E506" s="447" t="s">
        <v>19682</v>
      </c>
      <c r="F506" s="447">
        <v>30</v>
      </c>
      <c r="G506" s="447">
        <v>250</v>
      </c>
      <c r="H506" s="448" t="s">
        <v>21030</v>
      </c>
      <c r="I506" s="447" t="s">
        <v>21031</v>
      </c>
    </row>
    <row r="507" spans="1:9" ht="30">
      <c r="A507" s="315">
        <v>491</v>
      </c>
      <c r="B507" s="446" t="s">
        <v>19264</v>
      </c>
      <c r="C507" s="447" t="s">
        <v>21032</v>
      </c>
      <c r="D507" s="447" t="s">
        <v>21033</v>
      </c>
      <c r="E507" s="447" t="s">
        <v>19682</v>
      </c>
      <c r="F507" s="447">
        <v>60</v>
      </c>
      <c r="G507" s="447">
        <v>200</v>
      </c>
      <c r="H507" s="448" t="s">
        <v>21034</v>
      </c>
      <c r="I507" s="447" t="s">
        <v>21035</v>
      </c>
    </row>
    <row r="508" spans="1:9" ht="30">
      <c r="A508" s="315">
        <v>492</v>
      </c>
      <c r="B508" s="446" t="s">
        <v>19264</v>
      </c>
      <c r="C508" s="447" t="s">
        <v>21036</v>
      </c>
      <c r="D508" s="447" t="s">
        <v>21037</v>
      </c>
      <c r="E508" s="447" t="s">
        <v>19682</v>
      </c>
      <c r="F508" s="447">
        <v>193.6</v>
      </c>
      <c r="G508" s="447">
        <v>200</v>
      </c>
      <c r="H508" s="448" t="s">
        <v>21038</v>
      </c>
      <c r="I508" s="447" t="s">
        <v>21039</v>
      </c>
    </row>
    <row r="509" spans="1:9" ht="30">
      <c r="A509" s="315">
        <v>493</v>
      </c>
      <c r="B509" s="446" t="s">
        <v>19264</v>
      </c>
      <c r="C509" s="447" t="s">
        <v>21040</v>
      </c>
      <c r="D509" s="447" t="s">
        <v>21041</v>
      </c>
      <c r="E509" s="447" t="s">
        <v>19682</v>
      </c>
      <c r="F509" s="447">
        <v>30</v>
      </c>
      <c r="G509" s="447">
        <v>300</v>
      </c>
      <c r="H509" s="448" t="s">
        <v>21042</v>
      </c>
      <c r="I509" s="447" t="s">
        <v>21043</v>
      </c>
    </row>
    <row r="510" spans="1:9" ht="30">
      <c r="A510" s="315">
        <v>494</v>
      </c>
      <c r="B510" s="446" t="s">
        <v>19264</v>
      </c>
      <c r="C510" s="447" t="s">
        <v>21044</v>
      </c>
      <c r="D510" s="447" t="s">
        <v>21045</v>
      </c>
      <c r="E510" s="447" t="s">
        <v>19682</v>
      </c>
      <c r="F510" s="447">
        <v>30</v>
      </c>
      <c r="G510" s="447">
        <v>300</v>
      </c>
      <c r="H510" s="448" t="s">
        <v>21046</v>
      </c>
      <c r="I510" s="447" t="s">
        <v>21047</v>
      </c>
    </row>
    <row r="511" spans="1:9" ht="30">
      <c r="A511" s="315">
        <v>495</v>
      </c>
      <c r="B511" s="446" t="s">
        <v>19264</v>
      </c>
      <c r="C511" s="447" t="s">
        <v>21048</v>
      </c>
      <c r="D511" s="447" t="s">
        <v>21049</v>
      </c>
      <c r="E511" s="447" t="s">
        <v>19682</v>
      </c>
      <c r="F511" s="447">
        <v>60</v>
      </c>
      <c r="G511" s="447">
        <v>250</v>
      </c>
      <c r="H511" s="448">
        <v>61004040664</v>
      </c>
      <c r="I511" s="447" t="s">
        <v>21050</v>
      </c>
    </row>
    <row r="512" spans="1:9" ht="30">
      <c r="A512" s="315">
        <v>496</v>
      </c>
      <c r="B512" s="446" t="s">
        <v>19264</v>
      </c>
      <c r="C512" s="447" t="s">
        <v>21051</v>
      </c>
      <c r="D512" s="447" t="s">
        <v>21052</v>
      </c>
      <c r="E512" s="447" t="s">
        <v>19682</v>
      </c>
      <c r="F512" s="447">
        <v>70</v>
      </c>
      <c r="G512" s="447">
        <v>250</v>
      </c>
      <c r="H512" s="448">
        <v>61004039252</v>
      </c>
      <c r="I512" s="447" t="s">
        <v>21053</v>
      </c>
    </row>
    <row r="513" spans="1:9" ht="30">
      <c r="A513" s="315">
        <v>497</v>
      </c>
      <c r="B513" s="446" t="s">
        <v>19264</v>
      </c>
      <c r="C513" s="447" t="s">
        <v>21054</v>
      </c>
      <c r="D513" s="447" t="s">
        <v>21055</v>
      </c>
      <c r="E513" s="447" t="s">
        <v>19682</v>
      </c>
      <c r="F513" s="447">
        <v>30</v>
      </c>
      <c r="G513" s="447">
        <v>250</v>
      </c>
      <c r="H513" s="448">
        <v>61004020578</v>
      </c>
      <c r="I513" s="447" t="s">
        <v>21056</v>
      </c>
    </row>
    <row r="514" spans="1:9" ht="30">
      <c r="A514" s="315">
        <v>498</v>
      </c>
      <c r="B514" s="446" t="s">
        <v>19264</v>
      </c>
      <c r="C514" s="447" t="s">
        <v>21057</v>
      </c>
      <c r="D514" s="447" t="s">
        <v>21058</v>
      </c>
      <c r="E514" s="447" t="s">
        <v>19682</v>
      </c>
      <c r="F514" s="447">
        <v>30</v>
      </c>
      <c r="G514" s="447">
        <v>250</v>
      </c>
      <c r="H514" s="448">
        <v>61005002669</v>
      </c>
      <c r="I514" s="447" t="s">
        <v>21059</v>
      </c>
    </row>
    <row r="515" spans="1:9" ht="30">
      <c r="A515" s="315">
        <v>499</v>
      </c>
      <c r="B515" s="446" t="s">
        <v>19264</v>
      </c>
      <c r="C515" s="447" t="s">
        <v>21060</v>
      </c>
      <c r="D515" s="447" t="s">
        <v>21061</v>
      </c>
      <c r="E515" s="447" t="s">
        <v>19682</v>
      </c>
      <c r="F515" s="447">
        <v>64</v>
      </c>
      <c r="G515" s="447">
        <v>250</v>
      </c>
      <c r="H515" s="448">
        <v>61004025280</v>
      </c>
      <c r="I515" s="447" t="s">
        <v>21062</v>
      </c>
    </row>
    <row r="516" spans="1:9" ht="45">
      <c r="A516" s="315">
        <v>500</v>
      </c>
      <c r="B516" s="446" t="s">
        <v>19264</v>
      </c>
      <c r="C516" s="447" t="s">
        <v>21063</v>
      </c>
      <c r="D516" s="447" t="s">
        <v>21064</v>
      </c>
      <c r="E516" s="447" t="s">
        <v>19682</v>
      </c>
      <c r="F516" s="447">
        <v>33</v>
      </c>
      <c r="G516" s="447">
        <v>250</v>
      </c>
      <c r="H516" s="448">
        <v>61004043562</v>
      </c>
      <c r="I516" s="447" t="s">
        <v>21065</v>
      </c>
    </row>
    <row r="517" spans="1:9" ht="30">
      <c r="A517" s="315">
        <v>501</v>
      </c>
      <c r="B517" s="446" t="s">
        <v>19264</v>
      </c>
      <c r="C517" s="447" t="s">
        <v>21066</v>
      </c>
      <c r="D517" s="447" t="s">
        <v>21067</v>
      </c>
      <c r="E517" s="447" t="s">
        <v>19682</v>
      </c>
      <c r="F517" s="447">
        <v>204</v>
      </c>
      <c r="G517" s="447">
        <v>400</v>
      </c>
      <c r="H517" s="448">
        <v>61005000582</v>
      </c>
      <c r="I517" s="447" t="s">
        <v>21068</v>
      </c>
    </row>
    <row r="518" spans="1:9" ht="30">
      <c r="A518" s="315">
        <v>502</v>
      </c>
      <c r="B518" s="446" t="s">
        <v>19264</v>
      </c>
      <c r="C518" s="447" t="s">
        <v>21069</v>
      </c>
      <c r="D518" s="447" t="s">
        <v>21070</v>
      </c>
      <c r="E518" s="447" t="s">
        <v>19682</v>
      </c>
      <c r="F518" s="447">
        <v>80</v>
      </c>
      <c r="G518" s="447">
        <v>250</v>
      </c>
      <c r="H518" s="448">
        <v>61004028351</v>
      </c>
      <c r="I518" s="447" t="s">
        <v>21071</v>
      </c>
    </row>
    <row r="519" spans="1:9" ht="30">
      <c r="A519" s="315">
        <v>503</v>
      </c>
      <c r="B519" s="446" t="s">
        <v>19264</v>
      </c>
      <c r="C519" s="447" t="s">
        <v>21072</v>
      </c>
      <c r="D519" s="447" t="s">
        <v>21073</v>
      </c>
      <c r="E519" s="447" t="s">
        <v>19682</v>
      </c>
      <c r="F519" s="447">
        <v>50</v>
      </c>
      <c r="G519" s="447">
        <v>250</v>
      </c>
      <c r="H519" s="448">
        <v>61005004492</v>
      </c>
      <c r="I519" s="447" t="s">
        <v>21074</v>
      </c>
    </row>
    <row r="520" spans="1:9" ht="30">
      <c r="A520" s="315">
        <v>504</v>
      </c>
      <c r="B520" s="446" t="s">
        <v>19264</v>
      </c>
      <c r="C520" s="447" t="s">
        <v>21075</v>
      </c>
      <c r="D520" s="447" t="s">
        <v>21076</v>
      </c>
      <c r="E520" s="447" t="s">
        <v>19682</v>
      </c>
      <c r="F520" s="447">
        <v>30</v>
      </c>
      <c r="G520" s="447">
        <v>250</v>
      </c>
      <c r="H520" s="448">
        <v>61004038509</v>
      </c>
      <c r="I520" s="447" t="s">
        <v>21077</v>
      </c>
    </row>
    <row r="521" spans="1:9" ht="45">
      <c r="A521" s="315">
        <v>505</v>
      </c>
      <c r="B521" s="446" t="s">
        <v>19264</v>
      </c>
      <c r="C521" s="447" t="s">
        <v>21078</v>
      </c>
      <c r="D521" s="447" t="s">
        <v>21079</v>
      </c>
      <c r="E521" s="447" t="s">
        <v>19682</v>
      </c>
      <c r="F521" s="447">
        <v>60</v>
      </c>
      <c r="G521" s="447">
        <v>300</v>
      </c>
      <c r="H521" s="448">
        <v>61004016047</v>
      </c>
      <c r="I521" s="447" t="s">
        <v>21080</v>
      </c>
    </row>
    <row r="522" spans="1:9" ht="30">
      <c r="A522" s="315">
        <v>506</v>
      </c>
      <c r="B522" s="446" t="s">
        <v>19264</v>
      </c>
      <c r="C522" s="447" t="s">
        <v>21081</v>
      </c>
      <c r="D522" s="447" t="s">
        <v>21082</v>
      </c>
      <c r="E522" s="447" t="s">
        <v>19682</v>
      </c>
      <c r="F522" s="447">
        <v>60</v>
      </c>
      <c r="G522" s="447">
        <v>250</v>
      </c>
      <c r="H522" s="448">
        <v>61004007932</v>
      </c>
      <c r="I522" s="447" t="s">
        <v>21083</v>
      </c>
    </row>
    <row r="523" spans="1:9" ht="30">
      <c r="A523" s="315">
        <v>507</v>
      </c>
      <c r="B523" s="446" t="s">
        <v>19264</v>
      </c>
      <c r="C523" s="447" t="s">
        <v>21084</v>
      </c>
      <c r="D523" s="447" t="s">
        <v>21085</v>
      </c>
      <c r="E523" s="447" t="s">
        <v>19682</v>
      </c>
      <c r="F523" s="447">
        <v>15</v>
      </c>
      <c r="G523" s="447">
        <v>350</v>
      </c>
      <c r="H523" s="448" t="s">
        <v>21086</v>
      </c>
      <c r="I523" s="447" t="s">
        <v>21087</v>
      </c>
    </row>
    <row r="524" spans="1:9" ht="45">
      <c r="A524" s="315">
        <v>508</v>
      </c>
      <c r="B524" s="446" t="s">
        <v>19264</v>
      </c>
      <c r="C524" s="447" t="s">
        <v>21088</v>
      </c>
      <c r="D524" s="447" t="s">
        <v>21089</v>
      </c>
      <c r="E524" s="447" t="s">
        <v>19682</v>
      </c>
      <c r="F524" s="447">
        <v>180</v>
      </c>
      <c r="G524" s="447">
        <v>250</v>
      </c>
      <c r="H524" s="448">
        <v>25001003588</v>
      </c>
      <c r="I524" s="447" t="s">
        <v>21090</v>
      </c>
    </row>
    <row r="525" spans="1:9" ht="45">
      <c r="A525" s="315">
        <v>509</v>
      </c>
      <c r="B525" s="446" t="s">
        <v>19264</v>
      </c>
      <c r="C525" s="447" t="s">
        <v>21091</v>
      </c>
      <c r="D525" s="447" t="s">
        <v>21092</v>
      </c>
      <c r="E525" s="447" t="s">
        <v>19682</v>
      </c>
      <c r="F525" s="447">
        <v>100</v>
      </c>
      <c r="G525" s="447">
        <v>250</v>
      </c>
      <c r="H525" s="448" t="s">
        <v>21093</v>
      </c>
      <c r="I525" s="447" t="s">
        <v>21094</v>
      </c>
    </row>
    <row r="526" spans="1:9" ht="45">
      <c r="A526" s="315">
        <v>510</v>
      </c>
      <c r="B526" s="446" t="s">
        <v>19264</v>
      </c>
      <c r="C526" s="447" t="s">
        <v>21095</v>
      </c>
      <c r="D526" s="447" t="s">
        <v>21096</v>
      </c>
      <c r="E526" s="447" t="s">
        <v>19682</v>
      </c>
      <c r="F526" s="447">
        <v>181</v>
      </c>
      <c r="G526" s="447">
        <v>250</v>
      </c>
      <c r="H526" s="448">
        <v>25001002587</v>
      </c>
      <c r="I526" s="447" t="s">
        <v>1542</v>
      </c>
    </row>
    <row r="527" spans="1:9" ht="15">
      <c r="A527" s="315">
        <v>511</v>
      </c>
      <c r="B527" s="446" t="s">
        <v>19264</v>
      </c>
      <c r="C527" s="447" t="s">
        <v>21097</v>
      </c>
      <c r="D527" s="447" t="s">
        <v>21098</v>
      </c>
      <c r="E527" s="447" t="s">
        <v>19682</v>
      </c>
      <c r="F527" s="447">
        <v>30</v>
      </c>
      <c r="G527" s="447">
        <v>125</v>
      </c>
      <c r="H527" s="448">
        <v>39001034404</v>
      </c>
      <c r="I527" s="447" t="s">
        <v>21099</v>
      </c>
    </row>
    <row r="528" spans="1:9" ht="30">
      <c r="A528" s="315">
        <v>512</v>
      </c>
      <c r="B528" s="446" t="s">
        <v>19264</v>
      </c>
      <c r="C528" s="447" t="s">
        <v>21100</v>
      </c>
      <c r="D528" s="447" t="s">
        <v>21101</v>
      </c>
      <c r="E528" s="447" t="s">
        <v>19682</v>
      </c>
      <c r="F528" s="447">
        <v>30</v>
      </c>
      <c r="G528" s="447">
        <v>125</v>
      </c>
      <c r="H528" s="448">
        <v>62006033464</v>
      </c>
      <c r="I528" s="447" t="s">
        <v>21102</v>
      </c>
    </row>
    <row r="529" spans="1:9" ht="30">
      <c r="A529" s="315">
        <v>513</v>
      </c>
      <c r="B529" s="446" t="s">
        <v>19264</v>
      </c>
      <c r="C529" s="447" t="s">
        <v>21103</v>
      </c>
      <c r="D529" s="447" t="s">
        <v>21104</v>
      </c>
      <c r="E529" s="447" t="s">
        <v>19682</v>
      </c>
      <c r="F529" s="447">
        <v>30</v>
      </c>
      <c r="G529" s="447">
        <v>125</v>
      </c>
      <c r="H529" s="448">
        <v>39001029010</v>
      </c>
      <c r="I529" s="447" t="s">
        <v>21105</v>
      </c>
    </row>
    <row r="530" spans="1:9" ht="15">
      <c r="A530" s="315">
        <v>514</v>
      </c>
      <c r="B530" s="446" t="s">
        <v>19264</v>
      </c>
      <c r="C530" s="447" t="s">
        <v>21106</v>
      </c>
      <c r="D530" s="447" t="s">
        <v>21107</v>
      </c>
      <c r="E530" s="447" t="s">
        <v>19682</v>
      </c>
      <c r="F530" s="447">
        <v>112.2</v>
      </c>
      <c r="G530" s="447">
        <v>500</v>
      </c>
      <c r="H530" s="448" t="s">
        <v>21108</v>
      </c>
      <c r="I530" s="447" t="s">
        <v>21109</v>
      </c>
    </row>
    <row r="531" spans="1:9" ht="15">
      <c r="A531" s="315">
        <v>515</v>
      </c>
      <c r="B531" s="446" t="s">
        <v>19264</v>
      </c>
      <c r="C531" s="447" t="s">
        <v>21110</v>
      </c>
      <c r="D531" s="447" t="s">
        <v>21111</v>
      </c>
      <c r="E531" s="447" t="s">
        <v>19604</v>
      </c>
      <c r="F531" s="447">
        <v>97.25</v>
      </c>
      <c r="G531" s="447">
        <v>500</v>
      </c>
      <c r="H531" s="448" t="s">
        <v>21112</v>
      </c>
      <c r="I531" s="447" t="s">
        <v>21113</v>
      </c>
    </row>
    <row r="532" spans="1:9" ht="30">
      <c r="A532" s="315">
        <v>516</v>
      </c>
      <c r="B532" s="446" t="s">
        <v>19264</v>
      </c>
      <c r="C532" s="447" t="s">
        <v>21114</v>
      </c>
      <c r="D532" s="447" t="s">
        <v>21115</v>
      </c>
      <c r="E532" s="447" t="s">
        <v>19604</v>
      </c>
      <c r="F532" s="447">
        <v>27.8</v>
      </c>
      <c r="G532" s="447">
        <v>625</v>
      </c>
      <c r="H532" s="448" t="s">
        <v>21116</v>
      </c>
      <c r="I532" s="447" t="s">
        <v>21117</v>
      </c>
    </row>
    <row r="533" spans="1:9" ht="30">
      <c r="A533" s="315">
        <v>517</v>
      </c>
      <c r="B533" s="446" t="s">
        <v>19264</v>
      </c>
      <c r="C533" s="447" t="s">
        <v>21118</v>
      </c>
      <c r="D533" s="447" t="s">
        <v>21119</v>
      </c>
      <c r="E533" s="447" t="s">
        <v>19682</v>
      </c>
      <c r="F533" s="447">
        <v>80</v>
      </c>
      <c r="G533" s="447">
        <v>125</v>
      </c>
      <c r="H533" s="448" t="s">
        <v>21120</v>
      </c>
      <c r="I533" s="447" t="s">
        <v>21121</v>
      </c>
    </row>
    <row r="534" spans="1:9" ht="30">
      <c r="A534" s="315">
        <v>518</v>
      </c>
      <c r="B534" s="446" t="s">
        <v>19264</v>
      </c>
      <c r="C534" s="447" t="s">
        <v>21122</v>
      </c>
      <c r="D534" s="447" t="s">
        <v>21123</v>
      </c>
      <c r="E534" s="447" t="s">
        <v>19682</v>
      </c>
      <c r="F534" s="447">
        <v>75</v>
      </c>
      <c r="G534" s="447">
        <v>125</v>
      </c>
      <c r="H534" s="448" t="s">
        <v>21124</v>
      </c>
      <c r="I534" s="447" t="s">
        <v>21125</v>
      </c>
    </row>
    <row r="535" spans="1:9" ht="30">
      <c r="A535" s="315">
        <v>519</v>
      </c>
      <c r="B535" s="446" t="s">
        <v>19264</v>
      </c>
      <c r="C535" s="447" t="s">
        <v>21126</v>
      </c>
      <c r="D535" s="447" t="s">
        <v>21127</v>
      </c>
      <c r="E535" s="447" t="s">
        <v>19682</v>
      </c>
      <c r="F535" s="447">
        <v>75</v>
      </c>
      <c r="G535" s="447">
        <v>375</v>
      </c>
      <c r="H535" s="448" t="s">
        <v>21128</v>
      </c>
      <c r="I535" s="447" t="s">
        <v>21129</v>
      </c>
    </row>
    <row r="536" spans="1:9" ht="30">
      <c r="A536" s="315">
        <v>520</v>
      </c>
      <c r="B536" s="446" t="s">
        <v>19264</v>
      </c>
      <c r="C536" s="447" t="s">
        <v>21130</v>
      </c>
      <c r="D536" s="447" t="s">
        <v>21131</v>
      </c>
      <c r="E536" s="447" t="s">
        <v>19682</v>
      </c>
      <c r="F536" s="447">
        <v>45</v>
      </c>
      <c r="G536" s="447">
        <v>125</v>
      </c>
      <c r="H536" s="448" t="s">
        <v>21132</v>
      </c>
      <c r="I536" s="447" t="s">
        <v>21133</v>
      </c>
    </row>
    <row r="537" spans="1:9" ht="30">
      <c r="A537" s="315">
        <v>521</v>
      </c>
      <c r="B537" s="446" t="s">
        <v>19264</v>
      </c>
      <c r="C537" s="447" t="s">
        <v>21134</v>
      </c>
      <c r="D537" s="447" t="s">
        <v>21135</v>
      </c>
      <c r="E537" s="447" t="s">
        <v>19682</v>
      </c>
      <c r="F537" s="447">
        <v>150</v>
      </c>
      <c r="G537" s="447">
        <v>400</v>
      </c>
      <c r="H537" s="448" t="s">
        <v>21136</v>
      </c>
      <c r="I537" s="447" t="s">
        <v>21137</v>
      </c>
    </row>
    <row r="538" spans="1:9" ht="15">
      <c r="A538" s="315">
        <v>522</v>
      </c>
      <c r="B538" s="446" t="s">
        <v>19264</v>
      </c>
      <c r="C538" s="447" t="s">
        <v>21138</v>
      </c>
      <c r="D538" s="447" t="s">
        <v>21139</v>
      </c>
      <c r="E538" s="447" t="s">
        <v>19682</v>
      </c>
      <c r="F538" s="447">
        <v>124.25</v>
      </c>
      <c r="G538" s="447">
        <v>750</v>
      </c>
      <c r="H538" s="448" t="s">
        <v>21140</v>
      </c>
      <c r="I538" s="447" t="s">
        <v>21141</v>
      </c>
    </row>
    <row r="539" spans="1:9" ht="30">
      <c r="A539" s="315">
        <v>523</v>
      </c>
      <c r="B539" s="446" t="s">
        <v>19264</v>
      </c>
      <c r="C539" s="447" t="s">
        <v>21142</v>
      </c>
      <c r="D539" s="447" t="s">
        <v>21143</v>
      </c>
      <c r="E539" s="447" t="s">
        <v>19682</v>
      </c>
      <c r="F539" s="447">
        <v>66.56</v>
      </c>
      <c r="G539" s="447">
        <v>250</v>
      </c>
      <c r="H539" s="448" t="s">
        <v>21144</v>
      </c>
      <c r="I539" s="447" t="s">
        <v>21145</v>
      </c>
    </row>
    <row r="540" spans="1:9" ht="30">
      <c r="A540" s="315">
        <v>524</v>
      </c>
      <c r="B540" s="446" t="s">
        <v>19264</v>
      </c>
      <c r="C540" s="447" t="s">
        <v>21146</v>
      </c>
      <c r="D540" s="447" t="s">
        <v>21147</v>
      </c>
      <c r="E540" s="447" t="s">
        <v>19682</v>
      </c>
      <c r="F540" s="447">
        <v>71.98</v>
      </c>
      <c r="G540" s="447">
        <v>380</v>
      </c>
      <c r="H540" s="448" t="s">
        <v>21148</v>
      </c>
      <c r="I540" s="447" t="s">
        <v>21149</v>
      </c>
    </row>
    <row r="541" spans="1:9" ht="30">
      <c r="A541" s="315">
        <v>525</v>
      </c>
      <c r="B541" s="446" t="s">
        <v>19264</v>
      </c>
      <c r="C541" s="447" t="s">
        <v>21150</v>
      </c>
      <c r="D541" s="447" t="s">
        <v>21151</v>
      </c>
      <c r="E541" s="447" t="s">
        <v>19682</v>
      </c>
      <c r="F541" s="447">
        <v>250</v>
      </c>
      <c r="G541" s="447">
        <v>380</v>
      </c>
      <c r="H541" s="448" t="s">
        <v>21152</v>
      </c>
      <c r="I541" s="447" t="s">
        <v>21153</v>
      </c>
    </row>
    <row r="542" spans="1:9" ht="30">
      <c r="A542" s="315">
        <v>526</v>
      </c>
      <c r="B542" s="446" t="s">
        <v>19264</v>
      </c>
      <c r="C542" s="447" t="s">
        <v>21154</v>
      </c>
      <c r="D542" s="447" t="s">
        <v>21155</v>
      </c>
      <c r="E542" s="447" t="s">
        <v>19682</v>
      </c>
      <c r="F542" s="447">
        <v>56.62</v>
      </c>
      <c r="G542" s="447">
        <v>300</v>
      </c>
      <c r="H542" s="448" t="s">
        <v>21156</v>
      </c>
      <c r="I542" s="447" t="s">
        <v>21157</v>
      </c>
    </row>
    <row r="543" spans="1:9" ht="30">
      <c r="A543" s="315">
        <v>527</v>
      </c>
      <c r="B543" s="446" t="s">
        <v>19264</v>
      </c>
      <c r="C543" s="447" t="s">
        <v>21158</v>
      </c>
      <c r="D543" s="447" t="s">
        <v>21159</v>
      </c>
      <c r="E543" s="447" t="s">
        <v>19682</v>
      </c>
      <c r="F543" s="447">
        <v>38</v>
      </c>
      <c r="G543" s="447">
        <v>375</v>
      </c>
      <c r="H543" s="448">
        <v>42001016928</v>
      </c>
      <c r="I543" s="447" t="s">
        <v>21160</v>
      </c>
    </row>
    <row r="544" spans="1:9" ht="15">
      <c r="A544" s="315">
        <v>528</v>
      </c>
      <c r="B544" s="446" t="s">
        <v>19264</v>
      </c>
      <c r="C544" s="447" t="s">
        <v>21161</v>
      </c>
      <c r="D544" s="447" t="s">
        <v>21162</v>
      </c>
      <c r="E544" s="447" t="s">
        <v>19682</v>
      </c>
      <c r="F544" s="447">
        <v>42</v>
      </c>
      <c r="G544" s="447">
        <v>375</v>
      </c>
      <c r="H544" s="448">
        <v>42001014433</v>
      </c>
      <c r="I544" s="447" t="s">
        <v>21163</v>
      </c>
    </row>
    <row r="545" spans="1:9" ht="15">
      <c r="A545" s="315">
        <v>529</v>
      </c>
      <c r="B545" s="446" t="s">
        <v>19264</v>
      </c>
      <c r="C545" s="447" t="s">
        <v>21164</v>
      </c>
      <c r="D545" s="447" t="s">
        <v>21165</v>
      </c>
      <c r="E545" s="447" t="s">
        <v>19682</v>
      </c>
      <c r="F545" s="447">
        <v>47.66</v>
      </c>
      <c r="G545" s="447">
        <v>375</v>
      </c>
      <c r="H545" s="448">
        <v>62006010408</v>
      </c>
      <c r="I545" s="447" t="s">
        <v>21166</v>
      </c>
    </row>
    <row r="546" spans="1:9" ht="30">
      <c r="A546" s="315">
        <v>530</v>
      </c>
      <c r="B546" s="446" t="s">
        <v>19264</v>
      </c>
      <c r="C546" s="447" t="s">
        <v>21167</v>
      </c>
      <c r="D546" s="447" t="s">
        <v>21168</v>
      </c>
      <c r="E546" s="447" t="s">
        <v>19682</v>
      </c>
      <c r="F546" s="447">
        <v>60</v>
      </c>
      <c r="G546" s="447">
        <v>375</v>
      </c>
      <c r="H546" s="448" t="s">
        <v>21169</v>
      </c>
      <c r="I546" s="447" t="s">
        <v>21170</v>
      </c>
    </row>
    <row r="547" spans="1:9" ht="15">
      <c r="A547" s="315">
        <v>531</v>
      </c>
      <c r="B547" s="446" t="s">
        <v>19264</v>
      </c>
      <c r="C547" s="447" t="s">
        <v>21171</v>
      </c>
      <c r="D547" s="447" t="s">
        <v>21172</v>
      </c>
      <c r="E547" s="447" t="s">
        <v>19682</v>
      </c>
      <c r="F547" s="447">
        <v>48</v>
      </c>
      <c r="G547" s="447">
        <v>375</v>
      </c>
      <c r="H547" s="448" t="s">
        <v>21173</v>
      </c>
      <c r="I547" s="447" t="s">
        <v>21174</v>
      </c>
    </row>
    <row r="548" spans="1:9" ht="30">
      <c r="A548" s="315">
        <v>532</v>
      </c>
      <c r="B548" s="446" t="s">
        <v>19264</v>
      </c>
      <c r="C548" s="447" t="s">
        <v>21175</v>
      </c>
      <c r="D548" s="447" t="s">
        <v>21176</v>
      </c>
      <c r="E548" s="447" t="s">
        <v>19682</v>
      </c>
      <c r="F548" s="447">
        <v>71.7</v>
      </c>
      <c r="G548" s="447">
        <v>375</v>
      </c>
      <c r="H548" s="448" t="s">
        <v>21177</v>
      </c>
      <c r="I548" s="447" t="s">
        <v>21178</v>
      </c>
    </row>
    <row r="549" spans="1:9" ht="30">
      <c r="A549" s="315">
        <v>533</v>
      </c>
      <c r="B549" s="446" t="s">
        <v>19264</v>
      </c>
      <c r="C549" s="447" t="s">
        <v>21179</v>
      </c>
      <c r="D549" s="447" t="s">
        <v>21180</v>
      </c>
      <c r="E549" s="447" t="s">
        <v>19682</v>
      </c>
      <c r="F549" s="447">
        <v>31.02</v>
      </c>
      <c r="G549" s="447">
        <v>375</v>
      </c>
      <c r="H549" s="448" t="s">
        <v>21181</v>
      </c>
      <c r="I549" s="447" t="s">
        <v>21182</v>
      </c>
    </row>
    <row r="550" spans="1:9" ht="15">
      <c r="A550" s="315">
        <v>534</v>
      </c>
      <c r="B550" s="446" t="s">
        <v>19264</v>
      </c>
      <c r="C550" s="447" t="s">
        <v>21183</v>
      </c>
      <c r="D550" s="447" t="s">
        <v>21184</v>
      </c>
      <c r="E550" s="447" t="s">
        <v>19682</v>
      </c>
      <c r="F550" s="447">
        <v>80</v>
      </c>
      <c r="G550" s="447">
        <v>375</v>
      </c>
      <c r="H550" s="448" t="s">
        <v>21185</v>
      </c>
      <c r="I550" s="447" t="s">
        <v>21186</v>
      </c>
    </row>
    <row r="551" spans="1:9" ht="15">
      <c r="A551" s="315">
        <v>535</v>
      </c>
      <c r="B551" s="446" t="s">
        <v>19264</v>
      </c>
      <c r="C551" s="447" t="s">
        <v>21187</v>
      </c>
      <c r="D551" s="447" t="s">
        <v>21188</v>
      </c>
      <c r="E551" s="447" t="s">
        <v>19682</v>
      </c>
      <c r="F551" s="447">
        <v>15</v>
      </c>
      <c r="G551" s="447">
        <v>200</v>
      </c>
      <c r="H551" s="448" t="s">
        <v>21189</v>
      </c>
      <c r="I551" s="447" t="s">
        <v>21190</v>
      </c>
    </row>
    <row r="552" spans="1:9" ht="30">
      <c r="A552" s="315">
        <v>536</v>
      </c>
      <c r="B552" s="446" t="s">
        <v>19264</v>
      </c>
      <c r="C552" s="447" t="s">
        <v>21191</v>
      </c>
      <c r="D552" s="447" t="s">
        <v>21192</v>
      </c>
      <c r="E552" s="447" t="s">
        <v>19682</v>
      </c>
      <c r="F552" s="447">
        <v>30</v>
      </c>
      <c r="G552" s="447">
        <v>250</v>
      </c>
      <c r="H552" s="448" t="s">
        <v>21193</v>
      </c>
      <c r="I552" s="447" t="s">
        <v>21194</v>
      </c>
    </row>
    <row r="553" spans="1:9" ht="15">
      <c r="A553" s="315">
        <v>537</v>
      </c>
      <c r="B553" s="446" t="s">
        <v>19264</v>
      </c>
      <c r="C553" s="447" t="s">
        <v>21195</v>
      </c>
      <c r="D553" s="447" t="s">
        <v>21196</v>
      </c>
      <c r="E553" s="447" t="s">
        <v>19682</v>
      </c>
      <c r="F553" s="447">
        <v>32</v>
      </c>
      <c r="G553" s="447">
        <v>312.5</v>
      </c>
      <c r="H553" s="448" t="s">
        <v>21197</v>
      </c>
      <c r="I553" s="447" t="s">
        <v>21198</v>
      </c>
    </row>
    <row r="554" spans="1:9" ht="15">
      <c r="A554" s="315">
        <v>538</v>
      </c>
      <c r="B554" s="446" t="s">
        <v>19264</v>
      </c>
      <c r="C554" s="447" t="s">
        <v>21199</v>
      </c>
      <c r="D554" s="447" t="s">
        <v>21200</v>
      </c>
      <c r="E554" s="447" t="s">
        <v>19682</v>
      </c>
      <c r="F554" s="447">
        <v>35</v>
      </c>
      <c r="G554" s="447">
        <v>312.5</v>
      </c>
      <c r="H554" s="448" t="s">
        <v>21201</v>
      </c>
      <c r="I554" s="447" t="s">
        <v>21202</v>
      </c>
    </row>
    <row r="555" spans="1:9" ht="15">
      <c r="A555" s="315">
        <v>539</v>
      </c>
      <c r="B555" s="446" t="s">
        <v>19264</v>
      </c>
      <c r="C555" s="447" t="s">
        <v>21203</v>
      </c>
      <c r="D555" s="447" t="s">
        <v>21204</v>
      </c>
      <c r="E555" s="447" t="s">
        <v>19682</v>
      </c>
      <c r="F555" s="447">
        <v>28</v>
      </c>
      <c r="G555" s="447">
        <v>375</v>
      </c>
      <c r="H555" s="448" t="s">
        <v>21205</v>
      </c>
      <c r="I555" s="447" t="s">
        <v>21206</v>
      </c>
    </row>
    <row r="556" spans="1:9" ht="15">
      <c r="A556" s="315">
        <v>540</v>
      </c>
      <c r="B556" s="446" t="s">
        <v>19264</v>
      </c>
      <c r="C556" s="447" t="s">
        <v>21207</v>
      </c>
      <c r="D556" s="447" t="s">
        <v>21208</v>
      </c>
      <c r="E556" s="447" t="s">
        <v>19682</v>
      </c>
      <c r="F556" s="447">
        <v>40</v>
      </c>
      <c r="G556" s="447">
        <v>312.5</v>
      </c>
      <c r="H556" s="448" t="s">
        <v>21209</v>
      </c>
      <c r="I556" s="447" t="s">
        <v>21210</v>
      </c>
    </row>
    <row r="557" spans="1:9" ht="15">
      <c r="A557" s="315">
        <v>541</v>
      </c>
      <c r="B557" s="446" t="s">
        <v>19264</v>
      </c>
      <c r="C557" s="447" t="s">
        <v>21211</v>
      </c>
      <c r="D557" s="447" t="s">
        <v>21212</v>
      </c>
      <c r="E557" s="447" t="s">
        <v>19682</v>
      </c>
      <c r="F557" s="447">
        <v>38.4</v>
      </c>
      <c r="G557" s="447">
        <v>312.5</v>
      </c>
      <c r="H557" s="448" t="s">
        <v>21213</v>
      </c>
      <c r="I557" s="447" t="s">
        <v>21214</v>
      </c>
    </row>
    <row r="558" spans="1:9" ht="15">
      <c r="A558" s="315">
        <v>542</v>
      </c>
      <c r="B558" s="446" t="s">
        <v>19264</v>
      </c>
      <c r="C558" s="447" t="s">
        <v>21215</v>
      </c>
      <c r="D558" s="447" t="s">
        <v>21216</v>
      </c>
      <c r="E558" s="447" t="s">
        <v>19682</v>
      </c>
      <c r="F558" s="447">
        <v>30.89</v>
      </c>
      <c r="G558" s="447">
        <v>375</v>
      </c>
      <c r="H558" s="448" t="s">
        <v>21217</v>
      </c>
      <c r="I558" s="447" t="s">
        <v>21218</v>
      </c>
    </row>
    <row r="559" spans="1:9" ht="15">
      <c r="A559" s="315">
        <v>543</v>
      </c>
      <c r="B559" s="446" t="s">
        <v>19264</v>
      </c>
      <c r="C559" s="447" t="s">
        <v>21219</v>
      </c>
      <c r="D559" s="447" t="s">
        <v>21220</v>
      </c>
      <c r="E559" s="447" t="s">
        <v>19682</v>
      </c>
      <c r="F559" s="447">
        <v>35</v>
      </c>
      <c r="G559" s="447">
        <v>375</v>
      </c>
      <c r="H559" s="448" t="s">
        <v>21221</v>
      </c>
      <c r="I559" s="447" t="s">
        <v>20986</v>
      </c>
    </row>
    <row r="560" spans="1:9" ht="30">
      <c r="A560" s="315">
        <v>544</v>
      </c>
      <c r="B560" s="446" t="s">
        <v>19264</v>
      </c>
      <c r="C560" s="447" t="s">
        <v>21222</v>
      </c>
      <c r="D560" s="447" t="s">
        <v>21223</v>
      </c>
      <c r="E560" s="447" t="s">
        <v>19682</v>
      </c>
      <c r="F560" s="447">
        <v>35</v>
      </c>
      <c r="G560" s="447">
        <v>312.5</v>
      </c>
      <c r="H560" s="448" t="s">
        <v>21224</v>
      </c>
      <c r="I560" s="447" t="s">
        <v>21225</v>
      </c>
    </row>
    <row r="561" spans="1:9" ht="30">
      <c r="A561" s="315">
        <v>545</v>
      </c>
      <c r="B561" s="446" t="s">
        <v>19264</v>
      </c>
      <c r="C561" s="447" t="s">
        <v>21226</v>
      </c>
      <c r="D561" s="447" t="s">
        <v>21227</v>
      </c>
      <c r="E561" s="447" t="s">
        <v>19682</v>
      </c>
      <c r="F561" s="447">
        <v>77.05</v>
      </c>
      <c r="G561" s="447">
        <v>375</v>
      </c>
      <c r="H561" s="448" t="s">
        <v>21228</v>
      </c>
      <c r="I561" s="447" t="s">
        <v>21229</v>
      </c>
    </row>
    <row r="562" spans="1:9" ht="30">
      <c r="A562" s="315">
        <v>546</v>
      </c>
      <c r="B562" s="446" t="s">
        <v>19264</v>
      </c>
      <c r="C562" s="447" t="s">
        <v>21230</v>
      </c>
      <c r="D562" s="447" t="s">
        <v>21231</v>
      </c>
      <c r="E562" s="447" t="s">
        <v>19682</v>
      </c>
      <c r="F562" s="447">
        <v>55</v>
      </c>
      <c r="G562" s="447">
        <v>375</v>
      </c>
      <c r="H562" s="448" t="s">
        <v>21232</v>
      </c>
      <c r="I562" s="447" t="s">
        <v>21233</v>
      </c>
    </row>
    <row r="563" spans="1:9" ht="30">
      <c r="A563" s="315">
        <v>547</v>
      </c>
      <c r="B563" s="446" t="s">
        <v>19264</v>
      </c>
      <c r="C563" s="447" t="s">
        <v>21234</v>
      </c>
      <c r="D563" s="447" t="s">
        <v>21235</v>
      </c>
      <c r="E563" s="447" t="s">
        <v>19682</v>
      </c>
      <c r="F563" s="447">
        <v>42</v>
      </c>
      <c r="G563" s="447">
        <v>375</v>
      </c>
      <c r="H563" s="448" t="s">
        <v>21236</v>
      </c>
      <c r="I563" s="447" t="s">
        <v>21237</v>
      </c>
    </row>
    <row r="564" spans="1:9" ht="30">
      <c r="A564" s="315">
        <v>548</v>
      </c>
      <c r="B564" s="446" t="s">
        <v>19264</v>
      </c>
      <c r="C564" s="447" t="s">
        <v>21238</v>
      </c>
      <c r="D564" s="447" t="s">
        <v>21239</v>
      </c>
      <c r="E564" s="447" t="s">
        <v>19682</v>
      </c>
      <c r="F564" s="447">
        <v>56.54</v>
      </c>
      <c r="G564" s="447">
        <v>375</v>
      </c>
      <c r="H564" s="448" t="s">
        <v>21240</v>
      </c>
      <c r="I564" s="447" t="s">
        <v>21241</v>
      </c>
    </row>
    <row r="565" spans="1:9" ht="30">
      <c r="A565" s="315">
        <v>549</v>
      </c>
      <c r="B565" s="446" t="s">
        <v>19264</v>
      </c>
      <c r="C565" s="447" t="s">
        <v>21242</v>
      </c>
      <c r="D565" s="447" t="s">
        <v>21243</v>
      </c>
      <c r="E565" s="447" t="s">
        <v>19682</v>
      </c>
      <c r="F565" s="447">
        <v>45.04</v>
      </c>
      <c r="G565" s="447">
        <v>375</v>
      </c>
      <c r="H565" s="448" t="s">
        <v>21244</v>
      </c>
      <c r="I565" s="447" t="s">
        <v>21245</v>
      </c>
    </row>
    <row r="566" spans="1:9" ht="30">
      <c r="A566" s="315">
        <v>550</v>
      </c>
      <c r="B566" s="446" t="s">
        <v>19264</v>
      </c>
      <c r="C566" s="447" t="s">
        <v>21246</v>
      </c>
      <c r="D566" s="447" t="s">
        <v>21247</v>
      </c>
      <c r="E566" s="447" t="s">
        <v>19682</v>
      </c>
      <c r="F566" s="447">
        <v>47</v>
      </c>
      <c r="G566" s="447">
        <v>375</v>
      </c>
      <c r="H566" s="448" t="s">
        <v>21248</v>
      </c>
      <c r="I566" s="447" t="s">
        <v>21249</v>
      </c>
    </row>
    <row r="567" spans="1:9" ht="15">
      <c r="A567" s="315">
        <v>551</v>
      </c>
      <c r="B567" s="446" t="s">
        <v>19264</v>
      </c>
      <c r="C567" s="447" t="s">
        <v>21250</v>
      </c>
      <c r="D567" s="447" t="s">
        <v>21251</v>
      </c>
      <c r="E567" s="447" t="s">
        <v>19682</v>
      </c>
      <c r="F567" s="447">
        <v>40</v>
      </c>
      <c r="G567" s="447">
        <v>375</v>
      </c>
      <c r="H567" s="448" t="s">
        <v>21252</v>
      </c>
      <c r="I567" s="447" t="s">
        <v>21253</v>
      </c>
    </row>
    <row r="568" spans="1:9" ht="15">
      <c r="A568" s="315">
        <v>552</v>
      </c>
      <c r="B568" s="446" t="s">
        <v>19264</v>
      </c>
      <c r="C568" s="447" t="s">
        <v>21254</v>
      </c>
      <c r="D568" s="447" t="s">
        <v>21255</v>
      </c>
      <c r="E568" s="447" t="s">
        <v>19682</v>
      </c>
      <c r="F568" s="447">
        <v>42</v>
      </c>
      <c r="G568" s="447">
        <v>312.5</v>
      </c>
      <c r="H568" s="448" t="s">
        <v>21256</v>
      </c>
      <c r="I568" s="447" t="s">
        <v>21257</v>
      </c>
    </row>
    <row r="569" spans="1:9" ht="15">
      <c r="A569" s="315">
        <v>553</v>
      </c>
      <c r="B569" s="446" t="s">
        <v>19264</v>
      </c>
      <c r="C569" s="447" t="s">
        <v>21258</v>
      </c>
      <c r="D569" s="447" t="s">
        <v>21259</v>
      </c>
      <c r="E569" s="447" t="s">
        <v>19682</v>
      </c>
      <c r="F569" s="447">
        <v>30</v>
      </c>
      <c r="G569" s="447">
        <v>312.5</v>
      </c>
      <c r="H569" s="448" t="s">
        <v>21260</v>
      </c>
      <c r="I569" s="447" t="s">
        <v>21261</v>
      </c>
    </row>
    <row r="570" spans="1:9" ht="30">
      <c r="A570" s="315">
        <v>554</v>
      </c>
      <c r="B570" s="446" t="s">
        <v>19264</v>
      </c>
      <c r="C570" s="447" t="s">
        <v>21262</v>
      </c>
      <c r="D570" s="447" t="s">
        <v>21263</v>
      </c>
      <c r="E570" s="447" t="s">
        <v>19682</v>
      </c>
      <c r="F570" s="447">
        <v>39.299999999999997</v>
      </c>
      <c r="G570" s="447">
        <v>312.5</v>
      </c>
      <c r="H570" s="448" t="s">
        <v>21264</v>
      </c>
      <c r="I570" s="447" t="s">
        <v>21265</v>
      </c>
    </row>
    <row r="571" spans="1:9" ht="30">
      <c r="A571" s="315">
        <v>555</v>
      </c>
      <c r="B571" s="446" t="s">
        <v>19264</v>
      </c>
      <c r="C571" s="447" t="s">
        <v>21266</v>
      </c>
      <c r="D571" s="447" t="s">
        <v>21267</v>
      </c>
      <c r="E571" s="447" t="s">
        <v>19682</v>
      </c>
      <c r="F571" s="447">
        <v>40</v>
      </c>
      <c r="G571" s="447">
        <v>312.5</v>
      </c>
      <c r="H571" s="448" t="s">
        <v>21268</v>
      </c>
      <c r="I571" s="447" t="s">
        <v>21269</v>
      </c>
    </row>
    <row r="572" spans="1:9" ht="15">
      <c r="A572" s="315">
        <v>556</v>
      </c>
      <c r="B572" s="446" t="s">
        <v>19264</v>
      </c>
      <c r="C572" s="447" t="s">
        <v>21270</v>
      </c>
      <c r="D572" s="447" t="s">
        <v>21271</v>
      </c>
      <c r="E572" s="447" t="s">
        <v>19682</v>
      </c>
      <c r="F572" s="447">
        <v>52</v>
      </c>
      <c r="G572" s="447">
        <v>375</v>
      </c>
      <c r="H572" s="448" t="s">
        <v>21272</v>
      </c>
      <c r="I572" s="447" t="s">
        <v>21273</v>
      </c>
    </row>
    <row r="573" spans="1:9" ht="15">
      <c r="A573" s="315">
        <v>557</v>
      </c>
      <c r="B573" s="446" t="s">
        <v>19264</v>
      </c>
      <c r="C573" s="447" t="s">
        <v>21274</v>
      </c>
      <c r="D573" s="447" t="s">
        <v>21275</v>
      </c>
      <c r="E573" s="447" t="s">
        <v>19682</v>
      </c>
      <c r="F573" s="447">
        <v>46</v>
      </c>
      <c r="G573" s="447">
        <v>375</v>
      </c>
      <c r="H573" s="448" t="s">
        <v>21276</v>
      </c>
      <c r="I573" s="447" t="s">
        <v>21277</v>
      </c>
    </row>
    <row r="574" spans="1:9" ht="30">
      <c r="A574" s="315">
        <v>558</v>
      </c>
      <c r="B574" s="446" t="s">
        <v>19264</v>
      </c>
      <c r="C574" s="447" t="s">
        <v>21278</v>
      </c>
      <c r="D574" s="447" t="s">
        <v>21279</v>
      </c>
      <c r="E574" s="447" t="s">
        <v>19682</v>
      </c>
      <c r="F574" s="447">
        <v>40</v>
      </c>
      <c r="G574" s="447">
        <v>400</v>
      </c>
      <c r="H574" s="448" t="s">
        <v>21280</v>
      </c>
      <c r="I574" s="447" t="s">
        <v>21281</v>
      </c>
    </row>
    <row r="575" spans="1:9" ht="30">
      <c r="A575" s="315">
        <v>559</v>
      </c>
      <c r="B575" s="446" t="s">
        <v>19264</v>
      </c>
      <c r="C575" s="447" t="s">
        <v>21282</v>
      </c>
      <c r="D575" s="447" t="s">
        <v>21283</v>
      </c>
      <c r="E575" s="447" t="s">
        <v>19682</v>
      </c>
      <c r="F575" s="447">
        <v>40</v>
      </c>
      <c r="G575" s="447">
        <v>400</v>
      </c>
      <c r="H575" s="448" t="s">
        <v>21284</v>
      </c>
      <c r="I575" s="447" t="s">
        <v>21285</v>
      </c>
    </row>
    <row r="576" spans="1:9" ht="30">
      <c r="A576" s="315">
        <v>560</v>
      </c>
      <c r="B576" s="446" t="s">
        <v>19264</v>
      </c>
      <c r="C576" s="447" t="s">
        <v>21286</v>
      </c>
      <c r="D576" s="447" t="s">
        <v>21287</v>
      </c>
      <c r="E576" s="447" t="s">
        <v>19682</v>
      </c>
      <c r="F576" s="447">
        <v>70</v>
      </c>
      <c r="G576" s="447">
        <v>600</v>
      </c>
      <c r="H576" s="448" t="s">
        <v>21288</v>
      </c>
      <c r="I576" s="447" t="s">
        <v>21289</v>
      </c>
    </row>
    <row r="577" spans="1:9" ht="120">
      <c r="A577" s="315">
        <v>561</v>
      </c>
      <c r="B577" s="446" t="s">
        <v>19264</v>
      </c>
      <c r="C577" s="447" t="s">
        <v>21290</v>
      </c>
      <c r="D577" s="447" t="s">
        <v>21291</v>
      </c>
      <c r="E577" s="447" t="s">
        <v>21292</v>
      </c>
      <c r="F577" s="447">
        <v>127.5</v>
      </c>
      <c r="G577" s="447">
        <v>190</v>
      </c>
      <c r="H577" s="448" t="s">
        <v>21293</v>
      </c>
      <c r="I577" s="447" t="s">
        <v>21294</v>
      </c>
    </row>
    <row r="578" spans="1:9" ht="15">
      <c r="A578" s="315">
        <v>562</v>
      </c>
      <c r="B578" s="446" t="s">
        <v>19264</v>
      </c>
      <c r="C578" s="447" t="s">
        <v>21295</v>
      </c>
      <c r="D578" s="447" t="s">
        <v>21296</v>
      </c>
      <c r="E578" s="447" t="s">
        <v>19682</v>
      </c>
      <c r="F578" s="447">
        <v>40</v>
      </c>
      <c r="G578" s="447">
        <v>300</v>
      </c>
      <c r="H578" s="448" t="s">
        <v>21297</v>
      </c>
      <c r="I578" s="447" t="s">
        <v>21298</v>
      </c>
    </row>
    <row r="579" spans="1:9" ht="30">
      <c r="A579" s="315">
        <v>563</v>
      </c>
      <c r="B579" s="446" t="s">
        <v>19264</v>
      </c>
      <c r="C579" s="447" t="s">
        <v>20048</v>
      </c>
      <c r="D579" s="447"/>
      <c r="E579" s="447" t="s">
        <v>20050</v>
      </c>
      <c r="F579" s="447">
        <v>130</v>
      </c>
      <c r="G579" s="447">
        <v>150</v>
      </c>
      <c r="H579" s="448" t="s">
        <v>20051</v>
      </c>
      <c r="I579" s="447" t="s">
        <v>20052</v>
      </c>
    </row>
    <row r="580" spans="1:9" ht="30">
      <c r="A580" s="315">
        <v>564</v>
      </c>
      <c r="B580" s="446" t="s">
        <v>19264</v>
      </c>
      <c r="C580" s="447" t="s">
        <v>21299</v>
      </c>
      <c r="D580" s="447" t="s">
        <v>21300</v>
      </c>
      <c r="E580" s="447" t="s">
        <v>21301</v>
      </c>
      <c r="F580" s="447">
        <v>574.4</v>
      </c>
      <c r="G580" s="447">
        <v>1080</v>
      </c>
      <c r="H580" s="448" t="s">
        <v>21302</v>
      </c>
      <c r="I580" s="447" t="s">
        <v>21303</v>
      </c>
    </row>
    <row r="581" spans="1:9" ht="30">
      <c r="A581" s="315">
        <v>565</v>
      </c>
      <c r="B581" s="446" t="s">
        <v>19264</v>
      </c>
      <c r="C581" s="447" t="s">
        <v>21304</v>
      </c>
      <c r="D581" s="447"/>
      <c r="E581" s="447" t="s">
        <v>21305</v>
      </c>
      <c r="F581" s="447">
        <v>5616</v>
      </c>
      <c r="G581" s="447">
        <v>1500</v>
      </c>
      <c r="H581" s="447" t="s">
        <v>21306</v>
      </c>
      <c r="I581" s="447" t="s">
        <v>21307</v>
      </c>
    </row>
    <row r="582" spans="1:9" ht="30">
      <c r="A582" s="315">
        <v>566</v>
      </c>
      <c r="B582" s="446" t="s">
        <v>19264</v>
      </c>
      <c r="C582" s="447" t="s">
        <v>21308</v>
      </c>
      <c r="D582" s="447"/>
      <c r="E582" s="447" t="s">
        <v>21305</v>
      </c>
      <c r="F582" s="447">
        <v>1200</v>
      </c>
      <c r="G582" s="447">
        <v>5900</v>
      </c>
      <c r="H582" s="447" t="s">
        <v>21309</v>
      </c>
      <c r="I582" s="447" t="s">
        <v>21310</v>
      </c>
    </row>
    <row r="583" spans="1:9" ht="45">
      <c r="A583" s="315">
        <v>567</v>
      </c>
      <c r="B583" s="446" t="s">
        <v>19264</v>
      </c>
      <c r="C583" s="447" t="s">
        <v>21311</v>
      </c>
      <c r="D583" s="447"/>
      <c r="E583" s="447" t="s">
        <v>21305</v>
      </c>
      <c r="F583" s="447">
        <v>1920</v>
      </c>
      <c r="G583" s="447">
        <v>1480</v>
      </c>
      <c r="H583" s="447" t="s">
        <v>21309</v>
      </c>
      <c r="I583" s="447" t="s">
        <v>21310</v>
      </c>
    </row>
    <row r="584" spans="1:9" ht="60">
      <c r="A584" s="315">
        <v>568</v>
      </c>
      <c r="B584" s="446" t="s">
        <v>19264</v>
      </c>
      <c r="C584" s="447" t="s">
        <v>21312</v>
      </c>
      <c r="D584" s="447"/>
      <c r="E584" s="447" t="s">
        <v>21305</v>
      </c>
      <c r="F584" s="447">
        <v>237.6</v>
      </c>
      <c r="G584" s="447">
        <v>400</v>
      </c>
      <c r="H584" s="447" t="s">
        <v>21313</v>
      </c>
      <c r="I584" s="447" t="s">
        <v>21314</v>
      </c>
    </row>
    <row r="585" spans="1:9" ht="30">
      <c r="A585" s="315">
        <v>569</v>
      </c>
      <c r="B585" s="446" t="s">
        <v>19264</v>
      </c>
      <c r="C585" s="447" t="s">
        <v>21315</v>
      </c>
      <c r="D585" s="447"/>
      <c r="E585" s="447" t="s">
        <v>21305</v>
      </c>
      <c r="F585" s="447">
        <v>130</v>
      </c>
      <c r="G585" s="447">
        <v>720.66</v>
      </c>
      <c r="H585" s="447" t="s">
        <v>21316</v>
      </c>
      <c r="I585" s="447" t="s">
        <v>21317</v>
      </c>
    </row>
    <row r="586" spans="1:9" ht="30">
      <c r="A586" s="315">
        <v>570</v>
      </c>
      <c r="B586" s="446" t="s">
        <v>19264</v>
      </c>
      <c r="C586" s="447" t="s">
        <v>21318</v>
      </c>
      <c r="D586" s="447"/>
      <c r="E586" s="447" t="s">
        <v>21305</v>
      </c>
      <c r="F586" s="447">
        <v>250</v>
      </c>
      <c r="G586" s="447">
        <v>450</v>
      </c>
      <c r="H586" s="447" t="s">
        <v>21319</v>
      </c>
      <c r="I586" s="447" t="s">
        <v>21320</v>
      </c>
    </row>
    <row r="587" spans="1:9" ht="30">
      <c r="A587" s="315">
        <v>571</v>
      </c>
      <c r="B587" s="446" t="s">
        <v>19264</v>
      </c>
      <c r="C587" s="447" t="s">
        <v>21321</v>
      </c>
      <c r="D587" s="447"/>
      <c r="E587" s="447" t="s">
        <v>21305</v>
      </c>
      <c r="F587" s="447">
        <v>180</v>
      </c>
      <c r="G587" s="447">
        <v>400</v>
      </c>
      <c r="H587" s="447" t="s">
        <v>21322</v>
      </c>
      <c r="I587" s="447" t="s">
        <v>21323</v>
      </c>
    </row>
    <row r="588" spans="1:9" ht="30">
      <c r="A588" s="315">
        <v>572</v>
      </c>
      <c r="B588" s="446" t="s">
        <v>19264</v>
      </c>
      <c r="C588" s="447" t="s">
        <v>21324</v>
      </c>
      <c r="D588" s="447"/>
      <c r="E588" s="447" t="s">
        <v>21305</v>
      </c>
      <c r="F588" s="447">
        <v>300</v>
      </c>
      <c r="G588" s="447">
        <v>300</v>
      </c>
      <c r="H588" s="447" t="s">
        <v>21325</v>
      </c>
      <c r="I588" s="447" t="s">
        <v>21326</v>
      </c>
    </row>
    <row r="589" spans="1:9" ht="45">
      <c r="A589" s="315">
        <v>573</v>
      </c>
      <c r="B589" s="446" t="s">
        <v>19264</v>
      </c>
      <c r="C589" s="447" t="s">
        <v>21327</v>
      </c>
      <c r="D589" s="447"/>
      <c r="E589" s="447" t="s">
        <v>21305</v>
      </c>
      <c r="F589" s="447">
        <v>350</v>
      </c>
      <c r="G589" s="447">
        <v>400</v>
      </c>
      <c r="H589" s="447" t="s">
        <v>21328</v>
      </c>
      <c r="I589" s="447" t="s">
        <v>21329</v>
      </c>
    </row>
    <row r="590" spans="1:9" ht="30">
      <c r="A590" s="315">
        <v>574</v>
      </c>
      <c r="B590" s="446" t="s">
        <v>19264</v>
      </c>
      <c r="C590" s="447" t="s">
        <v>21330</v>
      </c>
      <c r="D590" s="447"/>
      <c r="E590" s="447" t="s">
        <v>21305</v>
      </c>
      <c r="F590" s="447">
        <v>288</v>
      </c>
      <c r="G590" s="447">
        <v>300</v>
      </c>
      <c r="H590" s="447" t="s">
        <v>21331</v>
      </c>
      <c r="I590" s="447" t="s">
        <v>21332</v>
      </c>
    </row>
    <row r="591" spans="1:9" ht="45">
      <c r="A591" s="315">
        <v>575</v>
      </c>
      <c r="B591" s="446" t="s">
        <v>19264</v>
      </c>
      <c r="C591" s="447" t="s">
        <v>21333</v>
      </c>
      <c r="D591" s="447"/>
      <c r="E591" s="447" t="s">
        <v>21305</v>
      </c>
      <c r="F591" s="447">
        <v>210</v>
      </c>
      <c r="G591" s="447">
        <v>800</v>
      </c>
      <c r="H591" s="447" t="s">
        <v>21334</v>
      </c>
      <c r="I591" s="447" t="s">
        <v>21335</v>
      </c>
    </row>
    <row r="592" spans="1:9" ht="15">
      <c r="A592" s="315">
        <v>576</v>
      </c>
      <c r="B592" s="446" t="s">
        <v>19264</v>
      </c>
      <c r="C592" s="447" t="s">
        <v>21336</v>
      </c>
      <c r="D592" s="447"/>
      <c r="E592" s="447" t="s">
        <v>21305</v>
      </c>
      <c r="F592" s="447">
        <v>140</v>
      </c>
      <c r="G592" s="447">
        <v>312.12</v>
      </c>
      <c r="H592" s="447" t="s">
        <v>21337</v>
      </c>
      <c r="I592" s="447" t="s">
        <v>21338</v>
      </c>
    </row>
    <row r="593" spans="1:9" ht="30">
      <c r="A593" s="315">
        <v>577</v>
      </c>
      <c r="B593" s="446" t="s">
        <v>19264</v>
      </c>
      <c r="C593" s="447" t="s">
        <v>21321</v>
      </c>
      <c r="D593" s="447"/>
      <c r="E593" s="447" t="s">
        <v>21305</v>
      </c>
      <c r="F593" s="447">
        <v>180</v>
      </c>
      <c r="G593" s="447">
        <v>400</v>
      </c>
      <c r="H593" s="447" t="s">
        <v>21322</v>
      </c>
      <c r="I593" s="447" t="s">
        <v>21323</v>
      </c>
    </row>
    <row r="594" spans="1:9" ht="30">
      <c r="A594" s="315">
        <v>578</v>
      </c>
      <c r="B594" s="446" t="s">
        <v>19264</v>
      </c>
      <c r="C594" s="447" t="s">
        <v>21339</v>
      </c>
      <c r="D594" s="447"/>
      <c r="E594" s="447" t="s">
        <v>21305</v>
      </c>
      <c r="F594" s="447">
        <v>110</v>
      </c>
      <c r="G594" s="447">
        <v>200</v>
      </c>
      <c r="H594" s="447" t="s">
        <v>21340</v>
      </c>
      <c r="I594" s="447" t="s">
        <v>21341</v>
      </c>
    </row>
    <row r="595" spans="1:9" ht="30">
      <c r="A595" s="315">
        <v>579</v>
      </c>
      <c r="B595" s="446" t="s">
        <v>19264</v>
      </c>
      <c r="C595" s="447" t="s">
        <v>21339</v>
      </c>
      <c r="D595" s="447"/>
      <c r="E595" s="447" t="s">
        <v>21305</v>
      </c>
      <c r="F595" s="447">
        <v>110</v>
      </c>
      <c r="G595" s="447">
        <v>200</v>
      </c>
      <c r="H595" s="447" t="s">
        <v>21340</v>
      </c>
      <c r="I595" s="447" t="s">
        <v>21341</v>
      </c>
    </row>
    <row r="596" spans="1:9" ht="75">
      <c r="A596" s="315">
        <v>580</v>
      </c>
      <c r="B596" s="446" t="s">
        <v>19264</v>
      </c>
      <c r="C596" s="447" t="s">
        <v>21342</v>
      </c>
      <c r="D596" s="447"/>
      <c r="E596" s="447" t="s">
        <v>21305</v>
      </c>
      <c r="F596" s="447">
        <v>430</v>
      </c>
      <c r="G596" s="447">
        <v>500</v>
      </c>
      <c r="H596" s="447" t="s">
        <v>21343</v>
      </c>
      <c r="I596" s="447" t="s">
        <v>21344</v>
      </c>
    </row>
    <row r="597" spans="1:9" ht="45">
      <c r="A597" s="315">
        <v>581</v>
      </c>
      <c r="B597" s="446" t="s">
        <v>19264</v>
      </c>
      <c r="C597" s="447" t="s">
        <v>21345</v>
      </c>
      <c r="D597" s="447"/>
      <c r="E597" s="447" t="s">
        <v>21305</v>
      </c>
      <c r="F597" s="447">
        <v>458.8</v>
      </c>
      <c r="G597" s="447">
        <v>1500</v>
      </c>
      <c r="H597" s="447" t="s">
        <v>21346</v>
      </c>
      <c r="I597" s="447" t="s">
        <v>21347</v>
      </c>
    </row>
    <row r="598" spans="1:9" ht="30">
      <c r="A598" s="315">
        <v>582</v>
      </c>
      <c r="B598" s="446" t="s">
        <v>19264</v>
      </c>
      <c r="C598" s="447" t="s">
        <v>21308</v>
      </c>
      <c r="D598" s="447"/>
      <c r="E598" s="447" t="s">
        <v>21305</v>
      </c>
      <c r="F598" s="447">
        <v>1200</v>
      </c>
      <c r="G598" s="447">
        <v>5900</v>
      </c>
      <c r="H598" s="447" t="s">
        <v>21309</v>
      </c>
      <c r="I598" s="447" t="s">
        <v>21310</v>
      </c>
    </row>
    <row r="599" spans="1:9" ht="30">
      <c r="A599" s="315">
        <v>583</v>
      </c>
      <c r="B599" s="446" t="s">
        <v>19264</v>
      </c>
      <c r="C599" s="447" t="s">
        <v>20048</v>
      </c>
      <c r="D599" s="447"/>
      <c r="E599" s="447" t="s">
        <v>20050</v>
      </c>
      <c r="F599" s="447">
        <v>130</v>
      </c>
      <c r="G599" s="447">
        <v>150</v>
      </c>
      <c r="H599" s="447" t="s">
        <v>20051</v>
      </c>
      <c r="I599" s="447" t="s">
        <v>20052</v>
      </c>
    </row>
    <row r="600" spans="1:9" ht="30">
      <c r="A600" s="315">
        <v>584</v>
      </c>
      <c r="B600" s="446" t="s">
        <v>19264</v>
      </c>
      <c r="C600" s="447" t="s">
        <v>21348</v>
      </c>
      <c r="D600" s="447" t="s">
        <v>21349</v>
      </c>
      <c r="E600" s="447" t="s">
        <v>21305</v>
      </c>
      <c r="F600" s="447">
        <v>414.7</v>
      </c>
      <c r="G600" s="447">
        <v>7130</v>
      </c>
      <c r="H600" s="447" t="s">
        <v>21350</v>
      </c>
      <c r="I600" s="447" t="s">
        <v>21351</v>
      </c>
    </row>
    <row r="601" spans="1:9" ht="120">
      <c r="A601" s="315">
        <v>585</v>
      </c>
      <c r="B601" s="446" t="s">
        <v>19264</v>
      </c>
      <c r="C601" s="447" t="s">
        <v>21352</v>
      </c>
      <c r="D601" s="447" t="s">
        <v>21353</v>
      </c>
      <c r="E601" s="447" t="s">
        <v>21305</v>
      </c>
      <c r="F601" s="447">
        <v>1200</v>
      </c>
      <c r="G601" s="447">
        <v>40</v>
      </c>
      <c r="H601" s="447" t="s">
        <v>21354</v>
      </c>
      <c r="I601" s="447" t="s">
        <v>21355</v>
      </c>
    </row>
    <row r="602" spans="1:9" ht="30">
      <c r="A602" s="315">
        <v>586</v>
      </c>
      <c r="B602" s="446" t="s">
        <v>19264</v>
      </c>
      <c r="C602" s="447" t="s">
        <v>21356</v>
      </c>
      <c r="D602" s="447" t="s">
        <v>21357</v>
      </c>
      <c r="E602" s="447" t="s">
        <v>21305</v>
      </c>
      <c r="F602" s="447">
        <v>1000</v>
      </c>
      <c r="G602" s="447">
        <v>150</v>
      </c>
      <c r="H602" s="447" t="s">
        <v>21358</v>
      </c>
      <c r="I602" s="447" t="s">
        <v>21359</v>
      </c>
    </row>
    <row r="603" spans="1:9" ht="45">
      <c r="A603" s="315">
        <v>587</v>
      </c>
      <c r="B603" s="446" t="s">
        <v>19264</v>
      </c>
      <c r="C603" s="447" t="s">
        <v>21360</v>
      </c>
      <c r="D603" s="447" t="s">
        <v>21361</v>
      </c>
      <c r="E603" s="447" t="s">
        <v>21305</v>
      </c>
      <c r="F603" s="447">
        <v>450</v>
      </c>
      <c r="G603" s="447">
        <v>200</v>
      </c>
      <c r="H603" s="447" t="s">
        <v>21362</v>
      </c>
      <c r="I603" s="447" t="s">
        <v>21363</v>
      </c>
    </row>
    <row r="604" spans="1:9" ht="30">
      <c r="A604" s="315">
        <v>588</v>
      </c>
      <c r="B604" s="446" t="s">
        <v>19264</v>
      </c>
      <c r="C604" s="447" t="s">
        <v>21364</v>
      </c>
      <c r="D604" s="447" t="s">
        <v>21365</v>
      </c>
      <c r="E604" s="447" t="s">
        <v>21305</v>
      </c>
      <c r="F604" s="447">
        <v>300</v>
      </c>
      <c r="G604" s="447">
        <v>200</v>
      </c>
      <c r="H604" s="447" t="s">
        <v>21366</v>
      </c>
      <c r="I604" s="447" t="s">
        <v>21367</v>
      </c>
    </row>
    <row r="605" spans="1:9" ht="105">
      <c r="A605" s="315">
        <v>589</v>
      </c>
      <c r="B605" s="446" t="s">
        <v>19264</v>
      </c>
      <c r="C605" s="447" t="s">
        <v>21368</v>
      </c>
      <c r="D605" s="447" t="s">
        <v>21369</v>
      </c>
      <c r="E605" s="447" t="s">
        <v>21305</v>
      </c>
      <c r="F605" s="447">
        <v>400</v>
      </c>
      <c r="G605" s="447">
        <v>100</v>
      </c>
      <c r="H605" s="447" t="s">
        <v>21370</v>
      </c>
      <c r="I605" s="447" t="s">
        <v>21371</v>
      </c>
    </row>
    <row r="606" spans="1:9" ht="120">
      <c r="A606" s="315">
        <v>590</v>
      </c>
      <c r="B606" s="446" t="s">
        <v>19264</v>
      </c>
      <c r="C606" s="447" t="s">
        <v>21352</v>
      </c>
      <c r="D606" s="447" t="s">
        <v>21353</v>
      </c>
      <c r="E606" s="447" t="s">
        <v>21305</v>
      </c>
      <c r="F606" s="447">
        <v>1200</v>
      </c>
      <c r="G606" s="447">
        <v>80</v>
      </c>
      <c r="H606" s="447" t="s">
        <v>21354</v>
      </c>
      <c r="I606" s="447" t="s">
        <v>21355</v>
      </c>
    </row>
    <row r="607" spans="1:9" ht="75">
      <c r="A607" s="315">
        <v>591</v>
      </c>
      <c r="B607" s="446" t="s">
        <v>19264</v>
      </c>
      <c r="C607" s="447" t="s">
        <v>21372</v>
      </c>
      <c r="D607" s="447" t="s">
        <v>21373</v>
      </c>
      <c r="E607" s="447" t="s">
        <v>21305</v>
      </c>
      <c r="F607" s="447">
        <v>256.7</v>
      </c>
      <c r="G607" s="447">
        <v>800</v>
      </c>
      <c r="H607" s="447" t="s">
        <v>21374</v>
      </c>
      <c r="I607" s="447" t="s">
        <v>21375</v>
      </c>
    </row>
    <row r="608" spans="1:9" ht="45">
      <c r="A608" s="315">
        <v>592</v>
      </c>
      <c r="B608" s="446" t="s">
        <v>19264</v>
      </c>
      <c r="C608" s="447" t="s">
        <v>21376</v>
      </c>
      <c r="D608" s="447" t="s">
        <v>21377</v>
      </c>
      <c r="E608" s="447" t="s">
        <v>21305</v>
      </c>
      <c r="F608" s="447">
        <v>112</v>
      </c>
      <c r="G608" s="447">
        <v>100</v>
      </c>
      <c r="H608" s="447" t="s">
        <v>21378</v>
      </c>
      <c r="I608" s="447" t="s">
        <v>21379</v>
      </c>
    </row>
    <row r="609" spans="1:12" ht="45">
      <c r="A609" s="315">
        <v>593</v>
      </c>
      <c r="B609" s="446" t="s">
        <v>19264</v>
      </c>
      <c r="C609" s="447" t="s">
        <v>21380</v>
      </c>
      <c r="D609" s="447" t="s">
        <v>19279</v>
      </c>
      <c r="E609" s="447" t="s">
        <v>21305</v>
      </c>
      <c r="F609" s="447">
        <v>900</v>
      </c>
      <c r="G609" s="447">
        <v>11800</v>
      </c>
      <c r="H609" s="447" t="s">
        <v>21381</v>
      </c>
      <c r="I609" s="447" t="s">
        <v>21382</v>
      </c>
    </row>
    <row r="610" spans="1:12" ht="30">
      <c r="A610" s="315">
        <v>594</v>
      </c>
      <c r="B610" s="446" t="s">
        <v>19264</v>
      </c>
      <c r="C610" s="447" t="s">
        <v>21383</v>
      </c>
      <c r="D610" s="447" t="s">
        <v>21384</v>
      </c>
      <c r="E610" s="447" t="s">
        <v>21305</v>
      </c>
      <c r="F610" s="447">
        <v>60</v>
      </c>
      <c r="G610" s="447">
        <v>1883.28</v>
      </c>
      <c r="H610" s="447" t="s">
        <v>21385</v>
      </c>
      <c r="I610" s="447" t="s">
        <v>21386</v>
      </c>
    </row>
    <row r="611" spans="1:12" ht="60">
      <c r="A611" s="315">
        <v>595</v>
      </c>
      <c r="B611" s="446" t="s">
        <v>19264</v>
      </c>
      <c r="C611" s="447" t="s">
        <v>21387</v>
      </c>
      <c r="D611" s="447" t="s">
        <v>21388</v>
      </c>
      <c r="E611" s="447" t="s">
        <v>21305</v>
      </c>
      <c r="F611" s="447">
        <v>313</v>
      </c>
      <c r="G611" s="447">
        <v>300</v>
      </c>
      <c r="H611" s="447" t="s">
        <v>21389</v>
      </c>
      <c r="I611" s="447" t="s">
        <v>21390</v>
      </c>
    </row>
    <row r="612" spans="1:12" ht="135">
      <c r="A612" s="315">
        <v>596</v>
      </c>
      <c r="B612" s="446" t="s">
        <v>19264</v>
      </c>
      <c r="C612" s="447" t="s">
        <v>21391</v>
      </c>
      <c r="D612" s="447" t="s">
        <v>21392</v>
      </c>
      <c r="E612" s="447" t="s">
        <v>21305</v>
      </c>
      <c r="F612" s="447">
        <v>221</v>
      </c>
      <c r="G612" s="447">
        <v>320.56</v>
      </c>
      <c r="H612" s="447" t="s">
        <v>21393</v>
      </c>
      <c r="I612" s="447" t="s">
        <v>21394</v>
      </c>
    </row>
    <row r="613" spans="1:12" ht="45">
      <c r="A613" s="315">
        <v>597</v>
      </c>
      <c r="B613" s="446" t="s">
        <v>19264</v>
      </c>
      <c r="C613" s="447" t="s">
        <v>21395</v>
      </c>
      <c r="D613" s="447" t="s">
        <v>21396</v>
      </c>
      <c r="E613" s="447" t="s">
        <v>21305</v>
      </c>
      <c r="F613" s="447">
        <v>627.70000000000005</v>
      </c>
      <c r="G613" s="447">
        <v>300</v>
      </c>
      <c r="H613" s="447" t="s">
        <v>21397</v>
      </c>
      <c r="I613" s="447" t="s">
        <v>21398</v>
      </c>
    </row>
    <row r="614" spans="1:12" ht="45">
      <c r="A614" s="315">
        <v>598</v>
      </c>
      <c r="B614" s="446" t="s">
        <v>19264</v>
      </c>
      <c r="C614" s="447" t="s">
        <v>21399</v>
      </c>
      <c r="D614" s="447" t="s">
        <v>21400</v>
      </c>
      <c r="E614" s="447" t="s">
        <v>21305</v>
      </c>
      <c r="F614" s="447">
        <v>300</v>
      </c>
      <c r="G614" s="447">
        <v>300</v>
      </c>
      <c r="H614" s="447" t="s">
        <v>21401</v>
      </c>
      <c r="I614" s="447" t="s">
        <v>21402</v>
      </c>
    </row>
    <row r="615" spans="1:12" ht="30">
      <c r="A615" s="315">
        <v>599</v>
      </c>
      <c r="B615" s="446" t="s">
        <v>19264</v>
      </c>
      <c r="C615" s="447" t="s">
        <v>21403</v>
      </c>
      <c r="D615" s="447" t="s">
        <v>21404</v>
      </c>
      <c r="E615" s="447" t="s">
        <v>21305</v>
      </c>
      <c r="F615" s="447">
        <v>50</v>
      </c>
      <c r="G615" s="447">
        <v>200</v>
      </c>
      <c r="H615" s="447" t="s">
        <v>21405</v>
      </c>
      <c r="I615" s="447" t="s">
        <v>19155</v>
      </c>
    </row>
    <row r="616" spans="1:12" ht="15">
      <c r="A616" s="315">
        <v>600</v>
      </c>
      <c r="B616" s="446" t="s">
        <v>19264</v>
      </c>
      <c r="C616" s="447"/>
      <c r="D616" s="447" t="s">
        <v>21406</v>
      </c>
      <c r="E616" s="447" t="s">
        <v>21305</v>
      </c>
      <c r="F616" s="447">
        <v>1062</v>
      </c>
      <c r="G616" s="447">
        <v>413</v>
      </c>
      <c r="H616" s="447" t="s">
        <v>21407</v>
      </c>
      <c r="I616" s="447" t="s">
        <v>21408</v>
      </c>
    </row>
    <row r="617" spans="1:12" ht="45">
      <c r="A617" s="315">
        <v>601</v>
      </c>
      <c r="B617" s="446" t="s">
        <v>19264</v>
      </c>
      <c r="C617" s="447" t="s">
        <v>21380</v>
      </c>
      <c r="D617" s="447" t="s">
        <v>21409</v>
      </c>
      <c r="E617" s="447" t="s">
        <v>21305</v>
      </c>
      <c r="F617" s="447">
        <v>59</v>
      </c>
      <c r="G617" s="447">
        <v>590</v>
      </c>
      <c r="H617" s="447" t="s">
        <v>21381</v>
      </c>
      <c r="I617" s="447" t="s">
        <v>21382</v>
      </c>
    </row>
    <row r="618" spans="1:12" ht="30">
      <c r="A618" s="315">
        <v>602</v>
      </c>
      <c r="B618" s="446" t="s">
        <v>19264</v>
      </c>
      <c r="C618" s="447" t="s">
        <v>21299</v>
      </c>
      <c r="D618" s="447" t="s">
        <v>21300</v>
      </c>
      <c r="E618" s="447" t="s">
        <v>21301</v>
      </c>
      <c r="F618" s="447">
        <v>574.4</v>
      </c>
      <c r="G618" s="447">
        <v>1080</v>
      </c>
      <c r="H618" s="447" t="s">
        <v>21302</v>
      </c>
      <c r="I618" s="447" t="s">
        <v>21303</v>
      </c>
    </row>
    <row r="619" spans="1:12" ht="30">
      <c r="A619" s="315">
        <v>603</v>
      </c>
      <c r="B619" s="446" t="s">
        <v>19264</v>
      </c>
      <c r="C619" s="447" t="s">
        <v>21410</v>
      </c>
      <c r="D619" s="447" t="s">
        <v>21411</v>
      </c>
      <c r="E619" s="447" t="s">
        <v>21305</v>
      </c>
      <c r="F619" s="447">
        <v>252</v>
      </c>
      <c r="G619" s="447">
        <v>100</v>
      </c>
      <c r="H619" s="447" t="s">
        <v>21412</v>
      </c>
      <c r="I619" s="447" t="s">
        <v>21413</v>
      </c>
    </row>
    <row r="620" spans="1:12" ht="30">
      <c r="A620" s="315">
        <v>604</v>
      </c>
      <c r="B620" s="446" t="s">
        <v>19264</v>
      </c>
      <c r="C620" s="447" t="s">
        <v>21414</v>
      </c>
      <c r="D620" s="447" t="s">
        <v>21415</v>
      </c>
      <c r="E620" s="447" t="s">
        <v>21305</v>
      </c>
      <c r="F620" s="447">
        <v>150</v>
      </c>
      <c r="G620" s="447">
        <v>500</v>
      </c>
      <c r="H620" s="447" t="s">
        <v>21416</v>
      </c>
      <c r="I620" s="447" t="s">
        <v>21417</v>
      </c>
    </row>
    <row r="621" spans="1:12" ht="15">
      <c r="A621" s="315">
        <v>605</v>
      </c>
      <c r="B621" s="446" t="s">
        <v>19264</v>
      </c>
      <c r="C621" s="490" t="s">
        <v>23771</v>
      </c>
      <c r="D621" s="490" t="s">
        <v>23772</v>
      </c>
      <c r="E621" s="497" t="s">
        <v>21305</v>
      </c>
      <c r="F621" s="498">
        <v>122</v>
      </c>
      <c r="G621" s="499">
        <v>680</v>
      </c>
      <c r="H621" s="500" t="s">
        <v>23773</v>
      </c>
      <c r="I621" s="493" t="s">
        <v>23774</v>
      </c>
      <c r="J621" s="494"/>
      <c r="K621" s="495"/>
      <c r="L621" s="494"/>
    </row>
    <row r="622" spans="1:12" ht="30">
      <c r="A622" s="315">
        <v>606</v>
      </c>
      <c r="B622" s="446" t="s">
        <v>19264</v>
      </c>
      <c r="C622" s="447" t="s">
        <v>21304</v>
      </c>
      <c r="D622" s="447" t="s">
        <v>23772</v>
      </c>
      <c r="E622" s="447" t="s">
        <v>21305</v>
      </c>
      <c r="F622" s="447">
        <v>5616</v>
      </c>
      <c r="G622" s="447">
        <v>1500</v>
      </c>
      <c r="H622" s="491" t="s">
        <v>21306</v>
      </c>
      <c r="I622" s="492" t="s">
        <v>21307</v>
      </c>
      <c r="J622" s="496"/>
      <c r="K622" s="496"/>
      <c r="L622" s="496"/>
    </row>
    <row r="623" spans="1:12" ht="30">
      <c r="A623" s="315">
        <v>607</v>
      </c>
      <c r="B623" s="446" t="s">
        <v>19264</v>
      </c>
      <c r="C623" s="447" t="s">
        <v>21308</v>
      </c>
      <c r="D623" s="447" t="s">
        <v>23772</v>
      </c>
      <c r="E623" s="447" t="s">
        <v>21305</v>
      </c>
      <c r="F623" s="447">
        <v>1200</v>
      </c>
      <c r="G623" s="447">
        <v>5900</v>
      </c>
      <c r="H623" s="491" t="s">
        <v>21309</v>
      </c>
      <c r="I623" s="492" t="s">
        <v>21310</v>
      </c>
    </row>
    <row r="624" spans="1:12" ht="45">
      <c r="A624" s="315">
        <v>608</v>
      </c>
      <c r="B624" s="446" t="s">
        <v>19264</v>
      </c>
      <c r="C624" s="447" t="s">
        <v>21311</v>
      </c>
      <c r="D624" s="447" t="s">
        <v>23772</v>
      </c>
      <c r="E624" s="447" t="s">
        <v>21305</v>
      </c>
      <c r="F624" s="447">
        <v>1920</v>
      </c>
      <c r="G624" s="447">
        <v>1480</v>
      </c>
      <c r="H624" s="491" t="s">
        <v>21309</v>
      </c>
      <c r="I624" s="492" t="s">
        <v>21310</v>
      </c>
    </row>
    <row r="625" spans="1:9" ht="60">
      <c r="A625" s="315">
        <v>609</v>
      </c>
      <c r="B625" s="446" t="s">
        <v>19264</v>
      </c>
      <c r="C625" s="447" t="s">
        <v>21312</v>
      </c>
      <c r="D625" s="447" t="s">
        <v>23772</v>
      </c>
      <c r="E625" s="447" t="s">
        <v>21305</v>
      </c>
      <c r="F625" s="447">
        <v>237.6</v>
      </c>
      <c r="G625" s="447">
        <v>400</v>
      </c>
      <c r="H625" s="491" t="s">
        <v>21313</v>
      </c>
      <c r="I625" s="492" t="s">
        <v>21314</v>
      </c>
    </row>
    <row r="626" spans="1:9" ht="30">
      <c r="A626" s="315">
        <v>610</v>
      </c>
      <c r="B626" s="446" t="s">
        <v>19264</v>
      </c>
      <c r="C626" s="447" t="s">
        <v>21315</v>
      </c>
      <c r="D626" s="447" t="s">
        <v>23772</v>
      </c>
      <c r="E626" s="447" t="s">
        <v>21305</v>
      </c>
      <c r="F626" s="447">
        <v>130</v>
      </c>
      <c r="G626" s="447">
        <v>720.66</v>
      </c>
      <c r="H626" s="491" t="s">
        <v>21316</v>
      </c>
      <c r="I626" s="492" t="s">
        <v>21317</v>
      </c>
    </row>
    <row r="627" spans="1:9" ht="30">
      <c r="A627" s="315">
        <v>611</v>
      </c>
      <c r="B627" s="446" t="s">
        <v>19264</v>
      </c>
      <c r="C627" s="447" t="s">
        <v>21318</v>
      </c>
      <c r="D627" s="447" t="s">
        <v>23772</v>
      </c>
      <c r="E627" s="447" t="s">
        <v>21305</v>
      </c>
      <c r="F627" s="447">
        <v>250</v>
      </c>
      <c r="G627" s="447">
        <v>450</v>
      </c>
      <c r="H627" s="491" t="s">
        <v>21319</v>
      </c>
      <c r="I627" s="492" t="s">
        <v>21320</v>
      </c>
    </row>
    <row r="628" spans="1:9" ht="30">
      <c r="A628" s="315">
        <v>612</v>
      </c>
      <c r="B628" s="446" t="s">
        <v>19264</v>
      </c>
      <c r="C628" s="447" t="s">
        <v>21321</v>
      </c>
      <c r="D628" s="447" t="s">
        <v>23772</v>
      </c>
      <c r="E628" s="447" t="s">
        <v>21305</v>
      </c>
      <c r="F628" s="447">
        <v>180</v>
      </c>
      <c r="G628" s="447">
        <v>400</v>
      </c>
      <c r="H628" s="491" t="s">
        <v>21322</v>
      </c>
      <c r="I628" s="492" t="s">
        <v>21323</v>
      </c>
    </row>
    <row r="629" spans="1:9" ht="30">
      <c r="A629" s="315">
        <v>613</v>
      </c>
      <c r="B629" s="446" t="s">
        <v>19264</v>
      </c>
      <c r="C629" s="447" t="s">
        <v>21324</v>
      </c>
      <c r="D629" s="447" t="s">
        <v>23772</v>
      </c>
      <c r="E629" s="447" t="s">
        <v>21305</v>
      </c>
      <c r="F629" s="447">
        <v>300</v>
      </c>
      <c r="G629" s="447">
        <v>300</v>
      </c>
      <c r="H629" s="491" t="s">
        <v>21325</v>
      </c>
      <c r="I629" s="492" t="s">
        <v>21326</v>
      </c>
    </row>
    <row r="630" spans="1:9" ht="45">
      <c r="A630" s="315">
        <v>614</v>
      </c>
      <c r="B630" s="446" t="s">
        <v>19264</v>
      </c>
      <c r="C630" s="447" t="s">
        <v>21327</v>
      </c>
      <c r="D630" s="447" t="s">
        <v>23772</v>
      </c>
      <c r="E630" s="447" t="s">
        <v>21305</v>
      </c>
      <c r="F630" s="447">
        <v>350</v>
      </c>
      <c r="G630" s="447">
        <v>400</v>
      </c>
      <c r="H630" s="491" t="s">
        <v>21328</v>
      </c>
      <c r="I630" s="492" t="s">
        <v>21329</v>
      </c>
    </row>
    <row r="631" spans="1:9" ht="30">
      <c r="A631" s="315">
        <v>615</v>
      </c>
      <c r="B631" s="446" t="s">
        <v>19264</v>
      </c>
      <c r="C631" s="447" t="s">
        <v>21330</v>
      </c>
      <c r="D631" s="447" t="s">
        <v>23772</v>
      </c>
      <c r="E631" s="447" t="s">
        <v>21305</v>
      </c>
      <c r="F631" s="447">
        <v>288</v>
      </c>
      <c r="G631" s="447">
        <v>300</v>
      </c>
      <c r="H631" s="491" t="s">
        <v>21331</v>
      </c>
      <c r="I631" s="492" t="s">
        <v>21332</v>
      </c>
    </row>
    <row r="632" spans="1:9" ht="45">
      <c r="A632" s="315">
        <v>616</v>
      </c>
      <c r="B632" s="446" t="s">
        <v>19264</v>
      </c>
      <c r="C632" s="447" t="s">
        <v>21333</v>
      </c>
      <c r="D632" s="447" t="s">
        <v>23772</v>
      </c>
      <c r="E632" s="447" t="s">
        <v>21305</v>
      </c>
      <c r="F632" s="447">
        <v>210</v>
      </c>
      <c r="G632" s="447">
        <v>800</v>
      </c>
      <c r="H632" s="491" t="s">
        <v>21334</v>
      </c>
      <c r="I632" s="492" t="s">
        <v>21335</v>
      </c>
    </row>
    <row r="633" spans="1:9" ht="15">
      <c r="A633" s="315">
        <v>617</v>
      </c>
      <c r="B633" s="446" t="s">
        <v>19264</v>
      </c>
      <c r="C633" s="447" t="s">
        <v>21336</v>
      </c>
      <c r="D633" s="447" t="s">
        <v>23772</v>
      </c>
      <c r="E633" s="447" t="s">
        <v>21305</v>
      </c>
      <c r="F633" s="447">
        <v>140</v>
      </c>
      <c r="G633" s="447">
        <v>312.12</v>
      </c>
      <c r="H633" s="491" t="s">
        <v>21337</v>
      </c>
      <c r="I633" s="492" t="s">
        <v>21338</v>
      </c>
    </row>
    <row r="634" spans="1:9" ht="30">
      <c r="A634" s="315">
        <v>618</v>
      </c>
      <c r="B634" s="446" t="s">
        <v>19264</v>
      </c>
      <c r="C634" s="447" t="s">
        <v>21321</v>
      </c>
      <c r="D634" s="447" t="s">
        <v>23772</v>
      </c>
      <c r="E634" s="447" t="s">
        <v>21305</v>
      </c>
      <c r="F634" s="447">
        <v>180</v>
      </c>
      <c r="G634" s="447">
        <v>400</v>
      </c>
      <c r="H634" s="491" t="s">
        <v>21322</v>
      </c>
      <c r="I634" s="492" t="s">
        <v>21323</v>
      </c>
    </row>
    <row r="635" spans="1:9" ht="30">
      <c r="A635" s="315">
        <v>619</v>
      </c>
      <c r="B635" s="446" t="s">
        <v>19264</v>
      </c>
      <c r="C635" s="447" t="s">
        <v>21339</v>
      </c>
      <c r="D635" s="447" t="s">
        <v>23772</v>
      </c>
      <c r="E635" s="447" t="s">
        <v>21305</v>
      </c>
      <c r="F635" s="447">
        <v>110</v>
      </c>
      <c r="G635" s="447">
        <v>200</v>
      </c>
      <c r="H635" s="491" t="s">
        <v>21340</v>
      </c>
      <c r="I635" s="492" t="s">
        <v>21341</v>
      </c>
    </row>
    <row r="636" spans="1:9" ht="30">
      <c r="A636" s="315">
        <v>620</v>
      </c>
      <c r="B636" s="446" t="s">
        <v>19264</v>
      </c>
      <c r="C636" s="447" t="s">
        <v>21339</v>
      </c>
      <c r="D636" s="447" t="s">
        <v>23772</v>
      </c>
      <c r="E636" s="447" t="s">
        <v>21305</v>
      </c>
      <c r="F636" s="447">
        <v>110</v>
      </c>
      <c r="G636" s="447">
        <v>200</v>
      </c>
      <c r="H636" s="491" t="s">
        <v>21340</v>
      </c>
      <c r="I636" s="492" t="s">
        <v>21341</v>
      </c>
    </row>
    <row r="637" spans="1:9" ht="75">
      <c r="A637" s="315">
        <v>621</v>
      </c>
      <c r="B637" s="446" t="s">
        <v>19264</v>
      </c>
      <c r="C637" s="447" t="s">
        <v>21342</v>
      </c>
      <c r="D637" s="447" t="s">
        <v>23772</v>
      </c>
      <c r="E637" s="447" t="s">
        <v>21305</v>
      </c>
      <c r="F637" s="447">
        <v>430</v>
      </c>
      <c r="G637" s="447">
        <v>500</v>
      </c>
      <c r="H637" s="491" t="s">
        <v>21343</v>
      </c>
      <c r="I637" s="492" t="s">
        <v>21344</v>
      </c>
    </row>
    <row r="638" spans="1:9" ht="15">
      <c r="A638" s="315" t="s">
        <v>273</v>
      </c>
      <c r="B638" s="446"/>
      <c r="C638" s="447"/>
      <c r="D638" s="447"/>
      <c r="E638" s="447"/>
      <c r="F638" s="447"/>
      <c r="G638" s="447"/>
      <c r="H638" s="447"/>
      <c r="I638" s="447"/>
    </row>
    <row r="639" spans="1:9">
      <c r="A639" s="187"/>
      <c r="B639" s="458"/>
      <c r="C639" s="458"/>
      <c r="D639" s="458"/>
      <c r="E639" s="458"/>
      <c r="F639" s="458"/>
      <c r="G639" s="458"/>
      <c r="H639" s="458"/>
      <c r="I639" s="458"/>
    </row>
    <row r="640" spans="1:9">
      <c r="A640" s="187"/>
      <c r="B640" s="458"/>
      <c r="C640" s="458"/>
      <c r="D640" s="458"/>
      <c r="E640" s="458"/>
      <c r="F640" s="458"/>
      <c r="G640" s="458"/>
      <c r="H640" s="458"/>
      <c r="I640" s="458"/>
    </row>
    <row r="641" spans="1:9">
      <c r="A641" s="317"/>
      <c r="B641" s="459"/>
      <c r="C641" s="458"/>
      <c r="D641" s="458"/>
      <c r="E641" s="458"/>
      <c r="F641" s="458"/>
      <c r="G641" s="458"/>
      <c r="H641" s="458"/>
      <c r="I641" s="458"/>
    </row>
    <row r="642" spans="1:9" ht="15">
      <c r="A642" s="21"/>
      <c r="B642" s="343"/>
      <c r="C642" s="460" t="s">
        <v>107</v>
      </c>
      <c r="D642" s="343"/>
      <c r="E642" s="343"/>
      <c r="F642" s="461"/>
      <c r="G642" s="343"/>
      <c r="H642" s="343"/>
      <c r="I642" s="343"/>
    </row>
    <row r="643" spans="1:9" ht="15">
      <c r="A643" s="21"/>
      <c r="B643" s="343"/>
      <c r="C643" s="343"/>
      <c r="D643" s="568"/>
      <c r="E643" s="568"/>
      <c r="F643" s="340"/>
      <c r="G643" s="462"/>
      <c r="H643" s="463"/>
      <c r="I643" s="340"/>
    </row>
    <row r="644" spans="1:9" ht="15">
      <c r="B644" s="340"/>
      <c r="C644" s="343"/>
      <c r="D644" s="569" t="s">
        <v>263</v>
      </c>
      <c r="E644" s="569"/>
      <c r="F644" s="340"/>
      <c r="G644" s="570" t="s">
        <v>489</v>
      </c>
      <c r="H644" s="570"/>
      <c r="I644" s="340"/>
    </row>
    <row r="645" spans="1:9" ht="15">
      <c r="B645" s="340"/>
      <c r="C645" s="343"/>
      <c r="D645" s="343"/>
      <c r="E645" s="343"/>
      <c r="F645" s="340"/>
      <c r="G645" s="571"/>
      <c r="H645" s="571"/>
      <c r="I645" s="340"/>
    </row>
    <row r="646" spans="1:9" ht="15">
      <c r="B646" s="340"/>
      <c r="C646" s="343"/>
      <c r="D646" s="572" t="s">
        <v>139</v>
      </c>
      <c r="E646" s="572"/>
      <c r="F646" s="340"/>
      <c r="G646" s="571"/>
      <c r="H646" s="571"/>
      <c r="I646" s="340"/>
    </row>
  </sheetData>
  <autoFilter ref="A7:I638"/>
  <mergeCells count="46">
    <mergeCell ref="F23:F24"/>
    <mergeCell ref="A16:A17"/>
    <mergeCell ref="B16:B17"/>
    <mergeCell ref="C16:C17"/>
    <mergeCell ref="D16:D17"/>
    <mergeCell ref="E16:E17"/>
    <mergeCell ref="F16:F17"/>
    <mergeCell ref="A23:A24"/>
    <mergeCell ref="B23:B24"/>
    <mergeCell ref="C23:C24"/>
    <mergeCell ref="D23:D24"/>
    <mergeCell ref="E23:E24"/>
    <mergeCell ref="F87:F88"/>
    <mergeCell ref="A48:A49"/>
    <mergeCell ref="B48:B49"/>
    <mergeCell ref="C48:C49"/>
    <mergeCell ref="D48:D49"/>
    <mergeCell ref="E48:E49"/>
    <mergeCell ref="F48:F49"/>
    <mergeCell ref="A87:A88"/>
    <mergeCell ref="B87:B88"/>
    <mergeCell ref="C87:C88"/>
    <mergeCell ref="D87:D88"/>
    <mergeCell ref="E87:E88"/>
    <mergeCell ref="F312:F314"/>
    <mergeCell ref="A310:A311"/>
    <mergeCell ref="B310:B311"/>
    <mergeCell ref="C310:C311"/>
    <mergeCell ref="D310:D311"/>
    <mergeCell ref="E310:E311"/>
    <mergeCell ref="F310:F311"/>
    <mergeCell ref="A312:A314"/>
    <mergeCell ref="B312:B314"/>
    <mergeCell ref="C312:C314"/>
    <mergeCell ref="D312:D314"/>
    <mergeCell ref="E312:E314"/>
    <mergeCell ref="D643:E643"/>
    <mergeCell ref="D644:E644"/>
    <mergeCell ref="G644:H646"/>
    <mergeCell ref="D646:E646"/>
    <mergeCell ref="A367:A368"/>
    <mergeCell ref="B367:B368"/>
    <mergeCell ref="C367:C368"/>
    <mergeCell ref="D367:D368"/>
    <mergeCell ref="E367:E368"/>
    <mergeCell ref="F367:F368"/>
  </mergeCells>
  <dataValidations count="1">
    <dataValidation type="list" allowBlank="1" showInputMessage="1" showErrorMessage="1" sqref="B315:B367 B312 B9:B310 B369:B638">
      <formula1>"იჯარა, საკუთრება"</formula1>
    </dataValidation>
  </dataValidations>
  <pageMargins left="0.19684820647419099" right="0.19684820647419099" top="0.19684820647419099" bottom="0.19684820647419099" header="0.15748031496063" footer="0.15748031496063"/>
  <pageSetup scale="79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3F3F3"/>
    <pageSetUpPr fitToPage="1"/>
  </sheetPr>
  <dimension ref="A1:M1208"/>
  <sheetViews>
    <sheetView view="pageBreakPreview" zoomScale="80" zoomScaleNormal="100" zoomScaleSheetLayoutView="80" workbookViewId="0">
      <selection activeCell="K7" sqref="K7"/>
    </sheetView>
  </sheetViews>
  <sheetFormatPr defaultRowHeight="12.75"/>
  <cols>
    <col min="1" max="1" width="6.85546875" style="311" customWidth="1"/>
    <col min="2" max="2" width="14.85546875" style="311" customWidth="1"/>
    <col min="3" max="3" width="21.140625" style="311" customWidth="1"/>
    <col min="4" max="5" width="12.7109375" style="311" customWidth="1"/>
    <col min="6" max="6" width="13.42578125" style="311" bestFit="1" customWidth="1"/>
    <col min="7" max="7" width="15.28515625" style="311" customWidth="1"/>
    <col min="8" max="8" width="23.85546875" style="311" customWidth="1"/>
    <col min="9" max="9" width="12.140625" style="311" bestFit="1" customWidth="1"/>
    <col min="10" max="10" width="19" style="311" customWidth="1"/>
    <col min="11" max="11" width="17.7109375" style="311" customWidth="1"/>
    <col min="12" max="16384" width="9.140625" style="311"/>
  </cols>
  <sheetData>
    <row r="1" spans="1:12" s="190" customFormat="1" ht="15">
      <c r="A1" s="184" t="s">
        <v>300</v>
      </c>
      <c r="B1" s="184"/>
      <c r="C1" s="184"/>
      <c r="D1" s="185"/>
      <c r="E1" s="185"/>
      <c r="F1" s="185"/>
      <c r="G1" s="185"/>
      <c r="H1" s="185"/>
      <c r="I1" s="185"/>
      <c r="J1" s="185"/>
      <c r="K1" s="352" t="s">
        <v>109</v>
      </c>
    </row>
    <row r="2" spans="1:12" s="190" customFormat="1" ht="15">
      <c r="A2" s="142" t="s">
        <v>140</v>
      </c>
      <c r="B2" s="142"/>
      <c r="C2" s="142"/>
      <c r="D2" s="185"/>
      <c r="E2" s="185"/>
      <c r="F2" s="185"/>
      <c r="G2" s="185"/>
      <c r="H2" s="185"/>
      <c r="I2" s="185"/>
      <c r="J2" s="185"/>
      <c r="K2" s="349" t="str">
        <f>'ფორმა N1'!L2</f>
        <v>01,01-31,12,2017</v>
      </c>
    </row>
    <row r="3" spans="1:12" s="190" customFormat="1" ht="15">
      <c r="A3" s="185"/>
      <c r="B3" s="185"/>
      <c r="C3" s="185"/>
      <c r="D3" s="185"/>
      <c r="E3" s="185"/>
      <c r="F3" s="185"/>
      <c r="G3" s="185"/>
      <c r="H3" s="185"/>
      <c r="I3" s="185"/>
      <c r="J3" s="185"/>
      <c r="K3" s="137"/>
      <c r="L3" s="311"/>
    </row>
    <row r="4" spans="1:12" s="190" customFormat="1" ht="15">
      <c r="A4" s="111" t="s">
        <v>269</v>
      </c>
      <c r="B4" s="111"/>
      <c r="C4" s="111"/>
      <c r="D4" s="111"/>
      <c r="E4" s="111"/>
      <c r="F4" s="306"/>
      <c r="G4" s="186"/>
      <c r="H4" s="185"/>
      <c r="I4" s="185"/>
      <c r="J4" s="185"/>
      <c r="K4" s="185"/>
    </row>
    <row r="5" spans="1:12" ht="15">
      <c r="A5" s="307" t="str">
        <f>'[3]ფორმა N1'!A5</f>
        <v>მ.პ.გ. ქართული ოცნება - დემოკრატიული საქართველო</v>
      </c>
      <c r="B5" s="307"/>
      <c r="C5" s="307"/>
      <c r="D5" s="308"/>
      <c r="E5" s="308"/>
      <c r="F5" s="308"/>
      <c r="G5" s="309"/>
      <c r="H5" s="310"/>
      <c r="I5" s="310"/>
      <c r="J5" s="310"/>
      <c r="K5" s="309"/>
    </row>
    <row r="6" spans="1:12" s="190" customFormat="1" ht="13.5">
      <c r="A6" s="138"/>
      <c r="B6" s="138"/>
      <c r="C6" s="138"/>
      <c r="D6" s="312"/>
      <c r="E6" s="312"/>
      <c r="F6" s="312"/>
      <c r="G6" s="185"/>
      <c r="H6" s="185"/>
      <c r="I6" s="185"/>
      <c r="J6" s="185"/>
      <c r="K6" s="185"/>
    </row>
    <row r="7" spans="1:12" s="190" customFormat="1" ht="60">
      <c r="A7" s="313" t="s">
        <v>64</v>
      </c>
      <c r="B7" s="313" t="s">
        <v>482</v>
      </c>
      <c r="C7" s="313" t="s">
        <v>243</v>
      </c>
      <c r="D7" s="314" t="s">
        <v>240</v>
      </c>
      <c r="E7" s="314" t="s">
        <v>241</v>
      </c>
      <c r="F7" s="314" t="s">
        <v>338</v>
      </c>
      <c r="G7" s="314" t="s">
        <v>242</v>
      </c>
      <c r="H7" s="314" t="s">
        <v>490</v>
      </c>
      <c r="I7" s="314" t="s">
        <v>239</v>
      </c>
      <c r="J7" s="314" t="s">
        <v>487</v>
      </c>
      <c r="K7" s="314" t="s">
        <v>488</v>
      </c>
    </row>
    <row r="8" spans="1:12" s="190" customFormat="1" ht="15">
      <c r="A8" s="313">
        <v>1</v>
      </c>
      <c r="B8" s="313">
        <v>2</v>
      </c>
      <c r="C8" s="313">
        <v>3</v>
      </c>
      <c r="D8" s="314">
        <v>4</v>
      </c>
      <c r="E8" s="313">
        <v>5</v>
      </c>
      <c r="F8" s="314">
        <v>6</v>
      </c>
      <c r="G8" s="313">
        <v>7</v>
      </c>
      <c r="H8" s="314">
        <v>8</v>
      </c>
      <c r="I8" s="313">
        <v>9</v>
      </c>
      <c r="J8" s="313">
        <v>10</v>
      </c>
      <c r="K8" s="314">
        <v>11</v>
      </c>
    </row>
    <row r="9" spans="1:12" s="190" customFormat="1" ht="30">
      <c r="A9" s="315">
        <v>1</v>
      </c>
      <c r="B9" s="315" t="s">
        <v>21418</v>
      </c>
      <c r="C9" s="315" t="s">
        <v>21419</v>
      </c>
      <c r="D9" s="316" t="s">
        <v>21420</v>
      </c>
      <c r="E9" s="316" t="s">
        <v>21421</v>
      </c>
      <c r="F9" s="316">
        <v>2012</v>
      </c>
      <c r="G9" s="316" t="s">
        <v>21422</v>
      </c>
      <c r="H9" s="316">
        <v>66066.13</v>
      </c>
      <c r="I9" s="316" t="s">
        <v>21423</v>
      </c>
      <c r="J9" s="316"/>
      <c r="K9" s="316"/>
    </row>
    <row r="10" spans="1:12" s="190" customFormat="1" ht="15">
      <c r="A10" s="315">
        <v>2</v>
      </c>
      <c r="B10" s="315" t="s">
        <v>21418</v>
      </c>
      <c r="C10" s="315" t="s">
        <v>21424</v>
      </c>
      <c r="D10" s="316" t="s">
        <v>21425</v>
      </c>
      <c r="E10" s="316" t="s">
        <v>21426</v>
      </c>
      <c r="F10" s="316">
        <v>2016</v>
      </c>
      <c r="G10" s="316" t="s">
        <v>21427</v>
      </c>
      <c r="H10" s="316">
        <v>24874.959999999999</v>
      </c>
      <c r="I10" s="316">
        <v>42406</v>
      </c>
      <c r="J10" s="316"/>
      <c r="K10" s="316"/>
    </row>
    <row r="11" spans="1:12" s="190" customFormat="1" ht="15">
      <c r="A11" s="315">
        <v>3</v>
      </c>
      <c r="B11" s="315" t="s">
        <v>21418</v>
      </c>
      <c r="C11" s="315" t="s">
        <v>21424</v>
      </c>
      <c r="D11" s="316" t="s">
        <v>21425</v>
      </c>
      <c r="E11" s="316" t="s">
        <v>21426</v>
      </c>
      <c r="F11" s="316">
        <v>2016</v>
      </c>
      <c r="G11" s="316" t="s">
        <v>21428</v>
      </c>
      <c r="H11" s="316">
        <v>24874.959999999999</v>
      </c>
      <c r="I11" s="316">
        <v>42406</v>
      </c>
      <c r="J11" s="316"/>
      <c r="K11" s="316"/>
    </row>
    <row r="12" spans="1:12" s="190" customFormat="1" ht="15">
      <c r="A12" s="315">
        <v>4</v>
      </c>
      <c r="B12" s="315" t="s">
        <v>21418</v>
      </c>
      <c r="C12" s="315" t="s">
        <v>21424</v>
      </c>
      <c r="D12" s="316" t="s">
        <v>21425</v>
      </c>
      <c r="E12" s="316" t="s">
        <v>21426</v>
      </c>
      <c r="F12" s="316">
        <v>2016</v>
      </c>
      <c r="G12" s="316" t="s">
        <v>21429</v>
      </c>
      <c r="H12" s="316">
        <v>24874.959999999999</v>
      </c>
      <c r="I12" s="316">
        <v>42406</v>
      </c>
      <c r="J12" s="316"/>
      <c r="K12" s="316"/>
    </row>
    <row r="13" spans="1:12" s="190" customFormat="1" ht="15">
      <c r="A13" s="315">
        <v>5</v>
      </c>
      <c r="B13" s="315" t="s">
        <v>21418</v>
      </c>
      <c r="C13" s="315" t="s">
        <v>21424</v>
      </c>
      <c r="D13" s="316" t="s">
        <v>21425</v>
      </c>
      <c r="E13" s="316" t="s">
        <v>21426</v>
      </c>
      <c r="F13" s="316">
        <v>2016</v>
      </c>
      <c r="G13" s="316" t="s">
        <v>21430</v>
      </c>
      <c r="H13" s="316">
        <v>24874.959999999999</v>
      </c>
      <c r="I13" s="316">
        <v>42406</v>
      </c>
      <c r="J13" s="316"/>
      <c r="K13" s="316"/>
    </row>
    <row r="14" spans="1:12" s="190" customFormat="1" ht="15">
      <c r="A14" s="315">
        <v>6</v>
      </c>
      <c r="B14" s="315" t="s">
        <v>21418</v>
      </c>
      <c r="C14" s="315" t="s">
        <v>21424</v>
      </c>
      <c r="D14" s="316" t="s">
        <v>21425</v>
      </c>
      <c r="E14" s="316" t="s">
        <v>21426</v>
      </c>
      <c r="F14" s="316">
        <v>2016</v>
      </c>
      <c r="G14" s="316" t="s">
        <v>21431</v>
      </c>
      <c r="H14" s="316">
        <v>23250.45</v>
      </c>
      <c r="I14" s="316">
        <v>42649</v>
      </c>
      <c r="J14" s="316"/>
      <c r="K14" s="316"/>
    </row>
    <row r="15" spans="1:12" s="190" customFormat="1" ht="15">
      <c r="A15" s="315">
        <v>7</v>
      </c>
      <c r="B15" s="315" t="s">
        <v>21418</v>
      </c>
      <c r="C15" s="315" t="s">
        <v>21424</v>
      </c>
      <c r="D15" s="316" t="s">
        <v>21425</v>
      </c>
      <c r="E15" s="316" t="s">
        <v>21426</v>
      </c>
      <c r="F15" s="316">
        <v>2016</v>
      </c>
      <c r="G15" s="316" t="s">
        <v>21432</v>
      </c>
      <c r="H15" s="316">
        <v>23250.45</v>
      </c>
      <c r="I15" s="316">
        <v>42649</v>
      </c>
      <c r="J15" s="316"/>
      <c r="K15" s="316"/>
    </row>
    <row r="16" spans="1:12" s="190" customFormat="1" ht="15">
      <c r="A16" s="315">
        <v>8</v>
      </c>
      <c r="B16" s="315" t="s">
        <v>21418</v>
      </c>
      <c r="C16" s="315" t="s">
        <v>21424</v>
      </c>
      <c r="D16" s="316" t="s">
        <v>21425</v>
      </c>
      <c r="E16" s="316" t="s">
        <v>21426</v>
      </c>
      <c r="F16" s="316">
        <v>2016</v>
      </c>
      <c r="G16" s="316" t="s">
        <v>21433</v>
      </c>
      <c r="H16" s="316">
        <v>23250.45</v>
      </c>
      <c r="I16" s="316">
        <v>42649</v>
      </c>
      <c r="J16" s="316"/>
      <c r="K16" s="316"/>
    </row>
    <row r="17" spans="1:11" s="190" customFormat="1" ht="15">
      <c r="A17" s="315">
        <v>9</v>
      </c>
      <c r="B17" s="315" t="s">
        <v>21418</v>
      </c>
      <c r="C17" s="315" t="s">
        <v>21424</v>
      </c>
      <c r="D17" s="316" t="s">
        <v>21425</v>
      </c>
      <c r="E17" s="316" t="s">
        <v>21426</v>
      </c>
      <c r="F17" s="316">
        <v>2016</v>
      </c>
      <c r="G17" s="316" t="s">
        <v>21434</v>
      </c>
      <c r="H17" s="316">
        <v>23250.45</v>
      </c>
      <c r="I17" s="316">
        <v>42649</v>
      </c>
      <c r="J17" s="316"/>
      <c r="K17" s="316"/>
    </row>
    <row r="18" spans="1:11" s="190" customFormat="1" ht="15">
      <c r="A18" s="315">
        <v>10</v>
      </c>
      <c r="B18" s="315" t="s">
        <v>21418</v>
      </c>
      <c r="C18" s="315" t="s">
        <v>21424</v>
      </c>
      <c r="D18" s="316" t="s">
        <v>21425</v>
      </c>
      <c r="E18" s="316" t="s">
        <v>21426</v>
      </c>
      <c r="F18" s="316">
        <v>2016</v>
      </c>
      <c r="G18" s="316" t="s">
        <v>21435</v>
      </c>
      <c r="H18" s="316">
        <v>23250.45</v>
      </c>
      <c r="I18" s="316">
        <v>42649</v>
      </c>
      <c r="J18" s="316"/>
      <c r="K18" s="316"/>
    </row>
    <row r="19" spans="1:11" s="190" customFormat="1" ht="15">
      <c r="A19" s="315">
        <v>11</v>
      </c>
      <c r="B19" s="315" t="s">
        <v>21418</v>
      </c>
      <c r="C19" s="315" t="s">
        <v>21424</v>
      </c>
      <c r="D19" s="316" t="s">
        <v>21425</v>
      </c>
      <c r="E19" s="316" t="s">
        <v>21426</v>
      </c>
      <c r="F19" s="316">
        <v>2016</v>
      </c>
      <c r="G19" s="316" t="s">
        <v>21436</v>
      </c>
      <c r="H19" s="316">
        <v>24757.46</v>
      </c>
      <c r="I19" s="316">
        <v>42649</v>
      </c>
      <c r="J19" s="316"/>
      <c r="K19" s="316"/>
    </row>
    <row r="20" spans="1:11" s="190" customFormat="1" ht="30">
      <c r="A20" s="315">
        <v>12</v>
      </c>
      <c r="B20" s="315" t="s">
        <v>19264</v>
      </c>
      <c r="C20" s="315" t="s">
        <v>21437</v>
      </c>
      <c r="D20" s="316" t="s">
        <v>21438</v>
      </c>
      <c r="E20" s="316" t="s">
        <v>21439</v>
      </c>
      <c r="F20" s="316">
        <v>1994</v>
      </c>
      <c r="G20" s="316" t="s">
        <v>21440</v>
      </c>
      <c r="H20" s="316">
        <v>1440</v>
      </c>
      <c r="I20" s="316"/>
      <c r="J20" s="316" t="s">
        <v>21441</v>
      </c>
      <c r="K20" s="316" t="s">
        <v>21442</v>
      </c>
    </row>
    <row r="21" spans="1:11" s="190" customFormat="1" ht="30">
      <c r="A21" s="315">
        <v>13</v>
      </c>
      <c r="B21" s="315" t="s">
        <v>19264</v>
      </c>
      <c r="C21" s="315" t="s">
        <v>21443</v>
      </c>
      <c r="D21" s="316" t="s">
        <v>21444</v>
      </c>
      <c r="E21" s="316" t="s">
        <v>21445</v>
      </c>
      <c r="F21" s="316">
        <v>2007</v>
      </c>
      <c r="G21" s="316" t="s">
        <v>21446</v>
      </c>
      <c r="H21" s="316">
        <v>625</v>
      </c>
      <c r="I21" s="316"/>
      <c r="J21" s="316" t="s">
        <v>21447</v>
      </c>
      <c r="K21" s="316" t="s">
        <v>21448</v>
      </c>
    </row>
    <row r="22" spans="1:11" s="190" customFormat="1" ht="30">
      <c r="A22" s="315">
        <v>14</v>
      </c>
      <c r="B22" s="315" t="s">
        <v>19264</v>
      </c>
      <c r="C22" s="315" t="s">
        <v>21443</v>
      </c>
      <c r="D22" s="316" t="s">
        <v>21449</v>
      </c>
      <c r="E22" s="316" t="s">
        <v>21450</v>
      </c>
      <c r="F22" s="316">
        <v>2002</v>
      </c>
      <c r="G22" s="316" t="s">
        <v>21451</v>
      </c>
      <c r="H22" s="316">
        <v>625</v>
      </c>
      <c r="I22" s="316"/>
      <c r="J22" s="316" t="s">
        <v>21447</v>
      </c>
      <c r="K22" s="316" t="s">
        <v>21448</v>
      </c>
    </row>
    <row r="23" spans="1:11" s="190" customFormat="1" ht="15">
      <c r="A23" s="315">
        <v>15</v>
      </c>
      <c r="B23" s="315" t="s">
        <v>19264</v>
      </c>
      <c r="C23" s="315" t="s">
        <v>21452</v>
      </c>
      <c r="D23" s="316" t="s">
        <v>21453</v>
      </c>
      <c r="E23" s="316" t="s">
        <v>21454</v>
      </c>
      <c r="F23" s="316">
        <v>2010</v>
      </c>
      <c r="G23" s="316" t="s">
        <v>21455</v>
      </c>
      <c r="H23" s="316">
        <v>2800</v>
      </c>
      <c r="I23" s="316"/>
      <c r="J23" s="316" t="s">
        <v>21456</v>
      </c>
      <c r="K23" s="316" t="s">
        <v>21457</v>
      </c>
    </row>
    <row r="24" spans="1:11" s="190" customFormat="1" ht="15">
      <c r="A24" s="315">
        <v>16</v>
      </c>
      <c r="B24" s="315" t="s">
        <v>19264</v>
      </c>
      <c r="C24" s="315" t="s">
        <v>21458</v>
      </c>
      <c r="D24" s="316" t="s">
        <v>21453</v>
      </c>
      <c r="E24" s="316" t="s">
        <v>21454</v>
      </c>
      <c r="F24" s="316">
        <v>2009</v>
      </c>
      <c r="G24" s="316" t="s">
        <v>21459</v>
      </c>
      <c r="H24" s="316">
        <v>2800</v>
      </c>
      <c r="I24" s="316"/>
      <c r="J24" s="316" t="s">
        <v>21456</v>
      </c>
      <c r="K24" s="316" t="s">
        <v>21457</v>
      </c>
    </row>
    <row r="25" spans="1:11" s="190" customFormat="1" ht="60">
      <c r="A25" s="315">
        <v>17</v>
      </c>
      <c r="B25" s="315" t="s">
        <v>19264</v>
      </c>
      <c r="C25" s="315" t="s">
        <v>21460</v>
      </c>
      <c r="D25" s="316" t="s">
        <v>21461</v>
      </c>
      <c r="E25" s="316" t="s">
        <v>21462</v>
      </c>
      <c r="F25" s="316">
        <v>2011</v>
      </c>
      <c r="G25" s="316" t="s">
        <v>21463</v>
      </c>
      <c r="H25" s="316">
        <v>600</v>
      </c>
      <c r="I25" s="316"/>
      <c r="J25" s="316">
        <v>404411837</v>
      </c>
      <c r="K25" s="316" t="s">
        <v>21464</v>
      </c>
    </row>
    <row r="26" spans="1:11" s="190" customFormat="1" ht="60">
      <c r="A26" s="315">
        <v>18</v>
      </c>
      <c r="B26" s="315" t="s">
        <v>19264</v>
      </c>
      <c r="C26" s="315" t="s">
        <v>21460</v>
      </c>
      <c r="D26" s="316" t="s">
        <v>21461</v>
      </c>
      <c r="E26" s="316" t="s">
        <v>21462</v>
      </c>
      <c r="F26" s="316">
        <v>2011</v>
      </c>
      <c r="G26" s="316" t="s">
        <v>21465</v>
      </c>
      <c r="H26" s="316">
        <v>600</v>
      </c>
      <c r="I26" s="316"/>
      <c r="J26" s="316">
        <v>404411837</v>
      </c>
      <c r="K26" s="316" t="s">
        <v>21464</v>
      </c>
    </row>
    <row r="27" spans="1:11" s="190" customFormat="1" ht="60">
      <c r="A27" s="315">
        <v>19</v>
      </c>
      <c r="B27" s="315" t="s">
        <v>19264</v>
      </c>
      <c r="C27" s="315" t="s">
        <v>21460</v>
      </c>
      <c r="D27" s="316" t="s">
        <v>21461</v>
      </c>
      <c r="E27" s="316" t="s">
        <v>21462</v>
      </c>
      <c r="F27" s="316">
        <v>2011</v>
      </c>
      <c r="G27" s="316" t="s">
        <v>21466</v>
      </c>
      <c r="H27" s="316">
        <v>600</v>
      </c>
      <c r="I27" s="316"/>
      <c r="J27" s="316">
        <v>404411837</v>
      </c>
      <c r="K27" s="316" t="s">
        <v>21464</v>
      </c>
    </row>
    <row r="28" spans="1:11" s="190" customFormat="1" ht="30">
      <c r="A28" s="315">
        <v>20</v>
      </c>
      <c r="B28" s="315" t="s">
        <v>19264</v>
      </c>
      <c r="C28" s="315" t="s">
        <v>21460</v>
      </c>
      <c r="D28" s="316" t="s">
        <v>21467</v>
      </c>
      <c r="E28" s="316" t="s">
        <v>21468</v>
      </c>
      <c r="F28" s="316" t="s">
        <v>21469</v>
      </c>
      <c r="G28" s="316" t="s">
        <v>21470</v>
      </c>
      <c r="H28" s="316">
        <v>157.5</v>
      </c>
      <c r="I28" s="316"/>
      <c r="J28" s="316" t="s">
        <v>21471</v>
      </c>
      <c r="K28" s="316" t="s">
        <v>21472</v>
      </c>
    </row>
    <row r="29" spans="1:11" s="190" customFormat="1" ht="30">
      <c r="A29" s="315">
        <v>21</v>
      </c>
      <c r="B29" s="315" t="s">
        <v>19264</v>
      </c>
      <c r="C29" s="315" t="s">
        <v>21460</v>
      </c>
      <c r="D29" s="316" t="s">
        <v>21467</v>
      </c>
      <c r="E29" s="316" t="s">
        <v>21473</v>
      </c>
      <c r="F29" s="316" t="s">
        <v>21474</v>
      </c>
      <c r="G29" s="316" t="s">
        <v>21475</v>
      </c>
      <c r="H29" s="573">
        <v>195</v>
      </c>
      <c r="I29" s="316"/>
      <c r="J29" s="573">
        <v>406075063</v>
      </c>
      <c r="K29" s="573" t="s">
        <v>21476</v>
      </c>
    </row>
    <row r="30" spans="1:11" s="190" customFormat="1" ht="30">
      <c r="A30" s="315">
        <v>22</v>
      </c>
      <c r="B30" s="315" t="s">
        <v>19264</v>
      </c>
      <c r="C30" s="315" t="s">
        <v>21460</v>
      </c>
      <c r="D30" s="316" t="s">
        <v>21467</v>
      </c>
      <c r="E30" s="316" t="s">
        <v>21468</v>
      </c>
      <c r="F30" s="316" t="s">
        <v>2992</v>
      </c>
      <c r="G30" s="316" t="s">
        <v>21477</v>
      </c>
      <c r="H30" s="574"/>
      <c r="I30" s="316"/>
      <c r="J30" s="574"/>
      <c r="K30" s="574"/>
    </row>
    <row r="31" spans="1:11" s="190" customFormat="1" ht="30">
      <c r="A31" s="315">
        <v>23</v>
      </c>
      <c r="B31" s="315" t="s">
        <v>19264</v>
      </c>
      <c r="C31" s="315" t="s">
        <v>21460</v>
      </c>
      <c r="D31" s="316" t="s">
        <v>21478</v>
      </c>
      <c r="E31" s="316">
        <v>403</v>
      </c>
      <c r="F31" s="316">
        <v>1998</v>
      </c>
      <c r="G31" s="316" t="s">
        <v>21479</v>
      </c>
      <c r="H31" s="573">
        <v>20000</v>
      </c>
      <c r="I31" s="316"/>
      <c r="J31" s="573">
        <v>400099344</v>
      </c>
      <c r="K31" s="573" t="s">
        <v>21480</v>
      </c>
    </row>
    <row r="32" spans="1:11" s="190" customFormat="1" ht="30">
      <c r="A32" s="315">
        <v>24</v>
      </c>
      <c r="B32" s="315" t="s">
        <v>19264</v>
      </c>
      <c r="C32" s="315" t="s">
        <v>21460</v>
      </c>
      <c r="D32" s="316" t="s">
        <v>21478</v>
      </c>
      <c r="E32" s="316">
        <v>303</v>
      </c>
      <c r="F32" s="316">
        <v>1979</v>
      </c>
      <c r="G32" s="316" t="s">
        <v>21481</v>
      </c>
      <c r="H32" s="578"/>
      <c r="I32" s="316"/>
      <c r="J32" s="578"/>
      <c r="K32" s="578"/>
    </row>
    <row r="33" spans="1:11" s="190" customFormat="1" ht="30">
      <c r="A33" s="315">
        <v>25</v>
      </c>
      <c r="B33" s="315" t="s">
        <v>19264</v>
      </c>
      <c r="C33" s="315" t="s">
        <v>21460</v>
      </c>
      <c r="D33" s="316" t="s">
        <v>21478</v>
      </c>
      <c r="E33" s="316">
        <v>303</v>
      </c>
      <c r="F33" s="316">
        <v>1979</v>
      </c>
      <c r="G33" s="316" t="s">
        <v>21482</v>
      </c>
      <c r="H33" s="578"/>
      <c r="I33" s="316"/>
      <c r="J33" s="578"/>
      <c r="K33" s="578"/>
    </row>
    <row r="34" spans="1:11" s="190" customFormat="1" ht="15">
      <c r="A34" s="315">
        <v>26</v>
      </c>
      <c r="B34" s="315" t="s">
        <v>19264</v>
      </c>
      <c r="C34" s="315" t="s">
        <v>21460</v>
      </c>
      <c r="D34" s="316" t="s">
        <v>21483</v>
      </c>
      <c r="E34" s="316" t="s">
        <v>21483</v>
      </c>
      <c r="F34" s="316">
        <v>1992</v>
      </c>
      <c r="G34" s="316" t="s">
        <v>21484</v>
      </c>
      <c r="H34" s="578"/>
      <c r="I34" s="316"/>
      <c r="J34" s="578"/>
      <c r="K34" s="578"/>
    </row>
    <row r="35" spans="1:11" s="190" customFormat="1" ht="15">
      <c r="A35" s="315">
        <v>27</v>
      </c>
      <c r="B35" s="315" t="s">
        <v>19264</v>
      </c>
      <c r="C35" s="315" t="s">
        <v>21460</v>
      </c>
      <c r="D35" s="316" t="s">
        <v>21485</v>
      </c>
      <c r="E35" s="316" t="s">
        <v>21486</v>
      </c>
      <c r="F35" s="316">
        <v>1992</v>
      </c>
      <c r="G35" s="316" t="s">
        <v>21487</v>
      </c>
      <c r="H35" s="578"/>
      <c r="I35" s="316"/>
      <c r="J35" s="578"/>
      <c r="K35" s="578"/>
    </row>
    <row r="36" spans="1:11" s="190" customFormat="1" ht="30">
      <c r="A36" s="315">
        <v>28</v>
      </c>
      <c r="B36" s="315" t="s">
        <v>19264</v>
      </c>
      <c r="C36" s="315" t="s">
        <v>21460</v>
      </c>
      <c r="D36" s="316" t="s">
        <v>21485</v>
      </c>
      <c r="E36" s="316" t="s">
        <v>21488</v>
      </c>
      <c r="F36" s="316">
        <v>1991</v>
      </c>
      <c r="G36" s="316" t="s">
        <v>21489</v>
      </c>
      <c r="H36" s="578"/>
      <c r="I36" s="316"/>
      <c r="J36" s="578"/>
      <c r="K36" s="578"/>
    </row>
    <row r="37" spans="1:11" s="190" customFormat="1" ht="15">
      <c r="A37" s="315">
        <v>29</v>
      </c>
      <c r="B37" s="315" t="s">
        <v>19264</v>
      </c>
      <c r="C37" s="315" t="s">
        <v>21460</v>
      </c>
      <c r="D37" s="316" t="s">
        <v>21490</v>
      </c>
      <c r="E37" s="316" t="s">
        <v>21491</v>
      </c>
      <c r="F37" s="316">
        <v>1994</v>
      </c>
      <c r="G37" s="316" t="s">
        <v>21492</v>
      </c>
      <c r="H37" s="578"/>
      <c r="I37" s="316"/>
      <c r="J37" s="578"/>
      <c r="K37" s="578"/>
    </row>
    <row r="38" spans="1:11" s="190" customFormat="1" ht="15">
      <c r="A38" s="315">
        <v>30</v>
      </c>
      <c r="B38" s="315" t="s">
        <v>19264</v>
      </c>
      <c r="C38" s="315" t="s">
        <v>21460</v>
      </c>
      <c r="D38" s="316" t="s">
        <v>21485</v>
      </c>
      <c r="E38" s="316" t="s">
        <v>21493</v>
      </c>
      <c r="F38" s="316">
        <v>1996</v>
      </c>
      <c r="G38" s="316" t="s">
        <v>21494</v>
      </c>
      <c r="H38" s="578"/>
      <c r="I38" s="316"/>
      <c r="J38" s="578"/>
      <c r="K38" s="578"/>
    </row>
    <row r="39" spans="1:11" s="190" customFormat="1" ht="15">
      <c r="A39" s="315">
        <v>31</v>
      </c>
      <c r="B39" s="315" t="s">
        <v>19264</v>
      </c>
      <c r="C39" s="315" t="s">
        <v>21460</v>
      </c>
      <c r="D39" s="316" t="s">
        <v>21495</v>
      </c>
      <c r="E39" s="316" t="s">
        <v>21496</v>
      </c>
      <c r="F39" s="316">
        <v>2000</v>
      </c>
      <c r="G39" s="316" t="s">
        <v>21497</v>
      </c>
      <c r="H39" s="578"/>
      <c r="I39" s="316"/>
      <c r="J39" s="578"/>
      <c r="K39" s="578"/>
    </row>
    <row r="40" spans="1:11" s="190" customFormat="1" ht="15">
      <c r="A40" s="315">
        <v>32</v>
      </c>
      <c r="B40" s="315" t="s">
        <v>19264</v>
      </c>
      <c r="C40" s="315" t="s">
        <v>21460</v>
      </c>
      <c r="D40" s="316" t="s">
        <v>21498</v>
      </c>
      <c r="E40" s="316" t="s">
        <v>21499</v>
      </c>
      <c r="F40" s="316">
        <v>1992</v>
      </c>
      <c r="G40" s="316" t="s">
        <v>21500</v>
      </c>
      <c r="H40" s="578"/>
      <c r="I40" s="316"/>
      <c r="J40" s="578"/>
      <c r="K40" s="578"/>
    </row>
    <row r="41" spans="1:11" s="190" customFormat="1" ht="15">
      <c r="A41" s="315">
        <v>33</v>
      </c>
      <c r="B41" s="315" t="s">
        <v>19264</v>
      </c>
      <c r="C41" s="315" t="s">
        <v>21460</v>
      </c>
      <c r="D41" s="316" t="s">
        <v>21501</v>
      </c>
      <c r="E41" s="316" t="s">
        <v>21502</v>
      </c>
      <c r="F41" s="316">
        <v>1999</v>
      </c>
      <c r="G41" s="316" t="s">
        <v>21503</v>
      </c>
      <c r="H41" s="578"/>
      <c r="I41" s="316"/>
      <c r="J41" s="578"/>
      <c r="K41" s="578"/>
    </row>
    <row r="42" spans="1:11" s="190" customFormat="1" ht="30">
      <c r="A42" s="315">
        <v>34</v>
      </c>
      <c r="B42" s="315" t="s">
        <v>19264</v>
      </c>
      <c r="C42" s="315" t="s">
        <v>21460</v>
      </c>
      <c r="D42" s="316" t="s">
        <v>21504</v>
      </c>
      <c r="E42" s="316" t="s">
        <v>21505</v>
      </c>
      <c r="F42" s="316">
        <v>2000</v>
      </c>
      <c r="G42" s="316" t="s">
        <v>21506</v>
      </c>
      <c r="H42" s="578"/>
      <c r="I42" s="316"/>
      <c r="J42" s="578"/>
      <c r="K42" s="578"/>
    </row>
    <row r="43" spans="1:11" s="190" customFormat="1" ht="15">
      <c r="A43" s="315">
        <v>35</v>
      </c>
      <c r="B43" s="315" t="s">
        <v>19264</v>
      </c>
      <c r="C43" s="315" t="s">
        <v>21460</v>
      </c>
      <c r="D43" s="316" t="s">
        <v>21495</v>
      </c>
      <c r="E43" s="316" t="s">
        <v>21507</v>
      </c>
      <c r="F43" s="316">
        <v>1988</v>
      </c>
      <c r="G43" s="316" t="s">
        <v>21508</v>
      </c>
      <c r="H43" s="578"/>
      <c r="I43" s="316"/>
      <c r="J43" s="578"/>
      <c r="K43" s="578"/>
    </row>
    <row r="44" spans="1:11" s="190" customFormat="1" ht="15">
      <c r="A44" s="315">
        <v>36</v>
      </c>
      <c r="B44" s="315" t="s">
        <v>19264</v>
      </c>
      <c r="C44" s="315" t="s">
        <v>21460</v>
      </c>
      <c r="D44" s="316" t="s">
        <v>21509</v>
      </c>
      <c r="E44" s="316" t="s">
        <v>21510</v>
      </c>
      <c r="F44" s="316">
        <v>1997</v>
      </c>
      <c r="G44" s="316" t="s">
        <v>21511</v>
      </c>
      <c r="H44" s="578"/>
      <c r="I44" s="316"/>
      <c r="J44" s="578"/>
      <c r="K44" s="578"/>
    </row>
    <row r="45" spans="1:11" s="190" customFormat="1" ht="15">
      <c r="A45" s="315">
        <v>37</v>
      </c>
      <c r="B45" s="315" t="s">
        <v>19264</v>
      </c>
      <c r="C45" s="315" t="s">
        <v>21460</v>
      </c>
      <c r="D45" s="316" t="s">
        <v>21512</v>
      </c>
      <c r="E45" s="316" t="s">
        <v>21513</v>
      </c>
      <c r="F45" s="316">
        <v>1992</v>
      </c>
      <c r="G45" s="316" t="s">
        <v>21514</v>
      </c>
      <c r="H45" s="578"/>
      <c r="I45" s="316"/>
      <c r="J45" s="578"/>
      <c r="K45" s="578"/>
    </row>
    <row r="46" spans="1:11" s="190" customFormat="1" ht="15">
      <c r="A46" s="315">
        <v>38</v>
      </c>
      <c r="B46" s="315" t="s">
        <v>19264</v>
      </c>
      <c r="C46" s="315" t="s">
        <v>21460</v>
      </c>
      <c r="D46" s="316" t="s">
        <v>21512</v>
      </c>
      <c r="E46" s="316" t="s">
        <v>21513</v>
      </c>
      <c r="F46" s="316">
        <v>1993</v>
      </c>
      <c r="G46" s="316" t="s">
        <v>21515</v>
      </c>
      <c r="H46" s="578"/>
      <c r="I46" s="316"/>
      <c r="J46" s="578"/>
      <c r="K46" s="578"/>
    </row>
    <row r="47" spans="1:11" s="190" customFormat="1" ht="15">
      <c r="A47" s="315">
        <v>39</v>
      </c>
      <c r="B47" s="315" t="s">
        <v>19264</v>
      </c>
      <c r="C47" s="315" t="s">
        <v>21460</v>
      </c>
      <c r="D47" s="316" t="s">
        <v>21516</v>
      </c>
      <c r="E47" s="316">
        <v>22.37</v>
      </c>
      <c r="F47" s="316">
        <v>1995</v>
      </c>
      <c r="G47" s="316" t="s">
        <v>21517</v>
      </c>
      <c r="H47" s="578"/>
      <c r="I47" s="316"/>
      <c r="J47" s="578"/>
      <c r="K47" s="578"/>
    </row>
    <row r="48" spans="1:11" s="190" customFormat="1" ht="15">
      <c r="A48" s="315">
        <v>40</v>
      </c>
      <c r="B48" s="315" t="s">
        <v>19264</v>
      </c>
      <c r="C48" s="315" t="s">
        <v>21460</v>
      </c>
      <c r="D48" s="316" t="s">
        <v>21512</v>
      </c>
      <c r="E48" s="316" t="s">
        <v>21518</v>
      </c>
      <c r="F48" s="316">
        <v>1993</v>
      </c>
      <c r="G48" s="316" t="s">
        <v>21519</v>
      </c>
      <c r="H48" s="578"/>
      <c r="I48" s="316"/>
      <c r="J48" s="578"/>
      <c r="K48" s="578"/>
    </row>
    <row r="49" spans="1:11" s="190" customFormat="1" ht="15">
      <c r="A49" s="315">
        <v>41</v>
      </c>
      <c r="B49" s="315" t="s">
        <v>19264</v>
      </c>
      <c r="C49" s="315" t="s">
        <v>21460</v>
      </c>
      <c r="D49" s="316" t="s">
        <v>21516</v>
      </c>
      <c r="E49" s="316" t="s">
        <v>21520</v>
      </c>
      <c r="F49" s="316">
        <v>1992</v>
      </c>
      <c r="G49" s="316" t="s">
        <v>21521</v>
      </c>
      <c r="H49" s="578"/>
      <c r="I49" s="316"/>
      <c r="J49" s="578"/>
      <c r="K49" s="578"/>
    </row>
    <row r="50" spans="1:11" s="190" customFormat="1" ht="15">
      <c r="A50" s="315">
        <v>42</v>
      </c>
      <c r="B50" s="315" t="s">
        <v>19264</v>
      </c>
      <c r="C50" s="315" t="s">
        <v>21460</v>
      </c>
      <c r="D50" s="316" t="s">
        <v>21512</v>
      </c>
      <c r="E50" s="316" t="s">
        <v>21513</v>
      </c>
      <c r="F50" s="316">
        <v>1990</v>
      </c>
      <c r="G50" s="316" t="s">
        <v>21522</v>
      </c>
      <c r="H50" s="578"/>
      <c r="I50" s="316"/>
      <c r="J50" s="578"/>
      <c r="K50" s="578"/>
    </row>
    <row r="51" spans="1:11" s="190" customFormat="1" ht="15">
      <c r="A51" s="315">
        <v>43</v>
      </c>
      <c r="B51" s="315" t="s">
        <v>19264</v>
      </c>
      <c r="C51" s="315" t="s">
        <v>21460</v>
      </c>
      <c r="D51" s="316" t="s">
        <v>21495</v>
      </c>
      <c r="E51" s="316" t="s">
        <v>21523</v>
      </c>
      <c r="F51" s="316">
        <v>1994</v>
      </c>
      <c r="G51" s="316" t="s">
        <v>21524</v>
      </c>
      <c r="H51" s="578"/>
      <c r="I51" s="316"/>
      <c r="J51" s="578"/>
      <c r="K51" s="578"/>
    </row>
    <row r="52" spans="1:11" s="190" customFormat="1" ht="30">
      <c r="A52" s="315">
        <v>44</v>
      </c>
      <c r="B52" s="315" t="s">
        <v>19264</v>
      </c>
      <c r="C52" s="315" t="s">
        <v>21460</v>
      </c>
      <c r="D52" s="316" t="s">
        <v>21485</v>
      </c>
      <c r="E52" s="316" t="s">
        <v>21488</v>
      </c>
      <c r="F52" s="316">
        <v>1991</v>
      </c>
      <c r="G52" s="316" t="s">
        <v>21525</v>
      </c>
      <c r="H52" s="578"/>
      <c r="I52" s="316"/>
      <c r="J52" s="578"/>
      <c r="K52" s="578"/>
    </row>
    <row r="53" spans="1:11" s="190" customFormat="1" ht="15">
      <c r="A53" s="315">
        <v>45</v>
      </c>
      <c r="B53" s="315" t="s">
        <v>19264</v>
      </c>
      <c r="C53" s="315" t="s">
        <v>21460</v>
      </c>
      <c r="D53" s="316" t="s">
        <v>21501</v>
      </c>
      <c r="E53" s="316" t="s">
        <v>21526</v>
      </c>
      <c r="F53" s="316">
        <v>1996</v>
      </c>
      <c r="G53" s="316" t="s">
        <v>21527</v>
      </c>
      <c r="H53" s="578"/>
      <c r="I53" s="316"/>
      <c r="J53" s="578"/>
      <c r="K53" s="578"/>
    </row>
    <row r="54" spans="1:11" s="190" customFormat="1" ht="15">
      <c r="A54" s="315">
        <v>46</v>
      </c>
      <c r="B54" s="315" t="s">
        <v>19264</v>
      </c>
      <c r="C54" s="315" t="s">
        <v>21460</v>
      </c>
      <c r="D54" s="316" t="s">
        <v>21498</v>
      </c>
      <c r="E54" s="316" t="s">
        <v>21499</v>
      </c>
      <c r="F54" s="316">
        <v>1996</v>
      </c>
      <c r="G54" s="316" t="s">
        <v>21528</v>
      </c>
      <c r="H54" s="578"/>
      <c r="I54" s="316"/>
      <c r="J54" s="578"/>
      <c r="K54" s="578"/>
    </row>
    <row r="55" spans="1:11" s="190" customFormat="1" ht="15">
      <c r="A55" s="315">
        <v>47</v>
      </c>
      <c r="B55" s="315" t="s">
        <v>19264</v>
      </c>
      <c r="C55" s="315" t="s">
        <v>21460</v>
      </c>
      <c r="D55" s="316" t="s">
        <v>21495</v>
      </c>
      <c r="E55" s="316" t="s">
        <v>21529</v>
      </c>
      <c r="F55" s="316">
        <v>1998</v>
      </c>
      <c r="G55" s="316" t="s">
        <v>21530</v>
      </c>
      <c r="H55" s="574"/>
      <c r="I55" s="316"/>
      <c r="J55" s="574"/>
      <c r="K55" s="574"/>
    </row>
    <row r="56" spans="1:11" s="190" customFormat="1" ht="15">
      <c r="A56" s="315">
        <v>48</v>
      </c>
      <c r="B56" s="315" t="s">
        <v>19264</v>
      </c>
      <c r="C56" s="315" t="s">
        <v>21460</v>
      </c>
      <c r="D56" s="316" t="s">
        <v>21531</v>
      </c>
      <c r="E56" s="316" t="s">
        <v>21532</v>
      </c>
      <c r="F56" s="316" t="s">
        <v>2992</v>
      </c>
      <c r="G56" s="316" t="s">
        <v>21533</v>
      </c>
      <c r="H56" s="316">
        <v>70</v>
      </c>
      <c r="I56" s="316"/>
      <c r="J56" s="316" t="s">
        <v>21534</v>
      </c>
      <c r="K56" s="316" t="s">
        <v>21535</v>
      </c>
    </row>
    <row r="57" spans="1:11" s="190" customFormat="1" ht="30">
      <c r="A57" s="315">
        <v>49</v>
      </c>
      <c r="B57" s="315" t="s">
        <v>19264</v>
      </c>
      <c r="C57" s="315" t="s">
        <v>21536</v>
      </c>
      <c r="D57" s="316" t="s">
        <v>21537</v>
      </c>
      <c r="E57" s="316" t="s">
        <v>21538</v>
      </c>
      <c r="F57" s="316" t="s">
        <v>21539</v>
      </c>
      <c r="G57" s="316" t="s">
        <v>21540</v>
      </c>
      <c r="H57" s="316">
        <v>70</v>
      </c>
      <c r="I57" s="316"/>
      <c r="J57" s="316" t="s">
        <v>21541</v>
      </c>
      <c r="K57" s="316" t="s">
        <v>21542</v>
      </c>
    </row>
    <row r="58" spans="1:11" s="190" customFormat="1" ht="30">
      <c r="A58" s="315">
        <v>50</v>
      </c>
      <c r="B58" s="315" t="s">
        <v>19264</v>
      </c>
      <c r="C58" s="315" t="s">
        <v>21460</v>
      </c>
      <c r="D58" s="316" t="s">
        <v>21543</v>
      </c>
      <c r="E58" s="316" t="s">
        <v>21538</v>
      </c>
      <c r="F58" s="316" t="s">
        <v>21544</v>
      </c>
      <c r="G58" s="316" t="s">
        <v>21545</v>
      </c>
      <c r="H58" s="316">
        <v>80</v>
      </c>
      <c r="I58" s="316"/>
      <c r="J58" s="316" t="s">
        <v>21546</v>
      </c>
      <c r="K58" s="316" t="s">
        <v>21547</v>
      </c>
    </row>
    <row r="59" spans="1:11" s="190" customFormat="1" ht="30">
      <c r="A59" s="315">
        <v>51</v>
      </c>
      <c r="B59" s="315" t="s">
        <v>19264</v>
      </c>
      <c r="C59" s="315" t="s">
        <v>21460</v>
      </c>
      <c r="D59" s="316" t="s">
        <v>21548</v>
      </c>
      <c r="E59" s="316" t="s">
        <v>21532</v>
      </c>
      <c r="F59" s="316" t="s">
        <v>21549</v>
      </c>
      <c r="G59" s="316" t="s">
        <v>21550</v>
      </c>
      <c r="H59" s="316">
        <v>70</v>
      </c>
      <c r="I59" s="316"/>
      <c r="J59" s="316" t="s">
        <v>21551</v>
      </c>
      <c r="K59" s="316" t="s">
        <v>21552</v>
      </c>
    </row>
    <row r="60" spans="1:11" s="190" customFormat="1" ht="30">
      <c r="A60" s="315">
        <v>52</v>
      </c>
      <c r="B60" s="315" t="s">
        <v>19264</v>
      </c>
      <c r="C60" s="315" t="s">
        <v>21460</v>
      </c>
      <c r="D60" s="316" t="s">
        <v>21553</v>
      </c>
      <c r="E60" s="316" t="s">
        <v>21538</v>
      </c>
      <c r="F60" s="316" t="s">
        <v>21474</v>
      </c>
      <c r="G60" s="316" t="s">
        <v>21554</v>
      </c>
      <c r="H60" s="316">
        <v>70</v>
      </c>
      <c r="I60" s="316"/>
      <c r="J60" s="316" t="s">
        <v>21555</v>
      </c>
      <c r="K60" s="316" t="s">
        <v>21556</v>
      </c>
    </row>
    <row r="61" spans="1:11" s="190" customFormat="1" ht="30">
      <c r="A61" s="315">
        <v>53</v>
      </c>
      <c r="B61" s="315" t="s">
        <v>19264</v>
      </c>
      <c r="C61" s="315" t="s">
        <v>21460</v>
      </c>
      <c r="D61" s="316" t="s">
        <v>21557</v>
      </c>
      <c r="E61" s="316" t="s">
        <v>21538</v>
      </c>
      <c r="F61" s="316" t="s">
        <v>21474</v>
      </c>
      <c r="G61" s="316" t="s">
        <v>21558</v>
      </c>
      <c r="H61" s="316">
        <v>80</v>
      </c>
      <c r="I61" s="316"/>
      <c r="J61" s="316" t="s">
        <v>21559</v>
      </c>
      <c r="K61" s="316" t="s">
        <v>21560</v>
      </c>
    </row>
    <row r="62" spans="1:11" s="190" customFormat="1" ht="30">
      <c r="A62" s="315">
        <v>54</v>
      </c>
      <c r="B62" s="315" t="s">
        <v>19264</v>
      </c>
      <c r="C62" s="315" t="s">
        <v>21460</v>
      </c>
      <c r="D62" s="316" t="s">
        <v>21561</v>
      </c>
      <c r="E62" s="316" t="s">
        <v>21538</v>
      </c>
      <c r="F62" s="316" t="s">
        <v>21562</v>
      </c>
      <c r="G62" s="316" t="s">
        <v>21563</v>
      </c>
      <c r="H62" s="316">
        <v>70</v>
      </c>
      <c r="I62" s="316"/>
      <c r="J62" s="316" t="s">
        <v>21564</v>
      </c>
      <c r="K62" s="316" t="s">
        <v>21565</v>
      </c>
    </row>
    <row r="63" spans="1:11" s="190" customFormat="1" ht="45">
      <c r="A63" s="315">
        <v>55</v>
      </c>
      <c r="B63" s="315" t="s">
        <v>19264</v>
      </c>
      <c r="C63" s="315" t="s">
        <v>21460</v>
      </c>
      <c r="D63" s="316" t="s">
        <v>21566</v>
      </c>
      <c r="E63" s="316" t="s">
        <v>21449</v>
      </c>
      <c r="F63" s="316" t="s">
        <v>21549</v>
      </c>
      <c r="G63" s="316" t="s">
        <v>21567</v>
      </c>
      <c r="H63" s="316">
        <v>70</v>
      </c>
      <c r="I63" s="316"/>
      <c r="J63" s="316" t="s">
        <v>21568</v>
      </c>
      <c r="K63" s="316" t="s">
        <v>21569</v>
      </c>
    </row>
    <row r="64" spans="1:11" s="190" customFormat="1" ht="30">
      <c r="A64" s="315">
        <v>56</v>
      </c>
      <c r="B64" s="315" t="s">
        <v>19264</v>
      </c>
      <c r="C64" s="315" t="s">
        <v>21460</v>
      </c>
      <c r="D64" s="316" t="s">
        <v>21570</v>
      </c>
      <c r="E64" s="316" t="s">
        <v>21538</v>
      </c>
      <c r="F64" s="316" t="s">
        <v>21571</v>
      </c>
      <c r="G64" s="316" t="s">
        <v>21572</v>
      </c>
      <c r="H64" s="316">
        <v>70</v>
      </c>
      <c r="I64" s="316"/>
      <c r="J64" s="316" t="s">
        <v>21573</v>
      </c>
      <c r="K64" s="316" t="s">
        <v>21574</v>
      </c>
    </row>
    <row r="65" spans="1:11" s="190" customFormat="1" ht="30">
      <c r="A65" s="315">
        <v>57</v>
      </c>
      <c r="B65" s="315" t="s">
        <v>19264</v>
      </c>
      <c r="C65" s="315" t="s">
        <v>21460</v>
      </c>
      <c r="D65" s="316" t="s">
        <v>21575</v>
      </c>
      <c r="E65" s="316" t="s">
        <v>21449</v>
      </c>
      <c r="F65" s="316" t="s">
        <v>21544</v>
      </c>
      <c r="G65" s="316" t="s">
        <v>21576</v>
      </c>
      <c r="H65" s="316">
        <v>70</v>
      </c>
      <c r="I65" s="316"/>
      <c r="J65" s="316" t="s">
        <v>21577</v>
      </c>
      <c r="K65" s="316" t="s">
        <v>21578</v>
      </c>
    </row>
    <row r="66" spans="1:11" s="190" customFormat="1" ht="30">
      <c r="A66" s="315">
        <v>58</v>
      </c>
      <c r="B66" s="315" t="s">
        <v>19264</v>
      </c>
      <c r="C66" s="315" t="s">
        <v>21460</v>
      </c>
      <c r="D66" s="316" t="s">
        <v>21449</v>
      </c>
      <c r="E66" s="316" t="s">
        <v>21579</v>
      </c>
      <c r="F66" s="316" t="s">
        <v>21544</v>
      </c>
      <c r="G66" s="316" t="s">
        <v>21580</v>
      </c>
      <c r="H66" s="316">
        <v>87.5</v>
      </c>
      <c r="I66" s="316"/>
      <c r="J66" s="316" t="s">
        <v>21581</v>
      </c>
      <c r="K66" s="316" t="s">
        <v>21582</v>
      </c>
    </row>
    <row r="67" spans="1:11" s="190" customFormat="1" ht="30">
      <c r="A67" s="315">
        <v>59</v>
      </c>
      <c r="B67" s="315" t="s">
        <v>19264</v>
      </c>
      <c r="C67" s="315" t="s">
        <v>21460</v>
      </c>
      <c r="D67" s="316" t="s">
        <v>21449</v>
      </c>
      <c r="E67" s="316" t="s">
        <v>21583</v>
      </c>
      <c r="F67" s="316" t="s">
        <v>21474</v>
      </c>
      <c r="G67" s="316" t="s">
        <v>21584</v>
      </c>
      <c r="H67" s="316">
        <v>87.5</v>
      </c>
      <c r="I67" s="316"/>
      <c r="J67" s="316" t="s">
        <v>21585</v>
      </c>
      <c r="K67" s="316" t="s">
        <v>21586</v>
      </c>
    </row>
    <row r="68" spans="1:11" s="190" customFormat="1" ht="15">
      <c r="A68" s="315">
        <v>60</v>
      </c>
      <c r="B68" s="315" t="s">
        <v>19264</v>
      </c>
      <c r="C68" s="315" t="s">
        <v>21460</v>
      </c>
      <c r="D68" s="316" t="s">
        <v>21449</v>
      </c>
      <c r="E68" s="316" t="s">
        <v>21531</v>
      </c>
      <c r="F68" s="316" t="s">
        <v>21587</v>
      </c>
      <c r="G68" s="316" t="s">
        <v>21588</v>
      </c>
      <c r="H68" s="316">
        <v>87.5</v>
      </c>
      <c r="I68" s="316"/>
      <c r="J68" s="316" t="s">
        <v>21589</v>
      </c>
      <c r="K68" s="316" t="s">
        <v>21590</v>
      </c>
    </row>
    <row r="69" spans="1:11" s="190" customFormat="1" ht="30">
      <c r="A69" s="315">
        <v>61</v>
      </c>
      <c r="B69" s="315" t="s">
        <v>19264</v>
      </c>
      <c r="C69" s="315" t="s">
        <v>21460</v>
      </c>
      <c r="D69" s="316" t="s">
        <v>21449</v>
      </c>
      <c r="E69" s="316" t="s">
        <v>21591</v>
      </c>
      <c r="F69" s="316" t="s">
        <v>21549</v>
      </c>
      <c r="G69" s="316" t="s">
        <v>21592</v>
      </c>
      <c r="H69" s="316">
        <v>87.5</v>
      </c>
      <c r="I69" s="316"/>
      <c r="J69" s="316" t="s">
        <v>15523</v>
      </c>
      <c r="K69" s="316" t="s">
        <v>21593</v>
      </c>
    </row>
    <row r="70" spans="1:11" s="190" customFormat="1" ht="30">
      <c r="A70" s="315">
        <v>62</v>
      </c>
      <c r="B70" s="315" t="s">
        <v>19264</v>
      </c>
      <c r="C70" s="315" t="s">
        <v>21460</v>
      </c>
      <c r="D70" s="316" t="s">
        <v>21449</v>
      </c>
      <c r="E70" s="316" t="s">
        <v>21594</v>
      </c>
      <c r="F70" s="316" t="s">
        <v>21595</v>
      </c>
      <c r="G70" s="316" t="s">
        <v>21596</v>
      </c>
      <c r="H70" s="316">
        <v>87.5</v>
      </c>
      <c r="I70" s="316"/>
      <c r="J70" s="316" t="s">
        <v>21597</v>
      </c>
      <c r="K70" s="316" t="s">
        <v>21598</v>
      </c>
    </row>
    <row r="71" spans="1:11" s="190" customFormat="1" ht="30">
      <c r="A71" s="315">
        <v>63</v>
      </c>
      <c r="B71" s="315" t="s">
        <v>19264</v>
      </c>
      <c r="C71" s="315" t="s">
        <v>21460</v>
      </c>
      <c r="D71" s="316" t="s">
        <v>21449</v>
      </c>
      <c r="E71" s="316" t="s">
        <v>21591</v>
      </c>
      <c r="F71" s="316" t="s">
        <v>21474</v>
      </c>
      <c r="G71" s="316" t="s">
        <v>21599</v>
      </c>
      <c r="H71" s="316">
        <v>87.5</v>
      </c>
      <c r="I71" s="316"/>
      <c r="J71" s="316" t="s">
        <v>21600</v>
      </c>
      <c r="K71" s="316" t="s">
        <v>21601</v>
      </c>
    </row>
    <row r="72" spans="1:11" s="190" customFormat="1" ht="30">
      <c r="A72" s="315">
        <v>64</v>
      </c>
      <c r="B72" s="315" t="s">
        <v>19264</v>
      </c>
      <c r="C72" s="315" t="s">
        <v>21460</v>
      </c>
      <c r="D72" s="316" t="s">
        <v>21449</v>
      </c>
      <c r="E72" s="316" t="s">
        <v>21602</v>
      </c>
      <c r="F72" s="316" t="s">
        <v>21544</v>
      </c>
      <c r="G72" s="316" t="s">
        <v>21603</v>
      </c>
      <c r="H72" s="316">
        <v>87.5</v>
      </c>
      <c r="I72" s="316"/>
      <c r="J72" s="316" t="s">
        <v>21604</v>
      </c>
      <c r="K72" s="316" t="s">
        <v>21605</v>
      </c>
    </row>
    <row r="73" spans="1:11" s="190" customFormat="1" ht="45">
      <c r="A73" s="315">
        <v>65</v>
      </c>
      <c r="B73" s="315" t="s">
        <v>19264</v>
      </c>
      <c r="C73" s="315" t="s">
        <v>21460</v>
      </c>
      <c r="D73" s="316" t="s">
        <v>21467</v>
      </c>
      <c r="E73" s="316" t="s">
        <v>21606</v>
      </c>
      <c r="F73" s="316" t="s">
        <v>21607</v>
      </c>
      <c r="G73" s="316" t="s">
        <v>21608</v>
      </c>
      <c r="H73" s="316">
        <v>87.5</v>
      </c>
      <c r="I73" s="316"/>
      <c r="J73" s="316" t="s">
        <v>21609</v>
      </c>
      <c r="K73" s="316" t="s">
        <v>21610</v>
      </c>
    </row>
    <row r="74" spans="1:11" s="190" customFormat="1" ht="15">
      <c r="A74" s="315">
        <v>66</v>
      </c>
      <c r="B74" s="315" t="s">
        <v>19264</v>
      </c>
      <c r="C74" s="315" t="s">
        <v>21460</v>
      </c>
      <c r="D74" s="316" t="s">
        <v>21611</v>
      </c>
      <c r="E74" s="316" t="s">
        <v>21612</v>
      </c>
      <c r="F74" s="316" t="s">
        <v>21613</v>
      </c>
      <c r="G74" s="316" t="s">
        <v>21614</v>
      </c>
      <c r="H74" s="573">
        <v>480</v>
      </c>
      <c r="I74" s="316"/>
      <c r="J74" s="573">
        <v>237111594</v>
      </c>
      <c r="K74" s="573" t="s">
        <v>21615</v>
      </c>
    </row>
    <row r="75" spans="1:11" s="190" customFormat="1" ht="15">
      <c r="A75" s="315">
        <v>67</v>
      </c>
      <c r="B75" s="315" t="s">
        <v>19264</v>
      </c>
      <c r="C75" s="315" t="s">
        <v>21460</v>
      </c>
      <c r="D75" s="316" t="s">
        <v>21611</v>
      </c>
      <c r="E75" s="316" t="s">
        <v>21612</v>
      </c>
      <c r="F75" s="316" t="s">
        <v>21613</v>
      </c>
      <c r="G75" s="316" t="s">
        <v>21616</v>
      </c>
      <c r="H75" s="578"/>
      <c r="I75" s="316"/>
      <c r="J75" s="578"/>
      <c r="K75" s="578"/>
    </row>
    <row r="76" spans="1:11" s="190" customFormat="1" ht="15">
      <c r="A76" s="315">
        <v>68</v>
      </c>
      <c r="B76" s="315" t="s">
        <v>19264</v>
      </c>
      <c r="C76" s="315" t="s">
        <v>21460</v>
      </c>
      <c r="D76" s="316" t="s">
        <v>21617</v>
      </c>
      <c r="E76" s="316" t="s">
        <v>21612</v>
      </c>
      <c r="F76" s="316" t="s">
        <v>21595</v>
      </c>
      <c r="G76" s="316" t="s">
        <v>21618</v>
      </c>
      <c r="H76" s="578"/>
      <c r="I76" s="316"/>
      <c r="J76" s="578"/>
      <c r="K76" s="578"/>
    </row>
    <row r="77" spans="1:11" s="190" customFormat="1" ht="15">
      <c r="A77" s="315">
        <v>69</v>
      </c>
      <c r="B77" s="315" t="s">
        <v>19264</v>
      </c>
      <c r="C77" s="315" t="s">
        <v>21460</v>
      </c>
      <c r="D77" s="316" t="s">
        <v>21619</v>
      </c>
      <c r="E77" s="316" t="s">
        <v>21620</v>
      </c>
      <c r="F77" s="316" t="s">
        <v>21621</v>
      </c>
      <c r="G77" s="316" t="s">
        <v>21622</v>
      </c>
      <c r="H77" s="578"/>
      <c r="I77" s="316"/>
      <c r="J77" s="578"/>
      <c r="K77" s="578"/>
    </row>
    <row r="78" spans="1:11" s="190" customFormat="1" ht="15">
      <c r="A78" s="315">
        <v>70</v>
      </c>
      <c r="B78" s="315" t="s">
        <v>19264</v>
      </c>
      <c r="C78" s="315" t="s">
        <v>21460</v>
      </c>
      <c r="D78" s="316" t="s">
        <v>21611</v>
      </c>
      <c r="E78" s="316" t="s">
        <v>21612</v>
      </c>
      <c r="F78" s="316">
        <v>2003</v>
      </c>
      <c r="G78" s="316" t="s">
        <v>21623</v>
      </c>
      <c r="H78" s="578"/>
      <c r="I78" s="316"/>
      <c r="J78" s="578"/>
      <c r="K78" s="578"/>
    </row>
    <row r="79" spans="1:11" s="190" customFormat="1" ht="15">
      <c r="A79" s="315">
        <v>71</v>
      </c>
      <c r="B79" s="315" t="s">
        <v>19264</v>
      </c>
      <c r="C79" s="315" t="s">
        <v>21460</v>
      </c>
      <c r="D79" s="316" t="s">
        <v>21617</v>
      </c>
      <c r="E79" s="316" t="s">
        <v>21612</v>
      </c>
      <c r="F79" s="316" t="s">
        <v>21607</v>
      </c>
      <c r="G79" s="316" t="s">
        <v>21624</v>
      </c>
      <c r="H79" s="574"/>
      <c r="I79" s="316"/>
      <c r="J79" s="574"/>
      <c r="K79" s="574"/>
    </row>
    <row r="80" spans="1:11" s="190" customFormat="1" ht="30">
      <c r="A80" s="315">
        <v>72</v>
      </c>
      <c r="B80" s="315" t="s">
        <v>19264</v>
      </c>
      <c r="C80" s="315" t="s">
        <v>21460</v>
      </c>
      <c r="D80" s="316" t="s">
        <v>21449</v>
      </c>
      <c r="E80" s="316" t="s">
        <v>21625</v>
      </c>
      <c r="F80" s="316" t="s">
        <v>21595</v>
      </c>
      <c r="G80" s="316" t="s">
        <v>21626</v>
      </c>
      <c r="H80" s="316">
        <v>100</v>
      </c>
      <c r="I80" s="316"/>
      <c r="J80" s="316" t="s">
        <v>21627</v>
      </c>
      <c r="K80" s="316" t="s">
        <v>21628</v>
      </c>
    </row>
    <row r="81" spans="1:11" s="190" customFormat="1" ht="15">
      <c r="A81" s="315">
        <v>73</v>
      </c>
      <c r="B81" s="315" t="s">
        <v>19264</v>
      </c>
      <c r="C81" s="315" t="s">
        <v>21460</v>
      </c>
      <c r="D81" s="316" t="s">
        <v>21449</v>
      </c>
      <c r="E81" s="316" t="s">
        <v>21531</v>
      </c>
      <c r="F81" s="316" t="s">
        <v>2992</v>
      </c>
      <c r="G81" s="316" t="s">
        <v>21629</v>
      </c>
      <c r="H81" s="316">
        <v>100</v>
      </c>
      <c r="I81" s="316"/>
      <c r="J81" s="316" t="s">
        <v>21630</v>
      </c>
      <c r="K81" s="316" t="s">
        <v>21631</v>
      </c>
    </row>
    <row r="82" spans="1:11" s="190" customFormat="1" ht="30">
      <c r="A82" s="315">
        <v>74</v>
      </c>
      <c r="B82" s="315" t="s">
        <v>19264</v>
      </c>
      <c r="C82" s="315" t="s">
        <v>21460</v>
      </c>
      <c r="D82" s="316" t="s">
        <v>21449</v>
      </c>
      <c r="E82" s="316" t="s">
        <v>21625</v>
      </c>
      <c r="F82" s="316" t="s">
        <v>21571</v>
      </c>
      <c r="G82" s="316" t="s">
        <v>21632</v>
      </c>
      <c r="H82" s="316">
        <v>100</v>
      </c>
      <c r="I82" s="316"/>
      <c r="J82" s="316" t="s">
        <v>21633</v>
      </c>
      <c r="K82" s="316" t="s">
        <v>21634</v>
      </c>
    </row>
    <row r="83" spans="1:11" s="190" customFormat="1" ht="30">
      <c r="A83" s="315">
        <v>75</v>
      </c>
      <c r="B83" s="315" t="s">
        <v>19264</v>
      </c>
      <c r="C83" s="315" t="s">
        <v>21460</v>
      </c>
      <c r="D83" s="316" t="s">
        <v>21467</v>
      </c>
      <c r="E83" s="316" t="s">
        <v>21635</v>
      </c>
      <c r="F83" s="316" t="s">
        <v>21549</v>
      </c>
      <c r="G83" s="316" t="s">
        <v>21636</v>
      </c>
      <c r="H83" s="316">
        <v>100</v>
      </c>
      <c r="I83" s="316"/>
      <c r="J83" s="316" t="s">
        <v>21637</v>
      </c>
      <c r="K83" s="316" t="s">
        <v>21638</v>
      </c>
    </row>
    <row r="84" spans="1:11" s="190" customFormat="1" ht="30">
      <c r="A84" s="315">
        <v>76</v>
      </c>
      <c r="B84" s="315" t="s">
        <v>19264</v>
      </c>
      <c r="C84" s="315" t="s">
        <v>21460</v>
      </c>
      <c r="D84" s="316" t="s">
        <v>21467</v>
      </c>
      <c r="E84" s="316" t="s">
        <v>21639</v>
      </c>
      <c r="F84" s="316" t="s">
        <v>21549</v>
      </c>
      <c r="G84" s="316" t="s">
        <v>21640</v>
      </c>
      <c r="H84" s="316">
        <v>100</v>
      </c>
      <c r="I84" s="316"/>
      <c r="J84" s="316" t="s">
        <v>21641</v>
      </c>
      <c r="K84" s="316" t="s">
        <v>21642</v>
      </c>
    </row>
    <row r="85" spans="1:11" s="190" customFormat="1" ht="30">
      <c r="A85" s="315">
        <v>77</v>
      </c>
      <c r="B85" s="315" t="s">
        <v>19264</v>
      </c>
      <c r="C85" s="315" t="s">
        <v>21460</v>
      </c>
      <c r="D85" s="316" t="s">
        <v>21467</v>
      </c>
      <c r="E85" s="316" t="s">
        <v>21468</v>
      </c>
      <c r="F85" s="316" t="s">
        <v>21549</v>
      </c>
      <c r="G85" s="316" t="s">
        <v>21643</v>
      </c>
      <c r="H85" s="316">
        <v>100</v>
      </c>
      <c r="I85" s="316"/>
      <c r="J85" s="316" t="s">
        <v>21644</v>
      </c>
      <c r="K85" s="316" t="s">
        <v>21645</v>
      </c>
    </row>
    <row r="86" spans="1:11" s="190" customFormat="1" ht="30">
      <c r="A86" s="315">
        <v>78</v>
      </c>
      <c r="B86" s="315" t="s">
        <v>19264</v>
      </c>
      <c r="C86" s="315" t="s">
        <v>21460</v>
      </c>
      <c r="D86" s="316" t="s">
        <v>21646</v>
      </c>
      <c r="E86" s="316" t="s">
        <v>21468</v>
      </c>
      <c r="F86" s="316" t="s">
        <v>21647</v>
      </c>
      <c r="G86" s="316" t="s">
        <v>21648</v>
      </c>
      <c r="H86" s="316">
        <v>100</v>
      </c>
      <c r="I86" s="316"/>
      <c r="J86" s="316" t="s">
        <v>21649</v>
      </c>
      <c r="K86" s="316" t="s">
        <v>21650</v>
      </c>
    </row>
    <row r="87" spans="1:11" s="190" customFormat="1" ht="30">
      <c r="A87" s="315">
        <v>79</v>
      </c>
      <c r="B87" s="315" t="s">
        <v>19264</v>
      </c>
      <c r="C87" s="315" t="s">
        <v>21460</v>
      </c>
      <c r="D87" s="316" t="s">
        <v>21449</v>
      </c>
      <c r="E87" s="316" t="s">
        <v>21651</v>
      </c>
      <c r="F87" s="316" t="s">
        <v>21549</v>
      </c>
      <c r="G87" s="316" t="s">
        <v>21652</v>
      </c>
      <c r="H87" s="316">
        <v>100</v>
      </c>
      <c r="I87" s="316"/>
      <c r="J87" s="316" t="s">
        <v>21653</v>
      </c>
      <c r="K87" s="316" t="s">
        <v>21654</v>
      </c>
    </row>
    <row r="88" spans="1:11" s="190" customFormat="1" ht="30">
      <c r="A88" s="315">
        <v>80</v>
      </c>
      <c r="B88" s="315" t="s">
        <v>19264</v>
      </c>
      <c r="C88" s="315" t="s">
        <v>21460</v>
      </c>
      <c r="D88" s="316" t="s">
        <v>21655</v>
      </c>
      <c r="E88" s="316" t="s">
        <v>21656</v>
      </c>
      <c r="F88" s="316" t="s">
        <v>21544</v>
      </c>
      <c r="G88" s="316" t="s">
        <v>21657</v>
      </c>
      <c r="H88" s="573">
        <v>240</v>
      </c>
      <c r="I88" s="316"/>
      <c r="J88" s="573" t="s">
        <v>21658</v>
      </c>
      <c r="K88" s="573" t="s">
        <v>21659</v>
      </c>
    </row>
    <row r="89" spans="1:11" s="190" customFormat="1" ht="30">
      <c r="A89" s="315">
        <v>81</v>
      </c>
      <c r="B89" s="315" t="s">
        <v>19264</v>
      </c>
      <c r="C89" s="315" t="s">
        <v>21460</v>
      </c>
      <c r="D89" s="316" t="s">
        <v>21467</v>
      </c>
      <c r="E89" s="316" t="s">
        <v>21660</v>
      </c>
      <c r="F89" s="316" t="s">
        <v>21549</v>
      </c>
      <c r="G89" s="316" t="s">
        <v>21661</v>
      </c>
      <c r="H89" s="578"/>
      <c r="I89" s="316"/>
      <c r="J89" s="578"/>
      <c r="K89" s="578"/>
    </row>
    <row r="90" spans="1:11" s="190" customFormat="1" ht="30">
      <c r="A90" s="315">
        <v>82</v>
      </c>
      <c r="B90" s="315" t="s">
        <v>19264</v>
      </c>
      <c r="C90" s="315" t="s">
        <v>21460</v>
      </c>
      <c r="D90" s="316" t="s">
        <v>21467</v>
      </c>
      <c r="E90" s="316" t="s">
        <v>21656</v>
      </c>
      <c r="F90" s="316" t="s">
        <v>21662</v>
      </c>
      <c r="G90" s="316" t="s">
        <v>21663</v>
      </c>
      <c r="H90" s="574"/>
      <c r="I90" s="316"/>
      <c r="J90" s="574"/>
      <c r="K90" s="574"/>
    </row>
    <row r="91" spans="1:11" s="190" customFormat="1" ht="30">
      <c r="A91" s="315">
        <v>83</v>
      </c>
      <c r="B91" s="315" t="s">
        <v>19264</v>
      </c>
      <c r="C91" s="315" t="s">
        <v>21460</v>
      </c>
      <c r="D91" s="316" t="s">
        <v>21467</v>
      </c>
      <c r="E91" s="316" t="s">
        <v>21664</v>
      </c>
      <c r="F91" s="316" t="s">
        <v>2992</v>
      </c>
      <c r="G91" s="316" t="s">
        <v>21665</v>
      </c>
      <c r="H91" s="316">
        <v>100</v>
      </c>
      <c r="I91" s="316"/>
      <c r="J91" s="316" t="s">
        <v>21666</v>
      </c>
      <c r="K91" s="316" t="s">
        <v>21667</v>
      </c>
    </row>
    <row r="92" spans="1:11" s="190" customFormat="1" ht="30">
      <c r="A92" s="315">
        <v>84</v>
      </c>
      <c r="B92" s="315" t="s">
        <v>19264</v>
      </c>
      <c r="C92" s="315" t="s">
        <v>21668</v>
      </c>
      <c r="D92" s="316" t="s">
        <v>21538</v>
      </c>
      <c r="E92" s="316" t="s">
        <v>21635</v>
      </c>
      <c r="F92" s="316" t="s">
        <v>21587</v>
      </c>
      <c r="G92" s="316" t="s">
        <v>21669</v>
      </c>
      <c r="H92" s="316">
        <v>125</v>
      </c>
      <c r="I92" s="316"/>
      <c r="J92" s="316" t="s">
        <v>21670</v>
      </c>
      <c r="K92" s="316" t="s">
        <v>21671</v>
      </c>
    </row>
    <row r="93" spans="1:11" s="190" customFormat="1" ht="30">
      <c r="A93" s="315">
        <v>85</v>
      </c>
      <c r="B93" s="315" t="s">
        <v>19264</v>
      </c>
      <c r="C93" s="315" t="s">
        <v>21668</v>
      </c>
      <c r="D93" s="316" t="s">
        <v>21538</v>
      </c>
      <c r="E93" s="316" t="s">
        <v>21672</v>
      </c>
      <c r="F93" s="316" t="s">
        <v>21469</v>
      </c>
      <c r="G93" s="316" t="s">
        <v>21673</v>
      </c>
      <c r="H93" s="316">
        <v>125</v>
      </c>
      <c r="I93" s="316"/>
      <c r="J93" s="316" t="s">
        <v>21674</v>
      </c>
      <c r="K93" s="316" t="s">
        <v>21675</v>
      </c>
    </row>
    <row r="94" spans="1:11" s="190" customFormat="1" ht="30">
      <c r="A94" s="315">
        <v>86</v>
      </c>
      <c r="B94" s="315" t="s">
        <v>19264</v>
      </c>
      <c r="C94" s="315" t="s">
        <v>21668</v>
      </c>
      <c r="D94" s="316" t="s">
        <v>21538</v>
      </c>
      <c r="E94" s="316" t="s">
        <v>21676</v>
      </c>
      <c r="F94" s="316" t="s">
        <v>21587</v>
      </c>
      <c r="G94" s="316" t="s">
        <v>21677</v>
      </c>
      <c r="H94" s="316">
        <v>137.5</v>
      </c>
      <c r="I94" s="316"/>
      <c r="J94" s="316" t="s">
        <v>21678</v>
      </c>
      <c r="K94" s="316" t="s">
        <v>21679</v>
      </c>
    </row>
    <row r="95" spans="1:11" s="190" customFormat="1" ht="30">
      <c r="A95" s="315">
        <v>87</v>
      </c>
      <c r="B95" s="315" t="s">
        <v>19264</v>
      </c>
      <c r="C95" s="315" t="s">
        <v>21668</v>
      </c>
      <c r="D95" s="316" t="s">
        <v>21538</v>
      </c>
      <c r="E95" s="316" t="s">
        <v>21680</v>
      </c>
      <c r="F95" s="316" t="s">
        <v>21681</v>
      </c>
      <c r="G95" s="316" t="s">
        <v>21682</v>
      </c>
      <c r="H95" s="316">
        <v>125</v>
      </c>
      <c r="I95" s="316"/>
      <c r="J95" s="316" t="s">
        <v>21683</v>
      </c>
      <c r="K95" s="316" t="s">
        <v>21684</v>
      </c>
    </row>
    <row r="96" spans="1:11" s="190" customFormat="1" ht="30">
      <c r="A96" s="315">
        <v>88</v>
      </c>
      <c r="B96" s="315" t="s">
        <v>19264</v>
      </c>
      <c r="C96" s="315" t="s">
        <v>21668</v>
      </c>
      <c r="D96" s="316" t="s">
        <v>21538</v>
      </c>
      <c r="E96" s="316" t="s">
        <v>21685</v>
      </c>
      <c r="F96" s="316" t="s">
        <v>21474</v>
      </c>
      <c r="G96" s="316" t="s">
        <v>21686</v>
      </c>
      <c r="H96" s="316">
        <v>125</v>
      </c>
      <c r="I96" s="316"/>
      <c r="J96" s="316" t="s">
        <v>21687</v>
      </c>
      <c r="K96" s="316" t="s">
        <v>21688</v>
      </c>
    </row>
    <row r="97" spans="1:11" s="190" customFormat="1" ht="30">
      <c r="A97" s="315">
        <v>89</v>
      </c>
      <c r="B97" s="315" t="s">
        <v>19264</v>
      </c>
      <c r="C97" s="315" t="s">
        <v>21668</v>
      </c>
      <c r="D97" s="316" t="s">
        <v>21538</v>
      </c>
      <c r="E97" s="316" t="s">
        <v>21685</v>
      </c>
      <c r="F97" s="316" t="s">
        <v>21474</v>
      </c>
      <c r="G97" s="316" t="s">
        <v>21689</v>
      </c>
      <c r="H97" s="316">
        <v>137.5</v>
      </c>
      <c r="I97" s="316"/>
      <c r="J97" s="316" t="s">
        <v>21690</v>
      </c>
      <c r="K97" s="316" t="s">
        <v>21691</v>
      </c>
    </row>
    <row r="98" spans="1:11" s="190" customFormat="1" ht="30">
      <c r="A98" s="315">
        <v>90</v>
      </c>
      <c r="B98" s="315" t="s">
        <v>19264</v>
      </c>
      <c r="C98" s="315" t="s">
        <v>21460</v>
      </c>
      <c r="D98" s="316" t="s">
        <v>21692</v>
      </c>
      <c r="E98" s="316" t="s">
        <v>21635</v>
      </c>
      <c r="F98" s="316" t="s">
        <v>21544</v>
      </c>
      <c r="G98" s="316" t="s">
        <v>21693</v>
      </c>
      <c r="H98" s="573">
        <v>5860</v>
      </c>
      <c r="I98" s="316"/>
      <c r="J98" s="573" t="s">
        <v>21694</v>
      </c>
      <c r="K98" s="573" t="s">
        <v>21695</v>
      </c>
    </row>
    <row r="99" spans="1:11" s="190" customFormat="1" ht="30">
      <c r="A99" s="315">
        <v>91</v>
      </c>
      <c r="B99" s="315" t="s">
        <v>19264</v>
      </c>
      <c r="C99" s="315" t="s">
        <v>21460</v>
      </c>
      <c r="D99" s="316" t="s">
        <v>21692</v>
      </c>
      <c r="E99" s="316" t="s">
        <v>21696</v>
      </c>
      <c r="F99" s="316" t="s">
        <v>21697</v>
      </c>
      <c r="G99" s="316" t="s">
        <v>21698</v>
      </c>
      <c r="H99" s="578"/>
      <c r="I99" s="316"/>
      <c r="J99" s="578"/>
      <c r="K99" s="578"/>
    </row>
    <row r="100" spans="1:11" s="190" customFormat="1" ht="30">
      <c r="A100" s="315">
        <v>92</v>
      </c>
      <c r="B100" s="315" t="s">
        <v>19264</v>
      </c>
      <c r="C100" s="315" t="s">
        <v>21460</v>
      </c>
      <c r="D100" s="316" t="s">
        <v>21467</v>
      </c>
      <c r="E100" s="316" t="s">
        <v>21606</v>
      </c>
      <c r="F100" s="316" t="s">
        <v>21699</v>
      </c>
      <c r="G100" s="316" t="s">
        <v>21700</v>
      </c>
      <c r="H100" s="578"/>
      <c r="I100" s="316"/>
      <c r="J100" s="578"/>
      <c r="K100" s="578"/>
    </row>
    <row r="101" spans="1:11" s="190" customFormat="1" ht="30">
      <c r="A101" s="315">
        <v>93</v>
      </c>
      <c r="B101" s="315" t="s">
        <v>19264</v>
      </c>
      <c r="C101" s="315" t="s">
        <v>21460</v>
      </c>
      <c r="D101" s="316" t="s">
        <v>21467</v>
      </c>
      <c r="E101" s="316" t="s">
        <v>21656</v>
      </c>
      <c r="F101" s="316" t="s">
        <v>21549</v>
      </c>
      <c r="G101" s="316" t="s">
        <v>21701</v>
      </c>
      <c r="H101" s="578"/>
      <c r="I101" s="316"/>
      <c r="J101" s="578"/>
      <c r="K101" s="578"/>
    </row>
    <row r="102" spans="1:11" s="190" customFormat="1" ht="30">
      <c r="A102" s="315">
        <v>94</v>
      </c>
      <c r="B102" s="315" t="s">
        <v>19264</v>
      </c>
      <c r="C102" s="315" t="s">
        <v>21460</v>
      </c>
      <c r="D102" s="316" t="s">
        <v>21467</v>
      </c>
      <c r="E102" s="316" t="s">
        <v>21702</v>
      </c>
      <c r="F102" s="316">
        <v>1999</v>
      </c>
      <c r="G102" s="316" t="s">
        <v>21703</v>
      </c>
      <c r="H102" s="578"/>
      <c r="I102" s="316"/>
      <c r="J102" s="578"/>
      <c r="K102" s="578"/>
    </row>
    <row r="103" spans="1:11" s="190" customFormat="1" ht="30">
      <c r="A103" s="315">
        <v>95</v>
      </c>
      <c r="B103" s="315" t="s">
        <v>19264</v>
      </c>
      <c r="C103" s="315" t="s">
        <v>21460</v>
      </c>
      <c r="D103" s="316" t="s">
        <v>21467</v>
      </c>
      <c r="E103" s="316" t="s">
        <v>21561</v>
      </c>
      <c r="F103" s="316">
        <v>1987</v>
      </c>
      <c r="G103" s="316" t="s">
        <v>21704</v>
      </c>
      <c r="H103" s="578"/>
      <c r="I103" s="316"/>
      <c r="J103" s="578"/>
      <c r="K103" s="578"/>
    </row>
    <row r="104" spans="1:11" s="190" customFormat="1" ht="30">
      <c r="A104" s="315">
        <v>96</v>
      </c>
      <c r="B104" s="315" t="s">
        <v>19264</v>
      </c>
      <c r="C104" s="315" t="s">
        <v>21460</v>
      </c>
      <c r="D104" s="316" t="s">
        <v>21467</v>
      </c>
      <c r="E104" s="316" t="s">
        <v>21705</v>
      </c>
      <c r="F104" s="316">
        <v>2001</v>
      </c>
      <c r="G104" s="316" t="s">
        <v>21706</v>
      </c>
      <c r="H104" s="578"/>
      <c r="I104" s="316"/>
      <c r="J104" s="578"/>
      <c r="K104" s="578"/>
    </row>
    <row r="105" spans="1:11" s="190" customFormat="1" ht="30">
      <c r="A105" s="315">
        <v>97</v>
      </c>
      <c r="B105" s="315" t="s">
        <v>19264</v>
      </c>
      <c r="C105" s="315" t="s">
        <v>21460</v>
      </c>
      <c r="D105" s="316" t="s">
        <v>21467</v>
      </c>
      <c r="E105" s="316" t="s">
        <v>21707</v>
      </c>
      <c r="F105" s="316" t="s">
        <v>21708</v>
      </c>
      <c r="G105" s="316" t="s">
        <v>21709</v>
      </c>
      <c r="H105" s="578"/>
      <c r="I105" s="316"/>
      <c r="J105" s="578"/>
      <c r="K105" s="578"/>
    </row>
    <row r="106" spans="1:11" s="190" customFormat="1" ht="30">
      <c r="A106" s="315">
        <v>98</v>
      </c>
      <c r="B106" s="315" t="s">
        <v>19264</v>
      </c>
      <c r="C106" s="315" t="s">
        <v>21460</v>
      </c>
      <c r="D106" s="316" t="s">
        <v>21467</v>
      </c>
      <c r="E106" s="316" t="s">
        <v>21710</v>
      </c>
      <c r="F106" s="316" t="s">
        <v>21587</v>
      </c>
      <c r="G106" s="316" t="s">
        <v>21711</v>
      </c>
      <c r="H106" s="578"/>
      <c r="I106" s="316"/>
      <c r="J106" s="578"/>
      <c r="K106" s="578"/>
    </row>
    <row r="107" spans="1:11" s="190" customFormat="1" ht="30">
      <c r="A107" s="315">
        <v>99</v>
      </c>
      <c r="B107" s="315" t="s">
        <v>19264</v>
      </c>
      <c r="C107" s="315" t="s">
        <v>21460</v>
      </c>
      <c r="D107" s="316" t="s">
        <v>21467</v>
      </c>
      <c r="E107" s="316" t="s">
        <v>21710</v>
      </c>
      <c r="F107" s="316" t="s">
        <v>21587</v>
      </c>
      <c r="G107" s="316" t="s">
        <v>21712</v>
      </c>
      <c r="H107" s="578"/>
      <c r="I107" s="316"/>
      <c r="J107" s="578"/>
      <c r="K107" s="578"/>
    </row>
    <row r="108" spans="1:11" s="190" customFormat="1" ht="30">
      <c r="A108" s="315">
        <v>100</v>
      </c>
      <c r="B108" s="315" t="s">
        <v>19264</v>
      </c>
      <c r="C108" s="315" t="s">
        <v>21460</v>
      </c>
      <c r="D108" s="316" t="s">
        <v>21467</v>
      </c>
      <c r="E108" s="316" t="s">
        <v>21713</v>
      </c>
      <c r="F108" s="316" t="s">
        <v>21544</v>
      </c>
      <c r="G108" s="316" t="s">
        <v>21714</v>
      </c>
      <c r="H108" s="578"/>
      <c r="I108" s="316"/>
      <c r="J108" s="578"/>
      <c r="K108" s="578"/>
    </row>
    <row r="109" spans="1:11" s="190" customFormat="1" ht="30">
      <c r="A109" s="315">
        <v>101</v>
      </c>
      <c r="B109" s="315" t="s">
        <v>19264</v>
      </c>
      <c r="C109" s="315" t="s">
        <v>21460</v>
      </c>
      <c r="D109" s="316" t="s">
        <v>21467</v>
      </c>
      <c r="E109" s="316" t="s">
        <v>21468</v>
      </c>
      <c r="F109" s="316">
        <v>2003</v>
      </c>
      <c r="G109" s="316" t="s">
        <v>21715</v>
      </c>
      <c r="H109" s="578"/>
      <c r="I109" s="316"/>
      <c r="J109" s="578"/>
      <c r="K109" s="578"/>
    </row>
    <row r="110" spans="1:11" s="190" customFormat="1" ht="30">
      <c r="A110" s="315">
        <v>102</v>
      </c>
      <c r="B110" s="315" t="s">
        <v>19264</v>
      </c>
      <c r="C110" s="315" t="s">
        <v>21460</v>
      </c>
      <c r="D110" s="316" t="s">
        <v>21467</v>
      </c>
      <c r="E110" s="316" t="s">
        <v>21716</v>
      </c>
      <c r="F110" s="316" t="s">
        <v>21469</v>
      </c>
      <c r="G110" s="316" t="s">
        <v>21717</v>
      </c>
      <c r="H110" s="578"/>
      <c r="I110" s="316"/>
      <c r="J110" s="578"/>
      <c r="K110" s="578"/>
    </row>
    <row r="111" spans="1:11" s="190" customFormat="1" ht="30">
      <c r="A111" s="315">
        <v>103</v>
      </c>
      <c r="B111" s="315" t="s">
        <v>19264</v>
      </c>
      <c r="C111" s="315" t="s">
        <v>21460</v>
      </c>
      <c r="D111" s="316" t="s">
        <v>21467</v>
      </c>
      <c r="E111" s="316" t="s">
        <v>21710</v>
      </c>
      <c r="F111" s="316" t="s">
        <v>21544</v>
      </c>
      <c r="G111" s="316" t="s">
        <v>21718</v>
      </c>
      <c r="H111" s="578"/>
      <c r="I111" s="316"/>
      <c r="J111" s="578"/>
      <c r="K111" s="578"/>
    </row>
    <row r="112" spans="1:11" s="190" customFormat="1" ht="30">
      <c r="A112" s="315">
        <v>104</v>
      </c>
      <c r="B112" s="315" t="s">
        <v>19264</v>
      </c>
      <c r="C112" s="315" t="s">
        <v>21460</v>
      </c>
      <c r="D112" s="316" t="s">
        <v>21467</v>
      </c>
      <c r="E112" s="316" t="s">
        <v>21719</v>
      </c>
      <c r="F112" s="316" t="s">
        <v>21549</v>
      </c>
      <c r="G112" s="316" t="s">
        <v>21720</v>
      </c>
      <c r="H112" s="578"/>
      <c r="I112" s="316"/>
      <c r="J112" s="578"/>
      <c r="K112" s="578"/>
    </row>
    <row r="113" spans="1:11" s="190" customFormat="1" ht="30">
      <c r="A113" s="315">
        <v>105</v>
      </c>
      <c r="B113" s="315" t="s">
        <v>19264</v>
      </c>
      <c r="C113" s="315" t="s">
        <v>21460</v>
      </c>
      <c r="D113" s="316" t="s">
        <v>21721</v>
      </c>
      <c r="E113" s="316" t="s">
        <v>21722</v>
      </c>
      <c r="F113" s="316" t="s">
        <v>21662</v>
      </c>
      <c r="G113" s="316" t="s">
        <v>21723</v>
      </c>
      <c r="H113" s="578"/>
      <c r="I113" s="316"/>
      <c r="J113" s="578"/>
      <c r="K113" s="578"/>
    </row>
    <row r="114" spans="1:11" s="190" customFormat="1" ht="30">
      <c r="A114" s="315">
        <v>106</v>
      </c>
      <c r="B114" s="315" t="s">
        <v>19264</v>
      </c>
      <c r="C114" s="315" t="s">
        <v>21460</v>
      </c>
      <c r="D114" s="316" t="s">
        <v>21724</v>
      </c>
      <c r="E114" s="316" t="s">
        <v>21468</v>
      </c>
      <c r="F114" s="316">
        <v>1999</v>
      </c>
      <c r="G114" s="316" t="s">
        <v>21725</v>
      </c>
      <c r="H114" s="578"/>
      <c r="I114" s="316"/>
      <c r="J114" s="578"/>
      <c r="K114" s="578"/>
    </row>
    <row r="115" spans="1:11" s="190" customFormat="1" ht="30">
      <c r="A115" s="315">
        <v>107</v>
      </c>
      <c r="B115" s="315" t="s">
        <v>19264</v>
      </c>
      <c r="C115" s="315" t="s">
        <v>21460</v>
      </c>
      <c r="D115" s="316" t="s">
        <v>21726</v>
      </c>
      <c r="E115" s="316" t="s">
        <v>21727</v>
      </c>
      <c r="F115" s="316">
        <v>1994</v>
      </c>
      <c r="G115" s="316" t="s">
        <v>21728</v>
      </c>
      <c r="H115" s="578"/>
      <c r="I115" s="316"/>
      <c r="J115" s="578"/>
      <c r="K115" s="578"/>
    </row>
    <row r="116" spans="1:11" s="190" customFormat="1" ht="30">
      <c r="A116" s="315">
        <v>108</v>
      </c>
      <c r="B116" s="315" t="s">
        <v>19264</v>
      </c>
      <c r="C116" s="315" t="s">
        <v>21460</v>
      </c>
      <c r="D116" s="316" t="s">
        <v>21729</v>
      </c>
      <c r="E116" s="316" t="s">
        <v>21575</v>
      </c>
      <c r="F116" s="316">
        <v>1998</v>
      </c>
      <c r="G116" s="316" t="s">
        <v>21730</v>
      </c>
      <c r="H116" s="578"/>
      <c r="I116" s="316"/>
      <c r="J116" s="578"/>
      <c r="K116" s="578"/>
    </row>
    <row r="117" spans="1:11" s="190" customFormat="1" ht="15">
      <c r="A117" s="315">
        <v>109</v>
      </c>
      <c r="B117" s="315" t="s">
        <v>19264</v>
      </c>
      <c r="C117" s="315" t="s">
        <v>21460</v>
      </c>
      <c r="D117" s="316" t="s">
        <v>21726</v>
      </c>
      <c r="E117" s="316" t="s">
        <v>21731</v>
      </c>
      <c r="F117" s="316">
        <v>1996</v>
      </c>
      <c r="G117" s="316" t="s">
        <v>21732</v>
      </c>
      <c r="H117" s="578"/>
      <c r="I117" s="316"/>
      <c r="J117" s="578"/>
      <c r="K117" s="578"/>
    </row>
    <row r="118" spans="1:11" s="190" customFormat="1" ht="30">
      <c r="A118" s="315">
        <v>110</v>
      </c>
      <c r="B118" s="315" t="s">
        <v>19264</v>
      </c>
      <c r="C118" s="315" t="s">
        <v>21460</v>
      </c>
      <c r="D118" s="316" t="s">
        <v>21467</v>
      </c>
      <c r="E118" s="316" t="s">
        <v>21722</v>
      </c>
      <c r="F118" s="316">
        <v>1996</v>
      </c>
      <c r="G118" s="316" t="s">
        <v>21733</v>
      </c>
      <c r="H118" s="578"/>
      <c r="I118" s="316"/>
      <c r="J118" s="578"/>
      <c r="K118" s="578"/>
    </row>
    <row r="119" spans="1:11" s="190" customFormat="1" ht="30">
      <c r="A119" s="315">
        <v>111</v>
      </c>
      <c r="B119" s="315" t="s">
        <v>19264</v>
      </c>
      <c r="C119" s="315" t="s">
        <v>21460</v>
      </c>
      <c r="D119" s="316" t="s">
        <v>21734</v>
      </c>
      <c r="E119" s="316" t="s">
        <v>21575</v>
      </c>
      <c r="F119" s="316">
        <v>1998</v>
      </c>
      <c r="G119" s="316" t="s">
        <v>21735</v>
      </c>
      <c r="H119" s="578"/>
      <c r="I119" s="316"/>
      <c r="J119" s="578"/>
      <c r="K119" s="578"/>
    </row>
    <row r="120" spans="1:11" s="190" customFormat="1" ht="30">
      <c r="A120" s="315">
        <v>112</v>
      </c>
      <c r="B120" s="315" t="s">
        <v>19264</v>
      </c>
      <c r="C120" s="315" t="s">
        <v>21460</v>
      </c>
      <c r="D120" s="316" t="s">
        <v>21467</v>
      </c>
      <c r="E120" s="316" t="s">
        <v>21722</v>
      </c>
      <c r="F120" s="316">
        <v>1999</v>
      </c>
      <c r="G120" s="316" t="s">
        <v>21736</v>
      </c>
      <c r="H120" s="578"/>
      <c r="I120" s="316"/>
      <c r="J120" s="578"/>
      <c r="K120" s="578"/>
    </row>
    <row r="121" spans="1:11" s="190" customFormat="1" ht="30">
      <c r="A121" s="315">
        <v>113</v>
      </c>
      <c r="B121" s="315" t="s">
        <v>19264</v>
      </c>
      <c r="C121" s="315" t="s">
        <v>21460</v>
      </c>
      <c r="D121" s="316" t="s">
        <v>21467</v>
      </c>
      <c r="E121" s="316" t="s">
        <v>21722</v>
      </c>
      <c r="F121" s="316">
        <v>1996</v>
      </c>
      <c r="G121" s="316" t="s">
        <v>21737</v>
      </c>
      <c r="H121" s="578"/>
      <c r="I121" s="316"/>
      <c r="J121" s="578"/>
      <c r="K121" s="578"/>
    </row>
    <row r="122" spans="1:11" s="190" customFormat="1" ht="30">
      <c r="A122" s="315">
        <v>114</v>
      </c>
      <c r="B122" s="315" t="s">
        <v>19264</v>
      </c>
      <c r="C122" s="315" t="s">
        <v>21460</v>
      </c>
      <c r="D122" s="316" t="s">
        <v>21467</v>
      </c>
      <c r="E122" s="316" t="s">
        <v>21722</v>
      </c>
      <c r="F122" s="316">
        <v>1992</v>
      </c>
      <c r="G122" s="316" t="s">
        <v>21738</v>
      </c>
      <c r="H122" s="578"/>
      <c r="I122" s="316"/>
      <c r="J122" s="578"/>
      <c r="K122" s="578"/>
    </row>
    <row r="123" spans="1:11" s="190" customFormat="1" ht="30">
      <c r="A123" s="315">
        <v>115</v>
      </c>
      <c r="B123" s="315" t="s">
        <v>19264</v>
      </c>
      <c r="C123" s="315" t="s">
        <v>21460</v>
      </c>
      <c r="D123" s="316" t="s">
        <v>21724</v>
      </c>
      <c r="E123" s="316" t="s">
        <v>21722</v>
      </c>
      <c r="F123" s="316">
        <v>1998</v>
      </c>
      <c r="G123" s="316" t="s">
        <v>21739</v>
      </c>
      <c r="H123" s="578"/>
      <c r="I123" s="316"/>
      <c r="J123" s="578"/>
      <c r="K123" s="578"/>
    </row>
    <row r="124" spans="1:11" s="190" customFormat="1" ht="30">
      <c r="A124" s="315">
        <v>116</v>
      </c>
      <c r="B124" s="315" t="s">
        <v>19264</v>
      </c>
      <c r="C124" s="315" t="s">
        <v>21460</v>
      </c>
      <c r="D124" s="316" t="s">
        <v>21724</v>
      </c>
      <c r="E124" s="316"/>
      <c r="F124" s="316">
        <v>1997</v>
      </c>
      <c r="G124" s="316" t="s">
        <v>21740</v>
      </c>
      <c r="H124" s="578"/>
      <c r="I124" s="316"/>
      <c r="J124" s="578"/>
      <c r="K124" s="578"/>
    </row>
    <row r="125" spans="1:11" s="190" customFormat="1" ht="30">
      <c r="A125" s="315">
        <v>117</v>
      </c>
      <c r="B125" s="315" t="s">
        <v>19264</v>
      </c>
      <c r="C125" s="315" t="s">
        <v>21460</v>
      </c>
      <c r="D125" s="316" t="s">
        <v>21467</v>
      </c>
      <c r="E125" s="316" t="s">
        <v>21722</v>
      </c>
      <c r="F125" s="316">
        <v>1996</v>
      </c>
      <c r="G125" s="316" t="s">
        <v>21741</v>
      </c>
      <c r="H125" s="578"/>
      <c r="I125" s="316"/>
      <c r="J125" s="578"/>
      <c r="K125" s="578"/>
    </row>
    <row r="126" spans="1:11" s="190" customFormat="1" ht="30">
      <c r="A126" s="315">
        <v>118</v>
      </c>
      <c r="B126" s="315" t="s">
        <v>19264</v>
      </c>
      <c r="C126" s="315" t="s">
        <v>21460</v>
      </c>
      <c r="D126" s="316" t="s">
        <v>21467</v>
      </c>
      <c r="E126" s="316" t="s">
        <v>21570</v>
      </c>
      <c r="F126" s="316">
        <v>1998</v>
      </c>
      <c r="G126" s="316" t="s">
        <v>21742</v>
      </c>
      <c r="H126" s="578"/>
      <c r="I126" s="316"/>
      <c r="J126" s="578"/>
      <c r="K126" s="578"/>
    </row>
    <row r="127" spans="1:11" s="190" customFormat="1" ht="30">
      <c r="A127" s="315">
        <v>119</v>
      </c>
      <c r="B127" s="315" t="s">
        <v>19264</v>
      </c>
      <c r="C127" s="315" t="s">
        <v>21460</v>
      </c>
      <c r="D127" s="316" t="s">
        <v>21743</v>
      </c>
      <c r="E127" s="316" t="s">
        <v>21561</v>
      </c>
      <c r="F127" s="316">
        <v>1983</v>
      </c>
      <c r="G127" s="316" t="s">
        <v>21744</v>
      </c>
      <c r="H127" s="578"/>
      <c r="I127" s="316"/>
      <c r="J127" s="578"/>
      <c r="K127" s="578"/>
    </row>
    <row r="128" spans="1:11" s="190" customFormat="1" ht="30">
      <c r="A128" s="315">
        <v>120</v>
      </c>
      <c r="B128" s="315" t="s">
        <v>19264</v>
      </c>
      <c r="C128" s="315" t="s">
        <v>21460</v>
      </c>
      <c r="D128" s="316" t="s">
        <v>21449</v>
      </c>
      <c r="E128" s="316" t="s">
        <v>21745</v>
      </c>
      <c r="F128" s="316">
        <v>1996</v>
      </c>
      <c r="G128" s="316" t="s">
        <v>21746</v>
      </c>
      <c r="H128" s="578"/>
      <c r="I128" s="316"/>
      <c r="J128" s="578"/>
      <c r="K128" s="578"/>
    </row>
    <row r="129" spans="1:11" s="190" customFormat="1" ht="30">
      <c r="A129" s="315">
        <v>121</v>
      </c>
      <c r="B129" s="315" t="s">
        <v>19264</v>
      </c>
      <c r="C129" s="315" t="s">
        <v>21460</v>
      </c>
      <c r="D129" s="316" t="s">
        <v>21467</v>
      </c>
      <c r="E129" s="316" t="s">
        <v>21747</v>
      </c>
      <c r="F129" s="316">
        <v>1985</v>
      </c>
      <c r="G129" s="316" t="s">
        <v>21748</v>
      </c>
      <c r="H129" s="578"/>
      <c r="I129" s="316"/>
      <c r="J129" s="578"/>
      <c r="K129" s="578"/>
    </row>
    <row r="130" spans="1:11" s="190" customFormat="1" ht="30">
      <c r="A130" s="315">
        <v>122</v>
      </c>
      <c r="B130" s="315" t="s">
        <v>19264</v>
      </c>
      <c r="C130" s="315" t="s">
        <v>21460</v>
      </c>
      <c r="D130" s="316" t="s">
        <v>21449</v>
      </c>
      <c r="E130" s="316" t="s">
        <v>21591</v>
      </c>
      <c r="F130" s="316">
        <v>1998</v>
      </c>
      <c r="G130" s="316" t="s">
        <v>21749</v>
      </c>
      <c r="H130" s="578"/>
      <c r="I130" s="316"/>
      <c r="J130" s="578"/>
      <c r="K130" s="578"/>
    </row>
    <row r="131" spans="1:11" s="190" customFormat="1" ht="15">
      <c r="A131" s="315">
        <v>123</v>
      </c>
      <c r="B131" s="315" t="s">
        <v>19264</v>
      </c>
      <c r="C131" s="315" t="s">
        <v>21460</v>
      </c>
      <c r="D131" s="316" t="s">
        <v>21729</v>
      </c>
      <c r="E131" s="316" t="s">
        <v>21750</v>
      </c>
      <c r="F131" s="316">
        <v>1997</v>
      </c>
      <c r="G131" s="316" t="s">
        <v>21751</v>
      </c>
      <c r="H131" s="578"/>
      <c r="I131" s="316"/>
      <c r="J131" s="578"/>
      <c r="K131" s="578"/>
    </row>
    <row r="132" spans="1:11" s="190" customFormat="1" ht="30">
      <c r="A132" s="315">
        <v>124</v>
      </c>
      <c r="B132" s="315" t="s">
        <v>19264</v>
      </c>
      <c r="C132" s="315" t="s">
        <v>21460</v>
      </c>
      <c r="D132" s="316" t="s">
        <v>21538</v>
      </c>
      <c r="E132" s="316" t="s">
        <v>21710</v>
      </c>
      <c r="F132" s="316">
        <v>1997</v>
      </c>
      <c r="G132" s="316" t="s">
        <v>21752</v>
      </c>
      <c r="H132" s="578"/>
      <c r="I132" s="316"/>
      <c r="J132" s="578"/>
      <c r="K132" s="578"/>
    </row>
    <row r="133" spans="1:11" s="190" customFormat="1" ht="30">
      <c r="A133" s="315">
        <v>125</v>
      </c>
      <c r="B133" s="315" t="s">
        <v>19264</v>
      </c>
      <c r="C133" s="315" t="s">
        <v>21460</v>
      </c>
      <c r="D133" s="316" t="s">
        <v>21538</v>
      </c>
      <c r="E133" s="316">
        <v>310</v>
      </c>
      <c r="F133" s="316">
        <v>1994</v>
      </c>
      <c r="G133" s="316" t="s">
        <v>21753</v>
      </c>
      <c r="H133" s="578"/>
      <c r="I133" s="316"/>
      <c r="J133" s="578"/>
      <c r="K133" s="578"/>
    </row>
    <row r="134" spans="1:11" s="190" customFormat="1" ht="30">
      <c r="A134" s="315">
        <v>126</v>
      </c>
      <c r="B134" s="315" t="s">
        <v>19264</v>
      </c>
      <c r="C134" s="315" t="s">
        <v>21460</v>
      </c>
      <c r="D134" s="316" t="s">
        <v>21538</v>
      </c>
      <c r="E134" s="316" t="s">
        <v>21754</v>
      </c>
      <c r="F134" s="316">
        <v>1990</v>
      </c>
      <c r="G134" s="316" t="s">
        <v>21755</v>
      </c>
      <c r="H134" s="578"/>
      <c r="I134" s="316"/>
      <c r="J134" s="578"/>
      <c r="K134" s="578"/>
    </row>
    <row r="135" spans="1:11" s="190" customFormat="1" ht="30">
      <c r="A135" s="315">
        <v>127</v>
      </c>
      <c r="B135" s="315" t="s">
        <v>19264</v>
      </c>
      <c r="C135" s="315" t="s">
        <v>21460</v>
      </c>
      <c r="D135" s="316" t="s">
        <v>21449</v>
      </c>
      <c r="E135" s="316" t="s">
        <v>21756</v>
      </c>
      <c r="F135" s="316">
        <v>2001</v>
      </c>
      <c r="G135" s="316" t="s">
        <v>21757</v>
      </c>
      <c r="H135" s="578"/>
      <c r="I135" s="316"/>
      <c r="J135" s="578"/>
      <c r="K135" s="578"/>
    </row>
    <row r="136" spans="1:11" s="190" customFormat="1" ht="30">
      <c r="A136" s="315">
        <v>128</v>
      </c>
      <c r="B136" s="315" t="s">
        <v>19264</v>
      </c>
      <c r="C136" s="315" t="s">
        <v>21460</v>
      </c>
      <c r="D136" s="316" t="s">
        <v>21449</v>
      </c>
      <c r="E136" s="316" t="s">
        <v>21591</v>
      </c>
      <c r="F136" s="316">
        <v>1993</v>
      </c>
      <c r="G136" s="316" t="s">
        <v>21758</v>
      </c>
      <c r="H136" s="578"/>
      <c r="I136" s="316"/>
      <c r="J136" s="578"/>
      <c r="K136" s="578"/>
    </row>
    <row r="137" spans="1:11" s="190" customFormat="1" ht="30">
      <c r="A137" s="315">
        <v>129</v>
      </c>
      <c r="B137" s="315" t="s">
        <v>19264</v>
      </c>
      <c r="C137" s="315" t="s">
        <v>21460</v>
      </c>
      <c r="D137" s="316" t="s">
        <v>21538</v>
      </c>
      <c r="E137" s="316" t="s">
        <v>21759</v>
      </c>
      <c r="F137" s="316">
        <v>1993</v>
      </c>
      <c r="G137" s="316" t="s">
        <v>21760</v>
      </c>
      <c r="H137" s="578"/>
      <c r="I137" s="316"/>
      <c r="J137" s="578"/>
      <c r="K137" s="578"/>
    </row>
    <row r="138" spans="1:11" s="190" customFormat="1" ht="15">
      <c r="A138" s="315">
        <v>130</v>
      </c>
      <c r="B138" s="315" t="s">
        <v>19264</v>
      </c>
      <c r="C138" s="315" t="s">
        <v>21460</v>
      </c>
      <c r="D138" s="316" t="s">
        <v>21761</v>
      </c>
      <c r="E138" s="316" t="s">
        <v>21762</v>
      </c>
      <c r="F138" s="316">
        <v>2002</v>
      </c>
      <c r="G138" s="316" t="s">
        <v>21763</v>
      </c>
      <c r="H138" s="578"/>
      <c r="I138" s="316"/>
      <c r="J138" s="578"/>
      <c r="K138" s="578"/>
    </row>
    <row r="139" spans="1:11" s="190" customFormat="1" ht="30">
      <c r="A139" s="315">
        <v>131</v>
      </c>
      <c r="B139" s="315" t="s">
        <v>19264</v>
      </c>
      <c r="C139" s="315" t="s">
        <v>21460</v>
      </c>
      <c r="D139" s="316" t="s">
        <v>21538</v>
      </c>
      <c r="E139" s="316" t="s">
        <v>21764</v>
      </c>
      <c r="F139" s="316">
        <v>1992</v>
      </c>
      <c r="G139" s="316" t="s">
        <v>21765</v>
      </c>
      <c r="H139" s="578"/>
      <c r="I139" s="316"/>
      <c r="J139" s="578"/>
      <c r="K139" s="578"/>
    </row>
    <row r="140" spans="1:11" s="190" customFormat="1" ht="15">
      <c r="A140" s="315">
        <v>132</v>
      </c>
      <c r="B140" s="315" t="s">
        <v>19264</v>
      </c>
      <c r="C140" s="315" t="s">
        <v>21460</v>
      </c>
      <c r="D140" s="316" t="s">
        <v>21449</v>
      </c>
      <c r="E140" s="316" t="s">
        <v>21531</v>
      </c>
      <c r="F140" s="316">
        <v>1998</v>
      </c>
      <c r="G140" s="316" t="s">
        <v>21766</v>
      </c>
      <c r="H140" s="578"/>
      <c r="I140" s="316"/>
      <c r="J140" s="578"/>
      <c r="K140" s="578"/>
    </row>
    <row r="141" spans="1:11" s="190" customFormat="1" ht="30">
      <c r="A141" s="315">
        <v>133</v>
      </c>
      <c r="B141" s="315" t="s">
        <v>19264</v>
      </c>
      <c r="C141" s="315" t="s">
        <v>21460</v>
      </c>
      <c r="D141" s="316" t="s">
        <v>21538</v>
      </c>
      <c r="E141" s="316" t="s">
        <v>21767</v>
      </c>
      <c r="F141" s="316">
        <v>1992</v>
      </c>
      <c r="G141" s="316" t="s">
        <v>21768</v>
      </c>
      <c r="H141" s="578"/>
      <c r="I141" s="316"/>
      <c r="J141" s="578"/>
      <c r="K141" s="578"/>
    </row>
    <row r="142" spans="1:11" s="190" customFormat="1" ht="30">
      <c r="A142" s="315">
        <v>134</v>
      </c>
      <c r="B142" s="315" t="s">
        <v>19264</v>
      </c>
      <c r="C142" s="315" t="s">
        <v>21460</v>
      </c>
      <c r="D142" s="316" t="s">
        <v>21449</v>
      </c>
      <c r="E142" s="316" t="s">
        <v>21575</v>
      </c>
      <c r="F142" s="316">
        <v>1999</v>
      </c>
      <c r="G142" s="316" t="s">
        <v>21769</v>
      </c>
      <c r="H142" s="578"/>
      <c r="I142" s="316"/>
      <c r="J142" s="578"/>
      <c r="K142" s="578"/>
    </row>
    <row r="143" spans="1:11" s="190" customFormat="1" ht="15">
      <c r="A143" s="315">
        <v>135</v>
      </c>
      <c r="B143" s="315" t="s">
        <v>19264</v>
      </c>
      <c r="C143" s="315" t="s">
        <v>21460</v>
      </c>
      <c r="D143" s="316" t="s">
        <v>21449</v>
      </c>
      <c r="E143" s="316" t="s">
        <v>21531</v>
      </c>
      <c r="F143" s="316">
        <v>1992</v>
      </c>
      <c r="G143" s="316" t="s">
        <v>21770</v>
      </c>
      <c r="H143" s="578"/>
      <c r="I143" s="316"/>
      <c r="J143" s="578"/>
      <c r="K143" s="578"/>
    </row>
    <row r="144" spans="1:11" s="190" customFormat="1" ht="15">
      <c r="A144" s="315">
        <v>136</v>
      </c>
      <c r="B144" s="315" t="s">
        <v>19264</v>
      </c>
      <c r="C144" s="315" t="s">
        <v>21460</v>
      </c>
      <c r="D144" s="316" t="s">
        <v>21449</v>
      </c>
      <c r="E144" s="316" t="s">
        <v>21531</v>
      </c>
      <c r="F144" s="316">
        <v>1998</v>
      </c>
      <c r="G144" s="316" t="s">
        <v>21771</v>
      </c>
      <c r="H144" s="578"/>
      <c r="I144" s="316"/>
      <c r="J144" s="578"/>
      <c r="K144" s="578"/>
    </row>
    <row r="145" spans="1:11" s="190" customFormat="1" ht="30">
      <c r="A145" s="315">
        <v>137</v>
      </c>
      <c r="B145" s="315" t="s">
        <v>19264</v>
      </c>
      <c r="C145" s="315" t="s">
        <v>21460</v>
      </c>
      <c r="D145" s="316" t="s">
        <v>21449</v>
      </c>
      <c r="E145" s="316" t="s">
        <v>21575</v>
      </c>
      <c r="F145" s="316">
        <v>1997</v>
      </c>
      <c r="G145" s="316" t="s">
        <v>21772</v>
      </c>
      <c r="H145" s="578"/>
      <c r="I145" s="316"/>
      <c r="J145" s="578"/>
      <c r="K145" s="578"/>
    </row>
    <row r="146" spans="1:11" s="190" customFormat="1" ht="30">
      <c r="A146" s="315">
        <v>138</v>
      </c>
      <c r="B146" s="315" t="s">
        <v>19264</v>
      </c>
      <c r="C146" s="315" t="s">
        <v>21460</v>
      </c>
      <c r="D146" s="316" t="s">
        <v>21449</v>
      </c>
      <c r="E146" s="316" t="s">
        <v>21773</v>
      </c>
      <c r="F146" s="316">
        <v>1991</v>
      </c>
      <c r="G146" s="316" t="s">
        <v>21774</v>
      </c>
      <c r="H146" s="578"/>
      <c r="I146" s="316"/>
      <c r="J146" s="578"/>
      <c r="K146" s="578"/>
    </row>
    <row r="147" spans="1:11" s="190" customFormat="1" ht="30">
      <c r="A147" s="315">
        <v>139</v>
      </c>
      <c r="B147" s="315" t="s">
        <v>19264</v>
      </c>
      <c r="C147" s="315" t="s">
        <v>21460</v>
      </c>
      <c r="D147" s="316" t="s">
        <v>21538</v>
      </c>
      <c r="E147" s="316" t="s">
        <v>21775</v>
      </c>
      <c r="F147" s="316">
        <v>1997</v>
      </c>
      <c r="G147" s="316" t="s">
        <v>21776</v>
      </c>
      <c r="H147" s="578"/>
      <c r="I147" s="316"/>
      <c r="J147" s="578"/>
      <c r="K147" s="578"/>
    </row>
    <row r="148" spans="1:11" s="190" customFormat="1" ht="30">
      <c r="A148" s="315">
        <v>140</v>
      </c>
      <c r="B148" s="315" t="s">
        <v>19264</v>
      </c>
      <c r="C148" s="315" t="s">
        <v>21460</v>
      </c>
      <c r="D148" s="316" t="s">
        <v>21538</v>
      </c>
      <c r="E148" s="316" t="s">
        <v>21468</v>
      </c>
      <c r="F148" s="316">
        <v>1997</v>
      </c>
      <c r="G148" s="316" t="s">
        <v>21777</v>
      </c>
      <c r="H148" s="578"/>
      <c r="I148" s="316"/>
      <c r="J148" s="578"/>
      <c r="K148" s="578"/>
    </row>
    <row r="149" spans="1:11" s="190" customFormat="1" ht="30">
      <c r="A149" s="315">
        <v>141</v>
      </c>
      <c r="B149" s="315" t="s">
        <v>19264</v>
      </c>
      <c r="C149" s="315" t="s">
        <v>21460</v>
      </c>
      <c r="D149" s="316" t="s">
        <v>21538</v>
      </c>
      <c r="E149" s="316" t="s">
        <v>21468</v>
      </c>
      <c r="F149" s="316">
        <v>2004</v>
      </c>
      <c r="G149" s="316" t="s">
        <v>21778</v>
      </c>
      <c r="H149" s="578"/>
      <c r="I149" s="316"/>
      <c r="J149" s="578"/>
      <c r="K149" s="578"/>
    </row>
    <row r="150" spans="1:11" s="190" customFormat="1" ht="15">
      <c r="A150" s="315">
        <v>142</v>
      </c>
      <c r="B150" s="315" t="s">
        <v>19264</v>
      </c>
      <c r="C150" s="315" t="s">
        <v>21460</v>
      </c>
      <c r="D150" s="316" t="s">
        <v>21449</v>
      </c>
      <c r="E150" s="316" t="s">
        <v>21594</v>
      </c>
      <c r="F150" s="316">
        <v>1992</v>
      </c>
      <c r="G150" s="316" t="s">
        <v>21779</v>
      </c>
      <c r="H150" s="578"/>
      <c r="I150" s="316"/>
      <c r="J150" s="578"/>
      <c r="K150" s="578"/>
    </row>
    <row r="151" spans="1:11" s="190" customFormat="1" ht="30">
      <c r="A151" s="315">
        <v>143</v>
      </c>
      <c r="B151" s="315" t="s">
        <v>19264</v>
      </c>
      <c r="C151" s="315" t="s">
        <v>21460</v>
      </c>
      <c r="D151" s="316" t="s">
        <v>21449</v>
      </c>
      <c r="E151" s="316" t="s">
        <v>21780</v>
      </c>
      <c r="F151" s="316">
        <v>1998</v>
      </c>
      <c r="G151" s="316" t="s">
        <v>21781</v>
      </c>
      <c r="H151" s="578"/>
      <c r="I151" s="316"/>
      <c r="J151" s="578"/>
      <c r="K151" s="578"/>
    </row>
    <row r="152" spans="1:11" s="190" customFormat="1" ht="30">
      <c r="A152" s="315">
        <v>144</v>
      </c>
      <c r="B152" s="315" t="s">
        <v>19264</v>
      </c>
      <c r="C152" s="315" t="s">
        <v>21460</v>
      </c>
      <c r="D152" s="316" t="s">
        <v>21449</v>
      </c>
      <c r="E152" s="316" t="s">
        <v>21591</v>
      </c>
      <c r="F152" s="316">
        <v>1995</v>
      </c>
      <c r="G152" s="316" t="s">
        <v>21782</v>
      </c>
      <c r="H152" s="578"/>
      <c r="I152" s="316"/>
      <c r="J152" s="578"/>
      <c r="K152" s="578"/>
    </row>
    <row r="153" spans="1:11" s="190" customFormat="1" ht="30">
      <c r="A153" s="315">
        <v>145</v>
      </c>
      <c r="B153" s="315" t="s">
        <v>19264</v>
      </c>
      <c r="C153" s="315" t="s">
        <v>21460</v>
      </c>
      <c r="D153" s="316" t="s">
        <v>21538</v>
      </c>
      <c r="E153" s="316" t="s">
        <v>21783</v>
      </c>
      <c r="F153" s="316">
        <v>1991</v>
      </c>
      <c r="G153" s="316" t="s">
        <v>21784</v>
      </c>
      <c r="H153" s="578"/>
      <c r="I153" s="316"/>
      <c r="J153" s="578"/>
      <c r="K153" s="578"/>
    </row>
    <row r="154" spans="1:11" s="190" customFormat="1" ht="30">
      <c r="A154" s="315">
        <v>146</v>
      </c>
      <c r="B154" s="315" t="s">
        <v>19264</v>
      </c>
      <c r="C154" s="315" t="s">
        <v>21460</v>
      </c>
      <c r="D154" s="316" t="s">
        <v>21449</v>
      </c>
      <c r="E154" s="316" t="s">
        <v>21785</v>
      </c>
      <c r="F154" s="316">
        <v>1996</v>
      </c>
      <c r="G154" s="316" t="s">
        <v>21786</v>
      </c>
      <c r="H154" s="578"/>
      <c r="I154" s="316"/>
      <c r="J154" s="578"/>
      <c r="K154" s="578"/>
    </row>
    <row r="155" spans="1:11" s="190" customFormat="1" ht="30">
      <c r="A155" s="315">
        <v>147</v>
      </c>
      <c r="B155" s="315" t="s">
        <v>19264</v>
      </c>
      <c r="C155" s="315" t="s">
        <v>21460</v>
      </c>
      <c r="D155" s="316" t="s">
        <v>21538</v>
      </c>
      <c r="E155" s="316" t="s">
        <v>21787</v>
      </c>
      <c r="F155" s="316">
        <v>1999</v>
      </c>
      <c r="G155" s="316" t="s">
        <v>21788</v>
      </c>
      <c r="H155" s="578"/>
      <c r="I155" s="316"/>
      <c r="J155" s="578"/>
      <c r="K155" s="578"/>
    </row>
    <row r="156" spans="1:11" s="190" customFormat="1" ht="30">
      <c r="A156" s="315">
        <v>148</v>
      </c>
      <c r="B156" s="315" t="s">
        <v>19264</v>
      </c>
      <c r="C156" s="315" t="s">
        <v>21460</v>
      </c>
      <c r="D156" s="316" t="s">
        <v>21467</v>
      </c>
      <c r="E156" s="316" t="s">
        <v>21789</v>
      </c>
      <c r="F156" s="316">
        <v>1988</v>
      </c>
      <c r="G156" s="316" t="s">
        <v>21790</v>
      </c>
      <c r="H156" s="578"/>
      <c r="I156" s="316"/>
      <c r="J156" s="578"/>
      <c r="K156" s="578"/>
    </row>
    <row r="157" spans="1:11" s="190" customFormat="1" ht="30">
      <c r="A157" s="315">
        <v>149</v>
      </c>
      <c r="B157" s="315" t="s">
        <v>19264</v>
      </c>
      <c r="C157" s="315" t="s">
        <v>21460</v>
      </c>
      <c r="D157" s="316" t="s">
        <v>21467</v>
      </c>
      <c r="E157" s="316" t="s">
        <v>21791</v>
      </c>
      <c r="F157" s="316">
        <v>1999</v>
      </c>
      <c r="G157" s="316" t="s">
        <v>21792</v>
      </c>
      <c r="H157" s="578"/>
      <c r="I157" s="316"/>
      <c r="J157" s="578"/>
      <c r="K157" s="578"/>
    </row>
    <row r="158" spans="1:11" s="190" customFormat="1" ht="30">
      <c r="A158" s="315">
        <v>150</v>
      </c>
      <c r="B158" s="315" t="s">
        <v>19264</v>
      </c>
      <c r="C158" s="315" t="s">
        <v>21460</v>
      </c>
      <c r="D158" s="316" t="s">
        <v>21467</v>
      </c>
      <c r="E158" s="316" t="s">
        <v>21606</v>
      </c>
      <c r="F158" s="316">
        <v>1990</v>
      </c>
      <c r="G158" s="316" t="s">
        <v>21793</v>
      </c>
      <c r="H158" s="578"/>
      <c r="I158" s="316"/>
      <c r="J158" s="578"/>
      <c r="K158" s="578"/>
    </row>
    <row r="159" spans="1:11" s="190" customFormat="1" ht="30">
      <c r="A159" s="315">
        <v>151</v>
      </c>
      <c r="B159" s="315" t="s">
        <v>19264</v>
      </c>
      <c r="C159" s="315" t="s">
        <v>21460</v>
      </c>
      <c r="D159" s="316" t="s">
        <v>21467</v>
      </c>
      <c r="E159" s="316" t="s">
        <v>21794</v>
      </c>
      <c r="F159" s="316">
        <v>1993</v>
      </c>
      <c r="G159" s="316" t="s">
        <v>21795</v>
      </c>
      <c r="H159" s="578"/>
      <c r="I159" s="316"/>
      <c r="J159" s="578"/>
      <c r="K159" s="578"/>
    </row>
    <row r="160" spans="1:11" s="190" customFormat="1" ht="45">
      <c r="A160" s="315">
        <v>152</v>
      </c>
      <c r="B160" s="315" t="s">
        <v>19264</v>
      </c>
      <c r="C160" s="315" t="s">
        <v>21460</v>
      </c>
      <c r="D160" s="316" t="s">
        <v>21488</v>
      </c>
      <c r="E160" s="316" t="s">
        <v>21796</v>
      </c>
      <c r="F160" s="316">
        <v>1988</v>
      </c>
      <c r="G160" s="316" t="s">
        <v>21797</v>
      </c>
      <c r="H160" s="578"/>
      <c r="I160" s="316"/>
      <c r="J160" s="578"/>
      <c r="K160" s="578"/>
    </row>
    <row r="161" spans="1:11" s="190" customFormat="1" ht="30">
      <c r="A161" s="315">
        <v>153</v>
      </c>
      <c r="B161" s="315" t="s">
        <v>19264</v>
      </c>
      <c r="C161" s="315" t="s">
        <v>21460</v>
      </c>
      <c r="D161" s="316" t="s">
        <v>21467</v>
      </c>
      <c r="E161" s="316" t="s">
        <v>21710</v>
      </c>
      <c r="F161" s="316">
        <v>1996</v>
      </c>
      <c r="G161" s="316" t="s">
        <v>21798</v>
      </c>
      <c r="H161" s="578"/>
      <c r="I161" s="316"/>
      <c r="J161" s="578"/>
      <c r="K161" s="578"/>
    </row>
    <row r="162" spans="1:11" s="190" customFormat="1" ht="30">
      <c r="A162" s="315">
        <v>154</v>
      </c>
      <c r="B162" s="315" t="s">
        <v>19264</v>
      </c>
      <c r="C162" s="315" t="s">
        <v>21460</v>
      </c>
      <c r="D162" s="316" t="s">
        <v>21449</v>
      </c>
      <c r="E162" s="316" t="s">
        <v>21591</v>
      </c>
      <c r="F162" s="316">
        <v>1998</v>
      </c>
      <c r="G162" s="316" t="s">
        <v>21799</v>
      </c>
      <c r="H162" s="578"/>
      <c r="I162" s="316"/>
      <c r="J162" s="578"/>
      <c r="K162" s="578"/>
    </row>
    <row r="163" spans="1:11" s="190" customFormat="1" ht="30">
      <c r="A163" s="315">
        <v>155</v>
      </c>
      <c r="B163" s="315" t="s">
        <v>19264</v>
      </c>
      <c r="C163" s="315" t="s">
        <v>21460</v>
      </c>
      <c r="D163" s="316" t="s">
        <v>21467</v>
      </c>
      <c r="E163" s="316" t="s">
        <v>21635</v>
      </c>
      <c r="F163" s="316">
        <v>1999</v>
      </c>
      <c r="G163" s="316" t="s">
        <v>21800</v>
      </c>
      <c r="H163" s="578"/>
      <c r="I163" s="316"/>
      <c r="J163" s="578"/>
      <c r="K163" s="578"/>
    </row>
    <row r="164" spans="1:11" s="190" customFormat="1" ht="30">
      <c r="A164" s="315">
        <v>156</v>
      </c>
      <c r="B164" s="315" t="s">
        <v>19264</v>
      </c>
      <c r="C164" s="315" t="s">
        <v>21460</v>
      </c>
      <c r="D164" s="316" t="s">
        <v>21467</v>
      </c>
      <c r="E164" s="316" t="s">
        <v>21801</v>
      </c>
      <c r="F164" s="316">
        <v>1997</v>
      </c>
      <c r="G164" s="316" t="s">
        <v>21802</v>
      </c>
      <c r="H164" s="578"/>
      <c r="I164" s="316"/>
      <c r="J164" s="578"/>
      <c r="K164" s="578"/>
    </row>
    <row r="165" spans="1:11" s="190" customFormat="1" ht="30">
      <c r="A165" s="315">
        <v>157</v>
      </c>
      <c r="B165" s="315" t="s">
        <v>19264</v>
      </c>
      <c r="C165" s="315" t="s">
        <v>21460</v>
      </c>
      <c r="D165" s="316" t="s">
        <v>21467</v>
      </c>
      <c r="E165" s="316" t="s">
        <v>21803</v>
      </c>
      <c r="F165" s="316">
        <v>1997</v>
      </c>
      <c r="G165" s="316" t="s">
        <v>21723</v>
      </c>
      <c r="H165" s="578"/>
      <c r="I165" s="316"/>
      <c r="J165" s="578"/>
      <c r="K165" s="578"/>
    </row>
    <row r="166" spans="1:11" s="190" customFormat="1" ht="30">
      <c r="A166" s="315">
        <v>158</v>
      </c>
      <c r="B166" s="315" t="s">
        <v>19264</v>
      </c>
      <c r="C166" s="315" t="s">
        <v>21460</v>
      </c>
      <c r="D166" s="316" t="s">
        <v>21449</v>
      </c>
      <c r="E166" s="316" t="s">
        <v>21579</v>
      </c>
      <c r="F166" s="316">
        <v>1995</v>
      </c>
      <c r="G166" s="316" t="s">
        <v>21725</v>
      </c>
      <c r="H166" s="578"/>
      <c r="I166" s="316"/>
      <c r="J166" s="578"/>
      <c r="K166" s="578"/>
    </row>
    <row r="167" spans="1:11" s="190" customFormat="1" ht="30">
      <c r="A167" s="315">
        <v>159</v>
      </c>
      <c r="B167" s="315" t="s">
        <v>19264</v>
      </c>
      <c r="C167" s="315" t="s">
        <v>21460</v>
      </c>
      <c r="D167" s="316" t="s">
        <v>21467</v>
      </c>
      <c r="E167" s="316" t="s">
        <v>21804</v>
      </c>
      <c r="F167" s="316">
        <v>1997</v>
      </c>
      <c r="G167" s="316" t="s">
        <v>21728</v>
      </c>
      <c r="H167" s="578"/>
      <c r="I167" s="316"/>
      <c r="J167" s="578"/>
      <c r="K167" s="578"/>
    </row>
    <row r="168" spans="1:11" s="190" customFormat="1" ht="30">
      <c r="A168" s="315">
        <v>160</v>
      </c>
      <c r="B168" s="315" t="s">
        <v>19264</v>
      </c>
      <c r="C168" s="315" t="s">
        <v>21460</v>
      </c>
      <c r="D168" s="316" t="s">
        <v>21467</v>
      </c>
      <c r="E168" s="316" t="s">
        <v>21606</v>
      </c>
      <c r="F168" s="316">
        <v>1994</v>
      </c>
      <c r="G168" s="316" t="s">
        <v>21730</v>
      </c>
      <c r="H168" s="578"/>
      <c r="I168" s="316"/>
      <c r="J168" s="578"/>
      <c r="K168" s="578"/>
    </row>
    <row r="169" spans="1:11" s="190" customFormat="1" ht="30">
      <c r="A169" s="315">
        <v>161</v>
      </c>
      <c r="B169" s="315" t="s">
        <v>19264</v>
      </c>
      <c r="C169" s="315" t="s">
        <v>21460</v>
      </c>
      <c r="D169" s="316" t="s">
        <v>21467</v>
      </c>
      <c r="E169" s="316" t="s">
        <v>21789</v>
      </c>
      <c r="F169" s="316">
        <v>1987</v>
      </c>
      <c r="G169" s="316" t="s">
        <v>21732</v>
      </c>
      <c r="H169" s="578"/>
      <c r="I169" s="316"/>
      <c r="J169" s="578"/>
      <c r="K169" s="578"/>
    </row>
    <row r="170" spans="1:11" s="190" customFormat="1" ht="30">
      <c r="A170" s="315">
        <v>162</v>
      </c>
      <c r="B170" s="315" t="s">
        <v>19264</v>
      </c>
      <c r="C170" s="315" t="s">
        <v>21460</v>
      </c>
      <c r="D170" s="316" t="s">
        <v>21467</v>
      </c>
      <c r="E170" s="316" t="s">
        <v>21606</v>
      </c>
      <c r="F170" s="316">
        <v>1995</v>
      </c>
      <c r="G170" s="316" t="s">
        <v>21733</v>
      </c>
      <c r="H170" s="578"/>
      <c r="I170" s="316"/>
      <c r="J170" s="578"/>
      <c r="K170" s="578"/>
    </row>
    <row r="171" spans="1:11" s="190" customFormat="1" ht="30">
      <c r="A171" s="315">
        <v>163</v>
      </c>
      <c r="B171" s="315" t="s">
        <v>19264</v>
      </c>
      <c r="C171" s="315" t="s">
        <v>21460</v>
      </c>
      <c r="D171" s="316" t="s">
        <v>21724</v>
      </c>
      <c r="E171" s="316" t="s">
        <v>21805</v>
      </c>
      <c r="F171" s="316">
        <v>2001</v>
      </c>
      <c r="G171" s="316" t="s">
        <v>21768</v>
      </c>
      <c r="H171" s="578"/>
      <c r="I171" s="316"/>
      <c r="J171" s="578"/>
      <c r="K171" s="578"/>
    </row>
    <row r="172" spans="1:11" s="190" customFormat="1" ht="15">
      <c r="A172" s="315">
        <v>164</v>
      </c>
      <c r="B172" s="315" t="s">
        <v>19264</v>
      </c>
      <c r="C172" s="315" t="s">
        <v>21460</v>
      </c>
      <c r="D172" s="316" t="s">
        <v>21449</v>
      </c>
      <c r="E172" s="316" t="s">
        <v>21594</v>
      </c>
      <c r="F172" s="316">
        <v>1998</v>
      </c>
      <c r="G172" s="316" t="s">
        <v>21769</v>
      </c>
      <c r="H172" s="578"/>
      <c r="I172" s="316"/>
      <c r="J172" s="578"/>
      <c r="K172" s="578"/>
    </row>
    <row r="173" spans="1:11" s="190" customFormat="1" ht="30">
      <c r="A173" s="315">
        <v>165</v>
      </c>
      <c r="B173" s="315" t="s">
        <v>19264</v>
      </c>
      <c r="C173" s="315" t="s">
        <v>21460</v>
      </c>
      <c r="D173" s="316" t="s">
        <v>21467</v>
      </c>
      <c r="E173" s="316" t="s">
        <v>21660</v>
      </c>
      <c r="F173" s="316">
        <v>1996</v>
      </c>
      <c r="G173" s="316" t="s">
        <v>21770</v>
      </c>
      <c r="H173" s="578"/>
      <c r="I173" s="316"/>
      <c r="J173" s="578"/>
      <c r="K173" s="578"/>
    </row>
    <row r="174" spans="1:11" s="190" customFormat="1" ht="30">
      <c r="A174" s="315">
        <v>166</v>
      </c>
      <c r="B174" s="315" t="s">
        <v>19264</v>
      </c>
      <c r="C174" s="315" t="s">
        <v>21460</v>
      </c>
      <c r="D174" s="316" t="s">
        <v>21467</v>
      </c>
      <c r="E174" s="316" t="s">
        <v>21806</v>
      </c>
      <c r="F174" s="316">
        <v>1995</v>
      </c>
      <c r="G174" s="316" t="s">
        <v>21807</v>
      </c>
      <c r="H174" s="578"/>
      <c r="I174" s="316"/>
      <c r="J174" s="578"/>
      <c r="K174" s="578"/>
    </row>
    <row r="175" spans="1:11" s="190" customFormat="1" ht="30">
      <c r="A175" s="315">
        <v>167</v>
      </c>
      <c r="B175" s="315" t="s">
        <v>19264</v>
      </c>
      <c r="C175" s="315" t="s">
        <v>21460</v>
      </c>
      <c r="D175" s="316" t="s">
        <v>21449</v>
      </c>
      <c r="E175" s="316" t="s">
        <v>21780</v>
      </c>
      <c r="F175" s="316">
        <v>1995</v>
      </c>
      <c r="G175" s="316" t="s">
        <v>21808</v>
      </c>
      <c r="H175" s="578"/>
      <c r="I175" s="316"/>
      <c r="J175" s="578"/>
      <c r="K175" s="578"/>
    </row>
    <row r="176" spans="1:11" s="190" customFormat="1" ht="30">
      <c r="A176" s="315">
        <v>168</v>
      </c>
      <c r="B176" s="315" t="s">
        <v>19264</v>
      </c>
      <c r="C176" s="315" t="s">
        <v>21460</v>
      </c>
      <c r="D176" s="316" t="s">
        <v>21467</v>
      </c>
      <c r="E176" s="316" t="s">
        <v>21707</v>
      </c>
      <c r="F176" s="316">
        <v>2001</v>
      </c>
      <c r="G176" s="316" t="s">
        <v>21809</v>
      </c>
      <c r="H176" s="578"/>
      <c r="I176" s="316"/>
      <c r="J176" s="578"/>
      <c r="K176" s="578"/>
    </row>
    <row r="177" spans="1:11" s="190" customFormat="1" ht="30">
      <c r="A177" s="315">
        <v>169</v>
      </c>
      <c r="B177" s="315" t="s">
        <v>19264</v>
      </c>
      <c r="C177" s="315" t="s">
        <v>21460</v>
      </c>
      <c r="D177" s="316" t="s">
        <v>21467</v>
      </c>
      <c r="E177" s="316" t="s">
        <v>21719</v>
      </c>
      <c r="F177" s="316">
        <v>1999</v>
      </c>
      <c r="G177" s="316" t="s">
        <v>21810</v>
      </c>
      <c r="H177" s="574"/>
      <c r="I177" s="316"/>
      <c r="J177" s="574"/>
      <c r="K177" s="574"/>
    </row>
    <row r="178" spans="1:11" s="190" customFormat="1" ht="30">
      <c r="A178" s="315">
        <v>170</v>
      </c>
      <c r="B178" s="315" t="s">
        <v>19264</v>
      </c>
      <c r="C178" s="315" t="s">
        <v>21460</v>
      </c>
      <c r="D178" s="316" t="s">
        <v>21705</v>
      </c>
      <c r="E178" s="316" t="s">
        <v>21467</v>
      </c>
      <c r="F178" s="316" t="s">
        <v>21469</v>
      </c>
      <c r="G178" s="316" t="s">
        <v>21811</v>
      </c>
      <c r="H178" s="573">
        <v>425</v>
      </c>
      <c r="I178" s="316"/>
      <c r="J178" s="573" t="s">
        <v>21812</v>
      </c>
      <c r="K178" s="573" t="s">
        <v>21813</v>
      </c>
    </row>
    <row r="179" spans="1:11" s="190" customFormat="1" ht="30">
      <c r="A179" s="315">
        <v>171</v>
      </c>
      <c r="B179" s="315" t="s">
        <v>19264</v>
      </c>
      <c r="C179" s="315" t="s">
        <v>21460</v>
      </c>
      <c r="D179" s="316" t="s">
        <v>21814</v>
      </c>
      <c r="E179" s="316" t="s">
        <v>21467</v>
      </c>
      <c r="F179" s="316" t="s">
        <v>21544</v>
      </c>
      <c r="G179" s="316" t="s">
        <v>21815</v>
      </c>
      <c r="H179" s="578"/>
      <c r="I179" s="316"/>
      <c r="J179" s="578"/>
      <c r="K179" s="578"/>
    </row>
    <row r="180" spans="1:11" s="190" customFormat="1" ht="30">
      <c r="A180" s="315">
        <v>172</v>
      </c>
      <c r="B180" s="315" t="s">
        <v>19264</v>
      </c>
      <c r="C180" s="315" t="s">
        <v>21460</v>
      </c>
      <c r="D180" s="316" t="s">
        <v>21816</v>
      </c>
      <c r="E180" s="316" t="s">
        <v>21467</v>
      </c>
      <c r="F180" s="316" t="s">
        <v>21571</v>
      </c>
      <c r="G180" s="316" t="s">
        <v>21817</v>
      </c>
      <c r="H180" s="578"/>
      <c r="I180" s="316"/>
      <c r="J180" s="578"/>
      <c r="K180" s="578"/>
    </row>
    <row r="181" spans="1:11" s="190" customFormat="1" ht="30">
      <c r="A181" s="315">
        <v>173</v>
      </c>
      <c r="B181" s="315" t="s">
        <v>19264</v>
      </c>
      <c r="C181" s="315" t="s">
        <v>21460</v>
      </c>
      <c r="D181" s="316" t="s">
        <v>21719</v>
      </c>
      <c r="E181" s="316" t="s">
        <v>21467</v>
      </c>
      <c r="F181" s="316" t="s">
        <v>21587</v>
      </c>
      <c r="G181" s="316" t="s">
        <v>21818</v>
      </c>
      <c r="H181" s="578"/>
      <c r="I181" s="316"/>
      <c r="J181" s="578"/>
      <c r="K181" s="578"/>
    </row>
    <row r="182" spans="1:11" s="190" customFormat="1" ht="30">
      <c r="A182" s="315">
        <v>174</v>
      </c>
      <c r="B182" s="315" t="s">
        <v>19264</v>
      </c>
      <c r="C182" s="315" t="s">
        <v>21460</v>
      </c>
      <c r="D182" s="316" t="s">
        <v>21819</v>
      </c>
      <c r="E182" s="316" t="s">
        <v>21467</v>
      </c>
      <c r="F182" s="316" t="s">
        <v>21820</v>
      </c>
      <c r="G182" s="316" t="s">
        <v>21821</v>
      </c>
      <c r="H182" s="574"/>
      <c r="I182" s="316"/>
      <c r="J182" s="574"/>
      <c r="K182" s="574"/>
    </row>
    <row r="183" spans="1:11" s="190" customFormat="1" ht="30">
      <c r="A183" s="315">
        <v>175</v>
      </c>
      <c r="B183" s="315" t="s">
        <v>19264</v>
      </c>
      <c r="C183" s="315" t="s">
        <v>21460</v>
      </c>
      <c r="D183" s="316" t="s">
        <v>21449</v>
      </c>
      <c r="E183" s="316" t="s">
        <v>21575</v>
      </c>
      <c r="F183" s="316" t="s">
        <v>21544</v>
      </c>
      <c r="G183" s="316" t="s">
        <v>21822</v>
      </c>
      <c r="H183" s="316">
        <v>175</v>
      </c>
      <c r="I183" s="316"/>
      <c r="J183" s="316" t="s">
        <v>21823</v>
      </c>
      <c r="K183" s="316" t="s">
        <v>21824</v>
      </c>
    </row>
    <row r="184" spans="1:11" s="190" customFormat="1" ht="30">
      <c r="A184" s="315">
        <v>176</v>
      </c>
      <c r="B184" s="315" t="s">
        <v>19264</v>
      </c>
      <c r="C184" s="315" t="s">
        <v>21460</v>
      </c>
      <c r="D184" s="316" t="s">
        <v>21467</v>
      </c>
      <c r="E184" s="316" t="s">
        <v>21570</v>
      </c>
      <c r="F184" s="316" t="s">
        <v>21825</v>
      </c>
      <c r="G184" s="316" t="s">
        <v>21826</v>
      </c>
      <c r="H184" s="316">
        <v>187.5</v>
      </c>
      <c r="I184" s="316"/>
      <c r="J184" s="316" t="s">
        <v>21827</v>
      </c>
      <c r="K184" s="316" t="s">
        <v>21828</v>
      </c>
    </row>
    <row r="185" spans="1:11" s="190" customFormat="1" ht="30">
      <c r="A185" s="315">
        <v>177</v>
      </c>
      <c r="B185" s="315" t="s">
        <v>19264</v>
      </c>
      <c r="C185" s="315" t="s">
        <v>21460</v>
      </c>
      <c r="D185" s="316" t="s">
        <v>21467</v>
      </c>
      <c r="E185" s="316" t="s">
        <v>21606</v>
      </c>
      <c r="F185" s="316" t="s">
        <v>21595</v>
      </c>
      <c r="G185" s="316" t="s">
        <v>21829</v>
      </c>
      <c r="H185" s="316">
        <v>200</v>
      </c>
      <c r="I185" s="316"/>
      <c r="J185" s="316" t="s">
        <v>6356</v>
      </c>
      <c r="K185" s="316" t="s">
        <v>21830</v>
      </c>
    </row>
    <row r="186" spans="1:11" s="190" customFormat="1" ht="30">
      <c r="A186" s="315">
        <v>178</v>
      </c>
      <c r="B186" s="315" t="s">
        <v>19264</v>
      </c>
      <c r="C186" s="315" t="s">
        <v>21460</v>
      </c>
      <c r="D186" s="316" t="s">
        <v>21467</v>
      </c>
      <c r="E186" s="316" t="s">
        <v>21702</v>
      </c>
      <c r="F186" s="316" t="s">
        <v>21587</v>
      </c>
      <c r="G186" s="316" t="s">
        <v>21831</v>
      </c>
      <c r="H186" s="316">
        <v>175</v>
      </c>
      <c r="I186" s="316"/>
      <c r="J186" s="316" t="s">
        <v>21832</v>
      </c>
      <c r="K186" s="316" t="s">
        <v>21833</v>
      </c>
    </row>
    <row r="187" spans="1:11" s="190" customFormat="1" ht="30">
      <c r="A187" s="315">
        <v>179</v>
      </c>
      <c r="B187" s="315" t="s">
        <v>19264</v>
      </c>
      <c r="C187" s="315" t="s">
        <v>21460</v>
      </c>
      <c r="D187" s="316" t="s">
        <v>21467</v>
      </c>
      <c r="E187" s="316" t="s">
        <v>21834</v>
      </c>
      <c r="F187" s="316" t="s">
        <v>21697</v>
      </c>
      <c r="G187" s="316" t="s">
        <v>21835</v>
      </c>
      <c r="H187" s="316">
        <v>150</v>
      </c>
      <c r="I187" s="316"/>
      <c r="J187" s="316" t="s">
        <v>21836</v>
      </c>
      <c r="K187" s="316" t="s">
        <v>21837</v>
      </c>
    </row>
    <row r="188" spans="1:11" s="190" customFormat="1" ht="30">
      <c r="A188" s="315">
        <v>180</v>
      </c>
      <c r="B188" s="315" t="s">
        <v>19264</v>
      </c>
      <c r="C188" s="315" t="s">
        <v>21460</v>
      </c>
      <c r="D188" s="316" t="s">
        <v>21467</v>
      </c>
      <c r="E188" s="316" t="s">
        <v>21838</v>
      </c>
      <c r="F188" s="316" t="s">
        <v>21613</v>
      </c>
      <c r="G188" s="316" t="s">
        <v>21839</v>
      </c>
      <c r="H188" s="316">
        <v>150</v>
      </c>
      <c r="I188" s="316"/>
      <c r="J188" s="316" t="s">
        <v>21840</v>
      </c>
      <c r="K188" s="316" t="s">
        <v>21841</v>
      </c>
    </row>
    <row r="189" spans="1:11" s="190" customFormat="1" ht="30">
      <c r="A189" s="315">
        <v>181</v>
      </c>
      <c r="B189" s="315" t="s">
        <v>19264</v>
      </c>
      <c r="C189" s="315" t="s">
        <v>21460</v>
      </c>
      <c r="D189" s="316" t="s">
        <v>21467</v>
      </c>
      <c r="E189" s="316" t="s">
        <v>21842</v>
      </c>
      <c r="F189" s="316" t="s">
        <v>21474</v>
      </c>
      <c r="G189" s="316" t="s">
        <v>21843</v>
      </c>
      <c r="H189" s="316">
        <v>150</v>
      </c>
      <c r="I189" s="316"/>
      <c r="J189" s="316" t="s">
        <v>21844</v>
      </c>
      <c r="K189" s="316" t="s">
        <v>21845</v>
      </c>
    </row>
    <row r="190" spans="1:11" s="190" customFormat="1" ht="30">
      <c r="A190" s="315">
        <v>182</v>
      </c>
      <c r="B190" s="315" t="s">
        <v>19264</v>
      </c>
      <c r="C190" s="315" t="s">
        <v>21846</v>
      </c>
      <c r="D190" s="316" t="s">
        <v>21655</v>
      </c>
      <c r="E190" s="316" t="s">
        <v>21847</v>
      </c>
      <c r="F190" s="316" t="s">
        <v>21825</v>
      </c>
      <c r="G190" s="316" t="s">
        <v>21848</v>
      </c>
      <c r="H190" s="573">
        <v>3315</v>
      </c>
      <c r="I190" s="316"/>
      <c r="J190" s="573" t="s">
        <v>21658</v>
      </c>
      <c r="K190" s="573" t="s">
        <v>21659</v>
      </c>
    </row>
    <row r="191" spans="1:11" s="190" customFormat="1" ht="30">
      <c r="A191" s="315">
        <v>183</v>
      </c>
      <c r="B191" s="315" t="s">
        <v>19264</v>
      </c>
      <c r="C191" s="315" t="s">
        <v>21846</v>
      </c>
      <c r="D191" s="316" t="s">
        <v>21655</v>
      </c>
      <c r="E191" s="316" t="s">
        <v>21849</v>
      </c>
      <c r="F191" s="316" t="s">
        <v>21850</v>
      </c>
      <c r="G191" s="316" t="s">
        <v>21851</v>
      </c>
      <c r="H191" s="578"/>
      <c r="I191" s="316"/>
      <c r="J191" s="578"/>
      <c r="K191" s="578"/>
    </row>
    <row r="192" spans="1:11" s="190" customFormat="1" ht="30">
      <c r="A192" s="315">
        <v>184</v>
      </c>
      <c r="B192" s="315" t="s">
        <v>19264</v>
      </c>
      <c r="C192" s="315" t="s">
        <v>21846</v>
      </c>
      <c r="D192" s="316" t="s">
        <v>21852</v>
      </c>
      <c r="E192" s="316" t="s">
        <v>21853</v>
      </c>
      <c r="F192" s="316" t="s">
        <v>21681</v>
      </c>
      <c r="G192" s="316" t="s">
        <v>21854</v>
      </c>
      <c r="H192" s="578"/>
      <c r="I192" s="316"/>
      <c r="J192" s="578"/>
      <c r="K192" s="578"/>
    </row>
    <row r="193" spans="1:11" s="190" customFormat="1" ht="30">
      <c r="A193" s="315">
        <v>185</v>
      </c>
      <c r="B193" s="315" t="s">
        <v>19264</v>
      </c>
      <c r="C193" s="315" t="s">
        <v>21846</v>
      </c>
      <c r="D193" s="316" t="s">
        <v>21655</v>
      </c>
      <c r="E193" s="316" t="s">
        <v>21855</v>
      </c>
      <c r="F193" s="316" t="s">
        <v>21549</v>
      </c>
      <c r="G193" s="316" t="s">
        <v>21856</v>
      </c>
      <c r="H193" s="578"/>
      <c r="I193" s="316"/>
      <c r="J193" s="578"/>
      <c r="K193" s="578"/>
    </row>
    <row r="194" spans="1:11" s="190" customFormat="1" ht="15">
      <c r="A194" s="315">
        <v>186</v>
      </c>
      <c r="B194" s="315" t="s">
        <v>19264</v>
      </c>
      <c r="C194" s="315" t="s">
        <v>21846</v>
      </c>
      <c r="D194" s="316" t="s">
        <v>21495</v>
      </c>
      <c r="E194" s="316" t="s">
        <v>21495</v>
      </c>
      <c r="F194" s="316" t="s">
        <v>21825</v>
      </c>
      <c r="G194" s="316" t="s">
        <v>21857</v>
      </c>
      <c r="H194" s="578"/>
      <c r="I194" s="316"/>
      <c r="J194" s="578"/>
      <c r="K194" s="578"/>
    </row>
    <row r="195" spans="1:11" s="190" customFormat="1" ht="15">
      <c r="A195" s="315">
        <v>187</v>
      </c>
      <c r="B195" s="315" t="s">
        <v>19264</v>
      </c>
      <c r="C195" s="315" t="s">
        <v>21846</v>
      </c>
      <c r="D195" s="316" t="s">
        <v>21858</v>
      </c>
      <c r="E195" s="316" t="s">
        <v>21859</v>
      </c>
      <c r="F195" s="316" t="s">
        <v>21860</v>
      </c>
      <c r="G195" s="316" t="s">
        <v>21861</v>
      </c>
      <c r="H195" s="578"/>
      <c r="I195" s="316"/>
      <c r="J195" s="578"/>
      <c r="K195" s="578"/>
    </row>
    <row r="196" spans="1:11" s="190" customFormat="1" ht="15">
      <c r="A196" s="315">
        <v>188</v>
      </c>
      <c r="B196" s="315" t="s">
        <v>19264</v>
      </c>
      <c r="C196" s="315" t="s">
        <v>21846</v>
      </c>
      <c r="D196" s="316" t="s">
        <v>21862</v>
      </c>
      <c r="E196" s="316" t="s">
        <v>21863</v>
      </c>
      <c r="F196" s="316" t="s">
        <v>21549</v>
      </c>
      <c r="G196" s="316" t="s">
        <v>21864</v>
      </c>
      <c r="H196" s="578"/>
      <c r="I196" s="316"/>
      <c r="J196" s="578"/>
      <c r="K196" s="578"/>
    </row>
    <row r="197" spans="1:11" s="190" customFormat="1" ht="15">
      <c r="A197" s="315">
        <v>189</v>
      </c>
      <c r="B197" s="315" t="s">
        <v>19264</v>
      </c>
      <c r="C197" s="315" t="s">
        <v>21846</v>
      </c>
      <c r="D197" s="316" t="s">
        <v>21485</v>
      </c>
      <c r="E197" s="316" t="s">
        <v>21865</v>
      </c>
      <c r="F197" s="316" t="s">
        <v>21607</v>
      </c>
      <c r="G197" s="316" t="s">
        <v>21866</v>
      </c>
      <c r="H197" s="578"/>
      <c r="I197" s="316"/>
      <c r="J197" s="578"/>
      <c r="K197" s="578"/>
    </row>
    <row r="198" spans="1:11" s="190" customFormat="1" ht="30">
      <c r="A198" s="315">
        <v>190</v>
      </c>
      <c r="B198" s="315" t="s">
        <v>19264</v>
      </c>
      <c r="C198" s="315" t="s">
        <v>21846</v>
      </c>
      <c r="D198" s="316" t="s">
        <v>21858</v>
      </c>
      <c r="E198" s="316" t="s">
        <v>21867</v>
      </c>
      <c r="F198" s="316" t="s">
        <v>21544</v>
      </c>
      <c r="G198" s="316" t="s">
        <v>21868</v>
      </c>
      <c r="H198" s="578"/>
      <c r="I198" s="316"/>
      <c r="J198" s="578"/>
      <c r="K198" s="578"/>
    </row>
    <row r="199" spans="1:11" s="190" customFormat="1" ht="15">
      <c r="A199" s="315">
        <v>191</v>
      </c>
      <c r="B199" s="315" t="s">
        <v>19264</v>
      </c>
      <c r="C199" s="315" t="s">
        <v>21846</v>
      </c>
      <c r="D199" s="316" t="s">
        <v>21869</v>
      </c>
      <c r="E199" s="316" t="s">
        <v>21485</v>
      </c>
      <c r="F199" s="316" t="s">
        <v>21595</v>
      </c>
      <c r="G199" s="316" t="s">
        <v>21870</v>
      </c>
      <c r="H199" s="578"/>
      <c r="I199" s="316"/>
      <c r="J199" s="578"/>
      <c r="K199" s="578"/>
    </row>
    <row r="200" spans="1:11" s="190" customFormat="1" ht="30">
      <c r="A200" s="315">
        <v>192</v>
      </c>
      <c r="B200" s="315" t="s">
        <v>19264</v>
      </c>
      <c r="C200" s="315" t="s">
        <v>21846</v>
      </c>
      <c r="D200" s="316" t="s">
        <v>21871</v>
      </c>
      <c r="E200" s="316" t="s">
        <v>21871</v>
      </c>
      <c r="F200" s="316" t="s">
        <v>21872</v>
      </c>
      <c r="G200" s="316" t="s">
        <v>21873</v>
      </c>
      <c r="H200" s="578"/>
      <c r="I200" s="316"/>
      <c r="J200" s="578"/>
      <c r="K200" s="578"/>
    </row>
    <row r="201" spans="1:11" s="190" customFormat="1" ht="30">
      <c r="A201" s="315">
        <v>193</v>
      </c>
      <c r="B201" s="315" t="s">
        <v>19264</v>
      </c>
      <c r="C201" s="315" t="s">
        <v>21846</v>
      </c>
      <c r="D201" s="316" t="s">
        <v>21516</v>
      </c>
      <c r="E201" s="316" t="s">
        <v>21874</v>
      </c>
      <c r="F201" s="316" t="s">
        <v>21544</v>
      </c>
      <c r="G201" s="316" t="s">
        <v>21875</v>
      </c>
      <c r="H201" s="578"/>
      <c r="I201" s="316"/>
      <c r="J201" s="578"/>
      <c r="K201" s="578"/>
    </row>
    <row r="202" spans="1:11" s="190" customFormat="1" ht="30">
      <c r="A202" s="315">
        <v>194</v>
      </c>
      <c r="B202" s="315" t="s">
        <v>19264</v>
      </c>
      <c r="C202" s="315" t="s">
        <v>21846</v>
      </c>
      <c r="D202" s="316" t="s">
        <v>21876</v>
      </c>
      <c r="E202" s="316" t="s">
        <v>21877</v>
      </c>
      <c r="F202" s="316" t="s">
        <v>21878</v>
      </c>
      <c r="G202" s="316" t="s">
        <v>21879</v>
      </c>
      <c r="H202" s="578"/>
      <c r="I202" s="316"/>
      <c r="J202" s="578"/>
      <c r="K202" s="578"/>
    </row>
    <row r="203" spans="1:11" s="190" customFormat="1" ht="15">
      <c r="A203" s="315">
        <v>195</v>
      </c>
      <c r="B203" s="315" t="s">
        <v>19264</v>
      </c>
      <c r="C203" s="315" t="s">
        <v>21846</v>
      </c>
      <c r="D203" s="316" t="s">
        <v>21858</v>
      </c>
      <c r="E203" s="316" t="s">
        <v>21880</v>
      </c>
      <c r="F203" s="316" t="s">
        <v>21549</v>
      </c>
      <c r="G203" s="316" t="s">
        <v>21881</v>
      </c>
      <c r="H203" s="578"/>
      <c r="I203" s="316"/>
      <c r="J203" s="578"/>
      <c r="K203" s="578"/>
    </row>
    <row r="204" spans="1:11" s="190" customFormat="1" ht="15">
      <c r="A204" s="315">
        <v>196</v>
      </c>
      <c r="B204" s="315" t="s">
        <v>19264</v>
      </c>
      <c r="C204" s="315" t="s">
        <v>21846</v>
      </c>
      <c r="D204" s="316" t="s">
        <v>21495</v>
      </c>
      <c r="E204" s="316" t="s">
        <v>21882</v>
      </c>
      <c r="F204" s="316" t="s">
        <v>21699</v>
      </c>
      <c r="G204" s="316" t="s">
        <v>21883</v>
      </c>
      <c r="H204" s="578"/>
      <c r="I204" s="316"/>
      <c r="J204" s="578"/>
      <c r="K204" s="578"/>
    </row>
    <row r="205" spans="1:11" s="190" customFormat="1" ht="30">
      <c r="A205" s="315">
        <v>197</v>
      </c>
      <c r="B205" s="315" t="s">
        <v>19264</v>
      </c>
      <c r="C205" s="315" t="s">
        <v>21846</v>
      </c>
      <c r="D205" s="316" t="s">
        <v>21884</v>
      </c>
      <c r="E205" s="316" t="s">
        <v>21847</v>
      </c>
      <c r="F205" s="316" t="s">
        <v>21595</v>
      </c>
      <c r="G205" s="316" t="s">
        <v>21885</v>
      </c>
      <c r="H205" s="578"/>
      <c r="I205" s="316"/>
      <c r="J205" s="578"/>
      <c r="K205" s="578"/>
    </row>
    <row r="206" spans="1:11" s="190" customFormat="1" ht="30">
      <c r="A206" s="315">
        <v>198</v>
      </c>
      <c r="B206" s="315" t="s">
        <v>19264</v>
      </c>
      <c r="C206" s="315" t="s">
        <v>21846</v>
      </c>
      <c r="D206" s="316" t="s">
        <v>21871</v>
      </c>
      <c r="E206" s="316" t="s">
        <v>21871</v>
      </c>
      <c r="F206" s="316" t="s">
        <v>21872</v>
      </c>
      <c r="G206" s="316" t="s">
        <v>21886</v>
      </c>
      <c r="H206" s="578"/>
      <c r="I206" s="316"/>
      <c r="J206" s="578"/>
      <c r="K206" s="578"/>
    </row>
    <row r="207" spans="1:11" s="190" customFormat="1" ht="15">
      <c r="A207" s="315">
        <v>199</v>
      </c>
      <c r="B207" s="315" t="s">
        <v>19264</v>
      </c>
      <c r="C207" s="315" t="s">
        <v>21846</v>
      </c>
      <c r="D207" s="316" t="s">
        <v>21862</v>
      </c>
      <c r="E207" s="316" t="s">
        <v>21863</v>
      </c>
      <c r="F207" s="316" t="s">
        <v>21607</v>
      </c>
      <c r="G207" s="316" t="s">
        <v>21887</v>
      </c>
      <c r="H207" s="578"/>
      <c r="I207" s="316"/>
      <c r="J207" s="578"/>
      <c r="K207" s="578"/>
    </row>
    <row r="208" spans="1:11" s="190" customFormat="1" ht="30">
      <c r="A208" s="315">
        <v>200</v>
      </c>
      <c r="B208" s="315" t="s">
        <v>19264</v>
      </c>
      <c r="C208" s="315" t="s">
        <v>21846</v>
      </c>
      <c r="D208" s="316" t="s">
        <v>21655</v>
      </c>
      <c r="E208" s="316" t="s">
        <v>21847</v>
      </c>
      <c r="F208" s="316" t="s">
        <v>21825</v>
      </c>
      <c r="G208" s="316" t="s">
        <v>21888</v>
      </c>
      <c r="H208" s="578"/>
      <c r="I208" s="316"/>
      <c r="J208" s="578"/>
      <c r="K208" s="578"/>
    </row>
    <row r="209" spans="1:11" s="190" customFormat="1" ht="15">
      <c r="A209" s="315">
        <v>201</v>
      </c>
      <c r="B209" s="315" t="s">
        <v>19264</v>
      </c>
      <c r="C209" s="315" t="s">
        <v>21846</v>
      </c>
      <c r="D209" s="316" t="s">
        <v>21889</v>
      </c>
      <c r="E209" s="316" t="s">
        <v>21890</v>
      </c>
      <c r="F209" s="316" t="s">
        <v>21587</v>
      </c>
      <c r="G209" s="316" t="s">
        <v>21891</v>
      </c>
      <c r="H209" s="578"/>
      <c r="I209" s="316"/>
      <c r="J209" s="578"/>
      <c r="K209" s="578"/>
    </row>
    <row r="210" spans="1:11" s="190" customFormat="1" ht="15">
      <c r="A210" s="315">
        <v>202</v>
      </c>
      <c r="B210" s="315" t="s">
        <v>19264</v>
      </c>
      <c r="C210" s="315" t="s">
        <v>21846</v>
      </c>
      <c r="D210" s="316" t="s">
        <v>21892</v>
      </c>
      <c r="E210" s="316" t="s">
        <v>21893</v>
      </c>
      <c r="F210" s="316" t="s">
        <v>21878</v>
      </c>
      <c r="G210" s="316" t="s">
        <v>21894</v>
      </c>
      <c r="H210" s="578"/>
      <c r="I210" s="316"/>
      <c r="J210" s="578"/>
      <c r="K210" s="578"/>
    </row>
    <row r="211" spans="1:11" s="190" customFormat="1" ht="30">
      <c r="A211" s="315">
        <v>203</v>
      </c>
      <c r="B211" s="315" t="s">
        <v>19264</v>
      </c>
      <c r="C211" s="315" t="s">
        <v>21846</v>
      </c>
      <c r="D211" s="316" t="s">
        <v>21655</v>
      </c>
      <c r="E211" s="316" t="s">
        <v>21895</v>
      </c>
      <c r="F211" s="316" t="s">
        <v>21595</v>
      </c>
      <c r="G211" s="316" t="s">
        <v>21896</v>
      </c>
      <c r="H211" s="578"/>
      <c r="I211" s="316"/>
      <c r="J211" s="578"/>
      <c r="K211" s="578"/>
    </row>
    <row r="212" spans="1:11" s="190" customFormat="1" ht="15">
      <c r="A212" s="315">
        <v>204</v>
      </c>
      <c r="B212" s="315" t="s">
        <v>19264</v>
      </c>
      <c r="C212" s="315" t="s">
        <v>21846</v>
      </c>
      <c r="D212" s="316" t="s">
        <v>21512</v>
      </c>
      <c r="E212" s="316" t="s">
        <v>21897</v>
      </c>
      <c r="F212" s="316" t="s">
        <v>21571</v>
      </c>
      <c r="G212" s="316" t="s">
        <v>21898</v>
      </c>
      <c r="H212" s="578"/>
      <c r="I212" s="316"/>
      <c r="J212" s="578"/>
      <c r="K212" s="578"/>
    </row>
    <row r="213" spans="1:11" s="190" customFormat="1" ht="15">
      <c r="A213" s="315">
        <v>205</v>
      </c>
      <c r="B213" s="315" t="s">
        <v>19264</v>
      </c>
      <c r="C213" s="315" t="s">
        <v>21846</v>
      </c>
      <c r="D213" s="316" t="s">
        <v>21862</v>
      </c>
      <c r="E213" s="316" t="s">
        <v>21899</v>
      </c>
      <c r="F213" s="316" t="s">
        <v>21607</v>
      </c>
      <c r="G213" s="316" t="s">
        <v>21900</v>
      </c>
      <c r="H213" s="578"/>
      <c r="I213" s="316"/>
      <c r="J213" s="578"/>
      <c r="K213" s="578"/>
    </row>
    <row r="214" spans="1:11" s="190" customFormat="1" ht="30">
      <c r="A214" s="315">
        <v>206</v>
      </c>
      <c r="B214" s="315" t="s">
        <v>19264</v>
      </c>
      <c r="C214" s="315" t="s">
        <v>21846</v>
      </c>
      <c r="D214" s="316" t="s">
        <v>21871</v>
      </c>
      <c r="E214" s="316" t="s">
        <v>21871</v>
      </c>
      <c r="F214" s="316" t="s">
        <v>21872</v>
      </c>
      <c r="G214" s="316" t="s">
        <v>21901</v>
      </c>
      <c r="H214" s="578"/>
      <c r="I214" s="316"/>
      <c r="J214" s="578"/>
      <c r="K214" s="578"/>
    </row>
    <row r="215" spans="1:11" s="190" customFormat="1" ht="30">
      <c r="A215" s="315">
        <v>207</v>
      </c>
      <c r="B215" s="315" t="s">
        <v>19264</v>
      </c>
      <c r="C215" s="315" t="s">
        <v>21846</v>
      </c>
      <c r="D215" s="316" t="s">
        <v>21655</v>
      </c>
      <c r="E215" s="316" t="s">
        <v>21902</v>
      </c>
      <c r="F215" s="316" t="s">
        <v>21825</v>
      </c>
      <c r="G215" s="316" t="s">
        <v>21903</v>
      </c>
      <c r="H215" s="578"/>
      <c r="I215" s="316"/>
      <c r="J215" s="578"/>
      <c r="K215" s="578"/>
    </row>
    <row r="216" spans="1:11" s="190" customFormat="1" ht="15">
      <c r="A216" s="315">
        <v>208</v>
      </c>
      <c r="B216" s="315" t="s">
        <v>19264</v>
      </c>
      <c r="C216" s="315" t="s">
        <v>21846</v>
      </c>
      <c r="D216" s="316" t="s">
        <v>21904</v>
      </c>
      <c r="E216" s="316" t="s">
        <v>21905</v>
      </c>
      <c r="F216" s="316" t="s">
        <v>21562</v>
      </c>
      <c r="G216" s="316" t="s">
        <v>21906</v>
      </c>
      <c r="H216" s="578"/>
      <c r="I216" s="316"/>
      <c r="J216" s="578"/>
      <c r="K216" s="578"/>
    </row>
    <row r="217" spans="1:11" s="190" customFormat="1" ht="30">
      <c r="A217" s="315">
        <v>209</v>
      </c>
      <c r="B217" s="315" t="s">
        <v>19264</v>
      </c>
      <c r="C217" s="315" t="s">
        <v>21846</v>
      </c>
      <c r="D217" s="316" t="s">
        <v>21655</v>
      </c>
      <c r="E217" s="316" t="s">
        <v>21907</v>
      </c>
      <c r="F217" s="316" t="s">
        <v>2992</v>
      </c>
      <c r="G217" s="316" t="s">
        <v>21908</v>
      </c>
      <c r="H217" s="578"/>
      <c r="I217" s="316"/>
      <c r="J217" s="578"/>
      <c r="K217" s="578"/>
    </row>
    <row r="218" spans="1:11" s="190" customFormat="1" ht="30">
      <c r="A218" s="315">
        <v>210</v>
      </c>
      <c r="B218" s="315" t="s">
        <v>19264</v>
      </c>
      <c r="C218" s="315" t="s">
        <v>21846</v>
      </c>
      <c r="D218" s="316" t="s">
        <v>21655</v>
      </c>
      <c r="E218" s="316" t="s">
        <v>21909</v>
      </c>
      <c r="F218" s="316" t="s">
        <v>21850</v>
      </c>
      <c r="G218" s="316" t="s">
        <v>21851</v>
      </c>
      <c r="H218" s="578"/>
      <c r="I218" s="316"/>
      <c r="J218" s="578"/>
      <c r="K218" s="578"/>
    </row>
    <row r="219" spans="1:11" s="190" customFormat="1" ht="30">
      <c r="A219" s="315">
        <v>211</v>
      </c>
      <c r="B219" s="315" t="s">
        <v>19264</v>
      </c>
      <c r="C219" s="315" t="s">
        <v>21846</v>
      </c>
      <c r="D219" s="316" t="s">
        <v>21910</v>
      </c>
      <c r="E219" s="316" t="s">
        <v>21911</v>
      </c>
      <c r="F219" s="316" t="s">
        <v>21850</v>
      </c>
      <c r="G219" s="316" t="s">
        <v>21912</v>
      </c>
      <c r="H219" s="578"/>
      <c r="I219" s="316"/>
      <c r="J219" s="578"/>
      <c r="K219" s="578"/>
    </row>
    <row r="220" spans="1:11" s="190" customFormat="1" ht="15">
      <c r="A220" s="315">
        <v>212</v>
      </c>
      <c r="B220" s="315" t="s">
        <v>19264</v>
      </c>
      <c r="C220" s="315" t="s">
        <v>21846</v>
      </c>
      <c r="D220" s="316" t="s">
        <v>21501</v>
      </c>
      <c r="E220" s="316" t="s">
        <v>21913</v>
      </c>
      <c r="F220" s="316" t="s">
        <v>21544</v>
      </c>
      <c r="G220" s="316" t="s">
        <v>21914</v>
      </c>
      <c r="H220" s="578"/>
      <c r="I220" s="316"/>
      <c r="J220" s="578"/>
      <c r="K220" s="578"/>
    </row>
    <row r="221" spans="1:11" s="190" customFormat="1" ht="15">
      <c r="A221" s="315">
        <v>213</v>
      </c>
      <c r="B221" s="315" t="s">
        <v>19264</v>
      </c>
      <c r="C221" s="315" t="s">
        <v>21846</v>
      </c>
      <c r="D221" s="316" t="s">
        <v>21862</v>
      </c>
      <c r="E221" s="316" t="s">
        <v>21915</v>
      </c>
      <c r="F221" s="316" t="s">
        <v>21860</v>
      </c>
      <c r="G221" s="316" t="s">
        <v>21916</v>
      </c>
      <c r="H221" s="578"/>
      <c r="I221" s="316"/>
      <c r="J221" s="578"/>
      <c r="K221" s="578"/>
    </row>
    <row r="222" spans="1:11" s="190" customFormat="1" ht="30">
      <c r="A222" s="315">
        <v>214</v>
      </c>
      <c r="B222" s="315" t="s">
        <v>19264</v>
      </c>
      <c r="C222" s="315" t="s">
        <v>21846</v>
      </c>
      <c r="D222" s="316" t="s">
        <v>21871</v>
      </c>
      <c r="E222" s="316" t="s">
        <v>21871</v>
      </c>
      <c r="F222" s="316" t="s">
        <v>21872</v>
      </c>
      <c r="G222" s="316" t="s">
        <v>21917</v>
      </c>
      <c r="H222" s="578"/>
      <c r="I222" s="316"/>
      <c r="J222" s="578"/>
      <c r="K222" s="578"/>
    </row>
    <row r="223" spans="1:11" s="190" customFormat="1" ht="15">
      <c r="A223" s="315">
        <v>215</v>
      </c>
      <c r="B223" s="315" t="s">
        <v>19264</v>
      </c>
      <c r="C223" s="315" t="s">
        <v>21846</v>
      </c>
      <c r="D223" s="316" t="s">
        <v>21858</v>
      </c>
      <c r="E223" s="316" t="s">
        <v>21918</v>
      </c>
      <c r="F223" s="316" t="s">
        <v>21539</v>
      </c>
      <c r="G223" s="316" t="s">
        <v>21919</v>
      </c>
      <c r="H223" s="578"/>
      <c r="I223" s="316"/>
      <c r="J223" s="578"/>
      <c r="K223" s="578"/>
    </row>
    <row r="224" spans="1:11" s="190" customFormat="1" ht="30">
      <c r="A224" s="315">
        <v>216</v>
      </c>
      <c r="B224" s="315" t="s">
        <v>19264</v>
      </c>
      <c r="C224" s="315" t="s">
        <v>21846</v>
      </c>
      <c r="D224" s="316" t="s">
        <v>21871</v>
      </c>
      <c r="E224" s="316" t="s">
        <v>21871</v>
      </c>
      <c r="F224" s="316" t="s">
        <v>21872</v>
      </c>
      <c r="G224" s="316" t="s">
        <v>21920</v>
      </c>
      <c r="H224" s="578"/>
      <c r="I224" s="316"/>
      <c r="J224" s="578"/>
      <c r="K224" s="578"/>
    </row>
    <row r="225" spans="1:11" s="190" customFormat="1" ht="30">
      <c r="A225" s="315">
        <v>217</v>
      </c>
      <c r="B225" s="315" t="s">
        <v>19264</v>
      </c>
      <c r="C225" s="315" t="s">
        <v>21846</v>
      </c>
      <c r="D225" s="316" t="s">
        <v>21852</v>
      </c>
      <c r="E225" s="316" t="s">
        <v>21895</v>
      </c>
      <c r="F225" s="316" t="s">
        <v>21544</v>
      </c>
      <c r="G225" s="316" t="s">
        <v>21921</v>
      </c>
      <c r="H225" s="578"/>
      <c r="I225" s="316"/>
      <c r="J225" s="578"/>
      <c r="K225" s="578"/>
    </row>
    <row r="226" spans="1:11" s="190" customFormat="1" ht="15">
      <c r="A226" s="315">
        <v>218</v>
      </c>
      <c r="B226" s="315" t="s">
        <v>19264</v>
      </c>
      <c r="C226" s="315" t="s">
        <v>21846</v>
      </c>
      <c r="D226" s="316" t="s">
        <v>21485</v>
      </c>
      <c r="E226" s="316" t="s">
        <v>21922</v>
      </c>
      <c r="F226" s="316" t="s">
        <v>21595</v>
      </c>
      <c r="G226" s="316" t="s">
        <v>21923</v>
      </c>
      <c r="H226" s="578"/>
      <c r="I226" s="316"/>
      <c r="J226" s="578"/>
      <c r="K226" s="578"/>
    </row>
    <row r="227" spans="1:11" s="190" customFormat="1" ht="30">
      <c r="A227" s="315">
        <v>219</v>
      </c>
      <c r="B227" s="315" t="s">
        <v>19264</v>
      </c>
      <c r="C227" s="315" t="s">
        <v>21846</v>
      </c>
      <c r="D227" s="316" t="s">
        <v>21871</v>
      </c>
      <c r="E227" s="316" t="s">
        <v>21871</v>
      </c>
      <c r="F227" s="316" t="s">
        <v>21872</v>
      </c>
      <c r="G227" s="316" t="s">
        <v>21924</v>
      </c>
      <c r="H227" s="578"/>
      <c r="I227" s="316"/>
      <c r="J227" s="578"/>
      <c r="K227" s="578"/>
    </row>
    <row r="228" spans="1:11" s="190" customFormat="1" ht="15">
      <c r="A228" s="315">
        <v>220</v>
      </c>
      <c r="B228" s="315" t="s">
        <v>19264</v>
      </c>
      <c r="C228" s="315" t="s">
        <v>21846</v>
      </c>
      <c r="D228" s="316" t="s">
        <v>21904</v>
      </c>
      <c r="E228" s="316" t="s">
        <v>21925</v>
      </c>
      <c r="F228" s="316" t="s">
        <v>21562</v>
      </c>
      <c r="G228" s="316" t="s">
        <v>21926</v>
      </c>
      <c r="H228" s="578"/>
      <c r="I228" s="316"/>
      <c r="J228" s="578"/>
      <c r="K228" s="578"/>
    </row>
    <row r="229" spans="1:11" s="190" customFormat="1" ht="30">
      <c r="A229" s="315">
        <v>221</v>
      </c>
      <c r="B229" s="315" t="s">
        <v>19264</v>
      </c>
      <c r="C229" s="315" t="s">
        <v>21846</v>
      </c>
      <c r="D229" s="316" t="s">
        <v>21871</v>
      </c>
      <c r="E229" s="316" t="s">
        <v>21871</v>
      </c>
      <c r="F229" s="316" t="s">
        <v>21872</v>
      </c>
      <c r="G229" s="316" t="s">
        <v>21927</v>
      </c>
      <c r="H229" s="578"/>
      <c r="I229" s="316"/>
      <c r="J229" s="578"/>
      <c r="K229" s="578"/>
    </row>
    <row r="230" spans="1:11" s="190" customFormat="1" ht="30">
      <c r="A230" s="315">
        <v>222</v>
      </c>
      <c r="B230" s="315" t="s">
        <v>19264</v>
      </c>
      <c r="C230" s="315" t="s">
        <v>21846</v>
      </c>
      <c r="D230" s="316" t="s">
        <v>21655</v>
      </c>
      <c r="E230" s="316" t="s">
        <v>21847</v>
      </c>
      <c r="F230" s="316" t="s">
        <v>21825</v>
      </c>
      <c r="G230" s="316" t="s">
        <v>21928</v>
      </c>
      <c r="H230" s="578"/>
      <c r="I230" s="316"/>
      <c r="J230" s="578"/>
      <c r="K230" s="578"/>
    </row>
    <row r="231" spans="1:11" s="190" customFormat="1" ht="30">
      <c r="A231" s="315">
        <v>223</v>
      </c>
      <c r="B231" s="315" t="s">
        <v>19264</v>
      </c>
      <c r="C231" s="315" t="s">
        <v>21846</v>
      </c>
      <c r="D231" s="316" t="s">
        <v>21655</v>
      </c>
      <c r="E231" s="316" t="s">
        <v>21929</v>
      </c>
      <c r="F231" s="316" t="s">
        <v>21878</v>
      </c>
      <c r="G231" s="316" t="s">
        <v>21930</v>
      </c>
      <c r="H231" s="578"/>
      <c r="I231" s="316"/>
      <c r="J231" s="578"/>
      <c r="K231" s="578"/>
    </row>
    <row r="232" spans="1:11" s="190" customFormat="1" ht="15">
      <c r="A232" s="315">
        <v>224</v>
      </c>
      <c r="B232" s="315" t="s">
        <v>19264</v>
      </c>
      <c r="C232" s="315" t="s">
        <v>21846</v>
      </c>
      <c r="D232" s="316" t="s">
        <v>21495</v>
      </c>
      <c r="E232" s="316" t="s">
        <v>21931</v>
      </c>
      <c r="F232" s="316" t="s">
        <v>21699</v>
      </c>
      <c r="G232" s="316" t="s">
        <v>21932</v>
      </c>
      <c r="H232" s="578"/>
      <c r="I232" s="316"/>
      <c r="J232" s="578"/>
      <c r="K232" s="578"/>
    </row>
    <row r="233" spans="1:11" s="190" customFormat="1" ht="30">
      <c r="A233" s="315">
        <v>225</v>
      </c>
      <c r="B233" s="315" t="s">
        <v>19264</v>
      </c>
      <c r="C233" s="315" t="s">
        <v>21846</v>
      </c>
      <c r="D233" s="316" t="s">
        <v>21871</v>
      </c>
      <c r="E233" s="316" t="s">
        <v>21871</v>
      </c>
      <c r="F233" s="316" t="s">
        <v>21872</v>
      </c>
      <c r="G233" s="316" t="s">
        <v>21933</v>
      </c>
      <c r="H233" s="578"/>
      <c r="I233" s="316"/>
      <c r="J233" s="578"/>
      <c r="K233" s="578"/>
    </row>
    <row r="234" spans="1:11" s="190" customFormat="1" ht="30">
      <c r="A234" s="315">
        <v>226</v>
      </c>
      <c r="B234" s="315" t="s">
        <v>19264</v>
      </c>
      <c r="C234" s="315" t="s">
        <v>21846</v>
      </c>
      <c r="D234" s="316" t="s">
        <v>21655</v>
      </c>
      <c r="E234" s="316" t="s">
        <v>21934</v>
      </c>
      <c r="F234" s="316" t="s">
        <v>21595</v>
      </c>
      <c r="G234" s="316" t="s">
        <v>21935</v>
      </c>
      <c r="H234" s="578"/>
      <c r="I234" s="316"/>
      <c r="J234" s="578"/>
      <c r="K234" s="578"/>
    </row>
    <row r="235" spans="1:11" s="190" customFormat="1" ht="30">
      <c r="A235" s="315">
        <v>227</v>
      </c>
      <c r="B235" s="315" t="s">
        <v>19264</v>
      </c>
      <c r="C235" s="315" t="s">
        <v>21846</v>
      </c>
      <c r="D235" s="316" t="s">
        <v>21655</v>
      </c>
      <c r="E235" s="316" t="s">
        <v>21847</v>
      </c>
      <c r="F235" s="316" t="s">
        <v>21825</v>
      </c>
      <c r="G235" s="316" t="s">
        <v>21936</v>
      </c>
      <c r="H235" s="578"/>
      <c r="I235" s="316"/>
      <c r="J235" s="578"/>
      <c r="K235" s="578"/>
    </row>
    <row r="236" spans="1:11" s="190" customFormat="1" ht="30">
      <c r="A236" s="315">
        <v>228</v>
      </c>
      <c r="B236" s="315" t="s">
        <v>19264</v>
      </c>
      <c r="C236" s="315" t="s">
        <v>21846</v>
      </c>
      <c r="D236" s="316" t="s">
        <v>21937</v>
      </c>
      <c r="E236" s="316" t="s">
        <v>21938</v>
      </c>
      <c r="F236" s="316" t="s">
        <v>21820</v>
      </c>
      <c r="G236" s="316" t="s">
        <v>21939</v>
      </c>
      <c r="H236" s="578"/>
      <c r="I236" s="316"/>
      <c r="J236" s="578"/>
      <c r="K236" s="578"/>
    </row>
    <row r="237" spans="1:11" s="190" customFormat="1" ht="30">
      <c r="A237" s="315">
        <v>229</v>
      </c>
      <c r="B237" s="315" t="s">
        <v>19264</v>
      </c>
      <c r="C237" s="315" t="s">
        <v>21846</v>
      </c>
      <c r="D237" s="316" t="s">
        <v>21655</v>
      </c>
      <c r="E237" s="316" t="s">
        <v>21940</v>
      </c>
      <c r="F237" s="316" t="s">
        <v>21662</v>
      </c>
      <c r="G237" s="316" t="s">
        <v>21941</v>
      </c>
      <c r="H237" s="578"/>
      <c r="I237" s="316"/>
      <c r="J237" s="578"/>
      <c r="K237" s="578"/>
    </row>
    <row r="238" spans="1:11" s="190" customFormat="1" ht="30">
      <c r="A238" s="315">
        <v>230</v>
      </c>
      <c r="B238" s="315" t="s">
        <v>19264</v>
      </c>
      <c r="C238" s="315" t="s">
        <v>21846</v>
      </c>
      <c r="D238" s="316" t="s">
        <v>21655</v>
      </c>
      <c r="E238" s="316" t="s">
        <v>21942</v>
      </c>
      <c r="F238" s="316" t="s">
        <v>21662</v>
      </c>
      <c r="G238" s="316" t="s">
        <v>21943</v>
      </c>
      <c r="H238" s="578"/>
      <c r="I238" s="316"/>
      <c r="J238" s="578"/>
      <c r="K238" s="578"/>
    </row>
    <row r="239" spans="1:11" s="190" customFormat="1" ht="30">
      <c r="A239" s="315">
        <v>231</v>
      </c>
      <c r="B239" s="315" t="s">
        <v>19264</v>
      </c>
      <c r="C239" s="315" t="s">
        <v>21846</v>
      </c>
      <c r="D239" s="316" t="s">
        <v>21655</v>
      </c>
      <c r="E239" s="316" t="s">
        <v>21944</v>
      </c>
      <c r="F239" s="316" t="s">
        <v>21662</v>
      </c>
      <c r="G239" s="316" t="s">
        <v>21945</v>
      </c>
      <c r="H239" s="574"/>
      <c r="I239" s="316"/>
      <c r="J239" s="574"/>
      <c r="K239" s="574"/>
    </row>
    <row r="240" spans="1:11" s="190" customFormat="1" ht="15">
      <c r="A240" s="315">
        <v>232</v>
      </c>
      <c r="B240" s="315" t="s">
        <v>19264</v>
      </c>
      <c r="C240" s="315" t="s">
        <v>21460</v>
      </c>
      <c r="D240" s="316" t="s">
        <v>21531</v>
      </c>
      <c r="E240" s="316" t="s">
        <v>21946</v>
      </c>
      <c r="F240" s="316" t="s">
        <v>21681</v>
      </c>
      <c r="G240" s="316" t="s">
        <v>21947</v>
      </c>
      <c r="H240" s="573">
        <v>4370</v>
      </c>
      <c r="I240" s="316"/>
      <c r="J240" s="573" t="s">
        <v>21948</v>
      </c>
      <c r="K240" s="573" t="s">
        <v>21949</v>
      </c>
    </row>
    <row r="241" spans="1:11" s="190" customFormat="1" ht="30">
      <c r="A241" s="315">
        <v>233</v>
      </c>
      <c r="B241" s="315" t="s">
        <v>19264</v>
      </c>
      <c r="C241" s="315" t="s">
        <v>21460</v>
      </c>
      <c r="D241" s="316" t="s">
        <v>21635</v>
      </c>
      <c r="E241" s="316" t="s">
        <v>21467</v>
      </c>
      <c r="F241" s="316" t="s">
        <v>21587</v>
      </c>
      <c r="G241" s="316" t="s">
        <v>21950</v>
      </c>
      <c r="H241" s="578"/>
      <c r="I241" s="316"/>
      <c r="J241" s="578"/>
      <c r="K241" s="578"/>
    </row>
    <row r="242" spans="1:11" s="190" customFormat="1" ht="30">
      <c r="A242" s="315">
        <v>234</v>
      </c>
      <c r="B242" s="315" t="s">
        <v>19264</v>
      </c>
      <c r="C242" s="315" t="s">
        <v>21460</v>
      </c>
      <c r="D242" s="316" t="s">
        <v>21625</v>
      </c>
      <c r="E242" s="316" t="s">
        <v>21449</v>
      </c>
      <c r="F242" s="316" t="s">
        <v>21699</v>
      </c>
      <c r="G242" s="316" t="s">
        <v>21951</v>
      </c>
      <c r="H242" s="578"/>
      <c r="I242" s="316"/>
      <c r="J242" s="578"/>
      <c r="K242" s="578"/>
    </row>
    <row r="243" spans="1:11" s="190" customFormat="1" ht="30">
      <c r="A243" s="315">
        <v>235</v>
      </c>
      <c r="B243" s="315" t="s">
        <v>19264</v>
      </c>
      <c r="C243" s="315" t="s">
        <v>21460</v>
      </c>
      <c r="D243" s="316" t="s">
        <v>21952</v>
      </c>
      <c r="E243" s="316" t="s">
        <v>21467</v>
      </c>
      <c r="F243" s="316" t="s">
        <v>21662</v>
      </c>
      <c r="G243" s="316" t="s">
        <v>21953</v>
      </c>
      <c r="H243" s="578"/>
      <c r="I243" s="316"/>
      <c r="J243" s="578"/>
      <c r="K243" s="578"/>
    </row>
    <row r="244" spans="1:11" s="190" customFormat="1" ht="30">
      <c r="A244" s="315">
        <v>236</v>
      </c>
      <c r="B244" s="315" t="s">
        <v>19264</v>
      </c>
      <c r="C244" s="315" t="s">
        <v>21460</v>
      </c>
      <c r="D244" s="316" t="s">
        <v>21954</v>
      </c>
      <c r="E244" s="316" t="s">
        <v>21467</v>
      </c>
      <c r="F244" s="316" t="s">
        <v>21544</v>
      </c>
      <c r="G244" s="316" t="s">
        <v>21955</v>
      </c>
      <c r="H244" s="578"/>
      <c r="I244" s="316"/>
      <c r="J244" s="578"/>
      <c r="K244" s="578"/>
    </row>
    <row r="245" spans="1:11" s="190" customFormat="1" ht="30">
      <c r="A245" s="315">
        <v>237</v>
      </c>
      <c r="B245" s="315" t="s">
        <v>19264</v>
      </c>
      <c r="C245" s="315" t="s">
        <v>21460</v>
      </c>
      <c r="D245" s="316" t="s">
        <v>21814</v>
      </c>
      <c r="E245" s="316" t="s">
        <v>21467</v>
      </c>
      <c r="F245" s="316" t="s">
        <v>21544</v>
      </c>
      <c r="G245" s="316" t="s">
        <v>21956</v>
      </c>
      <c r="H245" s="578"/>
      <c r="I245" s="316"/>
      <c r="J245" s="578"/>
      <c r="K245" s="578"/>
    </row>
    <row r="246" spans="1:11" s="190" customFormat="1" ht="30">
      <c r="A246" s="315">
        <v>238</v>
      </c>
      <c r="B246" s="315" t="s">
        <v>19264</v>
      </c>
      <c r="C246" s="315" t="s">
        <v>21460</v>
      </c>
      <c r="D246" s="316" t="s">
        <v>21957</v>
      </c>
      <c r="E246" s="316" t="s">
        <v>21467</v>
      </c>
      <c r="F246" s="316" t="s">
        <v>21681</v>
      </c>
      <c r="G246" s="316" t="s">
        <v>21958</v>
      </c>
      <c r="H246" s="578"/>
      <c r="I246" s="316"/>
      <c r="J246" s="578"/>
      <c r="K246" s="578"/>
    </row>
    <row r="247" spans="1:11" s="190" customFormat="1" ht="30">
      <c r="A247" s="315">
        <v>239</v>
      </c>
      <c r="B247" s="315" t="s">
        <v>19264</v>
      </c>
      <c r="C247" s="315" t="s">
        <v>21460</v>
      </c>
      <c r="D247" s="316" t="s">
        <v>21959</v>
      </c>
      <c r="E247" s="316" t="s">
        <v>21467</v>
      </c>
      <c r="F247" s="316" t="s">
        <v>21960</v>
      </c>
      <c r="G247" s="316" t="s">
        <v>21961</v>
      </c>
      <c r="H247" s="578"/>
      <c r="I247" s="316"/>
      <c r="J247" s="578"/>
      <c r="K247" s="578"/>
    </row>
    <row r="248" spans="1:11" s="190" customFormat="1" ht="30">
      <c r="A248" s="315">
        <v>240</v>
      </c>
      <c r="B248" s="315" t="s">
        <v>19264</v>
      </c>
      <c r="C248" s="315" t="s">
        <v>21460</v>
      </c>
      <c r="D248" s="316" t="s">
        <v>21962</v>
      </c>
      <c r="E248" s="316" t="s">
        <v>21449</v>
      </c>
      <c r="F248" s="316" t="s">
        <v>21699</v>
      </c>
      <c r="G248" s="316" t="s">
        <v>21963</v>
      </c>
      <c r="H248" s="578"/>
      <c r="I248" s="316"/>
      <c r="J248" s="578"/>
      <c r="K248" s="578"/>
    </row>
    <row r="249" spans="1:11" s="190" customFormat="1" ht="30">
      <c r="A249" s="315">
        <v>241</v>
      </c>
      <c r="B249" s="315" t="s">
        <v>19264</v>
      </c>
      <c r="C249" s="315" t="s">
        <v>21460</v>
      </c>
      <c r="D249" s="316" t="s">
        <v>21606</v>
      </c>
      <c r="E249" s="316" t="s">
        <v>21467</v>
      </c>
      <c r="F249" s="316" t="s">
        <v>21571</v>
      </c>
      <c r="G249" s="316" t="s">
        <v>21964</v>
      </c>
      <c r="H249" s="578"/>
      <c r="I249" s="316"/>
      <c r="J249" s="578"/>
      <c r="K249" s="578"/>
    </row>
    <row r="250" spans="1:11" s="190" customFormat="1" ht="30">
      <c r="A250" s="315">
        <v>242</v>
      </c>
      <c r="B250" s="315" t="s">
        <v>19264</v>
      </c>
      <c r="C250" s="315" t="s">
        <v>21460</v>
      </c>
      <c r="D250" s="316" t="s">
        <v>21660</v>
      </c>
      <c r="E250" s="316" t="s">
        <v>21467</v>
      </c>
      <c r="F250" s="316" t="s">
        <v>21825</v>
      </c>
      <c r="G250" s="316" t="s">
        <v>21965</v>
      </c>
      <c r="H250" s="578"/>
      <c r="I250" s="316"/>
      <c r="J250" s="578"/>
      <c r="K250" s="578"/>
    </row>
    <row r="251" spans="1:11" s="190" customFormat="1" ht="30">
      <c r="A251" s="315">
        <v>243</v>
      </c>
      <c r="B251" s="315" t="s">
        <v>19264</v>
      </c>
      <c r="C251" s="315" t="s">
        <v>21460</v>
      </c>
      <c r="D251" s="316" t="s">
        <v>21966</v>
      </c>
      <c r="E251" s="316" t="s">
        <v>21467</v>
      </c>
      <c r="F251" s="316" t="s">
        <v>21474</v>
      </c>
      <c r="G251" s="316" t="s">
        <v>21967</v>
      </c>
      <c r="H251" s="578"/>
      <c r="I251" s="316"/>
      <c r="J251" s="578"/>
      <c r="K251" s="578"/>
    </row>
    <row r="252" spans="1:11" s="190" customFormat="1" ht="30">
      <c r="A252" s="315">
        <v>244</v>
      </c>
      <c r="B252" s="315" t="s">
        <v>19264</v>
      </c>
      <c r="C252" s="315" t="s">
        <v>21460</v>
      </c>
      <c r="D252" s="316" t="s">
        <v>21787</v>
      </c>
      <c r="E252" s="316" t="s">
        <v>21467</v>
      </c>
      <c r="F252" s="316" t="s">
        <v>21571</v>
      </c>
      <c r="G252" s="316" t="s">
        <v>21968</v>
      </c>
      <c r="H252" s="578"/>
      <c r="I252" s="316"/>
      <c r="J252" s="578"/>
      <c r="K252" s="578"/>
    </row>
    <row r="253" spans="1:11" s="190" customFormat="1" ht="30">
      <c r="A253" s="315">
        <v>245</v>
      </c>
      <c r="B253" s="315" t="s">
        <v>19264</v>
      </c>
      <c r="C253" s="315" t="s">
        <v>21460</v>
      </c>
      <c r="D253" s="316" t="s">
        <v>21579</v>
      </c>
      <c r="E253" s="316" t="s">
        <v>21729</v>
      </c>
      <c r="F253" s="316" t="s">
        <v>21571</v>
      </c>
      <c r="G253" s="316" t="s">
        <v>21969</v>
      </c>
      <c r="H253" s="578"/>
      <c r="I253" s="316"/>
      <c r="J253" s="578"/>
      <c r="K253" s="578"/>
    </row>
    <row r="254" spans="1:11" s="190" customFormat="1" ht="30">
      <c r="A254" s="315">
        <v>246</v>
      </c>
      <c r="B254" s="315" t="s">
        <v>19264</v>
      </c>
      <c r="C254" s="315" t="s">
        <v>21460</v>
      </c>
      <c r="D254" s="316" t="s">
        <v>21561</v>
      </c>
      <c r="E254" s="316" t="s">
        <v>21467</v>
      </c>
      <c r="F254" s="316" t="s">
        <v>21539</v>
      </c>
      <c r="G254" s="316" t="s">
        <v>21970</v>
      </c>
      <c r="H254" s="578"/>
      <c r="I254" s="316"/>
      <c r="J254" s="578"/>
      <c r="K254" s="578"/>
    </row>
    <row r="255" spans="1:11" s="190" customFormat="1" ht="30">
      <c r="A255" s="315">
        <v>247</v>
      </c>
      <c r="B255" s="315" t="s">
        <v>19264</v>
      </c>
      <c r="C255" s="315" t="s">
        <v>21460</v>
      </c>
      <c r="D255" s="316" t="s">
        <v>21971</v>
      </c>
      <c r="E255" s="316" t="s">
        <v>21467</v>
      </c>
      <c r="F255" s="316" t="s">
        <v>2992</v>
      </c>
      <c r="G255" s="316" t="s">
        <v>21972</v>
      </c>
      <c r="H255" s="578"/>
      <c r="I255" s="316"/>
      <c r="J255" s="578"/>
      <c r="K255" s="578"/>
    </row>
    <row r="256" spans="1:11" s="190" customFormat="1" ht="15">
      <c r="A256" s="315">
        <v>248</v>
      </c>
      <c r="B256" s="315" t="s">
        <v>19264</v>
      </c>
      <c r="C256" s="315" t="s">
        <v>21536</v>
      </c>
      <c r="D256" s="316" t="s">
        <v>21973</v>
      </c>
      <c r="E256" s="316" t="s">
        <v>21449</v>
      </c>
      <c r="F256" s="316" t="s">
        <v>21544</v>
      </c>
      <c r="G256" s="316" t="s">
        <v>21974</v>
      </c>
      <c r="H256" s="578"/>
      <c r="I256" s="316"/>
      <c r="J256" s="578"/>
      <c r="K256" s="578"/>
    </row>
    <row r="257" spans="1:11" s="190" customFormat="1" ht="30">
      <c r="A257" s="315">
        <v>249</v>
      </c>
      <c r="B257" s="315" t="s">
        <v>19264</v>
      </c>
      <c r="C257" s="315" t="s">
        <v>21460</v>
      </c>
      <c r="D257" s="316" t="s">
        <v>21783</v>
      </c>
      <c r="E257" s="316" t="s">
        <v>21467</v>
      </c>
      <c r="F257" s="316" t="s">
        <v>21544</v>
      </c>
      <c r="G257" s="316" t="s">
        <v>21975</v>
      </c>
      <c r="H257" s="578"/>
      <c r="I257" s="316"/>
      <c r="J257" s="578"/>
      <c r="K257" s="578"/>
    </row>
    <row r="258" spans="1:11" s="190" customFormat="1" ht="30">
      <c r="A258" s="315">
        <v>250</v>
      </c>
      <c r="B258" s="315" t="s">
        <v>19264</v>
      </c>
      <c r="C258" s="315" t="s">
        <v>21460</v>
      </c>
      <c r="D258" s="316" t="s">
        <v>21976</v>
      </c>
      <c r="E258" s="316" t="s">
        <v>21449</v>
      </c>
      <c r="F258" s="316" t="s">
        <v>21587</v>
      </c>
      <c r="G258" s="316" t="s">
        <v>21977</v>
      </c>
      <c r="H258" s="578"/>
      <c r="I258" s="316"/>
      <c r="J258" s="578"/>
      <c r="K258" s="578"/>
    </row>
    <row r="259" spans="1:11" s="190" customFormat="1" ht="30">
      <c r="A259" s="315">
        <v>251</v>
      </c>
      <c r="B259" s="315" t="s">
        <v>19264</v>
      </c>
      <c r="C259" s="315" t="s">
        <v>21460</v>
      </c>
      <c r="D259" s="316" t="s">
        <v>21606</v>
      </c>
      <c r="E259" s="316" t="s">
        <v>21467</v>
      </c>
      <c r="F259" s="316" t="s">
        <v>21699</v>
      </c>
      <c r="G259" s="316" t="s">
        <v>21978</v>
      </c>
      <c r="H259" s="578"/>
      <c r="I259" s="316"/>
      <c r="J259" s="578"/>
      <c r="K259" s="578"/>
    </row>
    <row r="260" spans="1:11" s="190" customFormat="1" ht="30">
      <c r="A260" s="315">
        <v>252</v>
      </c>
      <c r="B260" s="315" t="s">
        <v>19264</v>
      </c>
      <c r="C260" s="315" t="s">
        <v>21460</v>
      </c>
      <c r="D260" s="316" t="s">
        <v>21787</v>
      </c>
      <c r="E260" s="316" t="s">
        <v>21467</v>
      </c>
      <c r="F260" s="316" t="s">
        <v>21571</v>
      </c>
      <c r="G260" s="316" t="s">
        <v>21979</v>
      </c>
      <c r="H260" s="578"/>
      <c r="I260" s="316"/>
      <c r="J260" s="578"/>
      <c r="K260" s="578"/>
    </row>
    <row r="261" spans="1:11" s="190" customFormat="1" ht="30">
      <c r="A261" s="315">
        <v>253</v>
      </c>
      <c r="B261" s="315" t="s">
        <v>19264</v>
      </c>
      <c r="C261" s="315" t="s">
        <v>21460</v>
      </c>
      <c r="D261" s="316" t="s">
        <v>21980</v>
      </c>
      <c r="E261" s="316" t="s">
        <v>21467</v>
      </c>
      <c r="F261" s="316" t="s">
        <v>21825</v>
      </c>
      <c r="G261" s="316" t="s">
        <v>21981</v>
      </c>
      <c r="H261" s="578"/>
      <c r="I261" s="316"/>
      <c r="J261" s="578"/>
      <c r="K261" s="578"/>
    </row>
    <row r="262" spans="1:11" s="190" customFormat="1" ht="30">
      <c r="A262" s="315">
        <v>254</v>
      </c>
      <c r="B262" s="315" t="s">
        <v>19264</v>
      </c>
      <c r="C262" s="315" t="s">
        <v>21460</v>
      </c>
      <c r="D262" s="316" t="s">
        <v>21570</v>
      </c>
      <c r="E262" s="316" t="s">
        <v>21467</v>
      </c>
      <c r="F262" s="316" t="s">
        <v>21825</v>
      </c>
      <c r="G262" s="316" t="s">
        <v>21982</v>
      </c>
      <c r="H262" s="578"/>
      <c r="I262" s="316"/>
      <c r="J262" s="578"/>
      <c r="K262" s="578"/>
    </row>
    <row r="263" spans="1:11" s="190" customFormat="1" ht="30">
      <c r="A263" s="315">
        <v>255</v>
      </c>
      <c r="B263" s="315" t="s">
        <v>19264</v>
      </c>
      <c r="C263" s="315" t="s">
        <v>21460</v>
      </c>
      <c r="D263" s="316" t="s">
        <v>21727</v>
      </c>
      <c r="E263" s="316" t="s">
        <v>21449</v>
      </c>
      <c r="F263" s="316" t="s">
        <v>21587</v>
      </c>
      <c r="G263" s="316" t="s">
        <v>21983</v>
      </c>
      <c r="H263" s="578"/>
      <c r="I263" s="316"/>
      <c r="J263" s="578"/>
      <c r="K263" s="578"/>
    </row>
    <row r="264" spans="1:11" s="190" customFormat="1" ht="30">
      <c r="A264" s="315">
        <v>256</v>
      </c>
      <c r="B264" s="315" t="s">
        <v>19264</v>
      </c>
      <c r="C264" s="315" t="s">
        <v>21460</v>
      </c>
      <c r="D264" s="316" t="s">
        <v>21710</v>
      </c>
      <c r="E264" s="316" t="s">
        <v>21467</v>
      </c>
      <c r="F264" s="316" t="s">
        <v>21544</v>
      </c>
      <c r="G264" s="316" t="s">
        <v>21984</v>
      </c>
      <c r="H264" s="578"/>
      <c r="I264" s="316"/>
      <c r="J264" s="578"/>
      <c r="K264" s="578"/>
    </row>
    <row r="265" spans="1:11" s="190" customFormat="1" ht="30">
      <c r="A265" s="315">
        <v>257</v>
      </c>
      <c r="B265" s="315" t="s">
        <v>19264</v>
      </c>
      <c r="C265" s="315" t="s">
        <v>21460</v>
      </c>
      <c r="D265" s="316" t="s">
        <v>21719</v>
      </c>
      <c r="E265" s="316" t="s">
        <v>21467</v>
      </c>
      <c r="F265" s="316" t="s">
        <v>21544</v>
      </c>
      <c r="G265" s="316" t="s">
        <v>21985</v>
      </c>
      <c r="H265" s="578"/>
      <c r="I265" s="316"/>
      <c r="J265" s="578"/>
      <c r="K265" s="578"/>
    </row>
    <row r="266" spans="1:11" s="190" customFormat="1" ht="30">
      <c r="A266" s="315">
        <v>258</v>
      </c>
      <c r="B266" s="315" t="s">
        <v>19264</v>
      </c>
      <c r="C266" s="315" t="s">
        <v>21460</v>
      </c>
      <c r="D266" s="316" t="s">
        <v>21468</v>
      </c>
      <c r="E266" s="316" t="s">
        <v>21467</v>
      </c>
      <c r="F266" s="316" t="s">
        <v>21647</v>
      </c>
      <c r="G266" s="316" t="s">
        <v>21986</v>
      </c>
      <c r="H266" s="578"/>
      <c r="I266" s="316"/>
      <c r="J266" s="578"/>
      <c r="K266" s="578"/>
    </row>
    <row r="267" spans="1:11" s="190" customFormat="1" ht="30">
      <c r="A267" s="315">
        <v>259</v>
      </c>
      <c r="B267" s="315" t="s">
        <v>19264</v>
      </c>
      <c r="C267" s="315" t="s">
        <v>21460</v>
      </c>
      <c r="D267" s="316" t="s">
        <v>21468</v>
      </c>
      <c r="E267" s="316" t="s">
        <v>21467</v>
      </c>
      <c r="F267" s="316" t="s">
        <v>2992</v>
      </c>
      <c r="G267" s="316" t="s">
        <v>21987</v>
      </c>
      <c r="H267" s="578"/>
      <c r="I267" s="316"/>
      <c r="J267" s="578"/>
      <c r="K267" s="578"/>
    </row>
    <row r="268" spans="1:11" s="190" customFormat="1" ht="30">
      <c r="A268" s="315">
        <v>260</v>
      </c>
      <c r="B268" s="315" t="s">
        <v>19264</v>
      </c>
      <c r="C268" s="315" t="s">
        <v>21460</v>
      </c>
      <c r="D268" s="316" t="s">
        <v>21468</v>
      </c>
      <c r="E268" s="316" t="s">
        <v>21467</v>
      </c>
      <c r="F268" s="316" t="s">
        <v>21587</v>
      </c>
      <c r="G268" s="316" t="s">
        <v>21988</v>
      </c>
      <c r="H268" s="578"/>
      <c r="I268" s="316"/>
      <c r="J268" s="578"/>
      <c r="K268" s="578"/>
    </row>
    <row r="269" spans="1:11" s="190" customFormat="1" ht="30">
      <c r="A269" s="315">
        <v>261</v>
      </c>
      <c r="B269" s="315" t="s">
        <v>19264</v>
      </c>
      <c r="C269" s="315" t="s">
        <v>21460</v>
      </c>
      <c r="D269" s="316" t="s">
        <v>21989</v>
      </c>
      <c r="E269" s="316" t="s">
        <v>21467</v>
      </c>
      <c r="F269" s="316" t="s">
        <v>21544</v>
      </c>
      <c r="G269" s="316" t="s">
        <v>21990</v>
      </c>
      <c r="H269" s="578"/>
      <c r="I269" s="316"/>
      <c r="J269" s="578"/>
      <c r="K269" s="578"/>
    </row>
    <row r="270" spans="1:11" s="190" customFormat="1" ht="15">
      <c r="A270" s="315">
        <v>262</v>
      </c>
      <c r="B270" s="315" t="s">
        <v>19264</v>
      </c>
      <c r="C270" s="315" t="s">
        <v>21460</v>
      </c>
      <c r="D270" s="316" t="s">
        <v>21531</v>
      </c>
      <c r="E270" s="316" t="s">
        <v>21449</v>
      </c>
      <c r="F270" s="316" t="s">
        <v>21699</v>
      </c>
      <c r="G270" s="316" t="s">
        <v>21991</v>
      </c>
      <c r="H270" s="578"/>
      <c r="I270" s="316"/>
      <c r="J270" s="578"/>
      <c r="K270" s="578"/>
    </row>
    <row r="271" spans="1:11" s="190" customFormat="1" ht="30">
      <c r="A271" s="315">
        <v>263</v>
      </c>
      <c r="B271" s="315" t="s">
        <v>19264</v>
      </c>
      <c r="C271" s="315" t="s">
        <v>21460</v>
      </c>
      <c r="D271" s="316" t="s">
        <v>21992</v>
      </c>
      <c r="E271" s="316" t="s">
        <v>21467</v>
      </c>
      <c r="F271" s="316" t="s">
        <v>21878</v>
      </c>
      <c r="G271" s="316" t="s">
        <v>21993</v>
      </c>
      <c r="H271" s="578"/>
      <c r="I271" s="316"/>
      <c r="J271" s="578"/>
      <c r="K271" s="578"/>
    </row>
    <row r="272" spans="1:11" s="190" customFormat="1" ht="30">
      <c r="A272" s="315">
        <v>264</v>
      </c>
      <c r="B272" s="315" t="s">
        <v>19264</v>
      </c>
      <c r="C272" s="315" t="s">
        <v>21460</v>
      </c>
      <c r="D272" s="316" t="s">
        <v>21606</v>
      </c>
      <c r="E272" s="316" t="s">
        <v>21467</v>
      </c>
      <c r="F272" s="316" t="s">
        <v>21595</v>
      </c>
      <c r="G272" s="316" t="s">
        <v>21994</v>
      </c>
      <c r="H272" s="578"/>
      <c r="I272" s="316"/>
      <c r="J272" s="578"/>
      <c r="K272" s="578"/>
    </row>
    <row r="273" spans="1:11" s="190" customFormat="1" ht="30">
      <c r="A273" s="315">
        <v>265</v>
      </c>
      <c r="B273" s="315" t="s">
        <v>19264</v>
      </c>
      <c r="C273" s="315" t="s">
        <v>21460</v>
      </c>
      <c r="D273" s="316" t="s">
        <v>21787</v>
      </c>
      <c r="E273" s="316" t="s">
        <v>21467</v>
      </c>
      <c r="F273" s="316" t="s">
        <v>21587</v>
      </c>
      <c r="G273" s="316" t="s">
        <v>21995</v>
      </c>
      <c r="H273" s="578"/>
      <c r="I273" s="316"/>
      <c r="J273" s="578"/>
      <c r="K273" s="578"/>
    </row>
    <row r="274" spans="1:11" s="190" customFormat="1" ht="30">
      <c r="A274" s="315">
        <v>266</v>
      </c>
      <c r="B274" s="315" t="s">
        <v>19264</v>
      </c>
      <c r="C274" s="315" t="s">
        <v>21460</v>
      </c>
      <c r="D274" s="316" t="s">
        <v>21548</v>
      </c>
      <c r="E274" s="316" t="s">
        <v>21449</v>
      </c>
      <c r="F274" s="316" t="s">
        <v>21587</v>
      </c>
      <c r="G274" s="316" t="s">
        <v>21996</v>
      </c>
      <c r="H274" s="578"/>
      <c r="I274" s="316"/>
      <c r="J274" s="578"/>
      <c r="K274" s="578"/>
    </row>
    <row r="275" spans="1:11" s="190" customFormat="1" ht="15">
      <c r="A275" s="315">
        <v>267</v>
      </c>
      <c r="B275" s="315" t="s">
        <v>19264</v>
      </c>
      <c r="C275" s="315" t="s">
        <v>21460</v>
      </c>
      <c r="D275" s="316" t="s">
        <v>21531</v>
      </c>
      <c r="E275" s="316" t="s">
        <v>21449</v>
      </c>
      <c r="F275" s="316" t="s">
        <v>21699</v>
      </c>
      <c r="G275" s="316" t="s">
        <v>21997</v>
      </c>
      <c r="H275" s="578"/>
      <c r="I275" s="316"/>
      <c r="J275" s="578"/>
      <c r="K275" s="578"/>
    </row>
    <row r="276" spans="1:11" s="190" customFormat="1" ht="30">
      <c r="A276" s="315">
        <v>268</v>
      </c>
      <c r="B276" s="315" t="s">
        <v>19264</v>
      </c>
      <c r="C276" s="315" t="s">
        <v>21460</v>
      </c>
      <c r="D276" s="316" t="s">
        <v>21548</v>
      </c>
      <c r="E276" s="316" t="s">
        <v>21449</v>
      </c>
      <c r="F276" s="316" t="s">
        <v>21549</v>
      </c>
      <c r="G276" s="316" t="s">
        <v>21998</v>
      </c>
      <c r="H276" s="578"/>
      <c r="I276" s="316"/>
      <c r="J276" s="578"/>
      <c r="K276" s="578"/>
    </row>
    <row r="277" spans="1:11" s="190" customFormat="1" ht="15">
      <c r="A277" s="315">
        <v>269</v>
      </c>
      <c r="B277" s="315" t="s">
        <v>19264</v>
      </c>
      <c r="C277" s="315" t="s">
        <v>21460</v>
      </c>
      <c r="D277" s="316" t="s">
        <v>21531</v>
      </c>
      <c r="E277" s="316" t="s">
        <v>21449</v>
      </c>
      <c r="F277" s="316" t="s">
        <v>21587</v>
      </c>
      <c r="G277" s="316" t="s">
        <v>21999</v>
      </c>
      <c r="H277" s="574"/>
      <c r="I277" s="316"/>
      <c r="J277" s="574"/>
      <c r="K277" s="574"/>
    </row>
    <row r="278" spans="1:11" s="190" customFormat="1" ht="30">
      <c r="A278" s="315">
        <v>270</v>
      </c>
      <c r="B278" s="315" t="s">
        <v>19264</v>
      </c>
      <c r="C278" s="315" t="s">
        <v>21460</v>
      </c>
      <c r="D278" s="316" t="s">
        <v>21783</v>
      </c>
      <c r="E278" s="316" t="s">
        <v>21467</v>
      </c>
      <c r="F278" s="316" t="s">
        <v>21825</v>
      </c>
      <c r="G278" s="316" t="s">
        <v>22000</v>
      </c>
      <c r="H278" s="316">
        <v>150</v>
      </c>
      <c r="I278" s="316"/>
      <c r="J278" s="316" t="s">
        <v>22001</v>
      </c>
      <c r="K278" s="316" t="s">
        <v>22002</v>
      </c>
    </row>
    <row r="279" spans="1:11" s="190" customFormat="1" ht="30">
      <c r="A279" s="315">
        <v>271</v>
      </c>
      <c r="B279" s="315" t="s">
        <v>19264</v>
      </c>
      <c r="C279" s="315" t="s">
        <v>21460</v>
      </c>
      <c r="D279" s="316" t="s">
        <v>22003</v>
      </c>
      <c r="E279" s="316" t="s">
        <v>21467</v>
      </c>
      <c r="F279" s="316" t="s">
        <v>21697</v>
      </c>
      <c r="G279" s="316" t="s">
        <v>22004</v>
      </c>
      <c r="H279" s="316">
        <v>250</v>
      </c>
      <c r="I279" s="316"/>
      <c r="J279" s="316" t="s">
        <v>22005</v>
      </c>
      <c r="K279" s="316" t="s">
        <v>22006</v>
      </c>
    </row>
    <row r="280" spans="1:11" s="190" customFormat="1" ht="30">
      <c r="A280" s="315">
        <v>272</v>
      </c>
      <c r="B280" s="315" t="s">
        <v>19264</v>
      </c>
      <c r="C280" s="315" t="s">
        <v>21460</v>
      </c>
      <c r="D280" s="316" t="s">
        <v>22007</v>
      </c>
      <c r="E280" s="316" t="s">
        <v>21467</v>
      </c>
      <c r="F280" s="316" t="s">
        <v>21571</v>
      </c>
      <c r="G280" s="316" t="s">
        <v>22008</v>
      </c>
      <c r="H280" s="316">
        <v>150</v>
      </c>
      <c r="I280" s="316"/>
      <c r="J280" s="316" t="s">
        <v>22009</v>
      </c>
      <c r="K280" s="316" t="s">
        <v>22010</v>
      </c>
    </row>
    <row r="281" spans="1:11" s="190" customFormat="1" ht="30">
      <c r="A281" s="315">
        <v>273</v>
      </c>
      <c r="B281" s="315" t="s">
        <v>19264</v>
      </c>
      <c r="C281" s="315" t="s">
        <v>21460</v>
      </c>
      <c r="D281" s="316" t="s">
        <v>22011</v>
      </c>
      <c r="E281" s="316" t="s">
        <v>22012</v>
      </c>
      <c r="F281" s="316" t="s">
        <v>21697</v>
      </c>
      <c r="G281" s="316" t="s">
        <v>22013</v>
      </c>
      <c r="H281" s="316">
        <v>150</v>
      </c>
      <c r="I281" s="316"/>
      <c r="J281" s="316" t="s">
        <v>22014</v>
      </c>
      <c r="K281" s="316" t="s">
        <v>22015</v>
      </c>
    </row>
    <row r="282" spans="1:11" s="190" customFormat="1" ht="45">
      <c r="A282" s="315">
        <v>274</v>
      </c>
      <c r="B282" s="315" t="s">
        <v>19264</v>
      </c>
      <c r="C282" s="315" t="s">
        <v>21460</v>
      </c>
      <c r="D282" s="316" t="s">
        <v>21449</v>
      </c>
      <c r="E282" s="316" t="s">
        <v>22016</v>
      </c>
      <c r="F282" s="316" t="s">
        <v>21613</v>
      </c>
      <c r="G282" s="316" t="s">
        <v>22017</v>
      </c>
      <c r="H282" s="316">
        <v>150</v>
      </c>
      <c r="I282" s="316"/>
      <c r="J282" s="316" t="s">
        <v>22018</v>
      </c>
      <c r="K282" s="316" t="s">
        <v>22019</v>
      </c>
    </row>
    <row r="283" spans="1:11" s="190" customFormat="1" ht="45">
      <c r="A283" s="315">
        <v>275</v>
      </c>
      <c r="B283" s="315" t="s">
        <v>19264</v>
      </c>
      <c r="C283" s="315" t="s">
        <v>21460</v>
      </c>
      <c r="D283" s="316" t="s">
        <v>22020</v>
      </c>
      <c r="E283" s="316" t="s">
        <v>21710</v>
      </c>
      <c r="F283" s="316" t="s">
        <v>21474</v>
      </c>
      <c r="G283" s="316" t="s">
        <v>22021</v>
      </c>
      <c r="H283" s="316">
        <v>150</v>
      </c>
      <c r="I283" s="316"/>
      <c r="J283" s="316" t="s">
        <v>22022</v>
      </c>
      <c r="K283" s="316" t="s">
        <v>22023</v>
      </c>
    </row>
    <row r="284" spans="1:11" s="190" customFormat="1" ht="15">
      <c r="A284" s="315">
        <v>276</v>
      </c>
      <c r="B284" s="315" t="s">
        <v>19264</v>
      </c>
      <c r="C284" s="315" t="s">
        <v>21460</v>
      </c>
      <c r="D284" s="316" t="s">
        <v>22020</v>
      </c>
      <c r="E284" s="316" t="s">
        <v>22024</v>
      </c>
      <c r="F284" s="316" t="s">
        <v>21699</v>
      </c>
      <c r="G284" s="316" t="s">
        <v>22025</v>
      </c>
      <c r="H284" s="316">
        <v>150</v>
      </c>
      <c r="I284" s="316"/>
      <c r="J284" s="316" t="s">
        <v>22026</v>
      </c>
      <c r="K284" s="316" t="s">
        <v>22027</v>
      </c>
    </row>
    <row r="285" spans="1:11" s="190" customFormat="1" ht="30">
      <c r="A285" s="315">
        <v>277</v>
      </c>
      <c r="B285" s="315" t="s">
        <v>19264</v>
      </c>
      <c r="C285" s="315" t="s">
        <v>21460</v>
      </c>
      <c r="D285" s="316" t="s">
        <v>21467</v>
      </c>
      <c r="E285" s="316" t="s">
        <v>21656</v>
      </c>
      <c r="F285" s="316" t="s">
        <v>2992</v>
      </c>
      <c r="G285" s="316" t="s">
        <v>22028</v>
      </c>
      <c r="H285" s="316">
        <v>75</v>
      </c>
      <c r="I285" s="316"/>
      <c r="J285" s="316" t="s">
        <v>22029</v>
      </c>
      <c r="K285" s="316" t="s">
        <v>22030</v>
      </c>
    </row>
    <row r="286" spans="1:11" s="190" customFormat="1" ht="30">
      <c r="A286" s="315">
        <v>278</v>
      </c>
      <c r="B286" s="315" t="s">
        <v>19264</v>
      </c>
      <c r="C286" s="315" t="s">
        <v>21460</v>
      </c>
      <c r="D286" s="316" t="s">
        <v>21449</v>
      </c>
      <c r="E286" s="316" t="s">
        <v>21780</v>
      </c>
      <c r="F286" s="316" t="s">
        <v>21474</v>
      </c>
      <c r="G286" s="316" t="s">
        <v>22031</v>
      </c>
      <c r="H286" s="316">
        <v>75</v>
      </c>
      <c r="I286" s="316"/>
      <c r="J286" s="316" t="s">
        <v>22032</v>
      </c>
      <c r="K286" s="316" t="s">
        <v>22033</v>
      </c>
    </row>
    <row r="287" spans="1:11" s="190" customFormat="1" ht="30">
      <c r="A287" s="315">
        <v>279</v>
      </c>
      <c r="B287" s="315" t="s">
        <v>19264</v>
      </c>
      <c r="C287" s="315" t="s">
        <v>21460</v>
      </c>
      <c r="D287" s="316" t="s">
        <v>21449</v>
      </c>
      <c r="E287" s="316" t="s">
        <v>21548</v>
      </c>
      <c r="F287" s="316" t="s">
        <v>21825</v>
      </c>
      <c r="G287" s="316" t="s">
        <v>22034</v>
      </c>
      <c r="H287" s="316">
        <v>75</v>
      </c>
      <c r="I287" s="316"/>
      <c r="J287" s="316" t="s">
        <v>22035</v>
      </c>
      <c r="K287" s="316" t="s">
        <v>22036</v>
      </c>
    </row>
    <row r="288" spans="1:11" s="190" customFormat="1" ht="30">
      <c r="A288" s="315">
        <v>280</v>
      </c>
      <c r="B288" s="315" t="s">
        <v>19264</v>
      </c>
      <c r="C288" s="315" t="s">
        <v>21460</v>
      </c>
      <c r="D288" s="316" t="s">
        <v>21467</v>
      </c>
      <c r="E288" s="316" t="s">
        <v>21468</v>
      </c>
      <c r="F288" s="316" t="s">
        <v>21820</v>
      </c>
      <c r="G288" s="316" t="s">
        <v>22037</v>
      </c>
      <c r="H288" s="316">
        <v>75</v>
      </c>
      <c r="I288" s="316"/>
      <c r="J288" s="316" t="s">
        <v>22038</v>
      </c>
      <c r="K288" s="316" t="s">
        <v>22039</v>
      </c>
    </row>
    <row r="289" spans="1:11" s="190" customFormat="1" ht="30">
      <c r="A289" s="315">
        <v>281</v>
      </c>
      <c r="B289" s="315" t="s">
        <v>19264</v>
      </c>
      <c r="C289" s="315" t="s">
        <v>21460</v>
      </c>
      <c r="D289" s="316" t="s">
        <v>22040</v>
      </c>
      <c r="E289" s="316"/>
      <c r="F289" s="316" t="s">
        <v>21562</v>
      </c>
      <c r="G289" s="316" t="s">
        <v>22041</v>
      </c>
      <c r="H289" s="573">
        <v>11700</v>
      </c>
      <c r="I289" s="316"/>
      <c r="J289" s="573" t="s">
        <v>22042</v>
      </c>
      <c r="K289" s="573" t="s">
        <v>22043</v>
      </c>
    </row>
    <row r="290" spans="1:11" s="190" customFormat="1" ht="30">
      <c r="A290" s="315">
        <v>282</v>
      </c>
      <c r="B290" s="315" t="s">
        <v>19264</v>
      </c>
      <c r="C290" s="315" t="s">
        <v>21460</v>
      </c>
      <c r="D290" s="316" t="s">
        <v>22040</v>
      </c>
      <c r="E290" s="316" t="s">
        <v>22044</v>
      </c>
      <c r="F290" s="316" t="s">
        <v>21699</v>
      </c>
      <c r="G290" s="316" t="s">
        <v>22045</v>
      </c>
      <c r="H290" s="578"/>
      <c r="I290" s="316"/>
      <c r="J290" s="578"/>
      <c r="K290" s="578"/>
    </row>
    <row r="291" spans="1:11" s="190" customFormat="1" ht="15">
      <c r="A291" s="315">
        <v>283</v>
      </c>
      <c r="B291" s="315" t="s">
        <v>19264</v>
      </c>
      <c r="C291" s="315" t="s">
        <v>21460</v>
      </c>
      <c r="D291" s="316" t="s">
        <v>22046</v>
      </c>
      <c r="E291" s="316" t="s">
        <v>22047</v>
      </c>
      <c r="F291" s="316" t="s">
        <v>21860</v>
      </c>
      <c r="G291" s="316" t="s">
        <v>22048</v>
      </c>
      <c r="H291" s="578"/>
      <c r="I291" s="316"/>
      <c r="J291" s="578"/>
      <c r="K291" s="578"/>
    </row>
    <row r="292" spans="1:11" s="190" customFormat="1" ht="15">
      <c r="A292" s="315">
        <v>284</v>
      </c>
      <c r="B292" s="315" t="s">
        <v>19264</v>
      </c>
      <c r="C292" s="315" t="s">
        <v>21460</v>
      </c>
      <c r="D292" s="316" t="s">
        <v>22049</v>
      </c>
      <c r="E292" s="316" t="s">
        <v>22050</v>
      </c>
      <c r="F292" s="316" t="s">
        <v>21587</v>
      </c>
      <c r="G292" s="316" t="s">
        <v>22051</v>
      </c>
      <c r="H292" s="578"/>
      <c r="I292" s="316"/>
      <c r="J292" s="578"/>
      <c r="K292" s="578"/>
    </row>
    <row r="293" spans="1:11" s="190" customFormat="1" ht="15">
      <c r="A293" s="315">
        <v>285</v>
      </c>
      <c r="B293" s="315" t="s">
        <v>19264</v>
      </c>
      <c r="C293" s="315" t="s">
        <v>21460</v>
      </c>
      <c r="D293" s="316" t="s">
        <v>22049</v>
      </c>
      <c r="E293" s="316" t="s">
        <v>22052</v>
      </c>
      <c r="F293" s="316" t="s">
        <v>21878</v>
      </c>
      <c r="G293" s="316" t="s">
        <v>22053</v>
      </c>
      <c r="H293" s="578"/>
      <c r="I293" s="316"/>
      <c r="J293" s="578"/>
      <c r="K293" s="578"/>
    </row>
    <row r="294" spans="1:11" s="190" customFormat="1" ht="30">
      <c r="A294" s="315">
        <v>286</v>
      </c>
      <c r="B294" s="315" t="s">
        <v>19264</v>
      </c>
      <c r="C294" s="315" t="s">
        <v>21460</v>
      </c>
      <c r="D294" s="316" t="s">
        <v>22040</v>
      </c>
      <c r="E294" s="316" t="s">
        <v>22054</v>
      </c>
      <c r="F294" s="316" t="s">
        <v>21549</v>
      </c>
      <c r="G294" s="316" t="s">
        <v>22055</v>
      </c>
      <c r="H294" s="578"/>
      <c r="I294" s="316"/>
      <c r="J294" s="578"/>
      <c r="K294" s="578"/>
    </row>
    <row r="295" spans="1:11" s="190" customFormat="1" ht="30">
      <c r="A295" s="315">
        <v>287</v>
      </c>
      <c r="B295" s="315" t="s">
        <v>19264</v>
      </c>
      <c r="C295" s="315" t="s">
        <v>21460</v>
      </c>
      <c r="D295" s="316" t="s">
        <v>22040</v>
      </c>
      <c r="E295" s="316" t="s">
        <v>22056</v>
      </c>
      <c r="F295" s="316" t="s">
        <v>21872</v>
      </c>
      <c r="G295" s="316" t="s">
        <v>22057</v>
      </c>
      <c r="H295" s="578"/>
      <c r="I295" s="316"/>
      <c r="J295" s="578"/>
      <c r="K295" s="578"/>
    </row>
    <row r="296" spans="1:11" s="190" customFormat="1" ht="30">
      <c r="A296" s="315">
        <v>288</v>
      </c>
      <c r="B296" s="315" t="s">
        <v>19264</v>
      </c>
      <c r="C296" s="315" t="s">
        <v>21460</v>
      </c>
      <c r="D296" s="316" t="s">
        <v>22058</v>
      </c>
      <c r="E296" s="316" t="s">
        <v>22059</v>
      </c>
      <c r="F296" s="316" t="s">
        <v>21544</v>
      </c>
      <c r="G296" s="316" t="s">
        <v>22060</v>
      </c>
      <c r="H296" s="578"/>
      <c r="I296" s="316"/>
      <c r="J296" s="578"/>
      <c r="K296" s="578"/>
    </row>
    <row r="297" spans="1:11" s="190" customFormat="1" ht="30">
      <c r="A297" s="315">
        <v>289</v>
      </c>
      <c r="B297" s="315" t="s">
        <v>19264</v>
      </c>
      <c r="C297" s="315" t="s">
        <v>21460</v>
      </c>
      <c r="D297" s="316" t="s">
        <v>22040</v>
      </c>
      <c r="E297" s="316" t="s">
        <v>21803</v>
      </c>
      <c r="F297" s="316" t="s">
        <v>21549</v>
      </c>
      <c r="G297" s="316" t="s">
        <v>22061</v>
      </c>
      <c r="H297" s="578"/>
      <c r="I297" s="316"/>
      <c r="J297" s="578"/>
      <c r="K297" s="578"/>
    </row>
    <row r="298" spans="1:11" s="190" customFormat="1" ht="30">
      <c r="A298" s="315">
        <v>290</v>
      </c>
      <c r="B298" s="315" t="s">
        <v>19264</v>
      </c>
      <c r="C298" s="315" t="s">
        <v>21460</v>
      </c>
      <c r="D298" s="316" t="s">
        <v>22058</v>
      </c>
      <c r="E298" s="316" t="s">
        <v>22062</v>
      </c>
      <c r="F298" s="316" t="s">
        <v>21549</v>
      </c>
      <c r="G298" s="316" t="s">
        <v>22063</v>
      </c>
      <c r="H298" s="578"/>
      <c r="I298" s="316"/>
      <c r="J298" s="578"/>
      <c r="K298" s="578"/>
    </row>
    <row r="299" spans="1:11" s="190" customFormat="1" ht="30">
      <c r="A299" s="315">
        <v>291</v>
      </c>
      <c r="B299" s="315" t="s">
        <v>19264</v>
      </c>
      <c r="C299" s="315" t="s">
        <v>21460</v>
      </c>
      <c r="D299" s="316" t="s">
        <v>22058</v>
      </c>
      <c r="E299" s="316" t="s">
        <v>22064</v>
      </c>
      <c r="F299" s="316" t="s">
        <v>21474</v>
      </c>
      <c r="G299" s="316" t="s">
        <v>22065</v>
      </c>
      <c r="H299" s="578"/>
      <c r="I299" s="316"/>
      <c r="J299" s="578"/>
      <c r="K299" s="578"/>
    </row>
    <row r="300" spans="1:11" s="190" customFormat="1" ht="30">
      <c r="A300" s="315">
        <v>292</v>
      </c>
      <c r="B300" s="315" t="s">
        <v>19264</v>
      </c>
      <c r="C300" s="315" t="s">
        <v>21460</v>
      </c>
      <c r="D300" s="316" t="s">
        <v>22040</v>
      </c>
      <c r="E300" s="316" t="s">
        <v>22054</v>
      </c>
      <c r="F300" s="316" t="s">
        <v>21474</v>
      </c>
      <c r="G300" s="316" t="s">
        <v>22066</v>
      </c>
      <c r="H300" s="578"/>
      <c r="I300" s="316"/>
      <c r="J300" s="578"/>
      <c r="K300" s="578"/>
    </row>
    <row r="301" spans="1:11" s="190" customFormat="1" ht="30">
      <c r="A301" s="315">
        <v>293</v>
      </c>
      <c r="B301" s="315" t="s">
        <v>19264</v>
      </c>
      <c r="C301" s="315" t="s">
        <v>21460</v>
      </c>
      <c r="D301" s="316" t="s">
        <v>22040</v>
      </c>
      <c r="E301" s="316" t="s">
        <v>22067</v>
      </c>
      <c r="F301" s="316" t="s">
        <v>21549</v>
      </c>
      <c r="G301" s="316" t="s">
        <v>22068</v>
      </c>
      <c r="H301" s="578"/>
      <c r="I301" s="316"/>
      <c r="J301" s="578"/>
      <c r="K301" s="578"/>
    </row>
    <row r="302" spans="1:11" s="190" customFormat="1" ht="30">
      <c r="A302" s="315">
        <v>294</v>
      </c>
      <c r="B302" s="315" t="s">
        <v>19264</v>
      </c>
      <c r="C302" s="315" t="s">
        <v>21460</v>
      </c>
      <c r="D302" s="316" t="s">
        <v>22040</v>
      </c>
      <c r="E302" s="316" t="s">
        <v>22069</v>
      </c>
      <c r="F302" s="316" t="s">
        <v>21549</v>
      </c>
      <c r="G302" s="316" t="s">
        <v>22070</v>
      </c>
      <c r="H302" s="578"/>
      <c r="I302" s="316"/>
      <c r="J302" s="578"/>
      <c r="K302" s="578"/>
    </row>
    <row r="303" spans="1:11" s="190" customFormat="1" ht="30">
      <c r="A303" s="315">
        <v>295</v>
      </c>
      <c r="B303" s="315" t="s">
        <v>19264</v>
      </c>
      <c r="C303" s="315" t="s">
        <v>21460</v>
      </c>
      <c r="D303" s="316" t="s">
        <v>22058</v>
      </c>
      <c r="E303" s="316" t="s">
        <v>22064</v>
      </c>
      <c r="F303" s="316" t="s">
        <v>21587</v>
      </c>
      <c r="G303" s="316" t="s">
        <v>22071</v>
      </c>
      <c r="H303" s="578"/>
      <c r="I303" s="316"/>
      <c r="J303" s="578"/>
      <c r="K303" s="578"/>
    </row>
    <row r="304" spans="1:11" s="190" customFormat="1" ht="30">
      <c r="A304" s="315">
        <v>296</v>
      </c>
      <c r="B304" s="315" t="s">
        <v>19264</v>
      </c>
      <c r="C304" s="315" t="s">
        <v>21460</v>
      </c>
      <c r="D304" s="316" t="s">
        <v>22040</v>
      </c>
      <c r="E304" s="316" t="s">
        <v>22072</v>
      </c>
      <c r="F304" s="316" t="s">
        <v>21539</v>
      </c>
      <c r="G304" s="316" t="s">
        <v>22073</v>
      </c>
      <c r="H304" s="578"/>
      <c r="I304" s="316"/>
      <c r="J304" s="578"/>
      <c r="K304" s="578"/>
    </row>
    <row r="305" spans="1:11" s="190" customFormat="1" ht="30">
      <c r="A305" s="315">
        <v>297</v>
      </c>
      <c r="B305" s="315" t="s">
        <v>19264</v>
      </c>
      <c r="C305" s="315" t="s">
        <v>21460</v>
      </c>
      <c r="D305" s="316" t="s">
        <v>22040</v>
      </c>
      <c r="E305" s="316" t="s">
        <v>22044</v>
      </c>
      <c r="F305" s="316" t="s">
        <v>21595</v>
      </c>
      <c r="G305" s="316" t="s">
        <v>22074</v>
      </c>
      <c r="H305" s="578"/>
      <c r="I305" s="316"/>
      <c r="J305" s="578"/>
      <c r="K305" s="578"/>
    </row>
    <row r="306" spans="1:11" s="190" customFormat="1" ht="30">
      <c r="A306" s="315">
        <v>298</v>
      </c>
      <c r="B306" s="315" t="s">
        <v>19264</v>
      </c>
      <c r="C306" s="315" t="s">
        <v>21460</v>
      </c>
      <c r="D306" s="316" t="s">
        <v>22040</v>
      </c>
      <c r="E306" s="316" t="s">
        <v>22067</v>
      </c>
      <c r="F306" s="316" t="s">
        <v>21878</v>
      </c>
      <c r="G306" s="316" t="s">
        <v>22075</v>
      </c>
      <c r="H306" s="578"/>
      <c r="I306" s="316"/>
      <c r="J306" s="578"/>
      <c r="K306" s="578"/>
    </row>
    <row r="307" spans="1:11" s="190" customFormat="1" ht="30">
      <c r="A307" s="315">
        <v>299</v>
      </c>
      <c r="B307" s="315" t="s">
        <v>19264</v>
      </c>
      <c r="C307" s="315" t="s">
        <v>21460</v>
      </c>
      <c r="D307" s="316" t="s">
        <v>22058</v>
      </c>
      <c r="E307" s="316" t="s">
        <v>22064</v>
      </c>
      <c r="F307" s="316" t="s">
        <v>21595</v>
      </c>
      <c r="G307" s="316" t="s">
        <v>22076</v>
      </c>
      <c r="H307" s="578"/>
      <c r="I307" s="316"/>
      <c r="J307" s="578"/>
      <c r="K307" s="578"/>
    </row>
    <row r="308" spans="1:11" s="190" customFormat="1" ht="30">
      <c r="A308" s="315">
        <v>300</v>
      </c>
      <c r="B308" s="315" t="s">
        <v>19264</v>
      </c>
      <c r="C308" s="315" t="s">
        <v>21460</v>
      </c>
      <c r="D308" s="316" t="s">
        <v>22040</v>
      </c>
      <c r="E308" s="316" t="s">
        <v>22077</v>
      </c>
      <c r="F308" s="316" t="s">
        <v>21539</v>
      </c>
      <c r="G308" s="316" t="s">
        <v>22078</v>
      </c>
      <c r="H308" s="578"/>
      <c r="I308" s="316"/>
      <c r="J308" s="578"/>
      <c r="K308" s="578"/>
    </row>
    <row r="309" spans="1:11" s="190" customFormat="1" ht="30">
      <c r="A309" s="315">
        <v>301</v>
      </c>
      <c r="B309" s="315" t="s">
        <v>19264</v>
      </c>
      <c r="C309" s="315" t="s">
        <v>21460</v>
      </c>
      <c r="D309" s="316" t="s">
        <v>22040</v>
      </c>
      <c r="E309" s="316" t="s">
        <v>22069</v>
      </c>
      <c r="F309" s="316" t="s">
        <v>21595</v>
      </c>
      <c r="G309" s="316" t="s">
        <v>22079</v>
      </c>
      <c r="H309" s="578"/>
      <c r="I309" s="316"/>
      <c r="J309" s="578"/>
      <c r="K309" s="578"/>
    </row>
    <row r="310" spans="1:11" s="190" customFormat="1" ht="30">
      <c r="A310" s="315">
        <v>302</v>
      </c>
      <c r="B310" s="315" t="s">
        <v>19264</v>
      </c>
      <c r="C310" s="315" t="s">
        <v>21460</v>
      </c>
      <c r="D310" s="316" t="s">
        <v>22040</v>
      </c>
      <c r="E310" s="316" t="s">
        <v>22080</v>
      </c>
      <c r="F310" s="316" t="s">
        <v>21607</v>
      </c>
      <c r="G310" s="316" t="s">
        <v>22081</v>
      </c>
      <c r="H310" s="578"/>
      <c r="I310" s="316"/>
      <c r="J310" s="578"/>
      <c r="K310" s="578"/>
    </row>
    <row r="311" spans="1:11" s="190" customFormat="1" ht="30">
      <c r="A311" s="315">
        <v>303</v>
      </c>
      <c r="B311" s="315" t="s">
        <v>19264</v>
      </c>
      <c r="C311" s="315" t="s">
        <v>21460</v>
      </c>
      <c r="D311" s="316" t="s">
        <v>22040</v>
      </c>
      <c r="E311" s="316" t="s">
        <v>22082</v>
      </c>
      <c r="F311" s="316" t="s">
        <v>21595</v>
      </c>
      <c r="G311" s="316" t="s">
        <v>22083</v>
      </c>
      <c r="H311" s="578"/>
      <c r="I311" s="316"/>
      <c r="J311" s="578"/>
      <c r="K311" s="578"/>
    </row>
    <row r="312" spans="1:11" s="190" customFormat="1" ht="30">
      <c r="A312" s="315">
        <v>304</v>
      </c>
      <c r="B312" s="315" t="s">
        <v>19264</v>
      </c>
      <c r="C312" s="315" t="s">
        <v>21460</v>
      </c>
      <c r="D312" s="316" t="s">
        <v>22058</v>
      </c>
      <c r="E312" s="316" t="s">
        <v>22084</v>
      </c>
      <c r="F312" s="316" t="s">
        <v>21878</v>
      </c>
      <c r="G312" s="316" t="s">
        <v>22085</v>
      </c>
      <c r="H312" s="578"/>
      <c r="I312" s="316"/>
      <c r="J312" s="578"/>
      <c r="K312" s="578"/>
    </row>
    <row r="313" spans="1:11" s="190" customFormat="1" ht="30">
      <c r="A313" s="315">
        <v>305</v>
      </c>
      <c r="B313" s="315" t="s">
        <v>19264</v>
      </c>
      <c r="C313" s="315" t="s">
        <v>21460</v>
      </c>
      <c r="D313" s="316" t="s">
        <v>22040</v>
      </c>
      <c r="E313" s="316" t="s">
        <v>21754</v>
      </c>
      <c r="F313" s="316" t="s">
        <v>21595</v>
      </c>
      <c r="G313" s="316" t="s">
        <v>22086</v>
      </c>
      <c r="H313" s="578"/>
      <c r="I313" s="316"/>
      <c r="J313" s="578"/>
      <c r="K313" s="578"/>
    </row>
    <row r="314" spans="1:11" s="190" customFormat="1" ht="30">
      <c r="A314" s="315">
        <v>306</v>
      </c>
      <c r="B314" s="315" t="s">
        <v>19264</v>
      </c>
      <c r="C314" s="315" t="s">
        <v>21460</v>
      </c>
      <c r="D314" s="316" t="s">
        <v>22040</v>
      </c>
      <c r="E314" s="316" t="s">
        <v>22069</v>
      </c>
      <c r="F314" s="316" t="s">
        <v>21587</v>
      </c>
      <c r="G314" s="316" t="s">
        <v>22087</v>
      </c>
      <c r="H314" s="578"/>
      <c r="I314" s="316"/>
      <c r="J314" s="578"/>
      <c r="K314" s="578"/>
    </row>
    <row r="315" spans="1:11" s="190" customFormat="1" ht="30">
      <c r="A315" s="315">
        <v>307</v>
      </c>
      <c r="B315" s="315" t="s">
        <v>19264</v>
      </c>
      <c r="C315" s="315" t="s">
        <v>21460</v>
      </c>
      <c r="D315" s="316" t="s">
        <v>22040</v>
      </c>
      <c r="E315" s="316" t="s">
        <v>22077</v>
      </c>
      <c r="F315" s="316" t="s">
        <v>21860</v>
      </c>
      <c r="G315" s="316" t="s">
        <v>22088</v>
      </c>
      <c r="H315" s="578"/>
      <c r="I315" s="316"/>
      <c r="J315" s="578"/>
      <c r="K315" s="578"/>
    </row>
    <row r="316" spans="1:11" s="190" customFormat="1" ht="15">
      <c r="A316" s="315">
        <v>308</v>
      </c>
      <c r="B316" s="315" t="s">
        <v>19264</v>
      </c>
      <c r="C316" s="315" t="s">
        <v>21460</v>
      </c>
      <c r="D316" s="316" t="s">
        <v>22046</v>
      </c>
      <c r="E316" s="316" t="s">
        <v>22047</v>
      </c>
      <c r="F316" s="316" t="s">
        <v>21860</v>
      </c>
      <c r="G316" s="316" t="s">
        <v>22089</v>
      </c>
      <c r="H316" s="578"/>
      <c r="I316" s="316"/>
      <c r="J316" s="578"/>
      <c r="K316" s="578"/>
    </row>
    <row r="317" spans="1:11" s="190" customFormat="1" ht="30">
      <c r="A317" s="315">
        <v>309</v>
      </c>
      <c r="B317" s="315" t="s">
        <v>19264</v>
      </c>
      <c r="C317" s="315" t="s">
        <v>21460</v>
      </c>
      <c r="D317" s="316" t="s">
        <v>22058</v>
      </c>
      <c r="E317" s="316" t="s">
        <v>22090</v>
      </c>
      <c r="F317" s="316" t="s">
        <v>21587</v>
      </c>
      <c r="G317" s="316" t="s">
        <v>22091</v>
      </c>
      <c r="H317" s="578"/>
      <c r="I317" s="316"/>
      <c r="J317" s="578"/>
      <c r="K317" s="578"/>
    </row>
    <row r="318" spans="1:11" s="190" customFormat="1" ht="30">
      <c r="A318" s="315">
        <v>310</v>
      </c>
      <c r="B318" s="315" t="s">
        <v>19264</v>
      </c>
      <c r="C318" s="315" t="s">
        <v>21460</v>
      </c>
      <c r="D318" s="316" t="s">
        <v>22040</v>
      </c>
      <c r="E318" s="316" t="s">
        <v>22067</v>
      </c>
      <c r="F318" s="316" t="s">
        <v>21699</v>
      </c>
      <c r="G318" s="316" t="s">
        <v>22092</v>
      </c>
      <c r="H318" s="578"/>
      <c r="I318" s="316"/>
      <c r="J318" s="578"/>
      <c r="K318" s="578"/>
    </row>
    <row r="319" spans="1:11" s="190" customFormat="1" ht="30">
      <c r="A319" s="315">
        <v>311</v>
      </c>
      <c r="B319" s="315" t="s">
        <v>19264</v>
      </c>
      <c r="C319" s="315" t="s">
        <v>21460</v>
      </c>
      <c r="D319" s="316" t="s">
        <v>22040</v>
      </c>
      <c r="E319" s="316" t="s">
        <v>22069</v>
      </c>
      <c r="F319" s="316" t="s">
        <v>21595</v>
      </c>
      <c r="G319" s="316" t="s">
        <v>22093</v>
      </c>
      <c r="H319" s="578"/>
      <c r="I319" s="316"/>
      <c r="J319" s="578"/>
      <c r="K319" s="578"/>
    </row>
    <row r="320" spans="1:11" s="190" customFormat="1" ht="30">
      <c r="A320" s="315">
        <v>312</v>
      </c>
      <c r="B320" s="315" t="s">
        <v>19264</v>
      </c>
      <c r="C320" s="315" t="s">
        <v>21460</v>
      </c>
      <c r="D320" s="316" t="s">
        <v>22040</v>
      </c>
      <c r="E320" s="316" t="s">
        <v>22082</v>
      </c>
      <c r="F320" s="316" t="s">
        <v>21607</v>
      </c>
      <c r="G320" s="316" t="s">
        <v>22094</v>
      </c>
      <c r="H320" s="578"/>
      <c r="I320" s="316"/>
      <c r="J320" s="578"/>
      <c r="K320" s="578"/>
    </row>
    <row r="321" spans="1:11" s="190" customFormat="1" ht="30">
      <c r="A321" s="315">
        <v>313</v>
      </c>
      <c r="B321" s="315" t="s">
        <v>19264</v>
      </c>
      <c r="C321" s="315" t="s">
        <v>21460</v>
      </c>
      <c r="D321" s="316" t="s">
        <v>22058</v>
      </c>
      <c r="E321" s="316" t="s">
        <v>22064</v>
      </c>
      <c r="F321" s="316" t="s">
        <v>21544</v>
      </c>
      <c r="G321" s="316" t="s">
        <v>22095</v>
      </c>
      <c r="H321" s="578"/>
      <c r="I321" s="316"/>
      <c r="J321" s="578"/>
      <c r="K321" s="578"/>
    </row>
    <row r="322" spans="1:11" s="190" customFormat="1" ht="30">
      <c r="A322" s="315">
        <v>314</v>
      </c>
      <c r="B322" s="315" t="s">
        <v>19264</v>
      </c>
      <c r="C322" s="315" t="s">
        <v>21460</v>
      </c>
      <c r="D322" s="316" t="s">
        <v>22040</v>
      </c>
      <c r="E322" s="316" t="s">
        <v>22069</v>
      </c>
      <c r="F322" s="316" t="s">
        <v>21595</v>
      </c>
      <c r="G322" s="316" t="s">
        <v>22096</v>
      </c>
      <c r="H322" s="578"/>
      <c r="I322" s="316"/>
      <c r="J322" s="578"/>
      <c r="K322" s="578"/>
    </row>
    <row r="323" spans="1:11" s="190" customFormat="1" ht="30">
      <c r="A323" s="315">
        <v>315</v>
      </c>
      <c r="B323" s="315" t="s">
        <v>19264</v>
      </c>
      <c r="C323" s="315" t="s">
        <v>21460</v>
      </c>
      <c r="D323" s="316" t="s">
        <v>22040</v>
      </c>
      <c r="E323" s="316" t="s">
        <v>22072</v>
      </c>
      <c r="F323" s="316" t="s">
        <v>21860</v>
      </c>
      <c r="G323" s="316" t="s">
        <v>22097</v>
      </c>
      <c r="H323" s="578"/>
      <c r="I323" s="316"/>
      <c r="J323" s="578"/>
      <c r="K323" s="578"/>
    </row>
    <row r="324" spans="1:11" s="190" customFormat="1" ht="30">
      <c r="A324" s="315">
        <v>316</v>
      </c>
      <c r="B324" s="315" t="s">
        <v>19264</v>
      </c>
      <c r="C324" s="315" t="s">
        <v>21460</v>
      </c>
      <c r="D324" s="316" t="s">
        <v>22040</v>
      </c>
      <c r="E324" s="316" t="s">
        <v>21543</v>
      </c>
      <c r="F324" s="316" t="s">
        <v>21587</v>
      </c>
      <c r="G324" s="316" t="s">
        <v>22098</v>
      </c>
      <c r="H324" s="578"/>
      <c r="I324" s="316"/>
      <c r="J324" s="578"/>
      <c r="K324" s="578"/>
    </row>
    <row r="325" spans="1:11" s="190" customFormat="1" ht="30">
      <c r="A325" s="315">
        <v>317</v>
      </c>
      <c r="B325" s="315" t="s">
        <v>19264</v>
      </c>
      <c r="C325" s="315" t="s">
        <v>21460</v>
      </c>
      <c r="D325" s="316" t="s">
        <v>22040</v>
      </c>
      <c r="E325" s="316" t="s">
        <v>22099</v>
      </c>
      <c r="F325" s="316" t="s">
        <v>21587</v>
      </c>
      <c r="G325" s="316" t="s">
        <v>22100</v>
      </c>
      <c r="H325" s="578"/>
      <c r="I325" s="316"/>
      <c r="J325" s="578"/>
      <c r="K325" s="578"/>
    </row>
    <row r="326" spans="1:11" s="190" customFormat="1" ht="30">
      <c r="A326" s="315">
        <v>318</v>
      </c>
      <c r="B326" s="315" t="s">
        <v>19264</v>
      </c>
      <c r="C326" s="315" t="s">
        <v>21460</v>
      </c>
      <c r="D326" s="316" t="s">
        <v>22040</v>
      </c>
      <c r="E326" s="316" t="s">
        <v>22069</v>
      </c>
      <c r="F326" s="316" t="s">
        <v>21699</v>
      </c>
      <c r="G326" s="316" t="s">
        <v>22101</v>
      </c>
      <c r="H326" s="578"/>
      <c r="I326" s="316"/>
      <c r="J326" s="578"/>
      <c r="K326" s="578"/>
    </row>
    <row r="327" spans="1:11" s="190" customFormat="1" ht="30">
      <c r="A327" s="315">
        <v>319</v>
      </c>
      <c r="B327" s="315" t="s">
        <v>19264</v>
      </c>
      <c r="C327" s="315" t="s">
        <v>21460</v>
      </c>
      <c r="D327" s="316" t="s">
        <v>22102</v>
      </c>
      <c r="E327" s="316" t="s">
        <v>21468</v>
      </c>
      <c r="F327" s="316" t="s">
        <v>21960</v>
      </c>
      <c r="G327" s="316" t="s">
        <v>22103</v>
      </c>
      <c r="H327" s="578"/>
      <c r="I327" s="316"/>
      <c r="J327" s="578"/>
      <c r="K327" s="578"/>
    </row>
    <row r="328" spans="1:11" s="190" customFormat="1" ht="30">
      <c r="A328" s="315">
        <v>320</v>
      </c>
      <c r="B328" s="315" t="s">
        <v>19264</v>
      </c>
      <c r="C328" s="315" t="s">
        <v>21460</v>
      </c>
      <c r="D328" s="316" t="s">
        <v>22104</v>
      </c>
      <c r="E328" s="316" t="s">
        <v>21803</v>
      </c>
      <c r="F328" s="316" t="s">
        <v>21549</v>
      </c>
      <c r="G328" s="316" t="s">
        <v>22105</v>
      </c>
      <c r="H328" s="578"/>
      <c r="I328" s="316"/>
      <c r="J328" s="578"/>
      <c r="K328" s="578"/>
    </row>
    <row r="329" spans="1:11" s="190" customFormat="1" ht="30">
      <c r="A329" s="315">
        <v>321</v>
      </c>
      <c r="B329" s="315" t="s">
        <v>19264</v>
      </c>
      <c r="C329" s="315" t="s">
        <v>21460</v>
      </c>
      <c r="D329" s="316" t="s">
        <v>21646</v>
      </c>
      <c r="E329" s="316" t="s">
        <v>22106</v>
      </c>
      <c r="F329" s="316" t="s">
        <v>21960</v>
      </c>
      <c r="G329" s="316" t="s">
        <v>22107</v>
      </c>
      <c r="H329" s="578"/>
      <c r="I329" s="316"/>
      <c r="J329" s="578"/>
      <c r="K329" s="578"/>
    </row>
    <row r="330" spans="1:11" s="190" customFormat="1" ht="30">
      <c r="A330" s="315">
        <v>322</v>
      </c>
      <c r="B330" s="315" t="s">
        <v>19264</v>
      </c>
      <c r="C330" s="315" t="s">
        <v>21460</v>
      </c>
      <c r="D330" s="316" t="s">
        <v>22040</v>
      </c>
      <c r="E330" s="316" t="s">
        <v>22108</v>
      </c>
      <c r="F330" s="316" t="s">
        <v>21474</v>
      </c>
      <c r="G330" s="316" t="s">
        <v>22109</v>
      </c>
      <c r="H330" s="578"/>
      <c r="I330" s="316"/>
      <c r="J330" s="578"/>
      <c r="K330" s="578"/>
    </row>
    <row r="331" spans="1:11" s="190" customFormat="1" ht="30">
      <c r="A331" s="315">
        <v>323</v>
      </c>
      <c r="B331" s="315" t="s">
        <v>19264</v>
      </c>
      <c r="C331" s="315" t="s">
        <v>21460</v>
      </c>
      <c r="D331" s="316" t="s">
        <v>22040</v>
      </c>
      <c r="E331" s="316" t="s">
        <v>21685</v>
      </c>
      <c r="F331" s="316" t="s">
        <v>21587</v>
      </c>
      <c r="G331" s="316" t="s">
        <v>22110</v>
      </c>
      <c r="H331" s="578"/>
      <c r="I331" s="316"/>
      <c r="J331" s="578"/>
      <c r="K331" s="578"/>
    </row>
    <row r="332" spans="1:11" s="190" customFormat="1" ht="30">
      <c r="A332" s="315">
        <v>324</v>
      </c>
      <c r="B332" s="315" t="s">
        <v>19264</v>
      </c>
      <c r="C332" s="315" t="s">
        <v>21460</v>
      </c>
      <c r="D332" s="316" t="s">
        <v>22040</v>
      </c>
      <c r="E332" s="316" t="s">
        <v>22072</v>
      </c>
      <c r="F332" s="316" t="s">
        <v>22111</v>
      </c>
      <c r="G332" s="316" t="s">
        <v>22112</v>
      </c>
      <c r="H332" s="578"/>
      <c r="I332" s="316"/>
      <c r="J332" s="578"/>
      <c r="K332" s="578"/>
    </row>
    <row r="333" spans="1:11" s="190" customFormat="1" ht="30">
      <c r="A333" s="315">
        <v>325</v>
      </c>
      <c r="B333" s="315" t="s">
        <v>19264</v>
      </c>
      <c r="C333" s="315" t="s">
        <v>21460</v>
      </c>
      <c r="D333" s="316" t="s">
        <v>22040</v>
      </c>
      <c r="E333" s="316" t="s">
        <v>22113</v>
      </c>
      <c r="F333" s="316" t="s">
        <v>21878</v>
      </c>
      <c r="G333" s="316" t="s">
        <v>22114</v>
      </c>
      <c r="H333" s="578"/>
      <c r="I333" s="316"/>
      <c r="J333" s="578"/>
      <c r="K333" s="578"/>
    </row>
    <row r="334" spans="1:11" s="190" customFormat="1" ht="30">
      <c r="A334" s="315">
        <v>326</v>
      </c>
      <c r="B334" s="315" t="s">
        <v>19264</v>
      </c>
      <c r="C334" s="315" t="s">
        <v>21460</v>
      </c>
      <c r="D334" s="316" t="s">
        <v>22040</v>
      </c>
      <c r="E334" s="316" t="s">
        <v>22069</v>
      </c>
      <c r="F334" s="316" t="s">
        <v>21607</v>
      </c>
      <c r="G334" s="316" t="s">
        <v>22115</v>
      </c>
      <c r="H334" s="578"/>
      <c r="I334" s="316"/>
      <c r="J334" s="578"/>
      <c r="K334" s="578"/>
    </row>
    <row r="335" spans="1:11" s="190" customFormat="1" ht="30">
      <c r="A335" s="315">
        <v>327</v>
      </c>
      <c r="B335" s="315" t="s">
        <v>19264</v>
      </c>
      <c r="C335" s="315" t="s">
        <v>21460</v>
      </c>
      <c r="D335" s="316" t="s">
        <v>22040</v>
      </c>
      <c r="E335" s="316" t="s">
        <v>22054</v>
      </c>
      <c r="F335" s="316" t="s">
        <v>21571</v>
      </c>
      <c r="G335" s="316" t="s">
        <v>22116</v>
      </c>
      <c r="H335" s="578"/>
      <c r="I335" s="316"/>
      <c r="J335" s="578"/>
      <c r="K335" s="578"/>
    </row>
    <row r="336" spans="1:11" s="190" customFormat="1" ht="30">
      <c r="A336" s="315">
        <v>328</v>
      </c>
      <c r="B336" s="315" t="s">
        <v>19264</v>
      </c>
      <c r="C336" s="315" t="s">
        <v>21460</v>
      </c>
      <c r="D336" s="316" t="s">
        <v>22040</v>
      </c>
      <c r="E336" s="316" t="s">
        <v>22080</v>
      </c>
      <c r="F336" s="316" t="s">
        <v>21562</v>
      </c>
      <c r="G336" s="316" t="s">
        <v>22117</v>
      </c>
      <c r="H336" s="578"/>
      <c r="I336" s="316"/>
      <c r="J336" s="578"/>
      <c r="K336" s="578"/>
    </row>
    <row r="337" spans="1:11" s="190" customFormat="1" ht="30">
      <c r="A337" s="315">
        <v>329</v>
      </c>
      <c r="B337" s="315" t="s">
        <v>19264</v>
      </c>
      <c r="C337" s="315" t="s">
        <v>21460</v>
      </c>
      <c r="D337" s="316" t="s">
        <v>22040</v>
      </c>
      <c r="E337" s="316" t="s">
        <v>22118</v>
      </c>
      <c r="F337" s="316" t="s">
        <v>21562</v>
      </c>
      <c r="G337" s="316" t="s">
        <v>22119</v>
      </c>
      <c r="H337" s="578"/>
      <c r="I337" s="316"/>
      <c r="J337" s="578"/>
      <c r="K337" s="578"/>
    </row>
    <row r="338" spans="1:11" s="190" customFormat="1" ht="30">
      <c r="A338" s="315">
        <v>330</v>
      </c>
      <c r="B338" s="315" t="s">
        <v>19264</v>
      </c>
      <c r="C338" s="315" t="s">
        <v>21460</v>
      </c>
      <c r="D338" s="316" t="s">
        <v>22040</v>
      </c>
      <c r="E338" s="316" t="s">
        <v>22120</v>
      </c>
      <c r="F338" s="316" t="s">
        <v>21878</v>
      </c>
      <c r="G338" s="316" t="s">
        <v>22121</v>
      </c>
      <c r="H338" s="578"/>
      <c r="I338" s="316"/>
      <c r="J338" s="578"/>
      <c r="K338" s="578"/>
    </row>
    <row r="339" spans="1:11" s="190" customFormat="1" ht="30">
      <c r="A339" s="315">
        <v>331</v>
      </c>
      <c r="B339" s="315" t="s">
        <v>19264</v>
      </c>
      <c r="C339" s="315" t="s">
        <v>21460</v>
      </c>
      <c r="D339" s="316" t="s">
        <v>22040</v>
      </c>
      <c r="E339" s="316" t="s">
        <v>22120</v>
      </c>
      <c r="F339" s="316" t="s">
        <v>21878</v>
      </c>
      <c r="G339" s="316" t="s">
        <v>22122</v>
      </c>
      <c r="H339" s="578"/>
      <c r="I339" s="316"/>
      <c r="J339" s="578"/>
      <c r="K339" s="578"/>
    </row>
    <row r="340" spans="1:11" s="190" customFormat="1" ht="30">
      <c r="A340" s="315">
        <v>332</v>
      </c>
      <c r="B340" s="315" t="s">
        <v>19264</v>
      </c>
      <c r="C340" s="315" t="s">
        <v>21460</v>
      </c>
      <c r="D340" s="316" t="s">
        <v>22040</v>
      </c>
      <c r="E340" s="316" t="s">
        <v>21685</v>
      </c>
      <c r="F340" s="316" t="s">
        <v>21544</v>
      </c>
      <c r="G340" s="316" t="s">
        <v>22123</v>
      </c>
      <c r="H340" s="578"/>
      <c r="I340" s="316"/>
      <c r="J340" s="578"/>
      <c r="K340" s="578"/>
    </row>
    <row r="341" spans="1:11" s="190" customFormat="1" ht="15">
      <c r="A341" s="315">
        <v>333</v>
      </c>
      <c r="B341" s="315" t="s">
        <v>19264</v>
      </c>
      <c r="C341" s="315" t="s">
        <v>21460</v>
      </c>
      <c r="D341" s="316" t="s">
        <v>22124</v>
      </c>
      <c r="E341" s="316" t="s">
        <v>22125</v>
      </c>
      <c r="F341" s="316">
        <v>1991</v>
      </c>
      <c r="G341" s="316" t="s">
        <v>22126</v>
      </c>
      <c r="H341" s="578"/>
      <c r="I341" s="316"/>
      <c r="J341" s="578"/>
      <c r="K341" s="578"/>
    </row>
    <row r="342" spans="1:11" s="190" customFormat="1" ht="30">
      <c r="A342" s="315">
        <v>334</v>
      </c>
      <c r="B342" s="315" t="s">
        <v>19264</v>
      </c>
      <c r="C342" s="315" t="s">
        <v>21460</v>
      </c>
      <c r="D342" s="316" t="s">
        <v>22058</v>
      </c>
      <c r="E342" s="316" t="s">
        <v>22059</v>
      </c>
      <c r="F342" s="316" t="s">
        <v>21699</v>
      </c>
      <c r="G342" s="316" t="s">
        <v>22127</v>
      </c>
      <c r="H342" s="578"/>
      <c r="I342" s="316"/>
      <c r="J342" s="578"/>
      <c r="K342" s="578"/>
    </row>
    <row r="343" spans="1:11" s="190" customFormat="1" ht="30">
      <c r="A343" s="315">
        <v>335</v>
      </c>
      <c r="B343" s="315" t="s">
        <v>19264</v>
      </c>
      <c r="C343" s="315" t="s">
        <v>21460</v>
      </c>
      <c r="D343" s="316" t="s">
        <v>22040</v>
      </c>
      <c r="E343" s="316" t="s">
        <v>22128</v>
      </c>
      <c r="F343" s="316" t="s">
        <v>21825</v>
      </c>
      <c r="G343" s="316" t="s">
        <v>22129</v>
      </c>
      <c r="H343" s="578"/>
      <c r="I343" s="316"/>
      <c r="J343" s="578"/>
      <c r="K343" s="578"/>
    </row>
    <row r="344" spans="1:11" s="190" customFormat="1" ht="30">
      <c r="A344" s="315">
        <v>336</v>
      </c>
      <c r="B344" s="315" t="s">
        <v>19264</v>
      </c>
      <c r="C344" s="315" t="s">
        <v>21460</v>
      </c>
      <c r="D344" s="316" t="s">
        <v>22058</v>
      </c>
      <c r="E344" s="316" t="s">
        <v>22130</v>
      </c>
      <c r="F344" s="316" t="s">
        <v>21878</v>
      </c>
      <c r="G344" s="316" t="s">
        <v>22131</v>
      </c>
      <c r="H344" s="578"/>
      <c r="I344" s="316"/>
      <c r="J344" s="578"/>
      <c r="K344" s="578"/>
    </row>
    <row r="345" spans="1:11" s="190" customFormat="1" ht="30">
      <c r="A345" s="315">
        <v>337</v>
      </c>
      <c r="B345" s="315" t="s">
        <v>19264</v>
      </c>
      <c r="C345" s="315" t="s">
        <v>21460</v>
      </c>
      <c r="D345" s="316" t="s">
        <v>22040</v>
      </c>
      <c r="E345" s="316" t="s">
        <v>22132</v>
      </c>
      <c r="F345" s="316" t="s">
        <v>21544</v>
      </c>
      <c r="G345" s="316" t="s">
        <v>22133</v>
      </c>
      <c r="H345" s="578"/>
      <c r="I345" s="316"/>
      <c r="J345" s="578"/>
      <c r="K345" s="578"/>
    </row>
    <row r="346" spans="1:11" s="190" customFormat="1" ht="30">
      <c r="A346" s="315">
        <v>338</v>
      </c>
      <c r="B346" s="315" t="s">
        <v>19264</v>
      </c>
      <c r="C346" s="315" t="s">
        <v>21460</v>
      </c>
      <c r="D346" s="316" t="s">
        <v>22134</v>
      </c>
      <c r="E346" s="316" t="s">
        <v>22135</v>
      </c>
      <c r="F346" s="316">
        <v>1996</v>
      </c>
      <c r="G346" s="316" t="s">
        <v>22136</v>
      </c>
      <c r="H346" s="578"/>
      <c r="I346" s="316"/>
      <c r="J346" s="578"/>
      <c r="K346" s="578"/>
    </row>
    <row r="347" spans="1:11" s="190" customFormat="1" ht="30">
      <c r="A347" s="315">
        <v>339</v>
      </c>
      <c r="B347" s="315" t="s">
        <v>19264</v>
      </c>
      <c r="C347" s="315" t="s">
        <v>21460</v>
      </c>
      <c r="D347" s="316" t="s">
        <v>22040</v>
      </c>
      <c r="E347" s="316" t="s">
        <v>22082</v>
      </c>
      <c r="F347" s="316" t="s">
        <v>21607</v>
      </c>
      <c r="G347" s="316" t="s">
        <v>22137</v>
      </c>
      <c r="H347" s="578"/>
      <c r="I347" s="316"/>
      <c r="J347" s="578"/>
      <c r="K347" s="578"/>
    </row>
    <row r="348" spans="1:11" s="190" customFormat="1" ht="30">
      <c r="A348" s="315">
        <v>340</v>
      </c>
      <c r="B348" s="315" t="s">
        <v>19264</v>
      </c>
      <c r="C348" s="315" t="s">
        <v>21460</v>
      </c>
      <c r="D348" s="316" t="s">
        <v>22058</v>
      </c>
      <c r="E348" s="316" t="s">
        <v>22138</v>
      </c>
      <c r="F348" s="316" t="s">
        <v>21860</v>
      </c>
      <c r="G348" s="316" t="s">
        <v>22139</v>
      </c>
      <c r="H348" s="578"/>
      <c r="I348" s="316"/>
      <c r="J348" s="578"/>
      <c r="K348" s="578"/>
    </row>
    <row r="349" spans="1:11" s="190" customFormat="1" ht="30">
      <c r="A349" s="315">
        <v>341</v>
      </c>
      <c r="B349" s="315" t="s">
        <v>19264</v>
      </c>
      <c r="C349" s="315" t="s">
        <v>21460</v>
      </c>
      <c r="D349" s="316" t="s">
        <v>22058</v>
      </c>
      <c r="E349" s="316" t="s">
        <v>22084</v>
      </c>
      <c r="F349" s="316" t="s">
        <v>21595</v>
      </c>
      <c r="G349" s="316" t="s">
        <v>22140</v>
      </c>
      <c r="H349" s="578"/>
      <c r="I349" s="316"/>
      <c r="J349" s="578"/>
      <c r="K349" s="578"/>
    </row>
    <row r="350" spans="1:11" s="190" customFormat="1" ht="30">
      <c r="A350" s="315">
        <v>342</v>
      </c>
      <c r="B350" s="315" t="s">
        <v>19264</v>
      </c>
      <c r="C350" s="315" t="s">
        <v>21460</v>
      </c>
      <c r="D350" s="316" t="s">
        <v>22058</v>
      </c>
      <c r="E350" s="316" t="s">
        <v>22141</v>
      </c>
      <c r="F350" s="316" t="s">
        <v>21549</v>
      </c>
      <c r="G350" s="316" t="s">
        <v>22142</v>
      </c>
      <c r="H350" s="578"/>
      <c r="I350" s="316"/>
      <c r="J350" s="578"/>
      <c r="K350" s="578"/>
    </row>
    <row r="351" spans="1:11" s="190" customFormat="1" ht="30">
      <c r="A351" s="315">
        <v>343</v>
      </c>
      <c r="B351" s="315" t="s">
        <v>19264</v>
      </c>
      <c r="C351" s="315" t="s">
        <v>21460</v>
      </c>
      <c r="D351" s="316" t="s">
        <v>22058</v>
      </c>
      <c r="E351" s="316" t="s">
        <v>22130</v>
      </c>
      <c r="F351" s="316" t="s">
        <v>21595</v>
      </c>
      <c r="G351" s="316" t="s">
        <v>22143</v>
      </c>
      <c r="H351" s="578"/>
      <c r="I351" s="316"/>
      <c r="J351" s="578"/>
      <c r="K351" s="578"/>
    </row>
    <row r="352" spans="1:11" s="190" customFormat="1" ht="30">
      <c r="A352" s="315">
        <v>344</v>
      </c>
      <c r="B352" s="315" t="s">
        <v>19264</v>
      </c>
      <c r="C352" s="315" t="s">
        <v>21460</v>
      </c>
      <c r="D352" s="316" t="s">
        <v>22058</v>
      </c>
      <c r="E352" s="316" t="s">
        <v>22064</v>
      </c>
      <c r="F352" s="316" t="s">
        <v>21571</v>
      </c>
      <c r="G352" s="316" t="s">
        <v>22144</v>
      </c>
      <c r="H352" s="578"/>
      <c r="I352" s="316"/>
      <c r="J352" s="578"/>
      <c r="K352" s="578"/>
    </row>
    <row r="353" spans="1:11" s="190" customFormat="1" ht="30">
      <c r="A353" s="315">
        <v>345</v>
      </c>
      <c r="B353" s="315" t="s">
        <v>19264</v>
      </c>
      <c r="C353" s="315" t="s">
        <v>21460</v>
      </c>
      <c r="D353" s="316" t="s">
        <v>22040</v>
      </c>
      <c r="E353" s="316" t="s">
        <v>22145</v>
      </c>
      <c r="F353" s="316" t="s">
        <v>21544</v>
      </c>
      <c r="G353" s="316" t="s">
        <v>22146</v>
      </c>
      <c r="H353" s="578"/>
      <c r="I353" s="316"/>
      <c r="J353" s="578"/>
      <c r="K353" s="578"/>
    </row>
    <row r="354" spans="1:11" s="190" customFormat="1" ht="30">
      <c r="A354" s="315">
        <v>346</v>
      </c>
      <c r="B354" s="315" t="s">
        <v>19264</v>
      </c>
      <c r="C354" s="315" t="s">
        <v>21460</v>
      </c>
      <c r="D354" s="316" t="s">
        <v>22058</v>
      </c>
      <c r="E354" s="316" t="s">
        <v>22064</v>
      </c>
      <c r="F354" s="316" t="s">
        <v>21595</v>
      </c>
      <c r="G354" s="316" t="s">
        <v>22147</v>
      </c>
      <c r="H354" s="578"/>
      <c r="I354" s="316"/>
      <c r="J354" s="578"/>
      <c r="K354" s="578"/>
    </row>
    <row r="355" spans="1:11" s="190" customFormat="1" ht="30">
      <c r="A355" s="315">
        <v>347</v>
      </c>
      <c r="B355" s="315" t="s">
        <v>19264</v>
      </c>
      <c r="C355" s="315" t="s">
        <v>21460</v>
      </c>
      <c r="D355" s="316" t="s">
        <v>22040</v>
      </c>
      <c r="E355" s="316" t="s">
        <v>22069</v>
      </c>
      <c r="F355" s="316" t="s">
        <v>21595</v>
      </c>
      <c r="G355" s="316" t="s">
        <v>22148</v>
      </c>
      <c r="H355" s="578"/>
      <c r="I355" s="316"/>
      <c r="J355" s="578"/>
      <c r="K355" s="578"/>
    </row>
    <row r="356" spans="1:11" s="190" customFormat="1" ht="30">
      <c r="A356" s="315">
        <v>348</v>
      </c>
      <c r="B356" s="315" t="s">
        <v>19264</v>
      </c>
      <c r="C356" s="315" t="s">
        <v>21460</v>
      </c>
      <c r="D356" s="316" t="s">
        <v>22040</v>
      </c>
      <c r="E356" s="316" t="s">
        <v>22056</v>
      </c>
      <c r="F356" s="316" t="s">
        <v>2992</v>
      </c>
      <c r="G356" s="316" t="s">
        <v>22149</v>
      </c>
      <c r="H356" s="578"/>
      <c r="I356" s="316"/>
      <c r="J356" s="578"/>
      <c r="K356" s="578"/>
    </row>
    <row r="357" spans="1:11" s="190" customFormat="1" ht="30">
      <c r="A357" s="315">
        <v>349</v>
      </c>
      <c r="B357" s="315" t="s">
        <v>19264</v>
      </c>
      <c r="C357" s="315" t="s">
        <v>21460</v>
      </c>
      <c r="D357" s="316" t="s">
        <v>22040</v>
      </c>
      <c r="E357" s="316" t="s">
        <v>22067</v>
      </c>
      <c r="F357" s="316" t="s">
        <v>21474</v>
      </c>
      <c r="G357" s="316" t="s">
        <v>22150</v>
      </c>
      <c r="H357" s="578"/>
      <c r="I357" s="316"/>
      <c r="J357" s="578"/>
      <c r="K357" s="578"/>
    </row>
    <row r="358" spans="1:11" s="190" customFormat="1" ht="30">
      <c r="A358" s="315">
        <v>350</v>
      </c>
      <c r="B358" s="315" t="s">
        <v>19264</v>
      </c>
      <c r="C358" s="315" t="s">
        <v>21460</v>
      </c>
      <c r="D358" s="316" t="s">
        <v>22040</v>
      </c>
      <c r="E358" s="316" t="s">
        <v>22151</v>
      </c>
      <c r="F358" s="316" t="s">
        <v>22152</v>
      </c>
      <c r="G358" s="316" t="s">
        <v>22153</v>
      </c>
      <c r="H358" s="578"/>
      <c r="I358" s="316"/>
      <c r="J358" s="578"/>
      <c r="K358" s="578"/>
    </row>
    <row r="359" spans="1:11" s="190" customFormat="1" ht="30">
      <c r="A359" s="315">
        <v>351</v>
      </c>
      <c r="B359" s="315" t="s">
        <v>19264</v>
      </c>
      <c r="C359" s="315" t="s">
        <v>21460</v>
      </c>
      <c r="D359" s="316" t="s">
        <v>22040</v>
      </c>
      <c r="E359" s="316" t="s">
        <v>22044</v>
      </c>
      <c r="F359" s="316" t="s">
        <v>21825</v>
      </c>
      <c r="G359" s="316" t="s">
        <v>22154</v>
      </c>
      <c r="H359" s="578"/>
      <c r="I359" s="316"/>
      <c r="J359" s="578"/>
      <c r="K359" s="578"/>
    </row>
    <row r="360" spans="1:11" s="190" customFormat="1" ht="30">
      <c r="A360" s="315">
        <v>352</v>
      </c>
      <c r="B360" s="315" t="s">
        <v>19264</v>
      </c>
      <c r="C360" s="315" t="s">
        <v>21460</v>
      </c>
      <c r="D360" s="316" t="s">
        <v>22040</v>
      </c>
      <c r="E360" s="316" t="s">
        <v>22120</v>
      </c>
      <c r="F360" s="316" t="s">
        <v>21595</v>
      </c>
      <c r="G360" s="316" t="s">
        <v>22155</v>
      </c>
      <c r="H360" s="578"/>
      <c r="I360" s="316"/>
      <c r="J360" s="578"/>
      <c r="K360" s="578"/>
    </row>
    <row r="361" spans="1:11" s="190" customFormat="1" ht="30">
      <c r="A361" s="315">
        <v>353</v>
      </c>
      <c r="B361" s="315" t="s">
        <v>19264</v>
      </c>
      <c r="C361" s="315" t="s">
        <v>21460</v>
      </c>
      <c r="D361" s="316" t="s">
        <v>22058</v>
      </c>
      <c r="E361" s="316" t="s">
        <v>22064</v>
      </c>
      <c r="F361" s="316" t="s">
        <v>21587</v>
      </c>
      <c r="G361" s="316" t="s">
        <v>22156</v>
      </c>
      <c r="H361" s="578"/>
      <c r="I361" s="316"/>
      <c r="J361" s="578"/>
      <c r="K361" s="578"/>
    </row>
    <row r="362" spans="1:11" s="190" customFormat="1" ht="30">
      <c r="A362" s="315">
        <v>354</v>
      </c>
      <c r="B362" s="315" t="s">
        <v>19264</v>
      </c>
      <c r="C362" s="315" t="s">
        <v>21460</v>
      </c>
      <c r="D362" s="316" t="s">
        <v>22040</v>
      </c>
      <c r="E362" s="316" t="s">
        <v>22157</v>
      </c>
      <c r="F362" s="316" t="s">
        <v>21474</v>
      </c>
      <c r="G362" s="316" t="s">
        <v>22158</v>
      </c>
      <c r="H362" s="578"/>
      <c r="I362" s="316"/>
      <c r="J362" s="578"/>
      <c r="K362" s="578"/>
    </row>
    <row r="363" spans="1:11" s="190" customFormat="1" ht="30">
      <c r="A363" s="315">
        <v>355</v>
      </c>
      <c r="B363" s="315" t="s">
        <v>19264</v>
      </c>
      <c r="C363" s="315" t="s">
        <v>21460</v>
      </c>
      <c r="D363" s="316" t="s">
        <v>22040</v>
      </c>
      <c r="E363" s="316" t="s">
        <v>22056</v>
      </c>
      <c r="F363" s="316" t="s">
        <v>21544</v>
      </c>
      <c r="G363" s="316" t="s">
        <v>22159</v>
      </c>
      <c r="H363" s="578"/>
      <c r="I363" s="316"/>
      <c r="J363" s="578"/>
      <c r="K363" s="578"/>
    </row>
    <row r="364" spans="1:11" s="190" customFormat="1" ht="30">
      <c r="A364" s="315">
        <v>356</v>
      </c>
      <c r="B364" s="315" t="s">
        <v>19264</v>
      </c>
      <c r="C364" s="315" t="s">
        <v>21460</v>
      </c>
      <c r="D364" s="316" t="s">
        <v>22040</v>
      </c>
      <c r="E364" s="316" t="s">
        <v>22044</v>
      </c>
      <c r="F364" s="316" t="s">
        <v>21571</v>
      </c>
      <c r="G364" s="316" t="s">
        <v>22160</v>
      </c>
      <c r="H364" s="578"/>
      <c r="I364" s="316"/>
      <c r="J364" s="578"/>
      <c r="K364" s="578"/>
    </row>
    <row r="365" spans="1:11" s="190" customFormat="1" ht="30">
      <c r="A365" s="315">
        <v>357</v>
      </c>
      <c r="B365" s="315" t="s">
        <v>19264</v>
      </c>
      <c r="C365" s="315" t="s">
        <v>21460</v>
      </c>
      <c r="D365" s="316" t="s">
        <v>22040</v>
      </c>
      <c r="E365" s="316" t="s">
        <v>22069</v>
      </c>
      <c r="F365" s="316" t="s">
        <v>21878</v>
      </c>
      <c r="G365" s="316" t="s">
        <v>22161</v>
      </c>
      <c r="H365" s="578"/>
      <c r="I365" s="316"/>
      <c r="J365" s="578"/>
      <c r="K365" s="578"/>
    </row>
    <row r="366" spans="1:11" s="190" customFormat="1" ht="30">
      <c r="A366" s="315">
        <v>358</v>
      </c>
      <c r="B366" s="315" t="s">
        <v>19264</v>
      </c>
      <c r="C366" s="315" t="s">
        <v>21460</v>
      </c>
      <c r="D366" s="316" t="s">
        <v>22040</v>
      </c>
      <c r="E366" s="316" t="s">
        <v>21754</v>
      </c>
      <c r="F366" s="316" t="s">
        <v>21595</v>
      </c>
      <c r="G366" s="316" t="s">
        <v>22162</v>
      </c>
      <c r="H366" s="578"/>
      <c r="I366" s="316"/>
      <c r="J366" s="578"/>
      <c r="K366" s="578"/>
    </row>
    <row r="367" spans="1:11" s="190" customFormat="1" ht="30">
      <c r="A367" s="315">
        <v>359</v>
      </c>
      <c r="B367" s="315" t="s">
        <v>19264</v>
      </c>
      <c r="C367" s="315" t="s">
        <v>21460</v>
      </c>
      <c r="D367" s="316" t="s">
        <v>22058</v>
      </c>
      <c r="E367" s="316" t="s">
        <v>22163</v>
      </c>
      <c r="F367" s="316" t="s">
        <v>21697</v>
      </c>
      <c r="G367" s="316" t="s">
        <v>22164</v>
      </c>
      <c r="H367" s="578"/>
      <c r="I367" s="316"/>
      <c r="J367" s="578"/>
      <c r="K367" s="578"/>
    </row>
    <row r="368" spans="1:11" s="190" customFormat="1" ht="30">
      <c r="A368" s="315">
        <v>360</v>
      </c>
      <c r="B368" s="315" t="s">
        <v>19264</v>
      </c>
      <c r="C368" s="315" t="s">
        <v>21460</v>
      </c>
      <c r="D368" s="316" t="s">
        <v>22058</v>
      </c>
      <c r="E368" s="316" t="s">
        <v>22064</v>
      </c>
      <c r="F368" s="316" t="s">
        <v>21539</v>
      </c>
      <c r="G368" s="316" t="s">
        <v>22165</v>
      </c>
      <c r="H368" s="578"/>
      <c r="I368" s="316"/>
      <c r="J368" s="578"/>
      <c r="K368" s="578"/>
    </row>
    <row r="369" spans="1:11" s="190" customFormat="1" ht="30">
      <c r="A369" s="315">
        <v>361</v>
      </c>
      <c r="B369" s="315" t="s">
        <v>19264</v>
      </c>
      <c r="C369" s="315" t="s">
        <v>21460</v>
      </c>
      <c r="D369" s="316" t="s">
        <v>22040</v>
      </c>
      <c r="E369" s="316" t="s">
        <v>22166</v>
      </c>
      <c r="F369" s="316" t="s">
        <v>21549</v>
      </c>
      <c r="G369" s="316" t="s">
        <v>22167</v>
      </c>
      <c r="H369" s="578"/>
      <c r="I369" s="316"/>
      <c r="J369" s="578"/>
      <c r="K369" s="578"/>
    </row>
    <row r="370" spans="1:11" s="190" customFormat="1" ht="30">
      <c r="A370" s="315">
        <v>362</v>
      </c>
      <c r="B370" s="315" t="s">
        <v>19264</v>
      </c>
      <c r="C370" s="315" t="s">
        <v>21460</v>
      </c>
      <c r="D370" s="316" t="s">
        <v>22040</v>
      </c>
      <c r="E370" s="316" t="s">
        <v>22120</v>
      </c>
      <c r="F370" s="316" t="s">
        <v>21878</v>
      </c>
      <c r="G370" s="316" t="s">
        <v>22168</v>
      </c>
      <c r="H370" s="578"/>
      <c r="I370" s="316"/>
      <c r="J370" s="578"/>
      <c r="K370" s="578"/>
    </row>
    <row r="371" spans="1:11" s="190" customFormat="1" ht="30">
      <c r="A371" s="315">
        <v>363</v>
      </c>
      <c r="B371" s="315" t="s">
        <v>19264</v>
      </c>
      <c r="C371" s="315" t="s">
        <v>21460</v>
      </c>
      <c r="D371" s="316" t="s">
        <v>22040</v>
      </c>
      <c r="E371" s="316" t="s">
        <v>21915</v>
      </c>
      <c r="F371" s="316" t="s">
        <v>21850</v>
      </c>
      <c r="G371" s="316" t="s">
        <v>22169</v>
      </c>
      <c r="H371" s="578"/>
      <c r="I371" s="316"/>
      <c r="J371" s="578"/>
      <c r="K371" s="578"/>
    </row>
    <row r="372" spans="1:11" s="190" customFormat="1" ht="30">
      <c r="A372" s="315">
        <v>364</v>
      </c>
      <c r="B372" s="315" t="s">
        <v>19264</v>
      </c>
      <c r="C372" s="315" t="s">
        <v>21460</v>
      </c>
      <c r="D372" s="316" t="s">
        <v>22040</v>
      </c>
      <c r="E372" s="316" t="s">
        <v>22113</v>
      </c>
      <c r="F372" s="316" t="s">
        <v>21825</v>
      </c>
      <c r="G372" s="316" t="s">
        <v>22170</v>
      </c>
      <c r="H372" s="578"/>
      <c r="I372" s="316"/>
      <c r="J372" s="578"/>
      <c r="K372" s="578"/>
    </row>
    <row r="373" spans="1:11" s="190" customFormat="1" ht="30">
      <c r="A373" s="315">
        <v>365</v>
      </c>
      <c r="B373" s="315" t="s">
        <v>19264</v>
      </c>
      <c r="C373" s="315" t="s">
        <v>21460</v>
      </c>
      <c r="D373" s="316" t="s">
        <v>22040</v>
      </c>
      <c r="E373" s="316" t="s">
        <v>22171</v>
      </c>
      <c r="F373" s="316" t="s">
        <v>21549</v>
      </c>
      <c r="G373" s="316" t="s">
        <v>22172</v>
      </c>
      <c r="H373" s="578"/>
      <c r="I373" s="316"/>
      <c r="J373" s="578"/>
      <c r="K373" s="578"/>
    </row>
    <row r="374" spans="1:11" s="190" customFormat="1" ht="15">
      <c r="A374" s="315">
        <v>366</v>
      </c>
      <c r="B374" s="315" t="s">
        <v>19264</v>
      </c>
      <c r="C374" s="315" t="s">
        <v>21460</v>
      </c>
      <c r="D374" s="316" t="s">
        <v>22049</v>
      </c>
      <c r="E374" s="316" t="s">
        <v>22052</v>
      </c>
      <c r="F374" s="316" t="s">
        <v>21474</v>
      </c>
      <c r="G374" s="316" t="s">
        <v>22173</v>
      </c>
      <c r="H374" s="578"/>
      <c r="I374" s="316"/>
      <c r="J374" s="578"/>
      <c r="K374" s="578"/>
    </row>
    <row r="375" spans="1:11" s="190" customFormat="1" ht="30">
      <c r="A375" s="315">
        <v>367</v>
      </c>
      <c r="B375" s="315" t="s">
        <v>19264</v>
      </c>
      <c r="C375" s="315" t="s">
        <v>21460</v>
      </c>
      <c r="D375" s="316" t="s">
        <v>22040</v>
      </c>
      <c r="E375" s="316" t="s">
        <v>22069</v>
      </c>
      <c r="F375" s="316" t="s">
        <v>21544</v>
      </c>
      <c r="G375" s="316" t="s">
        <v>22174</v>
      </c>
      <c r="H375" s="578"/>
      <c r="I375" s="316"/>
      <c r="J375" s="578"/>
      <c r="K375" s="578"/>
    </row>
    <row r="376" spans="1:11" s="190" customFormat="1" ht="15">
      <c r="A376" s="315">
        <v>368</v>
      </c>
      <c r="B376" s="315" t="s">
        <v>19264</v>
      </c>
      <c r="C376" s="315" t="s">
        <v>21460</v>
      </c>
      <c r="D376" s="316" t="s">
        <v>22175</v>
      </c>
      <c r="E376" s="316" t="s">
        <v>22176</v>
      </c>
      <c r="F376" s="316">
        <v>1990</v>
      </c>
      <c r="G376" s="316" t="s">
        <v>22177</v>
      </c>
      <c r="H376" s="578"/>
      <c r="I376" s="316"/>
      <c r="J376" s="578"/>
      <c r="K376" s="578"/>
    </row>
    <row r="377" spans="1:11" s="190" customFormat="1" ht="15">
      <c r="A377" s="315">
        <v>369</v>
      </c>
      <c r="B377" s="315" t="s">
        <v>19264</v>
      </c>
      <c r="C377" s="315" t="s">
        <v>21460</v>
      </c>
      <c r="D377" s="316" t="s">
        <v>22175</v>
      </c>
      <c r="E377" s="316" t="s">
        <v>22178</v>
      </c>
      <c r="F377" s="316">
        <v>1979</v>
      </c>
      <c r="G377" s="316" t="s">
        <v>22179</v>
      </c>
      <c r="H377" s="578"/>
      <c r="I377" s="316"/>
      <c r="J377" s="578"/>
      <c r="K377" s="578"/>
    </row>
    <row r="378" spans="1:11" s="190" customFormat="1" ht="30">
      <c r="A378" s="315">
        <v>370</v>
      </c>
      <c r="B378" s="315" t="s">
        <v>19264</v>
      </c>
      <c r="C378" s="315" t="s">
        <v>21460</v>
      </c>
      <c r="D378" s="316" t="s">
        <v>22040</v>
      </c>
      <c r="E378" s="316" t="s">
        <v>22099</v>
      </c>
      <c r="F378" s="316" t="s">
        <v>21549</v>
      </c>
      <c r="G378" s="316" t="s">
        <v>22180</v>
      </c>
      <c r="H378" s="578"/>
      <c r="I378" s="316"/>
      <c r="J378" s="578"/>
      <c r="K378" s="578"/>
    </row>
    <row r="379" spans="1:11" s="190" customFormat="1" ht="30">
      <c r="A379" s="315">
        <v>371</v>
      </c>
      <c r="B379" s="315" t="s">
        <v>19264</v>
      </c>
      <c r="C379" s="315" t="s">
        <v>21460</v>
      </c>
      <c r="D379" s="316" t="s">
        <v>22040</v>
      </c>
      <c r="E379" s="316" t="s">
        <v>22067</v>
      </c>
      <c r="F379" s="316" t="s">
        <v>21587</v>
      </c>
      <c r="G379" s="316" t="s">
        <v>22181</v>
      </c>
      <c r="H379" s="578"/>
      <c r="I379" s="316"/>
      <c r="J379" s="578"/>
      <c r="K379" s="578"/>
    </row>
    <row r="380" spans="1:11" s="190" customFormat="1" ht="30">
      <c r="A380" s="315">
        <v>372</v>
      </c>
      <c r="B380" s="315" t="s">
        <v>19264</v>
      </c>
      <c r="C380" s="315" t="s">
        <v>21460</v>
      </c>
      <c r="D380" s="316" t="s">
        <v>22040</v>
      </c>
      <c r="E380" s="316" t="s">
        <v>21537</v>
      </c>
      <c r="F380" s="316" t="s">
        <v>21607</v>
      </c>
      <c r="G380" s="316" t="s">
        <v>22182</v>
      </c>
      <c r="H380" s="578"/>
      <c r="I380" s="316"/>
      <c r="J380" s="578"/>
      <c r="K380" s="578"/>
    </row>
    <row r="381" spans="1:11" s="190" customFormat="1" ht="30">
      <c r="A381" s="315">
        <v>373</v>
      </c>
      <c r="B381" s="315" t="s">
        <v>19264</v>
      </c>
      <c r="C381" s="315" t="s">
        <v>21460</v>
      </c>
      <c r="D381" s="316" t="s">
        <v>22040</v>
      </c>
      <c r="E381" s="316" t="s">
        <v>21685</v>
      </c>
      <c r="F381" s="316" t="s">
        <v>21474</v>
      </c>
      <c r="G381" s="316" t="s">
        <v>22183</v>
      </c>
      <c r="H381" s="578"/>
      <c r="I381" s="316"/>
      <c r="J381" s="578"/>
      <c r="K381" s="578"/>
    </row>
    <row r="382" spans="1:11" s="190" customFormat="1" ht="30">
      <c r="A382" s="315">
        <v>374</v>
      </c>
      <c r="B382" s="315" t="s">
        <v>19264</v>
      </c>
      <c r="C382" s="315" t="s">
        <v>21460</v>
      </c>
      <c r="D382" s="316" t="s">
        <v>22040</v>
      </c>
      <c r="E382" s="316" t="s">
        <v>21685</v>
      </c>
      <c r="F382" s="316" t="s">
        <v>21544</v>
      </c>
      <c r="G382" s="316" t="s">
        <v>22184</v>
      </c>
      <c r="H382" s="578"/>
      <c r="I382" s="316"/>
      <c r="J382" s="578"/>
      <c r="K382" s="578"/>
    </row>
    <row r="383" spans="1:11" s="190" customFormat="1" ht="30">
      <c r="A383" s="315">
        <v>375</v>
      </c>
      <c r="B383" s="315" t="s">
        <v>19264</v>
      </c>
      <c r="C383" s="315" t="s">
        <v>21460</v>
      </c>
      <c r="D383" s="316" t="s">
        <v>21646</v>
      </c>
      <c r="E383" s="316" t="s">
        <v>22185</v>
      </c>
      <c r="F383" s="316">
        <v>2006</v>
      </c>
      <c r="G383" s="316" t="s">
        <v>22186</v>
      </c>
      <c r="H383" s="578"/>
      <c r="I383" s="316"/>
      <c r="J383" s="578"/>
      <c r="K383" s="578"/>
    </row>
    <row r="384" spans="1:11" s="190" customFormat="1" ht="30">
      <c r="A384" s="315">
        <v>376</v>
      </c>
      <c r="B384" s="315" t="s">
        <v>19264</v>
      </c>
      <c r="C384" s="315" t="s">
        <v>21460</v>
      </c>
      <c r="D384" s="316" t="s">
        <v>22040</v>
      </c>
      <c r="E384" s="316" t="s">
        <v>22187</v>
      </c>
      <c r="F384" s="316" t="s">
        <v>21681</v>
      </c>
      <c r="G384" s="316" t="s">
        <v>22188</v>
      </c>
      <c r="H384" s="578"/>
      <c r="I384" s="316"/>
      <c r="J384" s="578"/>
      <c r="K384" s="578"/>
    </row>
    <row r="385" spans="1:11" s="190" customFormat="1" ht="30">
      <c r="A385" s="315">
        <v>377</v>
      </c>
      <c r="B385" s="315" t="s">
        <v>19264</v>
      </c>
      <c r="C385" s="315" t="s">
        <v>21460</v>
      </c>
      <c r="D385" s="316" t="s">
        <v>22040</v>
      </c>
      <c r="E385" s="316" t="s">
        <v>22151</v>
      </c>
      <c r="F385" s="316" t="s">
        <v>21539</v>
      </c>
      <c r="G385" s="316" t="s">
        <v>22189</v>
      </c>
      <c r="H385" s="578"/>
      <c r="I385" s="316"/>
      <c r="J385" s="578"/>
      <c r="K385" s="578"/>
    </row>
    <row r="386" spans="1:11" s="190" customFormat="1" ht="30">
      <c r="A386" s="315">
        <v>378</v>
      </c>
      <c r="B386" s="315" t="s">
        <v>19264</v>
      </c>
      <c r="C386" s="315" t="s">
        <v>21460</v>
      </c>
      <c r="D386" s="316" t="s">
        <v>22040</v>
      </c>
      <c r="E386" s="316" t="s">
        <v>21803</v>
      </c>
      <c r="F386" s="316" t="s">
        <v>21544</v>
      </c>
      <c r="G386" s="316" t="s">
        <v>22190</v>
      </c>
      <c r="H386" s="578"/>
      <c r="I386" s="316"/>
      <c r="J386" s="578"/>
      <c r="K386" s="578"/>
    </row>
    <row r="387" spans="1:11" s="190" customFormat="1" ht="30">
      <c r="A387" s="315">
        <v>379</v>
      </c>
      <c r="B387" s="315" t="s">
        <v>19264</v>
      </c>
      <c r="C387" s="315" t="s">
        <v>21460</v>
      </c>
      <c r="D387" s="316" t="s">
        <v>22058</v>
      </c>
      <c r="E387" s="316" t="s">
        <v>22064</v>
      </c>
      <c r="F387" s="316" t="s">
        <v>21544</v>
      </c>
      <c r="G387" s="316" t="s">
        <v>22191</v>
      </c>
      <c r="H387" s="578"/>
      <c r="I387" s="316"/>
      <c r="J387" s="578"/>
      <c r="K387" s="578"/>
    </row>
    <row r="388" spans="1:11" s="190" customFormat="1" ht="30">
      <c r="A388" s="315">
        <v>380</v>
      </c>
      <c r="B388" s="315" t="s">
        <v>19264</v>
      </c>
      <c r="C388" s="315" t="s">
        <v>21460</v>
      </c>
      <c r="D388" s="316" t="s">
        <v>22040</v>
      </c>
      <c r="E388" s="316" t="s">
        <v>22056</v>
      </c>
      <c r="F388" s="316" t="s">
        <v>21872</v>
      </c>
      <c r="G388" s="316" t="s">
        <v>22192</v>
      </c>
      <c r="H388" s="578"/>
      <c r="I388" s="316"/>
      <c r="J388" s="578"/>
      <c r="K388" s="578"/>
    </row>
    <row r="389" spans="1:11" s="190" customFormat="1" ht="30">
      <c r="A389" s="315">
        <v>381</v>
      </c>
      <c r="B389" s="315" t="s">
        <v>19264</v>
      </c>
      <c r="C389" s="315" t="s">
        <v>21460</v>
      </c>
      <c r="D389" s="316" t="s">
        <v>22040</v>
      </c>
      <c r="E389" s="316" t="s">
        <v>21754</v>
      </c>
      <c r="F389" s="316" t="s">
        <v>21607</v>
      </c>
      <c r="G389" s="316" t="s">
        <v>22193</v>
      </c>
      <c r="H389" s="578"/>
      <c r="I389" s="316"/>
      <c r="J389" s="578"/>
      <c r="K389" s="578"/>
    </row>
    <row r="390" spans="1:11" s="190" customFormat="1" ht="30">
      <c r="A390" s="315">
        <v>382</v>
      </c>
      <c r="B390" s="315" t="s">
        <v>19264</v>
      </c>
      <c r="C390" s="315" t="s">
        <v>21460</v>
      </c>
      <c r="D390" s="316" t="s">
        <v>22040</v>
      </c>
      <c r="E390" s="316" t="s">
        <v>22044</v>
      </c>
      <c r="F390" s="316" t="s">
        <v>21878</v>
      </c>
      <c r="G390" s="316" t="s">
        <v>22194</v>
      </c>
      <c r="H390" s="578"/>
      <c r="I390" s="316"/>
      <c r="J390" s="578"/>
      <c r="K390" s="578"/>
    </row>
    <row r="391" spans="1:11" s="190" customFormat="1" ht="30">
      <c r="A391" s="315">
        <v>383</v>
      </c>
      <c r="B391" s="315" t="s">
        <v>19264</v>
      </c>
      <c r="C391" s="315" t="s">
        <v>21460</v>
      </c>
      <c r="D391" s="316" t="s">
        <v>22058</v>
      </c>
      <c r="E391" s="316" t="s">
        <v>22195</v>
      </c>
      <c r="F391" s="316" t="s">
        <v>21544</v>
      </c>
      <c r="G391" s="316" t="s">
        <v>22196</v>
      </c>
      <c r="H391" s="578"/>
      <c r="I391" s="316"/>
      <c r="J391" s="578"/>
      <c r="K391" s="578"/>
    </row>
    <row r="392" spans="1:11" s="190" customFormat="1" ht="15">
      <c r="A392" s="315">
        <v>384</v>
      </c>
      <c r="B392" s="315" t="s">
        <v>19264</v>
      </c>
      <c r="C392" s="315" t="s">
        <v>21460</v>
      </c>
      <c r="D392" s="316" t="s">
        <v>22197</v>
      </c>
      <c r="E392" s="316" t="s">
        <v>22198</v>
      </c>
      <c r="F392" s="316">
        <v>1986</v>
      </c>
      <c r="G392" s="316" t="s">
        <v>22199</v>
      </c>
      <c r="H392" s="578"/>
      <c r="I392" s="316"/>
      <c r="J392" s="578"/>
      <c r="K392" s="578"/>
    </row>
    <row r="393" spans="1:11" s="190" customFormat="1" ht="30">
      <c r="A393" s="315">
        <v>385</v>
      </c>
      <c r="B393" s="315" t="s">
        <v>19264</v>
      </c>
      <c r="C393" s="315" t="s">
        <v>21460</v>
      </c>
      <c r="D393" s="316" t="s">
        <v>22040</v>
      </c>
      <c r="E393" s="316" t="s">
        <v>22044</v>
      </c>
      <c r="F393" s="316" t="s">
        <v>21474</v>
      </c>
      <c r="G393" s="316" t="s">
        <v>22200</v>
      </c>
      <c r="H393" s="578"/>
      <c r="I393" s="316"/>
      <c r="J393" s="578"/>
      <c r="K393" s="578"/>
    </row>
    <row r="394" spans="1:11" s="190" customFormat="1" ht="30">
      <c r="A394" s="315">
        <v>386</v>
      </c>
      <c r="B394" s="315" t="s">
        <v>19264</v>
      </c>
      <c r="C394" s="315" t="s">
        <v>21460</v>
      </c>
      <c r="D394" s="316" t="s">
        <v>22058</v>
      </c>
      <c r="E394" s="316" t="s">
        <v>22064</v>
      </c>
      <c r="F394" s="316" t="s">
        <v>21571</v>
      </c>
      <c r="G394" s="316" t="s">
        <v>22201</v>
      </c>
      <c r="H394" s="578"/>
      <c r="I394" s="316"/>
      <c r="J394" s="578"/>
      <c r="K394" s="578"/>
    </row>
    <row r="395" spans="1:11" s="190" customFormat="1" ht="30">
      <c r="A395" s="315">
        <v>387</v>
      </c>
      <c r="B395" s="315" t="s">
        <v>19264</v>
      </c>
      <c r="C395" s="315" t="s">
        <v>21460</v>
      </c>
      <c r="D395" s="316" t="s">
        <v>22040</v>
      </c>
      <c r="E395" s="316" t="s">
        <v>22056</v>
      </c>
      <c r="F395" s="316" t="s">
        <v>2992</v>
      </c>
      <c r="G395" s="316" t="s">
        <v>22202</v>
      </c>
      <c r="H395" s="578"/>
      <c r="I395" s="316"/>
      <c r="J395" s="578"/>
      <c r="K395" s="578"/>
    </row>
    <row r="396" spans="1:11" s="190" customFormat="1" ht="30">
      <c r="A396" s="315">
        <v>388</v>
      </c>
      <c r="B396" s="315" t="s">
        <v>19264</v>
      </c>
      <c r="C396" s="315" t="s">
        <v>21460</v>
      </c>
      <c r="D396" s="316" t="s">
        <v>22058</v>
      </c>
      <c r="E396" s="316" t="s">
        <v>22064</v>
      </c>
      <c r="F396" s="316" t="s">
        <v>21474</v>
      </c>
      <c r="G396" s="316" t="s">
        <v>22203</v>
      </c>
      <c r="H396" s="578"/>
      <c r="I396" s="316"/>
      <c r="J396" s="578"/>
      <c r="K396" s="578"/>
    </row>
    <row r="397" spans="1:11" s="190" customFormat="1" ht="30">
      <c r="A397" s="315">
        <v>389</v>
      </c>
      <c r="B397" s="315" t="s">
        <v>19264</v>
      </c>
      <c r="C397" s="315" t="s">
        <v>21460</v>
      </c>
      <c r="D397" s="316" t="s">
        <v>22040</v>
      </c>
      <c r="E397" s="316" t="s">
        <v>21685</v>
      </c>
      <c r="F397" s="316" t="s">
        <v>21474</v>
      </c>
      <c r="G397" s="316" t="s">
        <v>22204</v>
      </c>
      <c r="H397" s="578"/>
      <c r="I397" s="316"/>
      <c r="J397" s="578"/>
      <c r="K397" s="578"/>
    </row>
    <row r="398" spans="1:11" s="190" customFormat="1" ht="30">
      <c r="A398" s="315">
        <v>390</v>
      </c>
      <c r="B398" s="315" t="s">
        <v>19264</v>
      </c>
      <c r="C398" s="315" t="s">
        <v>21460</v>
      </c>
      <c r="D398" s="316" t="s">
        <v>21646</v>
      </c>
      <c r="E398" s="316" t="s">
        <v>22106</v>
      </c>
      <c r="F398" s="316">
        <v>2005</v>
      </c>
      <c r="G398" s="316" t="s">
        <v>22205</v>
      </c>
      <c r="H398" s="578"/>
      <c r="I398" s="316"/>
      <c r="J398" s="578"/>
      <c r="K398" s="578"/>
    </row>
    <row r="399" spans="1:11" s="190" customFormat="1" ht="30">
      <c r="A399" s="315">
        <v>391</v>
      </c>
      <c r="B399" s="315" t="s">
        <v>19264</v>
      </c>
      <c r="C399" s="315" t="s">
        <v>21460</v>
      </c>
      <c r="D399" s="316" t="s">
        <v>22040</v>
      </c>
      <c r="E399" s="316" t="s">
        <v>22206</v>
      </c>
      <c r="F399" s="316" t="s">
        <v>21587</v>
      </c>
      <c r="G399" s="316" t="s">
        <v>22207</v>
      </c>
      <c r="H399" s="578"/>
      <c r="I399" s="316"/>
      <c r="J399" s="578"/>
      <c r="K399" s="578"/>
    </row>
    <row r="400" spans="1:11" s="190" customFormat="1" ht="30">
      <c r="A400" s="315">
        <v>392</v>
      </c>
      <c r="B400" s="315" t="s">
        <v>19264</v>
      </c>
      <c r="C400" s="315" t="s">
        <v>21460</v>
      </c>
      <c r="D400" s="316" t="s">
        <v>22058</v>
      </c>
      <c r="E400" s="316" t="s">
        <v>22064</v>
      </c>
      <c r="F400" s="316" t="s">
        <v>21587</v>
      </c>
      <c r="G400" s="316" t="s">
        <v>22208</v>
      </c>
      <c r="H400" s="578"/>
      <c r="I400" s="316"/>
      <c r="J400" s="578"/>
      <c r="K400" s="578"/>
    </row>
    <row r="401" spans="1:11" s="190" customFormat="1" ht="30">
      <c r="A401" s="315">
        <v>393</v>
      </c>
      <c r="B401" s="315" t="s">
        <v>19264</v>
      </c>
      <c r="C401" s="315" t="s">
        <v>21460</v>
      </c>
      <c r="D401" s="316" t="s">
        <v>22040</v>
      </c>
      <c r="E401" s="316" t="s">
        <v>22056</v>
      </c>
      <c r="F401" s="316" t="s">
        <v>21681</v>
      </c>
      <c r="G401" s="316" t="s">
        <v>22209</v>
      </c>
      <c r="H401" s="578"/>
      <c r="I401" s="316"/>
      <c r="J401" s="578"/>
      <c r="K401" s="578"/>
    </row>
    <row r="402" spans="1:11" s="190" customFormat="1" ht="30">
      <c r="A402" s="315">
        <v>394</v>
      </c>
      <c r="B402" s="315" t="s">
        <v>19264</v>
      </c>
      <c r="C402" s="315" t="s">
        <v>21460</v>
      </c>
      <c r="D402" s="316" t="s">
        <v>22040</v>
      </c>
      <c r="E402" s="316" t="s">
        <v>22210</v>
      </c>
      <c r="F402" s="316" t="s">
        <v>21681</v>
      </c>
      <c r="G402" s="316" t="s">
        <v>22211</v>
      </c>
      <c r="H402" s="578"/>
      <c r="I402" s="316"/>
      <c r="J402" s="578"/>
      <c r="K402" s="578"/>
    </row>
    <row r="403" spans="1:11" s="190" customFormat="1" ht="30">
      <c r="A403" s="315">
        <v>395</v>
      </c>
      <c r="B403" s="315" t="s">
        <v>19264</v>
      </c>
      <c r="C403" s="315" t="s">
        <v>21460</v>
      </c>
      <c r="D403" s="316" t="s">
        <v>22040</v>
      </c>
      <c r="E403" s="316" t="s">
        <v>22151</v>
      </c>
      <c r="F403" s="316" t="s">
        <v>21860</v>
      </c>
      <c r="G403" s="316" t="s">
        <v>22212</v>
      </c>
      <c r="H403" s="578"/>
      <c r="I403" s="316"/>
      <c r="J403" s="578"/>
      <c r="K403" s="578"/>
    </row>
    <row r="404" spans="1:11" s="190" customFormat="1" ht="30">
      <c r="A404" s="315">
        <v>396</v>
      </c>
      <c r="B404" s="315" t="s">
        <v>19264</v>
      </c>
      <c r="C404" s="315" t="s">
        <v>21460</v>
      </c>
      <c r="D404" s="316" t="s">
        <v>22040</v>
      </c>
      <c r="E404" s="316" t="s">
        <v>22069</v>
      </c>
      <c r="F404" s="316" t="s">
        <v>21587</v>
      </c>
      <c r="G404" s="316" t="s">
        <v>22213</v>
      </c>
      <c r="H404" s="578"/>
      <c r="I404" s="316"/>
      <c r="J404" s="578"/>
      <c r="K404" s="578"/>
    </row>
    <row r="405" spans="1:11" s="190" customFormat="1" ht="30">
      <c r="A405" s="315">
        <v>397</v>
      </c>
      <c r="B405" s="315" t="s">
        <v>19264</v>
      </c>
      <c r="C405" s="315" t="s">
        <v>21460</v>
      </c>
      <c r="D405" s="316" t="s">
        <v>22040</v>
      </c>
      <c r="E405" s="316" t="s">
        <v>22210</v>
      </c>
      <c r="F405" s="316" t="s">
        <v>2992</v>
      </c>
      <c r="G405" s="316" t="s">
        <v>22214</v>
      </c>
      <c r="H405" s="574"/>
      <c r="I405" s="316"/>
      <c r="J405" s="574"/>
      <c r="K405" s="574"/>
    </row>
    <row r="406" spans="1:11" s="190" customFormat="1" ht="30">
      <c r="A406" s="315">
        <v>398</v>
      </c>
      <c r="B406" s="315" t="s">
        <v>19264</v>
      </c>
      <c r="C406" s="315" t="s">
        <v>21460</v>
      </c>
      <c r="D406" s="316" t="s">
        <v>21729</v>
      </c>
      <c r="E406" s="316" t="s">
        <v>21531</v>
      </c>
      <c r="F406" s="316" t="s">
        <v>2992</v>
      </c>
      <c r="G406" s="316" t="s">
        <v>22215</v>
      </c>
      <c r="H406" s="316">
        <v>100</v>
      </c>
      <c r="I406" s="316"/>
      <c r="J406" s="316" t="s">
        <v>22216</v>
      </c>
      <c r="K406" s="316" t="s">
        <v>22217</v>
      </c>
    </row>
    <row r="407" spans="1:11" s="190" customFormat="1" ht="30">
      <c r="A407" s="315">
        <v>399</v>
      </c>
      <c r="B407" s="315" t="s">
        <v>19264</v>
      </c>
      <c r="C407" s="315" t="s">
        <v>21536</v>
      </c>
      <c r="D407" s="316" t="s">
        <v>21729</v>
      </c>
      <c r="E407" s="316" t="s">
        <v>21750</v>
      </c>
      <c r="F407" s="316" t="s">
        <v>2992</v>
      </c>
      <c r="G407" s="316" t="s">
        <v>22218</v>
      </c>
      <c r="H407" s="316">
        <v>100</v>
      </c>
      <c r="I407" s="316"/>
      <c r="J407" s="316" t="s">
        <v>22219</v>
      </c>
      <c r="K407" s="316" t="s">
        <v>22220</v>
      </c>
    </row>
    <row r="408" spans="1:11" s="190" customFormat="1" ht="30">
      <c r="A408" s="315">
        <v>400</v>
      </c>
      <c r="B408" s="315" t="s">
        <v>19264</v>
      </c>
      <c r="C408" s="315" t="s">
        <v>21460</v>
      </c>
      <c r="D408" s="316" t="s">
        <v>21467</v>
      </c>
      <c r="E408" s="316" t="s">
        <v>21468</v>
      </c>
      <c r="F408" s="316" t="s">
        <v>21544</v>
      </c>
      <c r="G408" s="316" t="s">
        <v>22221</v>
      </c>
      <c r="H408" s="316">
        <v>100</v>
      </c>
      <c r="I408" s="316"/>
      <c r="J408" s="316"/>
      <c r="K408" s="316" t="s">
        <v>22222</v>
      </c>
    </row>
    <row r="409" spans="1:11" s="190" customFormat="1" ht="30">
      <c r="A409" s="315">
        <v>401</v>
      </c>
      <c r="B409" s="315" t="s">
        <v>19264</v>
      </c>
      <c r="C409" s="315" t="s">
        <v>21460</v>
      </c>
      <c r="D409" s="316" t="s">
        <v>21449</v>
      </c>
      <c r="E409" s="316" t="s">
        <v>21575</v>
      </c>
      <c r="F409" s="316" t="s">
        <v>21587</v>
      </c>
      <c r="G409" s="316" t="s">
        <v>22223</v>
      </c>
      <c r="H409" s="316">
        <v>100</v>
      </c>
      <c r="I409" s="316"/>
      <c r="J409" s="316"/>
      <c r="K409" s="316" t="s">
        <v>22224</v>
      </c>
    </row>
    <row r="410" spans="1:11" s="190" customFormat="1" ht="30">
      <c r="A410" s="315">
        <v>402</v>
      </c>
      <c r="B410" s="315" t="s">
        <v>19264</v>
      </c>
      <c r="C410" s="315" t="s">
        <v>21460</v>
      </c>
      <c r="D410" s="316" t="s">
        <v>21449</v>
      </c>
      <c r="E410" s="316" t="s">
        <v>22225</v>
      </c>
      <c r="F410" s="316" t="s">
        <v>21571</v>
      </c>
      <c r="G410" s="316" t="s">
        <v>22226</v>
      </c>
      <c r="H410" s="316">
        <v>100</v>
      </c>
      <c r="I410" s="316"/>
      <c r="J410" s="316"/>
      <c r="K410" s="316" t="s">
        <v>22227</v>
      </c>
    </row>
    <row r="411" spans="1:11" s="190" customFormat="1" ht="30">
      <c r="A411" s="315">
        <v>403</v>
      </c>
      <c r="B411" s="315" t="s">
        <v>19264</v>
      </c>
      <c r="C411" s="315" t="s">
        <v>21460</v>
      </c>
      <c r="D411" s="316" t="s">
        <v>21449</v>
      </c>
      <c r="E411" s="316" t="s">
        <v>22228</v>
      </c>
      <c r="F411" s="316" t="s">
        <v>2992</v>
      </c>
      <c r="G411" s="316" t="s">
        <v>22229</v>
      </c>
      <c r="H411" s="316">
        <v>162.5</v>
      </c>
      <c r="I411" s="316"/>
      <c r="J411" s="316" t="s">
        <v>22230</v>
      </c>
      <c r="K411" s="316" t="s">
        <v>22231</v>
      </c>
    </row>
    <row r="412" spans="1:11" s="190" customFormat="1" ht="30">
      <c r="A412" s="315">
        <v>404</v>
      </c>
      <c r="B412" s="315" t="s">
        <v>19264</v>
      </c>
      <c r="C412" s="315" t="s">
        <v>21460</v>
      </c>
      <c r="D412" s="316" t="s">
        <v>22232</v>
      </c>
      <c r="E412" s="316" t="s">
        <v>21570</v>
      </c>
      <c r="F412" s="316" t="s">
        <v>21474</v>
      </c>
      <c r="G412" s="316" t="s">
        <v>22233</v>
      </c>
      <c r="H412" s="316">
        <v>162.5</v>
      </c>
      <c r="I412" s="316"/>
      <c r="J412" s="316" t="s">
        <v>22234</v>
      </c>
      <c r="K412" s="316" t="s">
        <v>22235</v>
      </c>
    </row>
    <row r="413" spans="1:11" s="190" customFormat="1" ht="30">
      <c r="A413" s="315">
        <v>405</v>
      </c>
      <c r="B413" s="315" t="s">
        <v>19264</v>
      </c>
      <c r="C413" s="315" t="s">
        <v>21460</v>
      </c>
      <c r="D413" s="316" t="s">
        <v>22236</v>
      </c>
      <c r="E413" s="316" t="s">
        <v>21468</v>
      </c>
      <c r="F413" s="316" t="s">
        <v>21613</v>
      </c>
      <c r="G413" s="316" t="s">
        <v>22237</v>
      </c>
      <c r="H413" s="316">
        <v>187.5</v>
      </c>
      <c r="I413" s="316"/>
      <c r="J413" s="316" t="s">
        <v>22238</v>
      </c>
      <c r="K413" s="316" t="s">
        <v>22239</v>
      </c>
    </row>
    <row r="414" spans="1:11" s="190" customFormat="1" ht="30">
      <c r="A414" s="315">
        <v>406</v>
      </c>
      <c r="B414" s="315" t="s">
        <v>19264</v>
      </c>
      <c r="C414" s="315" t="s">
        <v>21460</v>
      </c>
      <c r="D414" s="316" t="s">
        <v>21729</v>
      </c>
      <c r="E414" s="316" t="s">
        <v>22240</v>
      </c>
      <c r="F414" s="316" t="s">
        <v>21878</v>
      </c>
      <c r="G414" s="316" t="s">
        <v>22241</v>
      </c>
      <c r="H414" s="316">
        <v>187.5</v>
      </c>
      <c r="I414" s="316"/>
      <c r="J414" s="316" t="s">
        <v>22242</v>
      </c>
      <c r="K414" s="316" t="s">
        <v>22243</v>
      </c>
    </row>
    <row r="415" spans="1:11" s="190" customFormat="1" ht="30">
      <c r="A415" s="315">
        <v>407</v>
      </c>
      <c r="B415" s="315" t="s">
        <v>19264</v>
      </c>
      <c r="C415" s="315" t="s">
        <v>21536</v>
      </c>
      <c r="D415" s="316" t="s">
        <v>22244</v>
      </c>
      <c r="E415" s="316" t="s">
        <v>22245</v>
      </c>
      <c r="F415" s="316" t="s">
        <v>2992</v>
      </c>
      <c r="G415" s="316" t="s">
        <v>22246</v>
      </c>
      <c r="H415" s="316">
        <v>187.5</v>
      </c>
      <c r="I415" s="316"/>
      <c r="J415" s="316" t="s">
        <v>22247</v>
      </c>
      <c r="K415" s="316" t="s">
        <v>22248</v>
      </c>
    </row>
    <row r="416" spans="1:11" s="190" customFormat="1" ht="30">
      <c r="A416" s="315">
        <v>408</v>
      </c>
      <c r="B416" s="315" t="s">
        <v>19264</v>
      </c>
      <c r="C416" s="315" t="s">
        <v>21536</v>
      </c>
      <c r="D416" s="316" t="s">
        <v>22249</v>
      </c>
      <c r="E416" s="316" t="s">
        <v>22250</v>
      </c>
      <c r="F416" s="316" t="s">
        <v>21469</v>
      </c>
      <c r="G416" s="316" t="s">
        <v>22251</v>
      </c>
      <c r="H416" s="316">
        <v>187.5</v>
      </c>
      <c r="I416" s="316"/>
      <c r="J416" s="316" t="s">
        <v>22252</v>
      </c>
      <c r="K416" s="316" t="s">
        <v>22253</v>
      </c>
    </row>
    <row r="417" spans="1:11" s="190" customFormat="1" ht="30">
      <c r="A417" s="315">
        <v>409</v>
      </c>
      <c r="B417" s="315" t="s">
        <v>19264</v>
      </c>
      <c r="C417" s="315" t="s">
        <v>21460</v>
      </c>
      <c r="D417" s="316" t="s">
        <v>21976</v>
      </c>
      <c r="E417" s="316" t="s">
        <v>21449</v>
      </c>
      <c r="F417" s="316" t="s">
        <v>21474</v>
      </c>
      <c r="G417" s="316" t="s">
        <v>22254</v>
      </c>
      <c r="H417" s="316">
        <v>187.5</v>
      </c>
      <c r="I417" s="316"/>
      <c r="J417" s="316" t="s">
        <v>22255</v>
      </c>
      <c r="K417" s="316" t="s">
        <v>22256</v>
      </c>
    </row>
    <row r="418" spans="1:11" s="190" customFormat="1" ht="30">
      <c r="A418" s="315">
        <v>410</v>
      </c>
      <c r="B418" s="315" t="s">
        <v>19264</v>
      </c>
      <c r="C418" s="315" t="s">
        <v>21536</v>
      </c>
      <c r="D418" s="316" t="s">
        <v>22257</v>
      </c>
      <c r="E418" s="316" t="s">
        <v>21453</v>
      </c>
      <c r="F418" s="316" t="s">
        <v>21469</v>
      </c>
      <c r="G418" s="316" t="s">
        <v>22258</v>
      </c>
      <c r="H418" s="316">
        <v>187.5</v>
      </c>
      <c r="I418" s="316"/>
      <c r="J418" s="316" t="s">
        <v>22259</v>
      </c>
      <c r="K418" s="316" t="s">
        <v>22260</v>
      </c>
    </row>
    <row r="419" spans="1:11" s="190" customFormat="1" ht="30">
      <c r="A419" s="315">
        <v>411</v>
      </c>
      <c r="B419" s="315" t="s">
        <v>19264</v>
      </c>
      <c r="C419" s="315" t="s">
        <v>21536</v>
      </c>
      <c r="D419" s="316" t="s">
        <v>22261</v>
      </c>
      <c r="E419" s="316" t="s">
        <v>22244</v>
      </c>
      <c r="F419" s="316">
        <v>2003</v>
      </c>
      <c r="G419" s="316" t="s">
        <v>22262</v>
      </c>
      <c r="H419" s="316">
        <v>187.5</v>
      </c>
      <c r="I419" s="316"/>
      <c r="J419" s="316" t="s">
        <v>22263</v>
      </c>
      <c r="K419" s="316" t="s">
        <v>22264</v>
      </c>
    </row>
    <row r="420" spans="1:11" s="190" customFormat="1" ht="30">
      <c r="A420" s="315">
        <v>412</v>
      </c>
      <c r="B420" s="315" t="s">
        <v>19264</v>
      </c>
      <c r="C420" s="315" t="s">
        <v>21460</v>
      </c>
      <c r="D420" s="316" t="s">
        <v>21449</v>
      </c>
      <c r="E420" s="316" t="s">
        <v>21583</v>
      </c>
      <c r="F420" s="316" t="s">
        <v>21549</v>
      </c>
      <c r="G420" s="316" t="s">
        <v>22265</v>
      </c>
      <c r="H420" s="316">
        <v>25</v>
      </c>
      <c r="I420" s="316"/>
      <c r="J420" s="316" t="s">
        <v>22266</v>
      </c>
      <c r="K420" s="316" t="s">
        <v>22267</v>
      </c>
    </row>
    <row r="421" spans="1:11" s="190" customFormat="1" ht="45">
      <c r="A421" s="315">
        <v>413</v>
      </c>
      <c r="B421" s="315" t="s">
        <v>19264</v>
      </c>
      <c r="C421" s="315" t="s">
        <v>21460</v>
      </c>
      <c r="D421" s="316" t="s">
        <v>21449</v>
      </c>
      <c r="E421" s="316" t="s">
        <v>21594</v>
      </c>
      <c r="F421" s="316" t="s">
        <v>21699</v>
      </c>
      <c r="G421" s="316" t="s">
        <v>22268</v>
      </c>
      <c r="H421" s="316">
        <v>62.5</v>
      </c>
      <c r="I421" s="316"/>
      <c r="J421" s="316" t="s">
        <v>22269</v>
      </c>
      <c r="K421" s="316" t="s">
        <v>22270</v>
      </c>
    </row>
    <row r="422" spans="1:11" s="190" customFormat="1" ht="45">
      <c r="A422" s="315">
        <v>414</v>
      </c>
      <c r="B422" s="315" t="s">
        <v>19264</v>
      </c>
      <c r="C422" s="315" t="s">
        <v>21460</v>
      </c>
      <c r="D422" s="316" t="s">
        <v>21467</v>
      </c>
      <c r="E422" s="316" t="s">
        <v>21834</v>
      </c>
      <c r="F422" s="316" t="s">
        <v>2992</v>
      </c>
      <c r="G422" s="316" t="s">
        <v>22271</v>
      </c>
      <c r="H422" s="316">
        <v>62.5</v>
      </c>
      <c r="I422" s="316"/>
      <c r="J422" s="316" t="s">
        <v>22272</v>
      </c>
      <c r="K422" s="316" t="s">
        <v>22273</v>
      </c>
    </row>
    <row r="423" spans="1:11" s="190" customFormat="1" ht="30">
      <c r="A423" s="315">
        <v>415</v>
      </c>
      <c r="B423" s="315" t="s">
        <v>19264</v>
      </c>
      <c r="C423" s="315" t="s">
        <v>21460</v>
      </c>
      <c r="D423" s="316" t="s">
        <v>21467</v>
      </c>
      <c r="E423" s="316" t="s">
        <v>22274</v>
      </c>
      <c r="F423" s="316" t="s">
        <v>21697</v>
      </c>
      <c r="G423" s="316" t="s">
        <v>22275</v>
      </c>
      <c r="H423" s="316">
        <v>62.5</v>
      </c>
      <c r="I423" s="316"/>
      <c r="J423" s="316" t="s">
        <v>22276</v>
      </c>
      <c r="K423" s="316" t="s">
        <v>22277</v>
      </c>
    </row>
    <row r="424" spans="1:11" s="190" customFormat="1" ht="30">
      <c r="A424" s="315">
        <v>416</v>
      </c>
      <c r="B424" s="315" t="s">
        <v>19264</v>
      </c>
      <c r="C424" s="315" t="s">
        <v>21460</v>
      </c>
      <c r="D424" s="316" t="s">
        <v>21729</v>
      </c>
      <c r="E424" s="316" t="s">
        <v>22278</v>
      </c>
      <c r="F424" s="316" t="s">
        <v>21549</v>
      </c>
      <c r="G424" s="316" t="s">
        <v>22279</v>
      </c>
      <c r="H424" s="316">
        <v>175</v>
      </c>
      <c r="I424" s="316"/>
      <c r="J424" s="316" t="s">
        <v>22280</v>
      </c>
      <c r="K424" s="316" t="s">
        <v>22281</v>
      </c>
    </row>
    <row r="425" spans="1:11" s="190" customFormat="1" ht="15">
      <c r="A425" s="315">
        <v>417</v>
      </c>
      <c r="B425" s="315" t="s">
        <v>19264</v>
      </c>
      <c r="C425" s="315" t="s">
        <v>21536</v>
      </c>
      <c r="D425" s="316" t="s">
        <v>21729</v>
      </c>
      <c r="E425" s="316" t="s">
        <v>21750</v>
      </c>
      <c r="F425" s="316" t="s">
        <v>21587</v>
      </c>
      <c r="G425" s="316" t="s">
        <v>22282</v>
      </c>
      <c r="H425" s="316">
        <v>175</v>
      </c>
      <c r="I425" s="316"/>
      <c r="J425" s="316" t="s">
        <v>22283</v>
      </c>
      <c r="K425" s="316" t="s">
        <v>22284</v>
      </c>
    </row>
    <row r="426" spans="1:11" s="190" customFormat="1" ht="30">
      <c r="A426" s="315">
        <v>418</v>
      </c>
      <c r="B426" s="315" t="s">
        <v>19264</v>
      </c>
      <c r="C426" s="315" t="s">
        <v>21536</v>
      </c>
      <c r="D426" s="316" t="s">
        <v>21729</v>
      </c>
      <c r="E426" s="316" t="s">
        <v>21602</v>
      </c>
      <c r="F426" s="316" t="s">
        <v>21544</v>
      </c>
      <c r="G426" s="316" t="s">
        <v>22285</v>
      </c>
      <c r="H426" s="316">
        <v>175</v>
      </c>
      <c r="I426" s="316"/>
      <c r="J426" s="316" t="s">
        <v>22286</v>
      </c>
      <c r="K426" s="316" t="s">
        <v>22287</v>
      </c>
    </row>
    <row r="427" spans="1:11" s="190" customFormat="1" ht="30">
      <c r="A427" s="315">
        <v>419</v>
      </c>
      <c r="B427" s="315" t="s">
        <v>19264</v>
      </c>
      <c r="C427" s="315" t="s">
        <v>21460</v>
      </c>
      <c r="D427" s="316" t="s">
        <v>21729</v>
      </c>
      <c r="E427" s="316" t="s">
        <v>21566</v>
      </c>
      <c r="F427" s="316" t="s">
        <v>21549</v>
      </c>
      <c r="G427" s="316" t="s">
        <v>22288</v>
      </c>
      <c r="H427" s="316">
        <v>175</v>
      </c>
      <c r="I427" s="316"/>
      <c r="J427" s="316" t="s">
        <v>22289</v>
      </c>
      <c r="K427" s="316" t="s">
        <v>22290</v>
      </c>
    </row>
    <row r="428" spans="1:11" s="190" customFormat="1" ht="15">
      <c r="A428" s="315">
        <v>420</v>
      </c>
      <c r="B428" s="315" t="s">
        <v>19264</v>
      </c>
      <c r="C428" s="315" t="s">
        <v>21460</v>
      </c>
      <c r="D428" s="316" t="s">
        <v>21729</v>
      </c>
      <c r="E428" s="316" t="s">
        <v>21531</v>
      </c>
      <c r="F428" s="316">
        <v>2000</v>
      </c>
      <c r="G428" s="316" t="s">
        <v>22291</v>
      </c>
      <c r="H428" s="573">
        <v>1050</v>
      </c>
      <c r="I428" s="316"/>
      <c r="J428" s="573" t="s">
        <v>22292</v>
      </c>
      <c r="K428" s="573" t="s">
        <v>22293</v>
      </c>
    </row>
    <row r="429" spans="1:11" s="190" customFormat="1" ht="15">
      <c r="A429" s="315">
        <v>421</v>
      </c>
      <c r="B429" s="315" t="s">
        <v>19264</v>
      </c>
      <c r="C429" s="315" t="s">
        <v>21460</v>
      </c>
      <c r="D429" s="316" t="s">
        <v>21729</v>
      </c>
      <c r="E429" s="316" t="s">
        <v>21531</v>
      </c>
      <c r="F429" s="316">
        <v>1994</v>
      </c>
      <c r="G429" s="316" t="s">
        <v>22294</v>
      </c>
      <c r="H429" s="578"/>
      <c r="I429" s="316"/>
      <c r="J429" s="578"/>
      <c r="K429" s="578"/>
    </row>
    <row r="430" spans="1:11" s="190" customFormat="1" ht="30">
      <c r="A430" s="315">
        <v>422</v>
      </c>
      <c r="B430" s="315" t="s">
        <v>19264</v>
      </c>
      <c r="C430" s="315" t="s">
        <v>21460</v>
      </c>
      <c r="D430" s="316" t="s">
        <v>21729</v>
      </c>
      <c r="E430" s="316" t="s">
        <v>21548</v>
      </c>
      <c r="F430" s="316">
        <v>1996</v>
      </c>
      <c r="G430" s="316" t="s">
        <v>22295</v>
      </c>
      <c r="H430" s="578"/>
      <c r="I430" s="316"/>
      <c r="J430" s="578"/>
      <c r="K430" s="578"/>
    </row>
    <row r="431" spans="1:11" s="190" customFormat="1" ht="15">
      <c r="A431" s="315">
        <v>423</v>
      </c>
      <c r="B431" s="315" t="s">
        <v>19264</v>
      </c>
      <c r="C431" s="315" t="s">
        <v>21460</v>
      </c>
      <c r="D431" s="316" t="s">
        <v>21729</v>
      </c>
      <c r="E431" s="316" t="s">
        <v>21531</v>
      </c>
      <c r="F431" s="316">
        <v>1993</v>
      </c>
      <c r="G431" s="316" t="s">
        <v>22296</v>
      </c>
      <c r="H431" s="578"/>
      <c r="I431" s="316"/>
      <c r="J431" s="578"/>
      <c r="K431" s="578"/>
    </row>
    <row r="432" spans="1:11" s="190" customFormat="1" ht="30">
      <c r="A432" s="315">
        <v>424</v>
      </c>
      <c r="B432" s="315" t="s">
        <v>19264</v>
      </c>
      <c r="C432" s="315" t="s">
        <v>21460</v>
      </c>
      <c r="D432" s="316" t="s">
        <v>21729</v>
      </c>
      <c r="E432" s="316" t="s">
        <v>22297</v>
      </c>
      <c r="F432" s="316">
        <v>1998</v>
      </c>
      <c r="G432" s="316" t="s">
        <v>22298</v>
      </c>
      <c r="H432" s="578"/>
      <c r="I432" s="316"/>
      <c r="J432" s="578"/>
      <c r="K432" s="578"/>
    </row>
    <row r="433" spans="1:11" s="190" customFormat="1" ht="30">
      <c r="A433" s="315">
        <v>425</v>
      </c>
      <c r="B433" s="315" t="s">
        <v>19264</v>
      </c>
      <c r="C433" s="315" t="s">
        <v>21460</v>
      </c>
      <c r="D433" s="316" t="s">
        <v>21467</v>
      </c>
      <c r="E433" s="316" t="s">
        <v>21656</v>
      </c>
      <c r="F433" s="316">
        <v>2002</v>
      </c>
      <c r="G433" s="316" t="s">
        <v>22299</v>
      </c>
      <c r="H433" s="578"/>
      <c r="I433" s="316"/>
      <c r="J433" s="578"/>
      <c r="K433" s="578"/>
    </row>
    <row r="434" spans="1:11" s="190" customFormat="1" ht="30">
      <c r="A434" s="315">
        <v>426</v>
      </c>
      <c r="B434" s="315" t="s">
        <v>19264</v>
      </c>
      <c r="C434" s="315" t="s">
        <v>21460</v>
      </c>
      <c r="D434" s="316" t="s">
        <v>21729</v>
      </c>
      <c r="E434" s="316" t="s">
        <v>21579</v>
      </c>
      <c r="F434" s="316">
        <v>1997</v>
      </c>
      <c r="G434" s="316" t="s">
        <v>22300</v>
      </c>
      <c r="H434" s="574"/>
      <c r="I434" s="316"/>
      <c r="J434" s="574"/>
      <c r="K434" s="574"/>
    </row>
    <row r="435" spans="1:11" s="190" customFormat="1" ht="45">
      <c r="A435" s="315">
        <v>427</v>
      </c>
      <c r="B435" s="315" t="s">
        <v>19264</v>
      </c>
      <c r="C435" s="315" t="s">
        <v>21460</v>
      </c>
      <c r="D435" s="316" t="s">
        <v>22301</v>
      </c>
      <c r="E435" s="316" t="s">
        <v>22302</v>
      </c>
      <c r="F435" s="316" t="s">
        <v>21474</v>
      </c>
      <c r="G435" s="316" t="s">
        <v>22303</v>
      </c>
      <c r="H435" s="316">
        <v>162.5</v>
      </c>
      <c r="I435" s="316"/>
      <c r="J435" s="316" t="s">
        <v>22304</v>
      </c>
      <c r="K435" s="316" t="s">
        <v>22305</v>
      </c>
    </row>
    <row r="436" spans="1:11" s="190" customFormat="1" ht="30">
      <c r="A436" s="315">
        <v>428</v>
      </c>
      <c r="B436" s="315" t="s">
        <v>19264</v>
      </c>
      <c r="C436" s="315" t="s">
        <v>21460</v>
      </c>
      <c r="D436" s="316" t="s">
        <v>21467</v>
      </c>
      <c r="E436" s="316" t="s">
        <v>22306</v>
      </c>
      <c r="F436" s="316" t="s">
        <v>21662</v>
      </c>
      <c r="G436" s="316" t="s">
        <v>22307</v>
      </c>
      <c r="H436" s="316">
        <v>162.5</v>
      </c>
      <c r="I436" s="316"/>
      <c r="J436" s="316" t="s">
        <v>22308</v>
      </c>
      <c r="K436" s="316" t="s">
        <v>22309</v>
      </c>
    </row>
    <row r="437" spans="1:11" s="190" customFormat="1" ht="30">
      <c r="A437" s="315">
        <v>429</v>
      </c>
      <c r="B437" s="315" t="s">
        <v>19264</v>
      </c>
      <c r="C437" s="315" t="s">
        <v>21460</v>
      </c>
      <c r="D437" s="316" t="s">
        <v>22310</v>
      </c>
      <c r="E437" s="316" t="s">
        <v>21468</v>
      </c>
      <c r="F437" s="316" t="s">
        <v>21469</v>
      </c>
      <c r="G437" s="316" t="s">
        <v>22311</v>
      </c>
      <c r="H437" s="316">
        <v>162.5</v>
      </c>
      <c r="I437" s="316"/>
      <c r="J437" s="316" t="s">
        <v>22312</v>
      </c>
      <c r="K437" s="316" t="s">
        <v>22313</v>
      </c>
    </row>
    <row r="438" spans="1:11" s="190" customFormat="1" ht="15">
      <c r="A438" s="315">
        <v>430</v>
      </c>
      <c r="B438" s="315" t="s">
        <v>19264</v>
      </c>
      <c r="C438" s="315" t="s">
        <v>21460</v>
      </c>
      <c r="D438" s="316" t="s">
        <v>21449</v>
      </c>
      <c r="E438" s="316" t="s">
        <v>21531</v>
      </c>
      <c r="F438" s="316" t="s">
        <v>21571</v>
      </c>
      <c r="G438" s="316" t="s">
        <v>22314</v>
      </c>
      <c r="H438" s="316">
        <v>162.5</v>
      </c>
      <c r="I438" s="316"/>
      <c r="J438" s="316" t="s">
        <v>22315</v>
      </c>
      <c r="K438" s="316" t="s">
        <v>22316</v>
      </c>
    </row>
    <row r="439" spans="1:11" s="190" customFormat="1" ht="30">
      <c r="A439" s="315">
        <v>431</v>
      </c>
      <c r="B439" s="315" t="s">
        <v>19264</v>
      </c>
      <c r="C439" s="315" t="s">
        <v>21460</v>
      </c>
      <c r="D439" s="316" t="s">
        <v>21449</v>
      </c>
      <c r="E439" s="316" t="s">
        <v>21531</v>
      </c>
      <c r="F439" s="316">
        <v>1996</v>
      </c>
      <c r="G439" s="316" t="s">
        <v>22317</v>
      </c>
      <c r="H439" s="316">
        <v>162.5</v>
      </c>
      <c r="I439" s="316"/>
      <c r="J439" s="316" t="s">
        <v>22318</v>
      </c>
      <c r="K439" s="316" t="s">
        <v>22319</v>
      </c>
    </row>
    <row r="440" spans="1:11" s="190" customFormat="1" ht="30">
      <c r="A440" s="315">
        <v>432</v>
      </c>
      <c r="B440" s="315" t="s">
        <v>19264</v>
      </c>
      <c r="C440" s="315" t="s">
        <v>21460</v>
      </c>
      <c r="D440" s="316" t="s">
        <v>22320</v>
      </c>
      <c r="E440" s="316" t="s">
        <v>21710</v>
      </c>
      <c r="F440" s="316" t="s">
        <v>21474</v>
      </c>
      <c r="G440" s="316" t="s">
        <v>22321</v>
      </c>
      <c r="H440" s="316">
        <v>225</v>
      </c>
      <c r="I440" s="316"/>
      <c r="J440" s="316" t="s">
        <v>22322</v>
      </c>
      <c r="K440" s="316" t="s">
        <v>22323</v>
      </c>
    </row>
    <row r="441" spans="1:11" s="190" customFormat="1" ht="30">
      <c r="A441" s="315">
        <v>433</v>
      </c>
      <c r="B441" s="315" t="s">
        <v>19264</v>
      </c>
      <c r="C441" s="315" t="s">
        <v>21460</v>
      </c>
      <c r="D441" s="316" t="s">
        <v>22320</v>
      </c>
      <c r="E441" s="316" t="s">
        <v>21710</v>
      </c>
      <c r="F441" s="316" t="s">
        <v>21587</v>
      </c>
      <c r="G441" s="316" t="s">
        <v>22324</v>
      </c>
      <c r="H441" s="316">
        <v>225</v>
      </c>
      <c r="I441" s="316"/>
      <c r="J441" s="316" t="s">
        <v>22325</v>
      </c>
      <c r="K441" s="316" t="s">
        <v>22326</v>
      </c>
    </row>
    <row r="442" spans="1:11" s="190" customFormat="1" ht="45">
      <c r="A442" s="315">
        <v>434</v>
      </c>
      <c r="B442" s="315" t="s">
        <v>19264</v>
      </c>
      <c r="C442" s="315" t="s">
        <v>21460</v>
      </c>
      <c r="D442" s="316" t="s">
        <v>22327</v>
      </c>
      <c r="E442" s="316" t="s">
        <v>21710</v>
      </c>
      <c r="F442" s="316" t="s">
        <v>21697</v>
      </c>
      <c r="G442" s="316" t="s">
        <v>22328</v>
      </c>
      <c r="H442" s="316">
        <v>312.5</v>
      </c>
      <c r="I442" s="316"/>
      <c r="J442" s="316">
        <v>49001006641</v>
      </c>
      <c r="K442" s="316" t="s">
        <v>22329</v>
      </c>
    </row>
    <row r="443" spans="1:11" s="190" customFormat="1" ht="30">
      <c r="A443" s="315">
        <v>435</v>
      </c>
      <c r="B443" s="315" t="s">
        <v>19264</v>
      </c>
      <c r="C443" s="315" t="s">
        <v>21460</v>
      </c>
      <c r="D443" s="316" t="s">
        <v>22320</v>
      </c>
      <c r="E443" s="316" t="s">
        <v>21710</v>
      </c>
      <c r="F443" s="316" t="s">
        <v>21474</v>
      </c>
      <c r="G443" s="316" t="s">
        <v>22330</v>
      </c>
      <c r="H443" s="316">
        <v>187.5</v>
      </c>
      <c r="I443" s="316"/>
      <c r="J443" s="316">
        <v>49001000006</v>
      </c>
      <c r="K443" s="316" t="s">
        <v>22331</v>
      </c>
    </row>
    <row r="444" spans="1:11" s="190" customFormat="1" ht="30">
      <c r="A444" s="315">
        <v>436</v>
      </c>
      <c r="B444" s="315" t="s">
        <v>19264</v>
      </c>
      <c r="C444" s="315" t="s">
        <v>21460</v>
      </c>
      <c r="D444" s="316" t="s">
        <v>22320</v>
      </c>
      <c r="E444" s="316" t="s">
        <v>21606</v>
      </c>
      <c r="F444" s="316" t="s">
        <v>21544</v>
      </c>
      <c r="G444" s="316" t="s">
        <v>22332</v>
      </c>
      <c r="H444" s="316">
        <v>187.5</v>
      </c>
      <c r="I444" s="316"/>
      <c r="J444" s="316">
        <v>49001000717</v>
      </c>
      <c r="K444" s="316" t="s">
        <v>22333</v>
      </c>
    </row>
    <row r="445" spans="1:11" s="190" customFormat="1" ht="30">
      <c r="A445" s="315">
        <v>437</v>
      </c>
      <c r="B445" s="315" t="s">
        <v>19264</v>
      </c>
      <c r="C445" s="315" t="s">
        <v>21460</v>
      </c>
      <c r="D445" s="316" t="s">
        <v>21467</v>
      </c>
      <c r="E445" s="316" t="s">
        <v>22334</v>
      </c>
      <c r="F445" s="316" t="s">
        <v>21474</v>
      </c>
      <c r="G445" s="316" t="s">
        <v>22335</v>
      </c>
      <c r="H445" s="316">
        <v>150</v>
      </c>
      <c r="I445" s="316"/>
      <c r="J445" s="316" t="s">
        <v>22336</v>
      </c>
      <c r="K445" s="316" t="s">
        <v>22337</v>
      </c>
    </row>
    <row r="446" spans="1:11" s="190" customFormat="1" ht="45">
      <c r="A446" s="315">
        <v>438</v>
      </c>
      <c r="B446" s="315" t="s">
        <v>19264</v>
      </c>
      <c r="C446" s="315" t="s">
        <v>21460</v>
      </c>
      <c r="D446" s="316" t="s">
        <v>21467</v>
      </c>
      <c r="E446" s="316">
        <v>412</v>
      </c>
      <c r="F446" s="316">
        <v>1999</v>
      </c>
      <c r="G446" s="316" t="s">
        <v>22338</v>
      </c>
      <c r="H446" s="316">
        <v>150</v>
      </c>
      <c r="I446" s="316"/>
      <c r="J446" s="316" t="s">
        <v>22339</v>
      </c>
      <c r="K446" s="316" t="s">
        <v>22340</v>
      </c>
    </row>
    <row r="447" spans="1:11" s="190" customFormat="1" ht="30">
      <c r="A447" s="315">
        <v>439</v>
      </c>
      <c r="B447" s="315" t="s">
        <v>19264</v>
      </c>
      <c r="C447" s="315" t="s">
        <v>21460</v>
      </c>
      <c r="D447" s="316" t="s">
        <v>21467</v>
      </c>
      <c r="E447" s="316" t="s">
        <v>22334</v>
      </c>
      <c r="F447" s="316" t="s">
        <v>21549</v>
      </c>
      <c r="G447" s="316" t="s">
        <v>22341</v>
      </c>
      <c r="H447" s="316">
        <v>150</v>
      </c>
      <c r="I447" s="316"/>
      <c r="J447" s="316" t="s">
        <v>22342</v>
      </c>
      <c r="K447" s="316" t="s">
        <v>22343</v>
      </c>
    </row>
    <row r="448" spans="1:11" s="190" customFormat="1" ht="30">
      <c r="A448" s="315">
        <v>440</v>
      </c>
      <c r="B448" s="315" t="s">
        <v>19264</v>
      </c>
      <c r="C448" s="315" t="s">
        <v>21460</v>
      </c>
      <c r="D448" s="316" t="s">
        <v>21467</v>
      </c>
      <c r="E448" s="316" t="s">
        <v>22344</v>
      </c>
      <c r="F448" s="316" t="s">
        <v>21544</v>
      </c>
      <c r="G448" s="316" t="s">
        <v>22345</v>
      </c>
      <c r="H448" s="316">
        <v>250</v>
      </c>
      <c r="I448" s="316"/>
      <c r="J448" s="316" t="s">
        <v>22346</v>
      </c>
      <c r="K448" s="316" t="s">
        <v>22347</v>
      </c>
    </row>
    <row r="449" spans="1:11" s="190" customFormat="1" ht="30">
      <c r="A449" s="315">
        <v>441</v>
      </c>
      <c r="B449" s="315" t="s">
        <v>19264</v>
      </c>
      <c r="C449" s="315" t="s">
        <v>21460</v>
      </c>
      <c r="D449" s="316" t="s">
        <v>21467</v>
      </c>
      <c r="E449" s="316" t="s">
        <v>21696</v>
      </c>
      <c r="F449" s="316" t="s">
        <v>21681</v>
      </c>
      <c r="G449" s="316" t="s">
        <v>22348</v>
      </c>
      <c r="H449" s="316">
        <v>250</v>
      </c>
      <c r="I449" s="316"/>
      <c r="J449" s="316" t="s">
        <v>22349</v>
      </c>
      <c r="K449" s="316" t="s">
        <v>22350</v>
      </c>
    </row>
    <row r="450" spans="1:11" s="190" customFormat="1" ht="30">
      <c r="A450" s="315">
        <v>442</v>
      </c>
      <c r="B450" s="315" t="s">
        <v>19264</v>
      </c>
      <c r="C450" s="315" t="s">
        <v>21460</v>
      </c>
      <c r="D450" s="316" t="s">
        <v>21724</v>
      </c>
      <c r="E450" s="316" t="s">
        <v>22351</v>
      </c>
      <c r="F450" s="316" t="s">
        <v>21647</v>
      </c>
      <c r="G450" s="316" t="s">
        <v>22352</v>
      </c>
      <c r="H450" s="316">
        <v>187.5</v>
      </c>
      <c r="I450" s="316"/>
      <c r="J450" s="316" t="s">
        <v>22353</v>
      </c>
      <c r="K450" s="316" t="s">
        <v>22354</v>
      </c>
    </row>
    <row r="451" spans="1:11" s="190" customFormat="1" ht="30">
      <c r="A451" s="315">
        <v>443</v>
      </c>
      <c r="B451" s="315" t="s">
        <v>19264</v>
      </c>
      <c r="C451" s="315" t="s">
        <v>21460</v>
      </c>
      <c r="D451" s="316" t="s">
        <v>21467</v>
      </c>
      <c r="E451" s="316" t="s">
        <v>21635</v>
      </c>
      <c r="F451" s="316" t="s">
        <v>21549</v>
      </c>
      <c r="G451" s="316" t="s">
        <v>22355</v>
      </c>
      <c r="H451" s="316">
        <v>250</v>
      </c>
      <c r="I451" s="316"/>
      <c r="J451" s="316" t="s">
        <v>22356</v>
      </c>
      <c r="K451" s="316" t="s">
        <v>22357</v>
      </c>
    </row>
    <row r="452" spans="1:11" s="190" customFormat="1" ht="15">
      <c r="A452" s="315">
        <v>444</v>
      </c>
      <c r="B452" s="315" t="s">
        <v>19264</v>
      </c>
      <c r="C452" s="315" t="s">
        <v>21460</v>
      </c>
      <c r="D452" s="316" t="s">
        <v>22358</v>
      </c>
      <c r="E452" s="316" t="s">
        <v>22359</v>
      </c>
      <c r="F452" s="316" t="s">
        <v>21820</v>
      </c>
      <c r="G452" s="316" t="s">
        <v>22360</v>
      </c>
      <c r="H452" s="573">
        <v>860</v>
      </c>
      <c r="I452" s="316"/>
      <c r="J452" s="573" t="s">
        <v>22361</v>
      </c>
      <c r="K452" s="573" t="s">
        <v>22362</v>
      </c>
    </row>
    <row r="453" spans="1:11" s="190" customFormat="1" ht="15">
      <c r="A453" s="315">
        <v>445</v>
      </c>
      <c r="B453" s="315" t="s">
        <v>19264</v>
      </c>
      <c r="C453" s="315" t="s">
        <v>21460</v>
      </c>
      <c r="D453" s="316" t="s">
        <v>22358</v>
      </c>
      <c r="E453" s="316" t="s">
        <v>21611</v>
      </c>
      <c r="F453" s="316" t="s">
        <v>21469</v>
      </c>
      <c r="G453" s="316" t="s">
        <v>22363</v>
      </c>
      <c r="H453" s="578"/>
      <c r="I453" s="316"/>
      <c r="J453" s="578"/>
      <c r="K453" s="578"/>
    </row>
    <row r="454" spans="1:11" s="190" customFormat="1" ht="15">
      <c r="A454" s="315">
        <v>446</v>
      </c>
      <c r="B454" s="315" t="s">
        <v>19264</v>
      </c>
      <c r="C454" s="315" t="s">
        <v>21460</v>
      </c>
      <c r="D454" s="316" t="s">
        <v>22358</v>
      </c>
      <c r="E454" s="316" t="s">
        <v>21611</v>
      </c>
      <c r="F454" s="316" t="s">
        <v>21469</v>
      </c>
      <c r="G454" s="316" t="s">
        <v>22364</v>
      </c>
      <c r="H454" s="578"/>
      <c r="I454" s="316"/>
      <c r="J454" s="578"/>
      <c r="K454" s="578"/>
    </row>
    <row r="455" spans="1:11" s="190" customFormat="1" ht="15">
      <c r="A455" s="315">
        <v>447</v>
      </c>
      <c r="B455" s="315" t="s">
        <v>19264</v>
      </c>
      <c r="C455" s="315" t="s">
        <v>21460</v>
      </c>
      <c r="D455" s="316" t="s">
        <v>22358</v>
      </c>
      <c r="E455" s="316" t="s">
        <v>21611</v>
      </c>
      <c r="F455" s="316" t="s">
        <v>21469</v>
      </c>
      <c r="G455" s="316" t="s">
        <v>22365</v>
      </c>
      <c r="H455" s="578"/>
      <c r="I455" s="316"/>
      <c r="J455" s="578"/>
      <c r="K455" s="578"/>
    </row>
    <row r="456" spans="1:11" s="190" customFormat="1" ht="15">
      <c r="A456" s="315">
        <v>448</v>
      </c>
      <c r="B456" s="315" t="s">
        <v>19264</v>
      </c>
      <c r="C456" s="315" t="s">
        <v>21460</v>
      </c>
      <c r="D456" s="316" t="s">
        <v>22358</v>
      </c>
      <c r="E456" s="316" t="s">
        <v>21611</v>
      </c>
      <c r="F456" s="316" t="s">
        <v>21469</v>
      </c>
      <c r="G456" s="316" t="s">
        <v>22366</v>
      </c>
      <c r="H456" s="574"/>
      <c r="I456" s="316"/>
      <c r="J456" s="574"/>
      <c r="K456" s="574"/>
    </row>
    <row r="457" spans="1:11" s="190" customFormat="1" ht="30">
      <c r="A457" s="315">
        <v>449</v>
      </c>
      <c r="B457" s="315" t="s">
        <v>19264</v>
      </c>
      <c r="C457" s="315" t="s">
        <v>21460</v>
      </c>
      <c r="D457" s="316" t="s">
        <v>21467</v>
      </c>
      <c r="E457" s="316" t="s">
        <v>21473</v>
      </c>
      <c r="F457" s="316" t="s">
        <v>21474</v>
      </c>
      <c r="G457" s="316" t="s">
        <v>21475</v>
      </c>
      <c r="H457" s="316">
        <v>480</v>
      </c>
      <c r="I457" s="316"/>
      <c r="J457" s="316">
        <v>406075063</v>
      </c>
      <c r="K457" s="316" t="s">
        <v>21476</v>
      </c>
    </row>
    <row r="458" spans="1:11" s="190" customFormat="1" ht="30">
      <c r="A458" s="315">
        <v>450</v>
      </c>
      <c r="B458" s="315" t="s">
        <v>19264</v>
      </c>
      <c r="C458" s="315" t="s">
        <v>22367</v>
      </c>
      <c r="D458" s="316" t="s">
        <v>21467</v>
      </c>
      <c r="E458" s="316" t="s">
        <v>22368</v>
      </c>
      <c r="F458" s="316" t="s">
        <v>21878</v>
      </c>
      <c r="G458" s="316" t="s">
        <v>22369</v>
      </c>
      <c r="H458" s="316">
        <v>800</v>
      </c>
      <c r="I458" s="316"/>
      <c r="J458" s="316" t="s">
        <v>22370</v>
      </c>
      <c r="K458" s="316" t="s">
        <v>22371</v>
      </c>
    </row>
    <row r="459" spans="1:11" s="190" customFormat="1" ht="30">
      <c r="A459" s="315">
        <v>451</v>
      </c>
      <c r="B459" s="315" t="s">
        <v>19264</v>
      </c>
      <c r="C459" s="315" t="s">
        <v>21437</v>
      </c>
      <c r="D459" s="316" t="s">
        <v>21438</v>
      </c>
      <c r="E459" s="316" t="s">
        <v>21439</v>
      </c>
      <c r="F459" s="316">
        <v>1994</v>
      </c>
      <c r="G459" s="316" t="s">
        <v>21440</v>
      </c>
      <c r="H459" s="316">
        <v>1440</v>
      </c>
      <c r="I459" s="316"/>
      <c r="J459" s="316" t="s">
        <v>21441</v>
      </c>
      <c r="K459" s="316" t="s">
        <v>21442</v>
      </c>
    </row>
    <row r="460" spans="1:11" s="190" customFormat="1" ht="30">
      <c r="A460" s="315">
        <v>452</v>
      </c>
      <c r="B460" s="315" t="s">
        <v>19264</v>
      </c>
      <c r="C460" s="464" t="s">
        <v>21460</v>
      </c>
      <c r="D460" s="464" t="s">
        <v>21467</v>
      </c>
      <c r="E460" s="316" t="s">
        <v>22372</v>
      </c>
      <c r="F460" s="315" t="s">
        <v>21681</v>
      </c>
      <c r="G460" s="315" t="s">
        <v>22373</v>
      </c>
      <c r="H460" s="573">
        <v>8520</v>
      </c>
      <c r="I460" s="316"/>
      <c r="J460" s="573" t="s">
        <v>22374</v>
      </c>
      <c r="K460" s="575" t="s">
        <v>22375</v>
      </c>
    </row>
    <row r="461" spans="1:11" s="190" customFormat="1" ht="30">
      <c r="A461" s="315">
        <v>453</v>
      </c>
      <c r="B461" s="315" t="s">
        <v>19264</v>
      </c>
      <c r="C461" s="464" t="s">
        <v>21460</v>
      </c>
      <c r="D461" s="464" t="s">
        <v>21467</v>
      </c>
      <c r="E461" s="316" t="s">
        <v>22376</v>
      </c>
      <c r="F461" s="315" t="s">
        <v>21474</v>
      </c>
      <c r="G461" s="315" t="s">
        <v>22377</v>
      </c>
      <c r="H461" s="578"/>
      <c r="I461" s="316"/>
      <c r="J461" s="578"/>
      <c r="K461" s="577"/>
    </row>
    <row r="462" spans="1:11" s="190" customFormat="1" ht="30">
      <c r="A462" s="315">
        <v>454</v>
      </c>
      <c r="B462" s="315" t="s">
        <v>19264</v>
      </c>
      <c r="C462" s="464" t="s">
        <v>21460</v>
      </c>
      <c r="D462" s="464" t="s">
        <v>21467</v>
      </c>
      <c r="E462" s="316" t="s">
        <v>22378</v>
      </c>
      <c r="F462" s="315" t="s">
        <v>21681</v>
      </c>
      <c r="G462" s="315" t="s">
        <v>22379</v>
      </c>
      <c r="H462" s="578"/>
      <c r="I462" s="316"/>
      <c r="J462" s="578"/>
      <c r="K462" s="577"/>
    </row>
    <row r="463" spans="1:11" s="190" customFormat="1" ht="30">
      <c r="A463" s="315">
        <v>455</v>
      </c>
      <c r="B463" s="315" t="s">
        <v>19264</v>
      </c>
      <c r="C463" s="464" t="s">
        <v>21460</v>
      </c>
      <c r="D463" s="464" t="s">
        <v>21467</v>
      </c>
      <c r="E463" s="316" t="s">
        <v>22380</v>
      </c>
      <c r="F463" s="315" t="s">
        <v>21681</v>
      </c>
      <c r="G463" s="315" t="s">
        <v>22381</v>
      </c>
      <c r="H463" s="578"/>
      <c r="I463" s="316"/>
      <c r="J463" s="578"/>
      <c r="K463" s="577"/>
    </row>
    <row r="464" spans="1:11" s="190" customFormat="1" ht="30">
      <c r="A464" s="315">
        <v>456</v>
      </c>
      <c r="B464" s="315" t="s">
        <v>19264</v>
      </c>
      <c r="C464" s="464" t="s">
        <v>21460</v>
      </c>
      <c r="D464" s="464" t="s">
        <v>21467</v>
      </c>
      <c r="E464" s="316" t="s">
        <v>22380</v>
      </c>
      <c r="F464" s="315" t="s">
        <v>21613</v>
      </c>
      <c r="G464" s="315" t="s">
        <v>22382</v>
      </c>
      <c r="H464" s="578"/>
      <c r="I464" s="316"/>
      <c r="J464" s="578"/>
      <c r="K464" s="577"/>
    </row>
    <row r="465" spans="1:11" s="190" customFormat="1" ht="30">
      <c r="A465" s="315">
        <v>457</v>
      </c>
      <c r="B465" s="315" t="s">
        <v>19264</v>
      </c>
      <c r="C465" s="464" t="s">
        <v>21460</v>
      </c>
      <c r="D465" s="464" t="s">
        <v>21467</v>
      </c>
      <c r="E465" s="316" t="s">
        <v>22380</v>
      </c>
      <c r="F465" s="315" t="s">
        <v>21681</v>
      </c>
      <c r="G465" s="315" t="s">
        <v>22383</v>
      </c>
      <c r="H465" s="578"/>
      <c r="I465" s="316"/>
      <c r="J465" s="578"/>
      <c r="K465" s="577"/>
    </row>
    <row r="466" spans="1:11" s="190" customFormat="1" ht="30">
      <c r="A466" s="315">
        <v>458</v>
      </c>
      <c r="B466" s="315" t="s">
        <v>19264</v>
      </c>
      <c r="C466" s="464" t="s">
        <v>21460</v>
      </c>
      <c r="D466" s="464" t="s">
        <v>21467</v>
      </c>
      <c r="E466" s="316" t="s">
        <v>22380</v>
      </c>
      <c r="F466" s="315" t="s">
        <v>21681</v>
      </c>
      <c r="G466" s="315" t="s">
        <v>22384</v>
      </c>
      <c r="H466" s="578"/>
      <c r="I466" s="316"/>
      <c r="J466" s="578"/>
      <c r="K466" s="577"/>
    </row>
    <row r="467" spans="1:11" s="190" customFormat="1" ht="30">
      <c r="A467" s="315">
        <v>459</v>
      </c>
      <c r="B467" s="315" t="s">
        <v>19264</v>
      </c>
      <c r="C467" s="464" t="s">
        <v>21460</v>
      </c>
      <c r="D467" s="464" t="s">
        <v>21467</v>
      </c>
      <c r="E467" s="316" t="s">
        <v>22378</v>
      </c>
      <c r="F467" s="315" t="s">
        <v>21681</v>
      </c>
      <c r="G467" s="315" t="s">
        <v>22385</v>
      </c>
      <c r="H467" s="578"/>
      <c r="I467" s="316"/>
      <c r="J467" s="578"/>
      <c r="K467" s="577"/>
    </row>
    <row r="468" spans="1:11" s="190" customFormat="1" ht="30">
      <c r="A468" s="315">
        <v>460</v>
      </c>
      <c r="B468" s="315" t="s">
        <v>19264</v>
      </c>
      <c r="C468" s="464" t="s">
        <v>21460</v>
      </c>
      <c r="D468" s="464" t="s">
        <v>21467</v>
      </c>
      <c r="E468" s="316" t="s">
        <v>22378</v>
      </c>
      <c r="F468" s="315" t="s">
        <v>21681</v>
      </c>
      <c r="G468" s="315" t="s">
        <v>22386</v>
      </c>
      <c r="H468" s="578"/>
      <c r="I468" s="316"/>
      <c r="J468" s="578"/>
      <c r="K468" s="577"/>
    </row>
    <row r="469" spans="1:11" s="190" customFormat="1" ht="30">
      <c r="A469" s="315">
        <v>461</v>
      </c>
      <c r="B469" s="315" t="s">
        <v>19264</v>
      </c>
      <c r="C469" s="464" t="s">
        <v>21460</v>
      </c>
      <c r="D469" s="464" t="s">
        <v>21467</v>
      </c>
      <c r="E469" s="316" t="s">
        <v>22376</v>
      </c>
      <c r="F469" s="315" t="s">
        <v>21544</v>
      </c>
      <c r="G469" s="315" t="s">
        <v>22387</v>
      </c>
      <c r="H469" s="578"/>
      <c r="I469" s="316"/>
      <c r="J469" s="578"/>
      <c r="K469" s="577"/>
    </row>
    <row r="470" spans="1:11" s="190" customFormat="1" ht="30">
      <c r="A470" s="315">
        <v>462</v>
      </c>
      <c r="B470" s="315" t="s">
        <v>19264</v>
      </c>
      <c r="C470" s="464" t="s">
        <v>21460</v>
      </c>
      <c r="D470" s="464" t="s">
        <v>21467</v>
      </c>
      <c r="E470" s="316" t="s">
        <v>22376</v>
      </c>
      <c r="F470" s="315" t="s">
        <v>21681</v>
      </c>
      <c r="G470" s="315" t="s">
        <v>22388</v>
      </c>
      <c r="H470" s="578"/>
      <c r="I470" s="316"/>
      <c r="J470" s="578"/>
      <c r="K470" s="577"/>
    </row>
    <row r="471" spans="1:11" s="190" customFormat="1" ht="30">
      <c r="A471" s="315">
        <v>463</v>
      </c>
      <c r="B471" s="315" t="s">
        <v>19264</v>
      </c>
      <c r="C471" s="464" t="s">
        <v>21460</v>
      </c>
      <c r="D471" s="464" t="s">
        <v>21467</v>
      </c>
      <c r="E471" s="316" t="s">
        <v>22376</v>
      </c>
      <c r="F471" s="315" t="s">
        <v>21613</v>
      </c>
      <c r="G471" s="315" t="s">
        <v>22389</v>
      </c>
      <c r="H471" s="578"/>
      <c r="I471" s="316"/>
      <c r="J471" s="578"/>
      <c r="K471" s="577"/>
    </row>
    <row r="472" spans="1:11" s="190" customFormat="1" ht="30">
      <c r="A472" s="315">
        <v>464</v>
      </c>
      <c r="B472" s="315" t="s">
        <v>19264</v>
      </c>
      <c r="C472" s="464" t="s">
        <v>21460</v>
      </c>
      <c r="D472" s="464" t="s">
        <v>21467</v>
      </c>
      <c r="E472" s="316" t="s">
        <v>22378</v>
      </c>
      <c r="F472" s="315" t="s">
        <v>21681</v>
      </c>
      <c r="G472" s="315" t="s">
        <v>22390</v>
      </c>
      <c r="H472" s="578"/>
      <c r="I472" s="316"/>
      <c r="J472" s="578"/>
      <c r="K472" s="577"/>
    </row>
    <row r="473" spans="1:11" s="190" customFormat="1" ht="30">
      <c r="A473" s="315">
        <v>465</v>
      </c>
      <c r="B473" s="315" t="s">
        <v>19264</v>
      </c>
      <c r="C473" s="464" t="s">
        <v>21460</v>
      </c>
      <c r="D473" s="464" t="s">
        <v>21467</v>
      </c>
      <c r="E473" s="316" t="s">
        <v>22378</v>
      </c>
      <c r="F473" s="315" t="s">
        <v>21681</v>
      </c>
      <c r="G473" s="315" t="s">
        <v>22391</v>
      </c>
      <c r="H473" s="578"/>
      <c r="I473" s="316"/>
      <c r="J473" s="578"/>
      <c r="K473" s="577"/>
    </row>
    <row r="474" spans="1:11" s="190" customFormat="1" ht="30">
      <c r="A474" s="315">
        <v>466</v>
      </c>
      <c r="B474" s="315" t="s">
        <v>19264</v>
      </c>
      <c r="C474" s="464" t="s">
        <v>21460</v>
      </c>
      <c r="D474" s="464" t="s">
        <v>21467</v>
      </c>
      <c r="E474" s="316" t="s">
        <v>22380</v>
      </c>
      <c r="F474" s="315" t="s">
        <v>21697</v>
      </c>
      <c r="G474" s="315" t="s">
        <v>22392</v>
      </c>
      <c r="H474" s="578"/>
      <c r="I474" s="316"/>
      <c r="J474" s="578"/>
      <c r="K474" s="577"/>
    </row>
    <row r="475" spans="1:11" s="190" customFormat="1" ht="30">
      <c r="A475" s="315">
        <v>467</v>
      </c>
      <c r="B475" s="315" t="s">
        <v>19264</v>
      </c>
      <c r="C475" s="464" t="s">
        <v>21460</v>
      </c>
      <c r="D475" s="464" t="s">
        <v>21467</v>
      </c>
      <c r="E475" s="316" t="s">
        <v>22380</v>
      </c>
      <c r="F475" s="315" t="s">
        <v>21681</v>
      </c>
      <c r="G475" s="315" t="s">
        <v>22393</v>
      </c>
      <c r="H475" s="578"/>
      <c r="I475" s="316"/>
      <c r="J475" s="578"/>
      <c r="K475" s="577"/>
    </row>
    <row r="476" spans="1:11" s="190" customFormat="1" ht="30">
      <c r="A476" s="315">
        <v>468</v>
      </c>
      <c r="B476" s="315" t="s">
        <v>19264</v>
      </c>
      <c r="C476" s="464" t="s">
        <v>21460</v>
      </c>
      <c r="D476" s="464" t="s">
        <v>21467</v>
      </c>
      <c r="E476" s="316" t="s">
        <v>22372</v>
      </c>
      <c r="F476" s="315" t="s">
        <v>21681</v>
      </c>
      <c r="G476" s="315" t="s">
        <v>22394</v>
      </c>
      <c r="H476" s="578"/>
      <c r="I476" s="316"/>
      <c r="J476" s="578"/>
      <c r="K476" s="577"/>
    </row>
    <row r="477" spans="1:11" s="190" customFormat="1" ht="30">
      <c r="A477" s="315">
        <v>469</v>
      </c>
      <c r="B477" s="315" t="s">
        <v>19264</v>
      </c>
      <c r="C477" s="464" t="s">
        <v>21460</v>
      </c>
      <c r="D477" s="464" t="s">
        <v>21467</v>
      </c>
      <c r="E477" s="316" t="s">
        <v>22372</v>
      </c>
      <c r="F477" s="315" t="s">
        <v>21681</v>
      </c>
      <c r="G477" s="315" t="s">
        <v>22395</v>
      </c>
      <c r="H477" s="578"/>
      <c r="I477" s="316"/>
      <c r="J477" s="578"/>
      <c r="K477" s="577"/>
    </row>
    <row r="478" spans="1:11" s="190" customFormat="1" ht="30">
      <c r="A478" s="315">
        <v>470</v>
      </c>
      <c r="B478" s="315" t="s">
        <v>19264</v>
      </c>
      <c r="C478" s="464" t="s">
        <v>21460</v>
      </c>
      <c r="D478" s="464" t="s">
        <v>21467</v>
      </c>
      <c r="E478" s="316" t="s">
        <v>22378</v>
      </c>
      <c r="F478" s="315" t="s">
        <v>21681</v>
      </c>
      <c r="G478" s="315" t="s">
        <v>22396</v>
      </c>
      <c r="H478" s="578"/>
      <c r="I478" s="316"/>
      <c r="J478" s="578"/>
      <c r="K478" s="577"/>
    </row>
    <row r="479" spans="1:11" s="190" customFormat="1" ht="30">
      <c r="A479" s="315">
        <v>471</v>
      </c>
      <c r="B479" s="315" t="s">
        <v>19264</v>
      </c>
      <c r="C479" s="464" t="s">
        <v>21460</v>
      </c>
      <c r="D479" s="464" t="s">
        <v>21467</v>
      </c>
      <c r="E479" s="316" t="s">
        <v>22378</v>
      </c>
      <c r="F479" s="315" t="s">
        <v>21681</v>
      </c>
      <c r="G479" s="315" t="s">
        <v>22397</v>
      </c>
      <c r="H479" s="578"/>
      <c r="I479" s="316"/>
      <c r="J479" s="578"/>
      <c r="K479" s="577"/>
    </row>
    <row r="480" spans="1:11" s="190" customFormat="1" ht="30">
      <c r="A480" s="315">
        <v>472</v>
      </c>
      <c r="B480" s="315" t="s">
        <v>19264</v>
      </c>
      <c r="C480" s="464" t="s">
        <v>21460</v>
      </c>
      <c r="D480" s="464" t="s">
        <v>21467</v>
      </c>
      <c r="E480" s="316" t="s">
        <v>22380</v>
      </c>
      <c r="F480" s="315" t="s">
        <v>21681</v>
      </c>
      <c r="G480" s="315" t="s">
        <v>22398</v>
      </c>
      <c r="H480" s="578"/>
      <c r="I480" s="316"/>
      <c r="J480" s="578"/>
      <c r="K480" s="577"/>
    </row>
    <row r="481" spans="1:11" s="190" customFormat="1" ht="30">
      <c r="A481" s="315">
        <v>473</v>
      </c>
      <c r="B481" s="315" t="s">
        <v>19264</v>
      </c>
      <c r="C481" s="464" t="s">
        <v>21460</v>
      </c>
      <c r="D481" s="464" t="s">
        <v>21467</v>
      </c>
      <c r="E481" s="316" t="s">
        <v>22380</v>
      </c>
      <c r="F481" s="315" t="s">
        <v>21681</v>
      </c>
      <c r="G481" s="315" t="s">
        <v>22399</v>
      </c>
      <c r="H481" s="578"/>
      <c r="I481" s="316"/>
      <c r="J481" s="578"/>
      <c r="K481" s="577"/>
    </row>
    <row r="482" spans="1:11" s="190" customFormat="1" ht="30">
      <c r="A482" s="315">
        <v>474</v>
      </c>
      <c r="B482" s="315" t="s">
        <v>19264</v>
      </c>
      <c r="C482" s="464" t="s">
        <v>21460</v>
      </c>
      <c r="D482" s="464" t="s">
        <v>21467</v>
      </c>
      <c r="E482" s="316" t="s">
        <v>22400</v>
      </c>
      <c r="F482" s="315" t="s">
        <v>21681</v>
      </c>
      <c r="G482" s="315" t="s">
        <v>22401</v>
      </c>
      <c r="H482" s="578"/>
      <c r="I482" s="316"/>
      <c r="J482" s="578"/>
      <c r="K482" s="577"/>
    </row>
    <row r="483" spans="1:11" s="190" customFormat="1" ht="30">
      <c r="A483" s="315">
        <v>475</v>
      </c>
      <c r="B483" s="315" t="s">
        <v>19264</v>
      </c>
      <c r="C483" s="464" t="s">
        <v>21460</v>
      </c>
      <c r="D483" s="464" t="s">
        <v>21467</v>
      </c>
      <c r="E483" s="316" t="s">
        <v>22380</v>
      </c>
      <c r="F483" s="315" t="s">
        <v>21681</v>
      </c>
      <c r="G483" s="315" t="s">
        <v>22402</v>
      </c>
      <c r="H483" s="578"/>
      <c r="I483" s="316"/>
      <c r="J483" s="578"/>
      <c r="K483" s="577"/>
    </row>
    <row r="484" spans="1:11" s="190" customFormat="1" ht="30">
      <c r="A484" s="315">
        <v>476</v>
      </c>
      <c r="B484" s="315" t="s">
        <v>19264</v>
      </c>
      <c r="C484" s="464" t="s">
        <v>21460</v>
      </c>
      <c r="D484" s="464" t="s">
        <v>21467</v>
      </c>
      <c r="E484" s="316" t="s">
        <v>22378</v>
      </c>
      <c r="F484" s="315" t="s">
        <v>21681</v>
      </c>
      <c r="G484" s="315" t="s">
        <v>22403</v>
      </c>
      <c r="H484" s="578"/>
      <c r="I484" s="316"/>
      <c r="J484" s="578"/>
      <c r="K484" s="577"/>
    </row>
    <row r="485" spans="1:11" s="190" customFormat="1" ht="30">
      <c r="A485" s="315">
        <v>477</v>
      </c>
      <c r="B485" s="315" t="s">
        <v>19264</v>
      </c>
      <c r="C485" s="464" t="s">
        <v>21460</v>
      </c>
      <c r="D485" s="464" t="s">
        <v>21467</v>
      </c>
      <c r="E485" s="316" t="s">
        <v>22378</v>
      </c>
      <c r="F485" s="315" t="s">
        <v>21681</v>
      </c>
      <c r="G485" s="315" t="s">
        <v>22404</v>
      </c>
      <c r="H485" s="578"/>
      <c r="I485" s="316"/>
      <c r="J485" s="578"/>
      <c r="K485" s="577"/>
    </row>
    <row r="486" spans="1:11" s="190" customFormat="1" ht="30">
      <c r="A486" s="315">
        <v>478</v>
      </c>
      <c r="B486" s="315" t="s">
        <v>19264</v>
      </c>
      <c r="C486" s="464" t="s">
        <v>21460</v>
      </c>
      <c r="D486" s="464" t="s">
        <v>21467</v>
      </c>
      <c r="E486" s="316" t="s">
        <v>22400</v>
      </c>
      <c r="F486" s="315" t="s">
        <v>21681</v>
      </c>
      <c r="G486" s="315" t="s">
        <v>22405</v>
      </c>
      <c r="H486" s="578"/>
      <c r="I486" s="316"/>
      <c r="J486" s="578"/>
      <c r="K486" s="577"/>
    </row>
    <row r="487" spans="1:11" s="190" customFormat="1" ht="30">
      <c r="A487" s="315">
        <v>479</v>
      </c>
      <c r="B487" s="315" t="s">
        <v>19264</v>
      </c>
      <c r="C487" s="464" t="s">
        <v>21460</v>
      </c>
      <c r="D487" s="464" t="s">
        <v>21467</v>
      </c>
      <c r="E487" s="316" t="s">
        <v>22400</v>
      </c>
      <c r="F487" s="315" t="s">
        <v>21681</v>
      </c>
      <c r="G487" s="315" t="s">
        <v>22406</v>
      </c>
      <c r="H487" s="578"/>
      <c r="I487" s="316"/>
      <c r="J487" s="578"/>
      <c r="K487" s="577"/>
    </row>
    <row r="488" spans="1:11" s="190" customFormat="1" ht="30">
      <c r="A488" s="315">
        <v>480</v>
      </c>
      <c r="B488" s="315" t="s">
        <v>19264</v>
      </c>
      <c r="C488" s="464" t="s">
        <v>21460</v>
      </c>
      <c r="D488" s="464" t="s">
        <v>21467</v>
      </c>
      <c r="E488" s="316" t="s">
        <v>22376</v>
      </c>
      <c r="F488" s="315" t="s">
        <v>21681</v>
      </c>
      <c r="G488" s="315" t="s">
        <v>22407</v>
      </c>
      <c r="H488" s="578"/>
      <c r="I488" s="316"/>
      <c r="J488" s="578"/>
      <c r="K488" s="577"/>
    </row>
    <row r="489" spans="1:11" s="190" customFormat="1" ht="30">
      <c r="A489" s="315">
        <v>481</v>
      </c>
      <c r="B489" s="315" t="s">
        <v>19264</v>
      </c>
      <c r="C489" s="464" t="s">
        <v>21460</v>
      </c>
      <c r="D489" s="464" t="s">
        <v>21467</v>
      </c>
      <c r="E489" s="316" t="s">
        <v>22376</v>
      </c>
      <c r="F489" s="315" t="s">
        <v>21681</v>
      </c>
      <c r="G489" s="315" t="s">
        <v>22408</v>
      </c>
      <c r="H489" s="578"/>
      <c r="I489" s="316"/>
      <c r="J489" s="578"/>
      <c r="K489" s="577"/>
    </row>
    <row r="490" spans="1:11" s="190" customFormat="1" ht="30">
      <c r="A490" s="315">
        <v>482</v>
      </c>
      <c r="B490" s="315" t="s">
        <v>19264</v>
      </c>
      <c r="C490" s="464" t="s">
        <v>21460</v>
      </c>
      <c r="D490" s="464" t="s">
        <v>21467</v>
      </c>
      <c r="E490" s="316" t="s">
        <v>22376</v>
      </c>
      <c r="F490" s="315" t="s">
        <v>21681</v>
      </c>
      <c r="G490" s="315" t="s">
        <v>22409</v>
      </c>
      <c r="H490" s="578"/>
      <c r="I490" s="316"/>
      <c r="J490" s="578"/>
      <c r="K490" s="577"/>
    </row>
    <row r="491" spans="1:11" s="190" customFormat="1" ht="30">
      <c r="A491" s="315">
        <v>483</v>
      </c>
      <c r="B491" s="315" t="s">
        <v>19264</v>
      </c>
      <c r="C491" s="464" t="s">
        <v>21460</v>
      </c>
      <c r="D491" s="464" t="s">
        <v>21467</v>
      </c>
      <c r="E491" s="316" t="s">
        <v>22380</v>
      </c>
      <c r="F491" s="315" t="s">
        <v>21681</v>
      </c>
      <c r="G491" s="315" t="s">
        <v>22410</v>
      </c>
      <c r="H491" s="578"/>
      <c r="I491" s="316"/>
      <c r="J491" s="578"/>
      <c r="K491" s="577"/>
    </row>
    <row r="492" spans="1:11" s="190" customFormat="1" ht="30">
      <c r="A492" s="315">
        <v>484</v>
      </c>
      <c r="B492" s="315" t="s">
        <v>19264</v>
      </c>
      <c r="C492" s="464" t="s">
        <v>21460</v>
      </c>
      <c r="D492" s="464" t="s">
        <v>21467</v>
      </c>
      <c r="E492" s="316" t="s">
        <v>22380</v>
      </c>
      <c r="F492" s="315" t="s">
        <v>21681</v>
      </c>
      <c r="G492" s="315" t="s">
        <v>22411</v>
      </c>
      <c r="H492" s="578"/>
      <c r="I492" s="316"/>
      <c r="J492" s="578"/>
      <c r="K492" s="577"/>
    </row>
    <row r="493" spans="1:11" s="190" customFormat="1" ht="30">
      <c r="A493" s="315">
        <v>485</v>
      </c>
      <c r="B493" s="315" t="s">
        <v>19264</v>
      </c>
      <c r="C493" s="464" t="s">
        <v>21460</v>
      </c>
      <c r="D493" s="464" t="s">
        <v>21467</v>
      </c>
      <c r="E493" s="316" t="s">
        <v>22372</v>
      </c>
      <c r="F493" s="315" t="s">
        <v>21681</v>
      </c>
      <c r="G493" s="315" t="s">
        <v>22412</v>
      </c>
      <c r="H493" s="578"/>
      <c r="I493" s="316"/>
      <c r="J493" s="578"/>
      <c r="K493" s="577"/>
    </row>
    <row r="494" spans="1:11" s="190" customFormat="1" ht="30">
      <c r="A494" s="315">
        <v>486</v>
      </c>
      <c r="B494" s="315" t="s">
        <v>19264</v>
      </c>
      <c r="C494" s="464" t="s">
        <v>21460</v>
      </c>
      <c r="D494" s="464" t="s">
        <v>21467</v>
      </c>
      <c r="E494" s="316" t="s">
        <v>22400</v>
      </c>
      <c r="F494" s="315" t="s">
        <v>21681</v>
      </c>
      <c r="G494" s="315" t="s">
        <v>22413</v>
      </c>
      <c r="H494" s="578"/>
      <c r="I494" s="316"/>
      <c r="J494" s="578"/>
      <c r="K494" s="577"/>
    </row>
    <row r="495" spans="1:11" s="190" customFormat="1" ht="30">
      <c r="A495" s="315">
        <v>487</v>
      </c>
      <c r="B495" s="315" t="s">
        <v>19264</v>
      </c>
      <c r="C495" s="464" t="s">
        <v>21460</v>
      </c>
      <c r="D495" s="464" t="s">
        <v>21467</v>
      </c>
      <c r="E495" s="316" t="s">
        <v>22372</v>
      </c>
      <c r="F495" s="315" t="s">
        <v>21681</v>
      </c>
      <c r="G495" s="315" t="s">
        <v>22414</v>
      </c>
      <c r="H495" s="578"/>
      <c r="I495" s="316"/>
      <c r="J495" s="578"/>
      <c r="K495" s="577"/>
    </row>
    <row r="496" spans="1:11" s="190" customFormat="1" ht="30">
      <c r="A496" s="315">
        <v>488</v>
      </c>
      <c r="B496" s="315" t="s">
        <v>19264</v>
      </c>
      <c r="C496" s="464" t="s">
        <v>21460</v>
      </c>
      <c r="D496" s="464" t="s">
        <v>21467</v>
      </c>
      <c r="E496" s="316" t="s">
        <v>22380</v>
      </c>
      <c r="F496" s="315" t="s">
        <v>21681</v>
      </c>
      <c r="G496" s="315" t="s">
        <v>22415</v>
      </c>
      <c r="H496" s="578"/>
      <c r="I496" s="316"/>
      <c r="J496" s="578"/>
      <c r="K496" s="577"/>
    </row>
    <row r="497" spans="1:11" s="190" customFormat="1" ht="30">
      <c r="A497" s="315">
        <v>489</v>
      </c>
      <c r="B497" s="315" t="s">
        <v>19264</v>
      </c>
      <c r="C497" s="464" t="s">
        <v>21460</v>
      </c>
      <c r="D497" s="464" t="s">
        <v>21467</v>
      </c>
      <c r="E497" s="316" t="s">
        <v>22380</v>
      </c>
      <c r="F497" s="315" t="s">
        <v>21681</v>
      </c>
      <c r="G497" s="315" t="s">
        <v>22416</v>
      </c>
      <c r="H497" s="578"/>
      <c r="I497" s="316"/>
      <c r="J497" s="578"/>
      <c r="K497" s="577"/>
    </row>
    <row r="498" spans="1:11" s="190" customFormat="1" ht="30">
      <c r="A498" s="315">
        <v>490</v>
      </c>
      <c r="B498" s="315" t="s">
        <v>19264</v>
      </c>
      <c r="C498" s="464" t="s">
        <v>21460</v>
      </c>
      <c r="D498" s="464" t="s">
        <v>21467</v>
      </c>
      <c r="E498" s="316" t="s">
        <v>22380</v>
      </c>
      <c r="F498" s="315" t="s">
        <v>21681</v>
      </c>
      <c r="G498" s="315" t="s">
        <v>22417</v>
      </c>
      <c r="H498" s="578"/>
      <c r="I498" s="316"/>
      <c r="J498" s="578"/>
      <c r="K498" s="577"/>
    </row>
    <row r="499" spans="1:11" s="190" customFormat="1" ht="30">
      <c r="A499" s="315">
        <v>491</v>
      </c>
      <c r="B499" s="315" t="s">
        <v>19264</v>
      </c>
      <c r="C499" s="464" t="s">
        <v>21460</v>
      </c>
      <c r="D499" s="464" t="s">
        <v>21467</v>
      </c>
      <c r="E499" s="316" t="s">
        <v>22380</v>
      </c>
      <c r="F499" s="315" t="s">
        <v>21681</v>
      </c>
      <c r="G499" s="315" t="s">
        <v>22418</v>
      </c>
      <c r="H499" s="578"/>
      <c r="I499" s="316"/>
      <c r="J499" s="578"/>
      <c r="K499" s="577"/>
    </row>
    <row r="500" spans="1:11" s="190" customFormat="1" ht="30">
      <c r="A500" s="315">
        <v>492</v>
      </c>
      <c r="B500" s="315" t="s">
        <v>19264</v>
      </c>
      <c r="C500" s="464" t="s">
        <v>21460</v>
      </c>
      <c r="D500" s="464" t="s">
        <v>21467</v>
      </c>
      <c r="E500" s="316" t="s">
        <v>22400</v>
      </c>
      <c r="F500" s="315" t="s">
        <v>21681</v>
      </c>
      <c r="G500" s="315" t="s">
        <v>22419</v>
      </c>
      <c r="H500" s="578"/>
      <c r="I500" s="316"/>
      <c r="J500" s="578"/>
      <c r="K500" s="577"/>
    </row>
    <row r="501" spans="1:11" s="190" customFormat="1" ht="30">
      <c r="A501" s="315">
        <v>493</v>
      </c>
      <c r="B501" s="315" t="s">
        <v>19264</v>
      </c>
      <c r="C501" s="464" t="s">
        <v>21460</v>
      </c>
      <c r="D501" s="464" t="s">
        <v>21467</v>
      </c>
      <c r="E501" s="316" t="s">
        <v>22400</v>
      </c>
      <c r="F501" s="315" t="s">
        <v>21681</v>
      </c>
      <c r="G501" s="315" t="s">
        <v>22420</v>
      </c>
      <c r="H501" s="578"/>
      <c r="I501" s="316"/>
      <c r="J501" s="578"/>
      <c r="K501" s="577"/>
    </row>
    <row r="502" spans="1:11" s="190" customFormat="1" ht="30">
      <c r="A502" s="315">
        <v>494</v>
      </c>
      <c r="B502" s="315" t="s">
        <v>19264</v>
      </c>
      <c r="C502" s="464" t="s">
        <v>21460</v>
      </c>
      <c r="D502" s="464" t="s">
        <v>21467</v>
      </c>
      <c r="E502" s="316" t="s">
        <v>22400</v>
      </c>
      <c r="F502" s="315" t="s">
        <v>21681</v>
      </c>
      <c r="G502" s="315" t="s">
        <v>22421</v>
      </c>
      <c r="H502" s="578"/>
      <c r="I502" s="316"/>
      <c r="J502" s="578"/>
      <c r="K502" s="577"/>
    </row>
    <row r="503" spans="1:11" s="190" customFormat="1" ht="30">
      <c r="A503" s="315">
        <v>495</v>
      </c>
      <c r="B503" s="315" t="s">
        <v>19264</v>
      </c>
      <c r="C503" s="464" t="s">
        <v>21460</v>
      </c>
      <c r="D503" s="464" t="s">
        <v>21467</v>
      </c>
      <c r="E503" s="316" t="s">
        <v>22380</v>
      </c>
      <c r="F503" s="315" t="s">
        <v>21681</v>
      </c>
      <c r="G503" s="315" t="s">
        <v>22422</v>
      </c>
      <c r="H503" s="578"/>
      <c r="I503" s="316"/>
      <c r="J503" s="578"/>
      <c r="K503" s="577"/>
    </row>
    <row r="504" spans="1:11" s="190" customFormat="1" ht="30">
      <c r="A504" s="315">
        <v>496</v>
      </c>
      <c r="B504" s="315" t="s">
        <v>19264</v>
      </c>
      <c r="C504" s="464" t="s">
        <v>21460</v>
      </c>
      <c r="D504" s="464" t="s">
        <v>21467</v>
      </c>
      <c r="E504" s="316" t="s">
        <v>22380</v>
      </c>
      <c r="F504" s="315" t="s">
        <v>21681</v>
      </c>
      <c r="G504" s="315" t="s">
        <v>22423</v>
      </c>
      <c r="H504" s="578"/>
      <c r="I504" s="316"/>
      <c r="J504" s="578"/>
      <c r="K504" s="577"/>
    </row>
    <row r="505" spans="1:11" s="190" customFormat="1" ht="30">
      <c r="A505" s="315">
        <v>497</v>
      </c>
      <c r="B505" s="315" t="s">
        <v>19264</v>
      </c>
      <c r="C505" s="464" t="s">
        <v>21460</v>
      </c>
      <c r="D505" s="464" t="s">
        <v>21467</v>
      </c>
      <c r="E505" s="316" t="s">
        <v>22380</v>
      </c>
      <c r="F505" s="315" t="s">
        <v>21681</v>
      </c>
      <c r="G505" s="315" t="s">
        <v>22424</v>
      </c>
      <c r="H505" s="578"/>
      <c r="I505" s="316"/>
      <c r="J505" s="578"/>
      <c r="K505" s="577"/>
    </row>
    <row r="506" spans="1:11" s="190" customFormat="1" ht="30">
      <c r="A506" s="315">
        <v>498</v>
      </c>
      <c r="B506" s="315" t="s">
        <v>19264</v>
      </c>
      <c r="C506" s="464" t="s">
        <v>21460</v>
      </c>
      <c r="D506" s="464" t="s">
        <v>21467</v>
      </c>
      <c r="E506" s="316" t="s">
        <v>22380</v>
      </c>
      <c r="F506" s="315" t="s">
        <v>21681</v>
      </c>
      <c r="G506" s="315" t="s">
        <v>22425</v>
      </c>
      <c r="H506" s="578"/>
      <c r="I506" s="316"/>
      <c r="J506" s="578"/>
      <c r="K506" s="577"/>
    </row>
    <row r="507" spans="1:11" s="190" customFormat="1" ht="30">
      <c r="A507" s="315">
        <v>499</v>
      </c>
      <c r="B507" s="315" t="s">
        <v>19264</v>
      </c>
      <c r="C507" s="464" t="s">
        <v>21460</v>
      </c>
      <c r="D507" s="464" t="s">
        <v>21467</v>
      </c>
      <c r="E507" s="316" t="s">
        <v>22378</v>
      </c>
      <c r="F507" s="315" t="s">
        <v>21681</v>
      </c>
      <c r="G507" s="315" t="s">
        <v>22426</v>
      </c>
      <c r="H507" s="578"/>
      <c r="I507" s="316"/>
      <c r="J507" s="578"/>
      <c r="K507" s="577"/>
    </row>
    <row r="508" spans="1:11" s="190" customFormat="1" ht="30">
      <c r="A508" s="315">
        <v>500</v>
      </c>
      <c r="B508" s="315" t="s">
        <v>19264</v>
      </c>
      <c r="C508" s="464" t="s">
        <v>21460</v>
      </c>
      <c r="D508" s="464" t="s">
        <v>21467</v>
      </c>
      <c r="E508" s="316" t="s">
        <v>22378</v>
      </c>
      <c r="F508" s="315" t="s">
        <v>21681</v>
      </c>
      <c r="G508" s="315" t="s">
        <v>22427</v>
      </c>
      <c r="H508" s="578"/>
      <c r="I508" s="316"/>
      <c r="J508" s="578"/>
      <c r="K508" s="577"/>
    </row>
    <row r="509" spans="1:11" s="190" customFormat="1" ht="30">
      <c r="A509" s="315">
        <v>501</v>
      </c>
      <c r="B509" s="315" t="s">
        <v>19264</v>
      </c>
      <c r="C509" s="464" t="s">
        <v>21460</v>
      </c>
      <c r="D509" s="464" t="s">
        <v>21467</v>
      </c>
      <c r="E509" s="316" t="s">
        <v>22400</v>
      </c>
      <c r="F509" s="315" t="s">
        <v>21681</v>
      </c>
      <c r="G509" s="315" t="s">
        <v>22428</v>
      </c>
      <c r="H509" s="578"/>
      <c r="I509" s="316"/>
      <c r="J509" s="578"/>
      <c r="K509" s="577"/>
    </row>
    <row r="510" spans="1:11" s="190" customFormat="1" ht="30">
      <c r="A510" s="315">
        <v>502</v>
      </c>
      <c r="B510" s="315" t="s">
        <v>19264</v>
      </c>
      <c r="C510" s="464" t="s">
        <v>21460</v>
      </c>
      <c r="D510" s="464" t="s">
        <v>21467</v>
      </c>
      <c r="E510" s="316" t="s">
        <v>22380</v>
      </c>
      <c r="F510" s="315" t="s">
        <v>21681</v>
      </c>
      <c r="G510" s="315" t="s">
        <v>22429</v>
      </c>
      <c r="H510" s="578"/>
      <c r="I510" s="316"/>
      <c r="J510" s="578"/>
      <c r="K510" s="577"/>
    </row>
    <row r="511" spans="1:11" s="190" customFormat="1" ht="30">
      <c r="A511" s="315">
        <v>503</v>
      </c>
      <c r="B511" s="315" t="s">
        <v>19264</v>
      </c>
      <c r="C511" s="464" t="s">
        <v>21460</v>
      </c>
      <c r="D511" s="464" t="s">
        <v>21467</v>
      </c>
      <c r="E511" s="316" t="s">
        <v>22372</v>
      </c>
      <c r="F511" s="315" t="s">
        <v>21474</v>
      </c>
      <c r="G511" s="315" t="s">
        <v>22430</v>
      </c>
      <c r="H511" s="578"/>
      <c r="I511" s="316"/>
      <c r="J511" s="578"/>
      <c r="K511" s="577"/>
    </row>
    <row r="512" spans="1:11" s="190" customFormat="1" ht="30">
      <c r="A512" s="315">
        <v>504</v>
      </c>
      <c r="B512" s="315" t="s">
        <v>19264</v>
      </c>
      <c r="C512" s="464" t="s">
        <v>21460</v>
      </c>
      <c r="D512" s="464" t="s">
        <v>21467</v>
      </c>
      <c r="E512" s="316" t="s">
        <v>22376</v>
      </c>
      <c r="F512" s="315" t="s">
        <v>21681</v>
      </c>
      <c r="G512" s="315" t="s">
        <v>22431</v>
      </c>
      <c r="H512" s="578"/>
      <c r="I512" s="316"/>
      <c r="J512" s="578"/>
      <c r="K512" s="577"/>
    </row>
    <row r="513" spans="1:11" s="190" customFormat="1" ht="30">
      <c r="A513" s="315">
        <v>505</v>
      </c>
      <c r="B513" s="315" t="s">
        <v>19264</v>
      </c>
      <c r="C513" s="464" t="s">
        <v>21460</v>
      </c>
      <c r="D513" s="464" t="s">
        <v>21467</v>
      </c>
      <c r="E513" s="316" t="s">
        <v>22380</v>
      </c>
      <c r="F513" s="315" t="s">
        <v>21681</v>
      </c>
      <c r="G513" s="315" t="s">
        <v>22432</v>
      </c>
      <c r="H513" s="578"/>
      <c r="I513" s="316"/>
      <c r="J513" s="578"/>
      <c r="K513" s="577"/>
    </row>
    <row r="514" spans="1:11" s="190" customFormat="1" ht="30">
      <c r="A514" s="315">
        <v>506</v>
      </c>
      <c r="B514" s="315" t="s">
        <v>19264</v>
      </c>
      <c r="C514" s="464" t="s">
        <v>21460</v>
      </c>
      <c r="D514" s="464" t="s">
        <v>21467</v>
      </c>
      <c r="E514" s="316" t="s">
        <v>22380</v>
      </c>
      <c r="F514" s="315" t="s">
        <v>21613</v>
      </c>
      <c r="G514" s="315" t="s">
        <v>22433</v>
      </c>
      <c r="H514" s="578"/>
      <c r="I514" s="316"/>
      <c r="J514" s="578"/>
      <c r="K514" s="577"/>
    </row>
    <row r="515" spans="1:11" s="190" customFormat="1" ht="30">
      <c r="A515" s="315">
        <v>507</v>
      </c>
      <c r="B515" s="315" t="s">
        <v>19264</v>
      </c>
      <c r="C515" s="464" t="s">
        <v>21460</v>
      </c>
      <c r="D515" s="464" t="s">
        <v>21467</v>
      </c>
      <c r="E515" s="316" t="s">
        <v>22380</v>
      </c>
      <c r="F515" s="315" t="s">
        <v>21681</v>
      </c>
      <c r="G515" s="315" t="s">
        <v>22434</v>
      </c>
      <c r="H515" s="578"/>
      <c r="I515" s="316"/>
      <c r="J515" s="578"/>
      <c r="K515" s="577"/>
    </row>
    <row r="516" spans="1:11" s="190" customFormat="1" ht="30">
      <c r="A516" s="315">
        <v>508</v>
      </c>
      <c r="B516" s="315" t="s">
        <v>19264</v>
      </c>
      <c r="C516" s="464" t="s">
        <v>21460</v>
      </c>
      <c r="D516" s="464" t="s">
        <v>21467</v>
      </c>
      <c r="E516" s="316" t="s">
        <v>22378</v>
      </c>
      <c r="F516" s="315" t="s">
        <v>21681</v>
      </c>
      <c r="G516" s="315" t="s">
        <v>22435</v>
      </c>
      <c r="H516" s="578"/>
      <c r="I516" s="316"/>
      <c r="J516" s="578"/>
      <c r="K516" s="577"/>
    </row>
    <row r="517" spans="1:11" s="190" customFormat="1" ht="30">
      <c r="A517" s="315">
        <v>509</v>
      </c>
      <c r="B517" s="315" t="s">
        <v>19264</v>
      </c>
      <c r="C517" s="464" t="s">
        <v>21460</v>
      </c>
      <c r="D517" s="464" t="s">
        <v>21467</v>
      </c>
      <c r="E517" s="316" t="s">
        <v>22378</v>
      </c>
      <c r="F517" s="315" t="s">
        <v>21681</v>
      </c>
      <c r="G517" s="315" t="s">
        <v>22436</v>
      </c>
      <c r="H517" s="578"/>
      <c r="I517" s="316"/>
      <c r="J517" s="578"/>
      <c r="K517" s="577"/>
    </row>
    <row r="518" spans="1:11" s="190" customFormat="1" ht="30">
      <c r="A518" s="315">
        <v>510</v>
      </c>
      <c r="B518" s="315" t="s">
        <v>19264</v>
      </c>
      <c r="C518" s="464" t="s">
        <v>21460</v>
      </c>
      <c r="D518" s="464" t="s">
        <v>21467</v>
      </c>
      <c r="E518" s="316" t="s">
        <v>22378</v>
      </c>
      <c r="F518" s="315" t="s">
        <v>21681</v>
      </c>
      <c r="G518" s="315" t="s">
        <v>22437</v>
      </c>
      <c r="H518" s="578"/>
      <c r="I518" s="316"/>
      <c r="J518" s="578"/>
      <c r="K518" s="577"/>
    </row>
    <row r="519" spans="1:11" s="190" customFormat="1" ht="30">
      <c r="A519" s="315">
        <v>511</v>
      </c>
      <c r="B519" s="315" t="s">
        <v>19264</v>
      </c>
      <c r="C519" s="464" t="s">
        <v>21460</v>
      </c>
      <c r="D519" s="464" t="s">
        <v>21467</v>
      </c>
      <c r="E519" s="316" t="s">
        <v>22378</v>
      </c>
      <c r="F519" s="315" t="s">
        <v>21544</v>
      </c>
      <c r="G519" s="315" t="s">
        <v>22438</v>
      </c>
      <c r="H519" s="578"/>
      <c r="I519" s="316"/>
      <c r="J519" s="578"/>
      <c r="K519" s="577"/>
    </row>
    <row r="520" spans="1:11" s="190" customFormat="1" ht="30">
      <c r="A520" s="315">
        <v>512</v>
      </c>
      <c r="B520" s="315" t="s">
        <v>19264</v>
      </c>
      <c r="C520" s="464" t="s">
        <v>21460</v>
      </c>
      <c r="D520" s="464" t="s">
        <v>21467</v>
      </c>
      <c r="E520" s="316" t="s">
        <v>22400</v>
      </c>
      <c r="F520" s="315" t="s">
        <v>21681</v>
      </c>
      <c r="G520" s="315" t="s">
        <v>22439</v>
      </c>
      <c r="H520" s="578"/>
      <c r="I520" s="316"/>
      <c r="J520" s="578"/>
      <c r="K520" s="577"/>
    </row>
    <row r="521" spans="1:11" s="190" customFormat="1" ht="30">
      <c r="A521" s="315">
        <v>513</v>
      </c>
      <c r="B521" s="315" t="s">
        <v>19264</v>
      </c>
      <c r="C521" s="464" t="s">
        <v>21460</v>
      </c>
      <c r="D521" s="464" t="s">
        <v>21467</v>
      </c>
      <c r="E521" s="316" t="s">
        <v>22400</v>
      </c>
      <c r="F521" s="315" t="s">
        <v>21613</v>
      </c>
      <c r="G521" s="315" t="s">
        <v>22440</v>
      </c>
      <c r="H521" s="578"/>
      <c r="I521" s="316"/>
      <c r="J521" s="578"/>
      <c r="K521" s="577"/>
    </row>
    <row r="522" spans="1:11" s="190" customFormat="1" ht="30">
      <c r="A522" s="315">
        <v>514</v>
      </c>
      <c r="B522" s="315" t="s">
        <v>19264</v>
      </c>
      <c r="C522" s="464" t="s">
        <v>21460</v>
      </c>
      <c r="D522" s="464" t="s">
        <v>21467</v>
      </c>
      <c r="E522" s="316" t="s">
        <v>22400</v>
      </c>
      <c r="F522" s="315" t="s">
        <v>21681</v>
      </c>
      <c r="G522" s="315" t="s">
        <v>22441</v>
      </c>
      <c r="H522" s="578"/>
      <c r="I522" s="316"/>
      <c r="J522" s="578"/>
      <c r="K522" s="577"/>
    </row>
    <row r="523" spans="1:11" s="190" customFormat="1" ht="30">
      <c r="A523" s="315">
        <v>515</v>
      </c>
      <c r="B523" s="315" t="s">
        <v>19264</v>
      </c>
      <c r="C523" s="464" t="s">
        <v>21460</v>
      </c>
      <c r="D523" s="464" t="s">
        <v>21467</v>
      </c>
      <c r="E523" s="316" t="s">
        <v>22378</v>
      </c>
      <c r="F523" s="315" t="s">
        <v>21681</v>
      </c>
      <c r="G523" s="315" t="s">
        <v>22442</v>
      </c>
      <c r="H523" s="578"/>
      <c r="I523" s="316"/>
      <c r="J523" s="578"/>
      <c r="K523" s="577"/>
    </row>
    <row r="524" spans="1:11" s="190" customFormat="1" ht="30">
      <c r="A524" s="315">
        <v>516</v>
      </c>
      <c r="B524" s="315" t="s">
        <v>19264</v>
      </c>
      <c r="C524" s="464" t="s">
        <v>21460</v>
      </c>
      <c r="D524" s="464" t="s">
        <v>21467</v>
      </c>
      <c r="E524" s="316" t="s">
        <v>22378</v>
      </c>
      <c r="F524" s="315" t="s">
        <v>21697</v>
      </c>
      <c r="G524" s="315" t="s">
        <v>22443</v>
      </c>
      <c r="H524" s="578"/>
      <c r="I524" s="316"/>
      <c r="J524" s="578"/>
      <c r="K524" s="577"/>
    </row>
    <row r="525" spans="1:11" s="190" customFormat="1" ht="30">
      <c r="A525" s="315">
        <v>517</v>
      </c>
      <c r="B525" s="315" t="s">
        <v>19264</v>
      </c>
      <c r="C525" s="464" t="s">
        <v>21460</v>
      </c>
      <c r="D525" s="464" t="s">
        <v>21467</v>
      </c>
      <c r="E525" s="316" t="s">
        <v>22372</v>
      </c>
      <c r="F525" s="315" t="s">
        <v>21681</v>
      </c>
      <c r="G525" s="315" t="s">
        <v>22444</v>
      </c>
      <c r="H525" s="578"/>
      <c r="I525" s="316"/>
      <c r="J525" s="578"/>
      <c r="K525" s="577"/>
    </row>
    <row r="526" spans="1:11" s="190" customFormat="1" ht="30">
      <c r="A526" s="315">
        <v>518</v>
      </c>
      <c r="B526" s="315" t="s">
        <v>19264</v>
      </c>
      <c r="C526" s="464" t="s">
        <v>21460</v>
      </c>
      <c r="D526" s="464" t="s">
        <v>21467</v>
      </c>
      <c r="E526" s="316" t="s">
        <v>22372</v>
      </c>
      <c r="F526" s="315" t="s">
        <v>21681</v>
      </c>
      <c r="G526" s="315" t="s">
        <v>22445</v>
      </c>
      <c r="H526" s="578"/>
      <c r="I526" s="316"/>
      <c r="J526" s="578"/>
      <c r="K526" s="577"/>
    </row>
    <row r="527" spans="1:11" s="190" customFormat="1" ht="30">
      <c r="A527" s="315">
        <v>519</v>
      </c>
      <c r="B527" s="315" t="s">
        <v>19264</v>
      </c>
      <c r="C527" s="464" t="s">
        <v>21460</v>
      </c>
      <c r="D527" s="464" t="s">
        <v>21467</v>
      </c>
      <c r="E527" s="316" t="s">
        <v>22400</v>
      </c>
      <c r="F527" s="315" t="s">
        <v>21681</v>
      </c>
      <c r="G527" s="315" t="s">
        <v>22446</v>
      </c>
      <c r="H527" s="578"/>
      <c r="I527" s="316"/>
      <c r="J527" s="578"/>
      <c r="K527" s="577"/>
    </row>
    <row r="528" spans="1:11" s="190" customFormat="1" ht="30">
      <c r="A528" s="315">
        <v>520</v>
      </c>
      <c r="B528" s="315" t="s">
        <v>19264</v>
      </c>
      <c r="C528" s="464" t="s">
        <v>21460</v>
      </c>
      <c r="D528" s="464" t="s">
        <v>21467</v>
      </c>
      <c r="E528" s="316" t="s">
        <v>22372</v>
      </c>
      <c r="F528" s="315" t="s">
        <v>21681</v>
      </c>
      <c r="G528" s="315" t="s">
        <v>22447</v>
      </c>
      <c r="H528" s="578"/>
      <c r="I528" s="316"/>
      <c r="J528" s="578"/>
      <c r="K528" s="577"/>
    </row>
    <row r="529" spans="1:11" s="190" customFormat="1" ht="30">
      <c r="A529" s="315">
        <v>521</v>
      </c>
      <c r="B529" s="315" t="s">
        <v>19264</v>
      </c>
      <c r="C529" s="464" t="s">
        <v>21460</v>
      </c>
      <c r="D529" s="464" t="s">
        <v>21467</v>
      </c>
      <c r="E529" s="316" t="s">
        <v>22380</v>
      </c>
      <c r="F529" s="315" t="s">
        <v>21681</v>
      </c>
      <c r="G529" s="315" t="s">
        <v>22448</v>
      </c>
      <c r="H529" s="578"/>
      <c r="I529" s="316"/>
      <c r="J529" s="578"/>
      <c r="K529" s="577"/>
    </row>
    <row r="530" spans="1:11" s="190" customFormat="1" ht="30">
      <c r="A530" s="315">
        <v>522</v>
      </c>
      <c r="B530" s="315" t="s">
        <v>19264</v>
      </c>
      <c r="C530" s="464" t="s">
        <v>21460</v>
      </c>
      <c r="D530" s="464" t="s">
        <v>21467</v>
      </c>
      <c r="E530" s="316" t="s">
        <v>22376</v>
      </c>
      <c r="F530" s="315" t="s">
        <v>21681</v>
      </c>
      <c r="G530" s="315" t="s">
        <v>22449</v>
      </c>
      <c r="H530" s="578"/>
      <c r="I530" s="316"/>
      <c r="J530" s="578"/>
      <c r="K530" s="577"/>
    </row>
    <row r="531" spans="1:11" s="190" customFormat="1" ht="30">
      <c r="A531" s="315">
        <v>523</v>
      </c>
      <c r="B531" s="315" t="s">
        <v>19264</v>
      </c>
      <c r="C531" s="464" t="s">
        <v>21460</v>
      </c>
      <c r="D531" s="464" t="s">
        <v>21467</v>
      </c>
      <c r="E531" s="316" t="s">
        <v>22380</v>
      </c>
      <c r="F531" s="315" t="s">
        <v>21681</v>
      </c>
      <c r="G531" s="315" t="s">
        <v>22450</v>
      </c>
      <c r="H531" s="578"/>
      <c r="I531" s="316"/>
      <c r="J531" s="578"/>
      <c r="K531" s="577"/>
    </row>
    <row r="532" spans="1:11" s="190" customFormat="1" ht="30">
      <c r="A532" s="315">
        <v>524</v>
      </c>
      <c r="B532" s="315" t="s">
        <v>19264</v>
      </c>
      <c r="C532" s="464" t="s">
        <v>21460</v>
      </c>
      <c r="D532" s="464" t="s">
        <v>21467</v>
      </c>
      <c r="E532" s="316" t="s">
        <v>22380</v>
      </c>
      <c r="F532" s="315" t="s">
        <v>21681</v>
      </c>
      <c r="G532" s="315" t="s">
        <v>22451</v>
      </c>
      <c r="H532" s="578"/>
      <c r="I532" s="316"/>
      <c r="J532" s="578"/>
      <c r="K532" s="577"/>
    </row>
    <row r="533" spans="1:11" s="190" customFormat="1" ht="30">
      <c r="A533" s="315">
        <v>525</v>
      </c>
      <c r="B533" s="315" t="s">
        <v>19264</v>
      </c>
      <c r="C533" s="464" t="s">
        <v>21460</v>
      </c>
      <c r="D533" s="464" t="s">
        <v>21467</v>
      </c>
      <c r="E533" s="316" t="s">
        <v>22380</v>
      </c>
      <c r="F533" s="315" t="s">
        <v>21681</v>
      </c>
      <c r="G533" s="315" t="s">
        <v>22452</v>
      </c>
      <c r="H533" s="578"/>
      <c r="I533" s="316"/>
      <c r="J533" s="578"/>
      <c r="K533" s="577"/>
    </row>
    <row r="534" spans="1:11" s="190" customFormat="1" ht="30">
      <c r="A534" s="315">
        <v>526</v>
      </c>
      <c r="B534" s="315" t="s">
        <v>19264</v>
      </c>
      <c r="C534" s="464" t="s">
        <v>21460</v>
      </c>
      <c r="D534" s="464" t="s">
        <v>21467</v>
      </c>
      <c r="E534" s="316" t="s">
        <v>22376</v>
      </c>
      <c r="F534" s="315" t="s">
        <v>21681</v>
      </c>
      <c r="G534" s="315" t="s">
        <v>22453</v>
      </c>
      <c r="H534" s="578"/>
      <c r="I534" s="316"/>
      <c r="J534" s="578"/>
      <c r="K534" s="577"/>
    </row>
    <row r="535" spans="1:11" s="190" customFormat="1" ht="30">
      <c r="A535" s="315">
        <v>527</v>
      </c>
      <c r="B535" s="315" t="s">
        <v>19264</v>
      </c>
      <c r="C535" s="464" t="s">
        <v>21460</v>
      </c>
      <c r="D535" s="464" t="s">
        <v>21467</v>
      </c>
      <c r="E535" s="316" t="s">
        <v>22380</v>
      </c>
      <c r="F535" s="315" t="s">
        <v>21474</v>
      </c>
      <c r="G535" s="315" t="s">
        <v>22454</v>
      </c>
      <c r="H535" s="578"/>
      <c r="I535" s="316"/>
      <c r="J535" s="578"/>
      <c r="K535" s="577"/>
    </row>
    <row r="536" spans="1:11" s="190" customFormat="1" ht="30">
      <c r="A536" s="315">
        <v>528</v>
      </c>
      <c r="B536" s="315" t="s">
        <v>19264</v>
      </c>
      <c r="C536" s="464" t="s">
        <v>21460</v>
      </c>
      <c r="D536" s="464" t="s">
        <v>21467</v>
      </c>
      <c r="E536" s="316" t="s">
        <v>22380</v>
      </c>
      <c r="F536" s="315" t="s">
        <v>21681</v>
      </c>
      <c r="G536" s="315" t="s">
        <v>22455</v>
      </c>
      <c r="H536" s="578"/>
      <c r="I536" s="316"/>
      <c r="J536" s="578"/>
      <c r="K536" s="577"/>
    </row>
    <row r="537" spans="1:11" s="190" customFormat="1" ht="30">
      <c r="A537" s="315">
        <v>529</v>
      </c>
      <c r="B537" s="315" t="s">
        <v>19264</v>
      </c>
      <c r="C537" s="464" t="s">
        <v>21460</v>
      </c>
      <c r="D537" s="464" t="s">
        <v>21467</v>
      </c>
      <c r="E537" s="316" t="s">
        <v>22378</v>
      </c>
      <c r="F537" s="315" t="s">
        <v>21681</v>
      </c>
      <c r="G537" s="315" t="s">
        <v>22456</v>
      </c>
      <c r="H537" s="578"/>
      <c r="I537" s="316"/>
      <c r="J537" s="578"/>
      <c r="K537" s="577"/>
    </row>
    <row r="538" spans="1:11" s="190" customFormat="1" ht="30">
      <c r="A538" s="315">
        <v>530</v>
      </c>
      <c r="B538" s="315" t="s">
        <v>19264</v>
      </c>
      <c r="C538" s="464" t="s">
        <v>21460</v>
      </c>
      <c r="D538" s="464" t="s">
        <v>21467</v>
      </c>
      <c r="E538" s="316" t="s">
        <v>22380</v>
      </c>
      <c r="F538" s="315" t="s">
        <v>21613</v>
      </c>
      <c r="G538" s="315" t="s">
        <v>22457</v>
      </c>
      <c r="H538" s="578"/>
      <c r="I538" s="316"/>
      <c r="J538" s="578"/>
      <c r="K538" s="577"/>
    </row>
    <row r="539" spans="1:11" s="190" customFormat="1" ht="30">
      <c r="A539" s="315">
        <v>531</v>
      </c>
      <c r="B539" s="315" t="s">
        <v>19264</v>
      </c>
      <c r="C539" s="464" t="s">
        <v>21460</v>
      </c>
      <c r="D539" s="464" t="s">
        <v>21467</v>
      </c>
      <c r="E539" s="316" t="s">
        <v>22400</v>
      </c>
      <c r="F539" s="315" t="s">
        <v>21681</v>
      </c>
      <c r="G539" s="315" t="s">
        <v>22458</v>
      </c>
      <c r="H539" s="578"/>
      <c r="I539" s="316"/>
      <c r="J539" s="578"/>
      <c r="K539" s="577"/>
    </row>
    <row r="540" spans="1:11" s="190" customFormat="1" ht="30">
      <c r="A540" s="315">
        <v>532</v>
      </c>
      <c r="B540" s="315" t="s">
        <v>19264</v>
      </c>
      <c r="C540" s="464" t="s">
        <v>21460</v>
      </c>
      <c r="D540" s="464" t="s">
        <v>21467</v>
      </c>
      <c r="E540" s="316" t="s">
        <v>22380</v>
      </c>
      <c r="F540" s="315" t="s">
        <v>21681</v>
      </c>
      <c r="G540" s="315" t="s">
        <v>22459</v>
      </c>
      <c r="H540" s="578"/>
      <c r="I540" s="316"/>
      <c r="J540" s="578"/>
      <c r="K540" s="577"/>
    </row>
    <row r="541" spans="1:11" s="190" customFormat="1" ht="30">
      <c r="A541" s="315">
        <v>533</v>
      </c>
      <c r="B541" s="315" t="s">
        <v>19264</v>
      </c>
      <c r="C541" s="464" t="s">
        <v>21460</v>
      </c>
      <c r="D541" s="464" t="s">
        <v>21467</v>
      </c>
      <c r="E541" s="316" t="s">
        <v>22376</v>
      </c>
      <c r="F541" s="315" t="s">
        <v>21681</v>
      </c>
      <c r="G541" s="315" t="s">
        <v>22460</v>
      </c>
      <c r="H541" s="578"/>
      <c r="I541" s="316"/>
      <c r="J541" s="578"/>
      <c r="K541" s="577"/>
    </row>
    <row r="542" spans="1:11" s="190" customFormat="1" ht="30">
      <c r="A542" s="315">
        <v>534</v>
      </c>
      <c r="B542" s="315" t="s">
        <v>19264</v>
      </c>
      <c r="C542" s="464" t="s">
        <v>21460</v>
      </c>
      <c r="D542" s="464" t="s">
        <v>21467</v>
      </c>
      <c r="E542" s="316" t="s">
        <v>22380</v>
      </c>
      <c r="F542" s="315" t="s">
        <v>21681</v>
      </c>
      <c r="G542" s="315" t="s">
        <v>22461</v>
      </c>
      <c r="H542" s="578"/>
      <c r="I542" s="316"/>
      <c r="J542" s="578"/>
      <c r="K542" s="577"/>
    </row>
    <row r="543" spans="1:11" s="190" customFormat="1" ht="30">
      <c r="A543" s="315">
        <v>535</v>
      </c>
      <c r="B543" s="315" t="s">
        <v>19264</v>
      </c>
      <c r="C543" s="464" t="s">
        <v>21460</v>
      </c>
      <c r="D543" s="464" t="s">
        <v>21467</v>
      </c>
      <c r="E543" s="316" t="s">
        <v>22380</v>
      </c>
      <c r="F543" s="315" t="s">
        <v>21544</v>
      </c>
      <c r="G543" s="315" t="s">
        <v>22462</v>
      </c>
      <c r="H543" s="578"/>
      <c r="I543" s="316"/>
      <c r="J543" s="578"/>
      <c r="K543" s="577"/>
    </row>
    <row r="544" spans="1:11" s="190" customFormat="1" ht="30">
      <c r="A544" s="315">
        <v>536</v>
      </c>
      <c r="B544" s="315" t="s">
        <v>19264</v>
      </c>
      <c r="C544" s="464" t="s">
        <v>21460</v>
      </c>
      <c r="D544" s="464" t="s">
        <v>21467</v>
      </c>
      <c r="E544" s="316" t="s">
        <v>22378</v>
      </c>
      <c r="F544" s="315" t="s">
        <v>21681</v>
      </c>
      <c r="G544" s="315" t="s">
        <v>22463</v>
      </c>
      <c r="H544" s="578"/>
      <c r="I544" s="316"/>
      <c r="J544" s="578"/>
      <c r="K544" s="577"/>
    </row>
    <row r="545" spans="1:11" s="190" customFormat="1" ht="30">
      <c r="A545" s="315">
        <v>537</v>
      </c>
      <c r="B545" s="315" t="s">
        <v>19264</v>
      </c>
      <c r="C545" s="464" t="s">
        <v>21460</v>
      </c>
      <c r="D545" s="464" t="s">
        <v>21467</v>
      </c>
      <c r="E545" s="316" t="s">
        <v>22380</v>
      </c>
      <c r="F545" s="315" t="s">
        <v>21613</v>
      </c>
      <c r="G545" s="315" t="s">
        <v>22464</v>
      </c>
      <c r="H545" s="578"/>
      <c r="I545" s="316"/>
      <c r="J545" s="578"/>
      <c r="K545" s="577"/>
    </row>
    <row r="546" spans="1:11" s="190" customFormat="1" ht="30">
      <c r="A546" s="315">
        <v>538</v>
      </c>
      <c r="B546" s="315" t="s">
        <v>19264</v>
      </c>
      <c r="C546" s="464" t="s">
        <v>21460</v>
      </c>
      <c r="D546" s="464" t="s">
        <v>21467</v>
      </c>
      <c r="E546" s="316" t="s">
        <v>22380</v>
      </c>
      <c r="F546" s="315" t="s">
        <v>21681</v>
      </c>
      <c r="G546" s="315" t="s">
        <v>22465</v>
      </c>
      <c r="H546" s="578"/>
      <c r="I546" s="316"/>
      <c r="J546" s="578"/>
      <c r="K546" s="577"/>
    </row>
    <row r="547" spans="1:11" s="190" customFormat="1" ht="30">
      <c r="A547" s="315">
        <v>539</v>
      </c>
      <c r="B547" s="315" t="s">
        <v>19264</v>
      </c>
      <c r="C547" s="464" t="s">
        <v>21460</v>
      </c>
      <c r="D547" s="464" t="s">
        <v>21467</v>
      </c>
      <c r="E547" s="316" t="s">
        <v>22376</v>
      </c>
      <c r="F547" s="315" t="s">
        <v>21681</v>
      </c>
      <c r="G547" s="315" t="s">
        <v>22466</v>
      </c>
      <c r="H547" s="578"/>
      <c r="I547" s="316"/>
      <c r="J547" s="578"/>
      <c r="K547" s="577"/>
    </row>
    <row r="548" spans="1:11" s="190" customFormat="1" ht="30">
      <c r="A548" s="315">
        <v>540</v>
      </c>
      <c r="B548" s="315" t="s">
        <v>19264</v>
      </c>
      <c r="C548" s="464" t="s">
        <v>21460</v>
      </c>
      <c r="D548" s="464" t="s">
        <v>21467</v>
      </c>
      <c r="E548" s="316" t="s">
        <v>22380</v>
      </c>
      <c r="F548" s="315" t="s">
        <v>21697</v>
      </c>
      <c r="G548" s="315" t="s">
        <v>22467</v>
      </c>
      <c r="H548" s="578"/>
      <c r="I548" s="316"/>
      <c r="J548" s="578"/>
      <c r="K548" s="577"/>
    </row>
    <row r="549" spans="1:11" s="190" customFormat="1" ht="30">
      <c r="A549" s="315">
        <v>541</v>
      </c>
      <c r="B549" s="315" t="s">
        <v>19264</v>
      </c>
      <c r="C549" s="464" t="s">
        <v>21460</v>
      </c>
      <c r="D549" s="464" t="s">
        <v>21467</v>
      </c>
      <c r="E549" s="316" t="s">
        <v>22380</v>
      </c>
      <c r="F549" s="315" t="s">
        <v>21681</v>
      </c>
      <c r="G549" s="315" t="s">
        <v>22468</v>
      </c>
      <c r="H549" s="578"/>
      <c r="I549" s="316"/>
      <c r="J549" s="578"/>
      <c r="K549" s="577"/>
    </row>
    <row r="550" spans="1:11" s="190" customFormat="1" ht="30">
      <c r="A550" s="315">
        <v>542</v>
      </c>
      <c r="B550" s="315" t="s">
        <v>19264</v>
      </c>
      <c r="C550" s="464" t="s">
        <v>21460</v>
      </c>
      <c r="D550" s="464" t="s">
        <v>21467</v>
      </c>
      <c r="E550" s="316" t="s">
        <v>22380</v>
      </c>
      <c r="F550" s="315" t="s">
        <v>21681</v>
      </c>
      <c r="G550" s="315" t="s">
        <v>22469</v>
      </c>
      <c r="H550" s="578"/>
      <c r="I550" s="316"/>
      <c r="J550" s="578"/>
      <c r="K550" s="577"/>
    </row>
    <row r="551" spans="1:11" s="190" customFormat="1" ht="30">
      <c r="A551" s="315">
        <v>543</v>
      </c>
      <c r="B551" s="315" t="s">
        <v>19264</v>
      </c>
      <c r="C551" s="464" t="s">
        <v>21460</v>
      </c>
      <c r="D551" s="464" t="s">
        <v>21467</v>
      </c>
      <c r="E551" s="316" t="s">
        <v>22376</v>
      </c>
      <c r="F551" s="315" t="s">
        <v>21681</v>
      </c>
      <c r="G551" s="315" t="s">
        <v>22470</v>
      </c>
      <c r="H551" s="578"/>
      <c r="I551" s="316"/>
      <c r="J551" s="578"/>
      <c r="K551" s="577"/>
    </row>
    <row r="552" spans="1:11" s="190" customFormat="1" ht="30">
      <c r="A552" s="315">
        <v>544</v>
      </c>
      <c r="B552" s="315" t="s">
        <v>19264</v>
      </c>
      <c r="C552" s="464" t="s">
        <v>21460</v>
      </c>
      <c r="D552" s="464" t="s">
        <v>21467</v>
      </c>
      <c r="E552" s="316" t="s">
        <v>22378</v>
      </c>
      <c r="F552" s="315" t="s">
        <v>21681</v>
      </c>
      <c r="G552" s="315" t="s">
        <v>22471</v>
      </c>
      <c r="H552" s="578"/>
      <c r="I552" s="316"/>
      <c r="J552" s="578"/>
      <c r="K552" s="577"/>
    </row>
    <row r="553" spans="1:11" s="190" customFormat="1" ht="30">
      <c r="A553" s="315">
        <v>545</v>
      </c>
      <c r="B553" s="315" t="s">
        <v>19264</v>
      </c>
      <c r="C553" s="464" t="s">
        <v>21460</v>
      </c>
      <c r="D553" s="464" t="s">
        <v>21467</v>
      </c>
      <c r="E553" s="316" t="s">
        <v>22380</v>
      </c>
      <c r="F553" s="315" t="s">
        <v>21681</v>
      </c>
      <c r="G553" s="315" t="s">
        <v>22472</v>
      </c>
      <c r="H553" s="578"/>
      <c r="I553" s="316"/>
      <c r="J553" s="578"/>
      <c r="K553" s="577"/>
    </row>
    <row r="554" spans="1:11" s="190" customFormat="1" ht="30">
      <c r="A554" s="315">
        <v>546</v>
      </c>
      <c r="B554" s="315" t="s">
        <v>19264</v>
      </c>
      <c r="C554" s="464" t="s">
        <v>21460</v>
      </c>
      <c r="D554" s="464" t="s">
        <v>21467</v>
      </c>
      <c r="E554" s="316" t="s">
        <v>22380</v>
      </c>
      <c r="F554" s="315" t="s">
        <v>21681</v>
      </c>
      <c r="G554" s="315" t="s">
        <v>22473</v>
      </c>
      <c r="H554" s="578"/>
      <c r="I554" s="316"/>
      <c r="J554" s="578"/>
      <c r="K554" s="577"/>
    </row>
    <row r="555" spans="1:11" s="190" customFormat="1" ht="30">
      <c r="A555" s="315">
        <v>547</v>
      </c>
      <c r="B555" s="315" t="s">
        <v>19264</v>
      </c>
      <c r="C555" s="464" t="s">
        <v>21460</v>
      </c>
      <c r="D555" s="464" t="s">
        <v>21467</v>
      </c>
      <c r="E555" s="316" t="s">
        <v>22380</v>
      </c>
      <c r="F555" s="315" t="s">
        <v>21681</v>
      </c>
      <c r="G555" s="315" t="s">
        <v>22474</v>
      </c>
      <c r="H555" s="578"/>
      <c r="I555" s="316"/>
      <c r="J555" s="578"/>
      <c r="K555" s="577"/>
    </row>
    <row r="556" spans="1:11" s="190" customFormat="1" ht="30">
      <c r="A556" s="315">
        <v>548</v>
      </c>
      <c r="B556" s="315" t="s">
        <v>19264</v>
      </c>
      <c r="C556" s="464" t="s">
        <v>21460</v>
      </c>
      <c r="D556" s="464" t="s">
        <v>21467</v>
      </c>
      <c r="E556" s="316" t="s">
        <v>22376</v>
      </c>
      <c r="F556" s="315" t="s">
        <v>21681</v>
      </c>
      <c r="G556" s="315" t="s">
        <v>22475</v>
      </c>
      <c r="H556" s="578"/>
      <c r="I556" s="316"/>
      <c r="J556" s="578"/>
      <c r="K556" s="577"/>
    </row>
    <row r="557" spans="1:11" s="190" customFormat="1" ht="30">
      <c r="A557" s="315">
        <v>549</v>
      </c>
      <c r="B557" s="315" t="s">
        <v>19264</v>
      </c>
      <c r="C557" s="464" t="s">
        <v>21460</v>
      </c>
      <c r="D557" s="464" t="s">
        <v>21467</v>
      </c>
      <c r="E557" s="316" t="s">
        <v>22380</v>
      </c>
      <c r="F557" s="315" t="s">
        <v>21681</v>
      </c>
      <c r="G557" s="315" t="s">
        <v>22476</v>
      </c>
      <c r="H557" s="578"/>
      <c r="I557" s="316"/>
      <c r="J557" s="578"/>
      <c r="K557" s="577"/>
    </row>
    <row r="558" spans="1:11" s="190" customFormat="1" ht="30">
      <c r="A558" s="315">
        <v>550</v>
      </c>
      <c r="B558" s="315" t="s">
        <v>19264</v>
      </c>
      <c r="C558" s="464" t="s">
        <v>21460</v>
      </c>
      <c r="D558" s="464" t="s">
        <v>21467</v>
      </c>
      <c r="E558" s="316" t="s">
        <v>22380</v>
      </c>
      <c r="F558" s="315" t="s">
        <v>21681</v>
      </c>
      <c r="G558" s="315" t="s">
        <v>22477</v>
      </c>
      <c r="H558" s="578"/>
      <c r="I558" s="316"/>
      <c r="J558" s="578"/>
      <c r="K558" s="577"/>
    </row>
    <row r="559" spans="1:11" s="190" customFormat="1" ht="30">
      <c r="A559" s="315">
        <v>551</v>
      </c>
      <c r="B559" s="315" t="s">
        <v>19264</v>
      </c>
      <c r="C559" s="464" t="s">
        <v>21460</v>
      </c>
      <c r="D559" s="464" t="s">
        <v>21467</v>
      </c>
      <c r="E559" s="316" t="s">
        <v>22378</v>
      </c>
      <c r="F559" s="315" t="s">
        <v>21474</v>
      </c>
      <c r="G559" s="315" t="s">
        <v>22478</v>
      </c>
      <c r="H559" s="578"/>
      <c r="I559" s="316"/>
      <c r="J559" s="578"/>
      <c r="K559" s="577"/>
    </row>
    <row r="560" spans="1:11" s="190" customFormat="1" ht="30">
      <c r="A560" s="315">
        <v>552</v>
      </c>
      <c r="B560" s="315" t="s">
        <v>19264</v>
      </c>
      <c r="C560" s="464" t="s">
        <v>21460</v>
      </c>
      <c r="D560" s="464" t="s">
        <v>21467</v>
      </c>
      <c r="E560" s="316" t="s">
        <v>22380</v>
      </c>
      <c r="F560" s="315" t="s">
        <v>21681</v>
      </c>
      <c r="G560" s="315" t="s">
        <v>22479</v>
      </c>
      <c r="H560" s="578"/>
      <c r="I560" s="316"/>
      <c r="J560" s="578"/>
      <c r="K560" s="577"/>
    </row>
    <row r="561" spans="1:11" s="190" customFormat="1" ht="30">
      <c r="A561" s="315">
        <v>553</v>
      </c>
      <c r="B561" s="315" t="s">
        <v>19264</v>
      </c>
      <c r="C561" s="464" t="s">
        <v>21460</v>
      </c>
      <c r="D561" s="464" t="s">
        <v>21467</v>
      </c>
      <c r="E561" s="316" t="s">
        <v>22400</v>
      </c>
      <c r="F561" s="315" t="s">
        <v>21681</v>
      </c>
      <c r="G561" s="315" t="s">
        <v>22480</v>
      </c>
      <c r="H561" s="578"/>
      <c r="I561" s="316"/>
      <c r="J561" s="578"/>
      <c r="K561" s="577"/>
    </row>
    <row r="562" spans="1:11" s="190" customFormat="1" ht="30">
      <c r="A562" s="315">
        <v>554</v>
      </c>
      <c r="B562" s="315" t="s">
        <v>19264</v>
      </c>
      <c r="C562" s="464" t="s">
        <v>21460</v>
      </c>
      <c r="D562" s="464" t="s">
        <v>21467</v>
      </c>
      <c r="E562" s="316" t="s">
        <v>22380</v>
      </c>
      <c r="F562" s="315" t="s">
        <v>21613</v>
      </c>
      <c r="G562" s="315" t="s">
        <v>22481</v>
      </c>
      <c r="H562" s="578"/>
      <c r="I562" s="316"/>
      <c r="J562" s="578"/>
      <c r="K562" s="577"/>
    </row>
    <row r="563" spans="1:11" s="190" customFormat="1" ht="30">
      <c r="A563" s="315">
        <v>555</v>
      </c>
      <c r="B563" s="315" t="s">
        <v>19264</v>
      </c>
      <c r="C563" s="464" t="s">
        <v>21460</v>
      </c>
      <c r="D563" s="464" t="s">
        <v>21467</v>
      </c>
      <c r="E563" s="316" t="s">
        <v>22380</v>
      </c>
      <c r="F563" s="315" t="s">
        <v>21681</v>
      </c>
      <c r="G563" s="315" t="s">
        <v>22482</v>
      </c>
      <c r="H563" s="578"/>
      <c r="I563" s="316"/>
      <c r="J563" s="578"/>
      <c r="K563" s="577"/>
    </row>
    <row r="564" spans="1:11" s="190" customFormat="1" ht="30">
      <c r="A564" s="315">
        <v>556</v>
      </c>
      <c r="B564" s="315" t="s">
        <v>19264</v>
      </c>
      <c r="C564" s="464" t="s">
        <v>21460</v>
      </c>
      <c r="D564" s="464" t="s">
        <v>21467</v>
      </c>
      <c r="E564" s="316" t="s">
        <v>22376</v>
      </c>
      <c r="F564" s="315" t="s">
        <v>21681</v>
      </c>
      <c r="G564" s="315" t="s">
        <v>22483</v>
      </c>
      <c r="H564" s="578"/>
      <c r="I564" s="316"/>
      <c r="J564" s="578"/>
      <c r="K564" s="577"/>
    </row>
    <row r="565" spans="1:11" s="190" customFormat="1" ht="30">
      <c r="A565" s="315">
        <v>557</v>
      </c>
      <c r="B565" s="315" t="s">
        <v>19264</v>
      </c>
      <c r="C565" s="464" t="s">
        <v>21460</v>
      </c>
      <c r="D565" s="464" t="s">
        <v>21467</v>
      </c>
      <c r="E565" s="316" t="s">
        <v>22380</v>
      </c>
      <c r="F565" s="315" t="s">
        <v>21681</v>
      </c>
      <c r="G565" s="315" t="s">
        <v>22484</v>
      </c>
      <c r="H565" s="578"/>
      <c r="I565" s="316"/>
      <c r="J565" s="578"/>
      <c r="K565" s="577"/>
    </row>
    <row r="566" spans="1:11" s="190" customFormat="1" ht="30">
      <c r="A566" s="315">
        <v>558</v>
      </c>
      <c r="B566" s="315" t="s">
        <v>19264</v>
      </c>
      <c r="C566" s="464" t="s">
        <v>21460</v>
      </c>
      <c r="D566" s="464" t="s">
        <v>21467</v>
      </c>
      <c r="E566" s="316" t="s">
        <v>22380</v>
      </c>
      <c r="F566" s="315" t="s">
        <v>21681</v>
      </c>
      <c r="G566" s="315" t="s">
        <v>22485</v>
      </c>
      <c r="H566" s="578"/>
      <c r="I566" s="316"/>
      <c r="J566" s="578"/>
      <c r="K566" s="577"/>
    </row>
    <row r="567" spans="1:11" s="190" customFormat="1" ht="30">
      <c r="A567" s="315">
        <v>559</v>
      </c>
      <c r="B567" s="315" t="s">
        <v>19264</v>
      </c>
      <c r="C567" s="464" t="s">
        <v>21460</v>
      </c>
      <c r="D567" s="464" t="s">
        <v>21467</v>
      </c>
      <c r="E567" s="316" t="s">
        <v>22380</v>
      </c>
      <c r="F567" s="315" t="s">
        <v>21544</v>
      </c>
      <c r="G567" s="315" t="s">
        <v>22486</v>
      </c>
      <c r="H567" s="578"/>
      <c r="I567" s="316"/>
      <c r="J567" s="578"/>
      <c r="K567" s="577"/>
    </row>
    <row r="568" spans="1:11" s="190" customFormat="1" ht="30">
      <c r="A568" s="315">
        <v>560</v>
      </c>
      <c r="B568" s="315" t="s">
        <v>19264</v>
      </c>
      <c r="C568" s="464" t="s">
        <v>21460</v>
      </c>
      <c r="D568" s="464" t="s">
        <v>21467</v>
      </c>
      <c r="E568" s="316" t="s">
        <v>22376</v>
      </c>
      <c r="F568" s="315" t="s">
        <v>21681</v>
      </c>
      <c r="G568" s="315" t="s">
        <v>22487</v>
      </c>
      <c r="H568" s="578"/>
      <c r="I568" s="316"/>
      <c r="J568" s="578"/>
      <c r="K568" s="577"/>
    </row>
    <row r="569" spans="1:11" s="190" customFormat="1" ht="30">
      <c r="A569" s="315">
        <v>561</v>
      </c>
      <c r="B569" s="315" t="s">
        <v>19264</v>
      </c>
      <c r="C569" s="464" t="s">
        <v>21460</v>
      </c>
      <c r="D569" s="464" t="s">
        <v>21467</v>
      </c>
      <c r="E569" s="316" t="s">
        <v>22380</v>
      </c>
      <c r="F569" s="315" t="s">
        <v>21613</v>
      </c>
      <c r="G569" s="315" t="s">
        <v>22488</v>
      </c>
      <c r="H569" s="578"/>
      <c r="I569" s="316"/>
      <c r="J569" s="578"/>
      <c r="K569" s="577"/>
    </row>
    <row r="570" spans="1:11" s="190" customFormat="1" ht="30">
      <c r="A570" s="315">
        <v>562</v>
      </c>
      <c r="B570" s="315" t="s">
        <v>19264</v>
      </c>
      <c r="C570" s="464" t="s">
        <v>21460</v>
      </c>
      <c r="D570" s="464" t="s">
        <v>21467</v>
      </c>
      <c r="E570" s="316" t="s">
        <v>22400</v>
      </c>
      <c r="F570" s="315" t="s">
        <v>21681</v>
      </c>
      <c r="G570" s="315" t="s">
        <v>22489</v>
      </c>
      <c r="H570" s="578"/>
      <c r="I570" s="316"/>
      <c r="J570" s="578"/>
      <c r="K570" s="577"/>
    </row>
    <row r="571" spans="1:11" s="190" customFormat="1" ht="30">
      <c r="A571" s="315">
        <v>563</v>
      </c>
      <c r="B571" s="315" t="s">
        <v>19264</v>
      </c>
      <c r="C571" s="464" t="s">
        <v>21460</v>
      </c>
      <c r="D571" s="464" t="s">
        <v>21467</v>
      </c>
      <c r="E571" s="316" t="s">
        <v>22380</v>
      </c>
      <c r="F571" s="315" t="s">
        <v>21681</v>
      </c>
      <c r="G571" s="315" t="s">
        <v>22490</v>
      </c>
      <c r="H571" s="578"/>
      <c r="I571" s="316"/>
      <c r="J571" s="578"/>
      <c r="K571" s="577"/>
    </row>
    <row r="572" spans="1:11" s="190" customFormat="1" ht="30">
      <c r="A572" s="315">
        <v>564</v>
      </c>
      <c r="B572" s="315" t="s">
        <v>19264</v>
      </c>
      <c r="C572" s="464" t="s">
        <v>21460</v>
      </c>
      <c r="D572" s="464" t="s">
        <v>21467</v>
      </c>
      <c r="E572" s="316" t="s">
        <v>22380</v>
      </c>
      <c r="F572" s="315" t="s">
        <v>21697</v>
      </c>
      <c r="G572" s="315" t="s">
        <v>22491</v>
      </c>
      <c r="H572" s="578"/>
      <c r="I572" s="316"/>
      <c r="J572" s="578"/>
      <c r="K572" s="577"/>
    </row>
    <row r="573" spans="1:11" s="190" customFormat="1" ht="30">
      <c r="A573" s="315">
        <v>565</v>
      </c>
      <c r="B573" s="315" t="s">
        <v>19264</v>
      </c>
      <c r="C573" s="464" t="s">
        <v>21460</v>
      </c>
      <c r="D573" s="464" t="s">
        <v>21467</v>
      </c>
      <c r="E573" s="316" t="s">
        <v>22376</v>
      </c>
      <c r="F573" s="315" t="s">
        <v>21681</v>
      </c>
      <c r="G573" s="315" t="s">
        <v>22492</v>
      </c>
      <c r="H573" s="578"/>
      <c r="I573" s="316"/>
      <c r="J573" s="578"/>
      <c r="K573" s="577"/>
    </row>
    <row r="574" spans="1:11" s="190" customFormat="1" ht="30">
      <c r="A574" s="315">
        <v>566</v>
      </c>
      <c r="B574" s="315" t="s">
        <v>19264</v>
      </c>
      <c r="C574" s="464" t="s">
        <v>21460</v>
      </c>
      <c r="D574" s="464" t="s">
        <v>21467</v>
      </c>
      <c r="E574" s="316" t="s">
        <v>22380</v>
      </c>
      <c r="F574" s="315" t="s">
        <v>21681</v>
      </c>
      <c r="G574" s="315" t="s">
        <v>22493</v>
      </c>
      <c r="H574" s="578"/>
      <c r="I574" s="316"/>
      <c r="J574" s="578"/>
      <c r="K574" s="577"/>
    </row>
    <row r="575" spans="1:11" s="190" customFormat="1" ht="30">
      <c r="A575" s="315">
        <v>567</v>
      </c>
      <c r="B575" s="315" t="s">
        <v>19264</v>
      </c>
      <c r="C575" s="464" t="s">
        <v>21460</v>
      </c>
      <c r="D575" s="464" t="s">
        <v>21467</v>
      </c>
      <c r="E575" s="316" t="s">
        <v>22380</v>
      </c>
      <c r="F575" s="315" t="s">
        <v>21681</v>
      </c>
      <c r="G575" s="315" t="s">
        <v>22494</v>
      </c>
      <c r="H575" s="578"/>
      <c r="I575" s="316"/>
      <c r="J575" s="578"/>
      <c r="K575" s="577"/>
    </row>
    <row r="576" spans="1:11" s="190" customFormat="1" ht="30">
      <c r="A576" s="315">
        <v>568</v>
      </c>
      <c r="B576" s="315" t="s">
        <v>19264</v>
      </c>
      <c r="C576" s="464" t="s">
        <v>21460</v>
      </c>
      <c r="D576" s="464" t="s">
        <v>21467</v>
      </c>
      <c r="E576" s="316" t="s">
        <v>22380</v>
      </c>
      <c r="F576" s="315" t="s">
        <v>21681</v>
      </c>
      <c r="G576" s="315" t="s">
        <v>22495</v>
      </c>
      <c r="H576" s="578"/>
      <c r="I576" s="316"/>
      <c r="J576" s="578"/>
      <c r="K576" s="577"/>
    </row>
    <row r="577" spans="1:11" s="190" customFormat="1" ht="30">
      <c r="A577" s="315">
        <v>569</v>
      </c>
      <c r="B577" s="315" t="s">
        <v>19264</v>
      </c>
      <c r="C577" s="464" t="s">
        <v>21460</v>
      </c>
      <c r="D577" s="464" t="s">
        <v>21467</v>
      </c>
      <c r="E577" s="316" t="s">
        <v>22400</v>
      </c>
      <c r="F577" s="315" t="s">
        <v>21681</v>
      </c>
      <c r="G577" s="315" t="s">
        <v>22496</v>
      </c>
      <c r="H577" s="578"/>
      <c r="I577" s="316"/>
      <c r="J577" s="578"/>
      <c r="K577" s="577"/>
    </row>
    <row r="578" spans="1:11" s="190" customFormat="1" ht="30">
      <c r="A578" s="315">
        <v>570</v>
      </c>
      <c r="B578" s="315" t="s">
        <v>19264</v>
      </c>
      <c r="C578" s="464" t="s">
        <v>21460</v>
      </c>
      <c r="D578" s="464" t="s">
        <v>21467</v>
      </c>
      <c r="E578" s="316" t="s">
        <v>22400</v>
      </c>
      <c r="F578" s="315" t="s">
        <v>21681</v>
      </c>
      <c r="G578" s="315" t="s">
        <v>22497</v>
      </c>
      <c r="H578" s="578"/>
      <c r="I578" s="316"/>
      <c r="J578" s="578"/>
      <c r="K578" s="577"/>
    </row>
    <row r="579" spans="1:11" s="190" customFormat="1" ht="30">
      <c r="A579" s="315">
        <v>571</v>
      </c>
      <c r="B579" s="315" t="s">
        <v>19264</v>
      </c>
      <c r="C579" s="464" t="s">
        <v>21460</v>
      </c>
      <c r="D579" s="464" t="s">
        <v>21467</v>
      </c>
      <c r="E579" s="316" t="s">
        <v>22380</v>
      </c>
      <c r="F579" s="315" t="s">
        <v>21681</v>
      </c>
      <c r="G579" s="315" t="s">
        <v>22498</v>
      </c>
      <c r="H579" s="578"/>
      <c r="I579" s="316"/>
      <c r="J579" s="578"/>
      <c r="K579" s="577"/>
    </row>
    <row r="580" spans="1:11" s="190" customFormat="1" ht="30">
      <c r="A580" s="315">
        <v>572</v>
      </c>
      <c r="B580" s="315" t="s">
        <v>19264</v>
      </c>
      <c r="C580" s="464" t="s">
        <v>21460</v>
      </c>
      <c r="D580" s="464" t="s">
        <v>21467</v>
      </c>
      <c r="E580" s="316" t="s">
        <v>22376</v>
      </c>
      <c r="F580" s="315" t="s">
        <v>21681</v>
      </c>
      <c r="G580" s="315" t="s">
        <v>22499</v>
      </c>
      <c r="H580" s="578"/>
      <c r="I580" s="316"/>
      <c r="J580" s="578"/>
      <c r="K580" s="577"/>
    </row>
    <row r="581" spans="1:11" s="190" customFormat="1" ht="30">
      <c r="A581" s="315">
        <v>573</v>
      </c>
      <c r="B581" s="315" t="s">
        <v>19264</v>
      </c>
      <c r="C581" s="464" t="s">
        <v>21460</v>
      </c>
      <c r="D581" s="464" t="s">
        <v>21467</v>
      </c>
      <c r="E581" s="316" t="s">
        <v>22380</v>
      </c>
      <c r="F581" s="315" t="s">
        <v>21681</v>
      </c>
      <c r="G581" s="315" t="s">
        <v>22500</v>
      </c>
      <c r="H581" s="578"/>
      <c r="I581" s="316"/>
      <c r="J581" s="578"/>
      <c r="K581" s="577"/>
    </row>
    <row r="582" spans="1:11" s="190" customFormat="1" ht="30">
      <c r="A582" s="315">
        <v>574</v>
      </c>
      <c r="B582" s="315" t="s">
        <v>19264</v>
      </c>
      <c r="C582" s="464" t="s">
        <v>21460</v>
      </c>
      <c r="D582" s="464" t="s">
        <v>21467</v>
      </c>
      <c r="E582" s="316" t="s">
        <v>22380</v>
      </c>
      <c r="F582" s="315" t="s">
        <v>21474</v>
      </c>
      <c r="G582" s="315" t="s">
        <v>22501</v>
      </c>
      <c r="H582" s="578"/>
      <c r="I582" s="316"/>
      <c r="J582" s="578"/>
      <c r="K582" s="577"/>
    </row>
    <row r="583" spans="1:11" s="190" customFormat="1" ht="30">
      <c r="A583" s="315">
        <v>575</v>
      </c>
      <c r="B583" s="315" t="s">
        <v>19264</v>
      </c>
      <c r="C583" s="464" t="s">
        <v>21460</v>
      </c>
      <c r="D583" s="464" t="s">
        <v>21467</v>
      </c>
      <c r="E583" s="316" t="s">
        <v>22378</v>
      </c>
      <c r="F583" s="315" t="s">
        <v>21681</v>
      </c>
      <c r="G583" s="315" t="s">
        <v>22502</v>
      </c>
      <c r="H583" s="578"/>
      <c r="I583" s="316"/>
      <c r="J583" s="578"/>
      <c r="K583" s="577"/>
    </row>
    <row r="584" spans="1:11" s="190" customFormat="1" ht="30">
      <c r="A584" s="315">
        <v>576</v>
      </c>
      <c r="B584" s="315" t="s">
        <v>19264</v>
      </c>
      <c r="C584" s="464" t="s">
        <v>21460</v>
      </c>
      <c r="D584" s="464" t="s">
        <v>21467</v>
      </c>
      <c r="E584" s="316" t="s">
        <v>22380</v>
      </c>
      <c r="F584" s="315" t="s">
        <v>21681</v>
      </c>
      <c r="G584" s="315" t="s">
        <v>22503</v>
      </c>
      <c r="H584" s="578"/>
      <c r="I584" s="316"/>
      <c r="J584" s="578"/>
      <c r="K584" s="577"/>
    </row>
    <row r="585" spans="1:11" s="190" customFormat="1" ht="30">
      <c r="A585" s="315">
        <v>577</v>
      </c>
      <c r="B585" s="315" t="s">
        <v>19264</v>
      </c>
      <c r="C585" s="464" t="s">
        <v>21460</v>
      </c>
      <c r="D585" s="464" t="s">
        <v>21467</v>
      </c>
      <c r="E585" s="316" t="s">
        <v>22400</v>
      </c>
      <c r="F585" s="315" t="s">
        <v>21613</v>
      </c>
      <c r="G585" s="315" t="s">
        <v>22504</v>
      </c>
      <c r="H585" s="578"/>
      <c r="I585" s="316"/>
      <c r="J585" s="578"/>
      <c r="K585" s="577"/>
    </row>
    <row r="586" spans="1:11" s="190" customFormat="1" ht="30">
      <c r="A586" s="315">
        <v>578</v>
      </c>
      <c r="B586" s="315" t="s">
        <v>19264</v>
      </c>
      <c r="C586" s="464" t="s">
        <v>21460</v>
      </c>
      <c r="D586" s="464" t="s">
        <v>21467</v>
      </c>
      <c r="E586" s="316" t="s">
        <v>22380</v>
      </c>
      <c r="F586" s="315" t="s">
        <v>21681</v>
      </c>
      <c r="G586" s="315" t="s">
        <v>22505</v>
      </c>
      <c r="H586" s="578"/>
      <c r="I586" s="316"/>
      <c r="J586" s="578"/>
      <c r="K586" s="577"/>
    </row>
    <row r="587" spans="1:11" s="190" customFormat="1" ht="30">
      <c r="A587" s="315">
        <v>579</v>
      </c>
      <c r="B587" s="315" t="s">
        <v>19264</v>
      </c>
      <c r="C587" s="464" t="s">
        <v>21460</v>
      </c>
      <c r="D587" s="464" t="s">
        <v>21467</v>
      </c>
      <c r="E587" s="316" t="s">
        <v>22376</v>
      </c>
      <c r="F587" s="315" t="s">
        <v>21681</v>
      </c>
      <c r="G587" s="315" t="s">
        <v>22506</v>
      </c>
      <c r="H587" s="578"/>
      <c r="I587" s="316"/>
      <c r="J587" s="578"/>
      <c r="K587" s="577"/>
    </row>
    <row r="588" spans="1:11" s="190" customFormat="1" ht="30">
      <c r="A588" s="315">
        <v>580</v>
      </c>
      <c r="B588" s="315" t="s">
        <v>19264</v>
      </c>
      <c r="C588" s="464" t="s">
        <v>21460</v>
      </c>
      <c r="D588" s="464" t="s">
        <v>21467</v>
      </c>
      <c r="E588" s="316" t="s">
        <v>22380</v>
      </c>
      <c r="F588" s="315" t="s">
        <v>21681</v>
      </c>
      <c r="G588" s="315" t="s">
        <v>22507</v>
      </c>
      <c r="H588" s="578"/>
      <c r="I588" s="316"/>
      <c r="J588" s="578"/>
      <c r="K588" s="577"/>
    </row>
    <row r="589" spans="1:11" s="190" customFormat="1" ht="30">
      <c r="A589" s="315">
        <v>581</v>
      </c>
      <c r="B589" s="315" t="s">
        <v>19264</v>
      </c>
      <c r="C589" s="464" t="s">
        <v>21460</v>
      </c>
      <c r="D589" s="464" t="s">
        <v>21467</v>
      </c>
      <c r="E589" s="316" t="s">
        <v>22380</v>
      </c>
      <c r="F589" s="315" t="s">
        <v>21681</v>
      </c>
      <c r="G589" s="315" t="s">
        <v>22508</v>
      </c>
      <c r="H589" s="574"/>
      <c r="I589" s="316"/>
      <c r="J589" s="574"/>
      <c r="K589" s="576"/>
    </row>
    <row r="590" spans="1:11" s="190" customFormat="1" ht="30">
      <c r="A590" s="315">
        <v>582</v>
      </c>
      <c r="B590" s="315" t="s">
        <v>19264</v>
      </c>
      <c r="C590" s="464" t="s">
        <v>21460</v>
      </c>
      <c r="D590" s="464" t="s">
        <v>21724</v>
      </c>
      <c r="E590" s="316" t="s">
        <v>22509</v>
      </c>
      <c r="F590" s="315" t="s">
        <v>2992</v>
      </c>
      <c r="G590" s="315" t="s">
        <v>22510</v>
      </c>
      <c r="H590" s="573">
        <v>1375</v>
      </c>
      <c r="I590" s="316"/>
      <c r="J590" s="573" t="s">
        <v>22511</v>
      </c>
      <c r="K590" s="575" t="s">
        <v>22512</v>
      </c>
    </row>
    <row r="591" spans="1:11" s="190" customFormat="1" ht="30">
      <c r="A591" s="315">
        <v>583</v>
      </c>
      <c r="B591" s="315" t="s">
        <v>19264</v>
      </c>
      <c r="C591" s="464" t="s">
        <v>21460</v>
      </c>
      <c r="D591" s="464" t="s">
        <v>21467</v>
      </c>
      <c r="E591" s="316" t="s">
        <v>21468</v>
      </c>
      <c r="F591" s="315" t="s">
        <v>2992</v>
      </c>
      <c r="G591" s="315" t="s">
        <v>22513</v>
      </c>
      <c r="H591" s="578"/>
      <c r="I591" s="316"/>
      <c r="J591" s="578"/>
      <c r="K591" s="577"/>
    </row>
    <row r="592" spans="1:11" s="190" customFormat="1" ht="30">
      <c r="A592" s="315">
        <v>584</v>
      </c>
      <c r="B592" s="315" t="s">
        <v>19264</v>
      </c>
      <c r="C592" s="464" t="s">
        <v>21460</v>
      </c>
      <c r="D592" s="464" t="s">
        <v>21724</v>
      </c>
      <c r="E592" s="316" t="s">
        <v>22509</v>
      </c>
      <c r="F592" s="315" t="s">
        <v>21544</v>
      </c>
      <c r="G592" s="315" t="s">
        <v>22514</v>
      </c>
      <c r="H592" s="578"/>
      <c r="I592" s="316"/>
      <c r="J592" s="578"/>
      <c r="K592" s="577"/>
    </row>
    <row r="593" spans="1:11" s="190" customFormat="1" ht="30">
      <c r="A593" s="315">
        <v>585</v>
      </c>
      <c r="B593" s="315" t="s">
        <v>19264</v>
      </c>
      <c r="C593" s="464" t="s">
        <v>21460</v>
      </c>
      <c r="D593" s="464" t="s">
        <v>21724</v>
      </c>
      <c r="E593" s="316" t="s">
        <v>22509</v>
      </c>
      <c r="F593" s="315" t="s">
        <v>21697</v>
      </c>
      <c r="G593" s="315" t="s">
        <v>22515</v>
      </c>
      <c r="H593" s="578"/>
      <c r="I593" s="316"/>
      <c r="J593" s="578"/>
      <c r="K593" s="577"/>
    </row>
    <row r="594" spans="1:11" s="190" customFormat="1" ht="30">
      <c r="A594" s="315">
        <v>586</v>
      </c>
      <c r="B594" s="315" t="s">
        <v>19264</v>
      </c>
      <c r="C594" s="464" t="s">
        <v>21460</v>
      </c>
      <c r="D594" s="464" t="s">
        <v>21724</v>
      </c>
      <c r="E594" s="316" t="s">
        <v>22509</v>
      </c>
      <c r="F594" s="315" t="s">
        <v>2992</v>
      </c>
      <c r="G594" s="315" t="s">
        <v>22516</v>
      </c>
      <c r="H594" s="578"/>
      <c r="I594" s="316"/>
      <c r="J594" s="578"/>
      <c r="K594" s="577"/>
    </row>
    <row r="595" spans="1:11" s="190" customFormat="1" ht="30">
      <c r="A595" s="315">
        <v>587</v>
      </c>
      <c r="B595" s="315" t="s">
        <v>19264</v>
      </c>
      <c r="C595" s="464" t="s">
        <v>21460</v>
      </c>
      <c r="D595" s="464" t="s">
        <v>21467</v>
      </c>
      <c r="E595" s="316" t="s">
        <v>21468</v>
      </c>
      <c r="F595" s="315" t="s">
        <v>21549</v>
      </c>
      <c r="G595" s="315" t="s">
        <v>22517</v>
      </c>
      <c r="H595" s="578"/>
      <c r="I595" s="316"/>
      <c r="J595" s="578"/>
      <c r="K595" s="577"/>
    </row>
    <row r="596" spans="1:11" s="190" customFormat="1" ht="30">
      <c r="A596" s="315">
        <v>588</v>
      </c>
      <c r="B596" s="315" t="s">
        <v>19264</v>
      </c>
      <c r="C596" s="464" t="s">
        <v>21460</v>
      </c>
      <c r="D596" s="464" t="s">
        <v>21467</v>
      </c>
      <c r="E596" s="316" t="s">
        <v>21468</v>
      </c>
      <c r="F596" s="315" t="s">
        <v>21474</v>
      </c>
      <c r="G596" s="315" t="s">
        <v>22518</v>
      </c>
      <c r="H596" s="578"/>
      <c r="I596" s="316"/>
      <c r="J596" s="578"/>
      <c r="K596" s="577"/>
    </row>
    <row r="597" spans="1:11" s="190" customFormat="1" ht="30">
      <c r="A597" s="315">
        <v>589</v>
      </c>
      <c r="B597" s="315" t="s">
        <v>19264</v>
      </c>
      <c r="C597" s="464" t="s">
        <v>21460</v>
      </c>
      <c r="D597" s="464" t="s">
        <v>21467</v>
      </c>
      <c r="E597" s="316" t="s">
        <v>21468</v>
      </c>
      <c r="F597" s="315">
        <v>1999</v>
      </c>
      <c r="G597" s="315" t="s">
        <v>22519</v>
      </c>
      <c r="H597" s="578"/>
      <c r="I597" s="316"/>
      <c r="J597" s="578"/>
      <c r="K597" s="577"/>
    </row>
    <row r="598" spans="1:11" s="190" customFormat="1" ht="30">
      <c r="A598" s="315">
        <v>590</v>
      </c>
      <c r="B598" s="315" t="s">
        <v>19264</v>
      </c>
      <c r="C598" s="464" t="s">
        <v>21460</v>
      </c>
      <c r="D598" s="464" t="s">
        <v>21724</v>
      </c>
      <c r="E598" s="316" t="s">
        <v>22509</v>
      </c>
      <c r="F598" s="315">
        <v>2000</v>
      </c>
      <c r="G598" s="315" t="s">
        <v>22520</v>
      </c>
      <c r="H598" s="578"/>
      <c r="I598" s="316"/>
      <c r="J598" s="578"/>
      <c r="K598" s="577"/>
    </row>
    <row r="599" spans="1:11" s="190" customFormat="1" ht="30">
      <c r="A599" s="315">
        <v>591</v>
      </c>
      <c r="B599" s="315" t="s">
        <v>19264</v>
      </c>
      <c r="C599" s="464" t="s">
        <v>21460</v>
      </c>
      <c r="D599" s="464" t="s">
        <v>21467</v>
      </c>
      <c r="E599" s="316" t="s">
        <v>21468</v>
      </c>
      <c r="F599" s="315">
        <v>2005</v>
      </c>
      <c r="G599" s="315" t="s">
        <v>22521</v>
      </c>
      <c r="H599" s="574"/>
      <c r="I599" s="316"/>
      <c r="J599" s="574"/>
      <c r="K599" s="576"/>
    </row>
    <row r="600" spans="1:11" s="190" customFormat="1" ht="15">
      <c r="A600" s="315">
        <v>592</v>
      </c>
      <c r="B600" s="315" t="s">
        <v>19264</v>
      </c>
      <c r="C600" s="464" t="s">
        <v>21460</v>
      </c>
      <c r="D600" s="464" t="s">
        <v>21449</v>
      </c>
      <c r="E600" s="316" t="s">
        <v>21973</v>
      </c>
      <c r="F600" s="315" t="s">
        <v>21474</v>
      </c>
      <c r="G600" s="315" t="s">
        <v>22522</v>
      </c>
      <c r="H600" s="465">
        <v>160</v>
      </c>
      <c r="I600" s="316"/>
      <c r="J600" s="315" t="s">
        <v>22523</v>
      </c>
      <c r="K600" s="447" t="s">
        <v>22524</v>
      </c>
    </row>
    <row r="601" spans="1:11" s="190" customFormat="1" ht="15">
      <c r="A601" s="315">
        <v>593</v>
      </c>
      <c r="B601" s="315" t="s">
        <v>19264</v>
      </c>
      <c r="C601" s="464" t="s">
        <v>21460</v>
      </c>
      <c r="D601" s="464" t="s">
        <v>21449</v>
      </c>
      <c r="E601" s="316" t="s">
        <v>22525</v>
      </c>
      <c r="F601" s="315" t="s">
        <v>21607</v>
      </c>
      <c r="G601" s="315" t="s">
        <v>22526</v>
      </c>
      <c r="H601" s="465">
        <v>150</v>
      </c>
      <c r="I601" s="316"/>
      <c r="J601" s="315" t="s">
        <v>22527</v>
      </c>
      <c r="K601" s="447" t="s">
        <v>22528</v>
      </c>
    </row>
    <row r="602" spans="1:11" s="190" customFormat="1" ht="30">
      <c r="A602" s="315">
        <v>594</v>
      </c>
      <c r="B602" s="315" t="s">
        <v>19264</v>
      </c>
      <c r="C602" s="464" t="s">
        <v>21460</v>
      </c>
      <c r="D602" s="464" t="s">
        <v>21449</v>
      </c>
      <c r="E602" s="316" t="s">
        <v>22225</v>
      </c>
      <c r="F602" s="315" t="s">
        <v>21699</v>
      </c>
      <c r="G602" s="315" t="s">
        <v>22529</v>
      </c>
      <c r="H602" s="465">
        <v>130</v>
      </c>
      <c r="I602" s="316"/>
      <c r="J602" s="315" t="s">
        <v>22530</v>
      </c>
      <c r="K602" s="447" t="s">
        <v>22531</v>
      </c>
    </row>
    <row r="603" spans="1:11" s="190" customFormat="1" ht="30">
      <c r="A603" s="315">
        <v>595</v>
      </c>
      <c r="B603" s="315" t="s">
        <v>19264</v>
      </c>
      <c r="C603" s="464" t="s">
        <v>21460</v>
      </c>
      <c r="D603" s="464" t="s">
        <v>21449</v>
      </c>
      <c r="E603" s="316" t="s">
        <v>22532</v>
      </c>
      <c r="F603" s="315" t="s">
        <v>21571</v>
      </c>
      <c r="G603" s="315" t="s">
        <v>22533</v>
      </c>
      <c r="H603" s="465">
        <v>160</v>
      </c>
      <c r="I603" s="316"/>
      <c r="J603" s="315" t="s">
        <v>22534</v>
      </c>
      <c r="K603" s="447" t="s">
        <v>22535</v>
      </c>
    </row>
    <row r="604" spans="1:11" s="190" customFormat="1" ht="15">
      <c r="A604" s="315">
        <v>596</v>
      </c>
      <c r="B604" s="315" t="s">
        <v>19264</v>
      </c>
      <c r="C604" s="464" t="s">
        <v>21460</v>
      </c>
      <c r="D604" s="464" t="s">
        <v>21449</v>
      </c>
      <c r="E604" s="316" t="s">
        <v>22536</v>
      </c>
      <c r="F604" s="315" t="s">
        <v>21699</v>
      </c>
      <c r="G604" s="315" t="s">
        <v>22537</v>
      </c>
      <c r="H604" s="465">
        <v>170</v>
      </c>
      <c r="I604" s="316"/>
      <c r="J604" s="315" t="s">
        <v>7395</v>
      </c>
      <c r="K604" s="447" t="s">
        <v>22538</v>
      </c>
    </row>
    <row r="605" spans="1:11" s="190" customFormat="1" ht="30">
      <c r="A605" s="315">
        <v>597</v>
      </c>
      <c r="B605" s="315" t="s">
        <v>19264</v>
      </c>
      <c r="C605" s="464" t="s">
        <v>21460</v>
      </c>
      <c r="D605" s="464" t="s">
        <v>21449</v>
      </c>
      <c r="E605" s="316" t="s">
        <v>22539</v>
      </c>
      <c r="F605" s="315" t="s">
        <v>21607</v>
      </c>
      <c r="G605" s="315" t="s">
        <v>22540</v>
      </c>
      <c r="H605" s="465">
        <v>150</v>
      </c>
      <c r="I605" s="316"/>
      <c r="J605" s="315" t="s">
        <v>22541</v>
      </c>
      <c r="K605" s="447" t="s">
        <v>22542</v>
      </c>
    </row>
    <row r="606" spans="1:11" s="190" customFormat="1" ht="30">
      <c r="A606" s="315">
        <v>598</v>
      </c>
      <c r="B606" s="315" t="s">
        <v>19264</v>
      </c>
      <c r="C606" s="464" t="s">
        <v>21460</v>
      </c>
      <c r="D606" s="464" t="s">
        <v>21467</v>
      </c>
      <c r="E606" s="316" t="s">
        <v>21468</v>
      </c>
      <c r="F606" s="315" t="s">
        <v>21697</v>
      </c>
      <c r="G606" s="315" t="s">
        <v>22543</v>
      </c>
      <c r="H606" s="465">
        <v>170</v>
      </c>
      <c r="I606" s="316"/>
      <c r="J606" s="315" t="s">
        <v>22544</v>
      </c>
      <c r="K606" s="447" t="s">
        <v>22545</v>
      </c>
    </row>
    <row r="607" spans="1:11" s="190" customFormat="1" ht="30">
      <c r="A607" s="315">
        <v>599</v>
      </c>
      <c r="B607" s="315" t="s">
        <v>19264</v>
      </c>
      <c r="C607" s="464" t="s">
        <v>21460</v>
      </c>
      <c r="D607" s="464" t="s">
        <v>21449</v>
      </c>
      <c r="E607" s="316" t="s">
        <v>22539</v>
      </c>
      <c r="F607" s="315" t="s">
        <v>21825</v>
      </c>
      <c r="G607" s="315" t="s">
        <v>22546</v>
      </c>
      <c r="H607" s="465">
        <v>130</v>
      </c>
      <c r="I607" s="316"/>
      <c r="J607" s="315" t="s">
        <v>22547</v>
      </c>
      <c r="K607" s="447" t="s">
        <v>22548</v>
      </c>
    </row>
    <row r="608" spans="1:11" s="190" customFormat="1" ht="15">
      <c r="A608" s="315">
        <v>600</v>
      </c>
      <c r="B608" s="315" t="s">
        <v>19264</v>
      </c>
      <c r="C608" s="464" t="s">
        <v>21460</v>
      </c>
      <c r="D608" s="464" t="s">
        <v>21449</v>
      </c>
      <c r="E608" s="316" t="s">
        <v>21531</v>
      </c>
      <c r="F608" s="315" t="s">
        <v>21587</v>
      </c>
      <c r="G608" s="315" t="s">
        <v>22549</v>
      </c>
      <c r="H608" s="465">
        <v>150</v>
      </c>
      <c r="I608" s="316"/>
      <c r="J608" s="315" t="s">
        <v>22550</v>
      </c>
      <c r="K608" s="447" t="s">
        <v>22551</v>
      </c>
    </row>
    <row r="609" spans="1:11" s="190" customFormat="1" ht="30">
      <c r="A609" s="315">
        <v>601</v>
      </c>
      <c r="B609" s="315" t="s">
        <v>19264</v>
      </c>
      <c r="C609" s="464" t="s">
        <v>21460</v>
      </c>
      <c r="D609" s="464" t="s">
        <v>21449</v>
      </c>
      <c r="E609" s="316" t="s">
        <v>21575</v>
      </c>
      <c r="F609" s="315" t="s">
        <v>21571</v>
      </c>
      <c r="G609" s="315" t="s">
        <v>22552</v>
      </c>
      <c r="H609" s="465">
        <v>160</v>
      </c>
      <c r="I609" s="316"/>
      <c r="J609" s="315" t="s">
        <v>22553</v>
      </c>
      <c r="K609" s="447" t="s">
        <v>22554</v>
      </c>
    </row>
    <row r="610" spans="1:11" s="190" customFormat="1" ht="15">
      <c r="A610" s="315">
        <v>602</v>
      </c>
      <c r="B610" s="315" t="s">
        <v>19264</v>
      </c>
      <c r="C610" s="464" t="s">
        <v>22555</v>
      </c>
      <c r="D610" s="464" t="s">
        <v>22556</v>
      </c>
      <c r="E610" s="316" t="s">
        <v>21553</v>
      </c>
      <c r="F610" s="315" t="s">
        <v>22557</v>
      </c>
      <c r="G610" s="315" t="s">
        <v>22558</v>
      </c>
      <c r="H610" s="573">
        <v>1600</v>
      </c>
      <c r="I610" s="316"/>
      <c r="J610" s="573" t="s">
        <v>22559</v>
      </c>
      <c r="K610" s="575" t="s">
        <v>22560</v>
      </c>
    </row>
    <row r="611" spans="1:11" s="190" customFormat="1" ht="15">
      <c r="A611" s="315">
        <v>603</v>
      </c>
      <c r="B611" s="315" t="s">
        <v>19264</v>
      </c>
      <c r="C611" s="464" t="s">
        <v>22555</v>
      </c>
      <c r="D611" s="464" t="s">
        <v>22556</v>
      </c>
      <c r="E611" s="316" t="s">
        <v>22561</v>
      </c>
      <c r="F611" s="315" t="s">
        <v>22562</v>
      </c>
      <c r="G611" s="315" t="s">
        <v>22563</v>
      </c>
      <c r="H611" s="578"/>
      <c r="I611" s="316"/>
      <c r="J611" s="578"/>
      <c r="K611" s="577"/>
    </row>
    <row r="612" spans="1:11" s="190" customFormat="1" ht="15">
      <c r="A612" s="315">
        <v>604</v>
      </c>
      <c r="B612" s="315" t="s">
        <v>19264</v>
      </c>
      <c r="C612" s="464" t="s">
        <v>22555</v>
      </c>
      <c r="D612" s="464" t="s">
        <v>22556</v>
      </c>
      <c r="E612" s="316" t="s">
        <v>22564</v>
      </c>
      <c r="F612" s="315" t="s">
        <v>22565</v>
      </c>
      <c r="G612" s="315" t="s">
        <v>22566</v>
      </c>
      <c r="H612" s="578"/>
      <c r="I612" s="316"/>
      <c r="J612" s="578"/>
      <c r="K612" s="577"/>
    </row>
    <row r="613" spans="1:11" s="190" customFormat="1" ht="15">
      <c r="A613" s="315">
        <v>605</v>
      </c>
      <c r="B613" s="315" t="s">
        <v>19264</v>
      </c>
      <c r="C613" s="464" t="s">
        <v>22555</v>
      </c>
      <c r="D613" s="464" t="s">
        <v>22556</v>
      </c>
      <c r="E613" s="316" t="s">
        <v>22561</v>
      </c>
      <c r="F613" s="315" t="s">
        <v>22562</v>
      </c>
      <c r="G613" s="315" t="s">
        <v>22567</v>
      </c>
      <c r="H613" s="578"/>
      <c r="I613" s="316"/>
      <c r="J613" s="578"/>
      <c r="K613" s="577"/>
    </row>
    <row r="614" spans="1:11" s="190" customFormat="1" ht="15">
      <c r="A614" s="315">
        <v>606</v>
      </c>
      <c r="B614" s="315" t="s">
        <v>19264</v>
      </c>
      <c r="C614" s="464" t="s">
        <v>22555</v>
      </c>
      <c r="D614" s="464" t="s">
        <v>22568</v>
      </c>
      <c r="E614" s="316" t="s">
        <v>22569</v>
      </c>
      <c r="F614" s="315" t="s">
        <v>22570</v>
      </c>
      <c r="G614" s="315" t="s">
        <v>22571</v>
      </c>
      <c r="H614" s="578"/>
      <c r="I614" s="316"/>
      <c r="J614" s="578"/>
      <c r="K614" s="577"/>
    </row>
    <row r="615" spans="1:11" s="190" customFormat="1" ht="15">
      <c r="A615" s="315">
        <v>607</v>
      </c>
      <c r="B615" s="315" t="s">
        <v>19264</v>
      </c>
      <c r="C615" s="464" t="s">
        <v>22555</v>
      </c>
      <c r="D615" s="464" t="s">
        <v>22556</v>
      </c>
      <c r="E615" s="316" t="s">
        <v>22210</v>
      </c>
      <c r="F615" s="315" t="s">
        <v>22572</v>
      </c>
      <c r="G615" s="315" t="s">
        <v>22573</v>
      </c>
      <c r="H615" s="578"/>
      <c r="I615" s="316"/>
      <c r="J615" s="578"/>
      <c r="K615" s="577"/>
    </row>
    <row r="616" spans="1:11" s="190" customFormat="1" ht="30">
      <c r="A616" s="315">
        <v>608</v>
      </c>
      <c r="B616" s="315" t="s">
        <v>19264</v>
      </c>
      <c r="C616" s="464" t="s">
        <v>22555</v>
      </c>
      <c r="D616" s="464" t="s">
        <v>22574</v>
      </c>
      <c r="E616" s="316" t="s">
        <v>22575</v>
      </c>
      <c r="F616" s="315" t="s">
        <v>22576</v>
      </c>
      <c r="G616" s="315" t="s">
        <v>22577</v>
      </c>
      <c r="H616" s="578"/>
      <c r="I616" s="316"/>
      <c r="J616" s="578"/>
      <c r="K616" s="577"/>
    </row>
    <row r="617" spans="1:11" s="190" customFormat="1" ht="30">
      <c r="A617" s="315">
        <v>609</v>
      </c>
      <c r="B617" s="315" t="s">
        <v>19264</v>
      </c>
      <c r="C617" s="464" t="s">
        <v>22555</v>
      </c>
      <c r="D617" s="464" t="s">
        <v>22578</v>
      </c>
      <c r="E617" s="316" t="s">
        <v>22141</v>
      </c>
      <c r="F617" s="315" t="s">
        <v>22579</v>
      </c>
      <c r="G617" s="315" t="s">
        <v>22580</v>
      </c>
      <c r="H617" s="578"/>
      <c r="I617" s="316"/>
      <c r="J617" s="578"/>
      <c r="K617" s="577"/>
    </row>
    <row r="618" spans="1:11" s="190" customFormat="1" ht="30">
      <c r="A618" s="315">
        <v>610</v>
      </c>
      <c r="B618" s="315" t="s">
        <v>19264</v>
      </c>
      <c r="C618" s="464" t="s">
        <v>22555</v>
      </c>
      <c r="D618" s="464" t="s">
        <v>22578</v>
      </c>
      <c r="E618" s="316" t="s">
        <v>22141</v>
      </c>
      <c r="F618" s="315" t="s">
        <v>22581</v>
      </c>
      <c r="G618" s="315" t="s">
        <v>22582</v>
      </c>
      <c r="H618" s="578"/>
      <c r="I618" s="316"/>
      <c r="J618" s="578"/>
      <c r="K618" s="577"/>
    </row>
    <row r="619" spans="1:11" s="190" customFormat="1" ht="30">
      <c r="A619" s="315">
        <v>611</v>
      </c>
      <c r="B619" s="315" t="s">
        <v>19264</v>
      </c>
      <c r="C619" s="464" t="s">
        <v>22555</v>
      </c>
      <c r="D619" s="464" t="s">
        <v>22578</v>
      </c>
      <c r="E619" s="316" t="s">
        <v>22141</v>
      </c>
      <c r="F619" s="315" t="s">
        <v>22583</v>
      </c>
      <c r="G619" s="315" t="s">
        <v>22584</v>
      </c>
      <c r="H619" s="578"/>
      <c r="I619" s="316"/>
      <c r="J619" s="578"/>
      <c r="K619" s="577"/>
    </row>
    <row r="620" spans="1:11" s="190" customFormat="1" ht="15">
      <c r="A620" s="315">
        <v>612</v>
      </c>
      <c r="B620" s="315" t="s">
        <v>19264</v>
      </c>
      <c r="C620" s="464" t="s">
        <v>22555</v>
      </c>
      <c r="D620" s="464" t="s">
        <v>22556</v>
      </c>
      <c r="E620" s="316" t="s">
        <v>22561</v>
      </c>
      <c r="F620" s="315" t="s">
        <v>22585</v>
      </c>
      <c r="G620" s="315" t="s">
        <v>22586</v>
      </c>
      <c r="H620" s="578"/>
      <c r="I620" s="316"/>
      <c r="J620" s="578"/>
      <c r="K620" s="577"/>
    </row>
    <row r="621" spans="1:11" s="190" customFormat="1" ht="15">
      <c r="A621" s="315">
        <v>613</v>
      </c>
      <c r="B621" s="315" t="s">
        <v>19264</v>
      </c>
      <c r="C621" s="464" t="s">
        <v>22555</v>
      </c>
      <c r="D621" s="464" t="s">
        <v>22556</v>
      </c>
      <c r="E621" s="316" t="s">
        <v>22561</v>
      </c>
      <c r="F621" s="315" t="s">
        <v>22587</v>
      </c>
      <c r="G621" s="315" t="s">
        <v>22588</v>
      </c>
      <c r="H621" s="578"/>
      <c r="I621" s="316"/>
      <c r="J621" s="578"/>
      <c r="K621" s="577"/>
    </row>
    <row r="622" spans="1:11" s="190" customFormat="1" ht="15">
      <c r="A622" s="315">
        <v>614</v>
      </c>
      <c r="B622" s="315" t="s">
        <v>19264</v>
      </c>
      <c r="C622" s="464" t="s">
        <v>22555</v>
      </c>
      <c r="D622" s="464" t="s">
        <v>22556</v>
      </c>
      <c r="E622" s="316" t="s">
        <v>22561</v>
      </c>
      <c r="F622" s="315" t="s">
        <v>22562</v>
      </c>
      <c r="G622" s="315" t="s">
        <v>22589</v>
      </c>
      <c r="H622" s="578"/>
      <c r="I622" s="316"/>
      <c r="J622" s="578"/>
      <c r="K622" s="577"/>
    </row>
    <row r="623" spans="1:11" s="190" customFormat="1" ht="15">
      <c r="A623" s="315">
        <v>615</v>
      </c>
      <c r="B623" s="315" t="s">
        <v>19264</v>
      </c>
      <c r="C623" s="464" t="s">
        <v>22555</v>
      </c>
      <c r="D623" s="464" t="s">
        <v>22556</v>
      </c>
      <c r="E623" s="316" t="s">
        <v>22590</v>
      </c>
      <c r="F623" s="315" t="s">
        <v>22583</v>
      </c>
      <c r="G623" s="315" t="s">
        <v>22591</v>
      </c>
      <c r="H623" s="578"/>
      <c r="I623" s="316"/>
      <c r="J623" s="578"/>
      <c r="K623" s="577"/>
    </row>
    <row r="624" spans="1:11" s="190" customFormat="1" ht="15">
      <c r="A624" s="315">
        <v>616</v>
      </c>
      <c r="B624" s="315" t="s">
        <v>19264</v>
      </c>
      <c r="C624" s="464" t="s">
        <v>22555</v>
      </c>
      <c r="D624" s="464" t="s">
        <v>22556</v>
      </c>
      <c r="E624" s="316" t="s">
        <v>22592</v>
      </c>
      <c r="F624" s="315" t="s">
        <v>22565</v>
      </c>
      <c r="G624" s="315" t="s">
        <v>22593</v>
      </c>
      <c r="H624" s="578"/>
      <c r="I624" s="316"/>
      <c r="J624" s="578"/>
      <c r="K624" s="577"/>
    </row>
    <row r="625" spans="1:11" s="190" customFormat="1" ht="15">
      <c r="A625" s="315">
        <v>617</v>
      </c>
      <c r="B625" s="315" t="s">
        <v>19264</v>
      </c>
      <c r="C625" s="464" t="s">
        <v>22555</v>
      </c>
      <c r="D625" s="464" t="s">
        <v>22594</v>
      </c>
      <c r="E625" s="316" t="s">
        <v>22595</v>
      </c>
      <c r="F625" s="315" t="s">
        <v>22562</v>
      </c>
      <c r="G625" s="315" t="s">
        <v>22596</v>
      </c>
      <c r="H625" s="578"/>
      <c r="I625" s="316"/>
      <c r="J625" s="578"/>
      <c r="K625" s="577"/>
    </row>
    <row r="626" spans="1:11" s="190" customFormat="1" ht="15">
      <c r="A626" s="315">
        <v>618</v>
      </c>
      <c r="B626" s="315" t="s">
        <v>19264</v>
      </c>
      <c r="C626" s="464" t="s">
        <v>22555</v>
      </c>
      <c r="D626" s="464" t="s">
        <v>21646</v>
      </c>
      <c r="E626" s="316" t="s">
        <v>22597</v>
      </c>
      <c r="F626" s="315" t="s">
        <v>22598</v>
      </c>
      <c r="G626" s="315" t="s">
        <v>22599</v>
      </c>
      <c r="H626" s="578"/>
      <c r="I626" s="316"/>
      <c r="J626" s="578"/>
      <c r="K626" s="577"/>
    </row>
    <row r="627" spans="1:11" s="190" customFormat="1" ht="15">
      <c r="A627" s="315">
        <v>619</v>
      </c>
      <c r="B627" s="315" t="s">
        <v>19264</v>
      </c>
      <c r="C627" s="464" t="s">
        <v>22555</v>
      </c>
      <c r="D627" s="464" t="s">
        <v>22556</v>
      </c>
      <c r="E627" s="316" t="s">
        <v>22561</v>
      </c>
      <c r="F627" s="315" t="s">
        <v>22600</v>
      </c>
      <c r="G627" s="315" t="s">
        <v>22601</v>
      </c>
      <c r="H627" s="578"/>
      <c r="I627" s="316"/>
      <c r="J627" s="578"/>
      <c r="K627" s="577"/>
    </row>
    <row r="628" spans="1:11" s="190" customFormat="1" ht="15">
      <c r="A628" s="315">
        <v>620</v>
      </c>
      <c r="B628" s="315" t="s">
        <v>19264</v>
      </c>
      <c r="C628" s="464" t="s">
        <v>22555</v>
      </c>
      <c r="D628" s="464" t="s">
        <v>22556</v>
      </c>
      <c r="E628" s="316" t="s">
        <v>22561</v>
      </c>
      <c r="F628" s="315" t="s">
        <v>22565</v>
      </c>
      <c r="G628" s="315" t="s">
        <v>22602</v>
      </c>
      <c r="H628" s="578"/>
      <c r="I628" s="316"/>
      <c r="J628" s="578"/>
      <c r="K628" s="577"/>
    </row>
    <row r="629" spans="1:11" s="190" customFormat="1" ht="15">
      <c r="A629" s="315">
        <v>621</v>
      </c>
      <c r="B629" s="315" t="s">
        <v>19264</v>
      </c>
      <c r="C629" s="464" t="s">
        <v>22555</v>
      </c>
      <c r="D629" s="464" t="s">
        <v>22556</v>
      </c>
      <c r="E629" s="316" t="s">
        <v>22603</v>
      </c>
      <c r="F629" s="315" t="s">
        <v>22604</v>
      </c>
      <c r="G629" s="315" t="s">
        <v>22605</v>
      </c>
      <c r="H629" s="574"/>
      <c r="I629" s="316"/>
      <c r="J629" s="574"/>
      <c r="K629" s="576"/>
    </row>
    <row r="630" spans="1:11" s="190" customFormat="1" ht="30">
      <c r="A630" s="315">
        <v>622</v>
      </c>
      <c r="B630" s="315" t="s">
        <v>19264</v>
      </c>
      <c r="C630" s="464" t="s">
        <v>21460</v>
      </c>
      <c r="D630" s="464" t="s">
        <v>22606</v>
      </c>
      <c r="E630" s="316" t="s">
        <v>22607</v>
      </c>
      <c r="F630" s="315" t="s">
        <v>21544</v>
      </c>
      <c r="G630" s="315" t="s">
        <v>22608</v>
      </c>
      <c r="H630" s="573">
        <v>2008</v>
      </c>
      <c r="I630" s="316"/>
      <c r="J630" s="573" t="s">
        <v>22609</v>
      </c>
      <c r="K630" s="575" t="s">
        <v>22610</v>
      </c>
    </row>
    <row r="631" spans="1:11" s="190" customFormat="1" ht="30">
      <c r="A631" s="315">
        <v>623</v>
      </c>
      <c r="B631" s="315" t="s">
        <v>19264</v>
      </c>
      <c r="C631" s="464" t="s">
        <v>21460</v>
      </c>
      <c r="D631" s="464" t="s">
        <v>22611</v>
      </c>
      <c r="E631" s="316" t="s">
        <v>22607</v>
      </c>
      <c r="F631" s="315" t="s">
        <v>21662</v>
      </c>
      <c r="G631" s="315" t="s">
        <v>22612</v>
      </c>
      <c r="H631" s="578"/>
      <c r="I631" s="316"/>
      <c r="J631" s="578"/>
      <c r="K631" s="577"/>
    </row>
    <row r="632" spans="1:11" s="190" customFormat="1" ht="15">
      <c r="A632" s="315">
        <v>624</v>
      </c>
      <c r="B632" s="315" t="s">
        <v>19264</v>
      </c>
      <c r="C632" s="464" t="s">
        <v>21460</v>
      </c>
      <c r="D632" s="464" t="s">
        <v>22613</v>
      </c>
      <c r="E632" s="316" t="s">
        <v>21449</v>
      </c>
      <c r="F632" s="315" t="s">
        <v>21474</v>
      </c>
      <c r="G632" s="315" t="s">
        <v>22614</v>
      </c>
      <c r="H632" s="578"/>
      <c r="I632" s="316"/>
      <c r="J632" s="578"/>
      <c r="K632" s="577"/>
    </row>
    <row r="633" spans="1:11" s="190" customFormat="1" ht="15">
      <c r="A633" s="315">
        <v>625</v>
      </c>
      <c r="B633" s="315" t="s">
        <v>19264</v>
      </c>
      <c r="C633" s="464" t="s">
        <v>21460</v>
      </c>
      <c r="D633" s="464" t="s">
        <v>22613</v>
      </c>
      <c r="E633" s="316" t="s">
        <v>21449</v>
      </c>
      <c r="F633" s="315" t="s">
        <v>21587</v>
      </c>
      <c r="G633" s="315" t="s">
        <v>22615</v>
      </c>
      <c r="H633" s="578"/>
      <c r="I633" s="316"/>
      <c r="J633" s="578"/>
      <c r="K633" s="577"/>
    </row>
    <row r="634" spans="1:11" s="190" customFormat="1" ht="15">
      <c r="A634" s="315">
        <v>626</v>
      </c>
      <c r="B634" s="315" t="s">
        <v>19264</v>
      </c>
      <c r="C634" s="464" t="s">
        <v>21460</v>
      </c>
      <c r="D634" s="464" t="s">
        <v>22613</v>
      </c>
      <c r="E634" s="316" t="s">
        <v>21449</v>
      </c>
      <c r="F634" s="315" t="s">
        <v>21544</v>
      </c>
      <c r="G634" s="315" t="s">
        <v>22616</v>
      </c>
      <c r="H634" s="578"/>
      <c r="I634" s="316"/>
      <c r="J634" s="578"/>
      <c r="K634" s="577"/>
    </row>
    <row r="635" spans="1:11" s="190" customFormat="1" ht="30">
      <c r="A635" s="315">
        <v>627</v>
      </c>
      <c r="B635" s="315" t="s">
        <v>19264</v>
      </c>
      <c r="C635" s="464" t="s">
        <v>21460</v>
      </c>
      <c r="D635" s="464" t="s">
        <v>22606</v>
      </c>
      <c r="E635" s="316" t="s">
        <v>22607</v>
      </c>
      <c r="F635" s="315" t="s">
        <v>21571</v>
      </c>
      <c r="G635" s="315" t="s">
        <v>22617</v>
      </c>
      <c r="H635" s="578"/>
      <c r="I635" s="316"/>
      <c r="J635" s="578"/>
      <c r="K635" s="577"/>
    </row>
    <row r="636" spans="1:11" s="190" customFormat="1" ht="15">
      <c r="A636" s="315">
        <v>628</v>
      </c>
      <c r="B636" s="315" t="s">
        <v>19264</v>
      </c>
      <c r="C636" s="464" t="s">
        <v>21460</v>
      </c>
      <c r="D636" s="464" t="s">
        <v>22613</v>
      </c>
      <c r="E636" s="316" t="s">
        <v>21449</v>
      </c>
      <c r="F636" s="315" t="s">
        <v>21825</v>
      </c>
      <c r="G636" s="315" t="s">
        <v>22618</v>
      </c>
      <c r="H636" s="578"/>
      <c r="I636" s="316"/>
      <c r="J636" s="578"/>
      <c r="K636" s="577"/>
    </row>
    <row r="637" spans="1:11" s="190" customFormat="1" ht="30">
      <c r="A637" s="315">
        <v>629</v>
      </c>
      <c r="B637" s="315" t="s">
        <v>19264</v>
      </c>
      <c r="C637" s="464" t="s">
        <v>21460</v>
      </c>
      <c r="D637" s="464" t="s">
        <v>22606</v>
      </c>
      <c r="E637" s="316" t="s">
        <v>22607</v>
      </c>
      <c r="F637" s="315" t="s">
        <v>2992</v>
      </c>
      <c r="G637" s="315" t="s">
        <v>22619</v>
      </c>
      <c r="H637" s="578"/>
      <c r="I637" s="316"/>
      <c r="J637" s="578"/>
      <c r="K637" s="577"/>
    </row>
    <row r="638" spans="1:11" s="190" customFormat="1" ht="15">
      <c r="A638" s="315">
        <v>630</v>
      </c>
      <c r="B638" s="315" t="s">
        <v>19264</v>
      </c>
      <c r="C638" s="464" t="s">
        <v>21460</v>
      </c>
      <c r="D638" s="464" t="s">
        <v>22613</v>
      </c>
      <c r="E638" s="316" t="s">
        <v>21449</v>
      </c>
      <c r="F638" s="315" t="s">
        <v>21544</v>
      </c>
      <c r="G638" s="315" t="s">
        <v>22620</v>
      </c>
      <c r="H638" s="578"/>
      <c r="I638" s="316"/>
      <c r="J638" s="578"/>
      <c r="K638" s="577"/>
    </row>
    <row r="639" spans="1:11" s="190" customFormat="1" ht="15">
      <c r="A639" s="315">
        <v>631</v>
      </c>
      <c r="B639" s="315" t="s">
        <v>19264</v>
      </c>
      <c r="C639" s="464" t="s">
        <v>21460</v>
      </c>
      <c r="D639" s="464" t="s">
        <v>22613</v>
      </c>
      <c r="E639" s="316" t="s">
        <v>21449</v>
      </c>
      <c r="F639" s="315" t="s">
        <v>21595</v>
      </c>
      <c r="G639" s="315" t="s">
        <v>22621</v>
      </c>
      <c r="H639" s="574"/>
      <c r="I639" s="316"/>
      <c r="J639" s="574"/>
      <c r="K639" s="576"/>
    </row>
    <row r="640" spans="1:11" s="190" customFormat="1" ht="30">
      <c r="A640" s="315">
        <v>632</v>
      </c>
      <c r="B640" s="315" t="s">
        <v>19264</v>
      </c>
      <c r="C640" s="464" t="s">
        <v>21460</v>
      </c>
      <c r="D640" s="464" t="s">
        <v>22622</v>
      </c>
      <c r="E640" s="316" t="s">
        <v>22623</v>
      </c>
      <c r="F640" s="315">
        <v>2005</v>
      </c>
      <c r="G640" s="315" t="s">
        <v>22624</v>
      </c>
      <c r="H640" s="573">
        <v>3960</v>
      </c>
      <c r="I640" s="316"/>
      <c r="J640" s="573" t="s">
        <v>22625</v>
      </c>
      <c r="K640" s="575" t="s">
        <v>22626</v>
      </c>
    </row>
    <row r="641" spans="1:11" s="190" customFormat="1" ht="30">
      <c r="A641" s="315">
        <v>633</v>
      </c>
      <c r="B641" s="315" t="s">
        <v>19264</v>
      </c>
      <c r="C641" s="464" t="s">
        <v>21460</v>
      </c>
      <c r="D641" s="464" t="s">
        <v>22622</v>
      </c>
      <c r="E641" s="316" t="s">
        <v>22627</v>
      </c>
      <c r="F641" s="315">
        <v>1998</v>
      </c>
      <c r="G641" s="315" t="s">
        <v>22628</v>
      </c>
      <c r="H641" s="578"/>
      <c r="I641" s="316"/>
      <c r="J641" s="578"/>
      <c r="K641" s="577"/>
    </row>
    <row r="642" spans="1:11" s="190" customFormat="1" ht="30">
      <c r="A642" s="315">
        <v>634</v>
      </c>
      <c r="B642" s="315" t="s">
        <v>19264</v>
      </c>
      <c r="C642" s="464" t="s">
        <v>21460</v>
      </c>
      <c r="D642" s="464" t="s">
        <v>22622</v>
      </c>
      <c r="E642" s="316" t="s">
        <v>22629</v>
      </c>
      <c r="F642" s="315">
        <v>2007</v>
      </c>
      <c r="G642" s="315" t="s">
        <v>22630</v>
      </c>
      <c r="H642" s="578"/>
      <c r="I642" s="316"/>
      <c r="J642" s="578"/>
      <c r="K642" s="577"/>
    </row>
    <row r="643" spans="1:11" s="190" customFormat="1" ht="30">
      <c r="A643" s="315">
        <v>635</v>
      </c>
      <c r="B643" s="315" t="s">
        <v>19264</v>
      </c>
      <c r="C643" s="464" t="s">
        <v>21460</v>
      </c>
      <c r="D643" s="464" t="s">
        <v>22622</v>
      </c>
      <c r="E643" s="316" t="s">
        <v>22627</v>
      </c>
      <c r="F643" s="315">
        <v>1998</v>
      </c>
      <c r="G643" s="315" t="s">
        <v>22631</v>
      </c>
      <c r="H643" s="578"/>
      <c r="I643" s="316"/>
      <c r="J643" s="578"/>
      <c r="K643" s="577"/>
    </row>
    <row r="644" spans="1:11" s="190" customFormat="1" ht="30">
      <c r="A644" s="315">
        <v>636</v>
      </c>
      <c r="B644" s="315" t="s">
        <v>19264</v>
      </c>
      <c r="C644" s="464" t="s">
        <v>21460</v>
      </c>
      <c r="D644" s="464" t="s">
        <v>22622</v>
      </c>
      <c r="E644" s="316" t="s">
        <v>21816</v>
      </c>
      <c r="F644" s="315">
        <v>2001</v>
      </c>
      <c r="G644" s="315" t="s">
        <v>22632</v>
      </c>
      <c r="H644" s="578"/>
      <c r="I644" s="316"/>
      <c r="J644" s="578"/>
      <c r="K644" s="577"/>
    </row>
    <row r="645" spans="1:11" s="190" customFormat="1" ht="30">
      <c r="A645" s="315">
        <v>637</v>
      </c>
      <c r="B645" s="315" t="s">
        <v>19264</v>
      </c>
      <c r="C645" s="464" t="s">
        <v>21460</v>
      </c>
      <c r="D645" s="464" t="s">
        <v>22622</v>
      </c>
      <c r="E645" s="316" t="s">
        <v>22633</v>
      </c>
      <c r="F645" s="315">
        <v>1997</v>
      </c>
      <c r="G645" s="315" t="s">
        <v>22634</v>
      </c>
      <c r="H645" s="578"/>
      <c r="I645" s="316"/>
      <c r="J645" s="578"/>
      <c r="K645" s="577"/>
    </row>
    <row r="646" spans="1:11" s="190" customFormat="1" ht="30">
      <c r="A646" s="315">
        <v>638</v>
      </c>
      <c r="B646" s="315" t="s">
        <v>19264</v>
      </c>
      <c r="C646" s="464" t="s">
        <v>21460</v>
      </c>
      <c r="D646" s="464" t="s">
        <v>22622</v>
      </c>
      <c r="E646" s="316" t="s">
        <v>22635</v>
      </c>
      <c r="F646" s="315">
        <v>1998</v>
      </c>
      <c r="G646" s="315" t="s">
        <v>22636</v>
      </c>
      <c r="H646" s="578"/>
      <c r="I646" s="316"/>
      <c r="J646" s="578"/>
      <c r="K646" s="577"/>
    </row>
    <row r="647" spans="1:11" s="190" customFormat="1" ht="30">
      <c r="A647" s="315">
        <v>639</v>
      </c>
      <c r="B647" s="315" t="s">
        <v>19264</v>
      </c>
      <c r="C647" s="464" t="s">
        <v>21460</v>
      </c>
      <c r="D647" s="464" t="s">
        <v>22622</v>
      </c>
      <c r="E647" s="316" t="s">
        <v>22637</v>
      </c>
      <c r="F647" s="315">
        <v>1999</v>
      </c>
      <c r="G647" s="315" t="s">
        <v>22638</v>
      </c>
      <c r="H647" s="578"/>
      <c r="I647" s="316"/>
      <c r="J647" s="578"/>
      <c r="K647" s="577"/>
    </row>
    <row r="648" spans="1:11" s="190" customFormat="1" ht="30">
      <c r="A648" s="315">
        <v>640</v>
      </c>
      <c r="B648" s="315" t="s">
        <v>19264</v>
      </c>
      <c r="C648" s="464" t="s">
        <v>21460</v>
      </c>
      <c r="D648" s="464" t="s">
        <v>22622</v>
      </c>
      <c r="E648" s="316" t="s">
        <v>22639</v>
      </c>
      <c r="F648" s="315">
        <v>2008</v>
      </c>
      <c r="G648" s="315" t="s">
        <v>22640</v>
      </c>
      <c r="H648" s="578"/>
      <c r="I648" s="316"/>
      <c r="J648" s="578"/>
      <c r="K648" s="577"/>
    </row>
    <row r="649" spans="1:11" s="190" customFormat="1" ht="30">
      <c r="A649" s="315">
        <v>641</v>
      </c>
      <c r="B649" s="315" t="s">
        <v>19264</v>
      </c>
      <c r="C649" s="464" t="s">
        <v>21460</v>
      </c>
      <c r="D649" s="464" t="s">
        <v>22641</v>
      </c>
      <c r="E649" s="316" t="s">
        <v>22642</v>
      </c>
      <c r="F649" s="315">
        <v>1998</v>
      </c>
      <c r="G649" s="315" t="s">
        <v>22643</v>
      </c>
      <c r="H649" s="578"/>
      <c r="I649" s="316"/>
      <c r="J649" s="578"/>
      <c r="K649" s="577"/>
    </row>
    <row r="650" spans="1:11" s="190" customFormat="1" ht="30">
      <c r="A650" s="315">
        <v>642</v>
      </c>
      <c r="B650" s="315" t="s">
        <v>19264</v>
      </c>
      <c r="C650" s="464" t="s">
        <v>21460</v>
      </c>
      <c r="D650" s="464" t="s">
        <v>22622</v>
      </c>
      <c r="E650" s="316" t="s">
        <v>22637</v>
      </c>
      <c r="F650" s="315">
        <v>1997</v>
      </c>
      <c r="G650" s="315" t="s">
        <v>22644</v>
      </c>
      <c r="H650" s="578"/>
      <c r="I650" s="316"/>
      <c r="J650" s="578"/>
      <c r="K650" s="577"/>
    </row>
    <row r="651" spans="1:11" s="190" customFormat="1" ht="30">
      <c r="A651" s="315">
        <v>643</v>
      </c>
      <c r="B651" s="315" t="s">
        <v>19264</v>
      </c>
      <c r="C651" s="464" t="s">
        <v>21460</v>
      </c>
      <c r="D651" s="464" t="s">
        <v>22622</v>
      </c>
      <c r="E651" s="316" t="s">
        <v>21816</v>
      </c>
      <c r="F651" s="315">
        <v>1998</v>
      </c>
      <c r="G651" s="315" t="s">
        <v>22645</v>
      </c>
      <c r="H651" s="578"/>
      <c r="I651" s="316"/>
      <c r="J651" s="578"/>
      <c r="K651" s="577"/>
    </row>
    <row r="652" spans="1:11" s="190" customFormat="1" ht="30">
      <c r="A652" s="315">
        <v>644</v>
      </c>
      <c r="B652" s="315" t="s">
        <v>19264</v>
      </c>
      <c r="C652" s="464" t="s">
        <v>21460</v>
      </c>
      <c r="D652" s="464" t="s">
        <v>22622</v>
      </c>
      <c r="E652" s="316" t="s">
        <v>22639</v>
      </c>
      <c r="F652" s="315">
        <v>2006</v>
      </c>
      <c r="G652" s="315" t="s">
        <v>22646</v>
      </c>
      <c r="H652" s="578"/>
      <c r="I652" s="316"/>
      <c r="J652" s="578"/>
      <c r="K652" s="577"/>
    </row>
    <row r="653" spans="1:11" s="190" customFormat="1" ht="15">
      <c r="A653" s="315">
        <v>645</v>
      </c>
      <c r="B653" s="315" t="s">
        <v>19264</v>
      </c>
      <c r="C653" s="464" t="s">
        <v>21460</v>
      </c>
      <c r="D653" s="464" t="s">
        <v>21449</v>
      </c>
      <c r="E653" s="316" t="s">
        <v>22647</v>
      </c>
      <c r="F653" s="315">
        <v>1990</v>
      </c>
      <c r="G653" s="315" t="s">
        <v>22648</v>
      </c>
      <c r="H653" s="578"/>
      <c r="I653" s="316"/>
      <c r="J653" s="578"/>
      <c r="K653" s="577"/>
    </row>
    <row r="654" spans="1:11" s="190" customFormat="1" ht="15">
      <c r="A654" s="315">
        <v>646</v>
      </c>
      <c r="B654" s="315" t="s">
        <v>19264</v>
      </c>
      <c r="C654" s="464" t="s">
        <v>21460</v>
      </c>
      <c r="D654" s="464" t="s">
        <v>21449</v>
      </c>
      <c r="E654" s="316" t="s">
        <v>22649</v>
      </c>
      <c r="F654" s="315">
        <v>1988</v>
      </c>
      <c r="G654" s="315" t="s">
        <v>22650</v>
      </c>
      <c r="H654" s="578"/>
      <c r="I654" s="316"/>
      <c r="J654" s="578"/>
      <c r="K654" s="577"/>
    </row>
    <row r="655" spans="1:11" s="190" customFormat="1" ht="15">
      <c r="A655" s="315">
        <v>647</v>
      </c>
      <c r="B655" s="315" t="s">
        <v>19264</v>
      </c>
      <c r="C655" s="464" t="s">
        <v>21460</v>
      </c>
      <c r="D655" s="464" t="s">
        <v>21449</v>
      </c>
      <c r="E655" s="316" t="s">
        <v>22649</v>
      </c>
      <c r="F655" s="315">
        <v>1990</v>
      </c>
      <c r="G655" s="315" t="s">
        <v>22651</v>
      </c>
      <c r="H655" s="578"/>
      <c r="I655" s="316"/>
      <c r="J655" s="578"/>
      <c r="K655" s="577"/>
    </row>
    <row r="656" spans="1:11" s="190" customFormat="1" ht="15">
      <c r="A656" s="315">
        <v>648</v>
      </c>
      <c r="B656" s="315" t="s">
        <v>19264</v>
      </c>
      <c r="C656" s="464" t="s">
        <v>21460</v>
      </c>
      <c r="D656" s="464" t="s">
        <v>21449</v>
      </c>
      <c r="E656" s="316" t="s">
        <v>22649</v>
      </c>
      <c r="F656" s="315">
        <v>1995</v>
      </c>
      <c r="G656" s="315" t="s">
        <v>22652</v>
      </c>
      <c r="H656" s="578"/>
      <c r="I656" s="316"/>
      <c r="J656" s="578"/>
      <c r="K656" s="577"/>
    </row>
    <row r="657" spans="1:11" s="190" customFormat="1" ht="15">
      <c r="A657" s="315">
        <v>649</v>
      </c>
      <c r="B657" s="315" t="s">
        <v>19264</v>
      </c>
      <c r="C657" s="464" t="s">
        <v>21460</v>
      </c>
      <c r="D657" s="464" t="s">
        <v>21449</v>
      </c>
      <c r="E657" s="316" t="s">
        <v>22649</v>
      </c>
      <c r="F657" s="315">
        <v>1988</v>
      </c>
      <c r="G657" s="315" t="s">
        <v>22653</v>
      </c>
      <c r="H657" s="578"/>
      <c r="I657" s="316"/>
      <c r="J657" s="578"/>
      <c r="K657" s="577"/>
    </row>
    <row r="658" spans="1:11" s="190" customFormat="1" ht="15">
      <c r="A658" s="315">
        <v>650</v>
      </c>
      <c r="B658" s="315" t="s">
        <v>19264</v>
      </c>
      <c r="C658" s="464" t="s">
        <v>21460</v>
      </c>
      <c r="D658" s="464" t="s">
        <v>21449</v>
      </c>
      <c r="E658" s="316" t="s">
        <v>22649</v>
      </c>
      <c r="F658" s="315">
        <v>1989</v>
      </c>
      <c r="G658" s="315" t="s">
        <v>22654</v>
      </c>
      <c r="H658" s="578"/>
      <c r="I658" s="316"/>
      <c r="J658" s="578"/>
      <c r="K658" s="577"/>
    </row>
    <row r="659" spans="1:11" s="190" customFormat="1" ht="15">
      <c r="A659" s="315">
        <v>651</v>
      </c>
      <c r="B659" s="315" t="s">
        <v>19264</v>
      </c>
      <c r="C659" s="464" t="s">
        <v>21460</v>
      </c>
      <c r="D659" s="464" t="s">
        <v>21449</v>
      </c>
      <c r="E659" s="316" t="s">
        <v>22649</v>
      </c>
      <c r="F659" s="315">
        <v>1995</v>
      </c>
      <c r="G659" s="315" t="s">
        <v>22655</v>
      </c>
      <c r="H659" s="578"/>
      <c r="I659" s="316"/>
      <c r="J659" s="578"/>
      <c r="K659" s="577"/>
    </row>
    <row r="660" spans="1:11" s="190" customFormat="1" ht="15">
      <c r="A660" s="315">
        <v>652</v>
      </c>
      <c r="B660" s="315" t="s">
        <v>19264</v>
      </c>
      <c r="C660" s="464" t="s">
        <v>21460</v>
      </c>
      <c r="D660" s="464" t="s">
        <v>21449</v>
      </c>
      <c r="E660" s="316" t="s">
        <v>22649</v>
      </c>
      <c r="F660" s="315">
        <v>1994</v>
      </c>
      <c r="G660" s="315" t="s">
        <v>22656</v>
      </c>
      <c r="H660" s="578"/>
      <c r="I660" s="316"/>
      <c r="J660" s="578"/>
      <c r="K660" s="577"/>
    </row>
    <row r="661" spans="1:11" s="190" customFormat="1" ht="15">
      <c r="A661" s="315">
        <v>653</v>
      </c>
      <c r="B661" s="315" t="s">
        <v>19264</v>
      </c>
      <c r="C661" s="464" t="s">
        <v>21460</v>
      </c>
      <c r="D661" s="464" t="s">
        <v>21449</v>
      </c>
      <c r="E661" s="316" t="s">
        <v>22649</v>
      </c>
      <c r="F661" s="315">
        <v>1995</v>
      </c>
      <c r="G661" s="315" t="s">
        <v>22657</v>
      </c>
      <c r="H661" s="578"/>
      <c r="I661" s="316"/>
      <c r="J661" s="578"/>
      <c r="K661" s="577"/>
    </row>
    <row r="662" spans="1:11" s="190" customFormat="1" ht="30">
      <c r="A662" s="315">
        <v>654</v>
      </c>
      <c r="B662" s="315" t="s">
        <v>19264</v>
      </c>
      <c r="C662" s="464" t="s">
        <v>21460</v>
      </c>
      <c r="D662" s="464" t="s">
        <v>22622</v>
      </c>
      <c r="E662" s="316" t="s">
        <v>22274</v>
      </c>
      <c r="F662" s="315">
        <v>2007</v>
      </c>
      <c r="G662" s="315" t="s">
        <v>22658</v>
      </c>
      <c r="H662" s="578"/>
      <c r="I662" s="316"/>
      <c r="J662" s="578"/>
      <c r="K662" s="577"/>
    </row>
    <row r="663" spans="1:11" s="190" customFormat="1" ht="15">
      <c r="A663" s="315">
        <v>655</v>
      </c>
      <c r="B663" s="315" t="s">
        <v>19264</v>
      </c>
      <c r="C663" s="464" t="s">
        <v>21460</v>
      </c>
      <c r="D663" s="464" t="s">
        <v>21449</v>
      </c>
      <c r="E663" s="316" t="s">
        <v>22649</v>
      </c>
      <c r="F663" s="315">
        <v>1999</v>
      </c>
      <c r="G663" s="315" t="s">
        <v>22659</v>
      </c>
      <c r="H663" s="578"/>
      <c r="I663" s="316"/>
      <c r="J663" s="578"/>
      <c r="K663" s="577"/>
    </row>
    <row r="664" spans="1:11" s="190" customFormat="1" ht="30">
      <c r="A664" s="315">
        <v>656</v>
      </c>
      <c r="B664" s="315" t="s">
        <v>19264</v>
      </c>
      <c r="C664" s="464" t="s">
        <v>21460</v>
      </c>
      <c r="D664" s="464" t="s">
        <v>22622</v>
      </c>
      <c r="E664" s="316" t="s">
        <v>22623</v>
      </c>
      <c r="F664" s="315">
        <v>1998</v>
      </c>
      <c r="G664" s="315" t="s">
        <v>22660</v>
      </c>
      <c r="H664" s="578"/>
      <c r="I664" s="316"/>
      <c r="J664" s="578"/>
      <c r="K664" s="577"/>
    </row>
    <row r="665" spans="1:11" s="190" customFormat="1" ht="15">
      <c r="A665" s="315">
        <v>657</v>
      </c>
      <c r="B665" s="315" t="s">
        <v>19264</v>
      </c>
      <c r="C665" s="464" t="s">
        <v>21460</v>
      </c>
      <c r="D665" s="464" t="s">
        <v>21449</v>
      </c>
      <c r="E665" s="316" t="s">
        <v>22649</v>
      </c>
      <c r="F665" s="315">
        <v>1996</v>
      </c>
      <c r="G665" s="315" t="s">
        <v>22661</v>
      </c>
      <c r="H665" s="578"/>
      <c r="I665" s="316"/>
      <c r="J665" s="578"/>
      <c r="K665" s="577"/>
    </row>
    <row r="666" spans="1:11" s="190" customFormat="1" ht="15">
      <c r="A666" s="315">
        <v>658</v>
      </c>
      <c r="B666" s="315" t="s">
        <v>19264</v>
      </c>
      <c r="C666" s="464" t="s">
        <v>21460</v>
      </c>
      <c r="D666" s="464" t="s">
        <v>21449</v>
      </c>
      <c r="E666" s="316" t="s">
        <v>22649</v>
      </c>
      <c r="F666" s="315">
        <v>1998</v>
      </c>
      <c r="G666" s="315" t="s">
        <v>22662</v>
      </c>
      <c r="H666" s="578"/>
      <c r="I666" s="316"/>
      <c r="J666" s="578"/>
      <c r="K666" s="577"/>
    </row>
    <row r="667" spans="1:11" s="190" customFormat="1" ht="30">
      <c r="A667" s="315">
        <v>659</v>
      </c>
      <c r="B667" s="315" t="s">
        <v>19264</v>
      </c>
      <c r="C667" s="464" t="s">
        <v>21460</v>
      </c>
      <c r="D667" s="464" t="s">
        <v>22622</v>
      </c>
      <c r="E667" s="316" t="s">
        <v>22623</v>
      </c>
      <c r="F667" s="315">
        <v>1996</v>
      </c>
      <c r="G667" s="315" t="s">
        <v>22663</v>
      </c>
      <c r="H667" s="578"/>
      <c r="I667" s="316"/>
      <c r="J667" s="578"/>
      <c r="K667" s="577"/>
    </row>
    <row r="668" spans="1:11" s="190" customFormat="1" ht="15">
      <c r="A668" s="315">
        <v>660</v>
      </c>
      <c r="B668" s="315" t="s">
        <v>19264</v>
      </c>
      <c r="C668" s="464" t="s">
        <v>21460</v>
      </c>
      <c r="D668" s="464" t="s">
        <v>21449</v>
      </c>
      <c r="E668" s="316" t="s">
        <v>22649</v>
      </c>
      <c r="F668" s="315">
        <v>1987</v>
      </c>
      <c r="G668" s="315" t="s">
        <v>22664</v>
      </c>
      <c r="H668" s="578"/>
      <c r="I668" s="316"/>
      <c r="J668" s="578"/>
      <c r="K668" s="577"/>
    </row>
    <row r="669" spans="1:11" s="190" customFormat="1" ht="30">
      <c r="A669" s="315">
        <v>661</v>
      </c>
      <c r="B669" s="315" t="s">
        <v>19264</v>
      </c>
      <c r="C669" s="464" t="s">
        <v>21460</v>
      </c>
      <c r="D669" s="464" t="s">
        <v>22622</v>
      </c>
      <c r="E669" s="316" t="s">
        <v>22627</v>
      </c>
      <c r="F669" s="315">
        <v>1997</v>
      </c>
      <c r="G669" s="315" t="s">
        <v>22665</v>
      </c>
      <c r="H669" s="578"/>
      <c r="I669" s="316"/>
      <c r="J669" s="578"/>
      <c r="K669" s="577"/>
    </row>
    <row r="670" spans="1:11" s="190" customFormat="1" ht="30">
      <c r="A670" s="315">
        <v>662</v>
      </c>
      <c r="B670" s="315" t="s">
        <v>19264</v>
      </c>
      <c r="C670" s="464" t="s">
        <v>21460</v>
      </c>
      <c r="D670" s="464" t="s">
        <v>22622</v>
      </c>
      <c r="E670" s="316" t="s">
        <v>22334</v>
      </c>
      <c r="F670" s="315">
        <v>1996</v>
      </c>
      <c r="G670" s="315" t="s">
        <v>22666</v>
      </c>
      <c r="H670" s="578"/>
      <c r="I670" s="316"/>
      <c r="J670" s="578"/>
      <c r="K670" s="577"/>
    </row>
    <row r="671" spans="1:11" s="190" customFormat="1" ht="30">
      <c r="A671" s="315">
        <v>663</v>
      </c>
      <c r="B671" s="315" t="s">
        <v>19264</v>
      </c>
      <c r="C671" s="464" t="s">
        <v>21460</v>
      </c>
      <c r="D671" s="464" t="s">
        <v>22622</v>
      </c>
      <c r="E671" s="316" t="s">
        <v>22667</v>
      </c>
      <c r="F671" s="315">
        <v>2001</v>
      </c>
      <c r="G671" s="315" t="s">
        <v>22668</v>
      </c>
      <c r="H671" s="578"/>
      <c r="I671" s="316"/>
      <c r="J671" s="578"/>
      <c r="K671" s="577"/>
    </row>
    <row r="672" spans="1:11" s="190" customFormat="1" ht="30">
      <c r="A672" s="315">
        <v>664</v>
      </c>
      <c r="B672" s="315" t="s">
        <v>19264</v>
      </c>
      <c r="C672" s="464" t="s">
        <v>21460</v>
      </c>
      <c r="D672" s="464" t="s">
        <v>22622</v>
      </c>
      <c r="E672" s="316" t="s">
        <v>22669</v>
      </c>
      <c r="F672" s="315">
        <v>1996</v>
      </c>
      <c r="G672" s="315" t="s">
        <v>22670</v>
      </c>
      <c r="H672" s="574"/>
      <c r="I672" s="316"/>
      <c r="J672" s="574"/>
      <c r="K672" s="576"/>
    </row>
    <row r="673" spans="1:11" s="190" customFormat="1" ht="30">
      <c r="A673" s="315">
        <v>665</v>
      </c>
      <c r="B673" s="315" t="s">
        <v>19264</v>
      </c>
      <c r="C673" s="464" t="s">
        <v>21460</v>
      </c>
      <c r="D673" s="464" t="s">
        <v>21449</v>
      </c>
      <c r="E673" s="316" t="s">
        <v>21566</v>
      </c>
      <c r="F673" s="315" t="s">
        <v>21571</v>
      </c>
      <c r="G673" s="315" t="s">
        <v>22671</v>
      </c>
      <c r="H673" s="465">
        <v>75</v>
      </c>
      <c r="I673" s="316"/>
      <c r="J673" s="315" t="s">
        <v>22672</v>
      </c>
      <c r="K673" s="447" t="s">
        <v>22673</v>
      </c>
    </row>
    <row r="674" spans="1:11" s="190" customFormat="1" ht="30">
      <c r="A674" s="315">
        <v>666</v>
      </c>
      <c r="B674" s="315" t="s">
        <v>19264</v>
      </c>
      <c r="C674" s="464" t="s">
        <v>21460</v>
      </c>
      <c r="D674" s="464" t="s">
        <v>21467</v>
      </c>
      <c r="E674" s="316" t="s">
        <v>22674</v>
      </c>
      <c r="F674" s="315" t="s">
        <v>21571</v>
      </c>
      <c r="G674" s="315" t="s">
        <v>22675</v>
      </c>
      <c r="H674" s="465">
        <v>75</v>
      </c>
      <c r="I674" s="316"/>
      <c r="J674" s="315" t="s">
        <v>22676</v>
      </c>
      <c r="K674" s="447" t="s">
        <v>22677</v>
      </c>
    </row>
    <row r="675" spans="1:11" s="190" customFormat="1" ht="30">
      <c r="A675" s="315">
        <v>667</v>
      </c>
      <c r="B675" s="315" t="s">
        <v>19264</v>
      </c>
      <c r="C675" s="464" t="s">
        <v>21460</v>
      </c>
      <c r="D675" s="464" t="s">
        <v>21467</v>
      </c>
      <c r="E675" s="316" t="s">
        <v>22674</v>
      </c>
      <c r="F675" s="315" t="s">
        <v>21549</v>
      </c>
      <c r="G675" s="315" t="s">
        <v>22678</v>
      </c>
      <c r="H675" s="465">
        <v>75</v>
      </c>
      <c r="I675" s="316"/>
      <c r="J675" s="315" t="s">
        <v>22679</v>
      </c>
      <c r="K675" s="447" t="s">
        <v>22680</v>
      </c>
    </row>
    <row r="676" spans="1:11" s="190" customFormat="1" ht="30">
      <c r="A676" s="315">
        <v>668</v>
      </c>
      <c r="B676" s="315" t="s">
        <v>19264</v>
      </c>
      <c r="C676" s="464" t="s">
        <v>21460</v>
      </c>
      <c r="D676" s="464" t="s">
        <v>21467</v>
      </c>
      <c r="E676" s="316" t="s">
        <v>21635</v>
      </c>
      <c r="F676" s="315" t="s">
        <v>21474</v>
      </c>
      <c r="G676" s="315" t="s">
        <v>22681</v>
      </c>
      <c r="H676" s="465">
        <v>75</v>
      </c>
      <c r="I676" s="316"/>
      <c r="J676" s="315" t="s">
        <v>22682</v>
      </c>
      <c r="K676" s="447" t="s">
        <v>22683</v>
      </c>
    </row>
    <row r="677" spans="1:11" s="190" customFormat="1" ht="30">
      <c r="A677" s="315">
        <v>669</v>
      </c>
      <c r="B677" s="315" t="s">
        <v>19264</v>
      </c>
      <c r="C677" s="464" t="s">
        <v>21460</v>
      </c>
      <c r="D677" s="464" t="s">
        <v>21449</v>
      </c>
      <c r="E677" s="316" t="s">
        <v>22532</v>
      </c>
      <c r="F677" s="315" t="s">
        <v>21549</v>
      </c>
      <c r="G677" s="315" t="s">
        <v>22684</v>
      </c>
      <c r="H677" s="465">
        <v>75</v>
      </c>
      <c r="I677" s="316"/>
      <c r="J677" s="315" t="s">
        <v>22685</v>
      </c>
      <c r="K677" s="447" t="s">
        <v>22686</v>
      </c>
    </row>
    <row r="678" spans="1:11" s="190" customFormat="1" ht="30">
      <c r="A678" s="315">
        <v>670</v>
      </c>
      <c r="B678" s="315" t="s">
        <v>19264</v>
      </c>
      <c r="C678" s="464" t="s">
        <v>21460</v>
      </c>
      <c r="D678" s="464" t="s">
        <v>21467</v>
      </c>
      <c r="E678" s="316" t="s">
        <v>21553</v>
      </c>
      <c r="F678" s="315" t="s">
        <v>21474</v>
      </c>
      <c r="G678" s="315" t="s">
        <v>22687</v>
      </c>
      <c r="H678" s="465">
        <v>112.5</v>
      </c>
      <c r="I678" s="316"/>
      <c r="J678" s="315" t="s">
        <v>22688</v>
      </c>
      <c r="K678" s="447" t="s">
        <v>22689</v>
      </c>
    </row>
    <row r="679" spans="1:11" s="190" customFormat="1" ht="30">
      <c r="A679" s="315">
        <v>671</v>
      </c>
      <c r="B679" s="315" t="s">
        <v>19264</v>
      </c>
      <c r="C679" s="464" t="s">
        <v>21460</v>
      </c>
      <c r="D679" s="464" t="s">
        <v>21449</v>
      </c>
      <c r="E679" s="316" t="s">
        <v>22690</v>
      </c>
      <c r="F679" s="315" t="s">
        <v>21474</v>
      </c>
      <c r="G679" s="315" t="s">
        <v>22691</v>
      </c>
      <c r="H679" s="316">
        <v>87.5</v>
      </c>
      <c r="I679" s="316"/>
      <c r="J679" s="315" t="s">
        <v>22692</v>
      </c>
      <c r="K679" s="447" t="s">
        <v>22693</v>
      </c>
    </row>
    <row r="680" spans="1:11" s="190" customFormat="1" ht="15">
      <c r="A680" s="315">
        <v>672</v>
      </c>
      <c r="B680" s="315" t="s">
        <v>19264</v>
      </c>
      <c r="C680" s="464" t="s">
        <v>21460</v>
      </c>
      <c r="D680" s="464" t="s">
        <v>21449</v>
      </c>
      <c r="E680" s="316" t="s">
        <v>21531</v>
      </c>
      <c r="F680" s="315" t="s">
        <v>21850</v>
      </c>
      <c r="G680" s="315" t="s">
        <v>22694</v>
      </c>
      <c r="H680" s="316">
        <v>87.5</v>
      </c>
      <c r="I680" s="316"/>
      <c r="J680" s="315" t="s">
        <v>22695</v>
      </c>
      <c r="K680" s="447" t="s">
        <v>22696</v>
      </c>
    </row>
    <row r="681" spans="1:11" s="190" customFormat="1" ht="30">
      <c r="A681" s="315">
        <v>673</v>
      </c>
      <c r="B681" s="315" t="s">
        <v>19264</v>
      </c>
      <c r="C681" s="464" t="s">
        <v>21460</v>
      </c>
      <c r="D681" s="464" t="s">
        <v>22697</v>
      </c>
      <c r="E681" s="316" t="s">
        <v>22698</v>
      </c>
      <c r="F681" s="315" t="s">
        <v>21697</v>
      </c>
      <c r="G681" s="315" t="s">
        <v>22699</v>
      </c>
      <c r="H681" s="316">
        <v>62.5</v>
      </c>
      <c r="I681" s="316"/>
      <c r="J681" s="315" t="s">
        <v>22700</v>
      </c>
      <c r="K681" s="447" t="s">
        <v>22701</v>
      </c>
    </row>
    <row r="682" spans="1:11" s="190" customFormat="1" ht="30">
      <c r="A682" s="315">
        <v>674</v>
      </c>
      <c r="B682" s="315" t="s">
        <v>19264</v>
      </c>
      <c r="C682" s="464" t="s">
        <v>21460</v>
      </c>
      <c r="D682" s="464" t="s">
        <v>22702</v>
      </c>
      <c r="E682" s="316" t="s">
        <v>22698</v>
      </c>
      <c r="F682" s="315" t="s">
        <v>21544</v>
      </c>
      <c r="G682" s="315" t="s">
        <v>22703</v>
      </c>
      <c r="H682" s="316">
        <v>62.5</v>
      </c>
      <c r="I682" s="316"/>
      <c r="J682" s="315" t="s">
        <v>22704</v>
      </c>
      <c r="K682" s="447" t="s">
        <v>22705</v>
      </c>
    </row>
    <row r="683" spans="1:11" s="190" customFormat="1" ht="30">
      <c r="A683" s="315">
        <v>675</v>
      </c>
      <c r="B683" s="315" t="s">
        <v>19264</v>
      </c>
      <c r="C683" s="464" t="s">
        <v>21460</v>
      </c>
      <c r="D683" s="464" t="s">
        <v>22706</v>
      </c>
      <c r="E683" s="316" t="s">
        <v>22707</v>
      </c>
      <c r="F683" s="315" t="s">
        <v>21587</v>
      </c>
      <c r="G683" s="315" t="s">
        <v>22708</v>
      </c>
      <c r="H683" s="316">
        <v>62.5</v>
      </c>
      <c r="I683" s="316"/>
      <c r="J683" s="315" t="s">
        <v>22709</v>
      </c>
      <c r="K683" s="447" t="s">
        <v>22710</v>
      </c>
    </row>
    <row r="684" spans="1:11" s="190" customFormat="1" ht="30">
      <c r="A684" s="315">
        <v>676</v>
      </c>
      <c r="B684" s="315" t="s">
        <v>19264</v>
      </c>
      <c r="C684" s="464" t="s">
        <v>21460</v>
      </c>
      <c r="D684" s="464" t="s">
        <v>22711</v>
      </c>
      <c r="E684" s="316" t="s">
        <v>21449</v>
      </c>
      <c r="F684" s="315" t="s">
        <v>2992</v>
      </c>
      <c r="G684" s="315" t="s">
        <v>22712</v>
      </c>
      <c r="H684" s="316">
        <v>62.5</v>
      </c>
      <c r="I684" s="316"/>
      <c r="J684" s="315" t="s">
        <v>22713</v>
      </c>
      <c r="K684" s="447" t="s">
        <v>22714</v>
      </c>
    </row>
    <row r="685" spans="1:11" s="190" customFormat="1" ht="30">
      <c r="A685" s="315">
        <v>677</v>
      </c>
      <c r="B685" s="315" t="s">
        <v>19264</v>
      </c>
      <c r="C685" s="464" t="s">
        <v>21460</v>
      </c>
      <c r="D685" s="464" t="s">
        <v>21468</v>
      </c>
      <c r="E685" s="316" t="s">
        <v>22698</v>
      </c>
      <c r="F685" s="315" t="s">
        <v>21681</v>
      </c>
      <c r="G685" s="315" t="s">
        <v>22715</v>
      </c>
      <c r="H685" s="316">
        <v>62.5</v>
      </c>
      <c r="I685" s="316"/>
      <c r="J685" s="315" t="s">
        <v>22716</v>
      </c>
      <c r="K685" s="447" t="s">
        <v>22717</v>
      </c>
    </row>
    <row r="686" spans="1:11" s="190" customFormat="1" ht="30">
      <c r="A686" s="315">
        <v>678</v>
      </c>
      <c r="B686" s="315" t="s">
        <v>19264</v>
      </c>
      <c r="C686" s="464" t="s">
        <v>21460</v>
      </c>
      <c r="D686" s="464" t="s">
        <v>21787</v>
      </c>
      <c r="E686" s="316" t="s">
        <v>22698</v>
      </c>
      <c r="F686" s="315" t="s">
        <v>21544</v>
      </c>
      <c r="G686" s="315" t="s">
        <v>22718</v>
      </c>
      <c r="H686" s="316">
        <v>62.5</v>
      </c>
      <c r="I686" s="316"/>
      <c r="J686" s="315" t="s">
        <v>22719</v>
      </c>
      <c r="K686" s="447" t="s">
        <v>22720</v>
      </c>
    </row>
    <row r="687" spans="1:11" s="190" customFormat="1" ht="30">
      <c r="A687" s="315">
        <v>679</v>
      </c>
      <c r="B687" s="315" t="s">
        <v>19264</v>
      </c>
      <c r="C687" s="464" t="s">
        <v>21460</v>
      </c>
      <c r="D687" s="464" t="s">
        <v>22721</v>
      </c>
      <c r="E687" s="316" t="s">
        <v>21449</v>
      </c>
      <c r="F687" s="315" t="s">
        <v>21549</v>
      </c>
      <c r="G687" s="315" t="s">
        <v>22722</v>
      </c>
      <c r="H687" s="316">
        <v>62.5</v>
      </c>
      <c r="I687" s="316"/>
      <c r="J687" s="315" t="s">
        <v>22723</v>
      </c>
      <c r="K687" s="447" t="s">
        <v>22724</v>
      </c>
    </row>
    <row r="688" spans="1:11" s="190" customFormat="1" ht="30">
      <c r="A688" s="315">
        <v>680</v>
      </c>
      <c r="B688" s="315" t="s">
        <v>19264</v>
      </c>
      <c r="C688" s="464" t="s">
        <v>21460</v>
      </c>
      <c r="D688" s="464" t="s">
        <v>22120</v>
      </c>
      <c r="E688" s="316" t="s">
        <v>22698</v>
      </c>
      <c r="F688" s="315" t="s">
        <v>21571</v>
      </c>
      <c r="G688" s="315" t="s">
        <v>22725</v>
      </c>
      <c r="H688" s="465">
        <v>75</v>
      </c>
      <c r="I688" s="316"/>
      <c r="J688" s="315" t="s">
        <v>22726</v>
      </c>
      <c r="K688" s="447" t="s">
        <v>22727</v>
      </c>
    </row>
    <row r="689" spans="1:11" s="190" customFormat="1" ht="30">
      <c r="A689" s="315">
        <v>681</v>
      </c>
      <c r="B689" s="315" t="s">
        <v>19264</v>
      </c>
      <c r="C689" s="464" t="s">
        <v>21460</v>
      </c>
      <c r="D689" s="464" t="s">
        <v>21966</v>
      </c>
      <c r="E689" s="316" t="s">
        <v>22232</v>
      </c>
      <c r="F689" s="315" t="s">
        <v>21587</v>
      </c>
      <c r="G689" s="315" t="s">
        <v>22728</v>
      </c>
      <c r="H689" s="465">
        <v>75</v>
      </c>
      <c r="I689" s="316"/>
      <c r="J689" s="315" t="s">
        <v>22729</v>
      </c>
      <c r="K689" s="447" t="s">
        <v>22730</v>
      </c>
    </row>
    <row r="690" spans="1:11" s="190" customFormat="1" ht="30">
      <c r="A690" s="315">
        <v>682</v>
      </c>
      <c r="B690" s="315" t="s">
        <v>19264</v>
      </c>
      <c r="C690" s="464" t="s">
        <v>21460</v>
      </c>
      <c r="D690" s="464" t="s">
        <v>22731</v>
      </c>
      <c r="E690" s="316" t="s">
        <v>21449</v>
      </c>
      <c r="F690" s="315" t="s">
        <v>21549</v>
      </c>
      <c r="G690" s="315" t="s">
        <v>22732</v>
      </c>
      <c r="H690" s="316">
        <v>87.5</v>
      </c>
      <c r="I690" s="316"/>
      <c r="J690" s="315" t="s">
        <v>22733</v>
      </c>
      <c r="K690" s="447" t="s">
        <v>22734</v>
      </c>
    </row>
    <row r="691" spans="1:11" s="190" customFormat="1" ht="30">
      <c r="A691" s="315">
        <v>683</v>
      </c>
      <c r="B691" s="315" t="s">
        <v>19264</v>
      </c>
      <c r="C691" s="464" t="s">
        <v>21460</v>
      </c>
      <c r="D691" s="464" t="s">
        <v>21468</v>
      </c>
      <c r="E691" s="316" t="s">
        <v>22102</v>
      </c>
      <c r="F691" s="315" t="s">
        <v>21697</v>
      </c>
      <c r="G691" s="315" t="s">
        <v>22735</v>
      </c>
      <c r="H691" s="465">
        <v>75</v>
      </c>
      <c r="I691" s="316"/>
      <c r="J691" s="315" t="s">
        <v>22736</v>
      </c>
      <c r="K691" s="447" t="s">
        <v>22737</v>
      </c>
    </row>
    <row r="692" spans="1:11" s="190" customFormat="1" ht="15">
      <c r="A692" s="315">
        <v>684</v>
      </c>
      <c r="B692" s="315" t="s">
        <v>19264</v>
      </c>
      <c r="C692" s="464" t="s">
        <v>21460</v>
      </c>
      <c r="D692" s="464" t="s">
        <v>22738</v>
      </c>
      <c r="E692" s="316" t="s">
        <v>21449</v>
      </c>
      <c r="F692" s="315" t="s">
        <v>21549</v>
      </c>
      <c r="G692" s="315" t="s">
        <v>22739</v>
      </c>
      <c r="H692" s="316">
        <v>87.5</v>
      </c>
      <c r="I692" s="316"/>
      <c r="J692" s="315" t="s">
        <v>22740</v>
      </c>
      <c r="K692" s="447" t="s">
        <v>22741</v>
      </c>
    </row>
    <row r="693" spans="1:11" s="190" customFormat="1" ht="30">
      <c r="A693" s="315">
        <v>685</v>
      </c>
      <c r="B693" s="315" t="s">
        <v>19264</v>
      </c>
      <c r="C693" s="464" t="s">
        <v>21460</v>
      </c>
      <c r="D693" s="464" t="s">
        <v>22742</v>
      </c>
      <c r="E693" s="316" t="s">
        <v>22698</v>
      </c>
      <c r="F693" s="315" t="s">
        <v>21544</v>
      </c>
      <c r="G693" s="315" t="s">
        <v>22743</v>
      </c>
      <c r="H693" s="316">
        <v>87.5</v>
      </c>
      <c r="I693" s="316"/>
      <c r="J693" s="315" t="s">
        <v>22744</v>
      </c>
      <c r="K693" s="447" t="s">
        <v>22745</v>
      </c>
    </row>
    <row r="694" spans="1:11" s="190" customFormat="1" ht="30">
      <c r="A694" s="315">
        <v>686</v>
      </c>
      <c r="B694" s="315" t="s">
        <v>19264</v>
      </c>
      <c r="C694" s="464" t="s">
        <v>21460</v>
      </c>
      <c r="D694" s="464" t="s">
        <v>22746</v>
      </c>
      <c r="E694" s="316" t="s">
        <v>21876</v>
      </c>
      <c r="F694" s="315" t="s">
        <v>21571</v>
      </c>
      <c r="G694" s="315" t="s">
        <v>22747</v>
      </c>
      <c r="H694" s="316">
        <v>187.5</v>
      </c>
      <c r="I694" s="316"/>
      <c r="J694" s="315" t="s">
        <v>22748</v>
      </c>
      <c r="K694" s="447" t="s">
        <v>22749</v>
      </c>
    </row>
    <row r="695" spans="1:11" s="190" customFormat="1" ht="30">
      <c r="A695" s="315">
        <v>687</v>
      </c>
      <c r="B695" s="315" t="s">
        <v>19264</v>
      </c>
      <c r="C695" s="464" t="s">
        <v>21460</v>
      </c>
      <c r="D695" s="464" t="s">
        <v>22750</v>
      </c>
      <c r="E695" s="316" t="s">
        <v>22698</v>
      </c>
      <c r="F695" s="315" t="s">
        <v>21571</v>
      </c>
      <c r="G695" s="315" t="s">
        <v>22751</v>
      </c>
      <c r="H695" s="465">
        <v>75</v>
      </c>
      <c r="I695" s="316"/>
      <c r="J695" s="315" t="s">
        <v>22752</v>
      </c>
      <c r="K695" s="447" t="s">
        <v>22753</v>
      </c>
    </row>
    <row r="696" spans="1:11" s="190" customFormat="1" ht="15">
      <c r="A696" s="315">
        <v>688</v>
      </c>
      <c r="B696" s="315" t="s">
        <v>19264</v>
      </c>
      <c r="C696" s="464" t="s">
        <v>22754</v>
      </c>
      <c r="D696" s="464" t="s">
        <v>22755</v>
      </c>
      <c r="E696" s="316" t="s">
        <v>21449</v>
      </c>
      <c r="F696" s="315" t="s">
        <v>21825</v>
      </c>
      <c r="G696" s="315" t="s">
        <v>22756</v>
      </c>
      <c r="H696" s="465">
        <v>75</v>
      </c>
      <c r="I696" s="316"/>
      <c r="J696" s="315" t="s">
        <v>22757</v>
      </c>
      <c r="K696" s="447" t="s">
        <v>22758</v>
      </c>
    </row>
    <row r="697" spans="1:11" s="190" customFormat="1" ht="15">
      <c r="A697" s="315">
        <v>689</v>
      </c>
      <c r="B697" s="315" t="s">
        <v>19264</v>
      </c>
      <c r="C697" s="464" t="s">
        <v>21460</v>
      </c>
      <c r="D697" s="464" t="s">
        <v>22759</v>
      </c>
      <c r="E697" s="316" t="s">
        <v>21449</v>
      </c>
      <c r="F697" s="315" t="s">
        <v>21544</v>
      </c>
      <c r="G697" s="315" t="s">
        <v>22760</v>
      </c>
      <c r="H697" s="465">
        <v>75</v>
      </c>
      <c r="I697" s="316"/>
      <c r="J697" s="315" t="s">
        <v>22761</v>
      </c>
      <c r="K697" s="447" t="s">
        <v>22762</v>
      </c>
    </row>
    <row r="698" spans="1:11" s="190" customFormat="1" ht="30">
      <c r="A698" s="315">
        <v>690</v>
      </c>
      <c r="B698" s="315" t="s">
        <v>19264</v>
      </c>
      <c r="C698" s="464" t="s">
        <v>22754</v>
      </c>
      <c r="D698" s="464" t="s">
        <v>22763</v>
      </c>
      <c r="E698" s="316" t="s">
        <v>22764</v>
      </c>
      <c r="F698" s="315" t="s">
        <v>21960</v>
      </c>
      <c r="G698" s="315" t="s">
        <v>22765</v>
      </c>
      <c r="H698" s="316">
        <v>87.5</v>
      </c>
      <c r="I698" s="316"/>
      <c r="J698" s="315" t="s">
        <v>22766</v>
      </c>
      <c r="K698" s="447" t="s">
        <v>22767</v>
      </c>
    </row>
    <row r="699" spans="1:11" s="190" customFormat="1" ht="30">
      <c r="A699" s="315">
        <v>691</v>
      </c>
      <c r="B699" s="315" t="s">
        <v>19264</v>
      </c>
      <c r="C699" s="464" t="s">
        <v>21460</v>
      </c>
      <c r="D699" s="464" t="s">
        <v>22768</v>
      </c>
      <c r="E699" s="316" t="s">
        <v>21449</v>
      </c>
      <c r="F699" s="315" t="s">
        <v>21562</v>
      </c>
      <c r="G699" s="315" t="s">
        <v>22769</v>
      </c>
      <c r="H699" s="316">
        <v>87.5</v>
      </c>
      <c r="I699" s="316"/>
      <c r="J699" s="315" t="s">
        <v>22770</v>
      </c>
      <c r="K699" s="447" t="s">
        <v>22771</v>
      </c>
    </row>
    <row r="700" spans="1:11" s="190" customFormat="1" ht="15">
      <c r="A700" s="315">
        <v>692</v>
      </c>
      <c r="B700" s="315" t="s">
        <v>19264</v>
      </c>
      <c r="C700" s="464" t="s">
        <v>21460</v>
      </c>
      <c r="D700" s="464" t="s">
        <v>22772</v>
      </c>
      <c r="E700" s="316" t="s">
        <v>21449</v>
      </c>
      <c r="F700" s="315" t="s">
        <v>2992</v>
      </c>
      <c r="G700" s="315" t="s">
        <v>22773</v>
      </c>
      <c r="H700" s="465">
        <v>75</v>
      </c>
      <c r="I700" s="316"/>
      <c r="J700" s="315" t="s">
        <v>22774</v>
      </c>
      <c r="K700" s="447" t="s">
        <v>22775</v>
      </c>
    </row>
    <row r="701" spans="1:11" s="190" customFormat="1" ht="15">
      <c r="A701" s="315">
        <v>693</v>
      </c>
      <c r="B701" s="315" t="s">
        <v>19264</v>
      </c>
      <c r="C701" s="464" t="s">
        <v>21460</v>
      </c>
      <c r="D701" s="464" t="s">
        <v>22776</v>
      </c>
      <c r="E701" s="316" t="s">
        <v>21449</v>
      </c>
      <c r="F701" s="315" t="s">
        <v>21571</v>
      </c>
      <c r="G701" s="315" t="s">
        <v>22777</v>
      </c>
      <c r="H701" s="316">
        <v>87.5</v>
      </c>
      <c r="I701" s="316"/>
      <c r="J701" s="315" t="s">
        <v>22778</v>
      </c>
      <c r="K701" s="447" t="s">
        <v>22779</v>
      </c>
    </row>
    <row r="702" spans="1:11" s="190" customFormat="1" ht="30">
      <c r="A702" s="315">
        <v>694</v>
      </c>
      <c r="B702" s="315" t="s">
        <v>19264</v>
      </c>
      <c r="C702" s="464" t="s">
        <v>21460</v>
      </c>
      <c r="D702" s="464" t="s">
        <v>21449</v>
      </c>
      <c r="E702" s="316" t="s">
        <v>22780</v>
      </c>
      <c r="F702" s="315" t="s">
        <v>21697</v>
      </c>
      <c r="G702" s="315" t="s">
        <v>22781</v>
      </c>
      <c r="H702" s="465">
        <v>150</v>
      </c>
      <c r="I702" s="316"/>
      <c r="J702" s="315" t="s">
        <v>22782</v>
      </c>
      <c r="K702" s="447" t="s">
        <v>22783</v>
      </c>
    </row>
    <row r="703" spans="1:11" s="190" customFormat="1" ht="15">
      <c r="A703" s="315">
        <v>695</v>
      </c>
      <c r="B703" s="315" t="s">
        <v>19264</v>
      </c>
      <c r="C703" s="464" t="s">
        <v>21460</v>
      </c>
      <c r="D703" s="464" t="s">
        <v>21449</v>
      </c>
      <c r="E703" s="316" t="s">
        <v>22784</v>
      </c>
      <c r="F703" s="315" t="s">
        <v>21474</v>
      </c>
      <c r="G703" s="315" t="s">
        <v>22785</v>
      </c>
      <c r="H703" s="465">
        <v>150</v>
      </c>
      <c r="I703" s="316"/>
      <c r="J703" s="315" t="s">
        <v>22786</v>
      </c>
      <c r="K703" s="447" t="s">
        <v>22787</v>
      </c>
    </row>
    <row r="704" spans="1:11" s="190" customFormat="1" ht="30">
      <c r="A704" s="315">
        <v>696</v>
      </c>
      <c r="B704" s="315" t="s">
        <v>19264</v>
      </c>
      <c r="C704" s="464" t="s">
        <v>21460</v>
      </c>
      <c r="D704" s="464" t="s">
        <v>21449</v>
      </c>
      <c r="E704" s="316" t="s">
        <v>22788</v>
      </c>
      <c r="F704" s="315" t="s">
        <v>21549</v>
      </c>
      <c r="G704" s="315" t="s">
        <v>22789</v>
      </c>
      <c r="H704" s="465">
        <v>150</v>
      </c>
      <c r="I704" s="316"/>
      <c r="J704" s="315" t="s">
        <v>22790</v>
      </c>
      <c r="K704" s="447" t="s">
        <v>22791</v>
      </c>
    </row>
    <row r="705" spans="1:11" s="190" customFormat="1" ht="15">
      <c r="A705" s="315">
        <v>697</v>
      </c>
      <c r="B705" s="315" t="s">
        <v>19264</v>
      </c>
      <c r="C705" s="464" t="s">
        <v>21460</v>
      </c>
      <c r="D705" s="464" t="s">
        <v>21449</v>
      </c>
      <c r="E705" s="316" t="s">
        <v>22792</v>
      </c>
      <c r="F705" s="315" t="s">
        <v>21878</v>
      </c>
      <c r="G705" s="315" t="s">
        <v>22793</v>
      </c>
      <c r="H705" s="465">
        <v>150</v>
      </c>
      <c r="I705" s="316"/>
      <c r="J705" s="315" t="s">
        <v>22794</v>
      </c>
      <c r="K705" s="447" t="s">
        <v>22795</v>
      </c>
    </row>
    <row r="706" spans="1:11" s="190" customFormat="1" ht="30">
      <c r="A706" s="315">
        <v>698</v>
      </c>
      <c r="B706" s="315" t="s">
        <v>19264</v>
      </c>
      <c r="C706" s="464" t="s">
        <v>21460</v>
      </c>
      <c r="D706" s="464" t="s">
        <v>21449</v>
      </c>
      <c r="E706" s="316" t="s">
        <v>22788</v>
      </c>
      <c r="F706" s="315" t="s">
        <v>21699</v>
      </c>
      <c r="G706" s="315" t="s">
        <v>22796</v>
      </c>
      <c r="H706" s="465">
        <v>150</v>
      </c>
      <c r="I706" s="316"/>
      <c r="J706" s="315" t="s">
        <v>22797</v>
      </c>
      <c r="K706" s="447" t="s">
        <v>22798</v>
      </c>
    </row>
    <row r="707" spans="1:11" s="190" customFormat="1" ht="30">
      <c r="A707" s="315">
        <v>699</v>
      </c>
      <c r="B707" s="315" t="s">
        <v>19264</v>
      </c>
      <c r="C707" s="464" t="s">
        <v>21460</v>
      </c>
      <c r="D707" s="464" t="s">
        <v>21449</v>
      </c>
      <c r="E707" s="316" t="s">
        <v>22799</v>
      </c>
      <c r="F707" s="315" t="s">
        <v>21549</v>
      </c>
      <c r="G707" s="315" t="s">
        <v>22800</v>
      </c>
      <c r="H707" s="465">
        <v>150</v>
      </c>
      <c r="I707" s="316"/>
      <c r="J707" s="315" t="s">
        <v>22801</v>
      </c>
      <c r="K707" s="447" t="s">
        <v>22802</v>
      </c>
    </row>
    <row r="708" spans="1:11" s="190" customFormat="1" ht="30">
      <c r="A708" s="315">
        <v>700</v>
      </c>
      <c r="B708" s="315" t="s">
        <v>19264</v>
      </c>
      <c r="C708" s="464" t="s">
        <v>21460</v>
      </c>
      <c r="D708" s="464" t="s">
        <v>21449</v>
      </c>
      <c r="E708" s="316" t="s">
        <v>22799</v>
      </c>
      <c r="F708" s="315" t="s">
        <v>21878</v>
      </c>
      <c r="G708" s="315" t="s">
        <v>22803</v>
      </c>
      <c r="H708" s="465">
        <v>150</v>
      </c>
      <c r="I708" s="316"/>
      <c r="J708" s="315" t="s">
        <v>22804</v>
      </c>
      <c r="K708" s="447" t="s">
        <v>22805</v>
      </c>
    </row>
    <row r="709" spans="1:11" s="190" customFormat="1" ht="30">
      <c r="A709" s="315">
        <v>701</v>
      </c>
      <c r="B709" s="315" t="s">
        <v>19264</v>
      </c>
      <c r="C709" s="464" t="s">
        <v>21460</v>
      </c>
      <c r="D709" s="464" t="s">
        <v>21449</v>
      </c>
      <c r="E709" s="316" t="s">
        <v>22806</v>
      </c>
      <c r="F709" s="315" t="s">
        <v>21697</v>
      </c>
      <c r="G709" s="315" t="s">
        <v>22807</v>
      </c>
      <c r="H709" s="465">
        <v>150</v>
      </c>
      <c r="I709" s="316"/>
      <c r="J709" s="315" t="s">
        <v>22808</v>
      </c>
      <c r="K709" s="447" t="s">
        <v>22809</v>
      </c>
    </row>
    <row r="710" spans="1:11" s="190" customFormat="1" ht="30">
      <c r="A710" s="315">
        <v>702</v>
      </c>
      <c r="B710" s="315" t="s">
        <v>19264</v>
      </c>
      <c r="C710" s="464" t="s">
        <v>21460</v>
      </c>
      <c r="D710" s="464" t="s">
        <v>21449</v>
      </c>
      <c r="E710" s="316" t="s">
        <v>22810</v>
      </c>
      <c r="F710" s="315" t="s">
        <v>21571</v>
      </c>
      <c r="G710" s="315" t="s">
        <v>22811</v>
      </c>
      <c r="H710" s="465">
        <v>150</v>
      </c>
      <c r="I710" s="316"/>
      <c r="J710" s="315" t="s">
        <v>22812</v>
      </c>
      <c r="K710" s="447" t="s">
        <v>22813</v>
      </c>
    </row>
    <row r="711" spans="1:11" s="190" customFormat="1" ht="30">
      <c r="A711" s="315">
        <v>703</v>
      </c>
      <c r="B711" s="315" t="s">
        <v>19264</v>
      </c>
      <c r="C711" s="464" t="s">
        <v>21460</v>
      </c>
      <c r="D711" s="464" t="s">
        <v>21449</v>
      </c>
      <c r="E711" s="316" t="s">
        <v>22784</v>
      </c>
      <c r="F711" s="315" t="s">
        <v>21474</v>
      </c>
      <c r="G711" s="315" t="s">
        <v>22814</v>
      </c>
      <c r="H711" s="465">
        <v>150</v>
      </c>
      <c r="I711" s="316"/>
      <c r="J711" s="315" t="s">
        <v>22815</v>
      </c>
      <c r="K711" s="447" t="s">
        <v>22816</v>
      </c>
    </row>
    <row r="712" spans="1:11" s="190" customFormat="1" ht="30">
      <c r="A712" s="315">
        <v>704</v>
      </c>
      <c r="B712" s="315" t="s">
        <v>19264</v>
      </c>
      <c r="C712" s="464" t="s">
        <v>21460</v>
      </c>
      <c r="D712" s="464" t="s">
        <v>21449</v>
      </c>
      <c r="E712" s="316" t="s">
        <v>22817</v>
      </c>
      <c r="F712" s="315" t="s">
        <v>21587</v>
      </c>
      <c r="G712" s="315" t="s">
        <v>22818</v>
      </c>
      <c r="H712" s="465">
        <v>150</v>
      </c>
      <c r="I712" s="316"/>
      <c r="J712" s="315" t="s">
        <v>22819</v>
      </c>
      <c r="K712" s="447" t="s">
        <v>22820</v>
      </c>
    </row>
    <row r="713" spans="1:11" s="190" customFormat="1" ht="30">
      <c r="A713" s="315">
        <v>705</v>
      </c>
      <c r="B713" s="315" t="s">
        <v>19264</v>
      </c>
      <c r="C713" s="464" t="s">
        <v>21460</v>
      </c>
      <c r="D713" s="464" t="s">
        <v>21467</v>
      </c>
      <c r="E713" s="316" t="s">
        <v>22821</v>
      </c>
      <c r="F713" s="315" t="s">
        <v>21474</v>
      </c>
      <c r="G713" s="315" t="s">
        <v>22822</v>
      </c>
      <c r="H713" s="465">
        <v>150</v>
      </c>
      <c r="I713" s="316"/>
      <c r="J713" s="315" t="s">
        <v>22823</v>
      </c>
      <c r="K713" s="447" t="s">
        <v>22824</v>
      </c>
    </row>
    <row r="714" spans="1:11" s="190" customFormat="1" ht="30">
      <c r="A714" s="315">
        <v>706</v>
      </c>
      <c r="B714" s="315" t="s">
        <v>19264</v>
      </c>
      <c r="C714" s="464" t="s">
        <v>21460</v>
      </c>
      <c r="D714" s="464" t="s">
        <v>21467</v>
      </c>
      <c r="E714" s="316" t="s">
        <v>22825</v>
      </c>
      <c r="F714" s="315" t="s">
        <v>21469</v>
      </c>
      <c r="G714" s="315" t="s">
        <v>22826</v>
      </c>
      <c r="H714" s="465">
        <v>150</v>
      </c>
      <c r="I714" s="316"/>
      <c r="J714" s="315" t="s">
        <v>22827</v>
      </c>
      <c r="K714" s="447" t="s">
        <v>22828</v>
      </c>
    </row>
    <row r="715" spans="1:11" s="190" customFormat="1" ht="30">
      <c r="A715" s="315">
        <v>707</v>
      </c>
      <c r="B715" s="315" t="s">
        <v>19264</v>
      </c>
      <c r="C715" s="464" t="s">
        <v>21460</v>
      </c>
      <c r="D715" s="464" t="s">
        <v>21467</v>
      </c>
      <c r="E715" s="316" t="s">
        <v>22334</v>
      </c>
      <c r="F715" s="315" t="s">
        <v>21474</v>
      </c>
      <c r="G715" s="315" t="s">
        <v>22829</v>
      </c>
      <c r="H715" s="465">
        <v>150</v>
      </c>
      <c r="I715" s="316"/>
      <c r="J715" s="315" t="s">
        <v>22830</v>
      </c>
      <c r="K715" s="447" t="s">
        <v>22831</v>
      </c>
    </row>
    <row r="716" spans="1:11" s="190" customFormat="1" ht="30">
      <c r="A716" s="315">
        <v>708</v>
      </c>
      <c r="B716" s="315" t="s">
        <v>19264</v>
      </c>
      <c r="C716" s="464" t="s">
        <v>21460</v>
      </c>
      <c r="D716" s="464" t="s">
        <v>21449</v>
      </c>
      <c r="E716" s="316" t="s">
        <v>22799</v>
      </c>
      <c r="F716" s="315" t="s">
        <v>21571</v>
      </c>
      <c r="G716" s="315" t="s">
        <v>22832</v>
      </c>
      <c r="H716" s="465">
        <v>150</v>
      </c>
      <c r="I716" s="316"/>
      <c r="J716" s="315" t="s">
        <v>22833</v>
      </c>
      <c r="K716" s="447" t="s">
        <v>22834</v>
      </c>
    </row>
    <row r="717" spans="1:11" s="190" customFormat="1" ht="30">
      <c r="A717" s="315">
        <v>709</v>
      </c>
      <c r="B717" s="315" t="s">
        <v>19264</v>
      </c>
      <c r="C717" s="464" t="s">
        <v>21460</v>
      </c>
      <c r="D717" s="464" t="s">
        <v>21467</v>
      </c>
      <c r="E717" s="316" t="s">
        <v>21635</v>
      </c>
      <c r="F717" s="315" t="s">
        <v>21549</v>
      </c>
      <c r="G717" s="315" t="s">
        <v>22835</v>
      </c>
      <c r="H717" s="465">
        <v>150</v>
      </c>
      <c r="I717" s="316"/>
      <c r="J717" s="315" t="s">
        <v>22836</v>
      </c>
      <c r="K717" s="447" t="s">
        <v>22837</v>
      </c>
    </row>
    <row r="718" spans="1:11" s="190" customFormat="1" ht="30">
      <c r="A718" s="315">
        <v>710</v>
      </c>
      <c r="B718" s="315" t="s">
        <v>19264</v>
      </c>
      <c r="C718" s="464" t="s">
        <v>21460</v>
      </c>
      <c r="D718" s="464" t="s">
        <v>21467</v>
      </c>
      <c r="E718" s="316" t="s">
        <v>22306</v>
      </c>
      <c r="F718" s="315" t="s">
        <v>21681</v>
      </c>
      <c r="G718" s="315" t="s">
        <v>22838</v>
      </c>
      <c r="H718" s="465">
        <v>150</v>
      </c>
      <c r="I718" s="316"/>
      <c r="J718" s="315" t="s">
        <v>22839</v>
      </c>
      <c r="K718" s="447" t="s">
        <v>22840</v>
      </c>
    </row>
    <row r="719" spans="1:11" s="190" customFormat="1" ht="30">
      <c r="A719" s="315">
        <v>711</v>
      </c>
      <c r="B719" s="315" t="s">
        <v>19264</v>
      </c>
      <c r="C719" s="464" t="s">
        <v>21460</v>
      </c>
      <c r="D719" s="464" t="s">
        <v>21468</v>
      </c>
      <c r="E719" s="316" t="s">
        <v>21467</v>
      </c>
      <c r="F719" s="315" t="s">
        <v>21549</v>
      </c>
      <c r="G719" s="315" t="s">
        <v>22841</v>
      </c>
      <c r="H719" s="465">
        <v>70</v>
      </c>
      <c r="I719" s="316"/>
      <c r="J719" s="315">
        <v>19001037901</v>
      </c>
      <c r="K719" s="447" t="s">
        <v>22842</v>
      </c>
    </row>
    <row r="720" spans="1:11" s="190" customFormat="1" ht="30">
      <c r="A720" s="315">
        <v>712</v>
      </c>
      <c r="B720" s="315" t="s">
        <v>19264</v>
      </c>
      <c r="C720" s="464" t="s">
        <v>21460</v>
      </c>
      <c r="D720" s="464" t="s">
        <v>22090</v>
      </c>
      <c r="E720" s="316" t="s">
        <v>21467</v>
      </c>
      <c r="F720" s="315" t="s">
        <v>21825</v>
      </c>
      <c r="G720" s="315" t="s">
        <v>22843</v>
      </c>
      <c r="H720" s="465">
        <v>60</v>
      </c>
      <c r="I720" s="316"/>
      <c r="J720" s="315">
        <v>19001027925</v>
      </c>
      <c r="K720" s="447" t="s">
        <v>22844</v>
      </c>
    </row>
    <row r="721" spans="1:11" s="190" customFormat="1" ht="30">
      <c r="A721" s="315">
        <v>713</v>
      </c>
      <c r="B721" s="315" t="s">
        <v>19264</v>
      </c>
      <c r="C721" s="464" t="s">
        <v>21460</v>
      </c>
      <c r="D721" s="464" t="s">
        <v>21468</v>
      </c>
      <c r="E721" s="316" t="s">
        <v>21467</v>
      </c>
      <c r="F721" s="315" t="s">
        <v>21474</v>
      </c>
      <c r="G721" s="315" t="s">
        <v>22845</v>
      </c>
      <c r="H721" s="465">
        <v>60</v>
      </c>
      <c r="I721" s="316"/>
      <c r="J721" s="315">
        <v>62006033974</v>
      </c>
      <c r="K721" s="447" t="s">
        <v>22846</v>
      </c>
    </row>
    <row r="722" spans="1:11" s="190" customFormat="1" ht="15">
      <c r="A722" s="315">
        <v>714</v>
      </c>
      <c r="B722" s="315" t="s">
        <v>19264</v>
      </c>
      <c r="C722" s="464" t="s">
        <v>21460</v>
      </c>
      <c r="D722" s="464" t="s">
        <v>22649</v>
      </c>
      <c r="E722" s="316" t="s">
        <v>21449</v>
      </c>
      <c r="F722" s="315" t="s">
        <v>21544</v>
      </c>
      <c r="G722" s="315" t="s">
        <v>22847</v>
      </c>
      <c r="H722" s="465">
        <v>60</v>
      </c>
      <c r="I722" s="316"/>
      <c r="J722" s="315">
        <v>19001089735</v>
      </c>
      <c r="K722" s="447" t="s">
        <v>22848</v>
      </c>
    </row>
    <row r="723" spans="1:11" s="190" customFormat="1" ht="15">
      <c r="A723" s="315">
        <v>715</v>
      </c>
      <c r="B723" s="315" t="s">
        <v>19264</v>
      </c>
      <c r="C723" s="464" t="s">
        <v>21460</v>
      </c>
      <c r="D723" s="464" t="s">
        <v>22649</v>
      </c>
      <c r="E723" s="316" t="s">
        <v>21449</v>
      </c>
      <c r="F723" s="315" t="s">
        <v>21544</v>
      </c>
      <c r="G723" s="315" t="s">
        <v>22849</v>
      </c>
      <c r="H723" s="465">
        <v>60</v>
      </c>
      <c r="I723" s="316"/>
      <c r="J723" s="315" t="s">
        <v>22850</v>
      </c>
      <c r="K723" s="447" t="s">
        <v>2365</v>
      </c>
    </row>
    <row r="724" spans="1:11" s="190" customFormat="1" ht="15">
      <c r="A724" s="315">
        <v>716</v>
      </c>
      <c r="B724" s="315" t="s">
        <v>19264</v>
      </c>
      <c r="C724" s="464" t="s">
        <v>21460</v>
      </c>
      <c r="D724" s="464" t="s">
        <v>22649</v>
      </c>
      <c r="E724" s="316" t="s">
        <v>21449</v>
      </c>
      <c r="F724" s="315" t="s">
        <v>21549</v>
      </c>
      <c r="G724" s="315" t="s">
        <v>22851</v>
      </c>
      <c r="H724" s="465">
        <v>60</v>
      </c>
      <c r="I724" s="316"/>
      <c r="J724" s="315" t="s">
        <v>22852</v>
      </c>
      <c r="K724" s="447" t="s">
        <v>22853</v>
      </c>
    </row>
    <row r="725" spans="1:11" s="190" customFormat="1" ht="30">
      <c r="A725" s="315">
        <v>717</v>
      </c>
      <c r="B725" s="315" t="s">
        <v>19264</v>
      </c>
      <c r="C725" s="464" t="s">
        <v>21460</v>
      </c>
      <c r="D725" s="464" t="s">
        <v>21468</v>
      </c>
      <c r="E725" s="316" t="s">
        <v>21467</v>
      </c>
      <c r="F725" s="315" t="s">
        <v>21549</v>
      </c>
      <c r="G725" s="315" t="s">
        <v>22854</v>
      </c>
      <c r="H725" s="465">
        <v>60</v>
      </c>
      <c r="I725" s="316"/>
      <c r="J725" s="315" t="s">
        <v>22855</v>
      </c>
      <c r="K725" s="447" t="s">
        <v>22856</v>
      </c>
    </row>
    <row r="726" spans="1:11" s="190" customFormat="1" ht="30">
      <c r="A726" s="315">
        <v>718</v>
      </c>
      <c r="B726" s="315" t="s">
        <v>19264</v>
      </c>
      <c r="C726" s="464" t="s">
        <v>21460</v>
      </c>
      <c r="D726" s="464" t="s">
        <v>21468</v>
      </c>
      <c r="E726" s="316" t="s">
        <v>21467</v>
      </c>
      <c r="F726" s="315" t="s">
        <v>21549</v>
      </c>
      <c r="G726" s="315" t="s">
        <v>22857</v>
      </c>
      <c r="H726" s="465">
        <v>60</v>
      </c>
      <c r="I726" s="316"/>
      <c r="J726" s="315" t="s">
        <v>22858</v>
      </c>
      <c r="K726" s="447" t="s">
        <v>22859</v>
      </c>
    </row>
    <row r="727" spans="1:11" s="190" customFormat="1" ht="30">
      <c r="A727" s="315">
        <v>719</v>
      </c>
      <c r="B727" s="315" t="s">
        <v>19264</v>
      </c>
      <c r="C727" s="464" t="s">
        <v>21460</v>
      </c>
      <c r="D727" s="464" t="s">
        <v>21468</v>
      </c>
      <c r="E727" s="316" t="s">
        <v>21467</v>
      </c>
      <c r="F727" s="315" t="s">
        <v>21544</v>
      </c>
      <c r="G727" s="315" t="s">
        <v>22860</v>
      </c>
      <c r="H727" s="465">
        <v>60</v>
      </c>
      <c r="I727" s="316"/>
      <c r="J727" s="315" t="s">
        <v>22861</v>
      </c>
      <c r="K727" s="447" t="s">
        <v>22862</v>
      </c>
    </row>
    <row r="728" spans="1:11" s="190" customFormat="1" ht="30">
      <c r="A728" s="315">
        <v>720</v>
      </c>
      <c r="B728" s="315" t="s">
        <v>19264</v>
      </c>
      <c r="C728" s="464" t="s">
        <v>21460</v>
      </c>
      <c r="D728" s="464" t="s">
        <v>21468</v>
      </c>
      <c r="E728" s="316" t="s">
        <v>21467</v>
      </c>
      <c r="F728" s="315" t="s">
        <v>21474</v>
      </c>
      <c r="G728" s="315" t="s">
        <v>22863</v>
      </c>
      <c r="H728" s="316">
        <v>60</v>
      </c>
      <c r="I728" s="316"/>
      <c r="J728" s="315" t="s">
        <v>22864</v>
      </c>
      <c r="K728" s="447" t="s">
        <v>22865</v>
      </c>
    </row>
    <row r="729" spans="1:11" s="190" customFormat="1" ht="15">
      <c r="A729" s="315">
        <v>721</v>
      </c>
      <c r="B729" s="315" t="s">
        <v>19264</v>
      </c>
      <c r="C729" s="464" t="s">
        <v>21460</v>
      </c>
      <c r="D729" s="464" t="s">
        <v>22649</v>
      </c>
      <c r="E729" s="316" t="s">
        <v>21449</v>
      </c>
      <c r="F729" s="315" t="s">
        <v>21544</v>
      </c>
      <c r="G729" s="315" t="s">
        <v>22866</v>
      </c>
      <c r="H729" s="465">
        <v>60</v>
      </c>
      <c r="I729" s="316"/>
      <c r="J729" s="315" t="s">
        <v>22867</v>
      </c>
      <c r="K729" s="447" t="s">
        <v>22868</v>
      </c>
    </row>
    <row r="730" spans="1:11" s="190" customFormat="1" ht="30">
      <c r="A730" s="315">
        <v>722</v>
      </c>
      <c r="B730" s="315" t="s">
        <v>19264</v>
      </c>
      <c r="C730" s="464" t="s">
        <v>21460</v>
      </c>
      <c r="D730" s="464" t="s">
        <v>21468</v>
      </c>
      <c r="E730" s="316" t="s">
        <v>21467</v>
      </c>
      <c r="F730" s="315" t="s">
        <v>21544</v>
      </c>
      <c r="G730" s="315" t="s">
        <v>22869</v>
      </c>
      <c r="H730" s="465">
        <v>60</v>
      </c>
      <c r="I730" s="316"/>
      <c r="J730" s="315" t="s">
        <v>22870</v>
      </c>
      <c r="K730" s="447" t="s">
        <v>22871</v>
      </c>
    </row>
    <row r="731" spans="1:11" s="190" customFormat="1" ht="30">
      <c r="A731" s="315">
        <v>723</v>
      </c>
      <c r="B731" s="315" t="s">
        <v>19264</v>
      </c>
      <c r="C731" s="464" t="s">
        <v>21460</v>
      </c>
      <c r="D731" s="464" t="s">
        <v>22649</v>
      </c>
      <c r="E731" s="316" t="s">
        <v>21449</v>
      </c>
      <c r="F731" s="315" t="s">
        <v>21571</v>
      </c>
      <c r="G731" s="315" t="s">
        <v>22872</v>
      </c>
      <c r="H731" s="465">
        <v>70</v>
      </c>
      <c r="I731" s="316"/>
      <c r="J731" s="315" t="s">
        <v>22873</v>
      </c>
      <c r="K731" s="447" t="s">
        <v>22874</v>
      </c>
    </row>
    <row r="732" spans="1:11" s="190" customFormat="1" ht="15">
      <c r="A732" s="315">
        <v>724</v>
      </c>
      <c r="B732" s="315" t="s">
        <v>19264</v>
      </c>
      <c r="C732" s="464" t="s">
        <v>21460</v>
      </c>
      <c r="D732" s="464" t="s">
        <v>22649</v>
      </c>
      <c r="E732" s="316" t="s">
        <v>21449</v>
      </c>
      <c r="F732" s="315" t="s">
        <v>21562</v>
      </c>
      <c r="G732" s="315" t="s">
        <v>22875</v>
      </c>
      <c r="H732" s="465">
        <v>60</v>
      </c>
      <c r="I732" s="316"/>
      <c r="J732" s="315" t="s">
        <v>22876</v>
      </c>
      <c r="K732" s="447" t="s">
        <v>22877</v>
      </c>
    </row>
    <row r="733" spans="1:11" s="190" customFormat="1" ht="30">
      <c r="A733" s="315">
        <v>725</v>
      </c>
      <c r="B733" s="315" t="s">
        <v>19264</v>
      </c>
      <c r="C733" s="464" t="s">
        <v>21460</v>
      </c>
      <c r="D733" s="464" t="s">
        <v>21468</v>
      </c>
      <c r="E733" s="316" t="s">
        <v>21467</v>
      </c>
      <c r="F733" s="315" t="s">
        <v>21562</v>
      </c>
      <c r="G733" s="315" t="s">
        <v>22878</v>
      </c>
      <c r="H733" s="465">
        <v>60</v>
      </c>
      <c r="I733" s="316"/>
      <c r="J733" s="315" t="s">
        <v>22879</v>
      </c>
      <c r="K733" s="447" t="s">
        <v>22880</v>
      </c>
    </row>
    <row r="734" spans="1:11" s="190" customFormat="1" ht="30">
      <c r="A734" s="315">
        <v>726</v>
      </c>
      <c r="B734" s="315" t="s">
        <v>19264</v>
      </c>
      <c r="C734" s="464" t="s">
        <v>21460</v>
      </c>
      <c r="D734" s="464" t="s">
        <v>22649</v>
      </c>
      <c r="E734" s="316" t="s">
        <v>21449</v>
      </c>
      <c r="F734" s="315" t="s">
        <v>21549</v>
      </c>
      <c r="G734" s="315" t="s">
        <v>22881</v>
      </c>
      <c r="H734" s="465">
        <v>60</v>
      </c>
      <c r="I734" s="316"/>
      <c r="J734" s="315" t="s">
        <v>22882</v>
      </c>
      <c r="K734" s="447" t="s">
        <v>22883</v>
      </c>
    </row>
    <row r="735" spans="1:11" s="190" customFormat="1" ht="30">
      <c r="A735" s="315">
        <v>727</v>
      </c>
      <c r="B735" s="315" t="s">
        <v>19264</v>
      </c>
      <c r="C735" s="464" t="s">
        <v>21460</v>
      </c>
      <c r="D735" s="464" t="s">
        <v>21538</v>
      </c>
      <c r="E735" s="316" t="s">
        <v>21710</v>
      </c>
      <c r="F735" s="315" t="s">
        <v>21474</v>
      </c>
      <c r="G735" s="315" t="s">
        <v>22884</v>
      </c>
      <c r="H735" s="316">
        <v>112.5</v>
      </c>
      <c r="I735" s="316"/>
      <c r="J735" s="315" t="s">
        <v>22885</v>
      </c>
      <c r="K735" s="447" t="s">
        <v>22886</v>
      </c>
    </row>
    <row r="736" spans="1:11" s="190" customFormat="1" ht="30">
      <c r="A736" s="315">
        <v>728</v>
      </c>
      <c r="B736" s="315" t="s">
        <v>19264</v>
      </c>
      <c r="C736" s="464" t="s">
        <v>21460</v>
      </c>
      <c r="D736" s="464" t="s">
        <v>21538</v>
      </c>
      <c r="E736" s="316" t="s">
        <v>21656</v>
      </c>
      <c r="F736" s="315" t="s">
        <v>2992</v>
      </c>
      <c r="G736" s="315" t="s">
        <v>22887</v>
      </c>
      <c r="H736" s="316">
        <v>112.5</v>
      </c>
      <c r="I736" s="316"/>
      <c r="J736" s="315" t="s">
        <v>22888</v>
      </c>
      <c r="K736" s="447" t="s">
        <v>22889</v>
      </c>
    </row>
    <row r="737" spans="1:11" s="190" customFormat="1" ht="30">
      <c r="A737" s="315">
        <v>729</v>
      </c>
      <c r="B737" s="315" t="s">
        <v>19264</v>
      </c>
      <c r="C737" s="464" t="s">
        <v>21460</v>
      </c>
      <c r="D737" s="464" t="s">
        <v>21538</v>
      </c>
      <c r="E737" s="316" t="s">
        <v>21656</v>
      </c>
      <c r="F737" s="315" t="s">
        <v>21613</v>
      </c>
      <c r="G737" s="315" t="s">
        <v>22890</v>
      </c>
      <c r="H737" s="316">
        <v>112.5</v>
      </c>
      <c r="I737" s="316"/>
      <c r="J737" s="315" t="s">
        <v>22891</v>
      </c>
      <c r="K737" s="447" t="s">
        <v>22892</v>
      </c>
    </row>
    <row r="738" spans="1:11" s="190" customFormat="1" ht="30">
      <c r="A738" s="315">
        <v>730</v>
      </c>
      <c r="B738" s="315" t="s">
        <v>19264</v>
      </c>
      <c r="C738" s="464" t="s">
        <v>21460</v>
      </c>
      <c r="D738" s="464" t="s">
        <v>21538</v>
      </c>
      <c r="E738" s="316" t="s">
        <v>21553</v>
      </c>
      <c r="F738" s="315" t="s">
        <v>21544</v>
      </c>
      <c r="G738" s="315" t="s">
        <v>22893</v>
      </c>
      <c r="H738" s="316">
        <v>112.5</v>
      </c>
      <c r="I738" s="316"/>
      <c r="J738" s="315" t="s">
        <v>22894</v>
      </c>
      <c r="K738" s="447" t="s">
        <v>22895</v>
      </c>
    </row>
    <row r="739" spans="1:11" s="190" customFormat="1" ht="30">
      <c r="A739" s="315">
        <v>731</v>
      </c>
      <c r="B739" s="315" t="s">
        <v>19264</v>
      </c>
      <c r="C739" s="464" t="s">
        <v>21460</v>
      </c>
      <c r="D739" s="464" t="s">
        <v>21538</v>
      </c>
      <c r="E739" s="316" t="s">
        <v>21468</v>
      </c>
      <c r="F739" s="315" t="s">
        <v>22896</v>
      </c>
      <c r="G739" s="315" t="s">
        <v>22897</v>
      </c>
      <c r="H739" s="316">
        <v>112.5</v>
      </c>
      <c r="I739" s="316"/>
      <c r="J739" s="315" t="s">
        <v>22898</v>
      </c>
      <c r="K739" s="447" t="s">
        <v>22899</v>
      </c>
    </row>
    <row r="740" spans="1:11" s="190" customFormat="1" ht="30">
      <c r="A740" s="315">
        <v>732</v>
      </c>
      <c r="B740" s="315" t="s">
        <v>19264</v>
      </c>
      <c r="C740" s="464" t="s">
        <v>21460</v>
      </c>
      <c r="D740" s="464" t="s">
        <v>21538</v>
      </c>
      <c r="E740" s="316" t="s">
        <v>21635</v>
      </c>
      <c r="F740" s="315" t="s">
        <v>21474</v>
      </c>
      <c r="G740" s="315" t="s">
        <v>22900</v>
      </c>
      <c r="H740" s="316">
        <v>112.5</v>
      </c>
      <c r="I740" s="316"/>
      <c r="J740" s="315" t="s">
        <v>22901</v>
      </c>
      <c r="K740" s="447" t="s">
        <v>22902</v>
      </c>
    </row>
    <row r="741" spans="1:11" s="190" customFormat="1" ht="30">
      <c r="A741" s="315">
        <v>733</v>
      </c>
      <c r="B741" s="315" t="s">
        <v>19264</v>
      </c>
      <c r="C741" s="464" t="s">
        <v>21460</v>
      </c>
      <c r="D741" s="464" t="s">
        <v>21538</v>
      </c>
      <c r="E741" s="316" t="s">
        <v>22903</v>
      </c>
      <c r="F741" s="315" t="s">
        <v>21474</v>
      </c>
      <c r="G741" s="315" t="s">
        <v>22904</v>
      </c>
      <c r="H741" s="316">
        <v>112.5</v>
      </c>
      <c r="I741" s="316"/>
      <c r="J741" s="315" t="s">
        <v>22905</v>
      </c>
      <c r="K741" s="447" t="s">
        <v>22906</v>
      </c>
    </row>
    <row r="742" spans="1:11" s="190" customFormat="1" ht="30">
      <c r="A742" s="315">
        <v>734</v>
      </c>
      <c r="B742" s="315" t="s">
        <v>19264</v>
      </c>
      <c r="C742" s="464" t="s">
        <v>21460</v>
      </c>
      <c r="D742" s="464" t="s">
        <v>21467</v>
      </c>
      <c r="E742" s="316" t="s">
        <v>22907</v>
      </c>
      <c r="F742" s="315" t="s">
        <v>21587</v>
      </c>
      <c r="G742" s="315" t="s">
        <v>22908</v>
      </c>
      <c r="H742" s="316">
        <v>112.5</v>
      </c>
      <c r="I742" s="316"/>
      <c r="J742" s="315" t="s">
        <v>22909</v>
      </c>
      <c r="K742" s="447" t="s">
        <v>22910</v>
      </c>
    </row>
    <row r="743" spans="1:11" s="190" customFormat="1" ht="15">
      <c r="A743" s="315">
        <v>735</v>
      </c>
      <c r="B743" s="315" t="s">
        <v>19264</v>
      </c>
      <c r="C743" s="464" t="s">
        <v>21460</v>
      </c>
      <c r="D743" s="464" t="s">
        <v>21449</v>
      </c>
      <c r="E743" s="316" t="s">
        <v>21531</v>
      </c>
      <c r="F743" s="315" t="s">
        <v>21699</v>
      </c>
      <c r="G743" s="315" t="s">
        <v>22911</v>
      </c>
      <c r="H743" s="316">
        <v>112.5</v>
      </c>
      <c r="I743" s="316"/>
      <c r="J743" s="315" t="s">
        <v>22912</v>
      </c>
      <c r="K743" s="447" t="s">
        <v>22913</v>
      </c>
    </row>
    <row r="744" spans="1:11" s="190" customFormat="1" ht="30">
      <c r="A744" s="315">
        <v>736</v>
      </c>
      <c r="B744" s="315" t="s">
        <v>19264</v>
      </c>
      <c r="C744" s="464" t="s">
        <v>21460</v>
      </c>
      <c r="D744" s="464" t="s">
        <v>21467</v>
      </c>
      <c r="E744" s="316" t="s">
        <v>21705</v>
      </c>
      <c r="F744" s="315" t="s">
        <v>21697</v>
      </c>
      <c r="G744" s="315" t="s">
        <v>22914</v>
      </c>
      <c r="H744" s="316">
        <v>112.5</v>
      </c>
      <c r="I744" s="316"/>
      <c r="J744" s="315" t="s">
        <v>22915</v>
      </c>
      <c r="K744" s="447" t="s">
        <v>22916</v>
      </c>
    </row>
    <row r="745" spans="1:11" s="190" customFormat="1" ht="30">
      <c r="A745" s="315">
        <v>737</v>
      </c>
      <c r="B745" s="315" t="s">
        <v>19264</v>
      </c>
      <c r="C745" s="464" t="s">
        <v>21460</v>
      </c>
      <c r="D745" s="464" t="s">
        <v>21449</v>
      </c>
      <c r="E745" s="316" t="s">
        <v>21575</v>
      </c>
      <c r="F745" s="315" t="s">
        <v>21474</v>
      </c>
      <c r="G745" s="315" t="s">
        <v>22917</v>
      </c>
      <c r="H745" s="316">
        <v>112.5</v>
      </c>
      <c r="I745" s="316"/>
      <c r="J745" s="315" t="s">
        <v>22918</v>
      </c>
      <c r="K745" s="447" t="s">
        <v>22919</v>
      </c>
    </row>
    <row r="746" spans="1:11" s="190" customFormat="1" ht="15">
      <c r="A746" s="315">
        <v>738</v>
      </c>
      <c r="B746" s="315" t="s">
        <v>19264</v>
      </c>
      <c r="C746" s="464" t="s">
        <v>21460</v>
      </c>
      <c r="D746" s="464" t="s">
        <v>22561</v>
      </c>
      <c r="E746" s="316" t="s">
        <v>22920</v>
      </c>
      <c r="F746" s="315" t="s">
        <v>22921</v>
      </c>
      <c r="G746" s="315" t="s">
        <v>22922</v>
      </c>
      <c r="H746" s="316">
        <v>112.5</v>
      </c>
      <c r="I746" s="316"/>
      <c r="J746" s="315">
        <v>29001001345</v>
      </c>
      <c r="K746" s="447" t="s">
        <v>22923</v>
      </c>
    </row>
    <row r="747" spans="1:11" s="190" customFormat="1" ht="15">
      <c r="A747" s="315">
        <v>739</v>
      </c>
      <c r="B747" s="315" t="s">
        <v>19264</v>
      </c>
      <c r="C747" s="464" t="s">
        <v>21460</v>
      </c>
      <c r="D747" s="464" t="s">
        <v>22561</v>
      </c>
      <c r="E747" s="316" t="s">
        <v>22920</v>
      </c>
      <c r="F747" s="315" t="s">
        <v>22924</v>
      </c>
      <c r="G747" s="315" t="s">
        <v>22925</v>
      </c>
      <c r="H747" s="316">
        <v>112.5</v>
      </c>
      <c r="I747" s="316"/>
      <c r="J747" s="315">
        <v>29001017267</v>
      </c>
      <c r="K747" s="447" t="s">
        <v>22926</v>
      </c>
    </row>
    <row r="748" spans="1:11" s="190" customFormat="1" ht="30">
      <c r="A748" s="315">
        <v>740</v>
      </c>
      <c r="B748" s="315" t="s">
        <v>19264</v>
      </c>
      <c r="C748" s="464" t="s">
        <v>21460</v>
      </c>
      <c r="D748" s="464" t="s">
        <v>22927</v>
      </c>
      <c r="E748" s="316" t="s">
        <v>22568</v>
      </c>
      <c r="F748" s="315" t="s">
        <v>22921</v>
      </c>
      <c r="G748" s="315" t="s">
        <v>22928</v>
      </c>
      <c r="H748" s="316">
        <v>112.5</v>
      </c>
      <c r="I748" s="316"/>
      <c r="J748" s="315">
        <v>29001007707</v>
      </c>
      <c r="K748" s="447" t="s">
        <v>22929</v>
      </c>
    </row>
    <row r="749" spans="1:11" s="190" customFormat="1" ht="30">
      <c r="A749" s="315">
        <v>741</v>
      </c>
      <c r="B749" s="315" t="s">
        <v>19264</v>
      </c>
      <c r="C749" s="464" t="s">
        <v>21460</v>
      </c>
      <c r="D749" s="464" t="s">
        <v>22927</v>
      </c>
      <c r="E749" s="316" t="s">
        <v>22927</v>
      </c>
      <c r="F749" s="315" t="s">
        <v>22930</v>
      </c>
      <c r="G749" s="315" t="s">
        <v>22931</v>
      </c>
      <c r="H749" s="316">
        <v>137.5</v>
      </c>
      <c r="I749" s="316"/>
      <c r="J749" s="315">
        <v>29001005792</v>
      </c>
      <c r="K749" s="447" t="s">
        <v>22932</v>
      </c>
    </row>
    <row r="750" spans="1:11" s="190" customFormat="1" ht="30">
      <c r="A750" s="315">
        <v>742</v>
      </c>
      <c r="B750" s="315" t="s">
        <v>19264</v>
      </c>
      <c r="C750" s="464" t="s">
        <v>21460</v>
      </c>
      <c r="D750" s="464" t="s">
        <v>22927</v>
      </c>
      <c r="E750" s="316" t="s">
        <v>22568</v>
      </c>
      <c r="F750" s="315" t="s">
        <v>22930</v>
      </c>
      <c r="G750" s="315" t="s">
        <v>22933</v>
      </c>
      <c r="H750" s="316">
        <v>137.5</v>
      </c>
      <c r="I750" s="316"/>
      <c r="J750" s="315">
        <v>29001033263</v>
      </c>
      <c r="K750" s="447" t="s">
        <v>22934</v>
      </c>
    </row>
    <row r="751" spans="1:11" s="190" customFormat="1" ht="30">
      <c r="A751" s="315">
        <v>743</v>
      </c>
      <c r="B751" s="315" t="s">
        <v>19264</v>
      </c>
      <c r="C751" s="464" t="s">
        <v>21460</v>
      </c>
      <c r="D751" s="464" t="s">
        <v>22920</v>
      </c>
      <c r="E751" s="316" t="s">
        <v>22920</v>
      </c>
      <c r="F751" s="315" t="s">
        <v>22930</v>
      </c>
      <c r="G751" s="315" t="s">
        <v>22935</v>
      </c>
      <c r="H751" s="316">
        <v>112.5</v>
      </c>
      <c r="I751" s="316"/>
      <c r="J751" s="315">
        <v>29001008151</v>
      </c>
      <c r="K751" s="447" t="s">
        <v>22936</v>
      </c>
    </row>
    <row r="752" spans="1:11" s="190" customFormat="1" ht="30">
      <c r="A752" s="315">
        <v>744</v>
      </c>
      <c r="B752" s="315" t="s">
        <v>19264</v>
      </c>
      <c r="C752" s="464" t="s">
        <v>21460</v>
      </c>
      <c r="D752" s="464" t="s">
        <v>22927</v>
      </c>
      <c r="E752" s="316" t="s">
        <v>22568</v>
      </c>
      <c r="F752" s="315" t="s">
        <v>22937</v>
      </c>
      <c r="G752" s="315" t="s">
        <v>22938</v>
      </c>
      <c r="H752" s="316">
        <v>112.5</v>
      </c>
      <c r="I752" s="316"/>
      <c r="J752" s="315">
        <v>29001011510</v>
      </c>
      <c r="K752" s="447" t="s">
        <v>22939</v>
      </c>
    </row>
    <row r="753" spans="1:11" s="190" customFormat="1" ht="30">
      <c r="A753" s="315">
        <v>745</v>
      </c>
      <c r="B753" s="315" t="s">
        <v>19264</v>
      </c>
      <c r="C753" s="464" t="s">
        <v>21460</v>
      </c>
      <c r="D753" s="464" t="s">
        <v>22927</v>
      </c>
      <c r="E753" s="316" t="s">
        <v>22568</v>
      </c>
      <c r="F753" s="315" t="s">
        <v>22930</v>
      </c>
      <c r="G753" s="315" t="s">
        <v>22940</v>
      </c>
      <c r="H753" s="316">
        <v>112.5</v>
      </c>
      <c r="I753" s="316"/>
      <c r="J753" s="315">
        <v>29001029441</v>
      </c>
      <c r="K753" s="447" t="s">
        <v>22941</v>
      </c>
    </row>
    <row r="754" spans="1:11" s="190" customFormat="1" ht="30">
      <c r="A754" s="315">
        <v>746</v>
      </c>
      <c r="B754" s="315" t="s">
        <v>19264</v>
      </c>
      <c r="C754" s="464" t="s">
        <v>21460</v>
      </c>
      <c r="D754" s="464" t="s">
        <v>22927</v>
      </c>
      <c r="E754" s="316" t="s">
        <v>22568</v>
      </c>
      <c r="F754" s="315" t="s">
        <v>22942</v>
      </c>
      <c r="G754" s="315" t="s">
        <v>22943</v>
      </c>
      <c r="H754" s="316">
        <v>112.5</v>
      </c>
      <c r="I754" s="316"/>
      <c r="J754" s="315">
        <v>29001000482</v>
      </c>
      <c r="K754" s="447" t="s">
        <v>22944</v>
      </c>
    </row>
    <row r="755" spans="1:11" s="190" customFormat="1" ht="30">
      <c r="A755" s="315">
        <v>747</v>
      </c>
      <c r="B755" s="315" t="s">
        <v>19264</v>
      </c>
      <c r="C755" s="464" t="s">
        <v>21460</v>
      </c>
      <c r="D755" s="464" t="s">
        <v>22945</v>
      </c>
      <c r="E755" s="316" t="s">
        <v>22920</v>
      </c>
      <c r="F755" s="315" t="s">
        <v>22942</v>
      </c>
      <c r="G755" s="315" t="s">
        <v>22946</v>
      </c>
      <c r="H755" s="316">
        <v>112.5</v>
      </c>
      <c r="I755" s="316"/>
      <c r="J755" s="315">
        <v>29001001223</v>
      </c>
      <c r="K755" s="447" t="s">
        <v>22947</v>
      </c>
    </row>
    <row r="756" spans="1:11" s="190" customFormat="1" ht="30">
      <c r="A756" s="315">
        <v>748</v>
      </c>
      <c r="B756" s="315" t="s">
        <v>19264</v>
      </c>
      <c r="C756" s="464" t="s">
        <v>21460</v>
      </c>
      <c r="D756" s="464" t="s">
        <v>22945</v>
      </c>
      <c r="E756" s="316" t="s">
        <v>22920</v>
      </c>
      <c r="F756" s="315" t="s">
        <v>22948</v>
      </c>
      <c r="G756" s="315" t="s">
        <v>22949</v>
      </c>
      <c r="H756" s="316">
        <v>150</v>
      </c>
      <c r="I756" s="316"/>
      <c r="J756" s="315">
        <v>29001028144</v>
      </c>
      <c r="K756" s="447" t="s">
        <v>22950</v>
      </c>
    </row>
    <row r="757" spans="1:11" s="190" customFormat="1" ht="30">
      <c r="A757" s="315">
        <v>749</v>
      </c>
      <c r="B757" s="315" t="s">
        <v>19264</v>
      </c>
      <c r="C757" s="464" t="s">
        <v>21460</v>
      </c>
      <c r="D757" s="464" t="s">
        <v>22927</v>
      </c>
      <c r="E757" s="316" t="s">
        <v>22927</v>
      </c>
      <c r="F757" s="315" t="s">
        <v>22951</v>
      </c>
      <c r="G757" s="315" t="s">
        <v>22952</v>
      </c>
      <c r="H757" s="316">
        <v>112.5</v>
      </c>
      <c r="I757" s="316"/>
      <c r="J757" s="315">
        <v>29001000259</v>
      </c>
      <c r="K757" s="447" t="s">
        <v>22953</v>
      </c>
    </row>
    <row r="758" spans="1:11" s="190" customFormat="1" ht="30">
      <c r="A758" s="315">
        <v>750</v>
      </c>
      <c r="B758" s="315" t="s">
        <v>19264</v>
      </c>
      <c r="C758" s="464" t="s">
        <v>21460</v>
      </c>
      <c r="D758" s="464" t="s">
        <v>22927</v>
      </c>
      <c r="E758" s="316" t="s">
        <v>22927</v>
      </c>
      <c r="F758" s="315" t="s">
        <v>22954</v>
      </c>
      <c r="G758" s="315" t="s">
        <v>22955</v>
      </c>
      <c r="H758" s="316">
        <v>137.5</v>
      </c>
      <c r="I758" s="316"/>
      <c r="J758" s="315">
        <v>29001008907</v>
      </c>
      <c r="K758" s="447" t="s">
        <v>22956</v>
      </c>
    </row>
    <row r="759" spans="1:11" s="190" customFormat="1" ht="30">
      <c r="A759" s="315">
        <v>751</v>
      </c>
      <c r="B759" s="315" t="s">
        <v>19264</v>
      </c>
      <c r="C759" s="464" t="s">
        <v>21460</v>
      </c>
      <c r="D759" s="464" t="s">
        <v>22927</v>
      </c>
      <c r="E759" s="316" t="s">
        <v>22927</v>
      </c>
      <c r="F759" s="315" t="s">
        <v>22957</v>
      </c>
      <c r="G759" s="315" t="s">
        <v>22958</v>
      </c>
      <c r="H759" s="316">
        <v>137.5</v>
      </c>
      <c r="I759" s="316"/>
      <c r="J759" s="315">
        <v>29001011881</v>
      </c>
      <c r="K759" s="447" t="s">
        <v>22959</v>
      </c>
    </row>
    <row r="760" spans="1:11" s="190" customFormat="1" ht="15">
      <c r="A760" s="315">
        <v>752</v>
      </c>
      <c r="B760" s="315" t="s">
        <v>19264</v>
      </c>
      <c r="C760" s="464" t="s">
        <v>21460</v>
      </c>
      <c r="D760" s="464" t="s">
        <v>22561</v>
      </c>
      <c r="E760" s="316" t="s">
        <v>22920</v>
      </c>
      <c r="F760" s="315" t="s">
        <v>22960</v>
      </c>
      <c r="G760" s="315" t="s">
        <v>22961</v>
      </c>
      <c r="H760" s="316">
        <v>137.5</v>
      </c>
      <c r="I760" s="316"/>
      <c r="J760" s="315">
        <v>29801042483</v>
      </c>
      <c r="K760" s="447" t="s">
        <v>22962</v>
      </c>
    </row>
    <row r="761" spans="1:11" s="190" customFormat="1" ht="15">
      <c r="A761" s="315">
        <v>753</v>
      </c>
      <c r="B761" s="315" t="s">
        <v>19264</v>
      </c>
      <c r="C761" s="464" t="s">
        <v>21460</v>
      </c>
      <c r="D761" s="464" t="s">
        <v>22561</v>
      </c>
      <c r="E761" s="316" t="s">
        <v>22920</v>
      </c>
      <c r="F761" s="315" t="s">
        <v>22937</v>
      </c>
      <c r="G761" s="315" t="s">
        <v>22963</v>
      </c>
      <c r="H761" s="316">
        <v>137.5</v>
      </c>
      <c r="I761" s="316"/>
      <c r="J761" s="315">
        <v>29001007962</v>
      </c>
      <c r="K761" s="447" t="s">
        <v>22964</v>
      </c>
    </row>
    <row r="762" spans="1:11" s="190" customFormat="1" ht="15">
      <c r="A762" s="315">
        <v>754</v>
      </c>
      <c r="B762" s="315" t="s">
        <v>19264</v>
      </c>
      <c r="C762" s="464" t="s">
        <v>21460</v>
      </c>
      <c r="D762" s="464" t="s">
        <v>22561</v>
      </c>
      <c r="E762" s="316" t="s">
        <v>22920</v>
      </c>
      <c r="F762" s="315" t="s">
        <v>22921</v>
      </c>
      <c r="G762" s="315" t="s">
        <v>22965</v>
      </c>
      <c r="H762" s="316">
        <v>137.5</v>
      </c>
      <c r="I762" s="316"/>
      <c r="J762" s="315">
        <v>29001021533</v>
      </c>
      <c r="K762" s="447" t="s">
        <v>22966</v>
      </c>
    </row>
    <row r="763" spans="1:11" s="190" customFormat="1" ht="30">
      <c r="A763" s="315">
        <v>755</v>
      </c>
      <c r="B763" s="315" t="s">
        <v>19264</v>
      </c>
      <c r="C763" s="464" t="s">
        <v>21460</v>
      </c>
      <c r="D763" s="464" t="s">
        <v>22927</v>
      </c>
      <c r="E763" s="316" t="s">
        <v>22927</v>
      </c>
      <c r="F763" s="315" t="s">
        <v>22967</v>
      </c>
      <c r="G763" s="315" t="s">
        <v>22968</v>
      </c>
      <c r="H763" s="316">
        <v>112.5</v>
      </c>
      <c r="I763" s="316"/>
      <c r="J763" s="315">
        <v>29001002955</v>
      </c>
      <c r="K763" s="447" t="s">
        <v>22969</v>
      </c>
    </row>
    <row r="764" spans="1:11" s="190" customFormat="1" ht="30">
      <c r="A764" s="315">
        <v>756</v>
      </c>
      <c r="B764" s="315" t="s">
        <v>19264</v>
      </c>
      <c r="C764" s="464" t="s">
        <v>21460</v>
      </c>
      <c r="D764" s="464" t="s">
        <v>22927</v>
      </c>
      <c r="E764" s="316" t="s">
        <v>22927</v>
      </c>
      <c r="F764" s="315" t="s">
        <v>22954</v>
      </c>
      <c r="G764" s="315" t="s">
        <v>22970</v>
      </c>
      <c r="H764" s="316">
        <v>150</v>
      </c>
      <c r="I764" s="316"/>
      <c r="J764" s="315">
        <v>29001008725</v>
      </c>
      <c r="K764" s="447" t="s">
        <v>22971</v>
      </c>
    </row>
    <row r="765" spans="1:11" s="190" customFormat="1" ht="30">
      <c r="A765" s="315">
        <v>757</v>
      </c>
      <c r="B765" s="315" t="s">
        <v>19264</v>
      </c>
      <c r="C765" s="464" t="s">
        <v>21460</v>
      </c>
      <c r="D765" s="464" t="s">
        <v>21449</v>
      </c>
      <c r="E765" s="316" t="s">
        <v>22972</v>
      </c>
      <c r="F765" s="315" t="s">
        <v>21697</v>
      </c>
      <c r="G765" s="315" t="s">
        <v>22973</v>
      </c>
      <c r="H765" s="316">
        <v>120</v>
      </c>
      <c r="I765" s="316"/>
      <c r="J765" s="315" t="s">
        <v>22974</v>
      </c>
      <c r="K765" s="447" t="s">
        <v>22975</v>
      </c>
    </row>
    <row r="766" spans="1:11" s="190" customFormat="1" ht="30">
      <c r="A766" s="315">
        <v>758</v>
      </c>
      <c r="B766" s="315" t="s">
        <v>19264</v>
      </c>
      <c r="C766" s="464" t="s">
        <v>22976</v>
      </c>
      <c r="D766" s="464" t="s">
        <v>21538</v>
      </c>
      <c r="E766" s="316" t="s">
        <v>22977</v>
      </c>
      <c r="F766" s="315" t="s">
        <v>21562</v>
      </c>
      <c r="G766" s="315" t="s">
        <v>22978</v>
      </c>
      <c r="H766" s="316">
        <v>120</v>
      </c>
      <c r="I766" s="316"/>
      <c r="J766" s="315" t="s">
        <v>22979</v>
      </c>
      <c r="K766" s="447" t="s">
        <v>22980</v>
      </c>
    </row>
    <row r="767" spans="1:11" s="190" customFormat="1" ht="30">
      <c r="A767" s="315">
        <v>759</v>
      </c>
      <c r="B767" s="315" t="s">
        <v>19264</v>
      </c>
      <c r="C767" s="464" t="s">
        <v>21460</v>
      </c>
      <c r="D767" s="464" t="s">
        <v>21538</v>
      </c>
      <c r="E767" s="316" t="s">
        <v>21656</v>
      </c>
      <c r="F767" s="315" t="s">
        <v>21681</v>
      </c>
      <c r="G767" s="315" t="s">
        <v>22981</v>
      </c>
      <c r="H767" s="316">
        <v>120</v>
      </c>
      <c r="I767" s="316"/>
      <c r="J767" s="315" t="s">
        <v>22982</v>
      </c>
      <c r="K767" s="447" t="s">
        <v>22983</v>
      </c>
    </row>
    <row r="768" spans="1:11" s="190" customFormat="1" ht="15">
      <c r="A768" s="315">
        <v>760</v>
      </c>
      <c r="B768" s="315" t="s">
        <v>19264</v>
      </c>
      <c r="C768" s="464" t="s">
        <v>21460</v>
      </c>
      <c r="D768" s="464" t="s">
        <v>21449</v>
      </c>
      <c r="E768" s="316" t="s">
        <v>22984</v>
      </c>
      <c r="F768" s="315" t="s">
        <v>21878</v>
      </c>
      <c r="G768" s="315" t="s">
        <v>22985</v>
      </c>
      <c r="H768" s="316">
        <v>120</v>
      </c>
      <c r="I768" s="316"/>
      <c r="J768" s="315" t="s">
        <v>22986</v>
      </c>
      <c r="K768" s="447" t="s">
        <v>22987</v>
      </c>
    </row>
    <row r="769" spans="1:11" s="190" customFormat="1" ht="30">
      <c r="A769" s="315">
        <v>761</v>
      </c>
      <c r="B769" s="315" t="s">
        <v>19264</v>
      </c>
      <c r="C769" s="464" t="s">
        <v>21460</v>
      </c>
      <c r="D769" s="464" t="s">
        <v>21646</v>
      </c>
      <c r="E769" s="316" t="s">
        <v>22988</v>
      </c>
      <c r="F769" s="315" t="s">
        <v>21613</v>
      </c>
      <c r="G769" s="315" t="s">
        <v>22989</v>
      </c>
      <c r="H769" s="316">
        <v>120</v>
      </c>
      <c r="I769" s="316"/>
      <c r="J769" s="315" t="s">
        <v>22990</v>
      </c>
      <c r="K769" s="447" t="s">
        <v>22991</v>
      </c>
    </row>
    <row r="770" spans="1:11" s="190" customFormat="1" ht="30">
      <c r="A770" s="315">
        <v>762</v>
      </c>
      <c r="B770" s="315" t="s">
        <v>19264</v>
      </c>
      <c r="C770" s="464" t="s">
        <v>21460</v>
      </c>
      <c r="D770" s="464" t="s">
        <v>21449</v>
      </c>
      <c r="E770" s="316" t="s">
        <v>22992</v>
      </c>
      <c r="F770" s="315" t="s">
        <v>21681</v>
      </c>
      <c r="G770" s="315" t="s">
        <v>22993</v>
      </c>
      <c r="H770" s="316">
        <v>120</v>
      </c>
      <c r="I770" s="316"/>
      <c r="J770" s="315" t="s">
        <v>22994</v>
      </c>
      <c r="K770" s="447" t="s">
        <v>22995</v>
      </c>
    </row>
    <row r="771" spans="1:11" s="190" customFormat="1" ht="30">
      <c r="A771" s="315">
        <v>763</v>
      </c>
      <c r="B771" s="315" t="s">
        <v>19264</v>
      </c>
      <c r="C771" s="464" t="s">
        <v>21460</v>
      </c>
      <c r="D771" s="464" t="s">
        <v>21449</v>
      </c>
      <c r="E771" s="316" t="s">
        <v>22996</v>
      </c>
      <c r="F771" s="315" t="s">
        <v>21549</v>
      </c>
      <c r="G771" s="315" t="s">
        <v>22997</v>
      </c>
      <c r="H771" s="316">
        <v>120</v>
      </c>
      <c r="I771" s="316"/>
      <c r="J771" s="315" t="s">
        <v>22998</v>
      </c>
      <c r="K771" s="447" t="s">
        <v>22999</v>
      </c>
    </row>
    <row r="772" spans="1:11" s="190" customFormat="1" ht="30">
      <c r="A772" s="315">
        <v>764</v>
      </c>
      <c r="B772" s="315" t="s">
        <v>19264</v>
      </c>
      <c r="C772" s="464" t="s">
        <v>21460</v>
      </c>
      <c r="D772" s="464" t="s">
        <v>21538</v>
      </c>
      <c r="E772" s="316" t="s">
        <v>22082</v>
      </c>
      <c r="F772" s="315" t="s">
        <v>22111</v>
      </c>
      <c r="G772" s="315" t="s">
        <v>23000</v>
      </c>
      <c r="H772" s="316">
        <v>120</v>
      </c>
      <c r="I772" s="316"/>
      <c r="J772" s="315" t="s">
        <v>23001</v>
      </c>
      <c r="K772" s="447" t="s">
        <v>23002</v>
      </c>
    </row>
    <row r="773" spans="1:11" s="190" customFormat="1" ht="30">
      <c r="A773" s="315">
        <v>765</v>
      </c>
      <c r="B773" s="315" t="s">
        <v>19264</v>
      </c>
      <c r="C773" s="464" t="s">
        <v>21460</v>
      </c>
      <c r="D773" s="464" t="s">
        <v>21449</v>
      </c>
      <c r="E773" s="316" t="s">
        <v>23003</v>
      </c>
      <c r="F773" s="315" t="s">
        <v>21549</v>
      </c>
      <c r="G773" s="315" t="s">
        <v>23004</v>
      </c>
      <c r="H773" s="316">
        <v>120</v>
      </c>
      <c r="I773" s="316"/>
      <c r="J773" s="315" t="s">
        <v>23005</v>
      </c>
      <c r="K773" s="447" t="s">
        <v>23006</v>
      </c>
    </row>
    <row r="774" spans="1:11" s="190" customFormat="1" ht="30">
      <c r="A774" s="315">
        <v>766</v>
      </c>
      <c r="B774" s="315" t="s">
        <v>19264</v>
      </c>
      <c r="C774" s="464" t="s">
        <v>21460</v>
      </c>
      <c r="D774" s="464" t="s">
        <v>21646</v>
      </c>
      <c r="E774" s="316" t="s">
        <v>22988</v>
      </c>
      <c r="F774" s="315" t="s">
        <v>21662</v>
      </c>
      <c r="G774" s="315" t="s">
        <v>23007</v>
      </c>
      <c r="H774" s="316">
        <v>120</v>
      </c>
      <c r="I774" s="316"/>
      <c r="J774" s="315" t="s">
        <v>23008</v>
      </c>
      <c r="K774" s="447" t="s">
        <v>23009</v>
      </c>
    </row>
    <row r="775" spans="1:11" s="190" customFormat="1" ht="30">
      <c r="A775" s="315">
        <v>767</v>
      </c>
      <c r="B775" s="315" t="s">
        <v>19264</v>
      </c>
      <c r="C775" s="464" t="s">
        <v>21460</v>
      </c>
      <c r="D775" s="464" t="s">
        <v>21538</v>
      </c>
      <c r="E775" s="316" t="s">
        <v>21656</v>
      </c>
      <c r="F775" s="315" t="s">
        <v>21647</v>
      </c>
      <c r="G775" s="315" t="s">
        <v>23010</v>
      </c>
      <c r="H775" s="316">
        <v>120</v>
      </c>
      <c r="I775" s="316"/>
      <c r="J775" s="315" t="s">
        <v>23011</v>
      </c>
      <c r="K775" s="447" t="s">
        <v>23012</v>
      </c>
    </row>
    <row r="776" spans="1:11" s="190" customFormat="1" ht="30">
      <c r="A776" s="315">
        <v>768</v>
      </c>
      <c r="B776" s="315" t="s">
        <v>19264</v>
      </c>
      <c r="C776" s="464" t="s">
        <v>21460</v>
      </c>
      <c r="D776" s="464" t="s">
        <v>21538</v>
      </c>
      <c r="E776" s="316" t="s">
        <v>23013</v>
      </c>
      <c r="F776" s="315" t="s">
        <v>21549</v>
      </c>
      <c r="G776" s="315" t="s">
        <v>23014</v>
      </c>
      <c r="H776" s="316">
        <v>120</v>
      </c>
      <c r="I776" s="316"/>
      <c r="J776" s="315" t="s">
        <v>23015</v>
      </c>
      <c r="K776" s="447" t="s">
        <v>23016</v>
      </c>
    </row>
    <row r="777" spans="1:11" s="190" customFormat="1" ht="30">
      <c r="A777" s="315">
        <v>769</v>
      </c>
      <c r="B777" s="315" t="s">
        <v>19264</v>
      </c>
      <c r="C777" s="464" t="s">
        <v>21460</v>
      </c>
      <c r="D777" s="464" t="s">
        <v>21646</v>
      </c>
      <c r="E777" s="316" t="s">
        <v>22988</v>
      </c>
      <c r="F777" s="315" t="s">
        <v>21469</v>
      </c>
      <c r="G777" s="315" t="s">
        <v>23017</v>
      </c>
      <c r="H777" s="316">
        <v>120</v>
      </c>
      <c r="I777" s="316"/>
      <c r="J777" s="315" t="s">
        <v>23018</v>
      </c>
      <c r="K777" s="447" t="s">
        <v>23019</v>
      </c>
    </row>
    <row r="778" spans="1:11" s="190" customFormat="1" ht="30">
      <c r="A778" s="315">
        <v>770</v>
      </c>
      <c r="B778" s="315" t="s">
        <v>19264</v>
      </c>
      <c r="C778" s="464" t="s">
        <v>21460</v>
      </c>
      <c r="D778" s="464" t="s">
        <v>21538</v>
      </c>
      <c r="E778" s="316" t="s">
        <v>22763</v>
      </c>
      <c r="F778" s="315" t="s">
        <v>2992</v>
      </c>
      <c r="G778" s="315" t="s">
        <v>23020</v>
      </c>
      <c r="H778" s="316">
        <v>120</v>
      </c>
      <c r="I778" s="316"/>
      <c r="J778" s="315" t="s">
        <v>23021</v>
      </c>
      <c r="K778" s="447" t="s">
        <v>23022</v>
      </c>
    </row>
    <row r="779" spans="1:11" s="190" customFormat="1" ht="30">
      <c r="A779" s="315">
        <v>771</v>
      </c>
      <c r="B779" s="315" t="s">
        <v>19264</v>
      </c>
      <c r="C779" s="464" t="s">
        <v>21460</v>
      </c>
      <c r="D779" s="464" t="s">
        <v>21538</v>
      </c>
      <c r="E779" s="316" t="s">
        <v>22627</v>
      </c>
      <c r="F779" s="315" t="s">
        <v>21587</v>
      </c>
      <c r="G779" s="315" t="s">
        <v>23023</v>
      </c>
      <c r="H779" s="316">
        <v>120</v>
      </c>
      <c r="I779" s="316"/>
      <c r="J779" s="315" t="s">
        <v>23024</v>
      </c>
      <c r="K779" s="447" t="s">
        <v>23025</v>
      </c>
    </row>
    <row r="780" spans="1:11" s="190" customFormat="1" ht="30">
      <c r="A780" s="315">
        <v>772</v>
      </c>
      <c r="B780" s="315" t="s">
        <v>19264</v>
      </c>
      <c r="C780" s="464" t="s">
        <v>21460</v>
      </c>
      <c r="D780" s="464" t="s">
        <v>21538</v>
      </c>
      <c r="E780" s="316" t="s">
        <v>22082</v>
      </c>
      <c r="F780" s="315" t="s">
        <v>21878</v>
      </c>
      <c r="G780" s="315" t="s">
        <v>23026</v>
      </c>
      <c r="H780" s="316">
        <v>120</v>
      </c>
      <c r="I780" s="316"/>
      <c r="J780" s="315" t="s">
        <v>23027</v>
      </c>
      <c r="K780" s="447" t="s">
        <v>23028</v>
      </c>
    </row>
    <row r="781" spans="1:11" s="190" customFormat="1" ht="30">
      <c r="A781" s="315">
        <v>773</v>
      </c>
      <c r="B781" s="315" t="s">
        <v>19264</v>
      </c>
      <c r="C781" s="464" t="s">
        <v>21460</v>
      </c>
      <c r="D781" s="464" t="s">
        <v>21538</v>
      </c>
      <c r="E781" s="316" t="s">
        <v>22151</v>
      </c>
      <c r="F781" s="315" t="s">
        <v>21850</v>
      </c>
      <c r="G781" s="315" t="s">
        <v>23029</v>
      </c>
      <c r="H781" s="316">
        <v>120</v>
      </c>
      <c r="I781" s="316"/>
      <c r="J781" s="315" t="s">
        <v>23030</v>
      </c>
      <c r="K781" s="447" t="s">
        <v>23031</v>
      </c>
    </row>
    <row r="782" spans="1:11" s="190" customFormat="1" ht="30">
      <c r="A782" s="315">
        <v>774</v>
      </c>
      <c r="B782" s="315" t="s">
        <v>19264</v>
      </c>
      <c r="C782" s="464" t="s">
        <v>21460</v>
      </c>
      <c r="D782" s="464" t="s">
        <v>21538</v>
      </c>
      <c r="E782" s="316" t="s">
        <v>23032</v>
      </c>
      <c r="F782" s="315" t="s">
        <v>21595</v>
      </c>
      <c r="G782" s="315" t="s">
        <v>23033</v>
      </c>
      <c r="H782" s="316">
        <v>120</v>
      </c>
      <c r="I782" s="316"/>
      <c r="J782" s="315" t="s">
        <v>23034</v>
      </c>
      <c r="K782" s="447" t="s">
        <v>23035</v>
      </c>
    </row>
    <row r="783" spans="1:11" s="190" customFormat="1" ht="15">
      <c r="A783" s="315">
        <v>775</v>
      </c>
      <c r="B783" s="315" t="s">
        <v>19264</v>
      </c>
      <c r="C783" s="464" t="s">
        <v>21460</v>
      </c>
      <c r="D783" s="464" t="s">
        <v>21449</v>
      </c>
      <c r="E783" s="316" t="s">
        <v>21531</v>
      </c>
      <c r="F783" s="315" t="s">
        <v>21697</v>
      </c>
      <c r="G783" s="315" t="s">
        <v>23036</v>
      </c>
      <c r="H783" s="465">
        <v>75</v>
      </c>
      <c r="I783" s="316"/>
      <c r="J783" s="315" t="s">
        <v>23037</v>
      </c>
      <c r="K783" s="447" t="s">
        <v>23038</v>
      </c>
    </row>
    <row r="784" spans="1:11" s="190" customFormat="1" ht="30">
      <c r="A784" s="315">
        <v>776</v>
      </c>
      <c r="B784" s="315" t="s">
        <v>19264</v>
      </c>
      <c r="C784" s="464" t="s">
        <v>21460</v>
      </c>
      <c r="D784" s="464" t="s">
        <v>21467</v>
      </c>
      <c r="E784" s="316" t="s">
        <v>21553</v>
      </c>
      <c r="F784" s="315" t="s">
        <v>21697</v>
      </c>
      <c r="G784" s="315" t="s">
        <v>23039</v>
      </c>
      <c r="H784" s="465">
        <v>75</v>
      </c>
      <c r="I784" s="316"/>
      <c r="J784" s="315" t="s">
        <v>23040</v>
      </c>
      <c r="K784" s="447" t="s">
        <v>23041</v>
      </c>
    </row>
    <row r="785" spans="1:11" s="190" customFormat="1" ht="30">
      <c r="A785" s="315">
        <v>777</v>
      </c>
      <c r="B785" s="315" t="s">
        <v>19264</v>
      </c>
      <c r="C785" s="464" t="s">
        <v>21460</v>
      </c>
      <c r="D785" s="464" t="s">
        <v>21449</v>
      </c>
      <c r="E785" s="316" t="s">
        <v>22532</v>
      </c>
      <c r="F785" s="315" t="s">
        <v>21681</v>
      </c>
      <c r="G785" s="315" t="s">
        <v>23042</v>
      </c>
      <c r="H785" s="465">
        <v>75</v>
      </c>
      <c r="I785" s="316"/>
      <c r="J785" s="315" t="s">
        <v>23043</v>
      </c>
      <c r="K785" s="447" t="s">
        <v>23044</v>
      </c>
    </row>
    <row r="786" spans="1:11" s="190" customFormat="1" ht="15">
      <c r="A786" s="315">
        <v>778</v>
      </c>
      <c r="B786" s="315" t="s">
        <v>19264</v>
      </c>
      <c r="C786" s="464" t="s">
        <v>21460</v>
      </c>
      <c r="D786" s="464" t="s">
        <v>21449</v>
      </c>
      <c r="E786" s="316" t="s">
        <v>21531</v>
      </c>
      <c r="F786" s="315" t="s">
        <v>21647</v>
      </c>
      <c r="G786" s="315" t="s">
        <v>23045</v>
      </c>
      <c r="H786" s="465">
        <v>75</v>
      </c>
      <c r="I786" s="316"/>
      <c r="J786" s="315" t="s">
        <v>23046</v>
      </c>
      <c r="K786" s="447" t="s">
        <v>23047</v>
      </c>
    </row>
    <row r="787" spans="1:11" s="190" customFormat="1" ht="30">
      <c r="A787" s="315">
        <v>779</v>
      </c>
      <c r="B787" s="315" t="s">
        <v>19264</v>
      </c>
      <c r="C787" s="464" t="s">
        <v>21460</v>
      </c>
      <c r="D787" s="464" t="s">
        <v>21449</v>
      </c>
      <c r="E787" s="316" t="s">
        <v>23048</v>
      </c>
      <c r="F787" s="315" t="s">
        <v>21549</v>
      </c>
      <c r="G787" s="315" t="s">
        <v>23049</v>
      </c>
      <c r="H787" s="465">
        <v>75</v>
      </c>
      <c r="I787" s="316"/>
      <c r="J787" s="315" t="s">
        <v>23050</v>
      </c>
      <c r="K787" s="447" t="s">
        <v>23051</v>
      </c>
    </row>
    <row r="788" spans="1:11" s="190" customFormat="1" ht="30">
      <c r="A788" s="315">
        <v>780</v>
      </c>
      <c r="B788" s="315" t="s">
        <v>19264</v>
      </c>
      <c r="C788" s="464" t="s">
        <v>21460</v>
      </c>
      <c r="D788" s="464" t="s">
        <v>21449</v>
      </c>
      <c r="E788" s="316" t="s">
        <v>22539</v>
      </c>
      <c r="F788" s="315" t="s">
        <v>21474</v>
      </c>
      <c r="G788" s="315" t="s">
        <v>23052</v>
      </c>
      <c r="H788" s="465">
        <v>75</v>
      </c>
      <c r="I788" s="316"/>
      <c r="J788" s="315" t="s">
        <v>23053</v>
      </c>
      <c r="K788" s="447" t="s">
        <v>23054</v>
      </c>
    </row>
    <row r="789" spans="1:11" s="190" customFormat="1" ht="15">
      <c r="A789" s="315">
        <v>781</v>
      </c>
      <c r="B789" s="315" t="s">
        <v>19264</v>
      </c>
      <c r="C789" s="464" t="s">
        <v>21460</v>
      </c>
      <c r="D789" s="464" t="s">
        <v>21449</v>
      </c>
      <c r="E789" s="316" t="s">
        <v>23055</v>
      </c>
      <c r="F789" s="315" t="s">
        <v>21699</v>
      </c>
      <c r="G789" s="315" t="s">
        <v>23056</v>
      </c>
      <c r="H789" s="573">
        <v>1160</v>
      </c>
      <c r="I789" s="316"/>
      <c r="J789" s="573" t="s">
        <v>23057</v>
      </c>
      <c r="K789" s="575" t="s">
        <v>23058</v>
      </c>
    </row>
    <row r="790" spans="1:11" s="190" customFormat="1" ht="15">
      <c r="A790" s="315">
        <v>782</v>
      </c>
      <c r="B790" s="315" t="s">
        <v>19264</v>
      </c>
      <c r="C790" s="464" t="s">
        <v>21460</v>
      </c>
      <c r="D790" s="464" t="s">
        <v>21449</v>
      </c>
      <c r="E790" s="316" t="s">
        <v>23055</v>
      </c>
      <c r="F790" s="315" t="s">
        <v>21587</v>
      </c>
      <c r="G790" s="315" t="s">
        <v>23059</v>
      </c>
      <c r="H790" s="578"/>
      <c r="I790" s="316"/>
      <c r="J790" s="578"/>
      <c r="K790" s="577"/>
    </row>
    <row r="791" spans="1:11" s="190" customFormat="1" ht="15">
      <c r="A791" s="315">
        <v>783</v>
      </c>
      <c r="B791" s="315" t="s">
        <v>19264</v>
      </c>
      <c r="C791" s="464" t="s">
        <v>21460</v>
      </c>
      <c r="D791" s="464" t="s">
        <v>21449</v>
      </c>
      <c r="E791" s="316" t="s">
        <v>23055</v>
      </c>
      <c r="F791" s="315" t="s">
        <v>21587</v>
      </c>
      <c r="G791" s="315" t="s">
        <v>23060</v>
      </c>
      <c r="H791" s="578"/>
      <c r="I791" s="316"/>
      <c r="J791" s="578"/>
      <c r="K791" s="577"/>
    </row>
    <row r="792" spans="1:11" s="190" customFormat="1" ht="15">
      <c r="A792" s="315">
        <v>784</v>
      </c>
      <c r="B792" s="315" t="s">
        <v>19264</v>
      </c>
      <c r="C792" s="464" t="s">
        <v>21460</v>
      </c>
      <c r="D792" s="464" t="s">
        <v>21449</v>
      </c>
      <c r="E792" s="316" t="s">
        <v>23055</v>
      </c>
      <c r="F792" s="315" t="s">
        <v>21544</v>
      </c>
      <c r="G792" s="315" t="s">
        <v>23061</v>
      </c>
      <c r="H792" s="578"/>
      <c r="I792" s="316"/>
      <c r="J792" s="578"/>
      <c r="K792" s="577"/>
    </row>
    <row r="793" spans="1:11" s="190" customFormat="1" ht="30">
      <c r="A793" s="315">
        <v>785</v>
      </c>
      <c r="B793" s="315" t="s">
        <v>19264</v>
      </c>
      <c r="C793" s="464" t="s">
        <v>21460</v>
      </c>
      <c r="D793" s="464" t="s">
        <v>21724</v>
      </c>
      <c r="E793" s="316" t="s">
        <v>23055</v>
      </c>
      <c r="F793" s="315" t="s">
        <v>21469</v>
      </c>
      <c r="G793" s="315" t="s">
        <v>23062</v>
      </c>
      <c r="H793" s="578"/>
      <c r="I793" s="316"/>
      <c r="J793" s="578"/>
      <c r="K793" s="577"/>
    </row>
    <row r="794" spans="1:11" s="190" customFormat="1" ht="30">
      <c r="A794" s="315">
        <v>786</v>
      </c>
      <c r="B794" s="315" t="s">
        <v>19264</v>
      </c>
      <c r="C794" s="464" t="s">
        <v>21460</v>
      </c>
      <c r="D794" s="464" t="s">
        <v>21467</v>
      </c>
      <c r="E794" s="316" t="s">
        <v>23055</v>
      </c>
      <c r="F794" s="315" t="s">
        <v>21587</v>
      </c>
      <c r="G794" s="315" t="s">
        <v>23063</v>
      </c>
      <c r="H794" s="578"/>
      <c r="I794" s="316"/>
      <c r="J794" s="578"/>
      <c r="K794" s="577"/>
    </row>
    <row r="795" spans="1:11" s="190" customFormat="1" ht="15">
      <c r="A795" s="315">
        <v>787</v>
      </c>
      <c r="B795" s="315" t="s">
        <v>19264</v>
      </c>
      <c r="C795" s="464" t="s">
        <v>21460</v>
      </c>
      <c r="D795" s="464" t="s">
        <v>21449</v>
      </c>
      <c r="E795" s="316" t="s">
        <v>23055</v>
      </c>
      <c r="F795" s="315" t="s">
        <v>21474</v>
      </c>
      <c r="G795" s="315" t="s">
        <v>23064</v>
      </c>
      <c r="H795" s="578"/>
      <c r="I795" s="316"/>
      <c r="J795" s="578"/>
      <c r="K795" s="577"/>
    </row>
    <row r="796" spans="1:11" s="190" customFormat="1" ht="15">
      <c r="A796" s="315">
        <v>788</v>
      </c>
      <c r="B796" s="315" t="s">
        <v>19264</v>
      </c>
      <c r="C796" s="464" t="s">
        <v>21460</v>
      </c>
      <c r="D796" s="464" t="s">
        <v>21449</v>
      </c>
      <c r="E796" s="316" t="s">
        <v>23055</v>
      </c>
      <c r="F796" s="315" t="s">
        <v>21571</v>
      </c>
      <c r="G796" s="315" t="s">
        <v>23065</v>
      </c>
      <c r="H796" s="578"/>
      <c r="I796" s="316"/>
      <c r="J796" s="578"/>
      <c r="K796" s="577"/>
    </row>
    <row r="797" spans="1:11" s="190" customFormat="1" ht="15">
      <c r="A797" s="315">
        <v>789</v>
      </c>
      <c r="B797" s="315" t="s">
        <v>19264</v>
      </c>
      <c r="C797" s="464" t="s">
        <v>21460</v>
      </c>
      <c r="D797" s="464" t="s">
        <v>21449</v>
      </c>
      <c r="E797" s="316" t="s">
        <v>23055</v>
      </c>
      <c r="F797" s="315" t="s">
        <v>21681</v>
      </c>
      <c r="G797" s="315" t="s">
        <v>23066</v>
      </c>
      <c r="H797" s="578"/>
      <c r="I797" s="316"/>
      <c r="J797" s="578"/>
      <c r="K797" s="577"/>
    </row>
    <row r="798" spans="1:11" s="190" customFormat="1" ht="15">
      <c r="A798" s="315">
        <v>790</v>
      </c>
      <c r="B798" s="315" t="s">
        <v>19264</v>
      </c>
      <c r="C798" s="464" t="s">
        <v>21460</v>
      </c>
      <c r="D798" s="464" t="s">
        <v>21449</v>
      </c>
      <c r="E798" s="316" t="s">
        <v>23055</v>
      </c>
      <c r="F798" s="315" t="s">
        <v>21544</v>
      </c>
      <c r="G798" s="315" t="s">
        <v>23067</v>
      </c>
      <c r="H798" s="578"/>
      <c r="I798" s="316"/>
      <c r="J798" s="578"/>
      <c r="K798" s="577"/>
    </row>
    <row r="799" spans="1:11" s="190" customFormat="1" ht="15">
      <c r="A799" s="315">
        <v>791</v>
      </c>
      <c r="B799" s="315" t="s">
        <v>19264</v>
      </c>
      <c r="C799" s="464" t="s">
        <v>21460</v>
      </c>
      <c r="D799" s="464" t="s">
        <v>21449</v>
      </c>
      <c r="E799" s="316" t="s">
        <v>23055</v>
      </c>
      <c r="F799" s="315" t="s">
        <v>2992</v>
      </c>
      <c r="G799" s="315" t="s">
        <v>23068</v>
      </c>
      <c r="H799" s="578"/>
      <c r="I799" s="316"/>
      <c r="J799" s="578"/>
      <c r="K799" s="577"/>
    </row>
    <row r="800" spans="1:11" s="190" customFormat="1" ht="15">
      <c r="A800" s="315">
        <v>792</v>
      </c>
      <c r="B800" s="315" t="s">
        <v>19264</v>
      </c>
      <c r="C800" s="464" t="s">
        <v>21460</v>
      </c>
      <c r="D800" s="464" t="s">
        <v>21449</v>
      </c>
      <c r="E800" s="316" t="s">
        <v>23055</v>
      </c>
      <c r="F800" s="315" t="s">
        <v>21474</v>
      </c>
      <c r="G800" s="315" t="s">
        <v>23069</v>
      </c>
      <c r="H800" s="578"/>
      <c r="I800" s="316"/>
      <c r="J800" s="578"/>
      <c r="K800" s="577"/>
    </row>
    <row r="801" spans="1:11" s="190" customFormat="1" ht="15">
      <c r="A801" s="315">
        <v>793</v>
      </c>
      <c r="B801" s="315" t="s">
        <v>19264</v>
      </c>
      <c r="C801" s="464" t="s">
        <v>21460</v>
      </c>
      <c r="D801" s="464" t="s">
        <v>21449</v>
      </c>
      <c r="E801" s="316" t="s">
        <v>23055</v>
      </c>
      <c r="F801" s="315" t="s">
        <v>21544</v>
      </c>
      <c r="G801" s="315" t="s">
        <v>23070</v>
      </c>
      <c r="H801" s="578"/>
      <c r="I801" s="316"/>
      <c r="J801" s="578"/>
      <c r="K801" s="577"/>
    </row>
    <row r="802" spans="1:11" s="190" customFormat="1" ht="15">
      <c r="A802" s="315">
        <v>794</v>
      </c>
      <c r="B802" s="315" t="s">
        <v>19264</v>
      </c>
      <c r="C802" s="464" t="s">
        <v>21460</v>
      </c>
      <c r="D802" s="464" t="s">
        <v>21449</v>
      </c>
      <c r="E802" s="316" t="s">
        <v>23055</v>
      </c>
      <c r="F802" s="315" t="s">
        <v>21474</v>
      </c>
      <c r="G802" s="315" t="s">
        <v>23071</v>
      </c>
      <c r="H802" s="578"/>
      <c r="I802" s="316"/>
      <c r="J802" s="578"/>
      <c r="K802" s="577"/>
    </row>
    <row r="803" spans="1:11" s="190" customFormat="1" ht="15">
      <c r="A803" s="315">
        <v>795</v>
      </c>
      <c r="B803" s="315" t="s">
        <v>19264</v>
      </c>
      <c r="C803" s="464" t="s">
        <v>21460</v>
      </c>
      <c r="D803" s="464" t="s">
        <v>21449</v>
      </c>
      <c r="E803" s="316" t="s">
        <v>23055</v>
      </c>
      <c r="F803" s="315" t="s">
        <v>21587</v>
      </c>
      <c r="G803" s="315" t="s">
        <v>23072</v>
      </c>
      <c r="H803" s="578"/>
      <c r="I803" s="316"/>
      <c r="J803" s="578"/>
      <c r="K803" s="577"/>
    </row>
    <row r="804" spans="1:11" s="190" customFormat="1" ht="30">
      <c r="A804" s="315">
        <v>796</v>
      </c>
      <c r="B804" s="315" t="s">
        <v>19264</v>
      </c>
      <c r="C804" s="464" t="s">
        <v>21460</v>
      </c>
      <c r="D804" s="464" t="s">
        <v>21467</v>
      </c>
      <c r="E804" s="316" t="s">
        <v>21536</v>
      </c>
      <c r="F804" s="315" t="s">
        <v>21681</v>
      </c>
      <c r="G804" s="315" t="s">
        <v>23073</v>
      </c>
      <c r="H804" s="578"/>
      <c r="I804" s="316"/>
      <c r="J804" s="578"/>
      <c r="K804" s="577"/>
    </row>
    <row r="805" spans="1:11" s="190" customFormat="1" ht="15">
      <c r="A805" s="315">
        <v>797</v>
      </c>
      <c r="B805" s="315" t="s">
        <v>19264</v>
      </c>
      <c r="C805" s="464" t="s">
        <v>21460</v>
      </c>
      <c r="D805" s="464" t="s">
        <v>21449</v>
      </c>
      <c r="E805" s="316" t="s">
        <v>23055</v>
      </c>
      <c r="F805" s="315" t="s">
        <v>21549</v>
      </c>
      <c r="G805" s="315" t="s">
        <v>23074</v>
      </c>
      <c r="H805" s="578"/>
      <c r="I805" s="316"/>
      <c r="J805" s="578"/>
      <c r="K805" s="577"/>
    </row>
    <row r="806" spans="1:11" s="190" customFormat="1" ht="30">
      <c r="A806" s="315">
        <v>798</v>
      </c>
      <c r="B806" s="315" t="s">
        <v>19264</v>
      </c>
      <c r="C806" s="464" t="s">
        <v>21460</v>
      </c>
      <c r="D806" s="464" t="s">
        <v>21467</v>
      </c>
      <c r="E806" s="316" t="s">
        <v>23055</v>
      </c>
      <c r="F806" s="315" t="s">
        <v>21474</v>
      </c>
      <c r="G806" s="315" t="s">
        <v>23075</v>
      </c>
      <c r="H806" s="574"/>
      <c r="I806" s="316"/>
      <c r="J806" s="574"/>
      <c r="K806" s="576"/>
    </row>
    <row r="807" spans="1:11" s="190" customFormat="1" ht="15">
      <c r="A807" s="315">
        <v>799</v>
      </c>
      <c r="B807" s="315" t="s">
        <v>19264</v>
      </c>
      <c r="C807" s="464" t="s">
        <v>21460</v>
      </c>
      <c r="D807" s="464" t="s">
        <v>23076</v>
      </c>
      <c r="E807" s="316" t="s">
        <v>23077</v>
      </c>
      <c r="F807" s="315" t="s">
        <v>21469</v>
      </c>
      <c r="G807" s="315" t="s">
        <v>23078</v>
      </c>
      <c r="H807" s="573">
        <v>1350</v>
      </c>
      <c r="I807" s="316"/>
      <c r="J807" s="573" t="s">
        <v>23079</v>
      </c>
      <c r="K807" s="575" t="s">
        <v>23080</v>
      </c>
    </row>
    <row r="808" spans="1:11" s="190" customFormat="1" ht="15">
      <c r="A808" s="315">
        <v>800</v>
      </c>
      <c r="B808" s="315" t="s">
        <v>19264</v>
      </c>
      <c r="C808" s="464" t="s">
        <v>21460</v>
      </c>
      <c r="D808" s="464" t="s">
        <v>21453</v>
      </c>
      <c r="E808" s="316" t="s">
        <v>23081</v>
      </c>
      <c r="F808" s="315" t="s">
        <v>23082</v>
      </c>
      <c r="G808" s="315" t="s">
        <v>23083</v>
      </c>
      <c r="H808" s="578"/>
      <c r="I808" s="316"/>
      <c r="J808" s="578"/>
      <c r="K808" s="577"/>
    </row>
    <row r="809" spans="1:11" s="190" customFormat="1" ht="15">
      <c r="A809" s="315">
        <v>801</v>
      </c>
      <c r="B809" s="315" t="s">
        <v>19264</v>
      </c>
      <c r="C809" s="464" t="s">
        <v>21460</v>
      </c>
      <c r="D809" s="464" t="s">
        <v>22707</v>
      </c>
      <c r="E809" s="316" t="s">
        <v>23084</v>
      </c>
      <c r="F809" s="315" t="s">
        <v>21474</v>
      </c>
      <c r="G809" s="315" t="s">
        <v>23085</v>
      </c>
      <c r="H809" s="578"/>
      <c r="I809" s="316"/>
      <c r="J809" s="578"/>
      <c r="K809" s="577"/>
    </row>
    <row r="810" spans="1:11" s="190" customFormat="1" ht="15">
      <c r="A810" s="315">
        <v>802</v>
      </c>
      <c r="B810" s="315" t="s">
        <v>19264</v>
      </c>
      <c r="C810" s="464" t="s">
        <v>21460</v>
      </c>
      <c r="D810" s="464" t="s">
        <v>23076</v>
      </c>
      <c r="E810" s="316" t="s">
        <v>23077</v>
      </c>
      <c r="F810" s="315" t="s">
        <v>21613</v>
      </c>
      <c r="G810" s="315" t="s">
        <v>23086</v>
      </c>
      <c r="H810" s="578"/>
      <c r="I810" s="316"/>
      <c r="J810" s="578"/>
      <c r="K810" s="577"/>
    </row>
    <row r="811" spans="1:11" s="190" customFormat="1" ht="15">
      <c r="A811" s="315">
        <v>803</v>
      </c>
      <c r="B811" s="315" t="s">
        <v>19264</v>
      </c>
      <c r="C811" s="464" t="s">
        <v>21460</v>
      </c>
      <c r="D811" s="464" t="s">
        <v>23076</v>
      </c>
      <c r="E811" s="316" t="s">
        <v>23077</v>
      </c>
      <c r="F811" s="315" t="s">
        <v>21613</v>
      </c>
      <c r="G811" s="315" t="s">
        <v>23087</v>
      </c>
      <c r="H811" s="578"/>
      <c r="I811" s="316"/>
      <c r="J811" s="578"/>
      <c r="K811" s="577"/>
    </row>
    <row r="812" spans="1:11" s="190" customFormat="1" ht="15">
      <c r="A812" s="315">
        <v>804</v>
      </c>
      <c r="B812" s="315" t="s">
        <v>19264</v>
      </c>
      <c r="C812" s="464" t="s">
        <v>21460</v>
      </c>
      <c r="D812" s="464" t="s">
        <v>21453</v>
      </c>
      <c r="E812" s="316" t="s">
        <v>23081</v>
      </c>
      <c r="F812" s="315" t="s">
        <v>23082</v>
      </c>
      <c r="G812" s="315" t="s">
        <v>23088</v>
      </c>
      <c r="H812" s="578"/>
      <c r="I812" s="316"/>
      <c r="J812" s="578"/>
      <c r="K812" s="577"/>
    </row>
    <row r="813" spans="1:11" s="190" customFormat="1" ht="15">
      <c r="A813" s="315">
        <v>805</v>
      </c>
      <c r="B813" s="315" t="s">
        <v>19264</v>
      </c>
      <c r="C813" s="464" t="s">
        <v>21460</v>
      </c>
      <c r="D813" s="464" t="s">
        <v>21453</v>
      </c>
      <c r="E813" s="316" t="s">
        <v>23081</v>
      </c>
      <c r="F813" s="315" t="s">
        <v>21474</v>
      </c>
      <c r="G813" s="315" t="s">
        <v>23089</v>
      </c>
      <c r="H813" s="578"/>
      <c r="I813" s="316"/>
      <c r="J813" s="578"/>
      <c r="K813" s="577"/>
    </row>
    <row r="814" spans="1:11" s="190" customFormat="1" ht="15">
      <c r="A814" s="315">
        <v>806</v>
      </c>
      <c r="B814" s="315" t="s">
        <v>19264</v>
      </c>
      <c r="C814" s="464" t="s">
        <v>21460</v>
      </c>
      <c r="D814" s="464" t="s">
        <v>23076</v>
      </c>
      <c r="E814" s="316" t="s">
        <v>23077</v>
      </c>
      <c r="F814" s="315" t="s">
        <v>21613</v>
      </c>
      <c r="G814" s="315" t="s">
        <v>23090</v>
      </c>
      <c r="H814" s="578"/>
      <c r="I814" s="316"/>
      <c r="J814" s="578"/>
      <c r="K814" s="577"/>
    </row>
    <row r="815" spans="1:11" s="190" customFormat="1" ht="15">
      <c r="A815" s="315">
        <v>807</v>
      </c>
      <c r="B815" s="315" t="s">
        <v>19264</v>
      </c>
      <c r="C815" s="464" t="s">
        <v>21460</v>
      </c>
      <c r="D815" s="464" t="s">
        <v>23076</v>
      </c>
      <c r="E815" s="316" t="s">
        <v>23077</v>
      </c>
      <c r="F815" s="315" t="s">
        <v>21662</v>
      </c>
      <c r="G815" s="315" t="s">
        <v>23091</v>
      </c>
      <c r="H815" s="578"/>
      <c r="I815" s="316"/>
      <c r="J815" s="578"/>
      <c r="K815" s="577"/>
    </row>
    <row r="816" spans="1:11" s="190" customFormat="1" ht="15">
      <c r="A816" s="315">
        <v>808</v>
      </c>
      <c r="B816" s="315" t="s">
        <v>19264</v>
      </c>
      <c r="C816" s="464" t="s">
        <v>21460</v>
      </c>
      <c r="D816" s="464" t="s">
        <v>23092</v>
      </c>
      <c r="E816" s="316" t="s">
        <v>23081</v>
      </c>
      <c r="F816" s="315" t="s">
        <v>23093</v>
      </c>
      <c r="G816" s="315" t="s">
        <v>23094</v>
      </c>
      <c r="H816" s="578"/>
      <c r="I816" s="316"/>
      <c r="J816" s="578"/>
      <c r="K816" s="577"/>
    </row>
    <row r="817" spans="1:11" s="190" customFormat="1" ht="15">
      <c r="A817" s="315">
        <v>809</v>
      </c>
      <c r="B817" s="315" t="s">
        <v>19264</v>
      </c>
      <c r="C817" s="464" t="s">
        <v>21460</v>
      </c>
      <c r="D817" s="464" t="s">
        <v>23076</v>
      </c>
      <c r="E817" s="316" t="s">
        <v>23077</v>
      </c>
      <c r="F817" s="315" t="s">
        <v>21681</v>
      </c>
      <c r="G817" s="315" t="s">
        <v>23095</v>
      </c>
      <c r="H817" s="578"/>
      <c r="I817" s="316"/>
      <c r="J817" s="578"/>
      <c r="K817" s="577"/>
    </row>
    <row r="818" spans="1:11" s="190" customFormat="1" ht="15">
      <c r="A818" s="315">
        <v>810</v>
      </c>
      <c r="B818" s="315" t="s">
        <v>19264</v>
      </c>
      <c r="C818" s="464" t="s">
        <v>21460</v>
      </c>
      <c r="D818" s="464" t="s">
        <v>23076</v>
      </c>
      <c r="E818" s="316" t="s">
        <v>23077</v>
      </c>
      <c r="F818" s="315" t="s">
        <v>21960</v>
      </c>
      <c r="G818" s="315" t="s">
        <v>23096</v>
      </c>
      <c r="H818" s="574"/>
      <c r="I818" s="316"/>
      <c r="J818" s="574"/>
      <c r="K818" s="576"/>
    </row>
    <row r="819" spans="1:11" s="190" customFormat="1" ht="15">
      <c r="A819" s="315">
        <v>811</v>
      </c>
      <c r="B819" s="315" t="s">
        <v>19264</v>
      </c>
      <c r="C819" s="464" t="s">
        <v>21460</v>
      </c>
      <c r="D819" s="464" t="s">
        <v>21449</v>
      </c>
      <c r="E819" s="316" t="s">
        <v>21750</v>
      </c>
      <c r="F819" s="315" t="s">
        <v>21474</v>
      </c>
      <c r="G819" s="315" t="s">
        <v>23097</v>
      </c>
      <c r="H819" s="573">
        <v>1425</v>
      </c>
      <c r="I819" s="316"/>
      <c r="J819" s="573">
        <v>436684429</v>
      </c>
      <c r="K819" s="575" t="s">
        <v>23098</v>
      </c>
    </row>
    <row r="820" spans="1:11" s="190" customFormat="1" ht="15">
      <c r="A820" s="315">
        <v>812</v>
      </c>
      <c r="B820" s="315" t="s">
        <v>19264</v>
      </c>
      <c r="C820" s="464" t="s">
        <v>21460</v>
      </c>
      <c r="D820" s="464" t="s">
        <v>21449</v>
      </c>
      <c r="E820" s="316" t="s">
        <v>21531</v>
      </c>
      <c r="F820" s="315" t="s">
        <v>21549</v>
      </c>
      <c r="G820" s="315" t="s">
        <v>23099</v>
      </c>
      <c r="H820" s="578"/>
      <c r="I820" s="316"/>
      <c r="J820" s="578"/>
      <c r="K820" s="577"/>
    </row>
    <row r="821" spans="1:11" s="190" customFormat="1" ht="15">
      <c r="A821" s="315">
        <v>813</v>
      </c>
      <c r="B821" s="315" t="s">
        <v>19264</v>
      </c>
      <c r="C821" s="464" t="s">
        <v>21536</v>
      </c>
      <c r="D821" s="464" t="s">
        <v>21449</v>
      </c>
      <c r="E821" s="316" t="s">
        <v>21531</v>
      </c>
      <c r="F821" s="315" t="s">
        <v>21474</v>
      </c>
      <c r="G821" s="315" t="s">
        <v>23100</v>
      </c>
      <c r="H821" s="578"/>
      <c r="I821" s="316"/>
      <c r="J821" s="578"/>
      <c r="K821" s="577"/>
    </row>
    <row r="822" spans="1:11" s="190" customFormat="1" ht="30">
      <c r="A822" s="315">
        <v>814</v>
      </c>
      <c r="B822" s="315" t="s">
        <v>19264</v>
      </c>
      <c r="C822" s="464" t="s">
        <v>21460</v>
      </c>
      <c r="D822" s="464" t="s">
        <v>21449</v>
      </c>
      <c r="E822" s="316" t="s">
        <v>21566</v>
      </c>
      <c r="F822" s="315" t="s">
        <v>21587</v>
      </c>
      <c r="G822" s="315" t="s">
        <v>23101</v>
      </c>
      <c r="H822" s="578"/>
      <c r="I822" s="316"/>
      <c r="J822" s="578"/>
      <c r="K822" s="577"/>
    </row>
    <row r="823" spans="1:11" s="190" customFormat="1" ht="30">
      <c r="A823" s="315">
        <v>815</v>
      </c>
      <c r="B823" s="315" t="s">
        <v>19264</v>
      </c>
      <c r="C823" s="464" t="s">
        <v>21460</v>
      </c>
      <c r="D823" s="464" t="s">
        <v>21449</v>
      </c>
      <c r="E823" s="316" t="s">
        <v>21566</v>
      </c>
      <c r="F823" s="315" t="s">
        <v>21699</v>
      </c>
      <c r="G823" s="315" t="s">
        <v>23102</v>
      </c>
      <c r="H823" s="578"/>
      <c r="I823" s="316"/>
      <c r="J823" s="578"/>
      <c r="K823" s="577"/>
    </row>
    <row r="824" spans="1:11" s="190" customFormat="1" ht="30">
      <c r="A824" s="315">
        <v>816</v>
      </c>
      <c r="B824" s="315" t="s">
        <v>19264</v>
      </c>
      <c r="C824" s="464" t="s">
        <v>21460</v>
      </c>
      <c r="D824" s="464" t="s">
        <v>21449</v>
      </c>
      <c r="E824" s="316" t="s">
        <v>22539</v>
      </c>
      <c r="F824" s="315" t="s">
        <v>21544</v>
      </c>
      <c r="G824" s="315" t="s">
        <v>23103</v>
      </c>
      <c r="H824" s="578"/>
      <c r="I824" s="316"/>
      <c r="J824" s="578"/>
      <c r="K824" s="577"/>
    </row>
    <row r="825" spans="1:11" s="190" customFormat="1" ht="30">
      <c r="A825" s="315">
        <v>817</v>
      </c>
      <c r="B825" s="315" t="s">
        <v>19264</v>
      </c>
      <c r="C825" s="464" t="s">
        <v>21460</v>
      </c>
      <c r="D825" s="464" t="s">
        <v>21467</v>
      </c>
      <c r="E825" s="316" t="s">
        <v>21783</v>
      </c>
      <c r="F825" s="315" t="s">
        <v>21544</v>
      </c>
      <c r="G825" s="315" t="s">
        <v>23104</v>
      </c>
      <c r="H825" s="578"/>
      <c r="I825" s="316"/>
      <c r="J825" s="578"/>
      <c r="K825" s="577"/>
    </row>
    <row r="826" spans="1:11" s="190" customFormat="1" ht="15">
      <c r="A826" s="315">
        <v>818</v>
      </c>
      <c r="B826" s="315" t="s">
        <v>19264</v>
      </c>
      <c r="C826" s="464" t="s">
        <v>21536</v>
      </c>
      <c r="D826" s="464" t="s">
        <v>21449</v>
      </c>
      <c r="E826" s="316" t="s">
        <v>21531</v>
      </c>
      <c r="F826" s="315" t="s">
        <v>21474</v>
      </c>
      <c r="G826" s="315" t="s">
        <v>23105</v>
      </c>
      <c r="H826" s="578"/>
      <c r="I826" s="316"/>
      <c r="J826" s="578"/>
      <c r="K826" s="577"/>
    </row>
    <row r="827" spans="1:11" s="190" customFormat="1" ht="15">
      <c r="A827" s="315">
        <v>819</v>
      </c>
      <c r="B827" s="315" t="s">
        <v>19264</v>
      </c>
      <c r="C827" s="464" t="s">
        <v>21460</v>
      </c>
      <c r="D827" s="464" t="s">
        <v>21449</v>
      </c>
      <c r="E827" s="316" t="s">
        <v>21531</v>
      </c>
      <c r="F827" s="315" t="s">
        <v>21544</v>
      </c>
      <c r="G827" s="315" t="s">
        <v>23106</v>
      </c>
      <c r="H827" s="578"/>
      <c r="I827" s="316"/>
      <c r="J827" s="578"/>
      <c r="K827" s="577"/>
    </row>
    <row r="828" spans="1:11" s="190" customFormat="1" ht="30">
      <c r="A828" s="315">
        <v>820</v>
      </c>
      <c r="B828" s="315" t="s">
        <v>19264</v>
      </c>
      <c r="C828" s="464" t="s">
        <v>21460</v>
      </c>
      <c r="D828" s="464" t="s">
        <v>21449</v>
      </c>
      <c r="E828" s="316" t="s">
        <v>22539</v>
      </c>
      <c r="F828" s="315" t="s">
        <v>2992</v>
      </c>
      <c r="G828" s="315" t="s">
        <v>23107</v>
      </c>
      <c r="H828" s="574"/>
      <c r="I828" s="316"/>
      <c r="J828" s="574"/>
      <c r="K828" s="576"/>
    </row>
    <row r="829" spans="1:11" s="190" customFormat="1" ht="15">
      <c r="A829" s="315">
        <v>821</v>
      </c>
      <c r="B829" s="315" t="s">
        <v>19264</v>
      </c>
      <c r="C829" s="464" t="s">
        <v>21460</v>
      </c>
      <c r="D829" s="464" t="s">
        <v>21449</v>
      </c>
      <c r="E829" s="316" t="s">
        <v>21531</v>
      </c>
      <c r="F829" s="315" t="s">
        <v>2992</v>
      </c>
      <c r="G829" s="315" t="s">
        <v>23108</v>
      </c>
      <c r="H829" s="316">
        <v>126.5</v>
      </c>
      <c r="I829" s="316"/>
      <c r="J829" s="315" t="s">
        <v>23109</v>
      </c>
      <c r="K829" s="447" t="s">
        <v>23110</v>
      </c>
    </row>
    <row r="830" spans="1:11" s="190" customFormat="1" ht="30">
      <c r="A830" s="315">
        <v>822</v>
      </c>
      <c r="B830" s="315" t="s">
        <v>19264</v>
      </c>
      <c r="C830" s="464" t="s">
        <v>21460</v>
      </c>
      <c r="D830" s="464" t="s">
        <v>21449</v>
      </c>
      <c r="E830" s="316" t="s">
        <v>21579</v>
      </c>
      <c r="F830" s="315" t="s">
        <v>21587</v>
      </c>
      <c r="G830" s="315" t="s">
        <v>23111</v>
      </c>
      <c r="H830" s="316">
        <v>126.5</v>
      </c>
      <c r="I830" s="316"/>
      <c r="J830" s="315" t="s">
        <v>23112</v>
      </c>
      <c r="K830" s="447" t="s">
        <v>23113</v>
      </c>
    </row>
    <row r="831" spans="1:11" s="190" customFormat="1" ht="30">
      <c r="A831" s="315">
        <v>823</v>
      </c>
      <c r="B831" s="315" t="s">
        <v>19264</v>
      </c>
      <c r="C831" s="464" t="s">
        <v>21460</v>
      </c>
      <c r="D831" s="464" t="s">
        <v>21449</v>
      </c>
      <c r="E831" s="316" t="s">
        <v>21594</v>
      </c>
      <c r="F831" s="315" t="s">
        <v>21613</v>
      </c>
      <c r="G831" s="315" t="s">
        <v>23114</v>
      </c>
      <c r="H831" s="316">
        <v>126.5</v>
      </c>
      <c r="I831" s="316"/>
      <c r="J831" s="315" t="s">
        <v>23115</v>
      </c>
      <c r="K831" s="447" t="s">
        <v>23116</v>
      </c>
    </row>
    <row r="832" spans="1:11" s="190" customFormat="1" ht="30">
      <c r="A832" s="315">
        <v>824</v>
      </c>
      <c r="B832" s="315" t="s">
        <v>19264</v>
      </c>
      <c r="C832" s="464" t="s">
        <v>21460</v>
      </c>
      <c r="D832" s="464" t="s">
        <v>21449</v>
      </c>
      <c r="E832" s="316" t="s">
        <v>23117</v>
      </c>
      <c r="F832" s="315" t="s">
        <v>21544</v>
      </c>
      <c r="G832" s="315" t="s">
        <v>23118</v>
      </c>
      <c r="H832" s="316">
        <v>126.5</v>
      </c>
      <c r="I832" s="316"/>
      <c r="J832" s="315" t="s">
        <v>23119</v>
      </c>
      <c r="K832" s="447" t="s">
        <v>23120</v>
      </c>
    </row>
    <row r="833" spans="1:11" s="190" customFormat="1" ht="15">
      <c r="A833" s="315">
        <v>825</v>
      </c>
      <c r="B833" s="315" t="s">
        <v>19264</v>
      </c>
      <c r="C833" s="464" t="s">
        <v>21460</v>
      </c>
      <c r="D833" s="464" t="s">
        <v>21449</v>
      </c>
      <c r="E833" s="316" t="s">
        <v>21531</v>
      </c>
      <c r="F833" s="315" t="s">
        <v>21681</v>
      </c>
      <c r="G833" s="315" t="s">
        <v>23121</v>
      </c>
      <c r="H833" s="316">
        <v>126.5</v>
      </c>
      <c r="I833" s="316"/>
      <c r="J833" s="315" t="s">
        <v>23122</v>
      </c>
      <c r="K833" s="447" t="s">
        <v>23123</v>
      </c>
    </row>
    <row r="834" spans="1:11" s="190" customFormat="1" ht="15">
      <c r="A834" s="315">
        <v>826</v>
      </c>
      <c r="B834" s="315" t="s">
        <v>19264</v>
      </c>
      <c r="C834" s="464" t="s">
        <v>21460</v>
      </c>
      <c r="D834" s="464" t="s">
        <v>21449</v>
      </c>
      <c r="E834" s="316" t="s">
        <v>21531</v>
      </c>
      <c r="F834" s="315" t="s">
        <v>21549</v>
      </c>
      <c r="G834" s="315" t="s">
        <v>23124</v>
      </c>
      <c r="H834" s="316">
        <v>126.5</v>
      </c>
      <c r="I834" s="316"/>
      <c r="J834" s="315" t="s">
        <v>23125</v>
      </c>
      <c r="K834" s="447" t="s">
        <v>23126</v>
      </c>
    </row>
    <row r="835" spans="1:11" s="190" customFormat="1" ht="30">
      <c r="A835" s="315">
        <v>827</v>
      </c>
      <c r="B835" s="315" t="s">
        <v>19264</v>
      </c>
      <c r="C835" s="464" t="s">
        <v>21460</v>
      </c>
      <c r="D835" s="464" t="s">
        <v>21467</v>
      </c>
      <c r="E835" s="316" t="s">
        <v>23127</v>
      </c>
      <c r="F835" s="315" t="s">
        <v>21697</v>
      </c>
      <c r="G835" s="315" t="s">
        <v>23128</v>
      </c>
      <c r="H835" s="316">
        <v>126.5</v>
      </c>
      <c r="I835" s="316"/>
      <c r="J835" s="315" t="s">
        <v>23129</v>
      </c>
      <c r="K835" s="447" t="s">
        <v>23130</v>
      </c>
    </row>
    <row r="836" spans="1:11" s="190" customFormat="1" ht="30">
      <c r="A836" s="315">
        <v>828</v>
      </c>
      <c r="B836" s="315" t="s">
        <v>19264</v>
      </c>
      <c r="C836" s="464" t="s">
        <v>21460</v>
      </c>
      <c r="D836" s="464" t="s">
        <v>22698</v>
      </c>
      <c r="E836" s="316" t="s">
        <v>23131</v>
      </c>
      <c r="F836" s="315" t="s">
        <v>21662</v>
      </c>
      <c r="G836" s="315" t="s">
        <v>23132</v>
      </c>
      <c r="H836" s="573">
        <v>787.5</v>
      </c>
      <c r="I836" s="316"/>
      <c r="J836" s="573" t="s">
        <v>23133</v>
      </c>
      <c r="K836" s="575" t="s">
        <v>23134</v>
      </c>
    </row>
    <row r="837" spans="1:11" s="190" customFormat="1" ht="30">
      <c r="A837" s="315">
        <v>829</v>
      </c>
      <c r="B837" s="315" t="s">
        <v>19264</v>
      </c>
      <c r="C837" s="464" t="s">
        <v>21460</v>
      </c>
      <c r="D837" s="464" t="s">
        <v>22698</v>
      </c>
      <c r="E837" s="316" t="s">
        <v>23135</v>
      </c>
      <c r="F837" s="315" t="s">
        <v>21681</v>
      </c>
      <c r="G837" s="315" t="s">
        <v>23136</v>
      </c>
      <c r="H837" s="578"/>
      <c r="I837" s="316"/>
      <c r="J837" s="578"/>
      <c r="K837" s="577"/>
    </row>
    <row r="838" spans="1:11" s="190" customFormat="1" ht="30">
      <c r="A838" s="315">
        <v>830</v>
      </c>
      <c r="B838" s="315" t="s">
        <v>19264</v>
      </c>
      <c r="C838" s="464" t="s">
        <v>21460</v>
      </c>
      <c r="D838" s="464" t="s">
        <v>22698</v>
      </c>
      <c r="E838" s="316" t="s">
        <v>23137</v>
      </c>
      <c r="F838" s="315" t="s">
        <v>21697</v>
      </c>
      <c r="G838" s="315" t="s">
        <v>23138</v>
      </c>
      <c r="H838" s="578"/>
      <c r="I838" s="316"/>
      <c r="J838" s="578"/>
      <c r="K838" s="577"/>
    </row>
    <row r="839" spans="1:11" s="190" customFormat="1" ht="15">
      <c r="A839" s="315">
        <v>831</v>
      </c>
      <c r="B839" s="315" t="s">
        <v>19264</v>
      </c>
      <c r="C839" s="464" t="s">
        <v>21460</v>
      </c>
      <c r="D839" s="464" t="s">
        <v>23139</v>
      </c>
      <c r="E839" s="316" t="s">
        <v>23140</v>
      </c>
      <c r="F839" s="315" t="s">
        <v>23141</v>
      </c>
      <c r="G839" s="315" t="s">
        <v>23142</v>
      </c>
      <c r="H839" s="578"/>
      <c r="I839" s="316"/>
      <c r="J839" s="578"/>
      <c r="K839" s="577"/>
    </row>
    <row r="840" spans="1:11" s="190" customFormat="1" ht="15">
      <c r="A840" s="315">
        <v>832</v>
      </c>
      <c r="B840" s="315" t="s">
        <v>19264</v>
      </c>
      <c r="C840" s="464" t="s">
        <v>21460</v>
      </c>
      <c r="D840" s="464" t="s">
        <v>23139</v>
      </c>
      <c r="E840" s="316" t="s">
        <v>23140</v>
      </c>
      <c r="F840" s="315" t="s">
        <v>23141</v>
      </c>
      <c r="G840" s="315" t="s">
        <v>23143</v>
      </c>
      <c r="H840" s="578"/>
      <c r="I840" s="316"/>
      <c r="J840" s="578"/>
      <c r="K840" s="577"/>
    </row>
    <row r="841" spans="1:11" s="190" customFormat="1" ht="30">
      <c r="A841" s="315">
        <v>833</v>
      </c>
      <c r="B841" s="315" t="s">
        <v>19264</v>
      </c>
      <c r="C841" s="464" t="s">
        <v>21460</v>
      </c>
      <c r="D841" s="464" t="s">
        <v>23144</v>
      </c>
      <c r="E841" s="316" t="s">
        <v>23145</v>
      </c>
      <c r="F841" s="315" t="s">
        <v>23082</v>
      </c>
      <c r="G841" s="315" t="s">
        <v>23146</v>
      </c>
      <c r="H841" s="578"/>
      <c r="I841" s="316"/>
      <c r="J841" s="578"/>
      <c r="K841" s="577"/>
    </row>
    <row r="842" spans="1:11" s="190" customFormat="1" ht="15">
      <c r="A842" s="315">
        <v>834</v>
      </c>
      <c r="B842" s="315" t="s">
        <v>19264</v>
      </c>
      <c r="C842" s="464" t="s">
        <v>21460</v>
      </c>
      <c r="D842" s="464" t="s">
        <v>23139</v>
      </c>
      <c r="E842" s="316" t="s">
        <v>23140</v>
      </c>
      <c r="F842" s="315" t="s">
        <v>23141</v>
      </c>
      <c r="G842" s="315" t="s">
        <v>23147</v>
      </c>
      <c r="H842" s="574"/>
      <c r="I842" s="316"/>
      <c r="J842" s="574"/>
      <c r="K842" s="576"/>
    </row>
    <row r="843" spans="1:11" s="190" customFormat="1" ht="30">
      <c r="A843" s="315">
        <v>835</v>
      </c>
      <c r="B843" s="315" t="s">
        <v>19264</v>
      </c>
      <c r="C843" s="464" t="s">
        <v>21536</v>
      </c>
      <c r="D843" s="464" t="s">
        <v>21449</v>
      </c>
      <c r="E843" s="316" t="s">
        <v>22532</v>
      </c>
      <c r="F843" s="315" t="s">
        <v>21544</v>
      </c>
      <c r="G843" s="315" t="s">
        <v>23148</v>
      </c>
      <c r="H843" s="316">
        <v>250</v>
      </c>
      <c r="I843" s="316"/>
      <c r="J843" s="315" t="s">
        <v>23149</v>
      </c>
      <c r="K843" s="447" t="s">
        <v>23150</v>
      </c>
    </row>
    <row r="844" spans="1:11" s="190" customFormat="1" ht="30">
      <c r="A844" s="315">
        <v>836</v>
      </c>
      <c r="B844" s="315" t="s">
        <v>19264</v>
      </c>
      <c r="C844" s="464" t="s">
        <v>21536</v>
      </c>
      <c r="D844" s="464" t="s">
        <v>21729</v>
      </c>
      <c r="E844" s="316" t="s">
        <v>22539</v>
      </c>
      <c r="F844" s="315" t="s">
        <v>21571</v>
      </c>
      <c r="G844" s="315" t="s">
        <v>23151</v>
      </c>
      <c r="H844" s="316">
        <v>250</v>
      </c>
      <c r="I844" s="316"/>
      <c r="J844" s="315" t="s">
        <v>23152</v>
      </c>
      <c r="K844" s="447" t="s">
        <v>23153</v>
      </c>
    </row>
    <row r="845" spans="1:11" s="190" customFormat="1" ht="30">
      <c r="A845" s="315">
        <v>837</v>
      </c>
      <c r="B845" s="315" t="s">
        <v>19264</v>
      </c>
      <c r="C845" s="464" t="s">
        <v>21460</v>
      </c>
      <c r="D845" s="464" t="s">
        <v>21729</v>
      </c>
      <c r="E845" s="316" t="s">
        <v>22539</v>
      </c>
      <c r="F845" s="315" t="s">
        <v>21474</v>
      </c>
      <c r="G845" s="315" t="s">
        <v>23154</v>
      </c>
      <c r="H845" s="316">
        <v>250</v>
      </c>
      <c r="I845" s="316"/>
      <c r="J845" s="315" t="s">
        <v>23155</v>
      </c>
      <c r="K845" s="447" t="s">
        <v>2227</v>
      </c>
    </row>
    <row r="846" spans="1:11" s="190" customFormat="1" ht="30">
      <c r="A846" s="315">
        <v>838</v>
      </c>
      <c r="B846" s="315" t="s">
        <v>19264</v>
      </c>
      <c r="C846" s="464" t="s">
        <v>21460</v>
      </c>
      <c r="D846" s="464" t="s">
        <v>21729</v>
      </c>
      <c r="E846" s="316" t="s">
        <v>23156</v>
      </c>
      <c r="F846" s="315" t="s">
        <v>21544</v>
      </c>
      <c r="G846" s="315" t="s">
        <v>23157</v>
      </c>
      <c r="H846" s="316">
        <v>250</v>
      </c>
      <c r="I846" s="316"/>
      <c r="J846" s="315" t="s">
        <v>23158</v>
      </c>
      <c r="K846" s="447" t="s">
        <v>23159</v>
      </c>
    </row>
    <row r="847" spans="1:11" s="190" customFormat="1" ht="30">
      <c r="A847" s="315">
        <v>839</v>
      </c>
      <c r="B847" s="315" t="s">
        <v>19264</v>
      </c>
      <c r="C847" s="464" t="s">
        <v>21460</v>
      </c>
      <c r="D847" s="464" t="s">
        <v>23160</v>
      </c>
      <c r="E847" s="316" t="s">
        <v>23161</v>
      </c>
      <c r="F847" s="315" t="s">
        <v>21587</v>
      </c>
      <c r="G847" s="315" t="s">
        <v>23162</v>
      </c>
      <c r="H847" s="316">
        <v>250</v>
      </c>
      <c r="I847" s="316"/>
      <c r="J847" s="315" t="s">
        <v>23163</v>
      </c>
      <c r="K847" s="447" t="s">
        <v>23164</v>
      </c>
    </row>
    <row r="848" spans="1:11" s="190" customFormat="1" ht="30">
      <c r="A848" s="315">
        <v>840</v>
      </c>
      <c r="B848" s="315" t="s">
        <v>19264</v>
      </c>
      <c r="C848" s="464" t="s">
        <v>21460</v>
      </c>
      <c r="D848" s="464" t="s">
        <v>23160</v>
      </c>
      <c r="E848" s="316" t="s">
        <v>21656</v>
      </c>
      <c r="F848" s="315" t="s">
        <v>21681</v>
      </c>
      <c r="G848" s="315" t="s">
        <v>23165</v>
      </c>
      <c r="H848" s="316">
        <v>250</v>
      </c>
      <c r="I848" s="316"/>
      <c r="J848" s="315" t="s">
        <v>23166</v>
      </c>
      <c r="K848" s="447" t="s">
        <v>23167</v>
      </c>
    </row>
    <row r="849" spans="1:11" s="190" customFormat="1" ht="30">
      <c r="A849" s="315">
        <v>841</v>
      </c>
      <c r="B849" s="315" t="s">
        <v>19264</v>
      </c>
      <c r="C849" s="464" t="s">
        <v>21460</v>
      </c>
      <c r="D849" s="464" t="s">
        <v>21729</v>
      </c>
      <c r="E849" s="316" t="s">
        <v>23168</v>
      </c>
      <c r="F849" s="315" t="s">
        <v>2992</v>
      </c>
      <c r="G849" s="315" t="s">
        <v>23169</v>
      </c>
      <c r="H849" s="316">
        <v>250</v>
      </c>
      <c r="I849" s="316"/>
      <c r="J849" s="315" t="s">
        <v>23170</v>
      </c>
      <c r="K849" s="447" t="s">
        <v>23171</v>
      </c>
    </row>
    <row r="850" spans="1:11" s="190" customFormat="1" ht="30">
      <c r="A850" s="315">
        <v>842</v>
      </c>
      <c r="B850" s="315" t="s">
        <v>19264</v>
      </c>
      <c r="C850" s="464" t="s">
        <v>21460</v>
      </c>
      <c r="D850" s="464" t="s">
        <v>23160</v>
      </c>
      <c r="E850" s="316" t="s">
        <v>21989</v>
      </c>
      <c r="F850" s="315" t="s">
        <v>21549</v>
      </c>
      <c r="G850" s="315" t="s">
        <v>23172</v>
      </c>
      <c r="H850" s="316">
        <v>250</v>
      </c>
      <c r="I850" s="316"/>
      <c r="J850" s="315" t="s">
        <v>23173</v>
      </c>
      <c r="K850" s="447" t="s">
        <v>23174</v>
      </c>
    </row>
    <row r="851" spans="1:11" s="190" customFormat="1" ht="30">
      <c r="A851" s="315">
        <v>843</v>
      </c>
      <c r="B851" s="315" t="s">
        <v>19264</v>
      </c>
      <c r="C851" s="464" t="s">
        <v>21460</v>
      </c>
      <c r="D851" s="464" t="s">
        <v>21729</v>
      </c>
      <c r="E851" s="316" t="s">
        <v>23175</v>
      </c>
      <c r="F851" s="315" t="s">
        <v>21474</v>
      </c>
      <c r="G851" s="315" t="s">
        <v>23176</v>
      </c>
      <c r="H851" s="316">
        <v>250</v>
      </c>
      <c r="I851" s="316"/>
      <c r="J851" s="315" t="s">
        <v>23177</v>
      </c>
      <c r="K851" s="447" t="s">
        <v>23178</v>
      </c>
    </row>
    <row r="852" spans="1:11" s="190" customFormat="1" ht="30">
      <c r="A852" s="315">
        <v>844</v>
      </c>
      <c r="B852" s="315" t="s">
        <v>19264</v>
      </c>
      <c r="C852" s="464" t="s">
        <v>21460</v>
      </c>
      <c r="D852" s="464" t="s">
        <v>21729</v>
      </c>
      <c r="E852" s="316" t="s">
        <v>23179</v>
      </c>
      <c r="F852" s="315" t="s">
        <v>21549</v>
      </c>
      <c r="G852" s="315" t="s">
        <v>23180</v>
      </c>
      <c r="H852" s="316">
        <v>250</v>
      </c>
      <c r="I852" s="316"/>
      <c r="J852" s="315" t="s">
        <v>23181</v>
      </c>
      <c r="K852" s="447" t="s">
        <v>23182</v>
      </c>
    </row>
    <row r="853" spans="1:11" s="190" customFormat="1" ht="15">
      <c r="A853" s="315">
        <v>845</v>
      </c>
      <c r="B853" s="315" t="s">
        <v>19264</v>
      </c>
      <c r="C853" s="464" t="s">
        <v>21460</v>
      </c>
      <c r="D853" s="464" t="s">
        <v>22568</v>
      </c>
      <c r="E853" s="316" t="s">
        <v>23183</v>
      </c>
      <c r="F853" s="315">
        <v>1995</v>
      </c>
      <c r="G853" s="315" t="s">
        <v>23184</v>
      </c>
      <c r="H853" s="573">
        <v>1500</v>
      </c>
      <c r="I853" s="316"/>
      <c r="J853" s="573" t="s">
        <v>23185</v>
      </c>
      <c r="K853" s="575" t="s">
        <v>23186</v>
      </c>
    </row>
    <row r="854" spans="1:11" s="190" customFormat="1" ht="15">
      <c r="A854" s="315">
        <v>846</v>
      </c>
      <c r="B854" s="315" t="s">
        <v>19264</v>
      </c>
      <c r="C854" s="464" t="s">
        <v>21460</v>
      </c>
      <c r="D854" s="464" t="s">
        <v>22568</v>
      </c>
      <c r="E854" s="316" t="s">
        <v>23183</v>
      </c>
      <c r="F854" s="315">
        <v>1989</v>
      </c>
      <c r="G854" s="315" t="s">
        <v>23187</v>
      </c>
      <c r="H854" s="578"/>
      <c r="I854" s="316"/>
      <c r="J854" s="578"/>
      <c r="K854" s="577"/>
    </row>
    <row r="855" spans="1:11" s="190" customFormat="1" ht="15">
      <c r="A855" s="315">
        <v>847</v>
      </c>
      <c r="B855" s="315" t="s">
        <v>19264</v>
      </c>
      <c r="C855" s="464" t="s">
        <v>21460</v>
      </c>
      <c r="D855" s="464" t="s">
        <v>22568</v>
      </c>
      <c r="E855" s="316" t="s">
        <v>23183</v>
      </c>
      <c r="F855" s="315">
        <v>1996</v>
      </c>
      <c r="G855" s="315" t="s">
        <v>23188</v>
      </c>
      <c r="H855" s="578"/>
      <c r="I855" s="316"/>
      <c r="J855" s="578"/>
      <c r="K855" s="577"/>
    </row>
    <row r="856" spans="1:11" s="190" customFormat="1" ht="15">
      <c r="A856" s="315">
        <v>848</v>
      </c>
      <c r="B856" s="315" t="s">
        <v>19264</v>
      </c>
      <c r="C856" s="464" t="s">
        <v>21460</v>
      </c>
      <c r="D856" s="464" t="s">
        <v>22920</v>
      </c>
      <c r="E856" s="316" t="s">
        <v>23189</v>
      </c>
      <c r="F856" s="315">
        <v>1998</v>
      </c>
      <c r="G856" s="315" t="s">
        <v>23190</v>
      </c>
      <c r="H856" s="578"/>
      <c r="I856" s="316"/>
      <c r="J856" s="578"/>
      <c r="K856" s="577"/>
    </row>
    <row r="857" spans="1:11" s="190" customFormat="1" ht="15">
      <c r="A857" s="315">
        <v>849</v>
      </c>
      <c r="B857" s="315" t="s">
        <v>19264</v>
      </c>
      <c r="C857" s="464" t="s">
        <v>21460</v>
      </c>
      <c r="D857" s="464" t="s">
        <v>22568</v>
      </c>
      <c r="E857" s="316" t="s">
        <v>23183</v>
      </c>
      <c r="F857" s="315">
        <v>1990</v>
      </c>
      <c r="G857" s="315" t="s">
        <v>23191</v>
      </c>
      <c r="H857" s="578"/>
      <c r="I857" s="316"/>
      <c r="J857" s="578"/>
      <c r="K857" s="577"/>
    </row>
    <row r="858" spans="1:11" s="190" customFormat="1" ht="15">
      <c r="A858" s="315">
        <v>850</v>
      </c>
      <c r="B858" s="315" t="s">
        <v>19264</v>
      </c>
      <c r="C858" s="464" t="s">
        <v>21460</v>
      </c>
      <c r="D858" s="464" t="s">
        <v>22568</v>
      </c>
      <c r="E858" s="316" t="s">
        <v>23183</v>
      </c>
      <c r="F858" s="315">
        <v>1992</v>
      </c>
      <c r="G858" s="315" t="s">
        <v>23192</v>
      </c>
      <c r="H858" s="578"/>
      <c r="I858" s="316"/>
      <c r="J858" s="578"/>
      <c r="K858" s="577"/>
    </row>
    <row r="859" spans="1:11" s="190" customFormat="1" ht="15">
      <c r="A859" s="315">
        <v>851</v>
      </c>
      <c r="B859" s="315" t="s">
        <v>19264</v>
      </c>
      <c r="C859" s="464" t="s">
        <v>21460</v>
      </c>
      <c r="D859" s="464" t="s">
        <v>22920</v>
      </c>
      <c r="E859" s="316" t="s">
        <v>23189</v>
      </c>
      <c r="F859" s="315">
        <v>1996</v>
      </c>
      <c r="G859" s="315" t="s">
        <v>23193</v>
      </c>
      <c r="H859" s="578"/>
      <c r="I859" s="316"/>
      <c r="J859" s="578"/>
      <c r="K859" s="577"/>
    </row>
    <row r="860" spans="1:11" s="190" customFormat="1" ht="15">
      <c r="A860" s="315">
        <v>852</v>
      </c>
      <c r="B860" s="315" t="s">
        <v>19264</v>
      </c>
      <c r="C860" s="464" t="s">
        <v>21460</v>
      </c>
      <c r="D860" s="464" t="s">
        <v>22568</v>
      </c>
      <c r="E860" s="316" t="s">
        <v>23183</v>
      </c>
      <c r="F860" s="315">
        <v>1997</v>
      </c>
      <c r="G860" s="315" t="s">
        <v>23194</v>
      </c>
      <c r="H860" s="578"/>
      <c r="I860" s="316"/>
      <c r="J860" s="578"/>
      <c r="K860" s="577"/>
    </row>
    <row r="861" spans="1:11" s="190" customFormat="1" ht="15">
      <c r="A861" s="315">
        <v>853</v>
      </c>
      <c r="B861" s="315" t="s">
        <v>19264</v>
      </c>
      <c r="C861" s="464" t="s">
        <v>21460</v>
      </c>
      <c r="D861" s="464" t="s">
        <v>22568</v>
      </c>
      <c r="E861" s="316" t="s">
        <v>23183</v>
      </c>
      <c r="F861" s="315">
        <v>1998</v>
      </c>
      <c r="G861" s="315" t="s">
        <v>23195</v>
      </c>
      <c r="H861" s="578"/>
      <c r="I861" s="316"/>
      <c r="J861" s="578"/>
      <c r="K861" s="577"/>
    </row>
    <row r="862" spans="1:11" s="190" customFormat="1" ht="15">
      <c r="A862" s="315">
        <v>854</v>
      </c>
      <c r="B862" s="315" t="s">
        <v>19264</v>
      </c>
      <c r="C862" s="464" t="s">
        <v>21460</v>
      </c>
      <c r="D862" s="464" t="s">
        <v>22568</v>
      </c>
      <c r="E862" s="316" t="s">
        <v>23183</v>
      </c>
      <c r="F862" s="315">
        <v>1994</v>
      </c>
      <c r="G862" s="315" t="s">
        <v>23196</v>
      </c>
      <c r="H862" s="578"/>
      <c r="I862" s="316"/>
      <c r="J862" s="578"/>
      <c r="K862" s="577"/>
    </row>
    <row r="863" spans="1:11" s="190" customFormat="1" ht="15">
      <c r="A863" s="315">
        <v>855</v>
      </c>
      <c r="B863" s="315" t="s">
        <v>19264</v>
      </c>
      <c r="C863" s="464" t="s">
        <v>21460</v>
      </c>
      <c r="D863" s="464" t="s">
        <v>22568</v>
      </c>
      <c r="E863" s="316" t="s">
        <v>23183</v>
      </c>
      <c r="F863" s="315">
        <v>1996</v>
      </c>
      <c r="G863" s="315" t="s">
        <v>23197</v>
      </c>
      <c r="H863" s="578"/>
      <c r="I863" s="316"/>
      <c r="J863" s="578"/>
      <c r="K863" s="577"/>
    </row>
    <row r="864" spans="1:11" s="190" customFormat="1" ht="15">
      <c r="A864" s="315">
        <v>856</v>
      </c>
      <c r="B864" s="315" t="s">
        <v>19264</v>
      </c>
      <c r="C864" s="464" t="s">
        <v>21460</v>
      </c>
      <c r="D864" s="464" t="s">
        <v>22568</v>
      </c>
      <c r="E864" s="316" t="s">
        <v>23183</v>
      </c>
      <c r="F864" s="315">
        <v>1996</v>
      </c>
      <c r="G864" s="315" t="s">
        <v>23198</v>
      </c>
      <c r="H864" s="578"/>
      <c r="I864" s="316"/>
      <c r="J864" s="578"/>
      <c r="K864" s="577"/>
    </row>
    <row r="865" spans="1:11" s="190" customFormat="1" ht="15">
      <c r="A865" s="315">
        <v>857</v>
      </c>
      <c r="B865" s="315" t="s">
        <v>19264</v>
      </c>
      <c r="C865" s="464" t="s">
        <v>21460</v>
      </c>
      <c r="D865" s="464" t="s">
        <v>22568</v>
      </c>
      <c r="E865" s="316" t="s">
        <v>23183</v>
      </c>
      <c r="F865" s="315">
        <v>1997</v>
      </c>
      <c r="G865" s="315" t="s">
        <v>23199</v>
      </c>
      <c r="H865" s="578"/>
      <c r="I865" s="316"/>
      <c r="J865" s="578"/>
      <c r="K865" s="577"/>
    </row>
    <row r="866" spans="1:11" s="190" customFormat="1" ht="15">
      <c r="A866" s="315">
        <v>858</v>
      </c>
      <c r="B866" s="315" t="s">
        <v>19264</v>
      </c>
      <c r="C866" s="464" t="s">
        <v>21460</v>
      </c>
      <c r="D866" s="464" t="s">
        <v>22568</v>
      </c>
      <c r="E866" s="316" t="s">
        <v>23183</v>
      </c>
      <c r="F866" s="315">
        <v>1998</v>
      </c>
      <c r="G866" s="315" t="s">
        <v>23200</v>
      </c>
      <c r="H866" s="578"/>
      <c r="I866" s="316"/>
      <c r="J866" s="578"/>
      <c r="K866" s="577"/>
    </row>
    <row r="867" spans="1:11" s="190" customFormat="1" ht="15">
      <c r="A867" s="315">
        <v>859</v>
      </c>
      <c r="B867" s="315" t="s">
        <v>19264</v>
      </c>
      <c r="C867" s="464" t="s">
        <v>21460</v>
      </c>
      <c r="D867" s="464" t="s">
        <v>22568</v>
      </c>
      <c r="E867" s="316" t="s">
        <v>23183</v>
      </c>
      <c r="F867" s="315">
        <v>1996</v>
      </c>
      <c r="G867" s="315" t="s">
        <v>23201</v>
      </c>
      <c r="H867" s="578"/>
      <c r="I867" s="316"/>
      <c r="J867" s="578"/>
      <c r="K867" s="577"/>
    </row>
    <row r="868" spans="1:11" s="190" customFormat="1" ht="15">
      <c r="A868" s="315">
        <v>860</v>
      </c>
      <c r="B868" s="315" t="s">
        <v>19264</v>
      </c>
      <c r="C868" s="464" t="s">
        <v>21460</v>
      </c>
      <c r="D868" s="464" t="s">
        <v>22920</v>
      </c>
      <c r="E868" s="316" t="s">
        <v>23189</v>
      </c>
      <c r="F868" s="315">
        <v>2000</v>
      </c>
      <c r="G868" s="315" t="s">
        <v>23202</v>
      </c>
      <c r="H868" s="578"/>
      <c r="I868" s="316"/>
      <c r="J868" s="578"/>
      <c r="K868" s="577"/>
    </row>
    <row r="869" spans="1:11" s="190" customFormat="1" ht="15">
      <c r="A869" s="315">
        <v>861</v>
      </c>
      <c r="B869" s="315" t="s">
        <v>19264</v>
      </c>
      <c r="C869" s="464" t="s">
        <v>21460</v>
      </c>
      <c r="D869" s="464" t="s">
        <v>22568</v>
      </c>
      <c r="E869" s="316" t="s">
        <v>23183</v>
      </c>
      <c r="F869" s="315">
        <v>1994</v>
      </c>
      <c r="G869" s="315" t="s">
        <v>23203</v>
      </c>
      <c r="H869" s="578"/>
      <c r="I869" s="316"/>
      <c r="J869" s="578"/>
      <c r="K869" s="577"/>
    </row>
    <row r="870" spans="1:11" s="190" customFormat="1" ht="15">
      <c r="A870" s="315">
        <v>862</v>
      </c>
      <c r="B870" s="315" t="s">
        <v>19264</v>
      </c>
      <c r="C870" s="464" t="s">
        <v>21460</v>
      </c>
      <c r="D870" s="464" t="s">
        <v>22568</v>
      </c>
      <c r="E870" s="316" t="s">
        <v>23183</v>
      </c>
      <c r="F870" s="315">
        <v>1994</v>
      </c>
      <c r="G870" s="315" t="s">
        <v>23204</v>
      </c>
      <c r="H870" s="578"/>
      <c r="I870" s="316"/>
      <c r="J870" s="578"/>
      <c r="K870" s="577"/>
    </row>
    <row r="871" spans="1:11" s="190" customFormat="1" ht="15">
      <c r="A871" s="315">
        <v>863</v>
      </c>
      <c r="B871" s="315" t="s">
        <v>19264</v>
      </c>
      <c r="C871" s="464" t="s">
        <v>21460</v>
      </c>
      <c r="D871" s="464" t="s">
        <v>22568</v>
      </c>
      <c r="E871" s="316" t="s">
        <v>23183</v>
      </c>
      <c r="F871" s="315">
        <v>1998</v>
      </c>
      <c r="G871" s="315" t="s">
        <v>23205</v>
      </c>
      <c r="H871" s="578"/>
      <c r="I871" s="316"/>
      <c r="J871" s="578"/>
      <c r="K871" s="577"/>
    </row>
    <row r="872" spans="1:11" s="190" customFormat="1" ht="15">
      <c r="A872" s="315">
        <v>864</v>
      </c>
      <c r="B872" s="315" t="s">
        <v>19264</v>
      </c>
      <c r="C872" s="464" t="s">
        <v>21460</v>
      </c>
      <c r="D872" s="464" t="s">
        <v>22568</v>
      </c>
      <c r="E872" s="316" t="s">
        <v>23183</v>
      </c>
      <c r="F872" s="315">
        <v>1990</v>
      </c>
      <c r="G872" s="315" t="s">
        <v>23206</v>
      </c>
      <c r="H872" s="578"/>
      <c r="I872" s="316"/>
      <c r="J872" s="578"/>
      <c r="K872" s="577"/>
    </row>
    <row r="873" spans="1:11" s="190" customFormat="1" ht="15">
      <c r="A873" s="315">
        <v>865</v>
      </c>
      <c r="B873" s="315" t="s">
        <v>19264</v>
      </c>
      <c r="C873" s="464" t="s">
        <v>21460</v>
      </c>
      <c r="D873" s="464" t="s">
        <v>22920</v>
      </c>
      <c r="E873" s="316" t="s">
        <v>23189</v>
      </c>
      <c r="F873" s="315">
        <v>2000</v>
      </c>
      <c r="G873" s="315" t="s">
        <v>23207</v>
      </c>
      <c r="H873" s="578"/>
      <c r="I873" s="316"/>
      <c r="J873" s="578"/>
      <c r="K873" s="577"/>
    </row>
    <row r="874" spans="1:11" s="190" customFormat="1" ht="15">
      <c r="A874" s="315">
        <v>866</v>
      </c>
      <c r="B874" s="315" t="s">
        <v>19264</v>
      </c>
      <c r="C874" s="464" t="s">
        <v>21460</v>
      </c>
      <c r="D874" s="464" t="s">
        <v>22568</v>
      </c>
      <c r="E874" s="316" t="s">
        <v>23183</v>
      </c>
      <c r="F874" s="315">
        <v>1993</v>
      </c>
      <c r="G874" s="315" t="s">
        <v>23208</v>
      </c>
      <c r="H874" s="578"/>
      <c r="I874" s="316"/>
      <c r="J874" s="578"/>
      <c r="K874" s="577"/>
    </row>
    <row r="875" spans="1:11" s="190" customFormat="1" ht="15">
      <c r="A875" s="315">
        <v>867</v>
      </c>
      <c r="B875" s="315" t="s">
        <v>19264</v>
      </c>
      <c r="C875" s="464" t="s">
        <v>21460</v>
      </c>
      <c r="D875" s="464" t="s">
        <v>22568</v>
      </c>
      <c r="E875" s="316" t="s">
        <v>23183</v>
      </c>
      <c r="F875" s="315">
        <v>2001</v>
      </c>
      <c r="G875" s="315" t="s">
        <v>23209</v>
      </c>
      <c r="H875" s="578"/>
      <c r="I875" s="316"/>
      <c r="J875" s="578"/>
      <c r="K875" s="577"/>
    </row>
    <row r="876" spans="1:11" s="190" customFormat="1" ht="15">
      <c r="A876" s="315">
        <v>868</v>
      </c>
      <c r="B876" s="315" t="s">
        <v>19264</v>
      </c>
      <c r="C876" s="464" t="s">
        <v>21460</v>
      </c>
      <c r="D876" s="464" t="s">
        <v>22568</v>
      </c>
      <c r="E876" s="316" t="s">
        <v>23183</v>
      </c>
      <c r="F876" s="315">
        <v>1993</v>
      </c>
      <c r="G876" s="315" t="s">
        <v>23210</v>
      </c>
      <c r="H876" s="578"/>
      <c r="I876" s="316"/>
      <c r="J876" s="578"/>
      <c r="K876" s="577"/>
    </row>
    <row r="877" spans="1:11" s="190" customFormat="1" ht="15">
      <c r="A877" s="315">
        <v>869</v>
      </c>
      <c r="B877" s="315" t="s">
        <v>19264</v>
      </c>
      <c r="C877" s="464" t="s">
        <v>21460</v>
      </c>
      <c r="D877" s="464" t="s">
        <v>22568</v>
      </c>
      <c r="E877" s="316" t="s">
        <v>23183</v>
      </c>
      <c r="F877" s="315">
        <v>1999</v>
      </c>
      <c r="G877" s="315" t="s">
        <v>23211</v>
      </c>
      <c r="H877" s="574"/>
      <c r="I877" s="316"/>
      <c r="J877" s="574"/>
      <c r="K877" s="576"/>
    </row>
    <row r="878" spans="1:11" s="190" customFormat="1" ht="30">
      <c r="A878" s="315">
        <v>870</v>
      </c>
      <c r="B878" s="315" t="s">
        <v>19264</v>
      </c>
      <c r="C878" s="464" t="s">
        <v>21460</v>
      </c>
      <c r="D878" s="464" t="s">
        <v>21449</v>
      </c>
      <c r="E878" s="316" t="s">
        <v>23212</v>
      </c>
      <c r="F878" s="315" t="s">
        <v>21681</v>
      </c>
      <c r="G878" s="315" t="s">
        <v>23213</v>
      </c>
      <c r="H878" s="316">
        <v>187.5</v>
      </c>
      <c r="I878" s="316"/>
      <c r="J878" s="316" t="s">
        <v>23214</v>
      </c>
      <c r="K878" s="447" t="s">
        <v>23215</v>
      </c>
    </row>
    <row r="879" spans="1:11" s="190" customFormat="1" ht="30">
      <c r="A879" s="315">
        <v>871</v>
      </c>
      <c r="B879" s="315" t="s">
        <v>19264</v>
      </c>
      <c r="C879" s="464" t="s">
        <v>21536</v>
      </c>
      <c r="D879" s="464" t="s">
        <v>21453</v>
      </c>
      <c r="E879" s="316" t="s">
        <v>23216</v>
      </c>
      <c r="F879" s="315" t="s">
        <v>21662</v>
      </c>
      <c r="G879" s="315" t="s">
        <v>23217</v>
      </c>
      <c r="H879" s="316">
        <v>250</v>
      </c>
      <c r="I879" s="316"/>
      <c r="J879" s="316" t="s">
        <v>11754</v>
      </c>
      <c r="K879" s="447" t="s">
        <v>23218</v>
      </c>
    </row>
    <row r="880" spans="1:11" s="190" customFormat="1" ht="15">
      <c r="A880" s="315">
        <v>872</v>
      </c>
      <c r="B880" s="315" t="s">
        <v>19264</v>
      </c>
      <c r="C880" s="464" t="s">
        <v>21460</v>
      </c>
      <c r="D880" s="464" t="s">
        <v>23219</v>
      </c>
      <c r="E880" s="316" t="s">
        <v>21468</v>
      </c>
      <c r="F880" s="315" t="s">
        <v>2992</v>
      </c>
      <c r="G880" s="315" t="s">
        <v>23220</v>
      </c>
      <c r="H880" s="316">
        <v>250</v>
      </c>
      <c r="I880" s="316"/>
      <c r="J880" s="316" t="s">
        <v>23221</v>
      </c>
      <c r="K880" s="447" t="s">
        <v>23222</v>
      </c>
    </row>
    <row r="881" spans="1:11" s="190" customFormat="1" ht="30">
      <c r="A881" s="315">
        <v>873</v>
      </c>
      <c r="B881" s="315" t="s">
        <v>19264</v>
      </c>
      <c r="C881" s="464" t="s">
        <v>21460</v>
      </c>
      <c r="D881" s="464" t="s">
        <v>23219</v>
      </c>
      <c r="E881" s="316" t="s">
        <v>21635</v>
      </c>
      <c r="F881" s="315" t="s">
        <v>21474</v>
      </c>
      <c r="G881" s="315" t="s">
        <v>23223</v>
      </c>
      <c r="H881" s="316">
        <v>250</v>
      </c>
      <c r="I881" s="316"/>
      <c r="J881" s="316" t="s">
        <v>5090</v>
      </c>
      <c r="K881" s="447" t="s">
        <v>23224</v>
      </c>
    </row>
    <row r="882" spans="1:11" s="190" customFormat="1" ht="30">
      <c r="A882" s="315">
        <v>874</v>
      </c>
      <c r="B882" s="315" t="s">
        <v>19264</v>
      </c>
      <c r="C882" s="464" t="s">
        <v>21460</v>
      </c>
      <c r="D882" s="464" t="s">
        <v>21449</v>
      </c>
      <c r="E882" s="316" t="s">
        <v>22649</v>
      </c>
      <c r="F882" s="315" t="s">
        <v>21613</v>
      </c>
      <c r="G882" s="315" t="s">
        <v>23225</v>
      </c>
      <c r="H882" s="316">
        <v>250</v>
      </c>
      <c r="I882" s="316"/>
      <c r="J882" s="316" t="s">
        <v>23226</v>
      </c>
      <c r="K882" s="447" t="s">
        <v>23227</v>
      </c>
    </row>
    <row r="883" spans="1:11" s="190" customFormat="1" ht="45">
      <c r="A883" s="315">
        <v>875</v>
      </c>
      <c r="B883" s="315" t="s">
        <v>19264</v>
      </c>
      <c r="C883" s="464" t="s">
        <v>21460</v>
      </c>
      <c r="D883" s="464" t="s">
        <v>23228</v>
      </c>
      <c r="E883" s="316" t="s">
        <v>23229</v>
      </c>
      <c r="F883" s="315" t="s">
        <v>23093</v>
      </c>
      <c r="G883" s="315" t="s">
        <v>23230</v>
      </c>
      <c r="H883" s="316">
        <v>250</v>
      </c>
      <c r="I883" s="316"/>
      <c r="J883" s="316" t="s">
        <v>23231</v>
      </c>
      <c r="K883" s="447" t="s">
        <v>23232</v>
      </c>
    </row>
    <row r="884" spans="1:11" s="190" customFormat="1" ht="30">
      <c r="A884" s="315">
        <v>876</v>
      </c>
      <c r="B884" s="315" t="s">
        <v>19264</v>
      </c>
      <c r="C884" s="464" t="s">
        <v>21460</v>
      </c>
      <c r="D884" s="464" t="s">
        <v>21467</v>
      </c>
      <c r="E884" s="316" t="s">
        <v>23233</v>
      </c>
      <c r="F884" s="315" t="s">
        <v>21820</v>
      </c>
      <c r="G884" s="315" t="s">
        <v>23234</v>
      </c>
      <c r="H884" s="573">
        <v>2800</v>
      </c>
      <c r="I884" s="316"/>
      <c r="J884" s="573">
        <v>416303048</v>
      </c>
      <c r="K884" s="575" t="s">
        <v>23235</v>
      </c>
    </row>
    <row r="885" spans="1:11" s="190" customFormat="1" ht="30">
      <c r="A885" s="315">
        <v>877</v>
      </c>
      <c r="B885" s="315" t="s">
        <v>19264</v>
      </c>
      <c r="C885" s="464" t="s">
        <v>21460</v>
      </c>
      <c r="D885" s="464" t="s">
        <v>23236</v>
      </c>
      <c r="E885" s="316" t="s">
        <v>23237</v>
      </c>
      <c r="F885" s="315" t="s">
        <v>2992</v>
      </c>
      <c r="G885" s="315" t="s">
        <v>23238</v>
      </c>
      <c r="H885" s="578"/>
      <c r="I885" s="316"/>
      <c r="J885" s="578"/>
      <c r="K885" s="577"/>
    </row>
    <row r="886" spans="1:11" s="190" customFormat="1" ht="30">
      <c r="A886" s="315">
        <v>878</v>
      </c>
      <c r="B886" s="315" t="s">
        <v>19264</v>
      </c>
      <c r="C886" s="464" t="s">
        <v>21460</v>
      </c>
      <c r="D886" s="464" t="s">
        <v>21449</v>
      </c>
      <c r="E886" s="316" t="s">
        <v>23239</v>
      </c>
      <c r="F886" s="315" t="s">
        <v>21474</v>
      </c>
      <c r="G886" s="315" t="s">
        <v>23240</v>
      </c>
      <c r="H886" s="578"/>
      <c r="I886" s="316"/>
      <c r="J886" s="578"/>
      <c r="K886" s="577"/>
    </row>
    <row r="887" spans="1:11" s="190" customFormat="1" ht="30">
      <c r="A887" s="315">
        <v>879</v>
      </c>
      <c r="B887" s="315" t="s">
        <v>19264</v>
      </c>
      <c r="C887" s="464" t="s">
        <v>21460</v>
      </c>
      <c r="D887" s="464" t="s">
        <v>21449</v>
      </c>
      <c r="E887" s="316" t="s">
        <v>21575</v>
      </c>
      <c r="F887" s="315" t="s">
        <v>21474</v>
      </c>
      <c r="G887" s="315" t="s">
        <v>23241</v>
      </c>
      <c r="H887" s="578"/>
      <c r="I887" s="316"/>
      <c r="J887" s="578"/>
      <c r="K887" s="577"/>
    </row>
    <row r="888" spans="1:11" s="190" customFormat="1" ht="30">
      <c r="A888" s="315">
        <v>880</v>
      </c>
      <c r="B888" s="315" t="s">
        <v>19264</v>
      </c>
      <c r="C888" s="464" t="s">
        <v>21460</v>
      </c>
      <c r="D888" s="464" t="s">
        <v>21449</v>
      </c>
      <c r="E888" s="316" t="s">
        <v>21602</v>
      </c>
      <c r="F888" s="315" t="s">
        <v>21474</v>
      </c>
      <c r="G888" s="315" t="s">
        <v>23242</v>
      </c>
      <c r="H888" s="578"/>
      <c r="I888" s="316"/>
      <c r="J888" s="578"/>
      <c r="K888" s="577"/>
    </row>
    <row r="889" spans="1:11" s="190" customFormat="1" ht="30">
      <c r="A889" s="315">
        <v>881</v>
      </c>
      <c r="B889" s="315" t="s">
        <v>19264</v>
      </c>
      <c r="C889" s="464" t="s">
        <v>21460</v>
      </c>
      <c r="D889" s="464" t="s">
        <v>21467</v>
      </c>
      <c r="E889" s="316" t="s">
        <v>21952</v>
      </c>
      <c r="F889" s="315" t="s">
        <v>21662</v>
      </c>
      <c r="G889" s="315" t="s">
        <v>23243</v>
      </c>
      <c r="H889" s="578"/>
      <c r="I889" s="316"/>
      <c r="J889" s="578"/>
      <c r="K889" s="577"/>
    </row>
    <row r="890" spans="1:11" s="190" customFormat="1" ht="30">
      <c r="A890" s="315">
        <v>882</v>
      </c>
      <c r="B890" s="315" t="s">
        <v>19264</v>
      </c>
      <c r="C890" s="464" t="s">
        <v>21460</v>
      </c>
      <c r="D890" s="464" t="s">
        <v>21467</v>
      </c>
      <c r="E890" s="316" t="s">
        <v>21656</v>
      </c>
      <c r="F890" s="315" t="s">
        <v>21681</v>
      </c>
      <c r="G890" s="315" t="s">
        <v>23244</v>
      </c>
      <c r="H890" s="578"/>
      <c r="I890" s="316"/>
      <c r="J890" s="578"/>
      <c r="K890" s="577"/>
    </row>
    <row r="891" spans="1:11" s="190" customFormat="1" ht="30">
      <c r="A891" s="315">
        <v>883</v>
      </c>
      <c r="B891" s="315" t="s">
        <v>19264</v>
      </c>
      <c r="C891" s="464" t="s">
        <v>21460</v>
      </c>
      <c r="D891" s="464" t="s">
        <v>21449</v>
      </c>
      <c r="E891" s="316" t="s">
        <v>21583</v>
      </c>
      <c r="F891" s="315" t="s">
        <v>21571</v>
      </c>
      <c r="G891" s="315" t="s">
        <v>23245</v>
      </c>
      <c r="H891" s="578"/>
      <c r="I891" s="316"/>
      <c r="J891" s="578"/>
      <c r="K891" s="577"/>
    </row>
    <row r="892" spans="1:11" s="190" customFormat="1" ht="30">
      <c r="A892" s="315">
        <v>884</v>
      </c>
      <c r="B892" s="315" t="s">
        <v>19264</v>
      </c>
      <c r="C892" s="464" t="s">
        <v>21460</v>
      </c>
      <c r="D892" s="464" t="s">
        <v>21467</v>
      </c>
      <c r="E892" s="316" t="s">
        <v>21561</v>
      </c>
      <c r="F892" s="315" t="s">
        <v>21562</v>
      </c>
      <c r="G892" s="315" t="s">
        <v>23246</v>
      </c>
      <c r="H892" s="578"/>
      <c r="I892" s="316"/>
      <c r="J892" s="578"/>
      <c r="K892" s="577"/>
    </row>
    <row r="893" spans="1:11" s="190" customFormat="1" ht="30">
      <c r="A893" s="315">
        <v>885</v>
      </c>
      <c r="B893" s="315" t="s">
        <v>19264</v>
      </c>
      <c r="C893" s="464" t="s">
        <v>21460</v>
      </c>
      <c r="D893" s="464" t="s">
        <v>21449</v>
      </c>
      <c r="E893" s="316" t="s">
        <v>21602</v>
      </c>
      <c r="F893" s="315" t="s">
        <v>21571</v>
      </c>
      <c r="G893" s="315" t="s">
        <v>23247</v>
      </c>
      <c r="H893" s="578"/>
      <c r="I893" s="316"/>
      <c r="J893" s="578"/>
      <c r="K893" s="577"/>
    </row>
    <row r="894" spans="1:11" s="190" customFormat="1" ht="30">
      <c r="A894" s="315">
        <v>886</v>
      </c>
      <c r="B894" s="315" t="s">
        <v>19264</v>
      </c>
      <c r="C894" s="464" t="s">
        <v>21460</v>
      </c>
      <c r="D894" s="464" t="s">
        <v>21467</v>
      </c>
      <c r="E894" s="316" t="s">
        <v>21747</v>
      </c>
      <c r="F894" s="315" t="s">
        <v>21850</v>
      </c>
      <c r="G894" s="315" t="s">
        <v>23248</v>
      </c>
      <c r="H894" s="578"/>
      <c r="I894" s="316"/>
      <c r="J894" s="578"/>
      <c r="K894" s="577"/>
    </row>
    <row r="895" spans="1:11" s="190" customFormat="1" ht="15">
      <c r="A895" s="315">
        <v>887</v>
      </c>
      <c r="B895" s="315" t="s">
        <v>19264</v>
      </c>
      <c r="C895" s="464" t="s">
        <v>21460</v>
      </c>
      <c r="D895" s="464" t="s">
        <v>23249</v>
      </c>
      <c r="E895" s="316" t="s">
        <v>23249</v>
      </c>
      <c r="F895" s="315" t="s">
        <v>21595</v>
      </c>
      <c r="G895" s="315" t="s">
        <v>23250</v>
      </c>
      <c r="H895" s="578"/>
      <c r="I895" s="316"/>
      <c r="J895" s="578"/>
      <c r="K895" s="577"/>
    </row>
    <row r="896" spans="1:11" s="190" customFormat="1" ht="30">
      <c r="A896" s="315">
        <v>888</v>
      </c>
      <c r="B896" s="315" t="s">
        <v>19264</v>
      </c>
      <c r="C896" s="464" t="s">
        <v>21460</v>
      </c>
      <c r="D896" s="464" t="s">
        <v>21449</v>
      </c>
      <c r="E896" s="316" t="s">
        <v>23251</v>
      </c>
      <c r="F896" s="315" t="s">
        <v>21571</v>
      </c>
      <c r="G896" s="315" t="s">
        <v>23252</v>
      </c>
      <c r="H896" s="578"/>
      <c r="I896" s="316"/>
      <c r="J896" s="578"/>
      <c r="K896" s="577"/>
    </row>
    <row r="897" spans="1:11" s="190" customFormat="1" ht="30">
      <c r="A897" s="315">
        <v>889</v>
      </c>
      <c r="B897" s="315" t="s">
        <v>19264</v>
      </c>
      <c r="C897" s="464" t="s">
        <v>21460</v>
      </c>
      <c r="D897" s="464" t="s">
        <v>21724</v>
      </c>
      <c r="E897" s="316" t="s">
        <v>23253</v>
      </c>
      <c r="F897" s="315" t="s">
        <v>21549</v>
      </c>
      <c r="G897" s="315" t="s">
        <v>23254</v>
      </c>
      <c r="H897" s="578"/>
      <c r="I897" s="316"/>
      <c r="J897" s="578"/>
      <c r="K897" s="577"/>
    </row>
    <row r="898" spans="1:11" s="190" customFormat="1" ht="30">
      <c r="A898" s="315">
        <v>890</v>
      </c>
      <c r="B898" s="315" t="s">
        <v>19264</v>
      </c>
      <c r="C898" s="464" t="s">
        <v>21460</v>
      </c>
      <c r="D898" s="464" t="s">
        <v>21449</v>
      </c>
      <c r="E898" s="316" t="s">
        <v>22539</v>
      </c>
      <c r="F898" s="315" t="s">
        <v>21587</v>
      </c>
      <c r="G898" s="315" t="s">
        <v>23255</v>
      </c>
      <c r="H898" s="578"/>
      <c r="I898" s="316"/>
      <c r="J898" s="578"/>
      <c r="K898" s="577"/>
    </row>
    <row r="899" spans="1:11" s="190" customFormat="1" ht="30">
      <c r="A899" s="315">
        <v>891</v>
      </c>
      <c r="B899" s="315" t="s">
        <v>19264</v>
      </c>
      <c r="C899" s="464" t="s">
        <v>21460</v>
      </c>
      <c r="D899" s="464" t="s">
        <v>21467</v>
      </c>
      <c r="E899" s="316" t="s">
        <v>21606</v>
      </c>
      <c r="F899" s="315" t="s">
        <v>21878</v>
      </c>
      <c r="G899" s="315" t="s">
        <v>23256</v>
      </c>
      <c r="H899" s="578"/>
      <c r="I899" s="316"/>
      <c r="J899" s="578"/>
      <c r="K899" s="577"/>
    </row>
    <row r="900" spans="1:11" s="190" customFormat="1" ht="30">
      <c r="A900" s="315">
        <v>892</v>
      </c>
      <c r="B900" s="315" t="s">
        <v>19264</v>
      </c>
      <c r="C900" s="464" t="s">
        <v>21460</v>
      </c>
      <c r="D900" s="464" t="s">
        <v>21467</v>
      </c>
      <c r="E900" s="316" t="s">
        <v>21656</v>
      </c>
      <c r="F900" s="315" t="s">
        <v>21613</v>
      </c>
      <c r="G900" s="315" t="s">
        <v>23257</v>
      </c>
      <c r="H900" s="578"/>
      <c r="I900" s="316"/>
      <c r="J900" s="578"/>
      <c r="K900" s="577"/>
    </row>
    <row r="901" spans="1:11" s="190" customFormat="1" ht="15">
      <c r="A901" s="315">
        <v>893</v>
      </c>
      <c r="B901" s="315" t="s">
        <v>19264</v>
      </c>
      <c r="C901" s="464" t="s">
        <v>21460</v>
      </c>
      <c r="D901" s="464" t="s">
        <v>21449</v>
      </c>
      <c r="E901" s="316" t="s">
        <v>21531</v>
      </c>
      <c r="F901" s="315" t="s">
        <v>21697</v>
      </c>
      <c r="G901" s="315" t="s">
        <v>23258</v>
      </c>
      <c r="H901" s="578"/>
      <c r="I901" s="316"/>
      <c r="J901" s="578"/>
      <c r="K901" s="577"/>
    </row>
    <row r="902" spans="1:11" s="190" customFormat="1" ht="30">
      <c r="A902" s="315">
        <v>894</v>
      </c>
      <c r="B902" s="315" t="s">
        <v>19264</v>
      </c>
      <c r="C902" s="464" t="s">
        <v>21460</v>
      </c>
      <c r="D902" s="464" t="s">
        <v>21467</v>
      </c>
      <c r="E902" s="316" t="s">
        <v>22306</v>
      </c>
      <c r="F902" s="315" t="s">
        <v>21697</v>
      </c>
      <c r="G902" s="315" t="s">
        <v>23259</v>
      </c>
      <c r="H902" s="578"/>
      <c r="I902" s="316"/>
      <c r="J902" s="578"/>
      <c r="K902" s="577"/>
    </row>
    <row r="903" spans="1:11" s="190" customFormat="1" ht="15">
      <c r="A903" s="315">
        <v>895</v>
      </c>
      <c r="B903" s="315" t="s">
        <v>19264</v>
      </c>
      <c r="C903" s="464" t="s">
        <v>21460</v>
      </c>
      <c r="D903" s="464" t="s">
        <v>22707</v>
      </c>
      <c r="E903" s="316" t="s">
        <v>23260</v>
      </c>
      <c r="F903" s="315" t="s">
        <v>21549</v>
      </c>
      <c r="G903" s="315" t="s">
        <v>23261</v>
      </c>
      <c r="H903" s="578"/>
      <c r="I903" s="316"/>
      <c r="J903" s="578"/>
      <c r="K903" s="577"/>
    </row>
    <row r="904" spans="1:11" s="190" customFormat="1" ht="15">
      <c r="A904" s="315">
        <v>896</v>
      </c>
      <c r="B904" s="315" t="s">
        <v>19264</v>
      </c>
      <c r="C904" s="464" t="s">
        <v>21460</v>
      </c>
      <c r="D904" s="464" t="s">
        <v>21449</v>
      </c>
      <c r="E904" s="316" t="s">
        <v>21594</v>
      </c>
      <c r="F904" s="315" t="s">
        <v>21539</v>
      </c>
      <c r="G904" s="315" t="s">
        <v>23262</v>
      </c>
      <c r="H904" s="578"/>
      <c r="I904" s="316"/>
      <c r="J904" s="578"/>
      <c r="K904" s="577"/>
    </row>
    <row r="905" spans="1:11" s="190" customFormat="1" ht="30">
      <c r="A905" s="315">
        <v>897</v>
      </c>
      <c r="B905" s="315" t="s">
        <v>19264</v>
      </c>
      <c r="C905" s="464" t="s">
        <v>21460</v>
      </c>
      <c r="D905" s="464" t="s">
        <v>21467</v>
      </c>
      <c r="E905" s="316" t="s">
        <v>21606</v>
      </c>
      <c r="F905" s="315" t="s">
        <v>21607</v>
      </c>
      <c r="G905" s="315" t="s">
        <v>23263</v>
      </c>
      <c r="H905" s="578"/>
      <c r="I905" s="316"/>
      <c r="J905" s="578"/>
      <c r="K905" s="577"/>
    </row>
    <row r="906" spans="1:11" s="190" customFormat="1" ht="30">
      <c r="A906" s="315">
        <v>898</v>
      </c>
      <c r="B906" s="315" t="s">
        <v>19264</v>
      </c>
      <c r="C906" s="464" t="s">
        <v>21460</v>
      </c>
      <c r="D906" s="464" t="s">
        <v>21467</v>
      </c>
      <c r="E906" s="316" t="s">
        <v>21606</v>
      </c>
      <c r="F906" s="315" t="s">
        <v>21595</v>
      </c>
      <c r="G906" s="315" t="s">
        <v>23264</v>
      </c>
      <c r="H906" s="578"/>
      <c r="I906" s="316"/>
      <c r="J906" s="578"/>
      <c r="K906" s="577"/>
    </row>
    <row r="907" spans="1:11" s="190" customFormat="1" ht="15">
      <c r="A907" s="315">
        <v>899</v>
      </c>
      <c r="B907" s="315" t="s">
        <v>19264</v>
      </c>
      <c r="C907" s="464" t="s">
        <v>21460</v>
      </c>
      <c r="D907" s="464" t="s">
        <v>21516</v>
      </c>
      <c r="E907" s="316" t="s">
        <v>23265</v>
      </c>
      <c r="F907" s="315" t="s">
        <v>2992</v>
      </c>
      <c r="G907" s="315" t="s">
        <v>23266</v>
      </c>
      <c r="H907" s="578"/>
      <c r="I907" s="316"/>
      <c r="J907" s="578"/>
      <c r="K907" s="577"/>
    </row>
    <row r="908" spans="1:11" s="190" customFormat="1" ht="30">
      <c r="A908" s="315">
        <v>900</v>
      </c>
      <c r="B908" s="315" t="s">
        <v>19264</v>
      </c>
      <c r="C908" s="464" t="s">
        <v>21460</v>
      </c>
      <c r="D908" s="464" t="s">
        <v>21449</v>
      </c>
      <c r="E908" s="316" t="s">
        <v>22532</v>
      </c>
      <c r="F908" s="315" t="s">
        <v>21544</v>
      </c>
      <c r="G908" s="315" t="s">
        <v>23267</v>
      </c>
      <c r="H908" s="578"/>
      <c r="I908" s="316"/>
      <c r="J908" s="578"/>
      <c r="K908" s="577"/>
    </row>
    <row r="909" spans="1:11" s="190" customFormat="1" ht="30">
      <c r="A909" s="315">
        <v>901</v>
      </c>
      <c r="B909" s="315" t="s">
        <v>19264</v>
      </c>
      <c r="C909" s="464" t="s">
        <v>21460</v>
      </c>
      <c r="D909" s="464" t="s">
        <v>21449</v>
      </c>
      <c r="E909" s="316" t="s">
        <v>21579</v>
      </c>
      <c r="F909" s="315" t="s">
        <v>21571</v>
      </c>
      <c r="G909" s="315" t="s">
        <v>23268</v>
      </c>
      <c r="H909" s="578"/>
      <c r="I909" s="316"/>
      <c r="J909" s="578"/>
      <c r="K909" s="577"/>
    </row>
    <row r="910" spans="1:11" s="190" customFormat="1" ht="15">
      <c r="A910" s="315">
        <v>902</v>
      </c>
      <c r="B910" s="315" t="s">
        <v>19264</v>
      </c>
      <c r="C910" s="464" t="s">
        <v>21460</v>
      </c>
      <c r="D910" s="464" t="s">
        <v>21449</v>
      </c>
      <c r="E910" s="316" t="s">
        <v>21531</v>
      </c>
      <c r="F910" s="315" t="s">
        <v>2992</v>
      </c>
      <c r="G910" s="315" t="s">
        <v>23269</v>
      </c>
      <c r="H910" s="578"/>
      <c r="I910" s="316"/>
      <c r="J910" s="578"/>
      <c r="K910" s="577"/>
    </row>
    <row r="911" spans="1:11" s="190" customFormat="1" ht="30">
      <c r="A911" s="315">
        <v>903</v>
      </c>
      <c r="B911" s="315" t="s">
        <v>19264</v>
      </c>
      <c r="C911" s="464" t="s">
        <v>21460</v>
      </c>
      <c r="D911" s="464" t="s">
        <v>21467</v>
      </c>
      <c r="E911" s="316" t="s">
        <v>23270</v>
      </c>
      <c r="F911" s="315" t="s">
        <v>21825</v>
      </c>
      <c r="G911" s="315" t="s">
        <v>23271</v>
      </c>
      <c r="H911" s="578"/>
      <c r="I911" s="316"/>
      <c r="J911" s="578"/>
      <c r="K911" s="577"/>
    </row>
    <row r="912" spans="1:11" s="190" customFormat="1" ht="30">
      <c r="A912" s="315">
        <v>904</v>
      </c>
      <c r="B912" s="315" t="s">
        <v>19264</v>
      </c>
      <c r="C912" s="464" t="s">
        <v>21460</v>
      </c>
      <c r="D912" s="464" t="s">
        <v>21467</v>
      </c>
      <c r="E912" s="316" t="s">
        <v>21915</v>
      </c>
      <c r="F912" s="315" t="s">
        <v>23272</v>
      </c>
      <c r="G912" s="315" t="s">
        <v>23273</v>
      </c>
      <c r="H912" s="578"/>
      <c r="I912" s="316"/>
      <c r="J912" s="578"/>
      <c r="K912" s="577"/>
    </row>
    <row r="913" spans="1:11" s="190" customFormat="1" ht="30">
      <c r="A913" s="315">
        <v>905</v>
      </c>
      <c r="B913" s="315" t="s">
        <v>19264</v>
      </c>
      <c r="C913" s="464" t="s">
        <v>21460</v>
      </c>
      <c r="D913" s="464" t="s">
        <v>21467</v>
      </c>
      <c r="E913" s="316" t="s">
        <v>21635</v>
      </c>
      <c r="F913" s="315" t="s">
        <v>21474</v>
      </c>
      <c r="G913" s="315" t="s">
        <v>23274</v>
      </c>
      <c r="H913" s="578"/>
      <c r="I913" s="316"/>
      <c r="J913" s="578"/>
      <c r="K913" s="577"/>
    </row>
    <row r="914" spans="1:11" s="190" customFormat="1" ht="30">
      <c r="A914" s="315">
        <v>906</v>
      </c>
      <c r="B914" s="315" t="s">
        <v>19264</v>
      </c>
      <c r="C914" s="464" t="s">
        <v>21460</v>
      </c>
      <c r="D914" s="464" t="s">
        <v>21449</v>
      </c>
      <c r="E914" s="316" t="s">
        <v>23275</v>
      </c>
      <c r="F914" s="315" t="s">
        <v>21960</v>
      </c>
      <c r="G914" s="315" t="s">
        <v>23276</v>
      </c>
      <c r="H914" s="578"/>
      <c r="I914" s="316"/>
      <c r="J914" s="578"/>
      <c r="K914" s="577"/>
    </row>
    <row r="915" spans="1:11" s="190" customFormat="1" ht="30">
      <c r="A915" s="315">
        <v>907</v>
      </c>
      <c r="B915" s="315" t="s">
        <v>19264</v>
      </c>
      <c r="C915" s="464" t="s">
        <v>21460</v>
      </c>
      <c r="D915" s="464" t="s">
        <v>21467</v>
      </c>
      <c r="E915" s="316" t="s">
        <v>23277</v>
      </c>
      <c r="F915" s="315" t="s">
        <v>2992</v>
      </c>
      <c r="G915" s="315" t="s">
        <v>23278</v>
      </c>
      <c r="H915" s="578"/>
      <c r="I915" s="316"/>
      <c r="J915" s="578"/>
      <c r="K915" s="577"/>
    </row>
    <row r="916" spans="1:11" s="190" customFormat="1" ht="30">
      <c r="A916" s="315">
        <v>908</v>
      </c>
      <c r="B916" s="315" t="s">
        <v>19264</v>
      </c>
      <c r="C916" s="464" t="s">
        <v>21460</v>
      </c>
      <c r="D916" s="464" t="s">
        <v>21449</v>
      </c>
      <c r="E916" s="316" t="s">
        <v>21575</v>
      </c>
      <c r="F916" s="315" t="s">
        <v>21549</v>
      </c>
      <c r="G916" s="315" t="s">
        <v>23279</v>
      </c>
      <c r="H916" s="578"/>
      <c r="I916" s="316"/>
      <c r="J916" s="578"/>
      <c r="K916" s="577"/>
    </row>
    <row r="917" spans="1:11" s="190" customFormat="1" ht="30">
      <c r="A917" s="315">
        <v>909</v>
      </c>
      <c r="B917" s="315" t="s">
        <v>19264</v>
      </c>
      <c r="C917" s="464" t="s">
        <v>21460</v>
      </c>
      <c r="D917" s="464" t="s">
        <v>21467</v>
      </c>
      <c r="E917" s="316" t="s">
        <v>21468</v>
      </c>
      <c r="F917" s="315" t="s">
        <v>21820</v>
      </c>
      <c r="G917" s="315" t="s">
        <v>23280</v>
      </c>
      <c r="H917" s="578"/>
      <c r="I917" s="316"/>
      <c r="J917" s="578"/>
      <c r="K917" s="577"/>
    </row>
    <row r="918" spans="1:11" s="190" customFormat="1" ht="15">
      <c r="A918" s="315">
        <v>910</v>
      </c>
      <c r="B918" s="315" t="s">
        <v>19264</v>
      </c>
      <c r="C918" s="464" t="s">
        <v>21460</v>
      </c>
      <c r="D918" s="464" t="s">
        <v>21646</v>
      </c>
      <c r="E918" s="316" t="s">
        <v>21468</v>
      </c>
      <c r="F918" s="315" t="s">
        <v>21613</v>
      </c>
      <c r="G918" s="315" t="s">
        <v>23281</v>
      </c>
      <c r="H918" s="578"/>
      <c r="I918" s="316"/>
      <c r="J918" s="578"/>
      <c r="K918" s="577"/>
    </row>
    <row r="919" spans="1:11" s="190" customFormat="1" ht="15">
      <c r="A919" s="315">
        <v>911</v>
      </c>
      <c r="B919" s="315" t="s">
        <v>19264</v>
      </c>
      <c r="C919" s="464" t="s">
        <v>21460</v>
      </c>
      <c r="D919" s="464" t="s">
        <v>21449</v>
      </c>
      <c r="E919" s="316" t="s">
        <v>21531</v>
      </c>
      <c r="F919" s="315" t="s">
        <v>21571</v>
      </c>
      <c r="G919" s="315" t="s">
        <v>23282</v>
      </c>
      <c r="H919" s="578"/>
      <c r="I919" s="316"/>
      <c r="J919" s="578"/>
      <c r="K919" s="577"/>
    </row>
    <row r="920" spans="1:11" s="190" customFormat="1" ht="30">
      <c r="A920" s="315">
        <v>912</v>
      </c>
      <c r="B920" s="315" t="s">
        <v>19264</v>
      </c>
      <c r="C920" s="464" t="s">
        <v>21460</v>
      </c>
      <c r="D920" s="464" t="s">
        <v>21449</v>
      </c>
      <c r="E920" s="316" t="s">
        <v>22539</v>
      </c>
      <c r="F920" s="315" t="s">
        <v>21549</v>
      </c>
      <c r="G920" s="315" t="s">
        <v>23283</v>
      </c>
      <c r="H920" s="578"/>
      <c r="I920" s="316"/>
      <c r="J920" s="578"/>
      <c r="K920" s="577"/>
    </row>
    <row r="921" spans="1:11" s="190" customFormat="1" ht="15">
      <c r="A921" s="315">
        <v>913</v>
      </c>
      <c r="B921" s="315" t="s">
        <v>19264</v>
      </c>
      <c r="C921" s="464" t="s">
        <v>21460</v>
      </c>
      <c r="D921" s="464" t="s">
        <v>23284</v>
      </c>
      <c r="E921" s="316" t="s">
        <v>23285</v>
      </c>
      <c r="F921" s="315" t="s">
        <v>21571</v>
      </c>
      <c r="G921" s="315" t="s">
        <v>23286</v>
      </c>
      <c r="H921" s="578"/>
      <c r="I921" s="316"/>
      <c r="J921" s="578"/>
      <c r="K921" s="577"/>
    </row>
    <row r="922" spans="1:11" s="190" customFormat="1" ht="30">
      <c r="A922" s="315">
        <v>914</v>
      </c>
      <c r="B922" s="315" t="s">
        <v>19264</v>
      </c>
      <c r="C922" s="464" t="s">
        <v>21460</v>
      </c>
      <c r="D922" s="464" t="s">
        <v>21467</v>
      </c>
      <c r="E922" s="316" t="s">
        <v>21656</v>
      </c>
      <c r="F922" s="315" t="s">
        <v>21613</v>
      </c>
      <c r="G922" s="315" t="s">
        <v>23287</v>
      </c>
      <c r="H922" s="578"/>
      <c r="I922" s="316"/>
      <c r="J922" s="578"/>
      <c r="K922" s="577"/>
    </row>
    <row r="923" spans="1:11" s="190" customFormat="1" ht="15">
      <c r="A923" s="315">
        <v>915</v>
      </c>
      <c r="B923" s="315" t="s">
        <v>19264</v>
      </c>
      <c r="C923" s="464" t="s">
        <v>21460</v>
      </c>
      <c r="D923" s="464" t="s">
        <v>21449</v>
      </c>
      <c r="E923" s="316" t="s">
        <v>21531</v>
      </c>
      <c r="F923" s="315" t="s">
        <v>21549</v>
      </c>
      <c r="G923" s="315" t="s">
        <v>23288</v>
      </c>
      <c r="H923" s="578"/>
      <c r="I923" s="316"/>
      <c r="J923" s="578"/>
      <c r="K923" s="577"/>
    </row>
    <row r="924" spans="1:11" s="190" customFormat="1" ht="15">
      <c r="A924" s="315">
        <v>916</v>
      </c>
      <c r="B924" s="315" t="s">
        <v>19264</v>
      </c>
      <c r="C924" s="464" t="s">
        <v>21460</v>
      </c>
      <c r="D924" s="464" t="s">
        <v>21449</v>
      </c>
      <c r="E924" s="316" t="s">
        <v>21531</v>
      </c>
      <c r="F924" s="315">
        <v>1999</v>
      </c>
      <c r="G924" s="315" t="s">
        <v>23289</v>
      </c>
      <c r="H924" s="578"/>
      <c r="I924" s="316"/>
      <c r="J924" s="578"/>
      <c r="K924" s="577"/>
    </row>
    <row r="925" spans="1:11" s="190" customFormat="1" ht="30">
      <c r="A925" s="315">
        <v>917</v>
      </c>
      <c r="B925" s="315" t="s">
        <v>19264</v>
      </c>
      <c r="C925" s="464" t="s">
        <v>21460</v>
      </c>
      <c r="D925" s="464" t="s">
        <v>21467</v>
      </c>
      <c r="E925" s="316" t="s">
        <v>21660</v>
      </c>
      <c r="F925" s="315">
        <v>1992</v>
      </c>
      <c r="G925" s="315" t="s">
        <v>23290</v>
      </c>
      <c r="H925" s="574"/>
      <c r="I925" s="316"/>
      <c r="J925" s="574"/>
      <c r="K925" s="576"/>
    </row>
    <row r="926" spans="1:11" s="190" customFormat="1" ht="30">
      <c r="A926" s="315">
        <v>918</v>
      </c>
      <c r="B926" s="315" t="s">
        <v>19264</v>
      </c>
      <c r="C926" s="464" t="s">
        <v>21460</v>
      </c>
      <c r="D926" s="464" t="s">
        <v>21449</v>
      </c>
      <c r="E926" s="316" t="s">
        <v>21579</v>
      </c>
      <c r="F926" s="315" t="s">
        <v>21474</v>
      </c>
      <c r="G926" s="315" t="s">
        <v>23291</v>
      </c>
      <c r="H926" s="573">
        <v>3900</v>
      </c>
      <c r="I926" s="316"/>
      <c r="J926" s="573" t="s">
        <v>23292</v>
      </c>
      <c r="K926" s="575" t="s">
        <v>23293</v>
      </c>
    </row>
    <row r="927" spans="1:11" s="190" customFormat="1" ht="30">
      <c r="A927" s="315">
        <v>919</v>
      </c>
      <c r="B927" s="315" t="s">
        <v>19264</v>
      </c>
      <c r="C927" s="464" t="s">
        <v>21460</v>
      </c>
      <c r="D927" s="464" t="s">
        <v>21449</v>
      </c>
      <c r="E927" s="316" t="s">
        <v>21566</v>
      </c>
      <c r="F927" s="315" t="s">
        <v>21571</v>
      </c>
      <c r="G927" s="315" t="s">
        <v>23294</v>
      </c>
      <c r="H927" s="578"/>
      <c r="I927" s="316"/>
      <c r="J927" s="578"/>
      <c r="K927" s="577"/>
    </row>
    <row r="928" spans="1:11" s="190" customFormat="1" ht="30">
      <c r="A928" s="315">
        <v>920</v>
      </c>
      <c r="B928" s="315" t="s">
        <v>19264</v>
      </c>
      <c r="C928" s="464" t="s">
        <v>21460</v>
      </c>
      <c r="D928" s="464" t="s">
        <v>21692</v>
      </c>
      <c r="E928" s="316" t="s">
        <v>23295</v>
      </c>
      <c r="F928" s="315" t="s">
        <v>21699</v>
      </c>
      <c r="G928" s="315" t="s">
        <v>23296</v>
      </c>
      <c r="H928" s="578"/>
      <c r="I928" s="316"/>
      <c r="J928" s="578"/>
      <c r="K928" s="577"/>
    </row>
    <row r="929" spans="1:11" s="190" customFormat="1" ht="30">
      <c r="A929" s="315">
        <v>921</v>
      </c>
      <c r="B929" s="315" t="s">
        <v>19264</v>
      </c>
      <c r="C929" s="464" t="s">
        <v>21460</v>
      </c>
      <c r="D929" s="464" t="s">
        <v>21449</v>
      </c>
      <c r="E929" s="316" t="s">
        <v>23297</v>
      </c>
      <c r="F929" s="315" t="s">
        <v>21544</v>
      </c>
      <c r="G929" s="315" t="s">
        <v>23298</v>
      </c>
      <c r="H929" s="578"/>
      <c r="I929" s="316"/>
      <c r="J929" s="578"/>
      <c r="K929" s="577"/>
    </row>
    <row r="930" spans="1:11" s="190" customFormat="1" ht="30">
      <c r="A930" s="315">
        <v>922</v>
      </c>
      <c r="B930" s="315" t="s">
        <v>19264</v>
      </c>
      <c r="C930" s="464" t="s">
        <v>21460</v>
      </c>
      <c r="D930" s="464" t="s">
        <v>21449</v>
      </c>
      <c r="E930" s="316" t="s">
        <v>22302</v>
      </c>
      <c r="F930" s="315" t="s">
        <v>21544</v>
      </c>
      <c r="G930" s="315" t="s">
        <v>23299</v>
      </c>
      <c r="H930" s="578"/>
      <c r="I930" s="316"/>
      <c r="J930" s="578"/>
      <c r="K930" s="577"/>
    </row>
    <row r="931" spans="1:11" s="190" customFormat="1" ht="30">
      <c r="A931" s="315">
        <v>923</v>
      </c>
      <c r="B931" s="315" t="s">
        <v>19264</v>
      </c>
      <c r="C931" s="464" t="s">
        <v>21460</v>
      </c>
      <c r="D931" s="464" t="s">
        <v>21449</v>
      </c>
      <c r="E931" s="316" t="s">
        <v>21566</v>
      </c>
      <c r="F931" s="315" t="s">
        <v>21544</v>
      </c>
      <c r="G931" s="315" t="s">
        <v>23300</v>
      </c>
      <c r="H931" s="578"/>
      <c r="I931" s="316"/>
      <c r="J931" s="578"/>
      <c r="K931" s="577"/>
    </row>
    <row r="932" spans="1:11" s="190" customFormat="1" ht="30">
      <c r="A932" s="315">
        <v>924</v>
      </c>
      <c r="B932" s="315" t="s">
        <v>19264</v>
      </c>
      <c r="C932" s="464" t="s">
        <v>21460</v>
      </c>
      <c r="D932" s="464" t="s">
        <v>21449</v>
      </c>
      <c r="E932" s="316" t="s">
        <v>21976</v>
      </c>
      <c r="F932" s="315" t="s">
        <v>21587</v>
      </c>
      <c r="G932" s="315" t="s">
        <v>23301</v>
      </c>
      <c r="H932" s="578"/>
      <c r="I932" s="316"/>
      <c r="J932" s="578"/>
      <c r="K932" s="577"/>
    </row>
    <row r="933" spans="1:11" s="190" customFormat="1" ht="30">
      <c r="A933" s="315">
        <v>925</v>
      </c>
      <c r="B933" s="315" t="s">
        <v>19264</v>
      </c>
      <c r="C933" s="464" t="s">
        <v>21460</v>
      </c>
      <c r="D933" s="464" t="s">
        <v>21692</v>
      </c>
      <c r="E933" s="316" t="s">
        <v>21660</v>
      </c>
      <c r="F933" s="315" t="s">
        <v>21595</v>
      </c>
      <c r="G933" s="315" t="s">
        <v>23302</v>
      </c>
      <c r="H933" s="578"/>
      <c r="I933" s="316"/>
      <c r="J933" s="578"/>
      <c r="K933" s="577"/>
    </row>
    <row r="934" spans="1:11" s="190" customFormat="1" ht="30">
      <c r="A934" s="315">
        <v>926</v>
      </c>
      <c r="B934" s="315" t="s">
        <v>19264</v>
      </c>
      <c r="C934" s="464" t="s">
        <v>21460</v>
      </c>
      <c r="D934" s="464" t="s">
        <v>21692</v>
      </c>
      <c r="E934" s="316" t="s">
        <v>21468</v>
      </c>
      <c r="F934" s="315" t="s">
        <v>21549</v>
      </c>
      <c r="G934" s="315" t="s">
        <v>23303</v>
      </c>
      <c r="H934" s="578"/>
      <c r="I934" s="316"/>
      <c r="J934" s="578"/>
      <c r="K934" s="577"/>
    </row>
    <row r="935" spans="1:11" s="190" customFormat="1" ht="30">
      <c r="A935" s="315">
        <v>927</v>
      </c>
      <c r="B935" s="315" t="s">
        <v>19264</v>
      </c>
      <c r="C935" s="464" t="s">
        <v>21460</v>
      </c>
      <c r="D935" s="464" t="s">
        <v>21692</v>
      </c>
      <c r="E935" s="316" t="s">
        <v>23304</v>
      </c>
      <c r="F935" s="315" t="s">
        <v>21571</v>
      </c>
      <c r="G935" s="315" t="s">
        <v>23305</v>
      </c>
      <c r="H935" s="578"/>
      <c r="I935" s="316"/>
      <c r="J935" s="578"/>
      <c r="K935" s="577"/>
    </row>
    <row r="936" spans="1:11" s="190" customFormat="1" ht="30">
      <c r="A936" s="315">
        <v>928</v>
      </c>
      <c r="B936" s="315" t="s">
        <v>19264</v>
      </c>
      <c r="C936" s="464" t="s">
        <v>21460</v>
      </c>
      <c r="D936" s="464" t="s">
        <v>21692</v>
      </c>
      <c r="E936" s="316" t="s">
        <v>21606</v>
      </c>
      <c r="F936" s="315" t="s">
        <v>21825</v>
      </c>
      <c r="G936" s="315" t="s">
        <v>23306</v>
      </c>
      <c r="H936" s="578"/>
      <c r="I936" s="316"/>
      <c r="J936" s="578"/>
      <c r="K936" s="577"/>
    </row>
    <row r="937" spans="1:11" s="190" customFormat="1" ht="30">
      <c r="A937" s="315">
        <v>929</v>
      </c>
      <c r="B937" s="315" t="s">
        <v>19264</v>
      </c>
      <c r="C937" s="464" t="s">
        <v>21460</v>
      </c>
      <c r="D937" s="464" t="s">
        <v>21449</v>
      </c>
      <c r="E937" s="316" t="s">
        <v>22539</v>
      </c>
      <c r="F937" s="315" t="s">
        <v>21549</v>
      </c>
      <c r="G937" s="315" t="s">
        <v>23307</v>
      </c>
      <c r="H937" s="578"/>
      <c r="I937" s="316"/>
      <c r="J937" s="578"/>
      <c r="K937" s="577"/>
    </row>
    <row r="938" spans="1:11" s="190" customFormat="1" ht="30">
      <c r="A938" s="315">
        <v>930</v>
      </c>
      <c r="B938" s="315" t="s">
        <v>19264</v>
      </c>
      <c r="C938" s="464" t="s">
        <v>21460</v>
      </c>
      <c r="D938" s="464" t="s">
        <v>21449</v>
      </c>
      <c r="E938" s="316" t="s">
        <v>21976</v>
      </c>
      <c r="F938" s="315" t="s">
        <v>21571</v>
      </c>
      <c r="G938" s="315" t="s">
        <v>23308</v>
      </c>
      <c r="H938" s="578"/>
      <c r="I938" s="316"/>
      <c r="J938" s="578"/>
      <c r="K938" s="577"/>
    </row>
    <row r="939" spans="1:11" s="190" customFormat="1" ht="30">
      <c r="A939" s="315">
        <v>931</v>
      </c>
      <c r="B939" s="315" t="s">
        <v>19264</v>
      </c>
      <c r="C939" s="464" t="s">
        <v>21460</v>
      </c>
      <c r="D939" s="464" t="s">
        <v>21692</v>
      </c>
      <c r="E939" s="316" t="s">
        <v>21561</v>
      </c>
      <c r="F939" s="315" t="s">
        <v>21562</v>
      </c>
      <c r="G939" s="315" t="s">
        <v>23309</v>
      </c>
      <c r="H939" s="578"/>
      <c r="I939" s="316"/>
      <c r="J939" s="578"/>
      <c r="K939" s="577"/>
    </row>
    <row r="940" spans="1:11" s="190" customFormat="1" ht="30">
      <c r="A940" s="315">
        <v>932</v>
      </c>
      <c r="B940" s="315" t="s">
        <v>19264</v>
      </c>
      <c r="C940" s="464" t="s">
        <v>21460</v>
      </c>
      <c r="D940" s="464" t="s">
        <v>21449</v>
      </c>
      <c r="E940" s="316" t="s">
        <v>23297</v>
      </c>
      <c r="F940" s="315" t="s">
        <v>21474</v>
      </c>
      <c r="G940" s="315" t="s">
        <v>23310</v>
      </c>
      <c r="H940" s="578"/>
      <c r="I940" s="316"/>
      <c r="J940" s="578"/>
      <c r="K940" s="577"/>
    </row>
    <row r="941" spans="1:11" s="190" customFormat="1" ht="30">
      <c r="A941" s="315">
        <v>933</v>
      </c>
      <c r="B941" s="315" t="s">
        <v>19264</v>
      </c>
      <c r="C941" s="464" t="s">
        <v>21460</v>
      </c>
      <c r="D941" s="464" t="s">
        <v>21692</v>
      </c>
      <c r="E941" s="316" t="s">
        <v>23311</v>
      </c>
      <c r="F941" s="315" t="s">
        <v>21544</v>
      </c>
      <c r="G941" s="315" t="s">
        <v>23312</v>
      </c>
      <c r="H941" s="578"/>
      <c r="I941" s="316"/>
      <c r="J941" s="578"/>
      <c r="K941" s="577"/>
    </row>
    <row r="942" spans="1:11" s="190" customFormat="1" ht="30">
      <c r="A942" s="315">
        <v>934</v>
      </c>
      <c r="B942" s="315" t="s">
        <v>19264</v>
      </c>
      <c r="C942" s="464" t="s">
        <v>21460</v>
      </c>
      <c r="D942" s="464" t="s">
        <v>21449</v>
      </c>
      <c r="E942" s="316" t="s">
        <v>23179</v>
      </c>
      <c r="F942" s="315" t="s">
        <v>21699</v>
      </c>
      <c r="G942" s="315" t="s">
        <v>23313</v>
      </c>
      <c r="H942" s="578"/>
      <c r="I942" s="316"/>
      <c r="J942" s="578"/>
      <c r="K942" s="577"/>
    </row>
    <row r="943" spans="1:11" s="190" customFormat="1" ht="15">
      <c r="A943" s="315">
        <v>935</v>
      </c>
      <c r="B943" s="315" t="s">
        <v>19264</v>
      </c>
      <c r="C943" s="464" t="s">
        <v>21460</v>
      </c>
      <c r="D943" s="464" t="s">
        <v>21449</v>
      </c>
      <c r="E943" s="316" t="s">
        <v>21531</v>
      </c>
      <c r="F943" s="315" t="s">
        <v>21544</v>
      </c>
      <c r="G943" s="315" t="s">
        <v>23314</v>
      </c>
      <c r="H943" s="578"/>
      <c r="I943" s="316"/>
      <c r="J943" s="578"/>
      <c r="K943" s="577"/>
    </row>
    <row r="944" spans="1:11" s="190" customFormat="1" ht="15">
      <c r="A944" s="315">
        <v>936</v>
      </c>
      <c r="B944" s="315" t="s">
        <v>19264</v>
      </c>
      <c r="C944" s="464" t="s">
        <v>21460</v>
      </c>
      <c r="D944" s="464" t="s">
        <v>21449</v>
      </c>
      <c r="E944" s="316" t="s">
        <v>21531</v>
      </c>
      <c r="F944" s="315" t="s">
        <v>21544</v>
      </c>
      <c r="G944" s="315" t="s">
        <v>23315</v>
      </c>
      <c r="H944" s="578"/>
      <c r="I944" s="316"/>
      <c r="J944" s="578"/>
      <c r="K944" s="577"/>
    </row>
    <row r="945" spans="1:11" s="190" customFormat="1" ht="30">
      <c r="A945" s="315">
        <v>937</v>
      </c>
      <c r="B945" s="315" t="s">
        <v>19264</v>
      </c>
      <c r="C945" s="464" t="s">
        <v>21460</v>
      </c>
      <c r="D945" s="464" t="s">
        <v>21692</v>
      </c>
      <c r="E945" s="316" t="s">
        <v>21468</v>
      </c>
      <c r="F945" s="315" t="s">
        <v>21587</v>
      </c>
      <c r="G945" s="315" t="s">
        <v>23316</v>
      </c>
      <c r="H945" s="578"/>
      <c r="I945" s="316"/>
      <c r="J945" s="578"/>
      <c r="K945" s="577"/>
    </row>
    <row r="946" spans="1:11" s="190" customFormat="1" ht="30">
      <c r="A946" s="315">
        <v>938</v>
      </c>
      <c r="B946" s="315" t="s">
        <v>19264</v>
      </c>
      <c r="C946" s="464" t="s">
        <v>21460</v>
      </c>
      <c r="D946" s="464" t="s">
        <v>21449</v>
      </c>
      <c r="E946" s="316" t="s">
        <v>22225</v>
      </c>
      <c r="F946" s="315" t="s">
        <v>21825</v>
      </c>
      <c r="G946" s="315" t="s">
        <v>23317</v>
      </c>
      <c r="H946" s="578"/>
      <c r="I946" s="316"/>
      <c r="J946" s="578"/>
      <c r="K946" s="577"/>
    </row>
    <row r="947" spans="1:11" s="190" customFormat="1" ht="30">
      <c r="A947" s="315">
        <v>939</v>
      </c>
      <c r="B947" s="315" t="s">
        <v>19264</v>
      </c>
      <c r="C947" s="464" t="s">
        <v>21460</v>
      </c>
      <c r="D947" s="464" t="s">
        <v>21449</v>
      </c>
      <c r="E947" s="316" t="s">
        <v>22532</v>
      </c>
      <c r="F947" s="315" t="s">
        <v>21825</v>
      </c>
      <c r="G947" s="315" t="s">
        <v>23318</v>
      </c>
      <c r="H947" s="578"/>
      <c r="I947" s="316"/>
      <c r="J947" s="578"/>
      <c r="K947" s="577"/>
    </row>
    <row r="948" spans="1:11" s="190" customFormat="1" ht="15">
      <c r="A948" s="315">
        <v>940</v>
      </c>
      <c r="B948" s="315" t="s">
        <v>19264</v>
      </c>
      <c r="C948" s="464" t="s">
        <v>21460</v>
      </c>
      <c r="D948" s="464" t="s">
        <v>21449</v>
      </c>
      <c r="E948" s="316" t="s">
        <v>21531</v>
      </c>
      <c r="F948" s="315" t="s">
        <v>21549</v>
      </c>
      <c r="G948" s="315" t="s">
        <v>23319</v>
      </c>
      <c r="H948" s="578"/>
      <c r="I948" s="316"/>
      <c r="J948" s="578"/>
      <c r="K948" s="577"/>
    </row>
    <row r="949" spans="1:11" s="190" customFormat="1" ht="30">
      <c r="A949" s="315">
        <v>941</v>
      </c>
      <c r="B949" s="315" t="s">
        <v>19264</v>
      </c>
      <c r="C949" s="464" t="s">
        <v>21460</v>
      </c>
      <c r="D949" s="464" t="s">
        <v>21692</v>
      </c>
      <c r="E949" s="316" t="s">
        <v>21787</v>
      </c>
      <c r="F949" s="315" t="s">
        <v>21587</v>
      </c>
      <c r="G949" s="315" t="s">
        <v>23320</v>
      </c>
      <c r="H949" s="578"/>
      <c r="I949" s="316"/>
      <c r="J949" s="578"/>
      <c r="K949" s="577"/>
    </row>
    <row r="950" spans="1:11" s="190" customFormat="1" ht="30">
      <c r="A950" s="315">
        <v>942</v>
      </c>
      <c r="B950" s="315" t="s">
        <v>19264</v>
      </c>
      <c r="C950" s="464" t="s">
        <v>21460</v>
      </c>
      <c r="D950" s="464" t="s">
        <v>21692</v>
      </c>
      <c r="E950" s="316" t="s">
        <v>21570</v>
      </c>
      <c r="F950" s="315" t="s">
        <v>21878</v>
      </c>
      <c r="G950" s="315" t="s">
        <v>23321</v>
      </c>
      <c r="H950" s="578"/>
      <c r="I950" s="316"/>
      <c r="J950" s="578"/>
      <c r="K950" s="577"/>
    </row>
    <row r="951" spans="1:11" s="190" customFormat="1" ht="30">
      <c r="A951" s="315">
        <v>943</v>
      </c>
      <c r="B951" s="315" t="s">
        <v>19264</v>
      </c>
      <c r="C951" s="464" t="s">
        <v>21460</v>
      </c>
      <c r="D951" s="464" t="s">
        <v>21692</v>
      </c>
      <c r="E951" s="316" t="s">
        <v>21606</v>
      </c>
      <c r="F951" s="315" t="s">
        <v>21825</v>
      </c>
      <c r="G951" s="315" t="s">
        <v>23322</v>
      </c>
      <c r="H951" s="578"/>
      <c r="I951" s="316"/>
      <c r="J951" s="578"/>
      <c r="K951" s="577"/>
    </row>
    <row r="952" spans="1:11" s="190" customFormat="1" ht="15">
      <c r="A952" s="315">
        <v>944</v>
      </c>
      <c r="B952" s="315" t="s">
        <v>19264</v>
      </c>
      <c r="C952" s="464" t="s">
        <v>21460</v>
      </c>
      <c r="D952" s="464" t="s">
        <v>21449</v>
      </c>
      <c r="E952" s="316" t="s">
        <v>21531</v>
      </c>
      <c r="F952" s="315" t="s">
        <v>21544</v>
      </c>
      <c r="G952" s="315" t="s">
        <v>23323</v>
      </c>
      <c r="H952" s="578"/>
      <c r="I952" s="316"/>
      <c r="J952" s="578"/>
      <c r="K952" s="577"/>
    </row>
    <row r="953" spans="1:11" s="190" customFormat="1" ht="15">
      <c r="A953" s="315">
        <v>945</v>
      </c>
      <c r="B953" s="315" t="s">
        <v>19264</v>
      </c>
      <c r="C953" s="464" t="s">
        <v>21460</v>
      </c>
      <c r="D953" s="464" t="s">
        <v>21449</v>
      </c>
      <c r="E953" s="316" t="s">
        <v>21531</v>
      </c>
      <c r="F953" s="315" t="s">
        <v>21474</v>
      </c>
      <c r="G953" s="315" t="s">
        <v>23324</v>
      </c>
      <c r="H953" s="578"/>
      <c r="I953" s="316"/>
      <c r="J953" s="578"/>
      <c r="K953" s="577"/>
    </row>
    <row r="954" spans="1:11" s="190" customFormat="1" ht="30">
      <c r="A954" s="315">
        <v>946</v>
      </c>
      <c r="B954" s="315" t="s">
        <v>19264</v>
      </c>
      <c r="C954" s="464" t="s">
        <v>21460</v>
      </c>
      <c r="D954" s="464" t="s">
        <v>21449</v>
      </c>
      <c r="E954" s="316" t="s">
        <v>21579</v>
      </c>
      <c r="F954" s="315" t="s">
        <v>21474</v>
      </c>
      <c r="G954" s="315" t="s">
        <v>23325</v>
      </c>
      <c r="H954" s="578"/>
      <c r="I954" s="316"/>
      <c r="J954" s="578"/>
      <c r="K954" s="577"/>
    </row>
    <row r="955" spans="1:11" s="190" customFormat="1" ht="30">
      <c r="A955" s="315">
        <v>947</v>
      </c>
      <c r="B955" s="315" t="s">
        <v>19264</v>
      </c>
      <c r="C955" s="464" t="s">
        <v>21460</v>
      </c>
      <c r="D955" s="464" t="s">
        <v>21449</v>
      </c>
      <c r="E955" s="316" t="s">
        <v>23326</v>
      </c>
      <c r="F955" s="315" t="s">
        <v>21571</v>
      </c>
      <c r="G955" s="315" t="s">
        <v>23327</v>
      </c>
      <c r="H955" s="574"/>
      <c r="I955" s="316"/>
      <c r="J955" s="574"/>
      <c r="K955" s="576"/>
    </row>
    <row r="956" spans="1:11" s="190" customFormat="1" ht="30">
      <c r="A956" s="315">
        <v>948</v>
      </c>
      <c r="B956" s="315" t="s">
        <v>19264</v>
      </c>
      <c r="C956" s="464" t="s">
        <v>21460</v>
      </c>
      <c r="D956" s="464" t="s">
        <v>21449</v>
      </c>
      <c r="E956" s="316" t="s">
        <v>21531</v>
      </c>
      <c r="F956" s="315" t="s">
        <v>21474</v>
      </c>
      <c r="G956" s="315" t="s">
        <v>23328</v>
      </c>
      <c r="H956" s="316">
        <v>212.5</v>
      </c>
      <c r="I956" s="316"/>
      <c r="J956" s="315" t="s">
        <v>23329</v>
      </c>
      <c r="K956" s="447" t="s">
        <v>23330</v>
      </c>
    </row>
    <row r="957" spans="1:11" s="190" customFormat="1" ht="30">
      <c r="A957" s="315">
        <v>949</v>
      </c>
      <c r="B957" s="315" t="s">
        <v>19264</v>
      </c>
      <c r="C957" s="464" t="s">
        <v>21460</v>
      </c>
      <c r="D957" s="464" t="s">
        <v>21449</v>
      </c>
      <c r="E957" s="316" t="s">
        <v>23297</v>
      </c>
      <c r="F957" s="315" t="s">
        <v>21571</v>
      </c>
      <c r="G957" s="315" t="s">
        <v>23331</v>
      </c>
      <c r="H957" s="316">
        <v>212.5</v>
      </c>
      <c r="I957" s="316"/>
      <c r="J957" s="315" t="s">
        <v>23332</v>
      </c>
      <c r="K957" s="447" t="s">
        <v>23333</v>
      </c>
    </row>
    <row r="958" spans="1:11" s="190" customFormat="1" ht="30">
      <c r="A958" s="315">
        <v>950</v>
      </c>
      <c r="B958" s="315" t="s">
        <v>19264</v>
      </c>
      <c r="C958" s="464" t="s">
        <v>21460</v>
      </c>
      <c r="D958" s="464" t="s">
        <v>21467</v>
      </c>
      <c r="E958" s="316" t="s">
        <v>21473</v>
      </c>
      <c r="F958" s="315" t="s">
        <v>21474</v>
      </c>
      <c r="G958" s="315" t="s">
        <v>21475</v>
      </c>
      <c r="H958" s="316">
        <v>240</v>
      </c>
      <c r="I958" s="316"/>
      <c r="J958" s="315">
        <v>406075063</v>
      </c>
      <c r="K958" s="447" t="s">
        <v>21476</v>
      </c>
    </row>
    <row r="959" spans="1:11" s="190" customFormat="1" ht="30">
      <c r="A959" s="315">
        <v>951</v>
      </c>
      <c r="B959" s="315" t="s">
        <v>19264</v>
      </c>
      <c r="C959" s="464" t="s">
        <v>21460</v>
      </c>
      <c r="D959" s="464" t="s">
        <v>21467</v>
      </c>
      <c r="E959" s="316" t="s">
        <v>21473</v>
      </c>
      <c r="F959" s="315" t="s">
        <v>21544</v>
      </c>
      <c r="G959" s="315" t="s">
        <v>23334</v>
      </c>
      <c r="H959" s="316">
        <v>1080</v>
      </c>
      <c r="I959" s="316"/>
      <c r="J959" s="315">
        <v>406075063</v>
      </c>
      <c r="K959" s="447" t="s">
        <v>21476</v>
      </c>
    </row>
    <row r="960" spans="1:11" s="190" customFormat="1" ht="30">
      <c r="A960" s="315">
        <v>952</v>
      </c>
      <c r="B960" s="446" t="s">
        <v>19264</v>
      </c>
      <c r="C960" s="466" t="s">
        <v>21460</v>
      </c>
      <c r="D960" s="466" t="s">
        <v>21467</v>
      </c>
      <c r="E960" s="447" t="s">
        <v>21473</v>
      </c>
      <c r="F960" s="446" t="s">
        <v>21544</v>
      </c>
      <c r="G960" s="446" t="s">
        <v>23334</v>
      </c>
      <c r="H960" s="447">
        <v>1080</v>
      </c>
      <c r="I960" s="447"/>
      <c r="J960" s="446">
        <v>406075063</v>
      </c>
      <c r="K960" s="447" t="s">
        <v>21476</v>
      </c>
    </row>
    <row r="961" spans="1:11" s="190" customFormat="1" ht="30">
      <c r="A961" s="315">
        <v>953</v>
      </c>
      <c r="B961" s="446" t="s">
        <v>19264</v>
      </c>
      <c r="C961" s="466" t="s">
        <v>21460</v>
      </c>
      <c r="D961" s="466" t="s">
        <v>23335</v>
      </c>
      <c r="E961" s="447" t="s">
        <v>23336</v>
      </c>
      <c r="F961" s="446" t="s">
        <v>21697</v>
      </c>
      <c r="G961" s="446" t="s">
        <v>23337</v>
      </c>
      <c r="H961" s="447">
        <v>125</v>
      </c>
      <c r="I961" s="447"/>
      <c r="J961" s="446" t="s">
        <v>23338</v>
      </c>
      <c r="K961" s="447" t="s">
        <v>23339</v>
      </c>
    </row>
    <row r="962" spans="1:11" s="190" customFormat="1" ht="30">
      <c r="A962" s="315">
        <v>954</v>
      </c>
      <c r="B962" s="446" t="s">
        <v>19264</v>
      </c>
      <c r="C962" s="466" t="s">
        <v>21460</v>
      </c>
      <c r="D962" s="466" t="s">
        <v>23335</v>
      </c>
      <c r="E962" s="447" t="s">
        <v>23340</v>
      </c>
      <c r="F962" s="446" t="s">
        <v>21681</v>
      </c>
      <c r="G962" s="446" t="s">
        <v>23341</v>
      </c>
      <c r="H962" s="447">
        <v>125</v>
      </c>
      <c r="I962" s="447"/>
      <c r="J962" s="446" t="s">
        <v>23342</v>
      </c>
      <c r="K962" s="447" t="s">
        <v>23343</v>
      </c>
    </row>
    <row r="963" spans="1:11" s="190" customFormat="1" ht="30">
      <c r="A963" s="315">
        <v>955</v>
      </c>
      <c r="B963" s="446" t="s">
        <v>19264</v>
      </c>
      <c r="C963" s="466" t="s">
        <v>21460</v>
      </c>
      <c r="D963" s="466" t="s">
        <v>23335</v>
      </c>
      <c r="E963" s="447" t="s">
        <v>23344</v>
      </c>
      <c r="F963" s="446" t="s">
        <v>2992</v>
      </c>
      <c r="G963" s="446" t="s">
        <v>23345</v>
      </c>
      <c r="H963" s="447">
        <v>125</v>
      </c>
      <c r="I963" s="447"/>
      <c r="J963" s="446" t="s">
        <v>23346</v>
      </c>
      <c r="K963" s="447" t="s">
        <v>23347</v>
      </c>
    </row>
    <row r="964" spans="1:11" s="190" customFormat="1" ht="30">
      <c r="A964" s="315">
        <v>956</v>
      </c>
      <c r="B964" s="446" t="s">
        <v>19264</v>
      </c>
      <c r="C964" s="466" t="s">
        <v>21460</v>
      </c>
      <c r="D964" s="466" t="s">
        <v>23335</v>
      </c>
      <c r="E964" s="447" t="s">
        <v>23348</v>
      </c>
      <c r="F964" s="446" t="s">
        <v>21549</v>
      </c>
      <c r="G964" s="446" t="s">
        <v>23349</v>
      </c>
      <c r="H964" s="447">
        <v>125</v>
      </c>
      <c r="I964" s="447"/>
      <c r="J964" s="446" t="s">
        <v>23350</v>
      </c>
      <c r="K964" s="447" t="s">
        <v>23351</v>
      </c>
    </row>
    <row r="965" spans="1:11" s="190" customFormat="1" ht="30">
      <c r="A965" s="315">
        <v>957</v>
      </c>
      <c r="B965" s="446" t="s">
        <v>19264</v>
      </c>
      <c r="C965" s="466" t="s">
        <v>21460</v>
      </c>
      <c r="D965" s="466" t="s">
        <v>22568</v>
      </c>
      <c r="E965" s="447" t="s">
        <v>23352</v>
      </c>
      <c r="F965" s="446" t="s">
        <v>21549</v>
      </c>
      <c r="G965" s="446" t="s">
        <v>23353</v>
      </c>
      <c r="H965" s="447">
        <v>125</v>
      </c>
      <c r="I965" s="447"/>
      <c r="J965" s="446" t="s">
        <v>23354</v>
      </c>
      <c r="K965" s="447" t="s">
        <v>23355</v>
      </c>
    </row>
    <row r="966" spans="1:11" s="190" customFormat="1" ht="30">
      <c r="A966" s="315">
        <v>958</v>
      </c>
      <c r="B966" s="446" t="s">
        <v>19264</v>
      </c>
      <c r="C966" s="466" t="s">
        <v>21460</v>
      </c>
      <c r="D966" s="466" t="s">
        <v>23356</v>
      </c>
      <c r="E966" s="447" t="s">
        <v>21702</v>
      </c>
      <c r="F966" s="446" t="s">
        <v>21544</v>
      </c>
      <c r="G966" s="446" t="s">
        <v>23357</v>
      </c>
      <c r="H966" s="447">
        <v>125</v>
      </c>
      <c r="I966" s="447"/>
      <c r="J966" s="446" t="s">
        <v>23358</v>
      </c>
      <c r="K966" s="447" t="s">
        <v>23359</v>
      </c>
    </row>
    <row r="967" spans="1:11" s="190" customFormat="1" ht="30">
      <c r="A967" s="315">
        <v>959</v>
      </c>
      <c r="B967" s="446" t="s">
        <v>19264</v>
      </c>
      <c r="C967" s="466" t="s">
        <v>21460</v>
      </c>
      <c r="D967" s="466" t="s">
        <v>22040</v>
      </c>
      <c r="E967" s="447" t="s">
        <v>23336</v>
      </c>
      <c r="F967" s="446" t="s">
        <v>2992</v>
      </c>
      <c r="G967" s="446" t="s">
        <v>23360</v>
      </c>
      <c r="H967" s="447">
        <v>125</v>
      </c>
      <c r="I967" s="447"/>
      <c r="J967" s="446" t="s">
        <v>23361</v>
      </c>
      <c r="K967" s="447" t="s">
        <v>23362</v>
      </c>
    </row>
    <row r="968" spans="1:11" s="190" customFormat="1" ht="30">
      <c r="A968" s="315">
        <v>960</v>
      </c>
      <c r="B968" s="446" t="s">
        <v>19264</v>
      </c>
      <c r="C968" s="466" t="s">
        <v>21460</v>
      </c>
      <c r="D968" s="466" t="s">
        <v>23356</v>
      </c>
      <c r="E968" s="447" t="s">
        <v>23363</v>
      </c>
      <c r="F968" s="446" t="s">
        <v>21960</v>
      </c>
      <c r="G968" s="446" t="s">
        <v>23364</v>
      </c>
      <c r="H968" s="447">
        <v>125</v>
      </c>
      <c r="I968" s="447"/>
      <c r="J968" s="446" t="s">
        <v>23365</v>
      </c>
      <c r="K968" s="447" t="s">
        <v>23366</v>
      </c>
    </row>
    <row r="969" spans="1:11" s="190" customFormat="1" ht="30">
      <c r="A969" s="315">
        <v>961</v>
      </c>
      <c r="B969" s="446" t="s">
        <v>19264</v>
      </c>
      <c r="C969" s="466" t="s">
        <v>21460</v>
      </c>
      <c r="D969" s="466" t="s">
        <v>23367</v>
      </c>
      <c r="E969" s="447" t="s">
        <v>23368</v>
      </c>
      <c r="F969" s="446" t="s">
        <v>21544</v>
      </c>
      <c r="G969" s="446" t="s">
        <v>23369</v>
      </c>
      <c r="H969" s="447">
        <v>125</v>
      </c>
      <c r="I969" s="447"/>
      <c r="J969" s="446" t="s">
        <v>23370</v>
      </c>
      <c r="K969" s="447" t="s">
        <v>23371</v>
      </c>
    </row>
    <row r="970" spans="1:11" s="190" customFormat="1" ht="30">
      <c r="A970" s="315">
        <v>962</v>
      </c>
      <c r="B970" s="446" t="s">
        <v>19264</v>
      </c>
      <c r="C970" s="466" t="s">
        <v>21460</v>
      </c>
      <c r="D970" s="466" t="s">
        <v>22568</v>
      </c>
      <c r="E970" s="447" t="s">
        <v>23055</v>
      </c>
      <c r="F970" s="446" t="s">
        <v>21549</v>
      </c>
      <c r="G970" s="446" t="s">
        <v>23372</v>
      </c>
      <c r="H970" s="447">
        <v>125</v>
      </c>
      <c r="I970" s="447"/>
      <c r="J970" s="446" t="s">
        <v>23373</v>
      </c>
      <c r="K970" s="447" t="s">
        <v>23374</v>
      </c>
    </row>
    <row r="971" spans="1:11" s="190" customFormat="1" ht="30">
      <c r="A971" s="315">
        <v>963</v>
      </c>
      <c r="B971" s="446" t="s">
        <v>19264</v>
      </c>
      <c r="C971" s="466" t="s">
        <v>21460</v>
      </c>
      <c r="D971" s="466" t="s">
        <v>22568</v>
      </c>
      <c r="E971" s="447" t="s">
        <v>23375</v>
      </c>
      <c r="F971" s="446" t="s">
        <v>21549</v>
      </c>
      <c r="G971" s="446" t="s">
        <v>23376</v>
      </c>
      <c r="H971" s="447">
        <v>125</v>
      </c>
      <c r="I971" s="447"/>
      <c r="J971" s="446" t="s">
        <v>23377</v>
      </c>
      <c r="K971" s="447" t="s">
        <v>23378</v>
      </c>
    </row>
    <row r="972" spans="1:11" s="190" customFormat="1" ht="30">
      <c r="A972" s="315">
        <v>964</v>
      </c>
      <c r="B972" s="446" t="s">
        <v>19264</v>
      </c>
      <c r="C972" s="466" t="s">
        <v>21460</v>
      </c>
      <c r="D972" s="466" t="s">
        <v>23356</v>
      </c>
      <c r="E972" s="447" t="s">
        <v>21561</v>
      </c>
      <c r="F972" s="446" t="s">
        <v>22152</v>
      </c>
      <c r="G972" s="446" t="s">
        <v>23379</v>
      </c>
      <c r="H972" s="447">
        <v>125</v>
      </c>
      <c r="I972" s="447"/>
      <c r="J972" s="446" t="s">
        <v>23380</v>
      </c>
      <c r="K972" s="447" t="s">
        <v>23381</v>
      </c>
    </row>
    <row r="973" spans="1:11" s="190" customFormat="1" ht="15">
      <c r="A973" s="315">
        <v>965</v>
      </c>
      <c r="B973" s="446" t="s">
        <v>19264</v>
      </c>
      <c r="C973" s="466" t="s">
        <v>21460</v>
      </c>
      <c r="D973" s="466" t="s">
        <v>23382</v>
      </c>
      <c r="E973" s="447" t="s">
        <v>22561</v>
      </c>
      <c r="F973" s="446" t="s">
        <v>21820</v>
      </c>
      <c r="G973" s="446" t="s">
        <v>23383</v>
      </c>
      <c r="H973" s="447">
        <v>125</v>
      </c>
      <c r="I973" s="447"/>
      <c r="J973" s="446" t="s">
        <v>23384</v>
      </c>
      <c r="K973" s="447" t="s">
        <v>23385</v>
      </c>
    </row>
    <row r="974" spans="1:11" s="190" customFormat="1" ht="30">
      <c r="A974" s="315">
        <v>966</v>
      </c>
      <c r="B974" s="446" t="s">
        <v>19264</v>
      </c>
      <c r="C974" s="466" t="s">
        <v>21460</v>
      </c>
      <c r="D974" s="466" t="s">
        <v>23356</v>
      </c>
      <c r="E974" s="447" t="s">
        <v>23386</v>
      </c>
      <c r="F974" s="446" t="s">
        <v>21960</v>
      </c>
      <c r="G974" s="446" t="s">
        <v>23387</v>
      </c>
      <c r="H974" s="447">
        <v>125</v>
      </c>
      <c r="I974" s="447"/>
      <c r="J974" s="446" t="s">
        <v>23388</v>
      </c>
      <c r="K974" s="447" t="s">
        <v>23389</v>
      </c>
    </row>
    <row r="975" spans="1:11" s="190" customFormat="1" ht="30">
      <c r="A975" s="315">
        <v>967</v>
      </c>
      <c r="B975" s="446" t="s">
        <v>19264</v>
      </c>
      <c r="C975" s="466" t="s">
        <v>21460</v>
      </c>
      <c r="D975" s="466" t="s">
        <v>23356</v>
      </c>
      <c r="E975" s="447" t="s">
        <v>23356</v>
      </c>
      <c r="F975" s="446" t="s">
        <v>21571</v>
      </c>
      <c r="G975" s="446" t="s">
        <v>23390</v>
      </c>
      <c r="H975" s="447">
        <v>125</v>
      </c>
      <c r="I975" s="447"/>
      <c r="J975" s="446" t="s">
        <v>23391</v>
      </c>
      <c r="K975" s="447" t="s">
        <v>23392</v>
      </c>
    </row>
    <row r="976" spans="1:11" s="190" customFormat="1" ht="30">
      <c r="A976" s="315">
        <v>968</v>
      </c>
      <c r="B976" s="446" t="s">
        <v>19264</v>
      </c>
      <c r="C976" s="466" t="s">
        <v>21460</v>
      </c>
      <c r="D976" s="466" t="s">
        <v>22568</v>
      </c>
      <c r="E976" s="447" t="s">
        <v>23393</v>
      </c>
      <c r="F976" s="446" t="s">
        <v>21571</v>
      </c>
      <c r="G976" s="446" t="s">
        <v>23394</v>
      </c>
      <c r="H976" s="447">
        <v>125</v>
      </c>
      <c r="I976" s="447"/>
      <c r="J976" s="446" t="s">
        <v>23395</v>
      </c>
      <c r="K976" s="447" t="s">
        <v>23396</v>
      </c>
    </row>
    <row r="977" spans="1:11" s="190" customFormat="1" ht="30">
      <c r="A977" s="315">
        <v>969</v>
      </c>
      <c r="B977" s="446" t="s">
        <v>19264</v>
      </c>
      <c r="C977" s="466" t="s">
        <v>21460</v>
      </c>
      <c r="D977" s="466" t="s">
        <v>22568</v>
      </c>
      <c r="E977" s="447" t="s">
        <v>23397</v>
      </c>
      <c r="F977" s="446" t="s">
        <v>21825</v>
      </c>
      <c r="G977" s="446" t="s">
        <v>23398</v>
      </c>
      <c r="H977" s="447">
        <v>125</v>
      </c>
      <c r="I977" s="447"/>
      <c r="J977" s="446" t="s">
        <v>23399</v>
      </c>
      <c r="K977" s="447" t="s">
        <v>23400</v>
      </c>
    </row>
    <row r="978" spans="1:11" s="190" customFormat="1" ht="30">
      <c r="A978" s="315">
        <v>970</v>
      </c>
      <c r="B978" s="446" t="s">
        <v>19264</v>
      </c>
      <c r="C978" s="466" t="s">
        <v>21460</v>
      </c>
      <c r="D978" s="466" t="s">
        <v>23356</v>
      </c>
      <c r="E978" s="447" t="s">
        <v>23401</v>
      </c>
      <c r="F978" s="446" t="s">
        <v>21697</v>
      </c>
      <c r="G978" s="446" t="s">
        <v>23402</v>
      </c>
      <c r="H978" s="447">
        <v>125</v>
      </c>
      <c r="I978" s="447"/>
      <c r="J978" s="446" t="s">
        <v>23403</v>
      </c>
      <c r="K978" s="447" t="s">
        <v>23404</v>
      </c>
    </row>
    <row r="979" spans="1:11" s="190" customFormat="1" ht="30">
      <c r="A979" s="315">
        <v>971</v>
      </c>
      <c r="B979" s="446" t="s">
        <v>19264</v>
      </c>
      <c r="C979" s="466" t="s">
        <v>21460</v>
      </c>
      <c r="D979" s="466" t="s">
        <v>21467</v>
      </c>
      <c r="E979" s="447" t="s">
        <v>23405</v>
      </c>
      <c r="F979" s="446" t="s">
        <v>23406</v>
      </c>
      <c r="G979" s="446" t="s">
        <v>23407</v>
      </c>
      <c r="H979" s="575">
        <v>8470</v>
      </c>
      <c r="I979" s="447"/>
      <c r="J979" s="575" t="s">
        <v>23408</v>
      </c>
      <c r="K979" s="575" t="s">
        <v>23409</v>
      </c>
    </row>
    <row r="980" spans="1:11" s="190" customFormat="1" ht="30">
      <c r="A980" s="315">
        <v>972</v>
      </c>
      <c r="B980" s="446" t="s">
        <v>19264</v>
      </c>
      <c r="C980" s="466" t="s">
        <v>21460</v>
      </c>
      <c r="D980" s="466" t="s">
        <v>21467</v>
      </c>
      <c r="E980" s="447" t="s">
        <v>21606</v>
      </c>
      <c r="F980" s="446" t="s">
        <v>21587</v>
      </c>
      <c r="G980" s="446" t="s">
        <v>23410</v>
      </c>
      <c r="H980" s="577"/>
      <c r="I980" s="447"/>
      <c r="J980" s="577"/>
      <c r="K980" s="577"/>
    </row>
    <row r="981" spans="1:11" s="190" customFormat="1" ht="30">
      <c r="A981" s="315">
        <v>973</v>
      </c>
      <c r="B981" s="446" t="s">
        <v>19264</v>
      </c>
      <c r="C981" s="466" t="s">
        <v>21460</v>
      </c>
      <c r="D981" s="466" t="s">
        <v>21467</v>
      </c>
      <c r="E981" s="447" t="s">
        <v>21553</v>
      </c>
      <c r="F981" s="446" t="s">
        <v>2992</v>
      </c>
      <c r="G981" s="446" t="s">
        <v>23411</v>
      </c>
      <c r="H981" s="577"/>
      <c r="I981" s="447"/>
      <c r="J981" s="577"/>
      <c r="K981" s="577"/>
    </row>
    <row r="982" spans="1:11" s="190" customFormat="1" ht="30">
      <c r="A982" s="315">
        <v>974</v>
      </c>
      <c r="B982" s="446" t="s">
        <v>19264</v>
      </c>
      <c r="C982" s="466" t="s">
        <v>21460</v>
      </c>
      <c r="D982" s="466" t="s">
        <v>21729</v>
      </c>
      <c r="E982" s="447" t="s">
        <v>22539</v>
      </c>
      <c r="F982" s="446" t="s">
        <v>21571</v>
      </c>
      <c r="G982" s="446" t="s">
        <v>23412</v>
      </c>
      <c r="H982" s="577"/>
      <c r="I982" s="447"/>
      <c r="J982" s="577"/>
      <c r="K982" s="577"/>
    </row>
    <row r="983" spans="1:11" s="190" customFormat="1" ht="30">
      <c r="A983" s="315">
        <v>975</v>
      </c>
      <c r="B983" s="446" t="s">
        <v>19264</v>
      </c>
      <c r="C983" s="466" t="s">
        <v>21460</v>
      </c>
      <c r="D983" s="466" t="s">
        <v>21467</v>
      </c>
      <c r="E983" s="447" t="s">
        <v>21606</v>
      </c>
      <c r="F983" s="446" t="s">
        <v>21825</v>
      </c>
      <c r="G983" s="446" t="s">
        <v>23413</v>
      </c>
      <c r="H983" s="577"/>
      <c r="I983" s="447"/>
      <c r="J983" s="577"/>
      <c r="K983" s="577"/>
    </row>
    <row r="984" spans="1:11" s="190" customFormat="1" ht="30">
      <c r="A984" s="315">
        <v>976</v>
      </c>
      <c r="B984" s="446" t="s">
        <v>19264</v>
      </c>
      <c r="C984" s="466" t="s">
        <v>21460</v>
      </c>
      <c r="D984" s="466" t="s">
        <v>21729</v>
      </c>
      <c r="E984" s="447" t="s">
        <v>21579</v>
      </c>
      <c r="F984" s="446" t="s">
        <v>21699</v>
      </c>
      <c r="G984" s="446" t="s">
        <v>23414</v>
      </c>
      <c r="H984" s="577"/>
      <c r="I984" s="447"/>
      <c r="J984" s="577"/>
      <c r="K984" s="577"/>
    </row>
    <row r="985" spans="1:11" s="190" customFormat="1" ht="30">
      <c r="A985" s="315">
        <v>977</v>
      </c>
      <c r="B985" s="446" t="s">
        <v>19264</v>
      </c>
      <c r="C985" s="466" t="s">
        <v>21460</v>
      </c>
      <c r="D985" s="466" t="s">
        <v>21467</v>
      </c>
      <c r="E985" s="447" t="s">
        <v>22082</v>
      </c>
      <c r="F985" s="446" t="s">
        <v>21878</v>
      </c>
      <c r="G985" s="446" t="s">
        <v>23415</v>
      </c>
      <c r="H985" s="577"/>
      <c r="I985" s="447"/>
      <c r="J985" s="577"/>
      <c r="K985" s="577"/>
    </row>
    <row r="986" spans="1:11" s="190" customFormat="1" ht="30">
      <c r="A986" s="315">
        <v>978</v>
      </c>
      <c r="B986" s="446" t="s">
        <v>19264</v>
      </c>
      <c r="C986" s="466" t="s">
        <v>21460</v>
      </c>
      <c r="D986" s="466" t="s">
        <v>21467</v>
      </c>
      <c r="E986" s="447" t="s">
        <v>21716</v>
      </c>
      <c r="F986" s="446" t="s">
        <v>21960</v>
      </c>
      <c r="G986" s="446" t="s">
        <v>23416</v>
      </c>
      <c r="H986" s="577"/>
      <c r="I986" s="447"/>
      <c r="J986" s="577"/>
      <c r="K986" s="577"/>
    </row>
    <row r="987" spans="1:11" s="190" customFormat="1" ht="15">
      <c r="A987" s="315">
        <v>979</v>
      </c>
      <c r="B987" s="446" t="s">
        <v>19264</v>
      </c>
      <c r="C987" s="466" t="s">
        <v>21460</v>
      </c>
      <c r="D987" s="466" t="s">
        <v>21620</v>
      </c>
      <c r="E987" s="447" t="s">
        <v>21619</v>
      </c>
      <c r="F987" s="446" t="s">
        <v>21469</v>
      </c>
      <c r="G987" s="446" t="s">
        <v>23417</v>
      </c>
      <c r="H987" s="577"/>
      <c r="I987" s="447"/>
      <c r="J987" s="577"/>
      <c r="K987" s="577"/>
    </row>
    <row r="988" spans="1:11" s="190" customFormat="1" ht="15">
      <c r="A988" s="315">
        <v>980</v>
      </c>
      <c r="B988" s="446" t="s">
        <v>19264</v>
      </c>
      <c r="C988" s="466" t="s">
        <v>21460</v>
      </c>
      <c r="D988" s="466" t="s">
        <v>21620</v>
      </c>
      <c r="E988" s="447" t="s">
        <v>21619</v>
      </c>
      <c r="F988" s="446" t="s">
        <v>21469</v>
      </c>
      <c r="G988" s="446" t="s">
        <v>23418</v>
      </c>
      <c r="H988" s="577"/>
      <c r="I988" s="447"/>
      <c r="J988" s="577"/>
      <c r="K988" s="577"/>
    </row>
    <row r="989" spans="1:11" s="190" customFormat="1" ht="15">
      <c r="A989" s="315">
        <v>981</v>
      </c>
      <c r="B989" s="446" t="s">
        <v>19264</v>
      </c>
      <c r="C989" s="466" t="s">
        <v>21460</v>
      </c>
      <c r="D989" s="466" t="s">
        <v>21620</v>
      </c>
      <c r="E989" s="447" t="s">
        <v>21619</v>
      </c>
      <c r="F989" s="446" t="s">
        <v>21469</v>
      </c>
      <c r="G989" s="446" t="s">
        <v>23419</v>
      </c>
      <c r="H989" s="577"/>
      <c r="I989" s="447"/>
      <c r="J989" s="577"/>
      <c r="K989" s="577"/>
    </row>
    <row r="990" spans="1:11" s="190" customFormat="1" ht="30">
      <c r="A990" s="315">
        <v>982</v>
      </c>
      <c r="B990" s="446" t="s">
        <v>19264</v>
      </c>
      <c r="C990" s="466" t="s">
        <v>21460</v>
      </c>
      <c r="D990" s="466" t="s">
        <v>21467</v>
      </c>
      <c r="E990" s="447" t="s">
        <v>21468</v>
      </c>
      <c r="F990" s="446" t="s">
        <v>21571</v>
      </c>
      <c r="G990" s="446" t="s">
        <v>23420</v>
      </c>
      <c r="H990" s="577"/>
      <c r="I990" s="447"/>
      <c r="J990" s="577"/>
      <c r="K990" s="577"/>
    </row>
    <row r="991" spans="1:11" s="190" customFormat="1" ht="30">
      <c r="A991" s="315">
        <v>983</v>
      </c>
      <c r="B991" s="446" t="s">
        <v>19264</v>
      </c>
      <c r="C991" s="466" t="s">
        <v>21460</v>
      </c>
      <c r="D991" s="466" t="s">
        <v>21467</v>
      </c>
      <c r="E991" s="447" t="s">
        <v>23421</v>
      </c>
      <c r="F991" s="446" t="s">
        <v>21539</v>
      </c>
      <c r="G991" s="446" t="s">
        <v>23422</v>
      </c>
      <c r="H991" s="577"/>
      <c r="I991" s="447"/>
      <c r="J991" s="577"/>
      <c r="K991" s="577"/>
    </row>
    <row r="992" spans="1:11" s="190" customFormat="1" ht="30">
      <c r="A992" s="315">
        <v>984</v>
      </c>
      <c r="B992" s="446" t="s">
        <v>19264</v>
      </c>
      <c r="C992" s="466" t="s">
        <v>21460</v>
      </c>
      <c r="D992" s="466" t="s">
        <v>21467</v>
      </c>
      <c r="E992" s="447" t="s">
        <v>21606</v>
      </c>
      <c r="F992" s="446" t="s">
        <v>21825</v>
      </c>
      <c r="G992" s="446" t="s">
        <v>23423</v>
      </c>
      <c r="H992" s="577"/>
      <c r="I992" s="447"/>
      <c r="J992" s="577"/>
      <c r="K992" s="577"/>
    </row>
    <row r="993" spans="1:11" s="190" customFormat="1" ht="15">
      <c r="A993" s="315">
        <v>985</v>
      </c>
      <c r="B993" s="446" t="s">
        <v>19264</v>
      </c>
      <c r="C993" s="466" t="s">
        <v>21460</v>
      </c>
      <c r="D993" s="466" t="s">
        <v>21729</v>
      </c>
      <c r="E993" s="447" t="s">
        <v>21731</v>
      </c>
      <c r="F993" s="446">
        <v>1998</v>
      </c>
      <c r="G993" s="446" t="s">
        <v>23424</v>
      </c>
      <c r="H993" s="577"/>
      <c r="I993" s="447"/>
      <c r="J993" s="577"/>
      <c r="K993" s="577"/>
    </row>
    <row r="994" spans="1:11" s="190" customFormat="1" ht="15">
      <c r="A994" s="315">
        <v>986</v>
      </c>
      <c r="B994" s="446" t="s">
        <v>19264</v>
      </c>
      <c r="C994" s="466" t="s">
        <v>21460</v>
      </c>
      <c r="D994" s="466" t="s">
        <v>21620</v>
      </c>
      <c r="E994" s="447" t="s">
        <v>21619</v>
      </c>
      <c r="F994" s="446" t="s">
        <v>21469</v>
      </c>
      <c r="G994" s="446" t="s">
        <v>23425</v>
      </c>
      <c r="H994" s="577"/>
      <c r="I994" s="447"/>
      <c r="J994" s="577"/>
      <c r="K994" s="577"/>
    </row>
    <row r="995" spans="1:11" s="190" customFormat="1" ht="30">
      <c r="A995" s="315">
        <v>987</v>
      </c>
      <c r="B995" s="446" t="s">
        <v>19264</v>
      </c>
      <c r="C995" s="466" t="s">
        <v>21460</v>
      </c>
      <c r="D995" s="466" t="s">
        <v>21467</v>
      </c>
      <c r="E995" s="447" t="s">
        <v>21656</v>
      </c>
      <c r="F995" s="446" t="s">
        <v>21647</v>
      </c>
      <c r="G995" s="446" t="s">
        <v>23426</v>
      </c>
      <c r="H995" s="577"/>
      <c r="I995" s="447"/>
      <c r="J995" s="577"/>
      <c r="K995" s="577"/>
    </row>
    <row r="996" spans="1:11" s="190" customFormat="1" ht="30">
      <c r="A996" s="315">
        <v>988</v>
      </c>
      <c r="B996" s="446" t="s">
        <v>19264</v>
      </c>
      <c r="C996" s="466" t="s">
        <v>21460</v>
      </c>
      <c r="D996" s="466" t="s">
        <v>21729</v>
      </c>
      <c r="E996" s="447" t="s">
        <v>21566</v>
      </c>
      <c r="F996" s="446" t="s">
        <v>21587</v>
      </c>
      <c r="G996" s="446" t="s">
        <v>23427</v>
      </c>
      <c r="H996" s="577"/>
      <c r="I996" s="447"/>
      <c r="J996" s="577"/>
      <c r="K996" s="577"/>
    </row>
    <row r="997" spans="1:11" s="190" customFormat="1" ht="15">
      <c r="A997" s="315">
        <v>989</v>
      </c>
      <c r="B997" s="446" t="s">
        <v>19264</v>
      </c>
      <c r="C997" s="466" t="s">
        <v>21460</v>
      </c>
      <c r="D997" s="466" t="s">
        <v>21729</v>
      </c>
      <c r="E997" s="447" t="s">
        <v>21731</v>
      </c>
      <c r="F997" s="446" t="s">
        <v>21697</v>
      </c>
      <c r="G997" s="446" t="s">
        <v>23428</v>
      </c>
      <c r="H997" s="577"/>
      <c r="I997" s="447"/>
      <c r="J997" s="577"/>
      <c r="K997" s="577"/>
    </row>
    <row r="998" spans="1:11" s="190" customFormat="1" ht="30">
      <c r="A998" s="315">
        <v>990</v>
      </c>
      <c r="B998" s="446" t="s">
        <v>19264</v>
      </c>
      <c r="C998" s="466" t="s">
        <v>21460</v>
      </c>
      <c r="D998" s="466" t="s">
        <v>21467</v>
      </c>
      <c r="E998" s="447" t="s">
        <v>21656</v>
      </c>
      <c r="F998" s="446" t="s">
        <v>2992</v>
      </c>
      <c r="G998" s="446" t="s">
        <v>23429</v>
      </c>
      <c r="H998" s="577"/>
      <c r="I998" s="447"/>
      <c r="J998" s="577"/>
      <c r="K998" s="577"/>
    </row>
    <row r="999" spans="1:11" s="190" customFormat="1" ht="30">
      <c r="A999" s="315">
        <v>991</v>
      </c>
      <c r="B999" s="446" t="s">
        <v>19264</v>
      </c>
      <c r="C999" s="466" t="s">
        <v>21460</v>
      </c>
      <c r="D999" s="466" t="s">
        <v>21467</v>
      </c>
      <c r="E999" s="447" t="s">
        <v>21783</v>
      </c>
      <c r="F999" s="446" t="s">
        <v>21544</v>
      </c>
      <c r="G999" s="446" t="s">
        <v>23430</v>
      </c>
      <c r="H999" s="577"/>
      <c r="I999" s="447"/>
      <c r="J999" s="577"/>
      <c r="K999" s="577"/>
    </row>
    <row r="1000" spans="1:11" s="190" customFormat="1" ht="15">
      <c r="A1000" s="315">
        <v>992</v>
      </c>
      <c r="B1000" s="446" t="s">
        <v>19264</v>
      </c>
      <c r="C1000" s="466" t="s">
        <v>23431</v>
      </c>
      <c r="D1000" s="466" t="s">
        <v>21729</v>
      </c>
      <c r="E1000" s="447" t="s">
        <v>21750</v>
      </c>
      <c r="F1000" s="446" t="s">
        <v>21587</v>
      </c>
      <c r="G1000" s="446" t="s">
        <v>23432</v>
      </c>
      <c r="H1000" s="577"/>
      <c r="I1000" s="447"/>
      <c r="J1000" s="577"/>
      <c r="K1000" s="577"/>
    </row>
    <row r="1001" spans="1:11" s="190" customFormat="1" ht="30">
      <c r="A1001" s="315">
        <v>993</v>
      </c>
      <c r="B1001" s="446" t="s">
        <v>19264</v>
      </c>
      <c r="C1001" s="466" t="s">
        <v>21460</v>
      </c>
      <c r="D1001" s="466" t="s">
        <v>21467</v>
      </c>
      <c r="E1001" s="447" t="s">
        <v>21468</v>
      </c>
      <c r="F1001" s="446" t="s">
        <v>21544</v>
      </c>
      <c r="G1001" s="446" t="s">
        <v>23433</v>
      </c>
      <c r="H1001" s="577"/>
      <c r="I1001" s="447"/>
      <c r="J1001" s="577"/>
      <c r="K1001" s="577"/>
    </row>
    <row r="1002" spans="1:11" s="190" customFormat="1" ht="30">
      <c r="A1002" s="315">
        <v>994</v>
      </c>
      <c r="B1002" s="446" t="s">
        <v>19264</v>
      </c>
      <c r="C1002" s="466" t="s">
        <v>21460</v>
      </c>
      <c r="D1002" s="466" t="s">
        <v>21467</v>
      </c>
      <c r="E1002" s="447" t="s">
        <v>21561</v>
      </c>
      <c r="F1002" s="446" t="s">
        <v>21539</v>
      </c>
      <c r="G1002" s="446" t="s">
        <v>23434</v>
      </c>
      <c r="H1002" s="577"/>
      <c r="I1002" s="447"/>
      <c r="J1002" s="577"/>
      <c r="K1002" s="577"/>
    </row>
    <row r="1003" spans="1:11" s="190" customFormat="1" ht="30">
      <c r="A1003" s="315">
        <v>995</v>
      </c>
      <c r="B1003" s="446" t="s">
        <v>19264</v>
      </c>
      <c r="C1003" s="466" t="s">
        <v>21460</v>
      </c>
      <c r="D1003" s="466" t="s">
        <v>21467</v>
      </c>
      <c r="E1003" s="447" t="s">
        <v>23435</v>
      </c>
      <c r="F1003" s="446" t="s">
        <v>21571</v>
      </c>
      <c r="G1003" s="446" t="s">
        <v>23436</v>
      </c>
      <c r="H1003" s="577"/>
      <c r="I1003" s="447"/>
      <c r="J1003" s="577"/>
      <c r="K1003" s="577"/>
    </row>
    <row r="1004" spans="1:11" s="190" customFormat="1" ht="15">
      <c r="A1004" s="315">
        <v>996</v>
      </c>
      <c r="B1004" s="446" t="s">
        <v>19264</v>
      </c>
      <c r="C1004" s="466" t="s">
        <v>21460</v>
      </c>
      <c r="D1004" s="466" t="s">
        <v>21729</v>
      </c>
      <c r="E1004" s="447" t="s">
        <v>23437</v>
      </c>
      <c r="F1004" s="446" t="s">
        <v>21825</v>
      </c>
      <c r="G1004" s="446" t="s">
        <v>23438</v>
      </c>
      <c r="H1004" s="577"/>
      <c r="I1004" s="447"/>
      <c r="J1004" s="577"/>
      <c r="K1004" s="577"/>
    </row>
    <row r="1005" spans="1:11" s="190" customFormat="1" ht="30">
      <c r="A1005" s="315">
        <v>997</v>
      </c>
      <c r="B1005" s="446" t="s">
        <v>19264</v>
      </c>
      <c r="C1005" s="466" t="s">
        <v>21460</v>
      </c>
      <c r="D1005" s="466" t="s">
        <v>21729</v>
      </c>
      <c r="E1005" s="447" t="s">
        <v>22539</v>
      </c>
      <c r="F1005" s="446" t="s">
        <v>21571</v>
      </c>
      <c r="G1005" s="446" t="s">
        <v>23439</v>
      </c>
      <c r="H1005" s="577"/>
      <c r="I1005" s="447"/>
      <c r="J1005" s="577"/>
      <c r="K1005" s="577"/>
    </row>
    <row r="1006" spans="1:11" s="190" customFormat="1" ht="30">
      <c r="A1006" s="315">
        <v>998</v>
      </c>
      <c r="B1006" s="446" t="s">
        <v>19264</v>
      </c>
      <c r="C1006" s="466" t="s">
        <v>21460</v>
      </c>
      <c r="D1006" s="466" t="s">
        <v>21467</v>
      </c>
      <c r="E1006" s="447" t="s">
        <v>23440</v>
      </c>
      <c r="F1006" s="446" t="s">
        <v>21474</v>
      </c>
      <c r="G1006" s="446" t="s">
        <v>23441</v>
      </c>
      <c r="H1006" s="577"/>
      <c r="I1006" s="447"/>
      <c r="J1006" s="577"/>
      <c r="K1006" s="577"/>
    </row>
    <row r="1007" spans="1:11" s="190" customFormat="1" ht="30">
      <c r="A1007" s="315">
        <v>999</v>
      </c>
      <c r="B1007" s="446" t="s">
        <v>19264</v>
      </c>
      <c r="C1007" s="466" t="s">
        <v>21460</v>
      </c>
      <c r="D1007" s="466" t="s">
        <v>21467</v>
      </c>
      <c r="E1007" s="447" t="s">
        <v>23013</v>
      </c>
      <c r="F1007" s="446" t="s">
        <v>21544</v>
      </c>
      <c r="G1007" s="446" t="s">
        <v>23442</v>
      </c>
      <c r="H1007" s="577"/>
      <c r="I1007" s="447"/>
      <c r="J1007" s="577"/>
      <c r="K1007" s="577"/>
    </row>
    <row r="1008" spans="1:11" s="190" customFormat="1" ht="30">
      <c r="A1008" s="315">
        <v>1000</v>
      </c>
      <c r="B1008" s="446" t="s">
        <v>19264</v>
      </c>
      <c r="C1008" s="466" t="s">
        <v>21460</v>
      </c>
      <c r="D1008" s="466" t="s">
        <v>21729</v>
      </c>
      <c r="E1008" s="447" t="s">
        <v>23443</v>
      </c>
      <c r="F1008" s="446" t="s">
        <v>21571</v>
      </c>
      <c r="G1008" s="446" t="s">
        <v>23444</v>
      </c>
      <c r="H1008" s="577"/>
      <c r="I1008" s="447"/>
      <c r="J1008" s="577"/>
      <c r="K1008" s="577"/>
    </row>
    <row r="1009" spans="1:11" s="190" customFormat="1" ht="30">
      <c r="A1009" s="315">
        <v>1001</v>
      </c>
      <c r="B1009" s="446" t="s">
        <v>19264</v>
      </c>
      <c r="C1009" s="466" t="s">
        <v>21460</v>
      </c>
      <c r="D1009" s="466" t="s">
        <v>21467</v>
      </c>
      <c r="E1009" s="447" t="s">
        <v>21468</v>
      </c>
      <c r="F1009" s="446" t="s">
        <v>21571</v>
      </c>
      <c r="G1009" s="446" t="s">
        <v>23445</v>
      </c>
      <c r="H1009" s="577"/>
      <c r="I1009" s="447"/>
      <c r="J1009" s="577"/>
      <c r="K1009" s="577"/>
    </row>
    <row r="1010" spans="1:11" s="190" customFormat="1" ht="30">
      <c r="A1010" s="315">
        <v>1002</v>
      </c>
      <c r="B1010" s="446" t="s">
        <v>19264</v>
      </c>
      <c r="C1010" s="466" t="s">
        <v>21460</v>
      </c>
      <c r="D1010" s="466" t="s">
        <v>21729</v>
      </c>
      <c r="E1010" s="447" t="s">
        <v>22539</v>
      </c>
      <c r="F1010" s="446" t="s">
        <v>21587</v>
      </c>
      <c r="G1010" s="446" t="s">
        <v>23446</v>
      </c>
      <c r="H1010" s="577"/>
      <c r="I1010" s="447"/>
      <c r="J1010" s="577"/>
      <c r="K1010" s="577"/>
    </row>
    <row r="1011" spans="1:11" s="190" customFormat="1" ht="30">
      <c r="A1011" s="315">
        <v>1003</v>
      </c>
      <c r="B1011" s="446" t="s">
        <v>19264</v>
      </c>
      <c r="C1011" s="466" t="s">
        <v>21460</v>
      </c>
      <c r="D1011" s="466" t="s">
        <v>21467</v>
      </c>
      <c r="E1011" s="447" t="s">
        <v>21635</v>
      </c>
      <c r="F1011" s="446" t="s">
        <v>21571</v>
      </c>
      <c r="G1011" s="446" t="s">
        <v>23447</v>
      </c>
      <c r="H1011" s="577"/>
      <c r="I1011" s="447"/>
      <c r="J1011" s="577"/>
      <c r="K1011" s="577"/>
    </row>
    <row r="1012" spans="1:11" s="190" customFormat="1" ht="30">
      <c r="A1012" s="315">
        <v>1004</v>
      </c>
      <c r="B1012" s="446" t="s">
        <v>19264</v>
      </c>
      <c r="C1012" s="466" t="s">
        <v>21460</v>
      </c>
      <c r="D1012" s="466" t="s">
        <v>21729</v>
      </c>
      <c r="E1012" s="447" t="s">
        <v>23448</v>
      </c>
      <c r="F1012" s="446" t="s">
        <v>21825</v>
      </c>
      <c r="G1012" s="446" t="s">
        <v>23449</v>
      </c>
      <c r="H1012" s="577"/>
      <c r="I1012" s="447"/>
      <c r="J1012" s="577"/>
      <c r="K1012" s="577"/>
    </row>
    <row r="1013" spans="1:11" s="190" customFormat="1" ht="30">
      <c r="A1013" s="315">
        <v>1005</v>
      </c>
      <c r="B1013" s="446" t="s">
        <v>19264</v>
      </c>
      <c r="C1013" s="466" t="s">
        <v>21460</v>
      </c>
      <c r="D1013" s="466" t="s">
        <v>21467</v>
      </c>
      <c r="E1013" s="447" t="s">
        <v>21606</v>
      </c>
      <c r="F1013" s="446" t="s">
        <v>21825</v>
      </c>
      <c r="G1013" s="446" t="s">
        <v>23450</v>
      </c>
      <c r="H1013" s="577"/>
      <c r="I1013" s="447"/>
      <c r="J1013" s="577"/>
      <c r="K1013" s="577"/>
    </row>
    <row r="1014" spans="1:11" s="190" customFormat="1" ht="30">
      <c r="A1014" s="315">
        <v>1006</v>
      </c>
      <c r="B1014" s="446" t="s">
        <v>19264</v>
      </c>
      <c r="C1014" s="466" t="s">
        <v>21460</v>
      </c>
      <c r="D1014" s="466" t="s">
        <v>21467</v>
      </c>
      <c r="E1014" s="447" t="s">
        <v>21787</v>
      </c>
      <c r="F1014" s="446" t="s">
        <v>21544</v>
      </c>
      <c r="G1014" s="446" t="s">
        <v>23451</v>
      </c>
      <c r="H1014" s="577"/>
      <c r="I1014" s="447"/>
      <c r="J1014" s="577"/>
      <c r="K1014" s="577"/>
    </row>
    <row r="1015" spans="1:11" s="190" customFormat="1" ht="30">
      <c r="A1015" s="315">
        <v>1007</v>
      </c>
      <c r="B1015" s="446" t="s">
        <v>19264</v>
      </c>
      <c r="C1015" s="466" t="s">
        <v>21460</v>
      </c>
      <c r="D1015" s="466" t="s">
        <v>21467</v>
      </c>
      <c r="E1015" s="447" t="s">
        <v>21468</v>
      </c>
      <c r="F1015" s="446" t="s">
        <v>21697</v>
      </c>
      <c r="G1015" s="446" t="s">
        <v>23452</v>
      </c>
      <c r="H1015" s="577"/>
      <c r="I1015" s="447"/>
      <c r="J1015" s="577"/>
      <c r="K1015" s="577"/>
    </row>
    <row r="1016" spans="1:11" s="190" customFormat="1" ht="30">
      <c r="A1016" s="315">
        <v>1008</v>
      </c>
      <c r="B1016" s="446" t="s">
        <v>19264</v>
      </c>
      <c r="C1016" s="466" t="s">
        <v>21460</v>
      </c>
      <c r="D1016" s="466" t="s">
        <v>21467</v>
      </c>
      <c r="E1016" s="447" t="s">
        <v>23453</v>
      </c>
      <c r="F1016" s="446" t="s">
        <v>21850</v>
      </c>
      <c r="G1016" s="446" t="s">
        <v>23454</v>
      </c>
      <c r="H1016" s="577"/>
      <c r="I1016" s="447"/>
      <c r="J1016" s="577"/>
      <c r="K1016" s="577"/>
    </row>
    <row r="1017" spans="1:11" s="190" customFormat="1" ht="15">
      <c r="A1017" s="315">
        <v>1009</v>
      </c>
      <c r="B1017" s="446" t="s">
        <v>19264</v>
      </c>
      <c r="C1017" s="466" t="s">
        <v>21460</v>
      </c>
      <c r="D1017" s="466" t="s">
        <v>21729</v>
      </c>
      <c r="E1017" s="447" t="s">
        <v>21531</v>
      </c>
      <c r="F1017" s="446" t="s">
        <v>21571</v>
      </c>
      <c r="G1017" s="446" t="s">
        <v>23455</v>
      </c>
      <c r="H1017" s="577"/>
      <c r="I1017" s="447"/>
      <c r="J1017" s="577"/>
      <c r="K1017" s="577"/>
    </row>
    <row r="1018" spans="1:11" s="190" customFormat="1" ht="30">
      <c r="A1018" s="315">
        <v>1010</v>
      </c>
      <c r="B1018" s="446" t="s">
        <v>19264</v>
      </c>
      <c r="C1018" s="466" t="s">
        <v>21460</v>
      </c>
      <c r="D1018" s="466" t="s">
        <v>21467</v>
      </c>
      <c r="E1018" s="447" t="s">
        <v>21660</v>
      </c>
      <c r="F1018" s="446" t="s">
        <v>21878</v>
      </c>
      <c r="G1018" s="446" t="s">
        <v>23456</v>
      </c>
      <c r="H1018" s="577"/>
      <c r="I1018" s="447"/>
      <c r="J1018" s="577"/>
      <c r="K1018" s="577"/>
    </row>
    <row r="1019" spans="1:11" s="190" customFormat="1" ht="15">
      <c r="A1019" s="315">
        <v>1011</v>
      </c>
      <c r="B1019" s="446" t="s">
        <v>19264</v>
      </c>
      <c r="C1019" s="466" t="s">
        <v>21460</v>
      </c>
      <c r="D1019" s="466" t="s">
        <v>23457</v>
      </c>
      <c r="E1019" s="447" t="s">
        <v>23458</v>
      </c>
      <c r="F1019" s="446" t="s">
        <v>21878</v>
      </c>
      <c r="G1019" s="446" t="s">
        <v>23459</v>
      </c>
      <c r="H1019" s="577"/>
      <c r="I1019" s="447"/>
      <c r="J1019" s="577"/>
      <c r="K1019" s="577"/>
    </row>
    <row r="1020" spans="1:11" s="190" customFormat="1" ht="30">
      <c r="A1020" s="315">
        <v>1012</v>
      </c>
      <c r="B1020" s="446" t="s">
        <v>19264</v>
      </c>
      <c r="C1020" s="466" t="s">
        <v>21460</v>
      </c>
      <c r="D1020" s="466" t="s">
        <v>21467</v>
      </c>
      <c r="E1020" s="447" t="s">
        <v>21468</v>
      </c>
      <c r="F1020" s="446">
        <v>1995</v>
      </c>
      <c r="G1020" s="446" t="s">
        <v>23460</v>
      </c>
      <c r="H1020" s="577"/>
      <c r="I1020" s="447"/>
      <c r="J1020" s="577"/>
      <c r="K1020" s="577"/>
    </row>
    <row r="1021" spans="1:11" s="190" customFormat="1" ht="30">
      <c r="A1021" s="315">
        <v>1013</v>
      </c>
      <c r="B1021" s="446" t="s">
        <v>19264</v>
      </c>
      <c r="C1021" s="466" t="s">
        <v>21460</v>
      </c>
      <c r="D1021" s="466" t="s">
        <v>21467</v>
      </c>
      <c r="E1021" s="447" t="s">
        <v>21783</v>
      </c>
      <c r="F1021" s="446" t="s">
        <v>21544</v>
      </c>
      <c r="G1021" s="446" t="s">
        <v>23461</v>
      </c>
      <c r="H1021" s="577"/>
      <c r="I1021" s="447"/>
      <c r="J1021" s="577"/>
      <c r="K1021" s="577"/>
    </row>
    <row r="1022" spans="1:11" s="190" customFormat="1" ht="30">
      <c r="A1022" s="315">
        <v>1014</v>
      </c>
      <c r="B1022" s="446" t="s">
        <v>19264</v>
      </c>
      <c r="C1022" s="466" t="s">
        <v>21460</v>
      </c>
      <c r="D1022" s="466" t="s">
        <v>21467</v>
      </c>
      <c r="E1022" s="447" t="s">
        <v>21660</v>
      </c>
      <c r="F1022" s="446" t="s">
        <v>21587</v>
      </c>
      <c r="G1022" s="446" t="s">
        <v>23462</v>
      </c>
      <c r="H1022" s="577"/>
      <c r="I1022" s="447"/>
      <c r="J1022" s="577"/>
      <c r="K1022" s="577"/>
    </row>
    <row r="1023" spans="1:11" s="190" customFormat="1" ht="15">
      <c r="A1023" s="315">
        <v>1015</v>
      </c>
      <c r="B1023" s="446" t="s">
        <v>19264</v>
      </c>
      <c r="C1023" s="466" t="s">
        <v>21460</v>
      </c>
      <c r="D1023" s="466" t="s">
        <v>21729</v>
      </c>
      <c r="E1023" s="447" t="s">
        <v>21594</v>
      </c>
      <c r="F1023" s="446" t="s">
        <v>21699</v>
      </c>
      <c r="G1023" s="446" t="s">
        <v>23463</v>
      </c>
      <c r="H1023" s="577"/>
      <c r="I1023" s="447"/>
      <c r="J1023" s="577"/>
      <c r="K1023" s="577"/>
    </row>
    <row r="1024" spans="1:11" s="190" customFormat="1" ht="30">
      <c r="A1024" s="315">
        <v>1016</v>
      </c>
      <c r="B1024" s="446" t="s">
        <v>19264</v>
      </c>
      <c r="C1024" s="466" t="s">
        <v>21460</v>
      </c>
      <c r="D1024" s="466" t="s">
        <v>21467</v>
      </c>
      <c r="E1024" s="447" t="s">
        <v>23464</v>
      </c>
      <c r="F1024" s="446" t="s">
        <v>21825</v>
      </c>
      <c r="G1024" s="446" t="s">
        <v>23465</v>
      </c>
      <c r="H1024" s="577"/>
      <c r="I1024" s="447"/>
      <c r="J1024" s="577"/>
      <c r="K1024" s="577"/>
    </row>
    <row r="1025" spans="1:11" s="190" customFormat="1" ht="15">
      <c r="A1025" s="315">
        <v>1017</v>
      </c>
      <c r="B1025" s="446" t="s">
        <v>19264</v>
      </c>
      <c r="C1025" s="466" t="s">
        <v>21460</v>
      </c>
      <c r="D1025" s="466" t="s">
        <v>21729</v>
      </c>
      <c r="E1025" s="447" t="s">
        <v>21531</v>
      </c>
      <c r="F1025" s="446" t="s">
        <v>21825</v>
      </c>
      <c r="G1025" s="446" t="s">
        <v>23466</v>
      </c>
      <c r="H1025" s="577"/>
      <c r="I1025" s="447"/>
      <c r="J1025" s="577"/>
      <c r="K1025" s="577"/>
    </row>
    <row r="1026" spans="1:11" s="190" customFormat="1" ht="15">
      <c r="A1026" s="315">
        <v>1018</v>
      </c>
      <c r="B1026" s="446" t="s">
        <v>19264</v>
      </c>
      <c r="C1026" s="466" t="s">
        <v>21460</v>
      </c>
      <c r="D1026" s="466" t="s">
        <v>23467</v>
      </c>
      <c r="E1026" s="447" t="s">
        <v>21620</v>
      </c>
      <c r="F1026" s="446" t="s">
        <v>21820</v>
      </c>
      <c r="G1026" s="446" t="s">
        <v>23468</v>
      </c>
      <c r="H1026" s="577"/>
      <c r="I1026" s="447"/>
      <c r="J1026" s="577"/>
      <c r="K1026" s="577"/>
    </row>
    <row r="1027" spans="1:11" s="190" customFormat="1" ht="15">
      <c r="A1027" s="315">
        <v>1019</v>
      </c>
      <c r="B1027" s="446" t="s">
        <v>19264</v>
      </c>
      <c r="C1027" s="466" t="s">
        <v>21460</v>
      </c>
      <c r="D1027" s="466" t="s">
        <v>21729</v>
      </c>
      <c r="E1027" s="447" t="s">
        <v>21594</v>
      </c>
      <c r="F1027" s="446" t="s">
        <v>21825</v>
      </c>
      <c r="G1027" s="446" t="s">
        <v>23469</v>
      </c>
      <c r="H1027" s="577"/>
      <c r="I1027" s="447"/>
      <c r="J1027" s="577"/>
      <c r="K1027" s="577"/>
    </row>
    <row r="1028" spans="1:11" s="190" customFormat="1" ht="30">
      <c r="A1028" s="315">
        <v>1020</v>
      </c>
      <c r="B1028" s="446" t="s">
        <v>19264</v>
      </c>
      <c r="C1028" s="466" t="s">
        <v>21460</v>
      </c>
      <c r="D1028" s="466" t="s">
        <v>21729</v>
      </c>
      <c r="E1028" s="447" t="s">
        <v>22297</v>
      </c>
      <c r="F1028" s="446" t="s">
        <v>21474</v>
      </c>
      <c r="G1028" s="446" t="s">
        <v>23470</v>
      </c>
      <c r="H1028" s="577"/>
      <c r="I1028" s="447"/>
      <c r="J1028" s="577"/>
      <c r="K1028" s="577"/>
    </row>
    <row r="1029" spans="1:11" s="190" customFormat="1" ht="15">
      <c r="A1029" s="315">
        <v>1021</v>
      </c>
      <c r="B1029" s="446" t="s">
        <v>19264</v>
      </c>
      <c r="C1029" s="466" t="s">
        <v>21460</v>
      </c>
      <c r="D1029" s="466" t="s">
        <v>21729</v>
      </c>
      <c r="E1029" s="447" t="s">
        <v>21531</v>
      </c>
      <c r="F1029" s="446" t="s">
        <v>21549</v>
      </c>
      <c r="G1029" s="446" t="s">
        <v>23471</v>
      </c>
      <c r="H1029" s="577"/>
      <c r="I1029" s="447"/>
      <c r="J1029" s="577"/>
      <c r="K1029" s="577"/>
    </row>
    <row r="1030" spans="1:11" s="190" customFormat="1" ht="15">
      <c r="A1030" s="315">
        <v>1022</v>
      </c>
      <c r="B1030" s="446" t="s">
        <v>19264</v>
      </c>
      <c r="C1030" s="466" t="s">
        <v>21460</v>
      </c>
      <c r="D1030" s="466" t="s">
        <v>21729</v>
      </c>
      <c r="E1030" s="447" t="s">
        <v>21531</v>
      </c>
      <c r="F1030" s="446" t="s">
        <v>21474</v>
      </c>
      <c r="G1030" s="446" t="s">
        <v>23472</v>
      </c>
      <c r="H1030" s="577"/>
      <c r="I1030" s="447"/>
      <c r="J1030" s="577"/>
      <c r="K1030" s="577"/>
    </row>
    <row r="1031" spans="1:11" s="190" customFormat="1" ht="15">
      <c r="A1031" s="315">
        <v>1023</v>
      </c>
      <c r="B1031" s="446" t="s">
        <v>19264</v>
      </c>
      <c r="C1031" s="466" t="s">
        <v>21460</v>
      </c>
      <c r="D1031" s="466" t="s">
        <v>21729</v>
      </c>
      <c r="E1031" s="447" t="s">
        <v>21531</v>
      </c>
      <c r="F1031" s="446" t="s">
        <v>21587</v>
      </c>
      <c r="G1031" s="446" t="s">
        <v>23473</v>
      </c>
      <c r="H1031" s="577"/>
      <c r="I1031" s="447"/>
      <c r="J1031" s="577"/>
      <c r="K1031" s="577"/>
    </row>
    <row r="1032" spans="1:11" s="190" customFormat="1" ht="30">
      <c r="A1032" s="315">
        <v>1024</v>
      </c>
      <c r="B1032" s="446" t="s">
        <v>19264</v>
      </c>
      <c r="C1032" s="466" t="s">
        <v>21460</v>
      </c>
      <c r="D1032" s="466" t="s">
        <v>21729</v>
      </c>
      <c r="E1032" s="447" t="s">
        <v>21780</v>
      </c>
      <c r="F1032" s="446" t="s">
        <v>21549</v>
      </c>
      <c r="G1032" s="446" t="s">
        <v>23474</v>
      </c>
      <c r="H1032" s="577"/>
      <c r="I1032" s="447"/>
      <c r="J1032" s="577"/>
      <c r="K1032" s="577"/>
    </row>
    <row r="1033" spans="1:11" s="190" customFormat="1" ht="30">
      <c r="A1033" s="315">
        <v>1025</v>
      </c>
      <c r="B1033" s="446" t="s">
        <v>19264</v>
      </c>
      <c r="C1033" s="466" t="s">
        <v>21460</v>
      </c>
      <c r="D1033" s="466" t="s">
        <v>21692</v>
      </c>
      <c r="E1033" s="447" t="s">
        <v>22044</v>
      </c>
      <c r="F1033" s="446" t="s">
        <v>21699</v>
      </c>
      <c r="G1033" s="446" t="s">
        <v>23475</v>
      </c>
      <c r="H1033" s="577"/>
      <c r="I1033" s="447"/>
      <c r="J1033" s="577"/>
      <c r="K1033" s="577"/>
    </row>
    <row r="1034" spans="1:11" s="190" customFormat="1" ht="30">
      <c r="A1034" s="315">
        <v>1026</v>
      </c>
      <c r="B1034" s="446" t="s">
        <v>19264</v>
      </c>
      <c r="C1034" s="466" t="s">
        <v>21460</v>
      </c>
      <c r="D1034" s="466" t="s">
        <v>21692</v>
      </c>
      <c r="E1034" s="447" t="s">
        <v>23476</v>
      </c>
      <c r="F1034" s="446" t="s">
        <v>23477</v>
      </c>
      <c r="G1034" s="446" t="s">
        <v>23478</v>
      </c>
      <c r="H1034" s="577"/>
      <c r="I1034" s="447"/>
      <c r="J1034" s="577"/>
      <c r="K1034" s="577"/>
    </row>
    <row r="1035" spans="1:11" s="190" customFormat="1" ht="15">
      <c r="A1035" s="315">
        <v>1027</v>
      </c>
      <c r="B1035" s="446" t="s">
        <v>19264</v>
      </c>
      <c r="C1035" s="466" t="s">
        <v>21460</v>
      </c>
      <c r="D1035" s="466" t="s">
        <v>21729</v>
      </c>
      <c r="E1035" s="447" t="s">
        <v>21468</v>
      </c>
      <c r="F1035" s="446" t="s">
        <v>21699</v>
      </c>
      <c r="G1035" s="446" t="s">
        <v>23479</v>
      </c>
      <c r="H1035" s="577"/>
      <c r="I1035" s="447"/>
      <c r="J1035" s="577"/>
      <c r="K1035" s="577"/>
    </row>
    <row r="1036" spans="1:11" s="190" customFormat="1" ht="15">
      <c r="A1036" s="315">
        <v>1028</v>
      </c>
      <c r="B1036" s="446" t="s">
        <v>19264</v>
      </c>
      <c r="C1036" s="466" t="s">
        <v>21460</v>
      </c>
      <c r="D1036" s="466" t="s">
        <v>21729</v>
      </c>
      <c r="E1036" s="447" t="s">
        <v>21531</v>
      </c>
      <c r="F1036" s="446" t="s">
        <v>23480</v>
      </c>
      <c r="G1036" s="446" t="s">
        <v>23481</v>
      </c>
      <c r="H1036" s="577"/>
      <c r="I1036" s="447"/>
      <c r="J1036" s="577"/>
      <c r="K1036" s="577"/>
    </row>
    <row r="1037" spans="1:11" s="190" customFormat="1" ht="15">
      <c r="A1037" s="315">
        <v>1029</v>
      </c>
      <c r="B1037" s="446" t="s">
        <v>19264</v>
      </c>
      <c r="C1037" s="466" t="s">
        <v>21460</v>
      </c>
      <c r="D1037" s="466" t="s">
        <v>21729</v>
      </c>
      <c r="E1037" s="447" t="s">
        <v>21531</v>
      </c>
      <c r="F1037" s="446" t="s">
        <v>22152</v>
      </c>
      <c r="G1037" s="446" t="s">
        <v>23482</v>
      </c>
      <c r="H1037" s="577"/>
      <c r="I1037" s="447"/>
      <c r="J1037" s="577"/>
      <c r="K1037" s="577"/>
    </row>
    <row r="1038" spans="1:11" s="190" customFormat="1" ht="30">
      <c r="A1038" s="315">
        <v>1030</v>
      </c>
      <c r="B1038" s="446" t="s">
        <v>19264</v>
      </c>
      <c r="C1038" s="466" t="s">
        <v>21460</v>
      </c>
      <c r="D1038" s="466" t="s">
        <v>21729</v>
      </c>
      <c r="E1038" s="447" t="s">
        <v>21566</v>
      </c>
      <c r="F1038" s="446" t="s">
        <v>23477</v>
      </c>
      <c r="G1038" s="446" t="s">
        <v>23483</v>
      </c>
      <c r="H1038" s="577"/>
      <c r="I1038" s="447"/>
      <c r="J1038" s="577"/>
      <c r="K1038" s="577"/>
    </row>
    <row r="1039" spans="1:11" s="190" customFormat="1" ht="30">
      <c r="A1039" s="315">
        <v>1031</v>
      </c>
      <c r="B1039" s="446" t="s">
        <v>19264</v>
      </c>
      <c r="C1039" s="466" t="s">
        <v>21460</v>
      </c>
      <c r="D1039" s="466" t="s">
        <v>21692</v>
      </c>
      <c r="E1039" s="447" t="s">
        <v>21710</v>
      </c>
      <c r="F1039" s="446" t="s">
        <v>21474</v>
      </c>
      <c r="G1039" s="446" t="s">
        <v>23484</v>
      </c>
      <c r="H1039" s="577"/>
      <c r="I1039" s="447"/>
      <c r="J1039" s="577"/>
      <c r="K1039" s="577"/>
    </row>
    <row r="1040" spans="1:11" s="190" customFormat="1" ht="30">
      <c r="A1040" s="315">
        <v>1032</v>
      </c>
      <c r="B1040" s="446" t="s">
        <v>19264</v>
      </c>
      <c r="C1040" s="466" t="s">
        <v>21460</v>
      </c>
      <c r="D1040" s="466" t="s">
        <v>21692</v>
      </c>
      <c r="E1040" s="447" t="s">
        <v>21468</v>
      </c>
      <c r="F1040" s="446" t="s">
        <v>21571</v>
      </c>
      <c r="G1040" s="446" t="s">
        <v>23485</v>
      </c>
      <c r="H1040" s="577"/>
      <c r="I1040" s="447"/>
      <c r="J1040" s="577"/>
      <c r="K1040" s="577"/>
    </row>
    <row r="1041" spans="1:11" s="190" customFormat="1" ht="15">
      <c r="A1041" s="315">
        <v>1033</v>
      </c>
      <c r="B1041" s="446" t="s">
        <v>19264</v>
      </c>
      <c r="C1041" s="466" t="s">
        <v>21460</v>
      </c>
      <c r="D1041" s="466" t="s">
        <v>22358</v>
      </c>
      <c r="E1041" s="447" t="s">
        <v>23486</v>
      </c>
      <c r="F1041" s="446" t="s">
        <v>21820</v>
      </c>
      <c r="G1041" s="446" t="s">
        <v>23487</v>
      </c>
      <c r="H1041" s="577"/>
      <c r="I1041" s="447"/>
      <c r="J1041" s="577"/>
      <c r="K1041" s="577"/>
    </row>
    <row r="1042" spans="1:11" s="190" customFormat="1" ht="15">
      <c r="A1042" s="315">
        <v>1034</v>
      </c>
      <c r="B1042" s="446" t="s">
        <v>19264</v>
      </c>
      <c r="C1042" s="466" t="s">
        <v>21460</v>
      </c>
      <c r="D1042" s="466" t="s">
        <v>21729</v>
      </c>
      <c r="E1042" s="447" t="s">
        <v>21531</v>
      </c>
      <c r="F1042" s="446" t="s">
        <v>21544</v>
      </c>
      <c r="G1042" s="446" t="s">
        <v>23488</v>
      </c>
      <c r="H1042" s="577"/>
      <c r="I1042" s="447"/>
      <c r="J1042" s="577"/>
      <c r="K1042" s="577"/>
    </row>
    <row r="1043" spans="1:11" s="190" customFormat="1" ht="30">
      <c r="A1043" s="315">
        <v>1035</v>
      </c>
      <c r="B1043" s="446" t="s">
        <v>19264</v>
      </c>
      <c r="C1043" s="466" t="s">
        <v>21460</v>
      </c>
      <c r="D1043" s="466" t="s">
        <v>21729</v>
      </c>
      <c r="E1043" s="447" t="s">
        <v>23448</v>
      </c>
      <c r="F1043" s="446" t="s">
        <v>21878</v>
      </c>
      <c r="G1043" s="446" t="s">
        <v>23489</v>
      </c>
      <c r="H1043" s="577"/>
      <c r="I1043" s="447"/>
      <c r="J1043" s="577"/>
      <c r="K1043" s="577"/>
    </row>
    <row r="1044" spans="1:11" s="190" customFormat="1" ht="15">
      <c r="A1044" s="315">
        <v>1036</v>
      </c>
      <c r="B1044" s="446" t="s">
        <v>19264</v>
      </c>
      <c r="C1044" s="466" t="s">
        <v>21460</v>
      </c>
      <c r="D1044" s="466" t="s">
        <v>21729</v>
      </c>
      <c r="E1044" s="447" t="s">
        <v>21531</v>
      </c>
      <c r="F1044" s="446" t="s">
        <v>21587</v>
      </c>
      <c r="G1044" s="446" t="s">
        <v>23490</v>
      </c>
      <c r="H1044" s="577"/>
      <c r="I1044" s="447"/>
      <c r="J1044" s="577"/>
      <c r="K1044" s="577"/>
    </row>
    <row r="1045" spans="1:11" s="190" customFormat="1" ht="30">
      <c r="A1045" s="315">
        <v>1037</v>
      </c>
      <c r="B1045" s="446" t="s">
        <v>19264</v>
      </c>
      <c r="C1045" s="466" t="s">
        <v>21460</v>
      </c>
      <c r="D1045" s="466" t="s">
        <v>21467</v>
      </c>
      <c r="E1045" s="447" t="s">
        <v>23453</v>
      </c>
      <c r="F1045" s="446" t="s">
        <v>21587</v>
      </c>
      <c r="G1045" s="446" t="s">
        <v>23491</v>
      </c>
      <c r="H1045" s="577"/>
      <c r="I1045" s="447"/>
      <c r="J1045" s="577"/>
      <c r="K1045" s="577"/>
    </row>
    <row r="1046" spans="1:11" s="190" customFormat="1" ht="30">
      <c r="A1046" s="315">
        <v>1038</v>
      </c>
      <c r="B1046" s="446" t="s">
        <v>19264</v>
      </c>
      <c r="C1046" s="466" t="s">
        <v>21460</v>
      </c>
      <c r="D1046" s="466" t="s">
        <v>21467</v>
      </c>
      <c r="E1046" s="447" t="s">
        <v>23492</v>
      </c>
      <c r="F1046" s="446" t="s">
        <v>2992</v>
      </c>
      <c r="G1046" s="446" t="s">
        <v>23493</v>
      </c>
      <c r="H1046" s="577"/>
      <c r="I1046" s="447"/>
      <c r="J1046" s="577"/>
      <c r="K1046" s="577"/>
    </row>
    <row r="1047" spans="1:11" s="190" customFormat="1" ht="30">
      <c r="A1047" s="315">
        <v>1039</v>
      </c>
      <c r="B1047" s="446" t="s">
        <v>19264</v>
      </c>
      <c r="C1047" s="466" t="s">
        <v>21460</v>
      </c>
      <c r="D1047" s="466" t="s">
        <v>21729</v>
      </c>
      <c r="E1047" s="447" t="s">
        <v>23494</v>
      </c>
      <c r="F1047" s="446" t="s">
        <v>21825</v>
      </c>
      <c r="G1047" s="446" t="s">
        <v>23495</v>
      </c>
      <c r="H1047" s="577"/>
      <c r="I1047" s="447"/>
      <c r="J1047" s="577"/>
      <c r="K1047" s="577"/>
    </row>
    <row r="1048" spans="1:11" s="190" customFormat="1" ht="15">
      <c r="A1048" s="315">
        <v>1040</v>
      </c>
      <c r="B1048" s="446" t="s">
        <v>19264</v>
      </c>
      <c r="C1048" s="466" t="s">
        <v>21460</v>
      </c>
      <c r="D1048" s="466" t="s">
        <v>21729</v>
      </c>
      <c r="E1048" s="447" t="s">
        <v>21531</v>
      </c>
      <c r="F1048" s="446" t="s">
        <v>21562</v>
      </c>
      <c r="G1048" s="446" t="s">
        <v>23496</v>
      </c>
      <c r="H1048" s="577"/>
      <c r="I1048" s="447"/>
      <c r="J1048" s="577"/>
      <c r="K1048" s="577"/>
    </row>
    <row r="1049" spans="1:11" s="190" customFormat="1" ht="30">
      <c r="A1049" s="315">
        <v>1041</v>
      </c>
      <c r="B1049" s="446" t="s">
        <v>19264</v>
      </c>
      <c r="C1049" s="466" t="s">
        <v>21460</v>
      </c>
      <c r="D1049" s="466" t="s">
        <v>21467</v>
      </c>
      <c r="E1049" s="447" t="s">
        <v>21660</v>
      </c>
      <c r="F1049" s="446" t="s">
        <v>21587</v>
      </c>
      <c r="G1049" s="446" t="s">
        <v>23497</v>
      </c>
      <c r="H1049" s="577"/>
      <c r="I1049" s="447"/>
      <c r="J1049" s="577"/>
      <c r="K1049" s="577"/>
    </row>
    <row r="1050" spans="1:11" s="190" customFormat="1" ht="30">
      <c r="A1050" s="315">
        <v>1042</v>
      </c>
      <c r="B1050" s="446" t="s">
        <v>19264</v>
      </c>
      <c r="C1050" s="466" t="s">
        <v>21460</v>
      </c>
      <c r="D1050" s="466" t="s">
        <v>21692</v>
      </c>
      <c r="E1050" s="447" t="s">
        <v>21656</v>
      </c>
      <c r="F1050" s="446" t="s">
        <v>2992</v>
      </c>
      <c r="G1050" s="446" t="s">
        <v>23498</v>
      </c>
      <c r="H1050" s="577"/>
      <c r="I1050" s="447"/>
      <c r="J1050" s="577"/>
      <c r="K1050" s="577"/>
    </row>
    <row r="1051" spans="1:11" s="190" customFormat="1" ht="30">
      <c r="A1051" s="315">
        <v>1043</v>
      </c>
      <c r="B1051" s="446" t="s">
        <v>19264</v>
      </c>
      <c r="C1051" s="466" t="s">
        <v>21460</v>
      </c>
      <c r="D1051" s="466" t="s">
        <v>21467</v>
      </c>
      <c r="E1051" s="447" t="s">
        <v>21570</v>
      </c>
      <c r="F1051" s="446" t="s">
        <v>21878</v>
      </c>
      <c r="G1051" s="446" t="s">
        <v>23499</v>
      </c>
      <c r="H1051" s="577"/>
      <c r="I1051" s="447"/>
      <c r="J1051" s="577"/>
      <c r="K1051" s="577"/>
    </row>
    <row r="1052" spans="1:11" s="190" customFormat="1" ht="30">
      <c r="A1052" s="315">
        <v>1044</v>
      </c>
      <c r="B1052" s="446" t="s">
        <v>19264</v>
      </c>
      <c r="C1052" s="466" t="s">
        <v>21460</v>
      </c>
      <c r="D1052" s="466" t="s">
        <v>21467</v>
      </c>
      <c r="E1052" s="447" t="s">
        <v>21606</v>
      </c>
      <c r="F1052" s="446" t="s">
        <v>21595</v>
      </c>
      <c r="G1052" s="446" t="s">
        <v>23500</v>
      </c>
      <c r="H1052" s="577"/>
      <c r="I1052" s="447"/>
      <c r="J1052" s="577"/>
      <c r="K1052" s="577"/>
    </row>
    <row r="1053" spans="1:11" s="190" customFormat="1" ht="15">
      <c r="A1053" s="315">
        <v>1045</v>
      </c>
      <c r="B1053" s="446" t="s">
        <v>19264</v>
      </c>
      <c r="C1053" s="466" t="s">
        <v>21460</v>
      </c>
      <c r="D1053" s="466" t="s">
        <v>21729</v>
      </c>
      <c r="E1053" s="447" t="s">
        <v>21531</v>
      </c>
      <c r="F1053" s="446" t="s">
        <v>21474</v>
      </c>
      <c r="G1053" s="446" t="s">
        <v>23501</v>
      </c>
      <c r="H1053" s="577"/>
      <c r="I1053" s="447"/>
      <c r="J1053" s="577"/>
      <c r="K1053" s="577"/>
    </row>
    <row r="1054" spans="1:11" s="190" customFormat="1" ht="30">
      <c r="A1054" s="315">
        <v>1046</v>
      </c>
      <c r="B1054" s="446" t="s">
        <v>19264</v>
      </c>
      <c r="C1054" s="466" t="s">
        <v>21460</v>
      </c>
      <c r="D1054" s="466" t="s">
        <v>21467</v>
      </c>
      <c r="E1054" s="447" t="s">
        <v>23502</v>
      </c>
      <c r="F1054" s="446" t="s">
        <v>21681</v>
      </c>
      <c r="G1054" s="446" t="s">
        <v>23503</v>
      </c>
      <c r="H1054" s="577"/>
      <c r="I1054" s="447"/>
      <c r="J1054" s="577"/>
      <c r="K1054" s="577"/>
    </row>
    <row r="1055" spans="1:11" s="190" customFormat="1" ht="30">
      <c r="A1055" s="315">
        <v>1047</v>
      </c>
      <c r="B1055" s="446" t="s">
        <v>19264</v>
      </c>
      <c r="C1055" s="466" t="s">
        <v>21460</v>
      </c>
      <c r="D1055" s="466" t="s">
        <v>21729</v>
      </c>
      <c r="E1055" s="447" t="s">
        <v>21780</v>
      </c>
      <c r="F1055" s="446" t="s">
        <v>21474</v>
      </c>
      <c r="G1055" s="446" t="s">
        <v>23504</v>
      </c>
      <c r="H1055" s="577"/>
      <c r="I1055" s="447"/>
      <c r="J1055" s="577"/>
      <c r="K1055" s="577"/>
    </row>
    <row r="1056" spans="1:11" s="190" customFormat="1" ht="15">
      <c r="A1056" s="315">
        <v>1048</v>
      </c>
      <c r="B1056" s="446" t="s">
        <v>19264</v>
      </c>
      <c r="C1056" s="466" t="s">
        <v>21460</v>
      </c>
      <c r="D1056" s="466" t="s">
        <v>21729</v>
      </c>
      <c r="E1056" s="447" t="s">
        <v>21531</v>
      </c>
      <c r="F1056" s="446" t="s">
        <v>21960</v>
      </c>
      <c r="G1056" s="446" t="s">
        <v>23505</v>
      </c>
      <c r="H1056" s="577"/>
      <c r="I1056" s="447"/>
      <c r="J1056" s="577"/>
      <c r="K1056" s="577"/>
    </row>
    <row r="1057" spans="1:11" s="190" customFormat="1" ht="30">
      <c r="A1057" s="315">
        <v>1049</v>
      </c>
      <c r="B1057" s="446" t="s">
        <v>19264</v>
      </c>
      <c r="C1057" s="466" t="s">
        <v>21460</v>
      </c>
      <c r="D1057" s="466" t="s">
        <v>21729</v>
      </c>
      <c r="E1057" s="447" t="s">
        <v>22539</v>
      </c>
      <c r="F1057" s="446" t="s">
        <v>21587</v>
      </c>
      <c r="G1057" s="446" t="s">
        <v>23506</v>
      </c>
      <c r="H1057" s="577"/>
      <c r="I1057" s="447"/>
      <c r="J1057" s="577"/>
      <c r="K1057" s="577"/>
    </row>
    <row r="1058" spans="1:11" s="190" customFormat="1" ht="30">
      <c r="A1058" s="315">
        <v>1050</v>
      </c>
      <c r="B1058" s="446" t="s">
        <v>19264</v>
      </c>
      <c r="C1058" s="466" t="s">
        <v>21460</v>
      </c>
      <c r="D1058" s="466" t="s">
        <v>21729</v>
      </c>
      <c r="E1058" s="447" t="s">
        <v>22539</v>
      </c>
      <c r="F1058" s="446" t="s">
        <v>21549</v>
      </c>
      <c r="G1058" s="446" t="s">
        <v>23507</v>
      </c>
      <c r="H1058" s="576"/>
      <c r="I1058" s="447"/>
      <c r="J1058" s="576"/>
      <c r="K1058" s="576"/>
    </row>
    <row r="1059" spans="1:11" s="190" customFormat="1" ht="30">
      <c r="A1059" s="315">
        <v>1051</v>
      </c>
      <c r="B1059" s="446" t="s">
        <v>19264</v>
      </c>
      <c r="C1059" s="466" t="s">
        <v>21460</v>
      </c>
      <c r="D1059" s="466" t="s">
        <v>21467</v>
      </c>
      <c r="E1059" s="447" t="s">
        <v>21656</v>
      </c>
      <c r="F1059" s="446" t="s">
        <v>21662</v>
      </c>
      <c r="G1059" s="446" t="s">
        <v>23508</v>
      </c>
      <c r="H1059" s="447">
        <v>125</v>
      </c>
      <c r="I1059" s="447"/>
      <c r="J1059" s="446" t="s">
        <v>23509</v>
      </c>
      <c r="K1059" s="447" t="s">
        <v>23510</v>
      </c>
    </row>
    <row r="1060" spans="1:11" s="190" customFormat="1" ht="30">
      <c r="A1060" s="315">
        <v>1052</v>
      </c>
      <c r="B1060" s="446" t="s">
        <v>19264</v>
      </c>
      <c r="C1060" s="466" t="s">
        <v>21460</v>
      </c>
      <c r="D1060" s="466" t="s">
        <v>21467</v>
      </c>
      <c r="E1060" s="447" t="s">
        <v>21656</v>
      </c>
      <c r="F1060" s="446" t="s">
        <v>21960</v>
      </c>
      <c r="G1060" s="446" t="s">
        <v>23511</v>
      </c>
      <c r="H1060" s="447">
        <v>125</v>
      </c>
      <c r="I1060" s="447"/>
      <c r="J1060" s="446" t="s">
        <v>23512</v>
      </c>
      <c r="K1060" s="447" t="s">
        <v>23513</v>
      </c>
    </row>
    <row r="1061" spans="1:11" s="190" customFormat="1" ht="30">
      <c r="A1061" s="315">
        <v>1053</v>
      </c>
      <c r="B1061" s="446" t="s">
        <v>19264</v>
      </c>
      <c r="C1061" s="466" t="s">
        <v>21460</v>
      </c>
      <c r="D1061" s="466" t="s">
        <v>21467</v>
      </c>
      <c r="E1061" s="447" t="s">
        <v>22274</v>
      </c>
      <c r="F1061" s="446" t="s">
        <v>21613</v>
      </c>
      <c r="G1061" s="446" t="s">
        <v>23514</v>
      </c>
      <c r="H1061" s="447">
        <v>125</v>
      </c>
      <c r="I1061" s="447"/>
      <c r="J1061" s="446" t="s">
        <v>23515</v>
      </c>
      <c r="K1061" s="447" t="s">
        <v>23516</v>
      </c>
    </row>
    <row r="1062" spans="1:11" s="190" customFormat="1" ht="30">
      <c r="A1062" s="315">
        <v>1054</v>
      </c>
      <c r="B1062" s="446" t="s">
        <v>19264</v>
      </c>
      <c r="C1062" s="466" t="s">
        <v>21460</v>
      </c>
      <c r="D1062" s="466" t="s">
        <v>21467</v>
      </c>
      <c r="E1062" s="447" t="s">
        <v>21468</v>
      </c>
      <c r="F1062" s="446" t="s">
        <v>21587</v>
      </c>
      <c r="G1062" s="446" t="s">
        <v>23517</v>
      </c>
      <c r="H1062" s="447">
        <v>125</v>
      </c>
      <c r="I1062" s="447"/>
      <c r="J1062" s="446" t="s">
        <v>23518</v>
      </c>
      <c r="K1062" s="447" t="s">
        <v>23519</v>
      </c>
    </row>
    <row r="1063" spans="1:11" s="190" customFormat="1" ht="30">
      <c r="A1063" s="315">
        <v>1055</v>
      </c>
      <c r="B1063" s="446" t="s">
        <v>19264</v>
      </c>
      <c r="C1063" s="466" t="s">
        <v>21460</v>
      </c>
      <c r="D1063" s="466" t="s">
        <v>21467</v>
      </c>
      <c r="E1063" s="447" t="s">
        <v>22069</v>
      </c>
      <c r="F1063" s="446" t="s">
        <v>21587</v>
      </c>
      <c r="G1063" s="446" t="s">
        <v>23520</v>
      </c>
      <c r="H1063" s="447">
        <v>125</v>
      </c>
      <c r="I1063" s="447"/>
      <c r="J1063" s="446" t="s">
        <v>23521</v>
      </c>
      <c r="K1063" s="447" t="s">
        <v>23522</v>
      </c>
    </row>
    <row r="1064" spans="1:11" s="190" customFormat="1" ht="30">
      <c r="A1064" s="315">
        <v>1056</v>
      </c>
      <c r="B1064" s="446" t="s">
        <v>19264</v>
      </c>
      <c r="C1064" s="466" t="s">
        <v>21460</v>
      </c>
      <c r="D1064" s="466" t="s">
        <v>23523</v>
      </c>
      <c r="E1064" s="447" t="s">
        <v>23524</v>
      </c>
      <c r="F1064" s="446" t="s">
        <v>21544</v>
      </c>
      <c r="G1064" s="446" t="s">
        <v>23525</v>
      </c>
      <c r="H1064" s="447">
        <v>125</v>
      </c>
      <c r="I1064" s="447"/>
      <c r="J1064" s="446" t="s">
        <v>23526</v>
      </c>
      <c r="K1064" s="447" t="s">
        <v>23527</v>
      </c>
    </row>
    <row r="1065" spans="1:11" s="190" customFormat="1" ht="30">
      <c r="A1065" s="315">
        <v>1057</v>
      </c>
      <c r="B1065" s="446" t="s">
        <v>19264</v>
      </c>
      <c r="C1065" s="466" t="s">
        <v>21460</v>
      </c>
      <c r="D1065" s="466" t="s">
        <v>21516</v>
      </c>
      <c r="E1065" s="447" t="s">
        <v>21867</v>
      </c>
      <c r="F1065" s="446" t="s">
        <v>21878</v>
      </c>
      <c r="G1065" s="446" t="s">
        <v>23528</v>
      </c>
      <c r="H1065" s="589">
        <v>1300</v>
      </c>
      <c r="I1065" s="447"/>
      <c r="J1065" s="575" t="s">
        <v>23529</v>
      </c>
      <c r="K1065" s="575" t="s">
        <v>23530</v>
      </c>
    </row>
    <row r="1066" spans="1:11" s="190" customFormat="1" ht="30">
      <c r="A1066" s="315">
        <v>1058</v>
      </c>
      <c r="B1066" s="446" t="s">
        <v>19264</v>
      </c>
      <c r="C1066" s="466" t="s">
        <v>21460</v>
      </c>
      <c r="D1066" s="466" t="s">
        <v>21516</v>
      </c>
      <c r="E1066" s="447" t="s">
        <v>21867</v>
      </c>
      <c r="F1066" s="446" t="s">
        <v>21595</v>
      </c>
      <c r="G1066" s="446" t="s">
        <v>23531</v>
      </c>
      <c r="H1066" s="577"/>
      <c r="I1066" s="447"/>
      <c r="J1066" s="577"/>
      <c r="K1066" s="577"/>
    </row>
    <row r="1067" spans="1:11" s="190" customFormat="1" ht="15">
      <c r="A1067" s="315">
        <v>1059</v>
      </c>
      <c r="B1067" s="446" t="s">
        <v>19264</v>
      </c>
      <c r="C1067" s="466" t="s">
        <v>21460</v>
      </c>
      <c r="D1067" s="466" t="s">
        <v>23532</v>
      </c>
      <c r="E1067" s="447" t="s">
        <v>23533</v>
      </c>
      <c r="F1067" s="446" t="s">
        <v>23534</v>
      </c>
      <c r="G1067" s="446" t="s">
        <v>23535</v>
      </c>
      <c r="H1067" s="577"/>
      <c r="I1067" s="447"/>
      <c r="J1067" s="577"/>
      <c r="K1067" s="577"/>
    </row>
    <row r="1068" spans="1:11" s="190" customFormat="1" ht="15">
      <c r="A1068" s="315">
        <v>1060</v>
      </c>
      <c r="B1068" s="446" t="s">
        <v>19264</v>
      </c>
      <c r="C1068" s="466" t="s">
        <v>21460</v>
      </c>
      <c r="D1068" s="466" t="s">
        <v>22358</v>
      </c>
      <c r="E1068" s="447" t="s">
        <v>23486</v>
      </c>
      <c r="F1068" s="446" t="s">
        <v>21469</v>
      </c>
      <c r="G1068" s="446" t="s">
        <v>23536</v>
      </c>
      <c r="H1068" s="577"/>
      <c r="I1068" s="447"/>
      <c r="J1068" s="577"/>
      <c r="K1068" s="577"/>
    </row>
    <row r="1069" spans="1:11" s="190" customFormat="1" ht="15">
      <c r="A1069" s="315">
        <v>1061</v>
      </c>
      <c r="B1069" s="446" t="s">
        <v>19264</v>
      </c>
      <c r="C1069" s="466" t="s">
        <v>21460</v>
      </c>
      <c r="D1069" s="466" t="s">
        <v>22358</v>
      </c>
      <c r="E1069" s="447" t="s">
        <v>23486</v>
      </c>
      <c r="F1069" s="446" t="s">
        <v>21469</v>
      </c>
      <c r="G1069" s="446" t="s">
        <v>23537</v>
      </c>
      <c r="H1069" s="576"/>
      <c r="I1069" s="447"/>
      <c r="J1069" s="576"/>
      <c r="K1069" s="576"/>
    </row>
    <row r="1070" spans="1:11" s="190" customFormat="1" ht="15">
      <c r="A1070" s="315">
        <v>1062</v>
      </c>
      <c r="B1070" s="446" t="s">
        <v>19264</v>
      </c>
      <c r="C1070" s="466" t="s">
        <v>21460</v>
      </c>
      <c r="D1070" s="466" t="s">
        <v>22920</v>
      </c>
      <c r="E1070" s="447" t="s">
        <v>21685</v>
      </c>
      <c r="F1070" s="446" t="s">
        <v>21549</v>
      </c>
      <c r="G1070" s="446" t="s">
        <v>23538</v>
      </c>
      <c r="H1070" s="447">
        <v>125</v>
      </c>
      <c r="I1070" s="447"/>
      <c r="J1070" s="446" t="s">
        <v>23539</v>
      </c>
      <c r="K1070" s="447" t="s">
        <v>23540</v>
      </c>
    </row>
    <row r="1071" spans="1:11" s="190" customFormat="1" ht="30">
      <c r="A1071" s="315">
        <v>1063</v>
      </c>
      <c r="B1071" s="446" t="s">
        <v>19264</v>
      </c>
      <c r="C1071" s="466" t="s">
        <v>21460</v>
      </c>
      <c r="D1071" s="466" t="s">
        <v>23541</v>
      </c>
      <c r="E1071" s="447" t="s">
        <v>22052</v>
      </c>
      <c r="F1071" s="446" t="s">
        <v>2992</v>
      </c>
      <c r="G1071" s="446" t="s">
        <v>23542</v>
      </c>
      <c r="H1071" s="447">
        <v>125</v>
      </c>
      <c r="I1071" s="447"/>
      <c r="J1071" s="446" t="s">
        <v>23543</v>
      </c>
      <c r="K1071" s="447" t="s">
        <v>23544</v>
      </c>
    </row>
    <row r="1072" spans="1:11" s="190" customFormat="1" ht="15">
      <c r="A1072" s="315">
        <v>1064</v>
      </c>
      <c r="B1072" s="446" t="s">
        <v>19264</v>
      </c>
      <c r="C1072" s="466" t="s">
        <v>21460</v>
      </c>
      <c r="D1072" s="466" t="s">
        <v>22920</v>
      </c>
      <c r="E1072" s="447" t="s">
        <v>21685</v>
      </c>
      <c r="F1072" s="446" t="s">
        <v>21549</v>
      </c>
      <c r="G1072" s="446" t="s">
        <v>23545</v>
      </c>
      <c r="H1072" s="447">
        <v>125</v>
      </c>
      <c r="I1072" s="447"/>
      <c r="J1072" s="446" t="s">
        <v>23546</v>
      </c>
      <c r="K1072" s="447" t="s">
        <v>23547</v>
      </c>
    </row>
    <row r="1073" spans="1:11" s="190" customFormat="1" ht="30">
      <c r="A1073" s="315">
        <v>1065</v>
      </c>
      <c r="B1073" s="446" t="s">
        <v>19264</v>
      </c>
      <c r="C1073" s="466" t="s">
        <v>21460</v>
      </c>
      <c r="D1073" s="466" t="s">
        <v>22920</v>
      </c>
      <c r="E1073" s="447" t="s">
        <v>21660</v>
      </c>
      <c r="F1073" s="446" t="s">
        <v>21549</v>
      </c>
      <c r="G1073" s="446" t="s">
        <v>23548</v>
      </c>
      <c r="H1073" s="447">
        <v>125</v>
      </c>
      <c r="I1073" s="447"/>
      <c r="J1073" s="446" t="s">
        <v>23549</v>
      </c>
      <c r="K1073" s="447" t="s">
        <v>23550</v>
      </c>
    </row>
    <row r="1074" spans="1:11" s="190" customFormat="1" ht="30">
      <c r="A1074" s="315">
        <v>1066</v>
      </c>
      <c r="B1074" s="446" t="s">
        <v>19264</v>
      </c>
      <c r="C1074" s="466" t="s">
        <v>21460</v>
      </c>
      <c r="D1074" s="466" t="s">
        <v>21467</v>
      </c>
      <c r="E1074" s="447" t="s">
        <v>21791</v>
      </c>
      <c r="F1074" s="446" t="s">
        <v>21474</v>
      </c>
      <c r="G1074" s="446" t="s">
        <v>23551</v>
      </c>
      <c r="H1074" s="457">
        <v>375</v>
      </c>
      <c r="I1074" s="447"/>
      <c r="J1074" s="446" t="s">
        <v>23552</v>
      </c>
      <c r="K1074" s="447" t="s">
        <v>23553</v>
      </c>
    </row>
    <row r="1075" spans="1:11" s="190" customFormat="1" ht="30">
      <c r="A1075" s="315">
        <v>1067</v>
      </c>
      <c r="B1075" s="446" t="s">
        <v>19264</v>
      </c>
      <c r="C1075" s="466" t="s">
        <v>21460</v>
      </c>
      <c r="D1075" s="466" t="s">
        <v>21449</v>
      </c>
      <c r="E1075" s="447" t="s">
        <v>21531</v>
      </c>
      <c r="F1075" s="446" t="s">
        <v>2992</v>
      </c>
      <c r="G1075" s="446" t="s">
        <v>23554</v>
      </c>
      <c r="H1075" s="457">
        <v>375</v>
      </c>
      <c r="I1075" s="447"/>
      <c r="J1075" s="446" t="s">
        <v>23555</v>
      </c>
      <c r="K1075" s="447" t="s">
        <v>23556</v>
      </c>
    </row>
    <row r="1076" spans="1:11" s="190" customFormat="1" ht="30">
      <c r="A1076" s="315">
        <v>1068</v>
      </c>
      <c r="B1076" s="446" t="s">
        <v>19264</v>
      </c>
      <c r="C1076" s="466" t="s">
        <v>21460</v>
      </c>
      <c r="D1076" s="466" t="s">
        <v>21467</v>
      </c>
      <c r="E1076" s="447" t="s">
        <v>23135</v>
      </c>
      <c r="F1076" s="446" t="s">
        <v>21681</v>
      </c>
      <c r="G1076" s="446" t="s">
        <v>23557</v>
      </c>
      <c r="H1076" s="575">
        <v>875</v>
      </c>
      <c r="I1076" s="447"/>
      <c r="J1076" s="575" t="s">
        <v>23558</v>
      </c>
      <c r="K1076" s="575" t="s">
        <v>23559</v>
      </c>
    </row>
    <row r="1077" spans="1:11" s="190" customFormat="1" ht="30">
      <c r="A1077" s="315">
        <v>1069</v>
      </c>
      <c r="B1077" s="446" t="s">
        <v>19264</v>
      </c>
      <c r="C1077" s="466" t="s">
        <v>21536</v>
      </c>
      <c r="D1077" s="466" t="s">
        <v>21467</v>
      </c>
      <c r="E1077" s="447" t="s">
        <v>22210</v>
      </c>
      <c r="F1077" s="446" t="s">
        <v>21662</v>
      </c>
      <c r="G1077" s="446" t="s">
        <v>23560</v>
      </c>
      <c r="H1077" s="577"/>
      <c r="I1077" s="447"/>
      <c r="J1077" s="577"/>
      <c r="K1077" s="577"/>
    </row>
    <row r="1078" spans="1:11" s="190" customFormat="1" ht="30">
      <c r="A1078" s="315">
        <v>1070</v>
      </c>
      <c r="B1078" s="446" t="s">
        <v>19264</v>
      </c>
      <c r="C1078" s="466" t="s">
        <v>21460</v>
      </c>
      <c r="D1078" s="466" t="s">
        <v>21467</v>
      </c>
      <c r="E1078" s="447" t="s">
        <v>23561</v>
      </c>
      <c r="F1078" s="446" t="s">
        <v>21474</v>
      </c>
      <c r="G1078" s="446" t="s">
        <v>23562</v>
      </c>
      <c r="H1078" s="577"/>
      <c r="I1078" s="447"/>
      <c r="J1078" s="577"/>
      <c r="K1078" s="577"/>
    </row>
    <row r="1079" spans="1:11" s="190" customFormat="1" ht="30">
      <c r="A1079" s="315">
        <v>1071</v>
      </c>
      <c r="B1079" s="446" t="s">
        <v>19264</v>
      </c>
      <c r="C1079" s="466" t="s">
        <v>21460</v>
      </c>
      <c r="D1079" s="466" t="s">
        <v>21467</v>
      </c>
      <c r="E1079" s="447" t="s">
        <v>21959</v>
      </c>
      <c r="F1079" s="446" t="s">
        <v>2992</v>
      </c>
      <c r="G1079" s="446" t="s">
        <v>23563</v>
      </c>
      <c r="H1079" s="577"/>
      <c r="I1079" s="447"/>
      <c r="J1079" s="577"/>
      <c r="K1079" s="577"/>
    </row>
    <row r="1080" spans="1:11" s="190" customFormat="1" ht="30">
      <c r="A1080" s="315">
        <v>1072</v>
      </c>
      <c r="B1080" s="446" t="s">
        <v>19264</v>
      </c>
      <c r="C1080" s="466" t="s">
        <v>21460</v>
      </c>
      <c r="D1080" s="466" t="s">
        <v>21467</v>
      </c>
      <c r="E1080" s="447" t="s">
        <v>21557</v>
      </c>
      <c r="F1080" s="446" t="s">
        <v>21544</v>
      </c>
      <c r="G1080" s="446" t="s">
        <v>23564</v>
      </c>
      <c r="H1080" s="577"/>
      <c r="I1080" s="447"/>
      <c r="J1080" s="577"/>
      <c r="K1080" s="577"/>
    </row>
    <row r="1081" spans="1:11" s="190" customFormat="1" ht="30">
      <c r="A1081" s="315">
        <v>1073</v>
      </c>
      <c r="B1081" s="446" t="s">
        <v>19264</v>
      </c>
      <c r="C1081" s="466" t="s">
        <v>21460</v>
      </c>
      <c r="D1081" s="466" t="s">
        <v>21467</v>
      </c>
      <c r="E1081" s="447" t="s">
        <v>21606</v>
      </c>
      <c r="F1081" s="446" t="s">
        <v>21878</v>
      </c>
      <c r="G1081" s="446" t="s">
        <v>23565</v>
      </c>
      <c r="H1081" s="577"/>
      <c r="I1081" s="447"/>
      <c r="J1081" s="577"/>
      <c r="K1081" s="577"/>
    </row>
    <row r="1082" spans="1:11" s="190" customFormat="1" ht="30">
      <c r="A1082" s="315">
        <v>1074</v>
      </c>
      <c r="B1082" s="446" t="s">
        <v>19264</v>
      </c>
      <c r="C1082" s="466" t="s">
        <v>21460</v>
      </c>
      <c r="D1082" s="466" t="s">
        <v>21467</v>
      </c>
      <c r="E1082" s="447" t="s">
        <v>21787</v>
      </c>
      <c r="F1082" s="446" t="s">
        <v>21544</v>
      </c>
      <c r="G1082" s="446" t="s">
        <v>23566</v>
      </c>
      <c r="H1082" s="577"/>
      <c r="I1082" s="447"/>
      <c r="J1082" s="577"/>
      <c r="K1082" s="577"/>
    </row>
    <row r="1083" spans="1:11" s="190" customFormat="1" ht="30">
      <c r="A1083" s="315">
        <v>1075</v>
      </c>
      <c r="B1083" s="446" t="s">
        <v>19264</v>
      </c>
      <c r="C1083" s="466" t="s">
        <v>21460</v>
      </c>
      <c r="D1083" s="466" t="s">
        <v>21467</v>
      </c>
      <c r="E1083" s="447" t="s">
        <v>21606</v>
      </c>
      <c r="F1083" s="446" t="s">
        <v>21878</v>
      </c>
      <c r="G1083" s="446" t="s">
        <v>23567</v>
      </c>
      <c r="H1083" s="577"/>
      <c r="I1083" s="447"/>
      <c r="J1083" s="577"/>
      <c r="K1083" s="577"/>
    </row>
    <row r="1084" spans="1:11" s="190" customFormat="1" ht="30">
      <c r="A1084" s="315">
        <v>1076</v>
      </c>
      <c r="B1084" s="446" t="s">
        <v>19264</v>
      </c>
      <c r="C1084" s="466" t="s">
        <v>21460</v>
      </c>
      <c r="D1084" s="466" t="s">
        <v>21467</v>
      </c>
      <c r="E1084" s="447" t="s">
        <v>21606</v>
      </c>
      <c r="F1084" s="446" t="s">
        <v>21571</v>
      </c>
      <c r="G1084" s="446" t="s">
        <v>23568</v>
      </c>
      <c r="H1084" s="577"/>
      <c r="I1084" s="447"/>
      <c r="J1084" s="577"/>
      <c r="K1084" s="577"/>
    </row>
    <row r="1085" spans="1:11" s="190" customFormat="1" ht="30">
      <c r="A1085" s="315">
        <v>1077</v>
      </c>
      <c r="B1085" s="446" t="s">
        <v>19264</v>
      </c>
      <c r="C1085" s="466" t="s">
        <v>21460</v>
      </c>
      <c r="D1085" s="466" t="s">
        <v>21467</v>
      </c>
      <c r="E1085" s="447" t="s">
        <v>21468</v>
      </c>
      <c r="F1085" s="446" t="s">
        <v>21544</v>
      </c>
      <c r="G1085" s="446" t="s">
        <v>23569</v>
      </c>
      <c r="H1085" s="577"/>
      <c r="I1085" s="447"/>
      <c r="J1085" s="577"/>
      <c r="K1085" s="577"/>
    </row>
    <row r="1086" spans="1:11" s="190" customFormat="1" ht="30">
      <c r="A1086" s="315">
        <v>1078</v>
      </c>
      <c r="B1086" s="446" t="s">
        <v>19264</v>
      </c>
      <c r="C1086" s="466" t="s">
        <v>21460</v>
      </c>
      <c r="D1086" s="466" t="s">
        <v>21467</v>
      </c>
      <c r="E1086" s="447" t="s">
        <v>21656</v>
      </c>
      <c r="F1086" s="446" t="s">
        <v>2992</v>
      </c>
      <c r="G1086" s="446" t="s">
        <v>23570</v>
      </c>
      <c r="H1086" s="577"/>
      <c r="I1086" s="447"/>
      <c r="J1086" s="577"/>
      <c r="K1086" s="577"/>
    </row>
    <row r="1087" spans="1:11" s="190" customFormat="1" ht="30">
      <c r="A1087" s="315">
        <v>1079</v>
      </c>
      <c r="B1087" s="446" t="s">
        <v>19264</v>
      </c>
      <c r="C1087" s="466" t="s">
        <v>21460</v>
      </c>
      <c r="D1087" s="466" t="s">
        <v>21467</v>
      </c>
      <c r="E1087" s="447" t="s">
        <v>21606</v>
      </c>
      <c r="F1087" s="446" t="s">
        <v>21571</v>
      </c>
      <c r="G1087" s="446" t="s">
        <v>23571</v>
      </c>
      <c r="H1087" s="577"/>
      <c r="I1087" s="447"/>
      <c r="J1087" s="577"/>
      <c r="K1087" s="577"/>
    </row>
    <row r="1088" spans="1:11" s="190" customFormat="1" ht="30">
      <c r="A1088" s="315">
        <v>1080</v>
      </c>
      <c r="B1088" s="446" t="s">
        <v>19264</v>
      </c>
      <c r="C1088" s="466" t="s">
        <v>21460</v>
      </c>
      <c r="D1088" s="466" t="s">
        <v>21467</v>
      </c>
      <c r="E1088" s="447" t="s">
        <v>21468</v>
      </c>
      <c r="F1088" s="446" t="s">
        <v>21587</v>
      </c>
      <c r="G1088" s="446" t="s">
        <v>23572</v>
      </c>
      <c r="H1088" s="577"/>
      <c r="I1088" s="447"/>
      <c r="J1088" s="577"/>
      <c r="K1088" s="577"/>
    </row>
    <row r="1089" spans="1:11" s="190" customFormat="1" ht="30">
      <c r="A1089" s="315">
        <v>1081</v>
      </c>
      <c r="B1089" s="446" t="s">
        <v>19264</v>
      </c>
      <c r="C1089" s="466" t="s">
        <v>21460</v>
      </c>
      <c r="D1089" s="466" t="s">
        <v>21467</v>
      </c>
      <c r="E1089" s="447" t="s">
        <v>21710</v>
      </c>
      <c r="F1089" s="446" t="s">
        <v>21544</v>
      </c>
      <c r="G1089" s="446" t="s">
        <v>23573</v>
      </c>
      <c r="H1089" s="577"/>
      <c r="I1089" s="447"/>
      <c r="J1089" s="577"/>
      <c r="K1089" s="577"/>
    </row>
    <row r="1090" spans="1:11" s="190" customFormat="1" ht="30">
      <c r="A1090" s="315">
        <v>1082</v>
      </c>
      <c r="B1090" s="446" t="s">
        <v>19264</v>
      </c>
      <c r="C1090" s="466" t="s">
        <v>21460</v>
      </c>
      <c r="D1090" s="466" t="s">
        <v>21467</v>
      </c>
      <c r="E1090" s="447" t="s">
        <v>22274</v>
      </c>
      <c r="F1090" s="446" t="s">
        <v>21544</v>
      </c>
      <c r="G1090" s="446" t="s">
        <v>23574</v>
      </c>
      <c r="H1090" s="577"/>
      <c r="I1090" s="447"/>
      <c r="J1090" s="577"/>
      <c r="K1090" s="577"/>
    </row>
    <row r="1091" spans="1:11" s="190" customFormat="1" ht="30">
      <c r="A1091" s="315">
        <v>1083</v>
      </c>
      <c r="B1091" s="446" t="s">
        <v>19264</v>
      </c>
      <c r="C1091" s="466" t="s">
        <v>21460</v>
      </c>
      <c r="D1091" s="466" t="s">
        <v>21467</v>
      </c>
      <c r="E1091" s="447" t="s">
        <v>22603</v>
      </c>
      <c r="F1091" s="446" t="s">
        <v>21697</v>
      </c>
      <c r="G1091" s="446" t="s">
        <v>23575</v>
      </c>
      <c r="H1091" s="577"/>
      <c r="I1091" s="447"/>
      <c r="J1091" s="577"/>
      <c r="K1091" s="577"/>
    </row>
    <row r="1092" spans="1:11" s="190" customFormat="1" ht="30">
      <c r="A1092" s="315">
        <v>1084</v>
      </c>
      <c r="B1092" s="446" t="s">
        <v>19264</v>
      </c>
      <c r="C1092" s="466" t="s">
        <v>21460</v>
      </c>
      <c r="D1092" s="466" t="s">
        <v>21467</v>
      </c>
      <c r="E1092" s="447" t="s">
        <v>22274</v>
      </c>
      <c r="F1092" s="446" t="s">
        <v>21613</v>
      </c>
      <c r="G1092" s="446" t="s">
        <v>23576</v>
      </c>
      <c r="H1092" s="577"/>
      <c r="I1092" s="447"/>
      <c r="J1092" s="577"/>
      <c r="K1092" s="577"/>
    </row>
    <row r="1093" spans="1:11" s="190" customFormat="1" ht="30">
      <c r="A1093" s="315">
        <v>1085</v>
      </c>
      <c r="B1093" s="446" t="s">
        <v>19264</v>
      </c>
      <c r="C1093" s="466" t="s">
        <v>21460</v>
      </c>
      <c r="D1093" s="466" t="s">
        <v>21467</v>
      </c>
      <c r="E1093" s="447" t="s">
        <v>21635</v>
      </c>
      <c r="F1093" s="446" t="s">
        <v>21549</v>
      </c>
      <c r="G1093" s="446" t="s">
        <v>23577</v>
      </c>
      <c r="H1093" s="576"/>
      <c r="I1093" s="447"/>
      <c r="J1093" s="576"/>
      <c r="K1093" s="576"/>
    </row>
    <row r="1094" spans="1:11" s="190" customFormat="1" ht="15">
      <c r="A1094" s="315">
        <v>1086</v>
      </c>
      <c r="B1094" s="446" t="s">
        <v>19264</v>
      </c>
      <c r="C1094" s="466" t="s">
        <v>21536</v>
      </c>
      <c r="D1094" s="466" t="s">
        <v>22568</v>
      </c>
      <c r="E1094" s="447" t="s">
        <v>23055</v>
      </c>
      <c r="F1094" s="446" t="s">
        <v>21571</v>
      </c>
      <c r="G1094" s="446" t="s">
        <v>23578</v>
      </c>
      <c r="H1094" s="447">
        <v>187.5</v>
      </c>
      <c r="I1094" s="447"/>
      <c r="J1094" s="446" t="s">
        <v>23579</v>
      </c>
      <c r="K1094" s="447" t="s">
        <v>23580</v>
      </c>
    </row>
    <row r="1095" spans="1:11" s="190" customFormat="1" ht="30">
      <c r="A1095" s="315">
        <v>1087</v>
      </c>
      <c r="B1095" s="446" t="s">
        <v>19264</v>
      </c>
      <c r="C1095" s="466" t="s">
        <v>21460</v>
      </c>
      <c r="D1095" s="466" t="s">
        <v>23581</v>
      </c>
      <c r="E1095" s="447" t="s">
        <v>22561</v>
      </c>
      <c r="F1095" s="446" t="s">
        <v>21474</v>
      </c>
      <c r="G1095" s="446" t="s">
        <v>23582</v>
      </c>
      <c r="H1095" s="447">
        <v>187.5</v>
      </c>
      <c r="I1095" s="447"/>
      <c r="J1095" s="446" t="s">
        <v>23583</v>
      </c>
      <c r="K1095" s="447" t="s">
        <v>23584</v>
      </c>
    </row>
    <row r="1096" spans="1:11" s="190" customFormat="1" ht="30">
      <c r="A1096" s="315">
        <v>1088</v>
      </c>
      <c r="B1096" s="446" t="s">
        <v>19264</v>
      </c>
      <c r="C1096" s="466" t="s">
        <v>21460</v>
      </c>
      <c r="D1096" s="466" t="s">
        <v>23581</v>
      </c>
      <c r="E1096" s="447" t="s">
        <v>23585</v>
      </c>
      <c r="F1096" s="446" t="s">
        <v>21474</v>
      </c>
      <c r="G1096" s="446" t="s">
        <v>23586</v>
      </c>
      <c r="H1096" s="447">
        <v>187.5</v>
      </c>
      <c r="I1096" s="447"/>
      <c r="J1096" s="446" t="s">
        <v>23587</v>
      </c>
      <c r="K1096" s="447" t="s">
        <v>23588</v>
      </c>
    </row>
    <row r="1097" spans="1:11" s="190" customFormat="1" ht="30">
      <c r="A1097" s="315">
        <v>1089</v>
      </c>
      <c r="B1097" s="446" t="s">
        <v>19264</v>
      </c>
      <c r="C1097" s="466" t="s">
        <v>21460</v>
      </c>
      <c r="D1097" s="466" t="s">
        <v>22568</v>
      </c>
      <c r="E1097" s="447" t="s">
        <v>23589</v>
      </c>
      <c r="F1097" s="446" t="s">
        <v>21595</v>
      </c>
      <c r="G1097" s="446" t="s">
        <v>23590</v>
      </c>
      <c r="H1097" s="447">
        <v>187.5</v>
      </c>
      <c r="I1097" s="447"/>
      <c r="J1097" s="446" t="s">
        <v>23591</v>
      </c>
      <c r="K1097" s="447" t="s">
        <v>23592</v>
      </c>
    </row>
    <row r="1098" spans="1:11" s="190" customFormat="1" ht="30">
      <c r="A1098" s="315">
        <v>1090</v>
      </c>
      <c r="B1098" s="446" t="s">
        <v>19264</v>
      </c>
      <c r="C1098" s="466" t="s">
        <v>21460</v>
      </c>
      <c r="D1098" s="466" t="s">
        <v>21646</v>
      </c>
      <c r="E1098" s="447" t="s">
        <v>23593</v>
      </c>
      <c r="F1098" s="446" t="s">
        <v>21960</v>
      </c>
      <c r="G1098" s="446" t="s">
        <v>23594</v>
      </c>
      <c r="H1098" s="447">
        <v>187.5</v>
      </c>
      <c r="I1098" s="447"/>
      <c r="J1098" s="446" t="s">
        <v>23595</v>
      </c>
      <c r="K1098" s="447" t="s">
        <v>23596</v>
      </c>
    </row>
    <row r="1099" spans="1:11" s="190" customFormat="1" ht="30">
      <c r="A1099" s="315">
        <v>1091</v>
      </c>
      <c r="B1099" s="446" t="s">
        <v>19264</v>
      </c>
      <c r="C1099" s="466" t="s">
        <v>21460</v>
      </c>
      <c r="D1099" s="466" t="s">
        <v>23581</v>
      </c>
      <c r="E1099" s="447" t="s">
        <v>23597</v>
      </c>
      <c r="F1099" s="446" t="s">
        <v>21544</v>
      </c>
      <c r="G1099" s="446" t="s">
        <v>23598</v>
      </c>
      <c r="H1099" s="447">
        <v>187.5</v>
      </c>
      <c r="I1099" s="447"/>
      <c r="J1099" s="446" t="s">
        <v>23599</v>
      </c>
      <c r="K1099" s="447" t="s">
        <v>23600</v>
      </c>
    </row>
    <row r="1100" spans="1:11" s="190" customFormat="1" ht="30">
      <c r="A1100" s="315">
        <v>1092</v>
      </c>
      <c r="B1100" s="446" t="s">
        <v>19264</v>
      </c>
      <c r="C1100" s="466" t="s">
        <v>21460</v>
      </c>
      <c r="D1100" s="466" t="s">
        <v>22568</v>
      </c>
      <c r="E1100" s="447" t="s">
        <v>23055</v>
      </c>
      <c r="F1100" s="446" t="s">
        <v>2992</v>
      </c>
      <c r="G1100" s="446" t="s">
        <v>23601</v>
      </c>
      <c r="H1100" s="447">
        <v>187.5</v>
      </c>
      <c r="I1100" s="447"/>
      <c r="J1100" s="446" t="s">
        <v>23602</v>
      </c>
      <c r="K1100" s="447" t="s">
        <v>23603</v>
      </c>
    </row>
    <row r="1101" spans="1:11" s="190" customFormat="1" ht="30">
      <c r="A1101" s="315">
        <v>1093</v>
      </c>
      <c r="B1101" s="446" t="s">
        <v>19264</v>
      </c>
      <c r="C1101" s="466" t="s">
        <v>21460</v>
      </c>
      <c r="D1101" s="466" t="s">
        <v>21449</v>
      </c>
      <c r="E1101" s="447" t="s">
        <v>21780</v>
      </c>
      <c r="F1101" s="446" t="s">
        <v>21587</v>
      </c>
      <c r="G1101" s="446" t="s">
        <v>23604</v>
      </c>
      <c r="H1101" s="447">
        <v>112.5</v>
      </c>
      <c r="I1101" s="447"/>
      <c r="J1101" s="446" t="s">
        <v>23605</v>
      </c>
      <c r="K1101" s="447" t="s">
        <v>23606</v>
      </c>
    </row>
    <row r="1102" spans="1:11" s="190" customFormat="1" ht="15">
      <c r="A1102" s="315">
        <v>1094</v>
      </c>
      <c r="B1102" s="446" t="s">
        <v>19264</v>
      </c>
      <c r="C1102" s="466" t="s">
        <v>21460</v>
      </c>
      <c r="D1102" s="466" t="s">
        <v>21449</v>
      </c>
      <c r="E1102" s="447" t="s">
        <v>21531</v>
      </c>
      <c r="F1102" s="446" t="s">
        <v>21549</v>
      </c>
      <c r="G1102" s="446" t="s">
        <v>23607</v>
      </c>
      <c r="H1102" s="447">
        <v>112.5</v>
      </c>
      <c r="I1102" s="447"/>
      <c r="J1102" s="446" t="s">
        <v>23608</v>
      </c>
      <c r="K1102" s="447" t="s">
        <v>23609</v>
      </c>
    </row>
    <row r="1103" spans="1:11" s="190" customFormat="1" ht="30">
      <c r="A1103" s="315">
        <v>1095</v>
      </c>
      <c r="B1103" s="446" t="s">
        <v>19264</v>
      </c>
      <c r="C1103" s="466" t="s">
        <v>21460</v>
      </c>
      <c r="D1103" s="466" t="s">
        <v>21467</v>
      </c>
      <c r="E1103" s="447" t="s">
        <v>21468</v>
      </c>
      <c r="F1103" s="446" t="s">
        <v>21960</v>
      </c>
      <c r="G1103" s="446" t="s">
        <v>23610</v>
      </c>
      <c r="H1103" s="447">
        <v>112.5</v>
      </c>
      <c r="I1103" s="447"/>
      <c r="J1103" s="446" t="s">
        <v>23611</v>
      </c>
      <c r="K1103" s="447" t="s">
        <v>23612</v>
      </c>
    </row>
    <row r="1104" spans="1:11" s="190" customFormat="1" ht="30">
      <c r="A1104" s="315">
        <v>1096</v>
      </c>
      <c r="B1104" s="446" t="s">
        <v>19264</v>
      </c>
      <c r="C1104" s="466" t="s">
        <v>21460</v>
      </c>
      <c r="D1104" s="466" t="s">
        <v>21449</v>
      </c>
      <c r="E1104" s="447" t="s">
        <v>21531</v>
      </c>
      <c r="F1104" s="446" t="s">
        <v>21607</v>
      </c>
      <c r="G1104" s="446" t="s">
        <v>23613</v>
      </c>
      <c r="H1104" s="447">
        <v>112.5</v>
      </c>
      <c r="I1104" s="447"/>
      <c r="J1104" s="446" t="s">
        <v>23614</v>
      </c>
      <c r="K1104" s="447" t="s">
        <v>23615</v>
      </c>
    </row>
    <row r="1105" spans="1:13" s="190" customFormat="1" ht="30">
      <c r="A1105" s="315">
        <v>1097</v>
      </c>
      <c r="B1105" s="446" t="s">
        <v>19264</v>
      </c>
      <c r="C1105" s="466" t="s">
        <v>21460</v>
      </c>
      <c r="D1105" s="466" t="s">
        <v>21467</v>
      </c>
      <c r="E1105" s="447" t="s">
        <v>23616</v>
      </c>
      <c r="F1105" s="446">
        <v>2001</v>
      </c>
      <c r="G1105" s="446" t="s">
        <v>23617</v>
      </c>
      <c r="H1105" s="447">
        <v>2600</v>
      </c>
      <c r="I1105" s="447"/>
      <c r="J1105" s="446">
        <v>401997498</v>
      </c>
      <c r="K1105" s="447" t="s">
        <v>23618</v>
      </c>
    </row>
    <row r="1106" spans="1:13" s="190" customFormat="1" ht="30">
      <c r="A1106" s="315">
        <v>1098</v>
      </c>
      <c r="B1106" s="446" t="s">
        <v>19264</v>
      </c>
      <c r="C1106" s="466" t="s">
        <v>21460</v>
      </c>
      <c r="D1106" s="466" t="s">
        <v>21467</v>
      </c>
      <c r="E1106" s="447" t="s">
        <v>21783</v>
      </c>
      <c r="F1106" s="446" t="s">
        <v>21607</v>
      </c>
      <c r="G1106" s="446" t="s">
        <v>23619</v>
      </c>
      <c r="H1106" s="447">
        <v>112.5</v>
      </c>
      <c r="I1106" s="447"/>
      <c r="J1106" s="446" t="s">
        <v>23620</v>
      </c>
      <c r="K1106" s="447" t="s">
        <v>23621</v>
      </c>
    </row>
    <row r="1107" spans="1:13" s="190" customFormat="1" ht="30">
      <c r="A1107" s="315">
        <v>1099</v>
      </c>
      <c r="B1107" s="446" t="s">
        <v>19264</v>
      </c>
      <c r="C1107" s="471" t="s">
        <v>21460</v>
      </c>
      <c r="D1107" s="472" t="s">
        <v>21467</v>
      </c>
      <c r="E1107" s="473" t="s">
        <v>21468</v>
      </c>
      <c r="F1107" s="473" t="s">
        <v>21647</v>
      </c>
      <c r="G1107" s="474" t="s">
        <v>21986</v>
      </c>
      <c r="H1107" s="471">
        <v>240</v>
      </c>
      <c r="I1107" s="475"/>
      <c r="J1107" s="476" t="s">
        <v>23622</v>
      </c>
      <c r="K1107" s="477" t="s">
        <v>23623</v>
      </c>
      <c r="L1107" s="467"/>
      <c r="M1107" s="468"/>
    </row>
    <row r="1108" spans="1:13" s="190" customFormat="1" ht="30">
      <c r="A1108" s="315">
        <v>1100</v>
      </c>
      <c r="B1108" s="446" t="s">
        <v>19264</v>
      </c>
      <c r="C1108" s="471" t="s">
        <v>21460</v>
      </c>
      <c r="D1108" s="472" t="s">
        <v>21467</v>
      </c>
      <c r="E1108" s="473" t="s">
        <v>23624</v>
      </c>
      <c r="F1108" s="473" t="s">
        <v>21647</v>
      </c>
      <c r="G1108" s="474" t="s">
        <v>23625</v>
      </c>
      <c r="H1108" s="471">
        <v>240</v>
      </c>
      <c r="I1108" s="475"/>
      <c r="J1108" s="476" t="s">
        <v>23626</v>
      </c>
      <c r="K1108" s="477" t="s">
        <v>23627</v>
      </c>
      <c r="L1108" s="467"/>
      <c r="M1108" s="468"/>
    </row>
    <row r="1109" spans="1:13" s="190" customFormat="1" ht="30">
      <c r="A1109" s="315">
        <v>1101</v>
      </c>
      <c r="B1109" s="446" t="s">
        <v>19264</v>
      </c>
      <c r="C1109" s="471" t="s">
        <v>21460</v>
      </c>
      <c r="D1109" s="472" t="s">
        <v>21467</v>
      </c>
      <c r="E1109" s="473" t="s">
        <v>23628</v>
      </c>
      <c r="F1109" s="473" t="s">
        <v>23141</v>
      </c>
      <c r="G1109" s="474" t="s">
        <v>23629</v>
      </c>
      <c r="H1109" s="471">
        <v>240</v>
      </c>
      <c r="I1109" s="475"/>
      <c r="J1109" s="476" t="s">
        <v>23630</v>
      </c>
      <c r="K1109" s="477" t="s">
        <v>23631</v>
      </c>
      <c r="L1109" s="467"/>
      <c r="M1109" s="468"/>
    </row>
    <row r="1110" spans="1:13" s="190" customFormat="1" ht="30">
      <c r="A1110" s="315">
        <v>1102</v>
      </c>
      <c r="B1110" s="446" t="s">
        <v>19264</v>
      </c>
      <c r="C1110" s="471" t="s">
        <v>21460</v>
      </c>
      <c r="D1110" s="472" t="s">
        <v>21467</v>
      </c>
      <c r="E1110" s="473" t="s">
        <v>23632</v>
      </c>
      <c r="F1110" s="473" t="s">
        <v>21820</v>
      </c>
      <c r="G1110" s="474" t="s">
        <v>23633</v>
      </c>
      <c r="H1110" s="471">
        <v>240</v>
      </c>
      <c r="I1110" s="475"/>
      <c r="J1110" s="476" t="s">
        <v>23634</v>
      </c>
      <c r="K1110" s="477" t="s">
        <v>23635</v>
      </c>
      <c r="L1110" s="469"/>
      <c r="M1110" s="470"/>
    </row>
    <row r="1111" spans="1:13" s="190" customFormat="1" ht="30">
      <c r="A1111" s="315">
        <v>1103</v>
      </c>
      <c r="B1111" s="446" t="s">
        <v>19264</v>
      </c>
      <c r="C1111" s="471" t="s">
        <v>21460</v>
      </c>
      <c r="D1111" s="472" t="s">
        <v>21467</v>
      </c>
      <c r="E1111" s="473" t="s">
        <v>21705</v>
      </c>
      <c r="F1111" s="473">
        <v>2000</v>
      </c>
      <c r="G1111" s="474" t="s">
        <v>23636</v>
      </c>
      <c r="H1111" s="583">
        <v>9887.5</v>
      </c>
      <c r="I1111" s="475"/>
      <c r="J1111" s="583" t="s">
        <v>23722</v>
      </c>
      <c r="K1111" s="586" t="s">
        <v>23723</v>
      </c>
      <c r="L1111" s="469"/>
      <c r="M1111" s="470"/>
    </row>
    <row r="1112" spans="1:13" s="190" customFormat="1" ht="30">
      <c r="A1112" s="315">
        <v>1104</v>
      </c>
      <c r="B1112" s="446" t="s">
        <v>19264</v>
      </c>
      <c r="C1112" s="471" t="s">
        <v>21460</v>
      </c>
      <c r="D1112" s="472" t="s">
        <v>21467</v>
      </c>
      <c r="E1112" s="473" t="s">
        <v>21954</v>
      </c>
      <c r="F1112" s="473">
        <v>1998</v>
      </c>
      <c r="G1112" s="474" t="s">
        <v>23637</v>
      </c>
      <c r="H1112" s="584"/>
      <c r="I1112" s="475"/>
      <c r="J1112" s="584"/>
      <c r="K1112" s="587"/>
      <c r="L1112" s="469"/>
      <c r="M1112" s="470"/>
    </row>
    <row r="1113" spans="1:13" s="190" customFormat="1" ht="30">
      <c r="A1113" s="315">
        <v>1105</v>
      </c>
      <c r="B1113" s="446" t="s">
        <v>19264</v>
      </c>
      <c r="C1113" s="471" t="s">
        <v>21460</v>
      </c>
      <c r="D1113" s="472" t="s">
        <v>21467</v>
      </c>
      <c r="E1113" s="473" t="s">
        <v>21553</v>
      </c>
      <c r="F1113" s="473">
        <v>1999</v>
      </c>
      <c r="G1113" s="474" t="s">
        <v>23638</v>
      </c>
      <c r="H1113" s="584"/>
      <c r="I1113" s="475"/>
      <c r="J1113" s="584"/>
      <c r="K1113" s="587"/>
      <c r="L1113" s="469"/>
      <c r="M1113" s="470"/>
    </row>
    <row r="1114" spans="1:13" s="190" customFormat="1" ht="30">
      <c r="A1114" s="315">
        <v>1106</v>
      </c>
      <c r="B1114" s="446" t="s">
        <v>19264</v>
      </c>
      <c r="C1114" s="471" t="s">
        <v>21460</v>
      </c>
      <c r="D1114" s="472" t="s">
        <v>21467</v>
      </c>
      <c r="E1114" s="473" t="s">
        <v>23492</v>
      </c>
      <c r="F1114" s="473">
        <v>2000</v>
      </c>
      <c r="G1114" s="474" t="s">
        <v>23639</v>
      </c>
      <c r="H1114" s="584"/>
      <c r="I1114" s="475"/>
      <c r="J1114" s="584"/>
      <c r="K1114" s="587"/>
      <c r="L1114" s="469"/>
      <c r="M1114" s="470"/>
    </row>
    <row r="1115" spans="1:13" s="190" customFormat="1" ht="30">
      <c r="A1115" s="315">
        <v>1107</v>
      </c>
      <c r="B1115" s="446" t="s">
        <v>19264</v>
      </c>
      <c r="C1115" s="471" t="s">
        <v>21460</v>
      </c>
      <c r="D1115" s="472" t="s">
        <v>21467</v>
      </c>
      <c r="E1115" s="473" t="s">
        <v>21787</v>
      </c>
      <c r="F1115" s="473">
        <v>1997</v>
      </c>
      <c r="G1115" s="474" t="s">
        <v>23640</v>
      </c>
      <c r="H1115" s="584"/>
      <c r="I1115" s="475"/>
      <c r="J1115" s="584"/>
      <c r="K1115" s="587"/>
      <c r="L1115" s="469"/>
      <c r="M1115" s="470"/>
    </row>
    <row r="1116" spans="1:13" s="190" customFormat="1" ht="30">
      <c r="A1116" s="315">
        <v>1108</v>
      </c>
      <c r="B1116" s="446" t="s">
        <v>19264</v>
      </c>
      <c r="C1116" s="471" t="s">
        <v>21460</v>
      </c>
      <c r="D1116" s="472" t="s">
        <v>21467</v>
      </c>
      <c r="E1116" s="473" t="s">
        <v>21971</v>
      </c>
      <c r="F1116" s="473">
        <v>2000</v>
      </c>
      <c r="G1116" s="474" t="s">
        <v>23641</v>
      </c>
      <c r="H1116" s="584"/>
      <c r="I1116" s="475"/>
      <c r="J1116" s="584"/>
      <c r="K1116" s="587"/>
      <c r="L1116" s="469"/>
      <c r="M1116" s="470"/>
    </row>
    <row r="1117" spans="1:13" s="190" customFormat="1" ht="30">
      <c r="A1117" s="315">
        <v>1109</v>
      </c>
      <c r="B1117" s="446" t="s">
        <v>19264</v>
      </c>
      <c r="C1117" s="471" t="s">
        <v>21460</v>
      </c>
      <c r="D1117" s="472" t="s">
        <v>22102</v>
      </c>
      <c r="E1117" s="473" t="s">
        <v>21468</v>
      </c>
      <c r="F1117" s="473">
        <v>2008</v>
      </c>
      <c r="G1117" s="474" t="s">
        <v>23642</v>
      </c>
      <c r="H1117" s="584"/>
      <c r="I1117" s="475"/>
      <c r="J1117" s="584"/>
      <c r="K1117" s="587"/>
      <c r="L1117" s="469"/>
      <c r="M1117" s="470"/>
    </row>
    <row r="1118" spans="1:13" s="190" customFormat="1" ht="30">
      <c r="A1118" s="315">
        <v>1110</v>
      </c>
      <c r="B1118" s="446" t="s">
        <v>19264</v>
      </c>
      <c r="C1118" s="471" t="s">
        <v>21460</v>
      </c>
      <c r="D1118" s="472" t="s">
        <v>21467</v>
      </c>
      <c r="E1118" s="473" t="s">
        <v>21635</v>
      </c>
      <c r="F1118" s="473">
        <v>1999</v>
      </c>
      <c r="G1118" s="474" t="s">
        <v>23643</v>
      </c>
      <c r="H1118" s="584"/>
      <c r="I1118" s="475"/>
      <c r="J1118" s="584"/>
      <c r="K1118" s="587"/>
      <c r="L1118" s="469"/>
      <c r="M1118" s="470"/>
    </row>
    <row r="1119" spans="1:13" s="190" customFormat="1" ht="30">
      <c r="A1119" s="315">
        <v>1111</v>
      </c>
      <c r="B1119" s="446" t="s">
        <v>19264</v>
      </c>
      <c r="C1119" s="471" t="s">
        <v>21460</v>
      </c>
      <c r="D1119" s="472" t="s">
        <v>21467</v>
      </c>
      <c r="E1119" s="473" t="s">
        <v>21635</v>
      </c>
      <c r="F1119" s="473">
        <v>1997</v>
      </c>
      <c r="G1119" s="474" t="s">
        <v>23644</v>
      </c>
      <c r="H1119" s="584"/>
      <c r="I1119" s="475"/>
      <c r="J1119" s="584"/>
      <c r="K1119" s="587"/>
      <c r="L1119" s="469"/>
      <c r="M1119" s="470"/>
    </row>
    <row r="1120" spans="1:13" s="190" customFormat="1" ht="30">
      <c r="A1120" s="315">
        <v>1112</v>
      </c>
      <c r="B1120" s="446" t="s">
        <v>19264</v>
      </c>
      <c r="C1120" s="471" t="s">
        <v>21460</v>
      </c>
      <c r="D1120" s="472" t="s">
        <v>21467</v>
      </c>
      <c r="E1120" s="473" t="s">
        <v>23645</v>
      </c>
      <c r="F1120" s="473">
        <v>1995</v>
      </c>
      <c r="G1120" s="474" t="s">
        <v>23646</v>
      </c>
      <c r="H1120" s="584"/>
      <c r="I1120" s="475"/>
      <c r="J1120" s="584"/>
      <c r="K1120" s="587"/>
      <c r="L1120" s="469"/>
      <c r="M1120" s="470"/>
    </row>
    <row r="1121" spans="1:13" s="190" customFormat="1" ht="30">
      <c r="A1121" s="315">
        <v>1113</v>
      </c>
      <c r="B1121" s="446" t="s">
        <v>19264</v>
      </c>
      <c r="C1121" s="471" t="s">
        <v>21460</v>
      </c>
      <c r="D1121" s="472" t="s">
        <v>21467</v>
      </c>
      <c r="E1121" s="473" t="s">
        <v>23647</v>
      </c>
      <c r="F1121" s="473">
        <v>2005</v>
      </c>
      <c r="G1121" s="474" t="s">
        <v>23648</v>
      </c>
      <c r="H1121" s="584"/>
      <c r="I1121" s="475"/>
      <c r="J1121" s="584"/>
      <c r="K1121" s="587"/>
      <c r="L1121" s="469"/>
      <c r="M1121" s="470"/>
    </row>
    <row r="1122" spans="1:13" s="190" customFormat="1" ht="15">
      <c r="A1122" s="315">
        <v>1114</v>
      </c>
      <c r="B1122" s="446" t="s">
        <v>19264</v>
      </c>
      <c r="C1122" s="471" t="s">
        <v>21460</v>
      </c>
      <c r="D1122" s="472" t="s">
        <v>23649</v>
      </c>
      <c r="E1122" s="473" t="s">
        <v>23650</v>
      </c>
      <c r="F1122" s="473">
        <v>1995</v>
      </c>
      <c r="G1122" s="474" t="s">
        <v>23651</v>
      </c>
      <c r="H1122" s="584"/>
      <c r="I1122" s="475"/>
      <c r="J1122" s="584"/>
      <c r="K1122" s="587"/>
      <c r="L1122" s="469"/>
      <c r="M1122" s="470"/>
    </row>
    <row r="1123" spans="1:13" s="190" customFormat="1" ht="15">
      <c r="A1123" s="315">
        <v>1115</v>
      </c>
      <c r="B1123" s="446" t="s">
        <v>19264</v>
      </c>
      <c r="C1123" s="471" t="s">
        <v>21460</v>
      </c>
      <c r="D1123" s="472" t="s">
        <v>21490</v>
      </c>
      <c r="E1123" s="473" t="s">
        <v>23652</v>
      </c>
      <c r="F1123" s="473">
        <v>1996</v>
      </c>
      <c r="G1123" s="474" t="s">
        <v>23653</v>
      </c>
      <c r="H1123" s="584"/>
      <c r="I1123" s="475"/>
      <c r="J1123" s="584"/>
      <c r="K1123" s="587"/>
      <c r="L1123" s="469"/>
      <c r="M1123" s="470"/>
    </row>
    <row r="1124" spans="1:13" s="190" customFormat="1" ht="15">
      <c r="A1124" s="315">
        <v>1116</v>
      </c>
      <c r="B1124" s="446" t="s">
        <v>19264</v>
      </c>
      <c r="C1124" s="471" t="s">
        <v>21460</v>
      </c>
      <c r="D1124" s="472" t="s">
        <v>21490</v>
      </c>
      <c r="E1124" s="473" t="s">
        <v>21491</v>
      </c>
      <c r="F1124" s="473">
        <v>1993</v>
      </c>
      <c r="G1124" s="474" t="s">
        <v>23654</v>
      </c>
      <c r="H1124" s="584"/>
      <c r="I1124" s="475"/>
      <c r="J1124" s="584"/>
      <c r="K1124" s="587"/>
      <c r="L1124" s="469"/>
      <c r="M1124" s="470"/>
    </row>
    <row r="1125" spans="1:13" s="190" customFormat="1" ht="30">
      <c r="A1125" s="315">
        <v>1117</v>
      </c>
      <c r="B1125" s="446" t="s">
        <v>19264</v>
      </c>
      <c r="C1125" s="471" t="s">
        <v>21460</v>
      </c>
      <c r="D1125" s="472" t="s">
        <v>21467</v>
      </c>
      <c r="E1125" s="473">
        <v>303</v>
      </c>
      <c r="F1125" s="473">
        <v>1993</v>
      </c>
      <c r="G1125" s="474" t="s">
        <v>23655</v>
      </c>
      <c r="H1125" s="584"/>
      <c r="I1125" s="475"/>
      <c r="J1125" s="584"/>
      <c r="K1125" s="587"/>
      <c r="L1125" s="469"/>
      <c r="M1125" s="470"/>
    </row>
    <row r="1126" spans="1:13" s="190" customFormat="1" ht="30">
      <c r="A1126" s="315">
        <v>1118</v>
      </c>
      <c r="B1126" s="446" t="s">
        <v>19264</v>
      </c>
      <c r="C1126" s="471" t="s">
        <v>21460</v>
      </c>
      <c r="D1126" s="472" t="s">
        <v>21467</v>
      </c>
      <c r="E1126" s="473" t="s">
        <v>23656</v>
      </c>
      <c r="F1126" s="473">
        <v>1996</v>
      </c>
      <c r="G1126" s="474" t="s">
        <v>23657</v>
      </c>
      <c r="H1126" s="584"/>
      <c r="I1126" s="475"/>
      <c r="J1126" s="584"/>
      <c r="K1126" s="587"/>
      <c r="L1126" s="469"/>
      <c r="M1126" s="470"/>
    </row>
    <row r="1127" spans="1:13" s="190" customFormat="1" ht="15">
      <c r="A1127" s="315">
        <v>1119</v>
      </c>
      <c r="B1127" s="446" t="s">
        <v>19264</v>
      </c>
      <c r="C1127" s="471" t="s">
        <v>21460</v>
      </c>
      <c r="D1127" s="472" t="s">
        <v>21490</v>
      </c>
      <c r="E1127" s="473" t="s">
        <v>23658</v>
      </c>
      <c r="F1127" s="473">
        <v>1995</v>
      </c>
      <c r="G1127" s="474" t="s">
        <v>23659</v>
      </c>
      <c r="H1127" s="584"/>
      <c r="I1127" s="475"/>
      <c r="J1127" s="584"/>
      <c r="K1127" s="587"/>
      <c r="L1127" s="469"/>
      <c r="M1127" s="470"/>
    </row>
    <row r="1128" spans="1:13" s="190" customFormat="1" ht="15">
      <c r="A1128" s="315">
        <v>1120</v>
      </c>
      <c r="B1128" s="446" t="s">
        <v>19264</v>
      </c>
      <c r="C1128" s="471" t="s">
        <v>21460</v>
      </c>
      <c r="D1128" s="472" t="s">
        <v>21516</v>
      </c>
      <c r="E1128" s="473">
        <v>422</v>
      </c>
      <c r="F1128" s="473">
        <v>1993</v>
      </c>
      <c r="G1128" s="474" t="s">
        <v>23660</v>
      </c>
      <c r="H1128" s="584"/>
      <c r="I1128" s="475"/>
      <c r="J1128" s="584"/>
      <c r="K1128" s="587"/>
      <c r="L1128" s="469"/>
      <c r="M1128" s="470"/>
    </row>
    <row r="1129" spans="1:13" s="190" customFormat="1" ht="15">
      <c r="A1129" s="315">
        <v>1121</v>
      </c>
      <c r="B1129" s="446" t="s">
        <v>19264</v>
      </c>
      <c r="C1129" s="471" t="s">
        <v>21460</v>
      </c>
      <c r="D1129" s="472" t="s">
        <v>21516</v>
      </c>
      <c r="E1129" s="473" t="s">
        <v>23661</v>
      </c>
      <c r="F1129" s="473">
        <v>1997</v>
      </c>
      <c r="G1129" s="474" t="s">
        <v>23662</v>
      </c>
      <c r="H1129" s="584"/>
      <c r="I1129" s="475"/>
      <c r="J1129" s="584"/>
      <c r="K1129" s="587"/>
      <c r="L1129" s="469"/>
      <c r="M1129" s="470"/>
    </row>
    <row r="1130" spans="1:13" s="190" customFormat="1" ht="30">
      <c r="A1130" s="315">
        <v>1122</v>
      </c>
      <c r="B1130" s="446" t="s">
        <v>19264</v>
      </c>
      <c r="C1130" s="471" t="s">
        <v>21460</v>
      </c>
      <c r="D1130" s="472" t="s">
        <v>21467</v>
      </c>
      <c r="E1130" s="473" t="s">
        <v>23663</v>
      </c>
      <c r="F1130" s="473">
        <v>1998</v>
      </c>
      <c r="G1130" s="474" t="s">
        <v>23664</v>
      </c>
      <c r="H1130" s="584"/>
      <c r="I1130" s="475"/>
      <c r="J1130" s="584"/>
      <c r="K1130" s="587"/>
      <c r="L1130" s="469"/>
      <c r="M1130" s="470"/>
    </row>
    <row r="1131" spans="1:13" s="190" customFormat="1" ht="30">
      <c r="A1131" s="315">
        <v>1123</v>
      </c>
      <c r="B1131" s="446" t="s">
        <v>19264</v>
      </c>
      <c r="C1131" s="471" t="s">
        <v>21460</v>
      </c>
      <c r="D1131" s="472" t="s">
        <v>21467</v>
      </c>
      <c r="E1131" s="473" t="s">
        <v>21716</v>
      </c>
      <c r="F1131" s="473">
        <v>2001</v>
      </c>
      <c r="G1131" s="474" t="s">
        <v>23665</v>
      </c>
      <c r="H1131" s="584"/>
      <c r="I1131" s="475"/>
      <c r="J1131" s="584"/>
      <c r="K1131" s="587"/>
      <c r="L1131" s="469"/>
      <c r="M1131" s="470"/>
    </row>
    <row r="1132" spans="1:13" s="190" customFormat="1" ht="30">
      <c r="A1132" s="315">
        <v>1124</v>
      </c>
      <c r="B1132" s="446" t="s">
        <v>19264</v>
      </c>
      <c r="C1132" s="471" t="s">
        <v>21460</v>
      </c>
      <c r="D1132" s="472" t="s">
        <v>21467</v>
      </c>
      <c r="E1132" s="473" t="s">
        <v>23666</v>
      </c>
      <c r="F1132" s="473">
        <v>2003</v>
      </c>
      <c r="G1132" s="474" t="s">
        <v>23667</v>
      </c>
      <c r="H1132" s="584"/>
      <c r="I1132" s="475"/>
      <c r="J1132" s="584"/>
      <c r="K1132" s="587"/>
      <c r="L1132" s="469"/>
      <c r="M1132" s="470"/>
    </row>
    <row r="1133" spans="1:13" s="190" customFormat="1" ht="30">
      <c r="A1133" s="315">
        <v>1125</v>
      </c>
      <c r="B1133" s="446" t="s">
        <v>19264</v>
      </c>
      <c r="C1133" s="471" t="s">
        <v>21460</v>
      </c>
      <c r="D1133" s="472" t="s">
        <v>21467</v>
      </c>
      <c r="E1133" s="473" t="s">
        <v>23647</v>
      </c>
      <c r="F1133" s="473">
        <v>2004</v>
      </c>
      <c r="G1133" s="474" t="s">
        <v>23668</v>
      </c>
      <c r="H1133" s="584"/>
      <c r="I1133" s="475"/>
      <c r="J1133" s="584"/>
      <c r="K1133" s="587"/>
      <c r="L1133" s="469"/>
      <c r="M1133" s="470"/>
    </row>
    <row r="1134" spans="1:13" s="190" customFormat="1" ht="30">
      <c r="A1134" s="315">
        <v>1126</v>
      </c>
      <c r="B1134" s="446" t="s">
        <v>19264</v>
      </c>
      <c r="C1134" s="471" t="s">
        <v>21460</v>
      </c>
      <c r="D1134" s="472" t="s">
        <v>21467</v>
      </c>
      <c r="E1134" s="473" t="s">
        <v>21705</v>
      </c>
      <c r="F1134" s="473">
        <v>2000</v>
      </c>
      <c r="G1134" s="474" t="s">
        <v>23669</v>
      </c>
      <c r="H1134" s="584"/>
      <c r="I1134" s="475"/>
      <c r="J1134" s="584"/>
      <c r="K1134" s="587"/>
      <c r="L1134" s="469"/>
      <c r="M1134" s="470"/>
    </row>
    <row r="1135" spans="1:13" s="190" customFormat="1" ht="30">
      <c r="A1135" s="315">
        <v>1127</v>
      </c>
      <c r="B1135" s="446" t="s">
        <v>19264</v>
      </c>
      <c r="C1135" s="471" t="s">
        <v>21460</v>
      </c>
      <c r="D1135" s="472" t="s">
        <v>21467</v>
      </c>
      <c r="E1135" s="473" t="s">
        <v>21468</v>
      </c>
      <c r="F1135" s="473">
        <v>1997</v>
      </c>
      <c r="G1135" s="474" t="s">
        <v>23670</v>
      </c>
      <c r="H1135" s="584"/>
      <c r="I1135" s="475"/>
      <c r="J1135" s="584"/>
      <c r="K1135" s="587"/>
      <c r="L1135" s="469"/>
      <c r="M1135" s="470"/>
    </row>
    <row r="1136" spans="1:13" s="190" customFormat="1" ht="30">
      <c r="A1136" s="315">
        <v>1128</v>
      </c>
      <c r="B1136" s="446" t="s">
        <v>19264</v>
      </c>
      <c r="C1136" s="471" t="s">
        <v>21460</v>
      </c>
      <c r="D1136" s="472" t="s">
        <v>21467</v>
      </c>
      <c r="E1136" s="473" t="s">
        <v>23647</v>
      </c>
      <c r="F1136" s="473">
        <v>2004</v>
      </c>
      <c r="G1136" s="474" t="s">
        <v>23671</v>
      </c>
      <c r="H1136" s="584"/>
      <c r="I1136" s="475"/>
      <c r="J1136" s="584"/>
      <c r="K1136" s="587"/>
      <c r="L1136" s="469"/>
      <c r="M1136" s="470"/>
    </row>
    <row r="1137" spans="1:13" s="190" customFormat="1" ht="30">
      <c r="A1137" s="315">
        <v>1129</v>
      </c>
      <c r="B1137" s="446" t="s">
        <v>19264</v>
      </c>
      <c r="C1137" s="471" t="s">
        <v>21460</v>
      </c>
      <c r="D1137" s="472" t="s">
        <v>21467</v>
      </c>
      <c r="E1137" s="473" t="s">
        <v>23672</v>
      </c>
      <c r="F1137" s="473">
        <v>2007</v>
      </c>
      <c r="G1137" s="474" t="s">
        <v>23673</v>
      </c>
      <c r="H1137" s="584"/>
      <c r="I1137" s="475"/>
      <c r="J1137" s="584"/>
      <c r="K1137" s="587"/>
      <c r="L1137" s="469"/>
      <c r="M1137" s="470"/>
    </row>
    <row r="1138" spans="1:13" s="190" customFormat="1" ht="30">
      <c r="A1138" s="315">
        <v>1130</v>
      </c>
      <c r="B1138" s="446" t="s">
        <v>19264</v>
      </c>
      <c r="C1138" s="471" t="s">
        <v>21460</v>
      </c>
      <c r="D1138" s="472" t="s">
        <v>21467</v>
      </c>
      <c r="E1138" s="473" t="s">
        <v>23674</v>
      </c>
      <c r="F1138" s="473">
        <v>2001</v>
      </c>
      <c r="G1138" s="474" t="s">
        <v>23675</v>
      </c>
      <c r="H1138" s="584"/>
      <c r="I1138" s="475"/>
      <c r="J1138" s="584"/>
      <c r="K1138" s="587"/>
      <c r="L1138" s="469"/>
      <c r="M1138" s="470"/>
    </row>
    <row r="1139" spans="1:13" s="190" customFormat="1" ht="30">
      <c r="A1139" s="315">
        <v>1131</v>
      </c>
      <c r="B1139" s="446" t="s">
        <v>19264</v>
      </c>
      <c r="C1139" s="471" t="s">
        <v>21460</v>
      </c>
      <c r="D1139" s="472" t="s">
        <v>21467</v>
      </c>
      <c r="E1139" s="473" t="s">
        <v>21468</v>
      </c>
      <c r="F1139" s="473">
        <v>1997</v>
      </c>
      <c r="G1139" s="474" t="s">
        <v>23676</v>
      </c>
      <c r="H1139" s="584"/>
      <c r="I1139" s="475"/>
      <c r="J1139" s="584"/>
      <c r="K1139" s="587"/>
      <c r="L1139" s="469"/>
      <c r="M1139" s="470"/>
    </row>
    <row r="1140" spans="1:13" s="190" customFormat="1" ht="30">
      <c r="A1140" s="315">
        <v>1132</v>
      </c>
      <c r="B1140" s="446" t="s">
        <v>19264</v>
      </c>
      <c r="C1140" s="471" t="s">
        <v>21460</v>
      </c>
      <c r="D1140" s="472" t="s">
        <v>21467</v>
      </c>
      <c r="E1140" s="473" t="s">
        <v>21468</v>
      </c>
      <c r="F1140" s="473">
        <v>1997</v>
      </c>
      <c r="G1140" s="474" t="s">
        <v>23677</v>
      </c>
      <c r="H1140" s="584"/>
      <c r="I1140" s="475"/>
      <c r="J1140" s="584"/>
      <c r="K1140" s="587"/>
      <c r="L1140" s="469"/>
      <c r="M1140" s="470"/>
    </row>
    <row r="1141" spans="1:13" s="190" customFormat="1" ht="30">
      <c r="A1141" s="315">
        <v>1133</v>
      </c>
      <c r="B1141" s="446" t="s">
        <v>19264</v>
      </c>
      <c r="C1141" s="471" t="s">
        <v>21460</v>
      </c>
      <c r="D1141" s="472" t="s">
        <v>21467</v>
      </c>
      <c r="E1141" s="473" t="s">
        <v>23678</v>
      </c>
      <c r="F1141" s="473">
        <v>2008</v>
      </c>
      <c r="G1141" s="474" t="s">
        <v>23679</v>
      </c>
      <c r="H1141" s="584"/>
      <c r="I1141" s="475"/>
      <c r="J1141" s="584"/>
      <c r="K1141" s="587"/>
      <c r="L1141" s="469"/>
      <c r="M1141" s="470"/>
    </row>
    <row r="1142" spans="1:13" s="190" customFormat="1" ht="30">
      <c r="A1142" s="315">
        <v>1134</v>
      </c>
      <c r="B1142" s="446" t="s">
        <v>19264</v>
      </c>
      <c r="C1142" s="471" t="s">
        <v>21460</v>
      </c>
      <c r="D1142" s="472" t="s">
        <v>21467</v>
      </c>
      <c r="E1142" s="473" t="s">
        <v>23647</v>
      </c>
      <c r="F1142" s="473">
        <v>2005</v>
      </c>
      <c r="G1142" s="474" t="s">
        <v>23680</v>
      </c>
      <c r="H1142" s="584"/>
      <c r="I1142" s="475"/>
      <c r="J1142" s="584"/>
      <c r="K1142" s="587"/>
      <c r="L1142" s="469"/>
      <c r="M1142" s="470"/>
    </row>
    <row r="1143" spans="1:13" s="190" customFormat="1" ht="30">
      <c r="A1143" s="315">
        <v>1135</v>
      </c>
      <c r="B1143" s="446" t="s">
        <v>19264</v>
      </c>
      <c r="C1143" s="471" t="s">
        <v>21460</v>
      </c>
      <c r="D1143" s="472" t="s">
        <v>21467</v>
      </c>
      <c r="E1143" s="473" t="s">
        <v>23681</v>
      </c>
      <c r="F1143" s="473">
        <v>1996</v>
      </c>
      <c r="G1143" s="474" t="s">
        <v>23682</v>
      </c>
      <c r="H1143" s="584"/>
      <c r="I1143" s="475"/>
      <c r="J1143" s="584"/>
      <c r="K1143" s="587"/>
      <c r="L1143" s="469"/>
      <c r="M1143" s="470"/>
    </row>
    <row r="1144" spans="1:13" s="190" customFormat="1" ht="30">
      <c r="A1144" s="315">
        <v>1136</v>
      </c>
      <c r="B1144" s="446" t="s">
        <v>19264</v>
      </c>
      <c r="C1144" s="471" t="s">
        <v>21460</v>
      </c>
      <c r="D1144" s="472" t="s">
        <v>21467</v>
      </c>
      <c r="E1144" s="473" t="s">
        <v>21656</v>
      </c>
      <c r="F1144" s="473">
        <v>2000</v>
      </c>
      <c r="G1144" s="474" t="s">
        <v>23683</v>
      </c>
      <c r="H1144" s="584"/>
      <c r="I1144" s="475"/>
      <c r="J1144" s="584"/>
      <c r="K1144" s="587"/>
      <c r="L1144" s="469"/>
      <c r="M1144" s="470"/>
    </row>
    <row r="1145" spans="1:13" s="190" customFormat="1" ht="15">
      <c r="A1145" s="315">
        <v>1137</v>
      </c>
      <c r="B1145" s="446" t="s">
        <v>19264</v>
      </c>
      <c r="C1145" s="471" t="s">
        <v>21460</v>
      </c>
      <c r="D1145" s="472" t="s">
        <v>21646</v>
      </c>
      <c r="E1145" s="473" t="s">
        <v>21468</v>
      </c>
      <c r="F1145" s="473">
        <v>2007</v>
      </c>
      <c r="G1145" s="474" t="s">
        <v>23684</v>
      </c>
      <c r="H1145" s="584"/>
      <c r="I1145" s="475"/>
      <c r="J1145" s="584"/>
      <c r="K1145" s="587"/>
      <c r="L1145" s="469"/>
      <c r="M1145" s="470"/>
    </row>
    <row r="1146" spans="1:13" s="190" customFormat="1" ht="30">
      <c r="A1146" s="315">
        <v>1138</v>
      </c>
      <c r="B1146" s="446" t="s">
        <v>19264</v>
      </c>
      <c r="C1146" s="471" t="s">
        <v>21460</v>
      </c>
      <c r="D1146" s="472" t="s">
        <v>21467</v>
      </c>
      <c r="E1146" s="473" t="s">
        <v>21557</v>
      </c>
      <c r="F1146" s="473">
        <v>1998</v>
      </c>
      <c r="G1146" s="474" t="s">
        <v>23685</v>
      </c>
      <c r="H1146" s="584"/>
      <c r="I1146" s="475"/>
      <c r="J1146" s="584"/>
      <c r="K1146" s="587"/>
      <c r="L1146" s="469"/>
      <c r="M1146" s="470"/>
    </row>
    <row r="1147" spans="1:13" s="190" customFormat="1" ht="30">
      <c r="A1147" s="315">
        <v>1139</v>
      </c>
      <c r="B1147" s="446" t="s">
        <v>19264</v>
      </c>
      <c r="C1147" s="471" t="s">
        <v>21460</v>
      </c>
      <c r="D1147" s="472" t="s">
        <v>21467</v>
      </c>
      <c r="E1147" s="473" t="s">
        <v>21705</v>
      </c>
      <c r="F1147" s="473">
        <v>2002</v>
      </c>
      <c r="G1147" s="474" t="s">
        <v>23686</v>
      </c>
      <c r="H1147" s="584"/>
      <c r="I1147" s="475"/>
      <c r="J1147" s="584"/>
      <c r="K1147" s="587"/>
      <c r="L1147" s="469"/>
      <c r="M1147" s="470"/>
    </row>
    <row r="1148" spans="1:13" s="190" customFormat="1" ht="30">
      <c r="A1148" s="315">
        <v>1140</v>
      </c>
      <c r="B1148" s="446" t="s">
        <v>19264</v>
      </c>
      <c r="C1148" s="471" t="s">
        <v>21460</v>
      </c>
      <c r="D1148" s="472" t="s">
        <v>21467</v>
      </c>
      <c r="E1148" s="473" t="s">
        <v>21787</v>
      </c>
      <c r="F1148" s="473">
        <v>1998</v>
      </c>
      <c r="G1148" s="474" t="s">
        <v>23687</v>
      </c>
      <c r="H1148" s="584"/>
      <c r="I1148" s="475"/>
      <c r="J1148" s="584"/>
      <c r="K1148" s="587"/>
      <c r="L1148" s="469"/>
      <c r="M1148" s="470"/>
    </row>
    <row r="1149" spans="1:13" s="190" customFormat="1" ht="30">
      <c r="A1149" s="315">
        <v>1141</v>
      </c>
      <c r="B1149" s="446" t="s">
        <v>19264</v>
      </c>
      <c r="C1149" s="471" t="s">
        <v>21460</v>
      </c>
      <c r="D1149" s="472" t="s">
        <v>21467</v>
      </c>
      <c r="E1149" s="473" t="s">
        <v>21952</v>
      </c>
      <c r="F1149" s="473">
        <v>2007</v>
      </c>
      <c r="G1149" s="474" t="s">
        <v>23688</v>
      </c>
      <c r="H1149" s="584"/>
      <c r="I1149" s="475"/>
      <c r="J1149" s="584"/>
      <c r="K1149" s="587"/>
      <c r="L1149" s="469"/>
      <c r="M1149" s="470"/>
    </row>
    <row r="1150" spans="1:13" s="190" customFormat="1" ht="30">
      <c r="A1150" s="315">
        <v>1142</v>
      </c>
      <c r="B1150" s="446" t="s">
        <v>19264</v>
      </c>
      <c r="C1150" s="471" t="s">
        <v>21460</v>
      </c>
      <c r="D1150" s="472" t="s">
        <v>21467</v>
      </c>
      <c r="E1150" s="473" t="s">
        <v>23647</v>
      </c>
      <c r="F1150" s="473">
        <v>2004</v>
      </c>
      <c r="G1150" s="474" t="s">
        <v>23689</v>
      </c>
      <c r="H1150" s="584"/>
      <c r="I1150" s="475"/>
      <c r="J1150" s="584"/>
      <c r="K1150" s="587"/>
      <c r="L1150" s="469"/>
      <c r="M1150" s="470"/>
    </row>
    <row r="1151" spans="1:13" s="190" customFormat="1" ht="30">
      <c r="A1151" s="315">
        <v>1143</v>
      </c>
      <c r="B1151" s="446" t="s">
        <v>19264</v>
      </c>
      <c r="C1151" s="471" t="s">
        <v>21460</v>
      </c>
      <c r="D1151" s="472" t="s">
        <v>21467</v>
      </c>
      <c r="E1151" s="473" t="s">
        <v>22742</v>
      </c>
      <c r="F1151" s="473">
        <v>1999</v>
      </c>
      <c r="G1151" s="474" t="s">
        <v>23690</v>
      </c>
      <c r="H1151" s="584"/>
      <c r="I1151" s="475"/>
      <c r="J1151" s="584"/>
      <c r="K1151" s="587"/>
      <c r="L1151" s="469"/>
      <c r="M1151" s="470"/>
    </row>
    <row r="1152" spans="1:13" s="190" customFormat="1" ht="30">
      <c r="A1152" s="315">
        <v>1144</v>
      </c>
      <c r="B1152" s="446" t="s">
        <v>19264</v>
      </c>
      <c r="C1152" s="471" t="s">
        <v>21460</v>
      </c>
      <c r="D1152" s="472" t="s">
        <v>21467</v>
      </c>
      <c r="E1152" s="473" t="s">
        <v>21656</v>
      </c>
      <c r="F1152" s="473">
        <v>2003</v>
      </c>
      <c r="G1152" s="474" t="s">
        <v>23691</v>
      </c>
      <c r="H1152" s="584"/>
      <c r="I1152" s="475"/>
      <c r="J1152" s="584"/>
      <c r="K1152" s="587"/>
      <c r="L1152" s="469"/>
      <c r="M1152" s="470"/>
    </row>
    <row r="1153" spans="1:13" s="190" customFormat="1" ht="30">
      <c r="A1153" s="315">
        <v>1145</v>
      </c>
      <c r="B1153" s="446" t="s">
        <v>19264</v>
      </c>
      <c r="C1153" s="471" t="s">
        <v>21460</v>
      </c>
      <c r="D1153" s="472" t="s">
        <v>21467</v>
      </c>
      <c r="E1153" s="473" t="s">
        <v>21705</v>
      </c>
      <c r="F1153" s="473">
        <v>2000</v>
      </c>
      <c r="G1153" s="474" t="s">
        <v>23692</v>
      </c>
      <c r="H1153" s="584"/>
      <c r="I1153" s="475"/>
      <c r="J1153" s="584"/>
      <c r="K1153" s="587"/>
      <c r="L1153" s="469"/>
      <c r="M1153" s="470"/>
    </row>
    <row r="1154" spans="1:13" s="190" customFormat="1" ht="15">
      <c r="A1154" s="315">
        <v>1146</v>
      </c>
      <c r="B1154" s="446" t="s">
        <v>19264</v>
      </c>
      <c r="C1154" s="471" t="s">
        <v>21460</v>
      </c>
      <c r="D1154" s="472" t="s">
        <v>21646</v>
      </c>
      <c r="E1154" s="473" t="s">
        <v>21468</v>
      </c>
      <c r="F1154" s="473">
        <v>2008</v>
      </c>
      <c r="G1154" s="474" t="s">
        <v>23693</v>
      </c>
      <c r="H1154" s="585"/>
      <c r="I1154" s="475"/>
      <c r="J1154" s="585"/>
      <c r="K1154" s="588"/>
      <c r="L1154" s="469"/>
      <c r="M1154" s="470"/>
    </row>
    <row r="1155" spans="1:13" s="190" customFormat="1" ht="15">
      <c r="A1155" s="315">
        <v>1147</v>
      </c>
      <c r="B1155" s="446" t="s">
        <v>19264</v>
      </c>
      <c r="C1155" s="471" t="s">
        <v>21460</v>
      </c>
      <c r="D1155" s="472" t="s">
        <v>21485</v>
      </c>
      <c r="E1155" s="473" t="s">
        <v>21488</v>
      </c>
      <c r="F1155" s="473">
        <v>1991</v>
      </c>
      <c r="G1155" s="474" t="s">
        <v>23694</v>
      </c>
      <c r="H1155" s="583">
        <v>4812.5</v>
      </c>
      <c r="I1155" s="475"/>
      <c r="J1155" s="583">
        <v>406075063</v>
      </c>
      <c r="K1155" s="586" t="s">
        <v>21476</v>
      </c>
      <c r="L1155" s="469"/>
      <c r="M1155" s="470"/>
    </row>
    <row r="1156" spans="1:13" s="190" customFormat="1" ht="30">
      <c r="A1156" s="315">
        <v>1148</v>
      </c>
      <c r="B1156" s="446" t="s">
        <v>19264</v>
      </c>
      <c r="C1156" s="471" t="s">
        <v>21460</v>
      </c>
      <c r="D1156" s="472" t="s">
        <v>22698</v>
      </c>
      <c r="E1156" s="473" t="s">
        <v>23695</v>
      </c>
      <c r="F1156" s="473">
        <v>1996</v>
      </c>
      <c r="G1156" s="474" t="s">
        <v>23657</v>
      </c>
      <c r="H1156" s="584"/>
      <c r="I1156" s="475"/>
      <c r="J1156" s="584"/>
      <c r="K1156" s="587"/>
      <c r="L1156" s="469"/>
      <c r="M1156" s="470"/>
    </row>
    <row r="1157" spans="1:13" s="190" customFormat="1" ht="30">
      <c r="A1157" s="315">
        <v>1149</v>
      </c>
      <c r="B1157" s="446" t="s">
        <v>19264</v>
      </c>
      <c r="C1157" s="471" t="s">
        <v>21460</v>
      </c>
      <c r="D1157" s="472" t="s">
        <v>22698</v>
      </c>
      <c r="E1157" s="473">
        <v>403</v>
      </c>
      <c r="F1157" s="473">
        <v>2003</v>
      </c>
      <c r="G1157" s="474" t="s">
        <v>23696</v>
      </c>
      <c r="H1157" s="584"/>
      <c r="I1157" s="475"/>
      <c r="J1157" s="584"/>
      <c r="K1157" s="587"/>
      <c r="L1157" s="469"/>
      <c r="M1157" s="470"/>
    </row>
    <row r="1158" spans="1:13" s="190" customFormat="1" ht="15">
      <c r="A1158" s="315">
        <v>1150</v>
      </c>
      <c r="B1158" s="446" t="s">
        <v>19264</v>
      </c>
      <c r="C1158" s="471" t="s">
        <v>21460</v>
      </c>
      <c r="D1158" s="472" t="s">
        <v>21490</v>
      </c>
      <c r="E1158" s="473" t="s">
        <v>23697</v>
      </c>
      <c r="F1158" s="473">
        <v>1996</v>
      </c>
      <c r="G1158" s="474" t="s">
        <v>23698</v>
      </c>
      <c r="H1158" s="584"/>
      <c r="I1158" s="475"/>
      <c r="J1158" s="584"/>
      <c r="K1158" s="587"/>
      <c r="L1158" s="469"/>
      <c r="M1158" s="470"/>
    </row>
    <row r="1159" spans="1:13" s="190" customFormat="1" ht="15">
      <c r="A1159" s="315">
        <v>1151</v>
      </c>
      <c r="B1159" s="446" t="s">
        <v>19264</v>
      </c>
      <c r="C1159" s="471" t="s">
        <v>21460</v>
      </c>
      <c r="D1159" s="472" t="s">
        <v>22707</v>
      </c>
      <c r="E1159" s="473" t="s">
        <v>23699</v>
      </c>
      <c r="F1159" s="473">
        <v>2001</v>
      </c>
      <c r="G1159" s="474" t="s">
        <v>23700</v>
      </c>
      <c r="H1159" s="584"/>
      <c r="I1159" s="475"/>
      <c r="J1159" s="584"/>
      <c r="K1159" s="587"/>
      <c r="L1159" s="469"/>
      <c r="M1159" s="470"/>
    </row>
    <row r="1160" spans="1:13" s="190" customFormat="1" ht="15">
      <c r="A1160" s="315">
        <v>1152</v>
      </c>
      <c r="B1160" s="446" t="s">
        <v>19264</v>
      </c>
      <c r="C1160" s="471" t="s">
        <v>21460</v>
      </c>
      <c r="D1160" s="472" t="s">
        <v>21490</v>
      </c>
      <c r="E1160" s="473" t="s">
        <v>23701</v>
      </c>
      <c r="F1160" s="473">
        <v>1996</v>
      </c>
      <c r="G1160" s="474" t="s">
        <v>23653</v>
      </c>
      <c r="H1160" s="584"/>
      <c r="I1160" s="475"/>
      <c r="J1160" s="584"/>
      <c r="K1160" s="587"/>
      <c r="L1160" s="469"/>
      <c r="M1160" s="470"/>
    </row>
    <row r="1161" spans="1:13" s="190" customFormat="1" ht="15">
      <c r="A1161" s="315">
        <v>1153</v>
      </c>
      <c r="B1161" s="446" t="s">
        <v>19264</v>
      </c>
      <c r="C1161" s="471" t="s">
        <v>21460</v>
      </c>
      <c r="D1161" s="472" t="s">
        <v>21516</v>
      </c>
      <c r="E1161" s="473">
        <v>422</v>
      </c>
      <c r="F1161" s="473">
        <v>1993</v>
      </c>
      <c r="G1161" s="474" t="s">
        <v>23660</v>
      </c>
      <c r="H1161" s="584"/>
      <c r="I1161" s="475"/>
      <c r="J1161" s="584"/>
      <c r="K1161" s="587"/>
      <c r="L1161" s="469"/>
      <c r="M1161" s="470"/>
    </row>
    <row r="1162" spans="1:13" s="190" customFormat="1" ht="15">
      <c r="A1162" s="315">
        <v>1154</v>
      </c>
      <c r="B1162" s="446" t="s">
        <v>19264</v>
      </c>
      <c r="C1162" s="471" t="s">
        <v>21460</v>
      </c>
      <c r="D1162" s="472" t="s">
        <v>21495</v>
      </c>
      <c r="E1162" s="473" t="s">
        <v>23702</v>
      </c>
      <c r="F1162" s="473">
        <v>1989</v>
      </c>
      <c r="G1162" s="474" t="s">
        <v>23703</v>
      </c>
      <c r="H1162" s="584"/>
      <c r="I1162" s="475"/>
      <c r="J1162" s="584"/>
      <c r="K1162" s="587"/>
      <c r="L1162" s="469"/>
      <c r="M1162" s="470"/>
    </row>
    <row r="1163" spans="1:13" s="190" customFormat="1" ht="15">
      <c r="A1163" s="315">
        <v>1155</v>
      </c>
      <c r="B1163" s="446" t="s">
        <v>19264</v>
      </c>
      <c r="C1163" s="471" t="s">
        <v>21460</v>
      </c>
      <c r="D1163" s="472" t="s">
        <v>21490</v>
      </c>
      <c r="E1163" s="473" t="s">
        <v>21491</v>
      </c>
      <c r="F1163" s="473">
        <v>1990</v>
      </c>
      <c r="G1163" s="474" t="s">
        <v>23704</v>
      </c>
      <c r="H1163" s="584"/>
      <c r="I1163" s="475"/>
      <c r="J1163" s="584"/>
      <c r="K1163" s="587"/>
      <c r="L1163" s="469"/>
      <c r="M1163" s="470"/>
    </row>
    <row r="1164" spans="1:13" s="190" customFormat="1" ht="15">
      <c r="A1164" s="315">
        <v>1156</v>
      </c>
      <c r="B1164" s="446" t="s">
        <v>19264</v>
      </c>
      <c r="C1164" s="471" t="s">
        <v>21460</v>
      </c>
      <c r="D1164" s="472" t="s">
        <v>21495</v>
      </c>
      <c r="E1164" s="473" t="s">
        <v>23705</v>
      </c>
      <c r="F1164" s="473">
        <v>1990</v>
      </c>
      <c r="G1164" s="474" t="s">
        <v>23706</v>
      </c>
      <c r="H1164" s="584"/>
      <c r="I1164" s="475"/>
      <c r="J1164" s="584"/>
      <c r="K1164" s="587"/>
      <c r="L1164" s="469"/>
      <c r="M1164" s="470"/>
    </row>
    <row r="1165" spans="1:13" s="190" customFormat="1" ht="30">
      <c r="A1165" s="315">
        <v>1157</v>
      </c>
      <c r="B1165" s="446" t="s">
        <v>19264</v>
      </c>
      <c r="C1165" s="471" t="s">
        <v>21460</v>
      </c>
      <c r="D1165" s="472" t="s">
        <v>21724</v>
      </c>
      <c r="E1165" s="473" t="s">
        <v>23707</v>
      </c>
      <c r="F1165" s="473">
        <v>2008</v>
      </c>
      <c r="G1165" s="474" t="s">
        <v>23708</v>
      </c>
      <c r="H1165" s="584"/>
      <c r="I1165" s="475"/>
      <c r="J1165" s="584"/>
      <c r="K1165" s="587"/>
      <c r="L1165" s="469"/>
      <c r="M1165" s="470"/>
    </row>
    <row r="1166" spans="1:13" s="190" customFormat="1" ht="15">
      <c r="A1166" s="315">
        <v>1158</v>
      </c>
      <c r="B1166" s="446" t="s">
        <v>19264</v>
      </c>
      <c r="C1166" s="471" t="s">
        <v>21460</v>
      </c>
      <c r="D1166" s="472" t="s">
        <v>21495</v>
      </c>
      <c r="E1166" s="473" t="s">
        <v>23709</v>
      </c>
      <c r="F1166" s="473">
        <v>1988</v>
      </c>
      <c r="G1166" s="474" t="s">
        <v>23710</v>
      </c>
      <c r="H1166" s="584"/>
      <c r="I1166" s="475"/>
      <c r="J1166" s="584"/>
      <c r="K1166" s="587"/>
      <c r="L1166" s="469"/>
      <c r="M1166" s="470"/>
    </row>
    <row r="1167" spans="1:13" s="190" customFormat="1" ht="15">
      <c r="A1167" s="315">
        <v>1159</v>
      </c>
      <c r="B1167" s="446" t="s">
        <v>19264</v>
      </c>
      <c r="C1167" s="471" t="s">
        <v>21460</v>
      </c>
      <c r="D1167" s="472" t="s">
        <v>21512</v>
      </c>
      <c r="E1167" s="473" t="s">
        <v>23711</v>
      </c>
      <c r="F1167" s="473">
        <v>1991</v>
      </c>
      <c r="G1167" s="474" t="s">
        <v>23712</v>
      </c>
      <c r="H1167" s="584"/>
      <c r="I1167" s="475"/>
      <c r="J1167" s="584"/>
      <c r="K1167" s="587"/>
      <c r="L1167" s="469"/>
      <c r="M1167" s="470"/>
    </row>
    <row r="1168" spans="1:13" s="190" customFormat="1" ht="15">
      <c r="A1168" s="315">
        <v>1160</v>
      </c>
      <c r="B1168" s="446" t="s">
        <v>19264</v>
      </c>
      <c r="C1168" s="471" t="s">
        <v>21460</v>
      </c>
      <c r="D1168" s="472" t="s">
        <v>21485</v>
      </c>
      <c r="E1168" s="473" t="s">
        <v>23713</v>
      </c>
      <c r="F1168" s="473">
        <v>1993</v>
      </c>
      <c r="G1168" s="474" t="s">
        <v>23714</v>
      </c>
      <c r="H1168" s="584"/>
      <c r="I1168" s="475"/>
      <c r="J1168" s="584"/>
      <c r="K1168" s="587"/>
      <c r="L1168" s="469"/>
      <c r="M1168" s="470"/>
    </row>
    <row r="1169" spans="1:13" s="190" customFormat="1" ht="15">
      <c r="A1169" s="315">
        <v>1161</v>
      </c>
      <c r="B1169" s="446" t="s">
        <v>19264</v>
      </c>
      <c r="C1169" s="471" t="s">
        <v>21460</v>
      </c>
      <c r="D1169" s="472" t="s">
        <v>21485</v>
      </c>
      <c r="E1169" s="473" t="s">
        <v>23715</v>
      </c>
      <c r="F1169" s="473">
        <v>1990</v>
      </c>
      <c r="G1169" s="474" t="s">
        <v>23716</v>
      </c>
      <c r="H1169" s="584"/>
      <c r="I1169" s="475"/>
      <c r="J1169" s="584"/>
      <c r="K1169" s="587"/>
      <c r="L1169" s="469"/>
      <c r="M1169" s="470"/>
    </row>
    <row r="1170" spans="1:13" s="190" customFormat="1" ht="30">
      <c r="A1170" s="315">
        <v>1162</v>
      </c>
      <c r="B1170" s="446" t="s">
        <v>19264</v>
      </c>
      <c r="C1170" s="471" t="s">
        <v>21460</v>
      </c>
      <c r="D1170" s="472" t="s">
        <v>22698</v>
      </c>
      <c r="E1170" s="473">
        <v>403</v>
      </c>
      <c r="F1170" s="473">
        <v>1998</v>
      </c>
      <c r="G1170" s="474" t="s">
        <v>23717</v>
      </c>
      <c r="H1170" s="584"/>
      <c r="I1170" s="475"/>
      <c r="J1170" s="584"/>
      <c r="K1170" s="587"/>
      <c r="L1170" s="469"/>
      <c r="M1170" s="470"/>
    </row>
    <row r="1171" spans="1:13" s="190" customFormat="1" ht="15">
      <c r="A1171" s="315">
        <v>1163</v>
      </c>
      <c r="B1171" s="446" t="s">
        <v>19264</v>
      </c>
      <c r="C1171" s="471" t="s">
        <v>21460</v>
      </c>
      <c r="D1171" s="472" t="s">
        <v>23713</v>
      </c>
      <c r="E1171" s="473" t="s">
        <v>23718</v>
      </c>
      <c r="F1171" s="473">
        <v>2000</v>
      </c>
      <c r="G1171" s="474" t="s">
        <v>23719</v>
      </c>
      <c r="H1171" s="584"/>
      <c r="I1171" s="475"/>
      <c r="J1171" s="584"/>
      <c r="K1171" s="587"/>
      <c r="L1171" s="469"/>
      <c r="M1171" s="470"/>
    </row>
    <row r="1172" spans="1:13" s="190" customFormat="1" ht="15">
      <c r="A1172" s="315">
        <v>1164</v>
      </c>
      <c r="B1172" s="446" t="s">
        <v>19264</v>
      </c>
      <c r="C1172" s="471" t="s">
        <v>21460</v>
      </c>
      <c r="D1172" s="472" t="s">
        <v>21512</v>
      </c>
      <c r="E1172" s="473" t="s">
        <v>23720</v>
      </c>
      <c r="F1172" s="473">
        <v>1990</v>
      </c>
      <c r="G1172" s="474" t="s">
        <v>23721</v>
      </c>
      <c r="H1172" s="585"/>
      <c r="I1172" s="475"/>
      <c r="J1172" s="585"/>
      <c r="K1172" s="588"/>
      <c r="L1172" s="469"/>
      <c r="M1172" s="470"/>
    </row>
    <row r="1173" spans="1:13" s="190" customFormat="1" ht="15">
      <c r="A1173" s="315">
        <v>1165</v>
      </c>
      <c r="B1173" s="446" t="s">
        <v>19264</v>
      </c>
      <c r="C1173" s="471" t="s">
        <v>21443</v>
      </c>
      <c r="D1173" s="472" t="s">
        <v>21444</v>
      </c>
      <c r="E1173" s="473" t="s">
        <v>21445</v>
      </c>
      <c r="F1173" s="473">
        <v>2007</v>
      </c>
      <c r="G1173" s="474" t="s">
        <v>21446</v>
      </c>
      <c r="H1173" s="471">
        <v>625</v>
      </c>
      <c r="I1173" s="475"/>
      <c r="J1173" s="478" t="s">
        <v>21447</v>
      </c>
      <c r="K1173" s="480" t="s">
        <v>21448</v>
      </c>
      <c r="L1173" s="481"/>
      <c r="M1173" s="470"/>
    </row>
    <row r="1174" spans="1:13" s="190" customFormat="1" ht="15">
      <c r="A1174" s="315">
        <v>1166</v>
      </c>
      <c r="B1174" s="446" t="s">
        <v>19264</v>
      </c>
      <c r="C1174" s="471" t="s">
        <v>21443</v>
      </c>
      <c r="D1174" s="472" t="s">
        <v>21449</v>
      </c>
      <c r="E1174" s="473" t="s">
        <v>21450</v>
      </c>
      <c r="F1174" s="473">
        <v>2002</v>
      </c>
      <c r="G1174" s="474" t="s">
        <v>21451</v>
      </c>
      <c r="H1174" s="471">
        <v>625</v>
      </c>
      <c r="I1174" s="475"/>
      <c r="J1174" s="478" t="s">
        <v>21447</v>
      </c>
      <c r="K1174" s="480" t="s">
        <v>21448</v>
      </c>
      <c r="L1174" s="481"/>
      <c r="M1174" s="470"/>
    </row>
    <row r="1175" spans="1:13" s="190" customFormat="1" ht="15">
      <c r="A1175" s="315"/>
      <c r="B1175" s="446"/>
      <c r="C1175" s="471"/>
      <c r="D1175" s="472"/>
      <c r="E1175" s="473"/>
      <c r="F1175" s="473"/>
      <c r="G1175" s="474"/>
      <c r="H1175" s="471"/>
      <c r="I1175" s="475"/>
      <c r="J1175" s="476"/>
      <c r="K1175" s="477"/>
      <c r="L1175" s="469"/>
      <c r="M1175" s="470"/>
    </row>
    <row r="1176" spans="1:13" s="190" customFormat="1" ht="15">
      <c r="A1176" s="315"/>
      <c r="B1176" s="446"/>
      <c r="C1176" s="471"/>
      <c r="D1176" s="472"/>
      <c r="E1176" s="473"/>
      <c r="F1176" s="473"/>
      <c r="G1176" s="474"/>
      <c r="H1176" s="471"/>
      <c r="I1176" s="475"/>
      <c r="J1176" s="476"/>
      <c r="K1176" s="477"/>
      <c r="L1176" s="469"/>
      <c r="M1176" s="470"/>
    </row>
    <row r="1177" spans="1:13" s="190" customFormat="1" ht="15">
      <c r="A1177" s="315"/>
      <c r="B1177" s="446"/>
      <c r="C1177" s="471"/>
      <c r="D1177" s="472"/>
      <c r="E1177" s="473"/>
      <c r="F1177" s="473"/>
      <c r="G1177" s="474"/>
      <c r="H1177" s="471"/>
      <c r="I1177" s="475"/>
      <c r="J1177" s="476"/>
      <c r="K1177" s="477"/>
      <c r="L1177" s="469"/>
      <c r="M1177" s="470"/>
    </row>
    <row r="1178" spans="1:13" s="190" customFormat="1" ht="15">
      <c r="A1178" s="315"/>
      <c r="B1178" s="446"/>
      <c r="C1178" s="471"/>
      <c r="D1178" s="472"/>
      <c r="E1178" s="473"/>
      <c r="F1178" s="473"/>
      <c r="G1178" s="474"/>
      <c r="H1178" s="471"/>
      <c r="I1178" s="475"/>
      <c r="J1178" s="476"/>
      <c r="K1178" s="477"/>
      <c r="L1178" s="469"/>
      <c r="M1178" s="470"/>
    </row>
    <row r="1179" spans="1:13" s="190" customFormat="1" ht="15">
      <c r="A1179" s="315"/>
      <c r="B1179" s="446"/>
      <c r="C1179" s="471"/>
      <c r="D1179" s="472"/>
      <c r="E1179" s="473"/>
      <c r="F1179" s="473"/>
      <c r="G1179" s="474"/>
      <c r="H1179" s="471"/>
      <c r="I1179" s="475"/>
      <c r="J1179" s="476"/>
      <c r="K1179" s="477"/>
      <c r="L1179" s="469"/>
      <c r="M1179" s="470"/>
    </row>
    <row r="1180" spans="1:13" s="190" customFormat="1" ht="15">
      <c r="A1180" s="315"/>
      <c r="B1180" s="446"/>
      <c r="C1180" s="471"/>
      <c r="D1180" s="472"/>
      <c r="E1180" s="473"/>
      <c r="F1180" s="473"/>
      <c r="G1180" s="474"/>
      <c r="H1180" s="471"/>
      <c r="I1180" s="475"/>
      <c r="J1180" s="476"/>
      <c r="K1180" s="477"/>
      <c r="L1180" s="469"/>
      <c r="M1180" s="470"/>
    </row>
    <row r="1181" spans="1:13" s="190" customFormat="1" ht="15">
      <c r="A1181" s="315"/>
      <c r="B1181" s="446"/>
      <c r="C1181" s="471"/>
      <c r="D1181" s="472"/>
      <c r="E1181" s="473"/>
      <c r="F1181" s="473"/>
      <c r="G1181" s="474"/>
      <c r="H1181" s="471"/>
      <c r="I1181" s="475"/>
      <c r="J1181" s="476"/>
      <c r="K1181" s="477"/>
      <c r="L1181" s="469"/>
      <c r="M1181" s="470"/>
    </row>
    <row r="1182" spans="1:13" s="190" customFormat="1" ht="15">
      <c r="A1182" s="315"/>
      <c r="B1182" s="446"/>
      <c r="C1182" s="471"/>
      <c r="D1182" s="472"/>
      <c r="E1182" s="473"/>
      <c r="F1182" s="473"/>
      <c r="G1182" s="474"/>
      <c r="H1182" s="471"/>
      <c r="I1182" s="475"/>
      <c r="J1182" s="476"/>
      <c r="K1182" s="477"/>
      <c r="L1182" s="469"/>
      <c r="M1182" s="470"/>
    </row>
    <row r="1183" spans="1:13" s="190" customFormat="1" ht="15">
      <c r="A1183" s="315"/>
      <c r="B1183" s="446"/>
      <c r="C1183" s="471"/>
      <c r="D1183" s="472"/>
      <c r="E1183" s="473"/>
      <c r="F1183" s="473"/>
      <c r="G1183" s="474"/>
      <c r="H1183" s="471"/>
      <c r="I1183" s="475"/>
      <c r="J1183" s="476"/>
      <c r="K1183" s="477"/>
      <c r="L1183" s="469"/>
      <c r="M1183" s="470"/>
    </row>
    <row r="1184" spans="1:13" s="190" customFormat="1" ht="15">
      <c r="A1184" s="315"/>
      <c r="B1184" s="446"/>
      <c r="C1184" s="471"/>
      <c r="D1184" s="472"/>
      <c r="E1184" s="473"/>
      <c r="F1184" s="473"/>
      <c r="G1184" s="474"/>
      <c r="H1184" s="471"/>
      <c r="I1184" s="475"/>
      <c r="J1184" s="476"/>
      <c r="K1184" s="477"/>
      <c r="L1184" s="469"/>
      <c r="M1184" s="470"/>
    </row>
    <row r="1185" spans="1:13" s="190" customFormat="1" ht="15">
      <c r="A1185" s="315"/>
      <c r="B1185" s="446"/>
      <c r="C1185" s="471"/>
      <c r="D1185" s="472"/>
      <c r="E1185" s="473"/>
      <c r="F1185" s="473"/>
      <c r="G1185" s="474"/>
      <c r="H1185" s="471"/>
      <c r="I1185" s="475"/>
      <c r="J1185" s="476"/>
      <c r="K1185" s="477"/>
      <c r="L1185" s="469"/>
      <c r="M1185" s="470"/>
    </row>
    <row r="1186" spans="1:13" s="190" customFormat="1" ht="15">
      <c r="A1186" s="315"/>
      <c r="B1186" s="446"/>
      <c r="C1186" s="471"/>
      <c r="D1186" s="472"/>
      <c r="E1186" s="473"/>
      <c r="F1186" s="473"/>
      <c r="G1186" s="474"/>
      <c r="H1186" s="471"/>
      <c r="I1186" s="475"/>
      <c r="J1186" s="476"/>
      <c r="K1186" s="477"/>
      <c r="L1186" s="469"/>
      <c r="M1186" s="470"/>
    </row>
    <row r="1187" spans="1:13" s="190" customFormat="1" ht="15">
      <c r="A1187" s="315"/>
      <c r="B1187" s="446"/>
      <c r="C1187" s="471"/>
      <c r="D1187" s="472"/>
      <c r="E1187" s="473"/>
      <c r="F1187" s="473"/>
      <c r="G1187" s="474"/>
      <c r="H1187" s="471"/>
      <c r="I1187" s="475"/>
      <c r="J1187" s="476"/>
      <c r="K1187" s="477"/>
      <c r="L1187" s="469"/>
      <c r="M1187" s="470"/>
    </row>
    <row r="1188" spans="1:13" s="190" customFormat="1" ht="15">
      <c r="A1188" s="315"/>
      <c r="B1188" s="446"/>
      <c r="C1188" s="471"/>
      <c r="D1188" s="472"/>
      <c r="E1188" s="473"/>
      <c r="F1188" s="473"/>
      <c r="G1188" s="474"/>
      <c r="H1188" s="471"/>
      <c r="I1188" s="475"/>
      <c r="J1188" s="476"/>
      <c r="K1188" s="477"/>
      <c r="L1188" s="469"/>
      <c r="M1188" s="470"/>
    </row>
    <row r="1189" spans="1:13" s="190" customFormat="1" ht="15">
      <c r="A1189" s="315"/>
      <c r="B1189" s="446"/>
      <c r="C1189" s="471"/>
      <c r="D1189" s="472"/>
      <c r="E1189" s="473"/>
      <c r="F1189" s="473"/>
      <c r="G1189" s="474"/>
      <c r="H1189" s="471"/>
      <c r="I1189" s="475"/>
      <c r="J1189" s="476"/>
      <c r="K1189" s="477"/>
      <c r="L1189" s="469"/>
      <c r="M1189" s="470"/>
    </row>
    <row r="1190" spans="1:13" s="190" customFormat="1" ht="15">
      <c r="A1190" s="315"/>
      <c r="B1190" s="446"/>
      <c r="C1190" s="471"/>
      <c r="D1190" s="472"/>
      <c r="E1190" s="473"/>
      <c r="F1190" s="473"/>
      <c r="G1190" s="474"/>
      <c r="H1190" s="471"/>
      <c r="I1190" s="475"/>
      <c r="J1190" s="476"/>
      <c r="K1190" s="477"/>
      <c r="L1190" s="469"/>
      <c r="M1190" s="470"/>
    </row>
    <row r="1191" spans="1:13" s="190" customFormat="1" ht="15">
      <c r="A1191" s="315"/>
      <c r="B1191" s="446"/>
      <c r="C1191" s="471"/>
      <c r="D1191" s="472"/>
      <c r="E1191" s="473"/>
      <c r="F1191" s="473"/>
      <c r="G1191" s="474"/>
      <c r="H1191" s="471"/>
      <c r="I1191" s="475"/>
      <c r="J1191" s="476"/>
      <c r="K1191" s="477"/>
      <c r="L1191" s="469"/>
      <c r="M1191" s="470"/>
    </row>
    <row r="1192" spans="1:13" s="190" customFormat="1" ht="15">
      <c r="A1192" s="315"/>
      <c r="B1192" s="446"/>
      <c r="C1192" s="471"/>
      <c r="D1192" s="472"/>
      <c r="E1192" s="473"/>
      <c r="F1192" s="473"/>
      <c r="G1192" s="474"/>
      <c r="H1192" s="471"/>
      <c r="I1192" s="475"/>
      <c r="J1192" s="476"/>
      <c r="K1192" s="477"/>
      <c r="L1192" s="469"/>
      <c r="M1192" s="470"/>
    </row>
    <row r="1193" spans="1:13" s="190" customFormat="1" ht="15">
      <c r="A1193" s="315"/>
      <c r="B1193" s="446"/>
      <c r="C1193" s="471"/>
      <c r="D1193" s="472"/>
      <c r="E1193" s="473"/>
      <c r="F1193" s="473"/>
      <c r="G1193" s="474"/>
      <c r="H1193" s="471"/>
      <c r="I1193" s="475"/>
      <c r="J1193" s="476"/>
      <c r="K1193" s="477"/>
      <c r="L1193" s="469"/>
      <c r="M1193" s="470"/>
    </row>
    <row r="1194" spans="1:13" s="190" customFormat="1" ht="15">
      <c r="A1194" s="315"/>
      <c r="B1194" s="446"/>
      <c r="C1194" s="471"/>
      <c r="D1194" s="472"/>
      <c r="E1194" s="473"/>
      <c r="F1194" s="473"/>
      <c r="G1194" s="474"/>
      <c r="H1194" s="471"/>
      <c r="I1194" s="475"/>
      <c r="J1194" s="476"/>
      <c r="K1194" s="477"/>
      <c r="L1194" s="469"/>
      <c r="M1194" s="470"/>
    </row>
    <row r="1195" spans="1:13" s="190" customFormat="1" ht="15">
      <c r="A1195" s="315"/>
      <c r="B1195" s="446"/>
      <c r="C1195" s="471"/>
      <c r="D1195" s="472"/>
      <c r="E1195" s="473"/>
      <c r="F1195" s="473"/>
      <c r="G1195" s="474"/>
      <c r="H1195" s="471"/>
      <c r="I1195" s="475"/>
      <c r="J1195" s="476"/>
      <c r="K1195" s="477"/>
      <c r="L1195" s="469"/>
      <c r="M1195" s="470"/>
    </row>
    <row r="1196" spans="1:13" s="190" customFormat="1" ht="15">
      <c r="A1196" s="315"/>
      <c r="B1196" s="446"/>
      <c r="C1196" s="471"/>
      <c r="D1196" s="472"/>
      <c r="E1196" s="473"/>
      <c r="F1196" s="473"/>
      <c r="G1196" s="474"/>
      <c r="H1196" s="471"/>
      <c r="I1196" s="475"/>
      <c r="J1196" s="476"/>
      <c r="K1196" s="477"/>
      <c r="L1196" s="469"/>
      <c r="M1196" s="470"/>
    </row>
    <row r="1197" spans="1:13" s="190" customFormat="1" ht="15">
      <c r="A1197" s="315"/>
      <c r="B1197" s="446"/>
      <c r="C1197" s="471"/>
      <c r="D1197" s="472"/>
      <c r="E1197" s="473"/>
      <c r="F1197" s="473"/>
      <c r="G1197" s="474"/>
      <c r="H1197" s="471"/>
      <c r="I1197" s="475"/>
      <c r="J1197" s="476"/>
      <c r="K1197" s="477"/>
      <c r="L1197" s="469"/>
      <c r="M1197" s="470"/>
    </row>
    <row r="1198" spans="1:13" s="190" customFormat="1" ht="15">
      <c r="A1198" s="315"/>
      <c r="B1198" s="446"/>
      <c r="C1198" s="466"/>
      <c r="D1198" s="466"/>
      <c r="E1198" s="447"/>
      <c r="F1198" s="446"/>
      <c r="G1198" s="446"/>
      <c r="H1198" s="447"/>
      <c r="I1198" s="447"/>
      <c r="J1198" s="446"/>
      <c r="K1198" s="447"/>
    </row>
    <row r="1199" spans="1:13" s="190" customFormat="1" ht="15">
      <c r="A1199" s="315"/>
      <c r="B1199" s="446"/>
      <c r="C1199" s="466"/>
      <c r="D1199" s="466"/>
      <c r="E1199" s="447"/>
      <c r="F1199" s="446"/>
      <c r="G1199" s="446"/>
      <c r="H1199" s="447"/>
      <c r="I1199" s="447"/>
      <c r="J1199" s="446"/>
      <c r="K1199" s="447"/>
    </row>
    <row r="1200" spans="1:13" s="190" customFormat="1" ht="15">
      <c r="A1200" s="315" t="s">
        <v>273</v>
      </c>
      <c r="B1200" s="315"/>
      <c r="C1200" s="315"/>
      <c r="D1200" s="316"/>
      <c r="E1200" s="316"/>
      <c r="F1200" s="316"/>
      <c r="G1200" s="316"/>
      <c r="H1200" s="316"/>
      <c r="I1200" s="316"/>
      <c r="J1200" s="316"/>
      <c r="K1200" s="316"/>
    </row>
    <row r="1201" spans="1:11">
      <c r="A1201" s="318"/>
      <c r="B1201" s="318"/>
      <c r="C1201" s="318"/>
      <c r="D1201" s="318"/>
      <c r="E1201" s="318"/>
      <c r="F1201" s="318"/>
      <c r="G1201" s="318"/>
      <c r="H1201" s="318"/>
      <c r="I1201" s="318"/>
      <c r="J1201" s="318"/>
      <c r="K1201" s="318"/>
    </row>
    <row r="1202" spans="1:11">
      <c r="A1202" s="318"/>
      <c r="B1202" s="318"/>
      <c r="C1202" s="318"/>
      <c r="D1202" s="318"/>
      <c r="E1202" s="318"/>
      <c r="F1202" s="318"/>
      <c r="G1202" s="318"/>
      <c r="H1202" s="318"/>
      <c r="I1202" s="318"/>
      <c r="J1202" s="318"/>
      <c r="K1202" s="318"/>
    </row>
    <row r="1203" spans="1:11">
      <c r="A1203" s="319"/>
      <c r="B1203" s="319"/>
      <c r="C1203" s="319"/>
      <c r="D1203" s="318"/>
      <c r="E1203" s="318"/>
      <c r="F1203" s="318"/>
      <c r="G1203" s="318"/>
      <c r="H1203" s="318"/>
      <c r="I1203" s="318"/>
      <c r="J1203" s="318"/>
      <c r="K1203" s="318"/>
    </row>
    <row r="1204" spans="1:11" ht="15">
      <c r="A1204" s="320"/>
      <c r="B1204" s="320"/>
      <c r="C1204" s="320"/>
      <c r="D1204" s="321" t="s">
        <v>107</v>
      </c>
      <c r="E1204" s="320"/>
      <c r="F1204" s="320"/>
      <c r="G1204" s="322"/>
      <c r="H1204" s="320"/>
      <c r="I1204" s="320"/>
      <c r="J1204" s="320"/>
      <c r="K1204" s="320"/>
    </row>
    <row r="1205" spans="1:11" ht="15">
      <c r="A1205" s="320"/>
      <c r="B1205" s="320"/>
      <c r="C1205" s="320"/>
      <c r="D1205" s="320"/>
      <c r="E1205" s="323"/>
      <c r="F1205" s="320"/>
      <c r="H1205" s="323"/>
      <c r="I1205" s="323"/>
      <c r="J1205" s="324"/>
    </row>
    <row r="1206" spans="1:11" ht="15">
      <c r="D1206" s="320"/>
      <c r="E1206" s="325" t="s">
        <v>263</v>
      </c>
      <c r="F1206" s="320"/>
      <c r="H1206" s="326" t="s">
        <v>268</v>
      </c>
      <c r="I1206" s="326"/>
    </row>
    <row r="1207" spans="1:11" ht="15">
      <c r="D1207" s="320"/>
      <c r="E1207" s="327" t="s">
        <v>139</v>
      </c>
      <c r="F1207" s="320"/>
      <c r="H1207" s="320" t="s">
        <v>264</v>
      </c>
      <c r="I1207" s="320"/>
    </row>
    <row r="1208" spans="1:11" ht="15">
      <c r="D1208" s="320"/>
      <c r="E1208" s="327"/>
    </row>
  </sheetData>
  <autoFilter ref="A7:K7"/>
  <mergeCells count="84">
    <mergeCell ref="H29:H30"/>
    <mergeCell ref="J29:J30"/>
    <mergeCell ref="K29:K30"/>
    <mergeCell ref="H31:H55"/>
    <mergeCell ref="J31:J55"/>
    <mergeCell ref="K31:K55"/>
    <mergeCell ref="H74:H79"/>
    <mergeCell ref="J74:J79"/>
    <mergeCell ref="K74:K79"/>
    <mergeCell ref="H88:H90"/>
    <mergeCell ref="J88:J90"/>
    <mergeCell ref="K88:K90"/>
    <mergeCell ref="H98:H177"/>
    <mergeCell ref="J98:J177"/>
    <mergeCell ref="K98:K177"/>
    <mergeCell ref="H178:H182"/>
    <mergeCell ref="J178:J182"/>
    <mergeCell ref="K178:K182"/>
    <mergeCell ref="H190:H239"/>
    <mergeCell ref="J190:J239"/>
    <mergeCell ref="K190:K239"/>
    <mergeCell ref="H240:H277"/>
    <mergeCell ref="J240:J277"/>
    <mergeCell ref="K240:K277"/>
    <mergeCell ref="H289:H405"/>
    <mergeCell ref="J289:J405"/>
    <mergeCell ref="K289:K405"/>
    <mergeCell ref="H428:H434"/>
    <mergeCell ref="J428:J434"/>
    <mergeCell ref="K428:K434"/>
    <mergeCell ref="H452:H456"/>
    <mergeCell ref="J452:J456"/>
    <mergeCell ref="K452:K456"/>
    <mergeCell ref="H460:H589"/>
    <mergeCell ref="J460:J589"/>
    <mergeCell ref="K460:K589"/>
    <mergeCell ref="H590:H599"/>
    <mergeCell ref="J590:J599"/>
    <mergeCell ref="K590:K599"/>
    <mergeCell ref="H610:H629"/>
    <mergeCell ref="J610:J629"/>
    <mergeCell ref="K610:K629"/>
    <mergeCell ref="H630:H639"/>
    <mergeCell ref="J630:J639"/>
    <mergeCell ref="K630:K639"/>
    <mergeCell ref="H640:H672"/>
    <mergeCell ref="J640:J672"/>
    <mergeCell ref="K640:K672"/>
    <mergeCell ref="H789:H806"/>
    <mergeCell ref="J789:J806"/>
    <mergeCell ref="K789:K806"/>
    <mergeCell ref="H807:H818"/>
    <mergeCell ref="J807:J818"/>
    <mergeCell ref="K807:K818"/>
    <mergeCell ref="H819:H828"/>
    <mergeCell ref="J819:J828"/>
    <mergeCell ref="K819:K828"/>
    <mergeCell ref="H836:H842"/>
    <mergeCell ref="J836:J842"/>
    <mergeCell ref="K836:K842"/>
    <mergeCell ref="H853:H877"/>
    <mergeCell ref="J853:J877"/>
    <mergeCell ref="K853:K877"/>
    <mergeCell ref="H884:H925"/>
    <mergeCell ref="J884:J925"/>
    <mergeCell ref="K884:K925"/>
    <mergeCell ref="H926:H955"/>
    <mergeCell ref="J926:J955"/>
    <mergeCell ref="K926:K955"/>
    <mergeCell ref="H979:H1058"/>
    <mergeCell ref="J979:J1058"/>
    <mergeCell ref="K979:K1058"/>
    <mergeCell ref="H1065:H1069"/>
    <mergeCell ref="J1065:J1069"/>
    <mergeCell ref="K1065:K1069"/>
    <mergeCell ref="H1076:H1093"/>
    <mergeCell ref="J1076:J1093"/>
    <mergeCell ref="K1076:K1093"/>
    <mergeCell ref="H1155:H1172"/>
    <mergeCell ref="J1155:J1172"/>
    <mergeCell ref="K1155:K1172"/>
    <mergeCell ref="H1111:H1154"/>
    <mergeCell ref="J1111:J1154"/>
    <mergeCell ref="K1111:K1154"/>
  </mergeCells>
  <dataValidations count="2">
    <dataValidation type="list" allowBlank="1" showInputMessage="1" showErrorMessage="1" sqref="B9:B1200">
      <formula1>"იჯარა, საკუთრება"</formula1>
    </dataValidation>
    <dataValidation allowBlank="1" showInputMessage="1" showErrorMessage="1" error="თვე/დღე/წელი" prompt="თვე/დღე/წელი" sqref="I9:I1199"/>
  </dataValidations>
  <pageMargins left="0.19684820647419099" right="0.19684820647419099" top="0.19684820647419099" bottom="0.19684820647419099" header="0.15748031496063" footer="0.15748031496063"/>
  <pageSetup scale="81" fitToHeight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view="pageBreakPreview" zoomScale="80" zoomScaleNormal="100" zoomScaleSheetLayoutView="80" workbookViewId="0">
      <selection activeCell="D9" sqref="D9:D18"/>
    </sheetView>
  </sheetViews>
  <sheetFormatPr defaultRowHeight="12.75"/>
  <cols>
    <col min="1" max="1" width="11.7109375" style="311" customWidth="1"/>
    <col min="2" max="2" width="21.5703125" style="311" customWidth="1"/>
    <col min="3" max="3" width="19.140625" style="311" customWidth="1"/>
    <col min="4" max="4" width="23.7109375" style="311" customWidth="1"/>
    <col min="5" max="6" width="16.5703125" style="311" bestFit="1" customWidth="1"/>
    <col min="7" max="7" width="17" style="311" customWidth="1"/>
    <col min="8" max="8" width="19" style="311" customWidth="1"/>
    <col min="9" max="9" width="24.42578125" style="311" customWidth="1"/>
    <col min="10" max="16384" width="9.140625" style="311"/>
  </cols>
  <sheetData>
    <row r="1" spans="1:13" s="190" customFormat="1" ht="15">
      <c r="A1" s="184" t="s">
        <v>425</v>
      </c>
      <c r="B1" s="185"/>
      <c r="C1" s="185"/>
      <c r="D1" s="185"/>
      <c r="E1" s="185"/>
      <c r="F1" s="185"/>
      <c r="G1" s="185"/>
      <c r="H1" s="482"/>
      <c r="I1" s="75" t="s">
        <v>109</v>
      </c>
    </row>
    <row r="2" spans="1:13" s="190" customFormat="1" ht="15">
      <c r="A2" s="142" t="s">
        <v>140</v>
      </c>
      <c r="B2" s="185"/>
      <c r="C2" s="185"/>
      <c r="D2" s="185"/>
      <c r="E2" s="185"/>
      <c r="F2" s="185"/>
      <c r="G2" s="185"/>
      <c r="H2" s="482"/>
      <c r="I2" s="349" t="str">
        <f>'ფორმა N1'!L2</f>
        <v>01,01-31,12,2017</v>
      </c>
    </row>
    <row r="3" spans="1:13" s="190" customFormat="1" ht="15">
      <c r="A3" s="185"/>
      <c r="B3" s="185"/>
      <c r="C3" s="185"/>
      <c r="D3" s="185"/>
      <c r="E3" s="185"/>
      <c r="F3" s="185"/>
      <c r="G3" s="185"/>
      <c r="H3" s="137"/>
      <c r="I3" s="137"/>
      <c r="M3" s="311"/>
    </row>
    <row r="4" spans="1:13" s="190" customFormat="1" ht="15">
      <c r="A4" s="111" t="str">
        <f>'[3]ფორმა N2'!A4</f>
        <v>ანგარიშვალდებული პირის დასახელება:</v>
      </c>
      <c r="B4" s="111"/>
      <c r="C4" s="111"/>
      <c r="D4" s="185"/>
      <c r="E4" s="185"/>
      <c r="F4" s="185"/>
      <c r="G4" s="185"/>
      <c r="H4" s="185"/>
      <c r="I4" s="186"/>
    </row>
    <row r="5" spans="1:13" ht="15">
      <c r="A5" s="307" t="str">
        <f>'[3]ფორმა N1'!A5</f>
        <v>მ.პ.გ. ქართული ოცნება - დემოკრატიული საქართველო</v>
      </c>
      <c r="B5" s="308"/>
      <c r="C5" s="308"/>
      <c r="D5" s="310"/>
      <c r="E5" s="310"/>
      <c r="F5" s="310"/>
      <c r="G5" s="310"/>
      <c r="H5" s="310"/>
      <c r="I5" s="309"/>
    </row>
    <row r="6" spans="1:13" s="190" customFormat="1" ht="13.5">
      <c r="A6" s="138"/>
      <c r="B6" s="312"/>
      <c r="C6" s="312"/>
      <c r="D6" s="185"/>
      <c r="E6" s="185"/>
      <c r="F6" s="185"/>
      <c r="G6" s="185"/>
      <c r="H6" s="185"/>
      <c r="I6" s="185"/>
    </row>
    <row r="7" spans="1:13" s="190" customFormat="1" ht="75">
      <c r="A7" s="483" t="s">
        <v>64</v>
      </c>
      <c r="B7" s="314" t="s">
        <v>364</v>
      </c>
      <c r="C7" s="314" t="s">
        <v>365</v>
      </c>
      <c r="D7" s="314" t="s">
        <v>370</v>
      </c>
      <c r="E7" s="314" t="s">
        <v>371</v>
      </c>
      <c r="F7" s="314" t="s">
        <v>366</v>
      </c>
      <c r="G7" s="314" t="s">
        <v>367</v>
      </c>
      <c r="H7" s="314" t="s">
        <v>378</v>
      </c>
      <c r="I7" s="314" t="s">
        <v>368</v>
      </c>
    </row>
    <row r="8" spans="1:13" s="190" customFormat="1" ht="15">
      <c r="A8" s="313">
        <v>1</v>
      </c>
      <c r="B8" s="313">
        <v>2</v>
      </c>
      <c r="C8" s="314">
        <v>3</v>
      </c>
      <c r="D8" s="313">
        <v>6</v>
      </c>
      <c r="E8" s="314">
        <v>7</v>
      </c>
      <c r="F8" s="313">
        <v>8</v>
      </c>
      <c r="G8" s="313">
        <v>9</v>
      </c>
      <c r="H8" s="313">
        <v>10</v>
      </c>
      <c r="I8" s="314">
        <v>11</v>
      </c>
    </row>
    <row r="9" spans="1:13" s="190" customFormat="1" ht="15">
      <c r="A9" s="315">
        <v>1</v>
      </c>
      <c r="B9" s="484" t="s">
        <v>23724</v>
      </c>
      <c r="C9" s="447"/>
      <c r="D9" s="575">
        <v>167</v>
      </c>
      <c r="E9" s="447"/>
      <c r="F9" s="485"/>
      <c r="G9" s="485"/>
      <c r="H9" s="575">
        <v>205042130</v>
      </c>
      <c r="I9" s="573" t="s">
        <v>23725</v>
      </c>
    </row>
    <row r="10" spans="1:13" s="190" customFormat="1" ht="15">
      <c r="A10" s="315">
        <v>2</v>
      </c>
      <c r="B10" s="484" t="s">
        <v>23726</v>
      </c>
      <c r="C10" s="447"/>
      <c r="D10" s="577"/>
      <c r="E10" s="447"/>
      <c r="F10" s="485"/>
      <c r="G10" s="485"/>
      <c r="H10" s="577"/>
      <c r="I10" s="578"/>
    </row>
    <row r="11" spans="1:13" s="190" customFormat="1" ht="15">
      <c r="A11" s="315">
        <v>3</v>
      </c>
      <c r="B11" s="484" t="s">
        <v>23727</v>
      </c>
      <c r="C11" s="447"/>
      <c r="D11" s="577"/>
      <c r="E11" s="447"/>
      <c r="F11" s="485"/>
      <c r="G11" s="485"/>
      <c r="H11" s="577"/>
      <c r="I11" s="578"/>
    </row>
    <row r="12" spans="1:13" s="190" customFormat="1" ht="15">
      <c r="A12" s="315">
        <v>4</v>
      </c>
      <c r="B12" s="484" t="s">
        <v>23728</v>
      </c>
      <c r="C12" s="447"/>
      <c r="D12" s="576"/>
      <c r="E12" s="447"/>
      <c r="F12" s="485"/>
      <c r="G12" s="485"/>
      <c r="H12" s="576"/>
      <c r="I12" s="574"/>
    </row>
    <row r="13" spans="1:13" s="190" customFormat="1" ht="15">
      <c r="A13" s="315">
        <v>5</v>
      </c>
      <c r="B13" s="486" t="s">
        <v>23729</v>
      </c>
      <c r="C13" s="447"/>
      <c r="D13" s="575">
        <v>78.5</v>
      </c>
      <c r="E13" s="447"/>
      <c r="F13" s="485"/>
      <c r="G13" s="485"/>
      <c r="H13" s="575">
        <v>205042130</v>
      </c>
      <c r="I13" s="573" t="s">
        <v>23725</v>
      </c>
    </row>
    <row r="14" spans="1:13" s="190" customFormat="1" ht="15">
      <c r="A14" s="315">
        <v>6</v>
      </c>
      <c r="B14" s="486" t="s">
        <v>23730</v>
      </c>
      <c r="C14" s="447"/>
      <c r="D14" s="577"/>
      <c r="E14" s="447"/>
      <c r="F14" s="485"/>
      <c r="G14" s="485"/>
      <c r="H14" s="577"/>
      <c r="I14" s="578"/>
    </row>
    <row r="15" spans="1:13" s="190" customFormat="1" ht="15">
      <c r="A15" s="315">
        <v>7</v>
      </c>
      <c r="B15" s="486" t="s">
        <v>23731</v>
      </c>
      <c r="C15" s="447"/>
      <c r="D15" s="577"/>
      <c r="E15" s="447"/>
      <c r="F15" s="485"/>
      <c r="G15" s="485"/>
      <c r="H15" s="577"/>
      <c r="I15" s="578"/>
    </row>
    <row r="16" spans="1:13" s="190" customFormat="1" ht="38.25">
      <c r="A16" s="315">
        <v>8</v>
      </c>
      <c r="B16" s="487" t="s">
        <v>23732</v>
      </c>
      <c r="C16" s="447"/>
      <c r="D16" s="577"/>
      <c r="E16" s="447"/>
      <c r="F16" s="485"/>
      <c r="G16" s="485"/>
      <c r="H16" s="577"/>
      <c r="I16" s="578"/>
    </row>
    <row r="17" spans="1:9" s="190" customFormat="1" ht="38.25">
      <c r="A17" s="315">
        <v>9</v>
      </c>
      <c r="B17" s="487" t="s">
        <v>23733</v>
      </c>
      <c r="C17" s="447"/>
      <c r="D17" s="577"/>
      <c r="E17" s="447"/>
      <c r="F17" s="485"/>
      <c r="G17" s="485"/>
      <c r="H17" s="577"/>
      <c r="I17" s="578"/>
    </row>
    <row r="18" spans="1:9" s="190" customFormat="1" ht="15">
      <c r="A18" s="315">
        <v>10</v>
      </c>
      <c r="B18" s="488" t="s">
        <v>23734</v>
      </c>
      <c r="C18" s="447"/>
      <c r="D18" s="576"/>
      <c r="E18" s="447"/>
      <c r="F18" s="485"/>
      <c r="G18" s="485"/>
      <c r="H18" s="576"/>
      <c r="I18" s="574"/>
    </row>
    <row r="19" spans="1:9" s="190" customFormat="1" ht="15.75">
      <c r="A19" s="315">
        <v>11</v>
      </c>
      <c r="B19" s="489" t="s">
        <v>23735</v>
      </c>
      <c r="C19" s="316"/>
      <c r="D19" s="573">
        <v>8000</v>
      </c>
      <c r="E19" s="316"/>
      <c r="F19" s="479"/>
      <c r="G19" s="479"/>
      <c r="H19" s="573">
        <v>205177057</v>
      </c>
      <c r="I19" s="573" t="s">
        <v>23736</v>
      </c>
    </row>
    <row r="20" spans="1:9" s="190" customFormat="1" ht="15.75">
      <c r="A20" s="315">
        <v>12</v>
      </c>
      <c r="B20" s="489" t="s">
        <v>23737</v>
      </c>
      <c r="C20" s="316"/>
      <c r="D20" s="578"/>
      <c r="E20" s="316"/>
      <c r="F20" s="479"/>
      <c r="G20" s="479"/>
      <c r="H20" s="578"/>
      <c r="I20" s="578"/>
    </row>
    <row r="21" spans="1:9" s="190" customFormat="1" ht="15.75">
      <c r="A21" s="315">
        <v>13</v>
      </c>
      <c r="B21" s="489" t="s">
        <v>23738</v>
      </c>
      <c r="C21" s="316"/>
      <c r="D21" s="578"/>
      <c r="E21" s="316"/>
      <c r="F21" s="479"/>
      <c r="G21" s="479"/>
      <c r="H21" s="578"/>
      <c r="I21" s="578"/>
    </row>
    <row r="22" spans="1:9" s="190" customFormat="1" ht="15.75">
      <c r="A22" s="315">
        <v>14</v>
      </c>
      <c r="B22" s="489" t="s">
        <v>19140</v>
      </c>
      <c r="C22" s="316"/>
      <c r="D22" s="578"/>
      <c r="E22" s="316"/>
      <c r="F22" s="479"/>
      <c r="G22" s="479"/>
      <c r="H22" s="578"/>
      <c r="I22" s="578"/>
    </row>
    <row r="23" spans="1:9" s="190" customFormat="1" ht="15.75">
      <c r="A23" s="315">
        <v>15</v>
      </c>
      <c r="B23" s="489" t="s">
        <v>23739</v>
      </c>
      <c r="C23" s="316"/>
      <c r="D23" s="578"/>
      <c r="E23" s="316"/>
      <c r="F23" s="479"/>
      <c r="G23" s="479"/>
      <c r="H23" s="578"/>
      <c r="I23" s="578"/>
    </row>
    <row r="24" spans="1:9" s="190" customFormat="1" ht="15.75">
      <c r="A24" s="315">
        <v>16</v>
      </c>
      <c r="B24" s="489" t="s">
        <v>23740</v>
      </c>
      <c r="C24" s="316"/>
      <c r="D24" s="578"/>
      <c r="E24" s="316"/>
      <c r="F24" s="479"/>
      <c r="G24" s="479"/>
      <c r="H24" s="578"/>
      <c r="I24" s="578"/>
    </row>
    <row r="25" spans="1:9" s="190" customFormat="1" ht="15.75">
      <c r="A25" s="315">
        <v>17</v>
      </c>
      <c r="B25" s="489" t="s">
        <v>23741</v>
      </c>
      <c r="C25" s="316"/>
      <c r="D25" s="578"/>
      <c r="E25" s="316"/>
      <c r="F25" s="479"/>
      <c r="G25" s="479"/>
      <c r="H25" s="578"/>
      <c r="I25" s="578"/>
    </row>
    <row r="26" spans="1:9" s="190" customFormat="1" ht="15.75">
      <c r="A26" s="315">
        <v>18</v>
      </c>
      <c r="B26" s="489" t="s">
        <v>23742</v>
      </c>
      <c r="C26" s="316"/>
      <c r="D26" s="578"/>
      <c r="E26" s="316"/>
      <c r="F26" s="479"/>
      <c r="G26" s="479"/>
      <c r="H26" s="578"/>
      <c r="I26" s="578"/>
    </row>
    <row r="27" spans="1:9" s="190" customFormat="1" ht="15.75">
      <c r="A27" s="315">
        <v>19</v>
      </c>
      <c r="B27" s="489" t="s">
        <v>23743</v>
      </c>
      <c r="C27" s="316"/>
      <c r="D27" s="578"/>
      <c r="E27" s="316"/>
      <c r="F27" s="479"/>
      <c r="G27" s="479"/>
      <c r="H27" s="578"/>
      <c r="I27" s="578"/>
    </row>
    <row r="28" spans="1:9" s="190" customFormat="1" ht="15.75">
      <c r="A28" s="315">
        <v>20</v>
      </c>
      <c r="B28" s="489" t="s">
        <v>23744</v>
      </c>
      <c r="C28" s="316"/>
      <c r="D28" s="578"/>
      <c r="E28" s="316"/>
      <c r="F28" s="479"/>
      <c r="G28" s="479"/>
      <c r="H28" s="578"/>
      <c r="I28" s="578"/>
    </row>
    <row r="29" spans="1:9" s="190" customFormat="1" ht="15.75">
      <c r="A29" s="315">
        <v>21</v>
      </c>
      <c r="B29" s="489" t="s">
        <v>23745</v>
      </c>
      <c r="C29" s="316"/>
      <c r="D29" s="578"/>
      <c r="E29" s="316"/>
      <c r="F29" s="479"/>
      <c r="G29" s="479"/>
      <c r="H29" s="578"/>
      <c r="I29" s="578"/>
    </row>
    <row r="30" spans="1:9" s="190" customFormat="1" ht="15.75">
      <c r="A30" s="315">
        <v>22</v>
      </c>
      <c r="B30" s="489" t="s">
        <v>23746</v>
      </c>
      <c r="C30" s="316"/>
      <c r="D30" s="578"/>
      <c r="E30" s="316"/>
      <c r="F30" s="479"/>
      <c r="G30" s="479"/>
      <c r="H30" s="578"/>
      <c r="I30" s="578"/>
    </row>
    <row r="31" spans="1:9" s="190" customFormat="1" ht="15.75">
      <c r="A31" s="315">
        <v>23</v>
      </c>
      <c r="B31" s="489" t="s">
        <v>23747</v>
      </c>
      <c r="C31" s="316"/>
      <c r="D31" s="578"/>
      <c r="E31" s="316"/>
      <c r="F31" s="479"/>
      <c r="G31" s="479"/>
      <c r="H31" s="578"/>
      <c r="I31" s="578"/>
    </row>
    <row r="32" spans="1:9" s="190" customFormat="1" ht="15.75">
      <c r="A32" s="315">
        <v>24</v>
      </c>
      <c r="B32" s="489" t="s">
        <v>23748</v>
      </c>
      <c r="C32" s="316"/>
      <c r="D32" s="578"/>
      <c r="E32" s="316"/>
      <c r="F32" s="479"/>
      <c r="G32" s="479"/>
      <c r="H32" s="578"/>
      <c r="I32" s="578"/>
    </row>
    <row r="33" spans="1:9" s="190" customFormat="1" ht="15.75">
      <c r="A33" s="315">
        <v>25</v>
      </c>
      <c r="B33" s="489" t="s">
        <v>23749</v>
      </c>
      <c r="C33" s="316"/>
      <c r="D33" s="578"/>
      <c r="E33" s="316"/>
      <c r="F33" s="479"/>
      <c r="G33" s="479"/>
      <c r="H33" s="578"/>
      <c r="I33" s="578"/>
    </row>
    <row r="34" spans="1:9" s="190" customFormat="1" ht="15.75">
      <c r="A34" s="315">
        <v>26</v>
      </c>
      <c r="B34" s="489" t="s">
        <v>23750</v>
      </c>
      <c r="C34" s="316"/>
      <c r="D34" s="578"/>
      <c r="E34" s="316"/>
      <c r="F34" s="479"/>
      <c r="G34" s="479"/>
      <c r="H34" s="578"/>
      <c r="I34" s="578"/>
    </row>
    <row r="35" spans="1:9" s="190" customFormat="1" ht="15.75">
      <c r="A35" s="315">
        <v>27</v>
      </c>
      <c r="B35" s="489" t="s">
        <v>23751</v>
      </c>
      <c r="C35" s="316"/>
      <c r="D35" s="578"/>
      <c r="E35" s="316"/>
      <c r="F35" s="479"/>
      <c r="G35" s="479"/>
      <c r="H35" s="578"/>
      <c r="I35" s="578"/>
    </row>
    <row r="36" spans="1:9" s="190" customFormat="1" ht="15.75">
      <c r="A36" s="315">
        <v>28</v>
      </c>
      <c r="B36" s="489" t="s">
        <v>23752</v>
      </c>
      <c r="C36" s="316"/>
      <c r="D36" s="578"/>
      <c r="E36" s="316"/>
      <c r="F36" s="479"/>
      <c r="G36" s="479"/>
      <c r="H36" s="578"/>
      <c r="I36" s="578"/>
    </row>
    <row r="37" spans="1:9" s="190" customFormat="1" ht="15.75">
      <c r="A37" s="315">
        <v>29</v>
      </c>
      <c r="B37" s="489" t="s">
        <v>23753</v>
      </c>
      <c r="C37" s="316"/>
      <c r="D37" s="578"/>
      <c r="E37" s="316"/>
      <c r="F37" s="479"/>
      <c r="G37" s="479"/>
      <c r="H37" s="578"/>
      <c r="I37" s="578"/>
    </row>
    <row r="38" spans="1:9" s="190" customFormat="1" ht="15.75">
      <c r="A38" s="315">
        <v>30</v>
      </c>
      <c r="B38" s="489" t="s">
        <v>23754</v>
      </c>
      <c r="C38" s="316"/>
      <c r="D38" s="578"/>
      <c r="E38" s="316"/>
      <c r="F38" s="479"/>
      <c r="G38" s="479"/>
      <c r="H38" s="578"/>
      <c r="I38" s="578"/>
    </row>
    <row r="39" spans="1:9" s="190" customFormat="1" ht="15.75">
      <c r="A39" s="315">
        <v>31</v>
      </c>
      <c r="B39" s="489" t="s">
        <v>23755</v>
      </c>
      <c r="C39" s="316"/>
      <c r="D39" s="578"/>
      <c r="E39" s="316"/>
      <c r="F39" s="479"/>
      <c r="G39" s="479"/>
      <c r="H39" s="578"/>
      <c r="I39" s="578"/>
    </row>
    <row r="40" spans="1:9" s="190" customFormat="1" ht="15.75">
      <c r="A40" s="315">
        <v>32</v>
      </c>
      <c r="B40" s="489" t="s">
        <v>23756</v>
      </c>
      <c r="C40" s="316"/>
      <c r="D40" s="578"/>
      <c r="E40" s="316"/>
      <c r="F40" s="479"/>
      <c r="G40" s="479"/>
      <c r="H40" s="578"/>
      <c r="I40" s="578"/>
    </row>
    <row r="41" spans="1:9" s="190" customFormat="1" ht="15.75">
      <c r="A41" s="315">
        <v>33</v>
      </c>
      <c r="B41" s="489" t="s">
        <v>23757</v>
      </c>
      <c r="C41" s="316"/>
      <c r="D41" s="578"/>
      <c r="E41" s="316"/>
      <c r="F41" s="479"/>
      <c r="G41" s="479"/>
      <c r="H41" s="578"/>
      <c r="I41" s="578"/>
    </row>
    <row r="42" spans="1:9" s="190" customFormat="1" ht="15.75">
      <c r="A42" s="315">
        <v>34</v>
      </c>
      <c r="B42" s="489" t="s">
        <v>23758</v>
      </c>
      <c r="C42" s="316"/>
      <c r="D42" s="578"/>
      <c r="E42" s="316"/>
      <c r="F42" s="479"/>
      <c r="G42" s="479"/>
      <c r="H42" s="578"/>
      <c r="I42" s="578"/>
    </row>
    <row r="43" spans="1:9" s="190" customFormat="1" ht="15.75">
      <c r="A43" s="315">
        <v>35</v>
      </c>
      <c r="B43" s="489" t="s">
        <v>23759</v>
      </c>
      <c r="C43" s="316"/>
      <c r="D43" s="578"/>
      <c r="E43" s="316"/>
      <c r="F43" s="479"/>
      <c r="G43" s="479"/>
      <c r="H43" s="578"/>
      <c r="I43" s="578"/>
    </row>
    <row r="44" spans="1:9" s="190" customFormat="1" ht="15.75">
      <c r="A44" s="315">
        <v>36</v>
      </c>
      <c r="B44" s="489" t="s">
        <v>23760</v>
      </c>
      <c r="C44" s="316"/>
      <c r="D44" s="578"/>
      <c r="E44" s="316"/>
      <c r="F44" s="479"/>
      <c r="G44" s="479"/>
      <c r="H44" s="578"/>
      <c r="I44" s="578"/>
    </row>
    <row r="45" spans="1:9" s="190" customFormat="1" ht="15.75">
      <c r="A45" s="315">
        <v>37</v>
      </c>
      <c r="B45" s="489" t="s">
        <v>23761</v>
      </c>
      <c r="C45" s="316"/>
      <c r="D45" s="578"/>
      <c r="E45" s="316"/>
      <c r="F45" s="479"/>
      <c r="G45" s="479"/>
      <c r="H45" s="578"/>
      <c r="I45" s="578"/>
    </row>
    <row r="46" spans="1:9" s="190" customFormat="1" ht="15.75">
      <c r="A46" s="315">
        <v>38</v>
      </c>
      <c r="B46" s="489" t="s">
        <v>23762</v>
      </c>
      <c r="C46" s="316"/>
      <c r="D46" s="578"/>
      <c r="E46" s="316"/>
      <c r="F46" s="479"/>
      <c r="G46" s="479"/>
      <c r="H46" s="578"/>
      <c r="I46" s="578"/>
    </row>
    <row r="47" spans="1:9" s="190" customFormat="1" ht="15.75">
      <c r="A47" s="315">
        <v>39</v>
      </c>
      <c r="B47" s="489" t="s">
        <v>23763</v>
      </c>
      <c r="C47" s="316"/>
      <c r="D47" s="578"/>
      <c r="E47" s="316"/>
      <c r="F47" s="479"/>
      <c r="G47" s="479"/>
      <c r="H47" s="578"/>
      <c r="I47" s="578"/>
    </row>
    <row r="48" spans="1:9" s="190" customFormat="1" ht="15.75">
      <c r="A48" s="315">
        <v>40</v>
      </c>
      <c r="B48" s="489" t="s">
        <v>23764</v>
      </c>
      <c r="C48" s="316"/>
      <c r="D48" s="578"/>
      <c r="E48" s="316"/>
      <c r="F48" s="479"/>
      <c r="G48" s="479"/>
      <c r="H48" s="578"/>
      <c r="I48" s="578"/>
    </row>
    <row r="49" spans="1:9" s="190" customFormat="1" ht="15.75">
      <c r="A49" s="315">
        <v>41</v>
      </c>
      <c r="B49" s="489" t="s">
        <v>23765</v>
      </c>
      <c r="C49" s="316"/>
      <c r="D49" s="578"/>
      <c r="E49" s="316"/>
      <c r="F49" s="479"/>
      <c r="G49" s="479"/>
      <c r="H49" s="578"/>
      <c r="I49" s="578"/>
    </row>
    <row r="50" spans="1:9" s="190" customFormat="1" ht="15.75">
      <c r="A50" s="315">
        <v>42</v>
      </c>
      <c r="B50" s="489" t="s">
        <v>23766</v>
      </c>
      <c r="C50" s="316"/>
      <c r="D50" s="578"/>
      <c r="E50" s="316"/>
      <c r="F50" s="479"/>
      <c r="G50" s="479"/>
      <c r="H50" s="578"/>
      <c r="I50" s="578"/>
    </row>
    <row r="51" spans="1:9" s="190" customFormat="1" ht="15.75">
      <c r="A51" s="315">
        <v>43</v>
      </c>
      <c r="B51" s="489" t="s">
        <v>23767</v>
      </c>
      <c r="C51" s="316"/>
      <c r="D51" s="578"/>
      <c r="E51" s="316"/>
      <c r="F51" s="479"/>
      <c r="G51" s="479"/>
      <c r="H51" s="578"/>
      <c r="I51" s="578"/>
    </row>
    <row r="52" spans="1:9" s="190" customFormat="1" ht="15.75">
      <c r="A52" s="315">
        <v>44</v>
      </c>
      <c r="B52" s="489" t="s">
        <v>23768</v>
      </c>
      <c r="C52" s="316"/>
      <c r="D52" s="578"/>
      <c r="E52" s="316"/>
      <c r="F52" s="479"/>
      <c r="G52" s="479"/>
      <c r="H52" s="578"/>
      <c r="I52" s="578"/>
    </row>
    <row r="53" spans="1:9" s="190" customFormat="1" ht="30" customHeight="1">
      <c r="A53" s="315">
        <v>45</v>
      </c>
      <c r="B53" s="590" t="s">
        <v>23769</v>
      </c>
      <c r="C53" s="591"/>
      <c r="D53" s="446">
        <v>10</v>
      </c>
      <c r="E53" s="447"/>
      <c r="F53" s="485"/>
      <c r="G53" s="485"/>
      <c r="H53" s="316">
        <v>205150655</v>
      </c>
      <c r="I53" s="316" t="s">
        <v>23770</v>
      </c>
    </row>
    <row r="54" spans="1:9" s="190" customFormat="1" ht="15">
      <c r="A54" s="315">
        <v>46</v>
      </c>
      <c r="B54" s="316"/>
      <c r="C54" s="316"/>
      <c r="D54" s="316"/>
      <c r="E54" s="316"/>
      <c r="F54" s="479"/>
      <c r="G54" s="479"/>
      <c r="H54" s="479"/>
      <c r="I54" s="316"/>
    </row>
    <row r="55" spans="1:9" s="190" customFormat="1" ht="15">
      <c r="A55" s="315">
        <v>47</v>
      </c>
      <c r="B55" s="316"/>
      <c r="C55" s="316"/>
      <c r="D55" s="316"/>
      <c r="E55" s="316"/>
      <c r="F55" s="479"/>
      <c r="G55" s="479"/>
      <c r="H55" s="479"/>
      <c r="I55" s="316"/>
    </row>
    <row r="56" spans="1:9" s="190" customFormat="1" ht="15">
      <c r="A56" s="315">
        <v>48</v>
      </c>
      <c r="B56" s="316"/>
      <c r="C56" s="316"/>
      <c r="D56" s="316"/>
      <c r="E56" s="316"/>
      <c r="F56" s="479"/>
      <c r="G56" s="479"/>
      <c r="H56" s="479"/>
      <c r="I56" s="316"/>
    </row>
    <row r="57" spans="1:9" s="190" customFormat="1" ht="15">
      <c r="A57" s="315">
        <v>49</v>
      </c>
      <c r="B57" s="316"/>
      <c r="C57" s="316"/>
      <c r="D57" s="316"/>
      <c r="E57" s="316"/>
      <c r="F57" s="479"/>
      <c r="G57" s="479"/>
      <c r="H57" s="479"/>
      <c r="I57" s="316"/>
    </row>
    <row r="58" spans="1:9" s="190" customFormat="1" ht="15">
      <c r="A58" s="315">
        <v>50</v>
      </c>
      <c r="B58" s="316"/>
      <c r="C58" s="316"/>
      <c r="D58" s="316"/>
      <c r="E58" s="316"/>
      <c r="F58" s="479"/>
      <c r="G58" s="479"/>
      <c r="H58" s="479"/>
      <c r="I58" s="316"/>
    </row>
    <row r="59" spans="1:9" s="190" customFormat="1" ht="15">
      <c r="A59" s="315" t="s">
        <v>273</v>
      </c>
      <c r="B59" s="316"/>
      <c r="C59" s="316"/>
      <c r="D59" s="316"/>
      <c r="E59" s="316"/>
      <c r="F59" s="479"/>
      <c r="G59" s="479"/>
      <c r="H59" s="479"/>
      <c r="I59" s="316"/>
    </row>
    <row r="60" spans="1:9">
      <c r="A60" s="318"/>
      <c r="B60" s="318"/>
      <c r="C60" s="318"/>
      <c r="D60" s="318"/>
      <c r="E60" s="318"/>
      <c r="F60" s="318"/>
      <c r="G60" s="318"/>
      <c r="H60" s="318"/>
      <c r="I60" s="318"/>
    </row>
    <row r="61" spans="1:9">
      <c r="A61" s="318"/>
      <c r="B61" s="318"/>
      <c r="C61" s="318"/>
      <c r="D61" s="318"/>
      <c r="E61" s="318"/>
      <c r="F61" s="318"/>
      <c r="G61" s="318"/>
      <c r="H61" s="318"/>
      <c r="I61" s="318"/>
    </row>
    <row r="62" spans="1:9">
      <c r="A62" s="319"/>
      <c r="B62" s="318"/>
      <c r="C62" s="318"/>
      <c r="D62" s="318"/>
      <c r="E62" s="318"/>
      <c r="F62" s="318"/>
      <c r="G62" s="318"/>
      <c r="H62" s="318"/>
      <c r="I62" s="318"/>
    </row>
    <row r="63" spans="1:9" ht="15">
      <c r="A63" s="320"/>
      <c r="B63" s="321" t="s">
        <v>107</v>
      </c>
      <c r="C63" s="320"/>
      <c r="D63" s="320"/>
      <c r="E63" s="322"/>
      <c r="F63" s="320"/>
      <c r="G63" s="320"/>
      <c r="H63" s="320"/>
      <c r="I63" s="320"/>
    </row>
    <row r="64" spans="1:9" ht="15">
      <c r="A64" s="320"/>
      <c r="B64" s="320"/>
      <c r="C64" s="323"/>
      <c r="D64" s="320"/>
      <c r="F64" s="323"/>
      <c r="G64" s="324"/>
    </row>
    <row r="65" spans="2:6" ht="15">
      <c r="B65" s="320"/>
      <c r="C65" s="325" t="s">
        <v>263</v>
      </c>
      <c r="D65" s="320"/>
      <c r="F65" s="326" t="s">
        <v>268</v>
      </c>
    </row>
    <row r="66" spans="2:6" ht="15">
      <c r="B66" s="320"/>
      <c r="C66" s="327" t="s">
        <v>139</v>
      </c>
      <c r="D66" s="320"/>
      <c r="F66" s="320" t="s">
        <v>264</v>
      </c>
    </row>
    <row r="67" spans="2:6" ht="15">
      <c r="B67" s="320"/>
      <c r="C67" s="327"/>
    </row>
  </sheetData>
  <mergeCells count="10">
    <mergeCell ref="D19:D52"/>
    <mergeCell ref="H19:H52"/>
    <mergeCell ref="I19:I52"/>
    <mergeCell ref="B53:C53"/>
    <mergeCell ref="D9:D12"/>
    <mergeCell ref="H9:H12"/>
    <mergeCell ref="I9:I12"/>
    <mergeCell ref="D13:D18"/>
    <mergeCell ref="H13:H18"/>
    <mergeCell ref="I13:I18"/>
  </mergeCells>
  <pageMargins left="0.7" right="0.7" top="0.75" bottom="0.75" header="0.3" footer="0.3"/>
  <pageSetup scale="73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2"/>
  <sheetViews>
    <sheetView view="pageBreakPreview" zoomScale="80" zoomScaleNormal="100" zoomScaleSheetLayoutView="80" workbookViewId="0">
      <selection activeCell="N23" sqref="N23"/>
    </sheetView>
  </sheetViews>
  <sheetFormatPr defaultRowHeight="15"/>
  <cols>
    <col min="1" max="1" width="10" style="175" customWidth="1"/>
    <col min="2" max="2" width="20.28515625" style="175" customWidth="1"/>
    <col min="3" max="3" width="30" style="175" customWidth="1"/>
    <col min="4" max="4" width="29" style="175" customWidth="1"/>
    <col min="5" max="5" width="22.5703125" style="175" customWidth="1"/>
    <col min="6" max="6" width="20" style="175" customWidth="1"/>
    <col min="7" max="7" width="29.28515625" style="175" customWidth="1"/>
    <col min="8" max="8" width="27.140625" style="175" customWidth="1"/>
    <col min="9" max="9" width="26.42578125" style="175" customWidth="1"/>
    <col min="10" max="10" width="0.5703125" style="175" customWidth="1"/>
    <col min="11" max="16384" width="9.140625" style="175"/>
  </cols>
  <sheetData>
    <row r="1" spans="1:10">
      <c r="A1" s="71" t="s">
        <v>383</v>
      </c>
      <c r="B1" s="73"/>
      <c r="C1" s="73"/>
      <c r="D1" s="73"/>
      <c r="E1" s="73"/>
      <c r="F1" s="73"/>
      <c r="G1" s="73"/>
      <c r="H1" s="73"/>
      <c r="I1" s="154" t="s">
        <v>198</v>
      </c>
      <c r="J1" s="155"/>
    </row>
    <row r="2" spans="1:10">
      <c r="A2" s="73" t="s">
        <v>140</v>
      </c>
      <c r="B2" s="73"/>
      <c r="C2" s="73"/>
      <c r="D2" s="73"/>
      <c r="E2" s="73"/>
      <c r="F2" s="73"/>
      <c r="G2" s="73"/>
      <c r="H2" s="73"/>
      <c r="I2" s="156" t="str">
        <f>'ფორმა N1'!L2</f>
        <v>01,01-31,12,2017</v>
      </c>
      <c r="J2" s="155"/>
    </row>
    <row r="3" spans="1:10">
      <c r="A3" s="73"/>
      <c r="B3" s="73"/>
      <c r="C3" s="73"/>
      <c r="D3" s="73"/>
      <c r="E3" s="73"/>
      <c r="F3" s="73"/>
      <c r="G3" s="73"/>
      <c r="H3" s="73"/>
      <c r="I3" s="99"/>
      <c r="J3" s="155"/>
    </row>
    <row r="4" spans="1:10">
      <c r="A4" s="74" t="str">
        <f>'[4]ფორმა N2'!A4</f>
        <v>ანგარიშვალდებული პირის დასახელება:</v>
      </c>
      <c r="B4" s="73"/>
      <c r="C4" s="73"/>
      <c r="D4" s="73"/>
      <c r="E4" s="73"/>
      <c r="F4" s="73"/>
      <c r="G4" s="73"/>
      <c r="H4" s="73"/>
      <c r="I4" s="73"/>
      <c r="J4" s="101"/>
    </row>
    <row r="5" spans="1:10">
      <c r="A5" s="197" t="str">
        <f>'ფორმა N1'!A5</f>
        <v>მ.პ.გ. ქართული ოცნება - დემოკრატიული საქართველო</v>
      </c>
      <c r="B5" s="197"/>
      <c r="C5" s="197"/>
      <c r="D5" s="197"/>
      <c r="E5" s="197"/>
      <c r="F5" s="197"/>
      <c r="G5" s="197"/>
      <c r="H5" s="197"/>
      <c r="I5" s="197"/>
      <c r="J5" s="182"/>
    </row>
    <row r="6" spans="1:10">
      <c r="A6" s="74"/>
      <c r="B6" s="73"/>
      <c r="C6" s="73"/>
      <c r="D6" s="73"/>
      <c r="E6" s="73"/>
      <c r="F6" s="73"/>
      <c r="G6" s="73"/>
      <c r="H6" s="73"/>
      <c r="I6" s="73"/>
      <c r="J6" s="101"/>
    </row>
    <row r="7" spans="1:10">
      <c r="A7" s="73"/>
      <c r="B7" s="73"/>
      <c r="C7" s="73"/>
      <c r="D7" s="73"/>
      <c r="E7" s="73"/>
      <c r="F7" s="73"/>
      <c r="G7" s="73"/>
      <c r="H7" s="73"/>
      <c r="I7" s="73"/>
      <c r="J7" s="102"/>
    </row>
    <row r="8" spans="1:10" ht="63.75" customHeight="1">
      <c r="A8" s="157" t="s">
        <v>64</v>
      </c>
      <c r="B8" s="289" t="s">
        <v>361</v>
      </c>
      <c r="C8" s="290" t="s">
        <v>403</v>
      </c>
      <c r="D8" s="290" t="s">
        <v>404</v>
      </c>
      <c r="E8" s="290" t="s">
        <v>362</v>
      </c>
      <c r="F8" s="290" t="s">
        <v>375</v>
      </c>
      <c r="G8" s="290" t="s">
        <v>376</v>
      </c>
      <c r="H8" s="290" t="s">
        <v>408</v>
      </c>
      <c r="I8" s="158" t="s">
        <v>377</v>
      </c>
      <c r="J8" s="102"/>
    </row>
    <row r="9" spans="1:10" ht="30">
      <c r="A9" s="160">
        <v>1</v>
      </c>
      <c r="B9" s="503" t="s">
        <v>23775</v>
      </c>
      <c r="C9" s="504" t="s">
        <v>23776</v>
      </c>
      <c r="D9" s="505">
        <v>205283637</v>
      </c>
      <c r="E9" s="506" t="s">
        <v>23777</v>
      </c>
      <c r="F9" s="506">
        <v>79246.5</v>
      </c>
      <c r="G9" s="506">
        <v>79246.5</v>
      </c>
      <c r="H9" s="506">
        <v>0</v>
      </c>
      <c r="I9" s="506">
        <v>79246.5</v>
      </c>
      <c r="J9" s="102"/>
    </row>
    <row r="10" spans="1:10" ht="30">
      <c r="A10" s="160">
        <v>2</v>
      </c>
      <c r="B10" s="503" t="s">
        <v>23778</v>
      </c>
      <c r="C10" s="504" t="s">
        <v>23779</v>
      </c>
      <c r="D10" s="505"/>
      <c r="E10" s="506" t="s">
        <v>23780</v>
      </c>
      <c r="F10" s="506">
        <v>41437.199999999997</v>
      </c>
      <c r="G10" s="506">
        <v>41437.199999999997</v>
      </c>
      <c r="H10" s="506">
        <v>0</v>
      </c>
      <c r="I10" s="506">
        <v>41437.199999999997</v>
      </c>
      <c r="J10" s="102"/>
    </row>
    <row r="11" spans="1:10" ht="60">
      <c r="A11" s="160">
        <v>3</v>
      </c>
      <c r="B11" s="503" t="s">
        <v>23781</v>
      </c>
      <c r="C11" s="504" t="s">
        <v>23782</v>
      </c>
      <c r="D11" s="505">
        <v>205282905</v>
      </c>
      <c r="E11" s="506" t="s">
        <v>23783</v>
      </c>
      <c r="F11" s="506">
        <v>141390</v>
      </c>
      <c r="G11" s="506">
        <v>141390</v>
      </c>
      <c r="H11" s="506">
        <v>0</v>
      </c>
      <c r="I11" s="506">
        <v>141390</v>
      </c>
      <c r="J11" s="102"/>
    </row>
    <row r="12" spans="1:10">
      <c r="A12" s="160">
        <v>4</v>
      </c>
      <c r="B12" s="503" t="s">
        <v>23784</v>
      </c>
      <c r="C12" s="504" t="s">
        <v>23785</v>
      </c>
      <c r="D12" s="505">
        <v>60001104537</v>
      </c>
      <c r="E12" s="506" t="s">
        <v>23786</v>
      </c>
      <c r="F12" s="506">
        <v>162.5</v>
      </c>
      <c r="G12" s="506">
        <v>162.5</v>
      </c>
      <c r="H12" s="506">
        <v>0</v>
      </c>
      <c r="I12" s="506">
        <v>162.5</v>
      </c>
      <c r="J12" s="102"/>
    </row>
    <row r="13" spans="1:10">
      <c r="A13" s="160">
        <v>5</v>
      </c>
      <c r="B13" s="503" t="s">
        <v>23787</v>
      </c>
      <c r="C13" s="504" t="s">
        <v>23788</v>
      </c>
      <c r="D13" s="505">
        <v>16001002430</v>
      </c>
      <c r="E13" s="506" t="s">
        <v>23786</v>
      </c>
      <c r="F13" s="506">
        <v>100</v>
      </c>
      <c r="G13" s="506">
        <v>100</v>
      </c>
      <c r="H13" s="506">
        <v>0</v>
      </c>
      <c r="I13" s="506">
        <v>100</v>
      </c>
      <c r="J13" s="102"/>
    </row>
    <row r="14" spans="1:10">
      <c r="A14" s="160">
        <v>6</v>
      </c>
      <c r="B14" s="503" t="s">
        <v>23787</v>
      </c>
      <c r="C14" s="504" t="s">
        <v>23789</v>
      </c>
      <c r="D14" s="505">
        <v>16201033680</v>
      </c>
      <c r="E14" s="506" t="s">
        <v>23786</v>
      </c>
      <c r="F14" s="506">
        <v>100</v>
      </c>
      <c r="G14" s="506">
        <v>100</v>
      </c>
      <c r="H14" s="506">
        <v>0</v>
      </c>
      <c r="I14" s="506">
        <v>100</v>
      </c>
      <c r="J14" s="102"/>
    </row>
    <row r="15" spans="1:10" ht="18" customHeight="1">
      <c r="A15" s="160">
        <v>7</v>
      </c>
      <c r="B15" s="503" t="s">
        <v>23784</v>
      </c>
      <c r="C15" s="504" t="s">
        <v>23790</v>
      </c>
      <c r="D15" s="505">
        <v>61006053900</v>
      </c>
      <c r="E15" s="506" t="s">
        <v>23786</v>
      </c>
      <c r="F15" s="506">
        <v>162.5</v>
      </c>
      <c r="G15" s="506">
        <v>162.5</v>
      </c>
      <c r="H15" s="506">
        <v>0</v>
      </c>
      <c r="I15" s="506">
        <v>162.5</v>
      </c>
      <c r="J15" s="102"/>
    </row>
    <row r="16" spans="1:10" ht="18" customHeight="1">
      <c r="A16" s="160">
        <v>8</v>
      </c>
      <c r="B16" s="503" t="s">
        <v>23787</v>
      </c>
      <c r="C16" s="504" t="s">
        <v>23791</v>
      </c>
      <c r="D16" s="505">
        <v>61008001136</v>
      </c>
      <c r="E16" s="506" t="s">
        <v>23786</v>
      </c>
      <c r="F16" s="506">
        <v>125</v>
      </c>
      <c r="G16" s="506">
        <v>125</v>
      </c>
      <c r="H16" s="506">
        <v>0</v>
      </c>
      <c r="I16" s="506">
        <v>125</v>
      </c>
      <c r="J16" s="102"/>
    </row>
    <row r="17" spans="1:10" ht="18" customHeight="1">
      <c r="A17" s="160">
        <v>9</v>
      </c>
      <c r="B17" s="503" t="s">
        <v>23784</v>
      </c>
      <c r="C17" s="504" t="s">
        <v>23792</v>
      </c>
      <c r="D17" s="505">
        <v>61006068519</v>
      </c>
      <c r="E17" s="506" t="s">
        <v>23786</v>
      </c>
      <c r="F17" s="506">
        <v>162.5</v>
      </c>
      <c r="G17" s="506">
        <v>162.5</v>
      </c>
      <c r="H17" s="506">
        <v>0</v>
      </c>
      <c r="I17" s="506">
        <v>162.5</v>
      </c>
      <c r="J17" s="102"/>
    </row>
    <row r="18" spans="1:10" ht="18" customHeight="1">
      <c r="A18" s="160">
        <v>10</v>
      </c>
      <c r="B18" s="503" t="s">
        <v>23787</v>
      </c>
      <c r="C18" s="504" t="s">
        <v>23793</v>
      </c>
      <c r="D18" s="505">
        <v>61008001937</v>
      </c>
      <c r="E18" s="506" t="s">
        <v>23786</v>
      </c>
      <c r="F18" s="506">
        <v>162.5</v>
      </c>
      <c r="G18" s="506">
        <v>162.5</v>
      </c>
      <c r="H18" s="506">
        <v>0</v>
      </c>
      <c r="I18" s="506">
        <v>162.5</v>
      </c>
      <c r="J18" s="102"/>
    </row>
    <row r="19" spans="1:10" ht="18" customHeight="1">
      <c r="A19" s="160">
        <v>11</v>
      </c>
      <c r="B19" s="503" t="s">
        <v>23784</v>
      </c>
      <c r="C19" s="504" t="s">
        <v>23794</v>
      </c>
      <c r="D19" s="505">
        <v>61006047190</v>
      </c>
      <c r="E19" s="506" t="s">
        <v>23786</v>
      </c>
      <c r="F19" s="506">
        <v>162.5</v>
      </c>
      <c r="G19" s="506">
        <v>162.5</v>
      </c>
      <c r="H19" s="506">
        <v>0</v>
      </c>
      <c r="I19" s="506">
        <v>162.5</v>
      </c>
      <c r="J19" s="102"/>
    </row>
    <row r="20" spans="1:10" ht="18" customHeight="1">
      <c r="A20" s="160">
        <v>12</v>
      </c>
      <c r="B20" s="503" t="s">
        <v>23787</v>
      </c>
      <c r="C20" s="504" t="s">
        <v>23795</v>
      </c>
      <c r="D20" s="505">
        <v>61006053166</v>
      </c>
      <c r="E20" s="506" t="s">
        <v>23786</v>
      </c>
      <c r="F20" s="506">
        <v>162.5</v>
      </c>
      <c r="G20" s="506">
        <v>162.5</v>
      </c>
      <c r="H20" s="506">
        <v>0</v>
      </c>
      <c r="I20" s="506">
        <v>162.5</v>
      </c>
      <c r="J20" s="102"/>
    </row>
    <row r="21" spans="1:10" ht="18" customHeight="1">
      <c r="A21" s="160">
        <v>13</v>
      </c>
      <c r="B21" s="503" t="s">
        <v>23784</v>
      </c>
      <c r="C21" s="504" t="s">
        <v>23796</v>
      </c>
      <c r="D21" s="505" t="s">
        <v>23797</v>
      </c>
      <c r="E21" s="506" t="s">
        <v>23786</v>
      </c>
      <c r="F21" s="506">
        <v>125</v>
      </c>
      <c r="G21" s="506">
        <v>125</v>
      </c>
      <c r="H21" s="506">
        <v>0</v>
      </c>
      <c r="I21" s="506">
        <v>125</v>
      </c>
      <c r="J21" s="102"/>
    </row>
    <row r="22" spans="1:10" ht="18" customHeight="1">
      <c r="A22" s="160">
        <v>14</v>
      </c>
      <c r="B22" s="503" t="s">
        <v>23784</v>
      </c>
      <c r="C22" s="504" t="s">
        <v>23798</v>
      </c>
      <c r="D22" s="505" t="s">
        <v>23799</v>
      </c>
      <c r="E22" s="506" t="s">
        <v>23786</v>
      </c>
      <c r="F22" s="506">
        <v>162.5</v>
      </c>
      <c r="G22" s="506">
        <v>162.5</v>
      </c>
      <c r="H22" s="506">
        <v>0</v>
      </c>
      <c r="I22" s="506">
        <v>162.5</v>
      </c>
      <c r="J22" s="102"/>
    </row>
    <row r="23" spans="1:10" ht="18" customHeight="1">
      <c r="A23" s="160">
        <v>15</v>
      </c>
      <c r="B23" s="503" t="s">
        <v>23784</v>
      </c>
      <c r="C23" s="504" t="s">
        <v>23800</v>
      </c>
      <c r="D23" s="505" t="s">
        <v>23801</v>
      </c>
      <c r="E23" s="506" t="s">
        <v>23786</v>
      </c>
      <c r="F23" s="506">
        <v>162.5</v>
      </c>
      <c r="G23" s="506">
        <v>162.5</v>
      </c>
      <c r="H23" s="506">
        <v>0</v>
      </c>
      <c r="I23" s="506">
        <v>162.5</v>
      </c>
      <c r="J23" s="102"/>
    </row>
    <row r="24" spans="1:10" ht="18" customHeight="1">
      <c r="A24" s="160">
        <v>16</v>
      </c>
      <c r="B24" s="503" t="s">
        <v>23787</v>
      </c>
      <c r="C24" s="504" t="s">
        <v>23802</v>
      </c>
      <c r="D24" s="505" t="s">
        <v>23803</v>
      </c>
      <c r="E24" s="506" t="s">
        <v>23786</v>
      </c>
      <c r="F24" s="506">
        <v>100</v>
      </c>
      <c r="G24" s="506">
        <v>100</v>
      </c>
      <c r="H24" s="506">
        <v>0</v>
      </c>
      <c r="I24" s="506">
        <v>100</v>
      </c>
      <c r="J24" s="102"/>
    </row>
    <row r="25" spans="1:10" ht="18" customHeight="1">
      <c r="A25" s="160">
        <v>17</v>
      </c>
      <c r="B25" s="503" t="s">
        <v>23787</v>
      </c>
      <c r="C25" s="504" t="s">
        <v>23804</v>
      </c>
      <c r="D25" s="505" t="s">
        <v>23805</v>
      </c>
      <c r="E25" s="506" t="s">
        <v>23786</v>
      </c>
      <c r="F25" s="506">
        <v>162.5</v>
      </c>
      <c r="G25" s="506">
        <v>162.5</v>
      </c>
      <c r="H25" s="506">
        <v>0</v>
      </c>
      <c r="I25" s="506">
        <v>162.5</v>
      </c>
      <c r="J25" s="102"/>
    </row>
    <row r="26" spans="1:10" ht="18" customHeight="1">
      <c r="A26" s="160">
        <v>18</v>
      </c>
      <c r="B26" s="503" t="s">
        <v>23806</v>
      </c>
      <c r="C26" s="504" t="s">
        <v>23807</v>
      </c>
      <c r="D26" s="505" t="s">
        <v>23808</v>
      </c>
      <c r="E26" s="506" t="s">
        <v>23786</v>
      </c>
      <c r="F26" s="506">
        <v>100</v>
      </c>
      <c r="G26" s="506">
        <v>100</v>
      </c>
      <c r="H26" s="506">
        <v>0</v>
      </c>
      <c r="I26" s="506">
        <v>100</v>
      </c>
      <c r="J26" s="102"/>
    </row>
    <row r="27" spans="1:10" ht="18" customHeight="1">
      <c r="A27" s="160">
        <v>19</v>
      </c>
      <c r="B27" s="503" t="s">
        <v>23809</v>
      </c>
      <c r="C27" s="504" t="s">
        <v>23810</v>
      </c>
      <c r="D27" s="505" t="s">
        <v>23811</v>
      </c>
      <c r="E27" s="506" t="s">
        <v>23786</v>
      </c>
      <c r="F27" s="506">
        <v>100</v>
      </c>
      <c r="G27" s="506">
        <v>100</v>
      </c>
      <c r="H27" s="506">
        <v>0</v>
      </c>
      <c r="I27" s="506">
        <v>100</v>
      </c>
      <c r="J27" s="102"/>
    </row>
    <row r="28" spans="1:10" ht="18" customHeight="1">
      <c r="A28" s="160">
        <v>20</v>
      </c>
      <c r="B28" s="503" t="s">
        <v>23787</v>
      </c>
      <c r="C28" s="504" t="s">
        <v>23812</v>
      </c>
      <c r="D28" s="505" t="s">
        <v>23813</v>
      </c>
      <c r="E28" s="506" t="s">
        <v>23786</v>
      </c>
      <c r="F28" s="506">
        <v>162.5</v>
      </c>
      <c r="G28" s="506">
        <v>162.5</v>
      </c>
      <c r="H28" s="506">
        <v>0</v>
      </c>
      <c r="I28" s="506">
        <v>162.5</v>
      </c>
      <c r="J28" s="102"/>
    </row>
    <row r="29" spans="1:10" ht="18" customHeight="1">
      <c r="A29" s="160">
        <v>21</v>
      </c>
      <c r="B29" s="503" t="s">
        <v>23787</v>
      </c>
      <c r="C29" s="504" t="s">
        <v>23814</v>
      </c>
      <c r="D29" s="505" t="s">
        <v>23815</v>
      </c>
      <c r="E29" s="506" t="s">
        <v>23786</v>
      </c>
      <c r="F29" s="506">
        <v>125</v>
      </c>
      <c r="G29" s="506">
        <v>125</v>
      </c>
      <c r="H29" s="506">
        <v>0</v>
      </c>
      <c r="I29" s="506">
        <v>125</v>
      </c>
      <c r="J29" s="102"/>
    </row>
    <row r="30" spans="1:10" ht="18" customHeight="1">
      <c r="A30" s="160">
        <v>22</v>
      </c>
      <c r="B30" s="503" t="s">
        <v>23787</v>
      </c>
      <c r="C30" s="504" t="s">
        <v>23816</v>
      </c>
      <c r="D30" s="505" t="s">
        <v>23817</v>
      </c>
      <c r="E30" s="506" t="s">
        <v>23786</v>
      </c>
      <c r="F30" s="506">
        <v>162.5</v>
      </c>
      <c r="G30" s="506">
        <v>162.5</v>
      </c>
      <c r="H30" s="506">
        <v>0</v>
      </c>
      <c r="I30" s="506">
        <v>162.5</v>
      </c>
      <c r="J30" s="102"/>
    </row>
    <row r="31" spans="1:10" ht="18" customHeight="1">
      <c r="A31" s="160">
        <v>23</v>
      </c>
      <c r="B31" s="503" t="s">
        <v>23784</v>
      </c>
      <c r="C31" s="504" t="s">
        <v>23818</v>
      </c>
      <c r="D31" s="505" t="s">
        <v>23819</v>
      </c>
      <c r="E31" s="506" t="s">
        <v>23786</v>
      </c>
      <c r="F31" s="506">
        <v>162.5</v>
      </c>
      <c r="G31" s="506">
        <v>162.5</v>
      </c>
      <c r="H31" s="506">
        <v>0</v>
      </c>
      <c r="I31" s="506">
        <v>162.5</v>
      </c>
      <c r="J31" s="102"/>
    </row>
    <row r="32" spans="1:10" ht="18" customHeight="1">
      <c r="A32" s="160">
        <v>24</v>
      </c>
      <c r="B32" s="503" t="s">
        <v>23784</v>
      </c>
      <c r="C32" s="504" t="s">
        <v>23820</v>
      </c>
      <c r="D32" s="505" t="s">
        <v>23821</v>
      </c>
      <c r="E32" s="506" t="s">
        <v>23786</v>
      </c>
      <c r="F32" s="506">
        <v>162.5</v>
      </c>
      <c r="G32" s="506">
        <v>162.5</v>
      </c>
      <c r="H32" s="506">
        <v>0</v>
      </c>
      <c r="I32" s="506">
        <v>162.5</v>
      </c>
      <c r="J32" s="102"/>
    </row>
    <row r="33" spans="1:10" ht="18" customHeight="1">
      <c r="A33" s="160">
        <v>25</v>
      </c>
      <c r="B33" s="503" t="s">
        <v>23787</v>
      </c>
      <c r="C33" s="504" t="s">
        <v>23822</v>
      </c>
      <c r="D33" s="505" t="s">
        <v>23823</v>
      </c>
      <c r="E33" s="506" t="s">
        <v>23786</v>
      </c>
      <c r="F33" s="506">
        <v>162.5</v>
      </c>
      <c r="G33" s="506">
        <v>162.5</v>
      </c>
      <c r="H33" s="506">
        <v>0</v>
      </c>
      <c r="I33" s="506">
        <v>162.5</v>
      </c>
      <c r="J33" s="102"/>
    </row>
    <row r="34" spans="1:10" ht="18" customHeight="1">
      <c r="A34" s="160">
        <v>26</v>
      </c>
      <c r="B34" s="503" t="s">
        <v>23787</v>
      </c>
      <c r="C34" s="504" t="s">
        <v>23824</v>
      </c>
      <c r="D34" s="505" t="s">
        <v>23825</v>
      </c>
      <c r="E34" s="506" t="s">
        <v>23786</v>
      </c>
      <c r="F34" s="506">
        <v>125</v>
      </c>
      <c r="G34" s="506">
        <v>125</v>
      </c>
      <c r="H34" s="506">
        <v>0</v>
      </c>
      <c r="I34" s="506">
        <v>125</v>
      </c>
      <c r="J34" s="102"/>
    </row>
    <row r="35" spans="1:10" ht="18" customHeight="1">
      <c r="A35" s="160">
        <v>27</v>
      </c>
      <c r="B35" s="503" t="s">
        <v>23784</v>
      </c>
      <c r="C35" s="504" t="s">
        <v>23826</v>
      </c>
      <c r="D35" s="505" t="s">
        <v>23827</v>
      </c>
      <c r="E35" s="506" t="s">
        <v>23786</v>
      </c>
      <c r="F35" s="506">
        <v>125</v>
      </c>
      <c r="G35" s="506">
        <v>125</v>
      </c>
      <c r="H35" s="506">
        <v>0</v>
      </c>
      <c r="I35" s="506">
        <v>125</v>
      </c>
      <c r="J35" s="102"/>
    </row>
    <row r="36" spans="1:10" ht="18" customHeight="1">
      <c r="A36" s="160">
        <v>28</v>
      </c>
      <c r="B36" s="503" t="s">
        <v>23787</v>
      </c>
      <c r="C36" s="504" t="s">
        <v>23828</v>
      </c>
      <c r="D36" s="505" t="s">
        <v>23829</v>
      </c>
      <c r="E36" s="506" t="s">
        <v>23786</v>
      </c>
      <c r="F36" s="506">
        <v>125</v>
      </c>
      <c r="G36" s="506">
        <v>125</v>
      </c>
      <c r="H36" s="506">
        <v>0</v>
      </c>
      <c r="I36" s="506">
        <v>125</v>
      </c>
      <c r="J36" s="102"/>
    </row>
    <row r="37" spans="1:10" ht="18" customHeight="1">
      <c r="A37" s="160">
        <v>29</v>
      </c>
      <c r="B37" s="503" t="s">
        <v>23784</v>
      </c>
      <c r="C37" s="504" t="s">
        <v>23830</v>
      </c>
      <c r="D37" s="505" t="s">
        <v>23831</v>
      </c>
      <c r="E37" s="506" t="s">
        <v>23786</v>
      </c>
      <c r="F37" s="506">
        <v>125</v>
      </c>
      <c r="G37" s="506">
        <v>125</v>
      </c>
      <c r="H37" s="506">
        <v>0</v>
      </c>
      <c r="I37" s="506">
        <v>125</v>
      </c>
      <c r="J37" s="102"/>
    </row>
    <row r="38" spans="1:10" ht="18" customHeight="1">
      <c r="A38" s="160">
        <v>30</v>
      </c>
      <c r="B38" s="503" t="s">
        <v>23832</v>
      </c>
      <c r="C38" s="504" t="s">
        <v>23833</v>
      </c>
      <c r="D38" s="505" t="s">
        <v>23834</v>
      </c>
      <c r="E38" s="506" t="s">
        <v>23786</v>
      </c>
      <c r="F38" s="506">
        <v>125</v>
      </c>
      <c r="G38" s="506">
        <v>125</v>
      </c>
      <c r="H38" s="506">
        <v>0</v>
      </c>
      <c r="I38" s="506">
        <v>125</v>
      </c>
      <c r="J38" s="102"/>
    </row>
    <row r="39" spans="1:10" ht="18" customHeight="1">
      <c r="A39" s="160">
        <v>31</v>
      </c>
      <c r="B39" s="503" t="s">
        <v>23835</v>
      </c>
      <c r="C39" s="504" t="s">
        <v>23836</v>
      </c>
      <c r="D39" s="505" t="s">
        <v>23837</v>
      </c>
      <c r="E39" s="506" t="s">
        <v>23786</v>
      </c>
      <c r="F39" s="506">
        <v>100</v>
      </c>
      <c r="G39" s="506">
        <v>100</v>
      </c>
      <c r="H39" s="506">
        <v>0</v>
      </c>
      <c r="I39" s="506">
        <v>100</v>
      </c>
      <c r="J39" s="102"/>
    </row>
    <row r="40" spans="1:10" ht="18" customHeight="1">
      <c r="A40" s="160">
        <v>32</v>
      </c>
      <c r="B40" s="503" t="s">
        <v>23835</v>
      </c>
      <c r="C40" s="504" t="s">
        <v>23838</v>
      </c>
      <c r="D40" s="505" t="s">
        <v>23839</v>
      </c>
      <c r="E40" s="506" t="s">
        <v>23786</v>
      </c>
      <c r="F40" s="506">
        <v>125</v>
      </c>
      <c r="G40" s="506">
        <v>125</v>
      </c>
      <c r="H40" s="506">
        <v>0</v>
      </c>
      <c r="I40" s="506">
        <v>125</v>
      </c>
      <c r="J40" s="102"/>
    </row>
    <row r="41" spans="1:10" ht="18" customHeight="1">
      <c r="A41" s="160">
        <v>33</v>
      </c>
      <c r="B41" s="503" t="s">
        <v>23835</v>
      </c>
      <c r="C41" s="504" t="s">
        <v>23840</v>
      </c>
      <c r="D41" s="505" t="s">
        <v>23841</v>
      </c>
      <c r="E41" s="506" t="s">
        <v>23786</v>
      </c>
      <c r="F41" s="506">
        <v>162.5</v>
      </c>
      <c r="G41" s="506">
        <v>162.5</v>
      </c>
      <c r="H41" s="506">
        <v>0</v>
      </c>
      <c r="I41" s="506">
        <v>162.5</v>
      </c>
      <c r="J41" s="102"/>
    </row>
    <row r="42" spans="1:10" ht="18" customHeight="1">
      <c r="A42" s="160">
        <v>34</v>
      </c>
      <c r="B42" s="503" t="s">
        <v>23835</v>
      </c>
      <c r="C42" s="504" t="s">
        <v>23842</v>
      </c>
      <c r="D42" s="505" t="s">
        <v>23843</v>
      </c>
      <c r="E42" s="506" t="s">
        <v>23786</v>
      </c>
      <c r="F42" s="506">
        <v>162.5</v>
      </c>
      <c r="G42" s="506">
        <v>162.5</v>
      </c>
      <c r="H42" s="506">
        <v>0</v>
      </c>
      <c r="I42" s="506">
        <v>162.5</v>
      </c>
      <c r="J42" s="102"/>
    </row>
    <row r="43" spans="1:10" ht="18" customHeight="1">
      <c r="A43" s="160">
        <v>35</v>
      </c>
      <c r="B43" s="503" t="s">
        <v>23835</v>
      </c>
      <c r="C43" s="504" t="s">
        <v>23844</v>
      </c>
      <c r="D43" s="505" t="s">
        <v>23845</v>
      </c>
      <c r="E43" s="506" t="s">
        <v>23786</v>
      </c>
      <c r="F43" s="506">
        <v>162.5</v>
      </c>
      <c r="G43" s="506">
        <v>162.5</v>
      </c>
      <c r="H43" s="506">
        <v>0</v>
      </c>
      <c r="I43" s="506">
        <v>162.5</v>
      </c>
      <c r="J43" s="102"/>
    </row>
    <row r="44" spans="1:10" ht="18" customHeight="1">
      <c r="A44" s="160">
        <v>36</v>
      </c>
      <c r="B44" s="503" t="s">
        <v>23835</v>
      </c>
      <c r="C44" s="504" t="s">
        <v>23846</v>
      </c>
      <c r="D44" s="505" t="s">
        <v>23847</v>
      </c>
      <c r="E44" s="506" t="s">
        <v>23786</v>
      </c>
      <c r="F44" s="506">
        <v>162.5</v>
      </c>
      <c r="G44" s="506">
        <v>162.5</v>
      </c>
      <c r="H44" s="506">
        <v>0</v>
      </c>
      <c r="I44" s="506">
        <v>162.5</v>
      </c>
      <c r="J44" s="102"/>
    </row>
    <row r="45" spans="1:10" ht="18" customHeight="1">
      <c r="A45" s="160">
        <v>37</v>
      </c>
      <c r="B45" s="503" t="s">
        <v>23835</v>
      </c>
      <c r="C45" s="504" t="s">
        <v>23848</v>
      </c>
      <c r="D45" s="505" t="s">
        <v>23849</v>
      </c>
      <c r="E45" s="506" t="s">
        <v>23786</v>
      </c>
      <c r="F45" s="506">
        <v>125</v>
      </c>
      <c r="G45" s="506">
        <v>125</v>
      </c>
      <c r="H45" s="506">
        <v>0</v>
      </c>
      <c r="I45" s="506">
        <v>125</v>
      </c>
      <c r="J45" s="102"/>
    </row>
    <row r="46" spans="1:10" ht="18" customHeight="1">
      <c r="A46" s="160">
        <v>38</v>
      </c>
      <c r="B46" s="503" t="s">
        <v>23850</v>
      </c>
      <c r="C46" s="504" t="s">
        <v>23851</v>
      </c>
      <c r="D46" s="505" t="s">
        <v>23852</v>
      </c>
      <c r="E46" s="506" t="s">
        <v>23853</v>
      </c>
      <c r="F46" s="506">
        <v>250</v>
      </c>
      <c r="G46" s="506">
        <v>250</v>
      </c>
      <c r="H46" s="506">
        <v>0</v>
      </c>
      <c r="I46" s="506">
        <v>250</v>
      </c>
      <c r="J46" s="102"/>
    </row>
    <row r="47" spans="1:10" ht="18" customHeight="1">
      <c r="A47" s="160">
        <v>39</v>
      </c>
      <c r="B47" s="503" t="s">
        <v>23850</v>
      </c>
      <c r="C47" s="504" t="s">
        <v>23854</v>
      </c>
      <c r="D47" s="505" t="s">
        <v>23855</v>
      </c>
      <c r="E47" s="506" t="s">
        <v>23853</v>
      </c>
      <c r="F47" s="506">
        <v>375</v>
      </c>
      <c r="G47" s="506">
        <v>375</v>
      </c>
      <c r="H47" s="506">
        <v>0</v>
      </c>
      <c r="I47" s="506">
        <v>375</v>
      </c>
      <c r="J47" s="102"/>
    </row>
    <row r="48" spans="1:10" ht="18" customHeight="1">
      <c r="A48" s="160">
        <v>40</v>
      </c>
      <c r="B48" s="503" t="s">
        <v>23856</v>
      </c>
      <c r="C48" s="504" t="s">
        <v>23857</v>
      </c>
      <c r="D48" s="505" t="s">
        <v>23858</v>
      </c>
      <c r="E48" s="506" t="s">
        <v>23853</v>
      </c>
      <c r="F48" s="506">
        <v>3125</v>
      </c>
      <c r="G48" s="506">
        <v>3125</v>
      </c>
      <c r="H48" s="506">
        <v>0</v>
      </c>
      <c r="I48" s="506">
        <v>3125</v>
      </c>
      <c r="J48" s="102"/>
    </row>
    <row r="49" spans="1:10" ht="18" customHeight="1">
      <c r="A49" s="160">
        <v>41</v>
      </c>
      <c r="B49" s="503" t="s">
        <v>23856</v>
      </c>
      <c r="C49" s="504" t="s">
        <v>23859</v>
      </c>
      <c r="D49" s="505" t="s">
        <v>23860</v>
      </c>
      <c r="E49" s="506" t="s">
        <v>23853</v>
      </c>
      <c r="F49" s="506">
        <v>500</v>
      </c>
      <c r="G49" s="506">
        <v>500</v>
      </c>
      <c r="H49" s="506">
        <v>0</v>
      </c>
      <c r="I49" s="506">
        <v>500</v>
      </c>
      <c r="J49" s="102"/>
    </row>
    <row r="50" spans="1:10" ht="18" customHeight="1">
      <c r="A50" s="160">
        <v>42</v>
      </c>
      <c r="B50" s="503" t="s">
        <v>23856</v>
      </c>
      <c r="C50" s="504" t="s">
        <v>23861</v>
      </c>
      <c r="D50" s="505" t="s">
        <v>23862</v>
      </c>
      <c r="E50" s="506" t="s">
        <v>23853</v>
      </c>
      <c r="F50" s="506">
        <v>520.83000000000004</v>
      </c>
      <c r="G50" s="506">
        <v>520.83000000000004</v>
      </c>
      <c r="H50" s="506">
        <v>0</v>
      </c>
      <c r="I50" s="506">
        <v>520.83000000000004</v>
      </c>
      <c r="J50" s="102"/>
    </row>
    <row r="51" spans="1:10" ht="18" customHeight="1">
      <c r="A51" s="160">
        <v>43</v>
      </c>
      <c r="B51" s="503" t="s">
        <v>23856</v>
      </c>
      <c r="C51" s="504" t="s">
        <v>23863</v>
      </c>
      <c r="D51" s="505" t="s">
        <v>23864</v>
      </c>
      <c r="E51" s="506" t="s">
        <v>23853</v>
      </c>
      <c r="F51" s="506">
        <v>1375</v>
      </c>
      <c r="G51" s="506">
        <v>1375</v>
      </c>
      <c r="H51" s="506">
        <v>0</v>
      </c>
      <c r="I51" s="506">
        <v>1375</v>
      </c>
      <c r="J51" s="102"/>
    </row>
    <row r="52" spans="1:10" ht="18" customHeight="1">
      <c r="A52" s="160">
        <v>44</v>
      </c>
      <c r="B52" s="503" t="s">
        <v>23856</v>
      </c>
      <c r="C52" s="504" t="s">
        <v>23865</v>
      </c>
      <c r="D52" s="505" t="s">
        <v>23866</v>
      </c>
      <c r="E52" s="506" t="s">
        <v>23853</v>
      </c>
      <c r="F52" s="506">
        <v>1375</v>
      </c>
      <c r="G52" s="506">
        <v>1375</v>
      </c>
      <c r="H52" s="506">
        <v>0</v>
      </c>
      <c r="I52" s="506">
        <v>1375</v>
      </c>
      <c r="J52" s="102"/>
    </row>
    <row r="53" spans="1:10">
      <c r="A53" s="160">
        <v>45</v>
      </c>
      <c r="B53" s="503" t="s">
        <v>23867</v>
      </c>
      <c r="C53" s="504" t="s">
        <v>23868</v>
      </c>
      <c r="D53" s="505">
        <v>404897215</v>
      </c>
      <c r="E53" s="506" t="s">
        <v>23869</v>
      </c>
      <c r="F53" s="506">
        <v>110</v>
      </c>
      <c r="G53" s="506">
        <v>110</v>
      </c>
      <c r="H53" s="506">
        <v>0</v>
      </c>
      <c r="I53" s="506">
        <v>110</v>
      </c>
      <c r="J53" s="102"/>
    </row>
    <row r="54" spans="1:10">
      <c r="A54" s="160">
        <v>46</v>
      </c>
      <c r="B54" s="503" t="s">
        <v>23870</v>
      </c>
      <c r="C54" s="504" t="s">
        <v>23871</v>
      </c>
      <c r="D54" s="505"/>
      <c r="E54" s="506" t="s">
        <v>23872</v>
      </c>
      <c r="F54" s="506">
        <v>544069.96</v>
      </c>
      <c r="G54" s="506">
        <v>544069.96</v>
      </c>
      <c r="H54" s="506">
        <v>0</v>
      </c>
      <c r="I54" s="506">
        <v>544069.96</v>
      </c>
      <c r="J54" s="102"/>
    </row>
    <row r="55" spans="1:10">
      <c r="A55" s="160">
        <v>47</v>
      </c>
      <c r="B55" s="503" t="s">
        <v>23856</v>
      </c>
      <c r="C55" s="504" t="s">
        <v>23873</v>
      </c>
      <c r="D55" s="505" t="s">
        <v>23874</v>
      </c>
      <c r="E55" s="506" t="s">
        <v>23875</v>
      </c>
      <c r="F55" s="506">
        <v>0.3</v>
      </c>
      <c r="G55" s="506">
        <v>0.3</v>
      </c>
      <c r="H55" s="506">
        <v>0</v>
      </c>
      <c r="I55" s="506">
        <v>0.3</v>
      </c>
      <c r="J55" s="102"/>
    </row>
    <row r="56" spans="1:10">
      <c r="A56" s="160">
        <v>48</v>
      </c>
      <c r="B56" s="503" t="s">
        <v>23876</v>
      </c>
      <c r="C56" s="504" t="s">
        <v>23877</v>
      </c>
      <c r="D56" s="505" t="s">
        <v>23878</v>
      </c>
      <c r="E56" s="506" t="s">
        <v>23875</v>
      </c>
      <c r="F56" s="506">
        <v>1412.48</v>
      </c>
      <c r="G56" s="506">
        <v>1412.48</v>
      </c>
      <c r="H56" s="506">
        <v>0</v>
      </c>
      <c r="I56" s="506">
        <v>1412.48</v>
      </c>
      <c r="J56" s="102"/>
    </row>
    <row r="57" spans="1:10">
      <c r="A57" s="160">
        <v>49</v>
      </c>
      <c r="B57" s="503" t="s">
        <v>23879</v>
      </c>
      <c r="C57" s="504" t="s">
        <v>23880</v>
      </c>
      <c r="D57" s="505" t="s">
        <v>23881</v>
      </c>
      <c r="E57" s="506" t="s">
        <v>23875</v>
      </c>
      <c r="F57" s="506">
        <v>541.53</v>
      </c>
      <c r="G57" s="506">
        <v>541.53</v>
      </c>
      <c r="H57" s="506">
        <v>0</v>
      </c>
      <c r="I57" s="506">
        <v>541.53</v>
      </c>
      <c r="J57" s="102"/>
    </row>
    <row r="58" spans="1:10">
      <c r="A58" s="160">
        <v>50</v>
      </c>
      <c r="B58" s="503" t="s">
        <v>23882</v>
      </c>
      <c r="C58" s="504" t="s">
        <v>23883</v>
      </c>
      <c r="D58" s="505" t="s">
        <v>23884</v>
      </c>
      <c r="E58" s="506" t="s">
        <v>23875</v>
      </c>
      <c r="F58" s="506">
        <v>887.5</v>
      </c>
      <c r="G58" s="506">
        <v>887.5</v>
      </c>
      <c r="H58" s="506">
        <v>0</v>
      </c>
      <c r="I58" s="506">
        <v>887.5</v>
      </c>
      <c r="J58" s="102"/>
    </row>
    <row r="59" spans="1:10">
      <c r="A59" s="160">
        <v>51</v>
      </c>
      <c r="B59" s="503" t="s">
        <v>23885</v>
      </c>
      <c r="C59" s="504" t="s">
        <v>23886</v>
      </c>
      <c r="D59" s="505"/>
      <c r="E59" s="506" t="s">
        <v>23887</v>
      </c>
      <c r="F59" s="506">
        <v>373676.21</v>
      </c>
      <c r="G59" s="506">
        <v>373676.21</v>
      </c>
      <c r="H59" s="506">
        <v>0</v>
      </c>
      <c r="I59" s="506">
        <v>373676.21</v>
      </c>
      <c r="J59" s="102"/>
    </row>
    <row r="60" spans="1:10" ht="30">
      <c r="A60" s="160">
        <v>52</v>
      </c>
      <c r="B60" s="503" t="s">
        <v>23888</v>
      </c>
      <c r="C60" s="504" t="s">
        <v>23889</v>
      </c>
      <c r="D60" s="505" t="s">
        <v>23890</v>
      </c>
      <c r="E60" s="506" t="s">
        <v>23891</v>
      </c>
      <c r="F60" s="506">
        <v>19950</v>
      </c>
      <c r="G60" s="506">
        <v>19950</v>
      </c>
      <c r="H60" s="506">
        <v>0</v>
      </c>
      <c r="I60" s="506">
        <v>19950</v>
      </c>
      <c r="J60" s="102"/>
    </row>
    <row r="61" spans="1:10" ht="30">
      <c r="A61" s="160">
        <v>53</v>
      </c>
      <c r="B61" s="503" t="s">
        <v>23892</v>
      </c>
      <c r="C61" s="504" t="s">
        <v>23893</v>
      </c>
      <c r="D61" s="505" t="s">
        <v>23894</v>
      </c>
      <c r="E61" s="506" t="s">
        <v>23895</v>
      </c>
      <c r="F61" s="506">
        <v>625</v>
      </c>
      <c r="G61" s="506">
        <v>625</v>
      </c>
      <c r="H61" s="506">
        <v>0</v>
      </c>
      <c r="I61" s="506">
        <v>625</v>
      </c>
      <c r="J61" s="102"/>
    </row>
    <row r="62" spans="1:10" ht="30">
      <c r="A62" s="160">
        <v>54</v>
      </c>
      <c r="B62" s="503" t="s">
        <v>23896</v>
      </c>
      <c r="C62" s="504" t="s">
        <v>23897</v>
      </c>
      <c r="D62" s="505" t="s">
        <v>23898</v>
      </c>
      <c r="E62" s="506" t="s">
        <v>23895</v>
      </c>
      <c r="F62" s="506">
        <v>187.5</v>
      </c>
      <c r="G62" s="506">
        <v>187.5</v>
      </c>
      <c r="H62" s="506">
        <v>0</v>
      </c>
      <c r="I62" s="506">
        <v>187.5</v>
      </c>
      <c r="J62" s="102"/>
    </row>
    <row r="63" spans="1:10">
      <c r="A63" s="160">
        <v>55</v>
      </c>
      <c r="B63" s="503" t="s">
        <v>23882</v>
      </c>
      <c r="C63" s="504" t="s">
        <v>23899</v>
      </c>
      <c r="D63" s="505" t="s">
        <v>23900</v>
      </c>
      <c r="E63" s="506" t="s">
        <v>23875</v>
      </c>
      <c r="F63" s="506">
        <v>846.78</v>
      </c>
      <c r="G63" s="506">
        <v>846.78</v>
      </c>
      <c r="H63" s="506">
        <v>0</v>
      </c>
      <c r="I63" s="506">
        <v>846.78</v>
      </c>
      <c r="J63" s="102"/>
    </row>
    <row r="64" spans="1:10">
      <c r="A64" s="160">
        <v>56</v>
      </c>
      <c r="B64" s="503" t="s">
        <v>23882</v>
      </c>
      <c r="C64" s="504" t="s">
        <v>23901</v>
      </c>
      <c r="D64" s="505" t="s">
        <v>23902</v>
      </c>
      <c r="E64" s="506" t="s">
        <v>23875</v>
      </c>
      <c r="F64" s="506">
        <v>2916.65</v>
      </c>
      <c r="G64" s="506">
        <v>2916.65</v>
      </c>
      <c r="H64" s="506">
        <v>0</v>
      </c>
      <c r="I64" s="506">
        <v>2916.65</v>
      </c>
      <c r="J64" s="102"/>
    </row>
    <row r="65" spans="1:10">
      <c r="A65" s="160">
        <v>57</v>
      </c>
      <c r="B65" s="503" t="s">
        <v>23882</v>
      </c>
      <c r="C65" s="504" t="s">
        <v>23903</v>
      </c>
      <c r="D65" s="505" t="s">
        <v>23904</v>
      </c>
      <c r="E65" s="506" t="s">
        <v>23875</v>
      </c>
      <c r="F65" s="506">
        <v>500</v>
      </c>
      <c r="G65" s="506">
        <v>500</v>
      </c>
      <c r="H65" s="506">
        <v>0</v>
      </c>
      <c r="I65" s="506">
        <v>500</v>
      </c>
      <c r="J65" s="102"/>
    </row>
    <row r="66" spans="1:10">
      <c r="A66" s="160">
        <v>58</v>
      </c>
      <c r="B66" s="503" t="s">
        <v>23882</v>
      </c>
      <c r="C66" s="504" t="s">
        <v>23905</v>
      </c>
      <c r="D66" s="505" t="s">
        <v>23906</v>
      </c>
      <c r="E66" s="506" t="s">
        <v>23875</v>
      </c>
      <c r="F66" s="506">
        <v>625</v>
      </c>
      <c r="G66" s="506">
        <v>625</v>
      </c>
      <c r="H66" s="506">
        <v>0</v>
      </c>
      <c r="I66" s="506">
        <v>625</v>
      </c>
      <c r="J66" s="102"/>
    </row>
    <row r="67" spans="1:10">
      <c r="A67" s="160">
        <v>59</v>
      </c>
      <c r="B67" s="503" t="s">
        <v>23907</v>
      </c>
      <c r="C67" s="504" t="s">
        <v>23908</v>
      </c>
      <c r="D67" s="505"/>
      <c r="E67" s="506" t="s">
        <v>23909</v>
      </c>
      <c r="F67" s="506">
        <v>52478.12</v>
      </c>
      <c r="G67" s="506">
        <v>52478.12</v>
      </c>
      <c r="H67" s="506">
        <v>0</v>
      </c>
      <c r="I67" s="506">
        <v>52478.12</v>
      </c>
      <c r="J67" s="102"/>
    </row>
    <row r="68" spans="1:10">
      <c r="A68" s="160">
        <v>60</v>
      </c>
      <c r="B68" s="503" t="s">
        <v>23910</v>
      </c>
      <c r="C68" s="504" t="s">
        <v>23911</v>
      </c>
      <c r="D68" s="505" t="s">
        <v>23912</v>
      </c>
      <c r="E68" s="506" t="s">
        <v>23875</v>
      </c>
      <c r="F68" s="506">
        <v>747.33</v>
      </c>
      <c r="G68" s="506">
        <v>747.33</v>
      </c>
      <c r="H68" s="506">
        <v>0</v>
      </c>
      <c r="I68" s="506">
        <v>747.33</v>
      </c>
      <c r="J68" s="102"/>
    </row>
    <row r="69" spans="1:10">
      <c r="A69" s="160">
        <v>61</v>
      </c>
      <c r="B69" s="503" t="s">
        <v>23913</v>
      </c>
      <c r="C69" s="504" t="s">
        <v>23914</v>
      </c>
      <c r="D69" s="505" t="s">
        <v>23915</v>
      </c>
      <c r="E69" s="506" t="s">
        <v>23916</v>
      </c>
      <c r="F69" s="506">
        <v>65</v>
      </c>
      <c r="G69" s="506">
        <v>65</v>
      </c>
      <c r="H69" s="506">
        <v>0</v>
      </c>
      <c r="I69" s="506">
        <v>65</v>
      </c>
      <c r="J69" s="102"/>
    </row>
    <row r="70" spans="1:10" ht="45">
      <c r="A70" s="160">
        <v>62</v>
      </c>
      <c r="B70" s="503" t="s">
        <v>23917</v>
      </c>
      <c r="C70" s="504" t="s">
        <v>23918</v>
      </c>
      <c r="D70" s="505" t="s">
        <v>23919</v>
      </c>
      <c r="E70" s="506" t="s">
        <v>23920</v>
      </c>
      <c r="F70" s="506">
        <v>80104.399999999994</v>
      </c>
      <c r="G70" s="506">
        <v>80104.399999999994</v>
      </c>
      <c r="H70" s="506">
        <v>0</v>
      </c>
      <c r="I70" s="506">
        <v>80104.399999999994</v>
      </c>
      <c r="J70" s="102"/>
    </row>
    <row r="71" spans="1:10">
      <c r="A71" s="160">
        <v>63</v>
      </c>
      <c r="B71" s="503" t="s">
        <v>23921</v>
      </c>
      <c r="C71" s="504" t="s">
        <v>23922</v>
      </c>
      <c r="D71" s="505">
        <v>45001015655</v>
      </c>
      <c r="E71" s="506" t="s">
        <v>23923</v>
      </c>
      <c r="F71" s="506">
        <v>104.18</v>
      </c>
      <c r="G71" s="506">
        <v>104.18</v>
      </c>
      <c r="H71" s="506">
        <v>0</v>
      </c>
      <c r="I71" s="506">
        <v>104.18</v>
      </c>
      <c r="J71" s="102"/>
    </row>
    <row r="72" spans="1:10">
      <c r="A72" s="160">
        <v>64</v>
      </c>
      <c r="B72" s="503" t="s">
        <v>23924</v>
      </c>
      <c r="C72" s="504" t="s">
        <v>23925</v>
      </c>
      <c r="D72" s="505" t="s">
        <v>23926</v>
      </c>
      <c r="E72" s="506" t="s">
        <v>23923</v>
      </c>
      <c r="F72" s="506">
        <v>0.35</v>
      </c>
      <c r="G72" s="506">
        <v>0.35</v>
      </c>
      <c r="H72" s="506">
        <v>0</v>
      </c>
      <c r="I72" s="506">
        <v>0.35</v>
      </c>
      <c r="J72" s="102"/>
    </row>
    <row r="73" spans="1:10">
      <c r="A73" s="160">
        <v>65</v>
      </c>
      <c r="B73" s="503" t="s">
        <v>23927</v>
      </c>
      <c r="C73" s="504" t="s">
        <v>23928</v>
      </c>
      <c r="D73" s="505" t="s">
        <v>23929</v>
      </c>
      <c r="E73" s="506" t="s">
        <v>23923</v>
      </c>
      <c r="F73" s="506">
        <v>500</v>
      </c>
      <c r="G73" s="506">
        <v>500</v>
      </c>
      <c r="H73" s="506">
        <v>0</v>
      </c>
      <c r="I73" s="506">
        <v>500</v>
      </c>
      <c r="J73" s="102"/>
    </row>
    <row r="74" spans="1:10">
      <c r="A74" s="160">
        <v>66</v>
      </c>
      <c r="B74" s="503" t="s">
        <v>23927</v>
      </c>
      <c r="C74" s="504" t="s">
        <v>23930</v>
      </c>
      <c r="D74" s="505" t="s">
        <v>23931</v>
      </c>
      <c r="E74" s="506" t="s">
        <v>23923</v>
      </c>
      <c r="F74" s="506">
        <v>625</v>
      </c>
      <c r="G74" s="506">
        <v>625</v>
      </c>
      <c r="H74" s="506">
        <v>0</v>
      </c>
      <c r="I74" s="506">
        <v>625</v>
      </c>
      <c r="J74" s="102"/>
    </row>
    <row r="75" spans="1:10">
      <c r="A75" s="160">
        <v>67</v>
      </c>
      <c r="B75" s="503" t="s">
        <v>23927</v>
      </c>
      <c r="C75" s="504" t="s">
        <v>23932</v>
      </c>
      <c r="D75" s="505" t="s">
        <v>23933</v>
      </c>
      <c r="E75" s="506" t="s">
        <v>23923</v>
      </c>
      <c r="F75" s="506">
        <v>226.43</v>
      </c>
      <c r="G75" s="506">
        <v>226.43</v>
      </c>
      <c r="H75" s="506">
        <v>0</v>
      </c>
      <c r="I75" s="506">
        <v>226.43</v>
      </c>
      <c r="J75" s="102"/>
    </row>
    <row r="76" spans="1:10">
      <c r="A76" s="160">
        <v>68</v>
      </c>
      <c r="B76" s="503" t="s">
        <v>23927</v>
      </c>
      <c r="C76" s="504" t="s">
        <v>23934</v>
      </c>
      <c r="D76" s="505" t="s">
        <v>23935</v>
      </c>
      <c r="E76" s="506" t="s">
        <v>23923</v>
      </c>
      <c r="F76" s="506">
        <v>563</v>
      </c>
      <c r="G76" s="506">
        <v>563</v>
      </c>
      <c r="H76" s="506">
        <v>0</v>
      </c>
      <c r="I76" s="506">
        <v>563</v>
      </c>
      <c r="J76" s="102"/>
    </row>
    <row r="77" spans="1:10">
      <c r="A77" s="160">
        <v>69</v>
      </c>
      <c r="B77" s="503" t="s">
        <v>23927</v>
      </c>
      <c r="C77" s="504" t="s">
        <v>23936</v>
      </c>
      <c r="D77" s="505" t="s">
        <v>23937</v>
      </c>
      <c r="E77" s="506" t="s">
        <v>23923</v>
      </c>
      <c r="F77" s="506">
        <v>500</v>
      </c>
      <c r="G77" s="506">
        <v>500</v>
      </c>
      <c r="H77" s="506">
        <v>0</v>
      </c>
      <c r="I77" s="506">
        <v>500</v>
      </c>
      <c r="J77" s="102"/>
    </row>
    <row r="78" spans="1:10">
      <c r="A78" s="160">
        <v>70</v>
      </c>
      <c r="B78" s="503" t="s">
        <v>23938</v>
      </c>
      <c r="C78" s="504" t="s">
        <v>19549</v>
      </c>
      <c r="D78" s="505" t="s">
        <v>19548</v>
      </c>
      <c r="E78" s="506" t="s">
        <v>23923</v>
      </c>
      <c r="F78" s="506">
        <v>1200</v>
      </c>
      <c r="G78" s="506">
        <v>1200</v>
      </c>
      <c r="H78" s="506">
        <v>0</v>
      </c>
      <c r="I78" s="506">
        <v>1200</v>
      </c>
      <c r="J78" s="102"/>
    </row>
    <row r="79" spans="1:10">
      <c r="A79" s="160">
        <v>71</v>
      </c>
      <c r="B79" s="503" t="s">
        <v>23927</v>
      </c>
      <c r="C79" s="504" t="s">
        <v>23939</v>
      </c>
      <c r="D79" s="505" t="s">
        <v>23940</v>
      </c>
      <c r="E79" s="506" t="s">
        <v>23923</v>
      </c>
      <c r="F79" s="506">
        <v>1600</v>
      </c>
      <c r="G79" s="506">
        <v>1600</v>
      </c>
      <c r="H79" s="506">
        <v>0</v>
      </c>
      <c r="I79" s="506">
        <v>1600</v>
      </c>
      <c r="J79" s="102"/>
    </row>
    <row r="80" spans="1:10">
      <c r="A80" s="160">
        <v>72</v>
      </c>
      <c r="B80" s="503" t="s">
        <v>23927</v>
      </c>
      <c r="C80" s="504" t="s">
        <v>23941</v>
      </c>
      <c r="D80" s="505">
        <v>61002014645</v>
      </c>
      <c r="E80" s="506" t="s">
        <v>23923</v>
      </c>
      <c r="F80" s="506">
        <v>522.54</v>
      </c>
      <c r="G80" s="506">
        <v>522.54</v>
      </c>
      <c r="H80" s="506">
        <v>0</v>
      </c>
      <c r="I80" s="506">
        <v>522.54</v>
      </c>
      <c r="J80" s="102"/>
    </row>
    <row r="81" spans="1:12">
      <c r="A81" s="160">
        <v>73</v>
      </c>
      <c r="B81" s="503" t="s">
        <v>23927</v>
      </c>
      <c r="C81" s="504" t="s">
        <v>23942</v>
      </c>
      <c r="D81" s="505" t="s">
        <v>23943</v>
      </c>
      <c r="E81" s="506" t="s">
        <v>23923</v>
      </c>
      <c r="F81" s="506">
        <v>873</v>
      </c>
      <c r="G81" s="506">
        <v>873</v>
      </c>
      <c r="H81" s="506">
        <v>0</v>
      </c>
      <c r="I81" s="506">
        <v>873</v>
      </c>
      <c r="J81" s="102"/>
    </row>
    <row r="82" spans="1:12">
      <c r="A82" s="160">
        <v>74</v>
      </c>
      <c r="B82" s="503" t="s">
        <v>23927</v>
      </c>
      <c r="C82" s="504" t="s">
        <v>23944</v>
      </c>
      <c r="D82" s="505" t="s">
        <v>23945</v>
      </c>
      <c r="E82" s="506" t="s">
        <v>23923</v>
      </c>
      <c r="F82" s="506">
        <v>870.9</v>
      </c>
      <c r="G82" s="506">
        <v>870.9</v>
      </c>
      <c r="H82" s="506">
        <v>0</v>
      </c>
      <c r="I82" s="506">
        <v>870.9</v>
      </c>
      <c r="J82" s="102"/>
    </row>
    <row r="83" spans="1:12">
      <c r="A83" s="160">
        <v>75</v>
      </c>
      <c r="B83" s="503" t="s">
        <v>23927</v>
      </c>
      <c r="C83" s="504" t="s">
        <v>23946</v>
      </c>
      <c r="D83" s="505" t="s">
        <v>23947</v>
      </c>
      <c r="E83" s="506" t="s">
        <v>23923</v>
      </c>
      <c r="F83" s="506">
        <v>500</v>
      </c>
      <c r="G83" s="506">
        <v>500</v>
      </c>
      <c r="H83" s="506">
        <v>0</v>
      </c>
      <c r="I83" s="506">
        <v>500</v>
      </c>
      <c r="J83" s="102"/>
    </row>
    <row r="84" spans="1:12">
      <c r="A84" s="160">
        <v>76</v>
      </c>
      <c r="B84" s="503" t="s">
        <v>23927</v>
      </c>
      <c r="C84" s="504" t="s">
        <v>23948</v>
      </c>
      <c r="D84" s="505" t="s">
        <v>23949</v>
      </c>
      <c r="E84" s="506" t="s">
        <v>23923</v>
      </c>
      <c r="F84" s="506">
        <v>200</v>
      </c>
      <c r="G84" s="506">
        <v>200</v>
      </c>
      <c r="H84" s="506">
        <v>0</v>
      </c>
      <c r="I84" s="506">
        <v>200</v>
      </c>
      <c r="J84" s="102"/>
    </row>
    <row r="85" spans="1:12" ht="45">
      <c r="A85" s="160">
        <v>77</v>
      </c>
      <c r="B85" s="503" t="s">
        <v>23950</v>
      </c>
      <c r="C85" s="504" t="s">
        <v>23951</v>
      </c>
      <c r="D85" s="505" t="s">
        <v>23952</v>
      </c>
      <c r="E85" s="506" t="s">
        <v>23953</v>
      </c>
      <c r="F85" s="506">
        <v>180</v>
      </c>
      <c r="G85" s="506">
        <v>180</v>
      </c>
      <c r="H85" s="506">
        <v>0</v>
      </c>
      <c r="I85" s="506">
        <v>180</v>
      </c>
      <c r="J85" s="102"/>
    </row>
    <row r="86" spans="1:12">
      <c r="A86" s="160">
        <v>78</v>
      </c>
      <c r="B86" s="507"/>
      <c r="C86" s="504"/>
      <c r="D86" s="505"/>
      <c r="E86" s="506"/>
      <c r="F86" s="506"/>
      <c r="G86" s="506"/>
      <c r="H86" s="506"/>
      <c r="I86" s="506"/>
      <c r="J86" s="102"/>
    </row>
    <row r="87" spans="1:12">
      <c r="A87" s="160">
        <v>79</v>
      </c>
      <c r="B87" s="507"/>
      <c r="C87" s="504"/>
      <c r="D87" s="505"/>
      <c r="E87" s="506"/>
      <c r="F87" s="506"/>
      <c r="G87" s="506"/>
      <c r="H87" s="506"/>
      <c r="I87" s="506"/>
      <c r="J87" s="102"/>
    </row>
    <row r="88" spans="1:12">
      <c r="A88" s="160">
        <v>80</v>
      </c>
      <c r="B88" s="507"/>
      <c r="C88" s="504"/>
      <c r="D88" s="505"/>
      <c r="E88" s="506"/>
      <c r="F88" s="506"/>
      <c r="G88" s="506"/>
      <c r="H88" s="506"/>
      <c r="I88" s="506"/>
      <c r="J88" s="102"/>
    </row>
    <row r="89" spans="1:12">
      <c r="A89" s="160" t="s">
        <v>273</v>
      </c>
      <c r="B89" s="188"/>
      <c r="C89" s="168"/>
      <c r="D89" s="168"/>
      <c r="E89" s="167"/>
      <c r="F89" s="167"/>
      <c r="G89" s="233"/>
      <c r="H89" s="242" t="s">
        <v>396</v>
      </c>
      <c r="I89" s="293">
        <f>SUM(I9:I88)</f>
        <v>1362578.69</v>
      </c>
      <c r="J89" s="102"/>
    </row>
    <row r="91" spans="1:12">
      <c r="A91" s="175" t="s">
        <v>426</v>
      </c>
    </row>
    <row r="93" spans="1:12">
      <c r="B93" s="177" t="s">
        <v>107</v>
      </c>
      <c r="F93" s="178"/>
    </row>
    <row r="94" spans="1:12">
      <c r="F94" s="176"/>
      <c r="I94" s="176"/>
      <c r="J94" s="176"/>
      <c r="K94" s="176"/>
      <c r="L94" s="176"/>
    </row>
    <row r="95" spans="1:12">
      <c r="C95" s="179"/>
      <c r="F95" s="179"/>
      <c r="G95" s="179"/>
      <c r="H95" s="182"/>
      <c r="I95" s="180"/>
      <c r="J95" s="176"/>
      <c r="K95" s="176"/>
      <c r="L95" s="176"/>
    </row>
    <row r="96" spans="1:12">
      <c r="A96" s="176"/>
      <c r="C96" s="181" t="s">
        <v>263</v>
      </c>
      <c r="F96" s="182" t="s">
        <v>268</v>
      </c>
      <c r="G96" s="181"/>
      <c r="H96" s="181"/>
      <c r="I96" s="180"/>
      <c r="J96" s="176"/>
      <c r="K96" s="176"/>
      <c r="L96" s="176"/>
    </row>
    <row r="97" spans="1:12">
      <c r="A97" s="176"/>
      <c r="C97" s="183" t="s">
        <v>139</v>
      </c>
      <c r="F97" s="175" t="s">
        <v>264</v>
      </c>
      <c r="I97" s="176"/>
      <c r="J97" s="176"/>
      <c r="K97" s="176"/>
      <c r="L97" s="176"/>
    </row>
    <row r="98" spans="1:12" s="176" customFormat="1">
      <c r="B98" s="175"/>
      <c r="C98" s="183"/>
      <c r="G98" s="183"/>
      <c r="H98" s="183"/>
    </row>
    <row r="99" spans="1:12" s="176" customFormat="1" ht="12.75"/>
    <row r="100" spans="1:12" s="176" customFormat="1" ht="12.75"/>
    <row r="101" spans="1:12" s="176" customFormat="1" ht="12.75"/>
    <row r="102" spans="1:12" s="176" customFormat="1" ht="12.75"/>
  </sheetData>
  <dataValidations count="1">
    <dataValidation allowBlank="1" showInputMessage="1" showErrorMessage="1" errorTitle="თარიღის შევსების ინსტრუქცია" error="ივსება შემდეგი ფორმატით: თვე/დღე/წელი" prompt="თვე/დღე/წელი" sqref="B9:B89"/>
  </dataValidations>
  <printOptions gridLines="1"/>
  <pageMargins left="0.7" right="0.7" top="0.75" bottom="0.75" header="0.3" footer="0.3"/>
  <pageSetup scale="58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view="pageBreakPreview" topLeftCell="A4" zoomScaleNormal="100" zoomScaleSheetLayoutView="100" workbookViewId="0">
      <selection activeCell="F17" sqref="F17"/>
    </sheetView>
  </sheetViews>
  <sheetFormatPr defaultRowHeight="12.75"/>
  <cols>
    <col min="1" max="1" width="7.28515625" style="190" customWidth="1"/>
    <col min="2" max="2" width="57.28515625" style="190" customWidth="1"/>
    <col min="3" max="3" width="24.140625" style="190" customWidth="1"/>
    <col min="4" max="16384" width="9.140625" style="190"/>
  </cols>
  <sheetData>
    <row r="1" spans="1:3" s="6" customFormat="1" ht="18.75" customHeight="1">
      <c r="A1" s="593" t="s">
        <v>492</v>
      </c>
      <c r="B1" s="593"/>
      <c r="C1" s="297" t="s">
        <v>109</v>
      </c>
    </row>
    <row r="2" spans="1:3" s="6" customFormat="1" ht="15">
      <c r="A2" s="593"/>
      <c r="B2" s="593"/>
      <c r="C2" s="294" t="str">
        <f>'ფორმა N1'!L2</f>
        <v>01,01-31,12,2017</v>
      </c>
    </row>
    <row r="3" spans="1:3" s="6" customFormat="1" ht="15">
      <c r="A3" s="328" t="s">
        <v>140</v>
      </c>
      <c r="B3" s="295"/>
      <c r="C3" s="296"/>
    </row>
    <row r="4" spans="1:3" s="6" customFormat="1" ht="15">
      <c r="A4" s="111"/>
      <c r="B4" s="295"/>
      <c r="C4" s="296"/>
    </row>
    <row r="5" spans="1:3" s="21" customFormat="1" ht="15">
      <c r="A5" s="594" t="s">
        <v>269</v>
      </c>
      <c r="B5" s="594"/>
      <c r="C5" s="111"/>
    </row>
    <row r="6" spans="1:3" s="21" customFormat="1" ht="15">
      <c r="A6" s="595" t="str">
        <f>'ფორმა N1'!A5</f>
        <v>მ.პ.გ. ქართული ოცნება - დემოკრატიული საქართველო</v>
      </c>
      <c r="B6" s="595"/>
      <c r="C6" s="111"/>
    </row>
    <row r="7" spans="1:3">
      <c r="A7" s="329"/>
      <c r="B7" s="329"/>
      <c r="C7" s="329"/>
    </row>
    <row r="8" spans="1:3">
      <c r="A8" s="329"/>
      <c r="B8" s="329"/>
      <c r="C8" s="329"/>
    </row>
    <row r="9" spans="1:3" ht="30" customHeight="1">
      <c r="A9" s="330" t="s">
        <v>64</v>
      </c>
      <c r="B9" s="330" t="s">
        <v>11</v>
      </c>
      <c r="C9" s="331" t="s">
        <v>9</v>
      </c>
    </row>
    <row r="10" spans="1:3" ht="15">
      <c r="A10" s="332">
        <v>1</v>
      </c>
      <c r="B10" s="333" t="s">
        <v>57</v>
      </c>
      <c r="C10" s="348">
        <f>'ფორმა N4 '!D11+'ფორმა N5 '!D9+'ფორმა N6'!D10</f>
        <v>20766118.140000001</v>
      </c>
    </row>
    <row r="11" spans="1:3" ht="15">
      <c r="A11" s="335">
        <v>1.1000000000000001</v>
      </c>
      <c r="B11" s="333" t="s">
        <v>493</v>
      </c>
      <c r="C11" s="348">
        <f>'ფორმა N4 '!D39+'ფორმა N5 '!D37</f>
        <v>11680426.52</v>
      </c>
    </row>
    <row r="12" spans="1:3" ht="15">
      <c r="A12" s="336" t="s">
        <v>30</v>
      </c>
      <c r="B12" s="333" t="s">
        <v>494</v>
      </c>
      <c r="C12" s="348">
        <f>'ფორმა N4 '!D40+'ფორმა N5 '!D38</f>
        <v>3434726</v>
      </c>
    </row>
    <row r="13" spans="1:3" ht="15">
      <c r="A13" s="335">
        <v>1.2</v>
      </c>
      <c r="B13" s="333" t="s">
        <v>58</v>
      </c>
      <c r="C13" s="348">
        <f>'ფორმა N4 '!D12+'ფორმა N5 '!D10</f>
        <v>2011087.5</v>
      </c>
    </row>
    <row r="14" spans="1:3" ht="15">
      <c r="A14" s="335">
        <v>1.3</v>
      </c>
      <c r="B14" s="333" t="s">
        <v>495</v>
      </c>
      <c r="C14" s="348">
        <f>'ფორმა N4 '!D17+'ფორმა N5 '!D15+'ფორმა N6'!D17</f>
        <v>31391.3</v>
      </c>
    </row>
    <row r="15" spans="1:3" ht="15">
      <c r="A15" s="592"/>
      <c r="B15" s="592"/>
      <c r="C15" s="592"/>
    </row>
    <row r="16" spans="1:3" ht="30" customHeight="1">
      <c r="A16" s="330" t="s">
        <v>64</v>
      </c>
      <c r="B16" s="330" t="s">
        <v>244</v>
      </c>
      <c r="C16" s="331" t="s">
        <v>67</v>
      </c>
    </row>
    <row r="17" spans="1:4" ht="15">
      <c r="A17" s="332">
        <v>2</v>
      </c>
      <c r="B17" s="333" t="s">
        <v>496</v>
      </c>
      <c r="C17" s="334">
        <f>'ფორმა N2'!D9+'ფორმა N2'!C26+'ფორმა N3'!D10+'ფორმა N3'!C26</f>
        <v>19120015.82</v>
      </c>
    </row>
    <row r="18" spans="1:4" ht="15">
      <c r="A18" s="337">
        <v>2.1</v>
      </c>
      <c r="B18" s="333" t="s">
        <v>497</v>
      </c>
      <c r="C18" s="333">
        <f>'ფორმა N2'!D17+'ფორმა N3'!D17</f>
        <v>2989164</v>
      </c>
    </row>
    <row r="19" spans="1:4" ht="15">
      <c r="A19" s="337">
        <v>2.2000000000000002</v>
      </c>
      <c r="B19" s="333" t="s">
        <v>498</v>
      </c>
      <c r="C19" s="333">
        <f>'ფორმა N2'!D18+'ფორმა N3'!D18</f>
        <v>351791</v>
      </c>
    </row>
    <row r="20" spans="1:4" ht="15">
      <c r="A20" s="337">
        <v>2.2999999999999998</v>
      </c>
      <c r="B20" s="333" t="s">
        <v>499</v>
      </c>
      <c r="C20" s="338">
        <f>SUM(C21:C25)</f>
        <v>15311488.779999999</v>
      </c>
    </row>
    <row r="21" spans="1:4" ht="15">
      <c r="A21" s="336" t="s">
        <v>500</v>
      </c>
      <c r="B21" s="339" t="s">
        <v>501</v>
      </c>
      <c r="C21" s="333">
        <f>'ფორმა N2'!D13+'ფორმა N3'!D13</f>
        <v>10888279.6</v>
      </c>
    </row>
    <row r="22" spans="1:4" ht="15">
      <c r="A22" s="336" t="s">
        <v>502</v>
      </c>
      <c r="B22" s="339" t="s">
        <v>503</v>
      </c>
      <c r="C22" s="333">
        <f>'ფორმა N2'!C26+'ფორმა N3'!C27</f>
        <v>8443.09</v>
      </c>
    </row>
    <row r="23" spans="1:4" ht="15">
      <c r="A23" s="336" t="s">
        <v>504</v>
      </c>
      <c r="B23" s="339" t="s">
        <v>505</v>
      </c>
      <c r="C23" s="333">
        <f>'ფორმა N2'!D14+'ფორმა N3'!D14</f>
        <v>4375600</v>
      </c>
    </row>
    <row r="24" spans="1:4" ht="15">
      <c r="A24" s="336" t="s">
        <v>506</v>
      </c>
      <c r="B24" s="339" t="s">
        <v>507</v>
      </c>
      <c r="C24" s="333">
        <f>'ფორმა N2'!C31+'ფორმა N3'!C31</f>
        <v>39006.089999999997</v>
      </c>
    </row>
    <row r="25" spans="1:4" ht="15">
      <c r="A25" s="336" t="s">
        <v>508</v>
      </c>
      <c r="B25" s="339" t="s">
        <v>509</v>
      </c>
      <c r="C25" s="333">
        <f>'ფორმა N2'!D11+'ფორმა N3'!D11</f>
        <v>160</v>
      </c>
    </row>
    <row r="26" spans="1:4" ht="15">
      <c r="A26" s="346"/>
      <c r="B26" s="345"/>
      <c r="C26" s="344"/>
    </row>
    <row r="27" spans="1:4" ht="15">
      <c r="A27" s="346"/>
      <c r="B27" s="345"/>
      <c r="C27" s="344"/>
    </row>
    <row r="28" spans="1:4" ht="15">
      <c r="A28" s="21"/>
      <c r="B28" s="21"/>
      <c r="C28" s="21"/>
      <c r="D28" s="343"/>
    </row>
    <row r="29" spans="1:4" ht="15">
      <c r="A29" s="189" t="s">
        <v>107</v>
      </c>
      <c r="B29" s="21"/>
      <c r="C29" s="21"/>
      <c r="D29" s="343"/>
    </row>
    <row r="30" spans="1:4" ht="15">
      <c r="A30" s="21"/>
      <c r="B30" s="21"/>
      <c r="C30" s="21"/>
      <c r="D30" s="343"/>
    </row>
    <row r="31" spans="1:4" ht="15">
      <c r="A31" s="21"/>
      <c r="B31" s="21"/>
      <c r="C31" s="21"/>
      <c r="D31" s="342"/>
    </row>
    <row r="32" spans="1:4" ht="15">
      <c r="B32" s="189" t="s">
        <v>266</v>
      </c>
      <c r="C32" s="21"/>
      <c r="D32" s="342"/>
    </row>
    <row r="33" spans="2:4" ht="15">
      <c r="B33" s="21" t="s">
        <v>265</v>
      </c>
      <c r="C33" s="21"/>
      <c r="D33" s="342"/>
    </row>
    <row r="34" spans="2:4">
      <c r="B34" s="341" t="s">
        <v>139</v>
      </c>
      <c r="D34" s="340"/>
    </row>
  </sheetData>
  <mergeCells count="4">
    <mergeCell ref="A15:C15"/>
    <mergeCell ref="A1:B2"/>
    <mergeCell ref="A5:B5"/>
    <mergeCell ref="A6:B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custom" allowBlank="1" showInputMessage="1" showErrorMessage="1">
          <x14:formula1>
            <xm:f>'ფორმა N1'!A5</xm:f>
          </x14:formula1>
          <xm:sqref>A6:B6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33"/>
  <sheetViews>
    <sheetView workbookViewId="0">
      <selection activeCell="E13" sqref="E13"/>
    </sheetView>
  </sheetViews>
  <sheetFormatPr defaultRowHeight="12.75"/>
  <cols>
    <col min="3" max="3" width="74.5703125" bestFit="1" customWidth="1"/>
    <col min="5" max="5" width="29" bestFit="1" customWidth="1"/>
  </cols>
  <sheetData>
    <row r="1" spans="1:7">
      <c r="A1" t="s">
        <v>219</v>
      </c>
      <c r="C1" t="s">
        <v>199</v>
      </c>
      <c r="E1" t="s">
        <v>226</v>
      </c>
      <c r="G1" t="s">
        <v>235</v>
      </c>
    </row>
    <row r="2" spans="1:7" ht="15">
      <c r="A2" s="62">
        <v>40907</v>
      </c>
      <c r="C2" t="s">
        <v>200</v>
      </c>
      <c r="E2" t="s">
        <v>231</v>
      </c>
      <c r="G2" s="63" t="s">
        <v>236</v>
      </c>
    </row>
    <row r="3" spans="1:7" ht="15">
      <c r="A3" s="62">
        <v>40908</v>
      </c>
      <c r="C3" t="s">
        <v>201</v>
      </c>
      <c r="E3" t="s">
        <v>232</v>
      </c>
      <c r="G3" s="63" t="s">
        <v>237</v>
      </c>
    </row>
    <row r="4" spans="1:7" ht="15">
      <c r="A4" s="62">
        <v>40909</v>
      </c>
      <c r="C4" t="s">
        <v>202</v>
      </c>
      <c r="E4" t="s">
        <v>233</v>
      </c>
      <c r="G4" s="63" t="s">
        <v>238</v>
      </c>
    </row>
    <row r="5" spans="1:7">
      <c r="A5" s="62">
        <v>40910</v>
      </c>
      <c r="C5" t="s">
        <v>203</v>
      </c>
      <c r="E5" t="s">
        <v>234</v>
      </c>
    </row>
    <row r="6" spans="1:7">
      <c r="A6" s="62">
        <v>40911</v>
      </c>
      <c r="C6" t="s">
        <v>204</v>
      </c>
    </row>
    <row r="7" spans="1:7">
      <c r="A7" s="62">
        <v>40912</v>
      </c>
      <c r="C7" t="s">
        <v>205</v>
      </c>
    </row>
    <row r="8" spans="1:7">
      <c r="A8" s="62">
        <v>40913</v>
      </c>
      <c r="C8" t="s">
        <v>206</v>
      </c>
    </row>
    <row r="9" spans="1:7">
      <c r="A9" s="62">
        <v>40914</v>
      </c>
      <c r="C9" t="s">
        <v>207</v>
      </c>
    </row>
    <row r="10" spans="1:7">
      <c r="A10" s="62">
        <v>40915</v>
      </c>
      <c r="C10" t="s">
        <v>208</v>
      </c>
    </row>
    <row r="11" spans="1:7">
      <c r="A11" s="62">
        <v>40916</v>
      </c>
      <c r="C11" t="s">
        <v>209</v>
      </c>
    </row>
    <row r="12" spans="1:7">
      <c r="A12" s="62">
        <v>40917</v>
      </c>
      <c r="C12" t="s">
        <v>210</v>
      </c>
    </row>
    <row r="13" spans="1:7">
      <c r="A13" s="62">
        <v>40918</v>
      </c>
      <c r="C13" t="s">
        <v>211</v>
      </c>
    </row>
    <row r="14" spans="1:7">
      <c r="A14" s="62">
        <v>40919</v>
      </c>
      <c r="C14" t="s">
        <v>212</v>
      </c>
    </row>
    <row r="15" spans="1:7">
      <c r="A15" s="62">
        <v>40920</v>
      </c>
      <c r="C15" t="s">
        <v>213</v>
      </c>
    </row>
    <row r="16" spans="1:7">
      <c r="A16" s="62">
        <v>40921</v>
      </c>
      <c r="C16" t="s">
        <v>214</v>
      </c>
    </row>
    <row r="17" spans="1:3">
      <c r="A17" s="62">
        <v>40922</v>
      </c>
      <c r="C17" t="s">
        <v>215</v>
      </c>
    </row>
    <row r="18" spans="1:3">
      <c r="A18" s="62">
        <v>40923</v>
      </c>
      <c r="C18" t="s">
        <v>216</v>
      </c>
    </row>
    <row r="19" spans="1:3">
      <c r="A19" s="62">
        <v>40924</v>
      </c>
      <c r="C19" t="s">
        <v>217</v>
      </c>
    </row>
    <row r="20" spans="1:3">
      <c r="A20" s="62">
        <v>40925</v>
      </c>
      <c r="C20" t="s">
        <v>218</v>
      </c>
    </row>
    <row r="21" spans="1:3">
      <c r="A21" s="62">
        <v>40926</v>
      </c>
    </row>
    <row r="22" spans="1:3">
      <c r="A22" s="62">
        <v>40927</v>
      </c>
    </row>
    <row r="23" spans="1:3">
      <c r="A23" s="62">
        <v>40928</v>
      </c>
    </row>
    <row r="24" spans="1:3">
      <c r="A24" s="62">
        <v>40929</v>
      </c>
    </row>
    <row r="25" spans="1:3">
      <c r="A25" s="62">
        <v>40930</v>
      </c>
    </row>
    <row r="26" spans="1:3">
      <c r="A26" s="62">
        <v>40931</v>
      </c>
    </row>
    <row r="27" spans="1:3">
      <c r="A27" s="62">
        <v>40932</v>
      </c>
    </row>
    <row r="28" spans="1:3">
      <c r="A28" s="62">
        <v>40933</v>
      </c>
    </row>
    <row r="29" spans="1:3">
      <c r="A29" s="62">
        <v>40934</v>
      </c>
    </row>
    <row r="30" spans="1:3">
      <c r="A30" s="62">
        <v>40935</v>
      </c>
    </row>
    <row r="31" spans="1:3">
      <c r="A31" s="62">
        <v>40936</v>
      </c>
    </row>
    <row r="32" spans="1:3">
      <c r="A32" s="62">
        <v>40937</v>
      </c>
    </row>
    <row r="33" spans="1:1">
      <c r="A33" s="62">
        <v>40938</v>
      </c>
    </row>
    <row r="34" spans="1:1">
      <c r="A34" s="62">
        <v>40939</v>
      </c>
    </row>
    <row r="35" spans="1:1">
      <c r="A35" s="62">
        <v>40941</v>
      </c>
    </row>
    <row r="36" spans="1:1">
      <c r="A36" s="62">
        <v>40942</v>
      </c>
    </row>
    <row r="37" spans="1:1">
      <c r="A37" s="62">
        <v>40943</v>
      </c>
    </row>
    <row r="38" spans="1:1">
      <c r="A38" s="62">
        <v>40944</v>
      </c>
    </row>
    <row r="39" spans="1:1">
      <c r="A39" s="62">
        <v>40945</v>
      </c>
    </row>
    <row r="40" spans="1:1">
      <c r="A40" s="62">
        <v>40946</v>
      </c>
    </row>
    <row r="41" spans="1:1">
      <c r="A41" s="62">
        <v>40947</v>
      </c>
    </row>
    <row r="42" spans="1:1">
      <c r="A42" s="62">
        <v>40948</v>
      </c>
    </row>
    <row r="43" spans="1:1">
      <c r="A43" s="62">
        <v>40949</v>
      </c>
    </row>
    <row r="44" spans="1:1">
      <c r="A44" s="62">
        <v>40950</v>
      </c>
    </row>
    <row r="45" spans="1:1">
      <c r="A45" s="62">
        <v>40951</v>
      </c>
    </row>
    <row r="46" spans="1:1">
      <c r="A46" s="62">
        <v>40952</v>
      </c>
    </row>
    <row r="47" spans="1:1">
      <c r="A47" s="62">
        <v>40953</v>
      </c>
    </row>
    <row r="48" spans="1:1">
      <c r="A48" s="62">
        <v>40954</v>
      </c>
    </row>
    <row r="49" spans="1:1">
      <c r="A49" s="62">
        <v>40955</v>
      </c>
    </row>
    <row r="50" spans="1:1">
      <c r="A50" s="62">
        <v>40956</v>
      </c>
    </row>
    <row r="51" spans="1:1">
      <c r="A51" s="62">
        <v>40957</v>
      </c>
    </row>
    <row r="52" spans="1:1">
      <c r="A52" s="62">
        <v>40958</v>
      </c>
    </row>
    <row r="53" spans="1:1">
      <c r="A53" s="62">
        <v>40959</v>
      </c>
    </row>
    <row r="54" spans="1:1">
      <c r="A54" s="62">
        <v>40960</v>
      </c>
    </row>
    <row r="55" spans="1:1">
      <c r="A55" s="62">
        <v>40961</v>
      </c>
    </row>
    <row r="56" spans="1:1">
      <c r="A56" s="62">
        <v>40962</v>
      </c>
    </row>
    <row r="57" spans="1:1">
      <c r="A57" s="62">
        <v>40963</v>
      </c>
    </row>
    <row r="58" spans="1:1">
      <c r="A58" s="62">
        <v>40964</v>
      </c>
    </row>
    <row r="59" spans="1:1">
      <c r="A59" s="62">
        <v>40965</v>
      </c>
    </row>
    <row r="60" spans="1:1">
      <c r="A60" s="62">
        <v>40966</v>
      </c>
    </row>
    <row r="61" spans="1:1">
      <c r="A61" s="62">
        <v>40967</v>
      </c>
    </row>
    <row r="62" spans="1:1">
      <c r="A62" s="62">
        <v>40968</v>
      </c>
    </row>
    <row r="63" spans="1:1">
      <c r="A63" s="62">
        <v>40969</v>
      </c>
    </row>
    <row r="64" spans="1:1">
      <c r="A64" s="62">
        <v>40970</v>
      </c>
    </row>
    <row r="65" spans="1:1">
      <c r="A65" s="62">
        <v>40971</v>
      </c>
    </row>
    <row r="66" spans="1:1">
      <c r="A66" s="62">
        <v>40972</v>
      </c>
    </row>
    <row r="67" spans="1:1">
      <c r="A67" s="62">
        <v>40973</v>
      </c>
    </row>
    <row r="68" spans="1:1">
      <c r="A68" s="62">
        <v>40974</v>
      </c>
    </row>
    <row r="69" spans="1:1">
      <c r="A69" s="62">
        <v>40975</v>
      </c>
    </row>
    <row r="70" spans="1:1">
      <c r="A70" s="62">
        <v>40976</v>
      </c>
    </row>
    <row r="71" spans="1:1">
      <c r="A71" s="62">
        <v>40977</v>
      </c>
    </row>
    <row r="72" spans="1:1">
      <c r="A72" s="62">
        <v>40978</v>
      </c>
    </row>
    <row r="73" spans="1:1">
      <c r="A73" s="62">
        <v>40979</v>
      </c>
    </row>
    <row r="74" spans="1:1">
      <c r="A74" s="62">
        <v>40980</v>
      </c>
    </row>
    <row r="75" spans="1:1">
      <c r="A75" s="62">
        <v>40981</v>
      </c>
    </row>
    <row r="76" spans="1:1">
      <c r="A76" s="62">
        <v>40982</v>
      </c>
    </row>
    <row r="77" spans="1:1">
      <c r="A77" s="62">
        <v>40983</v>
      </c>
    </row>
    <row r="78" spans="1:1">
      <c r="A78" s="62">
        <v>40984</v>
      </c>
    </row>
    <row r="79" spans="1:1">
      <c r="A79" s="62">
        <v>40985</v>
      </c>
    </row>
    <row r="80" spans="1:1">
      <c r="A80" s="62">
        <v>40986</v>
      </c>
    </row>
    <row r="81" spans="1:1">
      <c r="A81" s="62">
        <v>40987</v>
      </c>
    </row>
    <row r="82" spans="1:1">
      <c r="A82" s="62">
        <v>40988</v>
      </c>
    </row>
    <row r="83" spans="1:1">
      <c r="A83" s="62">
        <v>40989</v>
      </c>
    </row>
    <row r="84" spans="1:1">
      <c r="A84" s="62">
        <v>40990</v>
      </c>
    </row>
    <row r="85" spans="1:1">
      <c r="A85" s="62">
        <v>40991</v>
      </c>
    </row>
    <row r="86" spans="1:1">
      <c r="A86" s="62">
        <v>40992</v>
      </c>
    </row>
    <row r="87" spans="1:1">
      <c r="A87" s="62">
        <v>40993</v>
      </c>
    </row>
    <row r="88" spans="1:1">
      <c r="A88" s="62">
        <v>40994</v>
      </c>
    </row>
    <row r="89" spans="1:1">
      <c r="A89" s="62">
        <v>40995</v>
      </c>
    </row>
    <row r="90" spans="1:1">
      <c r="A90" s="62">
        <v>40996</v>
      </c>
    </row>
    <row r="91" spans="1:1">
      <c r="A91" s="62">
        <v>40997</v>
      </c>
    </row>
    <row r="92" spans="1:1">
      <c r="A92" s="62">
        <v>40998</v>
      </c>
    </row>
    <row r="93" spans="1:1">
      <c r="A93" s="62">
        <v>40999</v>
      </c>
    </row>
    <row r="94" spans="1:1">
      <c r="A94" s="62">
        <v>41000</v>
      </c>
    </row>
    <row r="95" spans="1:1">
      <c r="A95" s="62">
        <v>41001</v>
      </c>
    </row>
    <row r="96" spans="1:1">
      <c r="A96" s="62">
        <v>41002</v>
      </c>
    </row>
    <row r="97" spans="1:1">
      <c r="A97" s="62">
        <v>41003</v>
      </c>
    </row>
    <row r="98" spans="1:1">
      <c r="A98" s="62">
        <v>41004</v>
      </c>
    </row>
    <row r="99" spans="1:1">
      <c r="A99" s="62">
        <v>41005</v>
      </c>
    </row>
    <row r="100" spans="1:1">
      <c r="A100" s="62">
        <v>41006</v>
      </c>
    </row>
    <row r="101" spans="1:1">
      <c r="A101" s="62">
        <v>41007</v>
      </c>
    </row>
    <row r="102" spans="1:1">
      <c r="A102" s="62">
        <v>41008</v>
      </c>
    </row>
    <row r="103" spans="1:1">
      <c r="A103" s="62">
        <v>41009</v>
      </c>
    </row>
    <row r="104" spans="1:1">
      <c r="A104" s="62">
        <v>41010</v>
      </c>
    </row>
    <row r="105" spans="1:1">
      <c r="A105" s="62">
        <v>41011</v>
      </c>
    </row>
    <row r="106" spans="1:1">
      <c r="A106" s="62">
        <v>41012</v>
      </c>
    </row>
    <row r="107" spans="1:1">
      <c r="A107" s="62">
        <v>41013</v>
      </c>
    </row>
    <row r="108" spans="1:1">
      <c r="A108" s="62">
        <v>41014</v>
      </c>
    </row>
    <row r="109" spans="1:1">
      <c r="A109" s="62">
        <v>41015</v>
      </c>
    </row>
    <row r="110" spans="1:1">
      <c r="A110" s="62">
        <v>41016</v>
      </c>
    </row>
    <row r="111" spans="1:1">
      <c r="A111" s="62">
        <v>41017</v>
      </c>
    </row>
    <row r="112" spans="1:1">
      <c r="A112" s="62">
        <v>41018</v>
      </c>
    </row>
    <row r="113" spans="1:1">
      <c r="A113" s="62">
        <v>41019</v>
      </c>
    </row>
    <row r="114" spans="1:1">
      <c r="A114" s="62">
        <v>41020</v>
      </c>
    </row>
    <row r="115" spans="1:1">
      <c r="A115" s="62">
        <v>41021</v>
      </c>
    </row>
    <row r="116" spans="1:1">
      <c r="A116" s="62">
        <v>41022</v>
      </c>
    </row>
    <row r="117" spans="1:1">
      <c r="A117" s="62">
        <v>41023</v>
      </c>
    </row>
    <row r="118" spans="1:1">
      <c r="A118" s="62">
        <v>41024</v>
      </c>
    </row>
    <row r="119" spans="1:1">
      <c r="A119" s="62">
        <v>41025</v>
      </c>
    </row>
    <row r="120" spans="1:1">
      <c r="A120" s="62">
        <v>41026</v>
      </c>
    </row>
    <row r="121" spans="1:1">
      <c r="A121" s="62">
        <v>41027</v>
      </c>
    </row>
    <row r="122" spans="1:1">
      <c r="A122" s="62">
        <v>41028</v>
      </c>
    </row>
    <row r="123" spans="1:1">
      <c r="A123" s="62">
        <v>41029</v>
      </c>
    </row>
    <row r="124" spans="1:1">
      <c r="A124" s="62">
        <v>41030</v>
      </c>
    </row>
    <row r="125" spans="1:1">
      <c r="A125" s="62">
        <v>41031</v>
      </c>
    </row>
    <row r="126" spans="1:1">
      <c r="A126" s="62">
        <v>41032</v>
      </c>
    </row>
    <row r="127" spans="1:1">
      <c r="A127" s="62">
        <v>41033</v>
      </c>
    </row>
    <row r="128" spans="1:1">
      <c r="A128" s="62">
        <v>41034</v>
      </c>
    </row>
    <row r="129" spans="1:1">
      <c r="A129" s="62">
        <v>41035</v>
      </c>
    </row>
    <row r="130" spans="1:1">
      <c r="A130" s="62">
        <v>41036</v>
      </c>
    </row>
    <row r="131" spans="1:1">
      <c r="A131" s="62">
        <v>41037</v>
      </c>
    </row>
    <row r="132" spans="1:1">
      <c r="A132" s="62">
        <v>41038</v>
      </c>
    </row>
    <row r="133" spans="1:1">
      <c r="A133" s="62">
        <v>41039</v>
      </c>
    </row>
    <row r="134" spans="1:1">
      <c r="A134" s="62">
        <v>41040</v>
      </c>
    </row>
    <row r="135" spans="1:1">
      <c r="A135" s="62">
        <v>41041</v>
      </c>
    </row>
    <row r="136" spans="1:1">
      <c r="A136" s="62">
        <v>41042</v>
      </c>
    </row>
    <row r="137" spans="1:1">
      <c r="A137" s="62">
        <v>41043</v>
      </c>
    </row>
    <row r="138" spans="1:1">
      <c r="A138" s="62">
        <v>41044</v>
      </c>
    </row>
    <row r="139" spans="1:1">
      <c r="A139" s="62">
        <v>41045</v>
      </c>
    </row>
    <row r="140" spans="1:1">
      <c r="A140" s="62">
        <v>41046</v>
      </c>
    </row>
    <row r="141" spans="1:1">
      <c r="A141" s="62">
        <v>41047</v>
      </c>
    </row>
    <row r="142" spans="1:1">
      <c r="A142" s="62">
        <v>41048</v>
      </c>
    </row>
    <row r="143" spans="1:1">
      <c r="A143" s="62">
        <v>41049</v>
      </c>
    </row>
    <row r="144" spans="1:1">
      <c r="A144" s="62">
        <v>41050</v>
      </c>
    </row>
    <row r="145" spans="1:1">
      <c r="A145" s="62">
        <v>41051</v>
      </c>
    </row>
    <row r="146" spans="1:1">
      <c r="A146" s="62">
        <v>41052</v>
      </c>
    </row>
    <row r="147" spans="1:1">
      <c r="A147" s="62">
        <v>41053</v>
      </c>
    </row>
    <row r="148" spans="1:1">
      <c r="A148" s="62">
        <v>41054</v>
      </c>
    </row>
    <row r="149" spans="1:1">
      <c r="A149" s="62">
        <v>41055</v>
      </c>
    </row>
    <row r="150" spans="1:1">
      <c r="A150" s="62">
        <v>41056</v>
      </c>
    </row>
    <row r="151" spans="1:1">
      <c r="A151" s="62">
        <v>41057</v>
      </c>
    </row>
    <row r="152" spans="1:1">
      <c r="A152" s="62">
        <v>41058</v>
      </c>
    </row>
    <row r="153" spans="1:1">
      <c r="A153" s="62">
        <v>41059</v>
      </c>
    </row>
    <row r="154" spans="1:1">
      <c r="A154" s="62">
        <v>41060</v>
      </c>
    </row>
    <row r="155" spans="1:1">
      <c r="A155" s="62">
        <v>41061</v>
      </c>
    </row>
    <row r="156" spans="1:1">
      <c r="A156" s="62">
        <v>41062</v>
      </c>
    </row>
    <row r="157" spans="1:1">
      <c r="A157" s="62">
        <v>41063</v>
      </c>
    </row>
    <row r="158" spans="1:1">
      <c r="A158" s="62">
        <v>41064</v>
      </c>
    </row>
    <row r="159" spans="1:1">
      <c r="A159" s="62">
        <v>41065</v>
      </c>
    </row>
    <row r="160" spans="1:1">
      <c r="A160" s="62">
        <v>41066</v>
      </c>
    </row>
    <row r="161" spans="1:1">
      <c r="A161" s="62">
        <v>41067</v>
      </c>
    </row>
    <row r="162" spans="1:1">
      <c r="A162" s="62">
        <v>41068</v>
      </c>
    </row>
    <row r="163" spans="1:1">
      <c r="A163" s="62">
        <v>41069</v>
      </c>
    </row>
    <row r="164" spans="1:1">
      <c r="A164" s="62">
        <v>41070</v>
      </c>
    </row>
    <row r="165" spans="1:1">
      <c r="A165" s="62">
        <v>41071</v>
      </c>
    </row>
    <row r="166" spans="1:1">
      <c r="A166" s="62">
        <v>41072</v>
      </c>
    </row>
    <row r="167" spans="1:1">
      <c r="A167" s="62">
        <v>41073</v>
      </c>
    </row>
    <row r="168" spans="1:1">
      <c r="A168" s="62">
        <v>41074</v>
      </c>
    </row>
    <row r="169" spans="1:1">
      <c r="A169" s="62">
        <v>41075</v>
      </c>
    </row>
    <row r="170" spans="1:1">
      <c r="A170" s="62">
        <v>41076</v>
      </c>
    </row>
    <row r="171" spans="1:1">
      <c r="A171" s="62">
        <v>41077</v>
      </c>
    </row>
    <row r="172" spans="1:1">
      <c r="A172" s="62">
        <v>41078</v>
      </c>
    </row>
    <row r="173" spans="1:1">
      <c r="A173" s="62">
        <v>41079</v>
      </c>
    </row>
    <row r="174" spans="1:1">
      <c r="A174" s="62">
        <v>41080</v>
      </c>
    </row>
    <row r="175" spans="1:1">
      <c r="A175" s="62">
        <v>41081</v>
      </c>
    </row>
    <row r="176" spans="1:1">
      <c r="A176" s="62">
        <v>41082</v>
      </c>
    </row>
    <row r="177" spans="1:1">
      <c r="A177" s="62">
        <v>41083</v>
      </c>
    </row>
    <row r="178" spans="1:1">
      <c r="A178" s="62">
        <v>41084</v>
      </c>
    </row>
    <row r="179" spans="1:1">
      <c r="A179" s="62">
        <v>41085</v>
      </c>
    </row>
    <row r="180" spans="1:1">
      <c r="A180" s="62">
        <v>41086</v>
      </c>
    </row>
    <row r="181" spans="1:1">
      <c r="A181" s="62">
        <v>41087</v>
      </c>
    </row>
    <row r="182" spans="1:1">
      <c r="A182" s="62">
        <v>41088</v>
      </c>
    </row>
    <row r="183" spans="1:1">
      <c r="A183" s="62">
        <v>41089</v>
      </c>
    </row>
    <row r="184" spans="1:1">
      <c r="A184" s="62">
        <v>41090</v>
      </c>
    </row>
    <row r="185" spans="1:1">
      <c r="A185" s="62">
        <v>41091</v>
      </c>
    </row>
    <row r="186" spans="1:1">
      <c r="A186" s="62">
        <v>41092</v>
      </c>
    </row>
    <row r="187" spans="1:1">
      <c r="A187" s="62">
        <v>41093</v>
      </c>
    </row>
    <row r="188" spans="1:1">
      <c r="A188" s="62">
        <v>41094</v>
      </c>
    </row>
    <row r="189" spans="1:1">
      <c r="A189" s="62">
        <v>41095</v>
      </c>
    </row>
    <row r="190" spans="1:1">
      <c r="A190" s="62">
        <v>41096</v>
      </c>
    </row>
    <row r="191" spans="1:1">
      <c r="A191" s="62">
        <v>41097</v>
      </c>
    </row>
    <row r="192" spans="1:1">
      <c r="A192" s="62">
        <v>41098</v>
      </c>
    </row>
    <row r="193" spans="1:1">
      <c r="A193" s="62">
        <v>41099</v>
      </c>
    </row>
    <row r="194" spans="1:1">
      <c r="A194" s="62">
        <v>41100</v>
      </c>
    </row>
    <row r="195" spans="1:1">
      <c r="A195" s="62">
        <v>41101</v>
      </c>
    </row>
    <row r="196" spans="1:1">
      <c r="A196" s="62">
        <v>41102</v>
      </c>
    </row>
    <row r="197" spans="1:1">
      <c r="A197" s="62">
        <v>41103</v>
      </c>
    </row>
    <row r="198" spans="1:1">
      <c r="A198" s="62">
        <v>41104</v>
      </c>
    </row>
    <row r="199" spans="1:1">
      <c r="A199" s="62">
        <v>41105</v>
      </c>
    </row>
    <row r="200" spans="1:1">
      <c r="A200" s="62">
        <v>41106</v>
      </c>
    </row>
    <row r="201" spans="1:1">
      <c r="A201" s="62">
        <v>41107</v>
      </c>
    </row>
    <row r="202" spans="1:1">
      <c r="A202" s="62">
        <v>41108</v>
      </c>
    </row>
    <row r="203" spans="1:1">
      <c r="A203" s="62">
        <v>41109</v>
      </c>
    </row>
    <row r="204" spans="1:1">
      <c r="A204" s="62">
        <v>41110</v>
      </c>
    </row>
    <row r="205" spans="1:1">
      <c r="A205" s="62">
        <v>41111</v>
      </c>
    </row>
    <row r="206" spans="1:1">
      <c r="A206" s="62">
        <v>41112</v>
      </c>
    </row>
    <row r="207" spans="1:1">
      <c r="A207" s="62">
        <v>41113</v>
      </c>
    </row>
    <row r="208" spans="1:1">
      <c r="A208" s="62">
        <v>41114</v>
      </c>
    </row>
    <row r="209" spans="1:1">
      <c r="A209" s="62">
        <v>41115</v>
      </c>
    </row>
    <row r="210" spans="1:1">
      <c r="A210" s="62">
        <v>41116</v>
      </c>
    </row>
    <row r="211" spans="1:1">
      <c r="A211" s="62">
        <v>41117</v>
      </c>
    </row>
    <row r="212" spans="1:1">
      <c r="A212" s="62">
        <v>41118</v>
      </c>
    </row>
    <row r="213" spans="1:1">
      <c r="A213" s="62">
        <v>41119</v>
      </c>
    </row>
    <row r="214" spans="1:1">
      <c r="A214" s="62">
        <v>41120</v>
      </c>
    </row>
    <row r="215" spans="1:1">
      <c r="A215" s="62">
        <v>41121</v>
      </c>
    </row>
    <row r="216" spans="1:1">
      <c r="A216" s="62">
        <v>41122</v>
      </c>
    </row>
    <row r="217" spans="1:1">
      <c r="A217" s="62">
        <v>41123</v>
      </c>
    </row>
    <row r="218" spans="1:1">
      <c r="A218" s="62">
        <v>41124</v>
      </c>
    </row>
    <row r="219" spans="1:1">
      <c r="A219" s="62">
        <v>41125</v>
      </c>
    </row>
    <row r="220" spans="1:1">
      <c r="A220" s="62">
        <v>41126</v>
      </c>
    </row>
    <row r="221" spans="1:1">
      <c r="A221" s="62">
        <v>41127</v>
      </c>
    </row>
    <row r="222" spans="1:1">
      <c r="A222" s="62">
        <v>41128</v>
      </c>
    </row>
    <row r="223" spans="1:1">
      <c r="A223" s="62">
        <v>41129</v>
      </c>
    </row>
    <row r="224" spans="1:1">
      <c r="A224" s="62">
        <v>41130</v>
      </c>
    </row>
    <row r="225" spans="1:1">
      <c r="A225" s="62">
        <v>41131</v>
      </c>
    </row>
    <row r="226" spans="1:1">
      <c r="A226" s="62">
        <v>41132</v>
      </c>
    </row>
    <row r="227" spans="1:1">
      <c r="A227" s="62">
        <v>41133</v>
      </c>
    </row>
    <row r="228" spans="1:1">
      <c r="A228" s="62">
        <v>41134</v>
      </c>
    </row>
    <row r="229" spans="1:1">
      <c r="A229" s="62">
        <v>41135</v>
      </c>
    </row>
    <row r="230" spans="1:1">
      <c r="A230" s="62">
        <v>41136</v>
      </c>
    </row>
    <row r="231" spans="1:1">
      <c r="A231" s="62">
        <v>41137</v>
      </c>
    </row>
    <row r="232" spans="1:1">
      <c r="A232" s="62">
        <v>41138</v>
      </c>
    </row>
    <row r="233" spans="1:1">
      <c r="A233" s="62">
        <v>41139</v>
      </c>
    </row>
    <row r="234" spans="1:1">
      <c r="A234" s="62">
        <v>41140</v>
      </c>
    </row>
    <row r="235" spans="1:1">
      <c r="A235" s="62">
        <v>41141</v>
      </c>
    </row>
    <row r="236" spans="1:1">
      <c r="A236" s="62">
        <v>41142</v>
      </c>
    </row>
    <row r="237" spans="1:1">
      <c r="A237" s="62">
        <v>41143</v>
      </c>
    </row>
    <row r="238" spans="1:1">
      <c r="A238" s="62">
        <v>41144</v>
      </c>
    </row>
    <row r="239" spans="1:1">
      <c r="A239" s="62">
        <v>41145</v>
      </c>
    </row>
    <row r="240" spans="1:1">
      <c r="A240" s="62">
        <v>41146</v>
      </c>
    </row>
    <row r="241" spans="1:1">
      <c r="A241" s="62">
        <v>41147</v>
      </c>
    </row>
    <row r="242" spans="1:1">
      <c r="A242" s="62">
        <v>41148</v>
      </c>
    </row>
    <row r="243" spans="1:1">
      <c r="A243" s="62">
        <v>41149</v>
      </c>
    </row>
    <row r="244" spans="1:1">
      <c r="A244" s="62">
        <v>41150</v>
      </c>
    </row>
    <row r="245" spans="1:1">
      <c r="A245" s="62">
        <v>41151</v>
      </c>
    </row>
    <row r="246" spans="1:1">
      <c r="A246" s="62">
        <v>41152</v>
      </c>
    </row>
    <row r="247" spans="1:1">
      <c r="A247" s="62">
        <v>41153</v>
      </c>
    </row>
    <row r="248" spans="1:1">
      <c r="A248" s="62">
        <v>41154</v>
      </c>
    </row>
    <row r="249" spans="1:1">
      <c r="A249" s="62">
        <v>41155</v>
      </c>
    </row>
    <row r="250" spans="1:1">
      <c r="A250" s="62">
        <v>41156</v>
      </c>
    </row>
    <row r="251" spans="1:1">
      <c r="A251" s="62">
        <v>41157</v>
      </c>
    </row>
    <row r="252" spans="1:1">
      <c r="A252" s="62">
        <v>41158</v>
      </c>
    </row>
    <row r="253" spans="1:1">
      <c r="A253" s="62">
        <v>41159</v>
      </c>
    </row>
    <row r="254" spans="1:1">
      <c r="A254" s="62">
        <v>41160</v>
      </c>
    </row>
    <row r="255" spans="1:1">
      <c r="A255" s="62">
        <v>41161</v>
      </c>
    </row>
    <row r="256" spans="1:1">
      <c r="A256" s="62">
        <v>41162</v>
      </c>
    </row>
    <row r="257" spans="1:1">
      <c r="A257" s="62">
        <v>41163</v>
      </c>
    </row>
    <row r="258" spans="1:1">
      <c r="A258" s="62">
        <v>41164</v>
      </c>
    </row>
    <row r="259" spans="1:1">
      <c r="A259" s="62">
        <v>41165</v>
      </c>
    </row>
    <row r="260" spans="1:1">
      <c r="A260" s="62">
        <v>41166</v>
      </c>
    </row>
    <row r="261" spans="1:1">
      <c r="A261" s="62">
        <v>41167</v>
      </c>
    </row>
    <row r="262" spans="1:1">
      <c r="A262" s="62">
        <v>41168</v>
      </c>
    </row>
    <row r="263" spans="1:1">
      <c r="A263" s="62">
        <v>41169</v>
      </c>
    </row>
    <row r="264" spans="1:1">
      <c r="A264" s="62">
        <v>41170</v>
      </c>
    </row>
    <row r="265" spans="1:1">
      <c r="A265" s="62">
        <v>41171</v>
      </c>
    </row>
    <row r="266" spans="1:1">
      <c r="A266" s="62">
        <v>41172</v>
      </c>
    </row>
    <row r="267" spans="1:1">
      <c r="A267" s="62">
        <v>41173</v>
      </c>
    </row>
    <row r="268" spans="1:1">
      <c r="A268" s="62">
        <v>41174</v>
      </c>
    </row>
    <row r="269" spans="1:1">
      <c r="A269" s="62">
        <v>41175</v>
      </c>
    </row>
    <row r="270" spans="1:1">
      <c r="A270" s="62">
        <v>41176</v>
      </c>
    </row>
    <row r="271" spans="1:1">
      <c r="A271" s="62">
        <v>41177</v>
      </c>
    </row>
    <row r="272" spans="1:1">
      <c r="A272" s="62">
        <v>41178</v>
      </c>
    </row>
    <row r="273" spans="1:1">
      <c r="A273" s="62">
        <v>41179</v>
      </c>
    </row>
    <row r="274" spans="1:1">
      <c r="A274" s="62">
        <v>41180</v>
      </c>
    </row>
    <row r="275" spans="1:1">
      <c r="A275" s="62">
        <v>41181</v>
      </c>
    </row>
    <row r="276" spans="1:1">
      <c r="A276" s="62">
        <v>41182</v>
      </c>
    </row>
    <row r="277" spans="1:1">
      <c r="A277" s="62">
        <v>41183</v>
      </c>
    </row>
    <row r="278" spans="1:1">
      <c r="A278" s="62">
        <v>41184</v>
      </c>
    </row>
    <row r="279" spans="1:1">
      <c r="A279" s="62">
        <v>41185</v>
      </c>
    </row>
    <row r="280" spans="1:1">
      <c r="A280" s="62">
        <v>41186</v>
      </c>
    </row>
    <row r="281" spans="1:1">
      <c r="A281" s="62">
        <v>41187</v>
      </c>
    </row>
    <row r="282" spans="1:1">
      <c r="A282" s="62">
        <v>41188</v>
      </c>
    </row>
    <row r="283" spans="1:1">
      <c r="A283" s="62">
        <v>41189</v>
      </c>
    </row>
    <row r="284" spans="1:1">
      <c r="A284" s="62">
        <v>41190</v>
      </c>
    </row>
    <row r="285" spans="1:1">
      <c r="A285" s="62">
        <v>41191</v>
      </c>
    </row>
    <row r="286" spans="1:1">
      <c r="A286" s="62">
        <v>41192</v>
      </c>
    </row>
    <row r="287" spans="1:1">
      <c r="A287" s="62">
        <v>41193</v>
      </c>
    </row>
    <row r="288" spans="1:1">
      <c r="A288" s="62">
        <v>41194</v>
      </c>
    </row>
    <row r="289" spans="1:1">
      <c r="A289" s="62">
        <v>41195</v>
      </c>
    </row>
    <row r="290" spans="1:1">
      <c r="A290" s="62">
        <v>41196</v>
      </c>
    </row>
    <row r="291" spans="1:1">
      <c r="A291" s="62">
        <v>41197</v>
      </c>
    </row>
    <row r="292" spans="1:1">
      <c r="A292" s="62">
        <v>41198</v>
      </c>
    </row>
    <row r="293" spans="1:1">
      <c r="A293" s="62">
        <v>41199</v>
      </c>
    </row>
    <row r="294" spans="1:1">
      <c r="A294" s="62">
        <v>41200</v>
      </c>
    </row>
    <row r="295" spans="1:1">
      <c r="A295" s="62">
        <v>41201</v>
      </c>
    </row>
    <row r="296" spans="1:1">
      <c r="A296" s="62">
        <v>41202</v>
      </c>
    </row>
    <row r="297" spans="1:1">
      <c r="A297" s="62">
        <v>41203</v>
      </c>
    </row>
    <row r="298" spans="1:1">
      <c r="A298" s="62">
        <v>41204</v>
      </c>
    </row>
    <row r="299" spans="1:1">
      <c r="A299" s="62">
        <v>41205</v>
      </c>
    </row>
    <row r="300" spans="1:1">
      <c r="A300" s="62">
        <v>41206</v>
      </c>
    </row>
    <row r="301" spans="1:1">
      <c r="A301" s="62">
        <v>41207</v>
      </c>
    </row>
    <row r="302" spans="1:1">
      <c r="A302" s="62">
        <v>41208</v>
      </c>
    </row>
    <row r="303" spans="1:1">
      <c r="A303" s="62">
        <v>41209</v>
      </c>
    </row>
    <row r="304" spans="1:1">
      <c r="A304" s="62">
        <v>41210</v>
      </c>
    </row>
    <row r="305" spans="1:1">
      <c r="A305" s="62">
        <v>41211</v>
      </c>
    </row>
    <row r="306" spans="1:1">
      <c r="A306" s="62">
        <v>41212</v>
      </c>
    </row>
    <row r="307" spans="1:1">
      <c r="A307" s="62">
        <v>41213</v>
      </c>
    </row>
    <row r="308" spans="1:1">
      <c r="A308" s="62">
        <v>41214</v>
      </c>
    </row>
    <row r="309" spans="1:1">
      <c r="A309" s="62">
        <v>41215</v>
      </c>
    </row>
    <row r="310" spans="1:1">
      <c r="A310" s="62">
        <v>41216</v>
      </c>
    </row>
    <row r="311" spans="1:1">
      <c r="A311" s="62">
        <v>41217</v>
      </c>
    </row>
    <row r="312" spans="1:1">
      <c r="A312" s="62">
        <v>41218</v>
      </c>
    </row>
    <row r="313" spans="1:1">
      <c r="A313" s="62">
        <v>41219</v>
      </c>
    </row>
    <row r="314" spans="1:1">
      <c r="A314" s="62">
        <v>41220</v>
      </c>
    </row>
    <row r="315" spans="1:1">
      <c r="A315" s="62">
        <v>41221</v>
      </c>
    </row>
    <row r="316" spans="1:1">
      <c r="A316" s="62">
        <v>41222</v>
      </c>
    </row>
    <row r="317" spans="1:1">
      <c r="A317" s="62">
        <v>41223</v>
      </c>
    </row>
    <row r="318" spans="1:1">
      <c r="A318" s="62">
        <v>41224</v>
      </c>
    </row>
    <row r="319" spans="1:1">
      <c r="A319" s="62">
        <v>41225</v>
      </c>
    </row>
    <row r="320" spans="1:1">
      <c r="A320" s="62">
        <v>41226</v>
      </c>
    </row>
    <row r="321" spans="1:1">
      <c r="A321" s="62">
        <v>41227</v>
      </c>
    </row>
    <row r="322" spans="1:1">
      <c r="A322" s="62">
        <v>41228</v>
      </c>
    </row>
    <row r="323" spans="1:1">
      <c r="A323" s="62">
        <v>41229</v>
      </c>
    </row>
    <row r="324" spans="1:1">
      <c r="A324" s="62">
        <v>41230</v>
      </c>
    </row>
    <row r="325" spans="1:1">
      <c r="A325" s="62">
        <v>41231</v>
      </c>
    </row>
    <row r="326" spans="1:1">
      <c r="A326" s="62">
        <v>41232</v>
      </c>
    </row>
    <row r="327" spans="1:1">
      <c r="A327" s="62">
        <v>41233</v>
      </c>
    </row>
    <row r="328" spans="1:1">
      <c r="A328" s="62">
        <v>41234</v>
      </c>
    </row>
    <row r="329" spans="1:1">
      <c r="A329" s="62">
        <v>41235</v>
      </c>
    </row>
    <row r="330" spans="1:1">
      <c r="A330" s="62">
        <v>41236</v>
      </c>
    </row>
    <row r="331" spans="1:1">
      <c r="A331" s="62">
        <v>41237</v>
      </c>
    </row>
    <row r="332" spans="1:1">
      <c r="A332" s="62">
        <v>41238</v>
      </c>
    </row>
    <row r="333" spans="1:1">
      <c r="A333" s="62">
        <v>41239</v>
      </c>
    </row>
    <row r="334" spans="1:1">
      <c r="A334" s="62">
        <v>41240</v>
      </c>
    </row>
    <row r="335" spans="1:1">
      <c r="A335" s="62">
        <v>41241</v>
      </c>
    </row>
    <row r="336" spans="1:1">
      <c r="A336" s="62">
        <v>41242</v>
      </c>
    </row>
    <row r="337" spans="1:1">
      <c r="A337" s="62">
        <v>41243</v>
      </c>
    </row>
    <row r="338" spans="1:1">
      <c r="A338" s="62">
        <v>41244</v>
      </c>
    </row>
    <row r="339" spans="1:1">
      <c r="A339" s="62">
        <v>41245</v>
      </c>
    </row>
    <row r="340" spans="1:1">
      <c r="A340" s="62">
        <v>41246</v>
      </c>
    </row>
    <row r="341" spans="1:1">
      <c r="A341" s="62">
        <v>41247</v>
      </c>
    </row>
    <row r="342" spans="1:1">
      <c r="A342" s="62">
        <v>41248</v>
      </c>
    </row>
    <row r="343" spans="1:1">
      <c r="A343" s="62">
        <v>41249</v>
      </c>
    </row>
    <row r="344" spans="1:1">
      <c r="A344" s="62">
        <v>41250</v>
      </c>
    </row>
    <row r="345" spans="1:1">
      <c r="A345" s="62">
        <v>41251</v>
      </c>
    </row>
    <row r="346" spans="1:1">
      <c r="A346" s="62">
        <v>41252</v>
      </c>
    </row>
    <row r="347" spans="1:1">
      <c r="A347" s="62">
        <v>41253</v>
      </c>
    </row>
    <row r="348" spans="1:1">
      <c r="A348" s="62">
        <v>41254</v>
      </c>
    </row>
    <row r="349" spans="1:1">
      <c r="A349" s="62">
        <v>41255</v>
      </c>
    </row>
    <row r="350" spans="1:1">
      <c r="A350" s="62">
        <v>41256</v>
      </c>
    </row>
    <row r="351" spans="1:1">
      <c r="A351" s="62">
        <v>41257</v>
      </c>
    </row>
    <row r="352" spans="1:1">
      <c r="A352" s="62">
        <v>41258</v>
      </c>
    </row>
    <row r="353" spans="1:1">
      <c r="A353" s="62">
        <v>41259</v>
      </c>
    </row>
    <row r="354" spans="1:1">
      <c r="A354" s="62">
        <v>41260</v>
      </c>
    </row>
    <row r="355" spans="1:1">
      <c r="A355" s="62">
        <v>41261</v>
      </c>
    </row>
    <row r="356" spans="1:1">
      <c r="A356" s="62">
        <v>41262</v>
      </c>
    </row>
    <row r="357" spans="1:1">
      <c r="A357" s="62">
        <v>41263</v>
      </c>
    </row>
    <row r="358" spans="1:1">
      <c r="A358" s="62">
        <v>41264</v>
      </c>
    </row>
    <row r="359" spans="1:1">
      <c r="A359" s="62">
        <v>41265</v>
      </c>
    </row>
    <row r="360" spans="1:1">
      <c r="A360" s="62">
        <v>41266</v>
      </c>
    </row>
    <row r="361" spans="1:1">
      <c r="A361" s="62">
        <v>41267</v>
      </c>
    </row>
    <row r="362" spans="1:1">
      <c r="A362" s="62">
        <v>41268</v>
      </c>
    </row>
    <row r="363" spans="1:1">
      <c r="A363" s="62">
        <v>41269</v>
      </c>
    </row>
    <row r="364" spans="1:1">
      <c r="A364" s="62">
        <v>41270</v>
      </c>
    </row>
    <row r="365" spans="1:1">
      <c r="A365" s="62">
        <v>41271</v>
      </c>
    </row>
    <row r="366" spans="1:1">
      <c r="A366" s="62">
        <v>41272</v>
      </c>
    </row>
    <row r="367" spans="1:1">
      <c r="A367" s="62">
        <v>41273</v>
      </c>
    </row>
    <row r="368" spans="1:1">
      <c r="A368" s="62">
        <v>41274</v>
      </c>
    </row>
    <row r="369" spans="1:1">
      <c r="A369" s="62">
        <v>41275</v>
      </c>
    </row>
    <row r="370" spans="1:1">
      <c r="A370" s="62">
        <v>41276</v>
      </c>
    </row>
    <row r="371" spans="1:1">
      <c r="A371" s="62">
        <v>41277</v>
      </c>
    </row>
    <row r="372" spans="1:1">
      <c r="A372" s="62">
        <v>41278</v>
      </c>
    </row>
    <row r="373" spans="1:1">
      <c r="A373" s="62">
        <v>41279</v>
      </c>
    </row>
    <row r="374" spans="1:1">
      <c r="A374" s="62">
        <v>41280</v>
      </c>
    </row>
    <row r="375" spans="1:1">
      <c r="A375" s="62">
        <v>41281</v>
      </c>
    </row>
    <row r="376" spans="1:1">
      <c r="A376" s="62">
        <v>41282</v>
      </c>
    </row>
    <row r="377" spans="1:1">
      <c r="A377" s="62">
        <v>41283</v>
      </c>
    </row>
    <row r="378" spans="1:1">
      <c r="A378" s="62">
        <v>41284</v>
      </c>
    </row>
    <row r="379" spans="1:1">
      <c r="A379" s="62">
        <v>41285</v>
      </c>
    </row>
    <row r="380" spans="1:1">
      <c r="A380" s="62">
        <v>41286</v>
      </c>
    </row>
    <row r="381" spans="1:1">
      <c r="A381" s="62">
        <v>41287</v>
      </c>
    </row>
    <row r="382" spans="1:1">
      <c r="A382" s="62">
        <v>41288</v>
      </c>
    </row>
    <row r="383" spans="1:1">
      <c r="A383" s="62">
        <v>41289</v>
      </c>
    </row>
    <row r="384" spans="1:1">
      <c r="A384" s="62">
        <v>41290</v>
      </c>
    </row>
    <row r="385" spans="1:1">
      <c r="A385" s="62">
        <v>41291</v>
      </c>
    </row>
    <row r="386" spans="1:1">
      <c r="A386" s="62">
        <v>41292</v>
      </c>
    </row>
    <row r="387" spans="1:1">
      <c r="A387" s="62">
        <v>41293</v>
      </c>
    </row>
    <row r="388" spans="1:1">
      <c r="A388" s="62">
        <v>41294</v>
      </c>
    </row>
    <row r="389" spans="1:1">
      <c r="A389" s="62">
        <v>41295</v>
      </c>
    </row>
    <row r="390" spans="1:1">
      <c r="A390" s="62">
        <v>41296</v>
      </c>
    </row>
    <row r="391" spans="1:1">
      <c r="A391" s="62">
        <v>41297</v>
      </c>
    </row>
    <row r="392" spans="1:1">
      <c r="A392" s="62">
        <v>41298</v>
      </c>
    </row>
    <row r="393" spans="1:1">
      <c r="A393" s="62">
        <v>41299</v>
      </c>
    </row>
    <row r="394" spans="1:1">
      <c r="A394" s="62">
        <v>41300</v>
      </c>
    </row>
    <row r="395" spans="1:1">
      <c r="A395" s="62">
        <v>41301</v>
      </c>
    </row>
    <row r="396" spans="1:1">
      <c r="A396" s="62">
        <v>41302</v>
      </c>
    </row>
    <row r="397" spans="1:1">
      <c r="A397" s="62">
        <v>41303</v>
      </c>
    </row>
    <row r="398" spans="1:1">
      <c r="A398" s="62">
        <v>41304</v>
      </c>
    </row>
    <row r="399" spans="1:1">
      <c r="A399" s="62">
        <v>41305</v>
      </c>
    </row>
    <row r="400" spans="1:1">
      <c r="A400" s="62">
        <v>41306</v>
      </c>
    </row>
    <row r="401" spans="1:1">
      <c r="A401" s="62">
        <v>41307</v>
      </c>
    </row>
    <row r="402" spans="1:1">
      <c r="A402" s="62">
        <v>41308</v>
      </c>
    </row>
    <row r="403" spans="1:1">
      <c r="A403" s="62">
        <v>41309</v>
      </c>
    </row>
    <row r="404" spans="1:1">
      <c r="A404" s="62">
        <v>41310</v>
      </c>
    </row>
    <row r="405" spans="1:1">
      <c r="A405" s="62">
        <v>41311</v>
      </c>
    </row>
    <row r="406" spans="1:1">
      <c r="A406" s="62">
        <v>41312</v>
      </c>
    </row>
    <row r="407" spans="1:1">
      <c r="A407" s="62">
        <v>41313</v>
      </c>
    </row>
    <row r="408" spans="1:1">
      <c r="A408" s="62">
        <v>41314</v>
      </c>
    </row>
    <row r="409" spans="1:1">
      <c r="A409" s="62">
        <v>41315</v>
      </c>
    </row>
    <row r="410" spans="1:1">
      <c r="A410" s="62">
        <v>41316</v>
      </c>
    </row>
    <row r="411" spans="1:1">
      <c r="A411" s="62">
        <v>41317</v>
      </c>
    </row>
    <row r="412" spans="1:1">
      <c r="A412" s="62">
        <v>41318</v>
      </c>
    </row>
    <row r="413" spans="1:1">
      <c r="A413" s="62">
        <v>41319</v>
      </c>
    </row>
    <row r="414" spans="1:1">
      <c r="A414" s="62">
        <v>41320</v>
      </c>
    </row>
    <row r="415" spans="1:1">
      <c r="A415" s="62">
        <v>41321</v>
      </c>
    </row>
    <row r="416" spans="1:1">
      <c r="A416" s="62">
        <v>41322</v>
      </c>
    </row>
    <row r="417" spans="1:1">
      <c r="A417" s="62">
        <v>41323</v>
      </c>
    </row>
    <row r="418" spans="1:1">
      <c r="A418" s="62">
        <v>41324</v>
      </c>
    </row>
    <row r="419" spans="1:1">
      <c r="A419" s="62">
        <v>41325</v>
      </c>
    </row>
    <row r="420" spans="1:1">
      <c r="A420" s="62">
        <v>41326</v>
      </c>
    </row>
    <row r="421" spans="1:1">
      <c r="A421" s="62">
        <v>41327</v>
      </c>
    </row>
    <row r="422" spans="1:1">
      <c r="A422" s="62">
        <v>41328</v>
      </c>
    </row>
    <row r="423" spans="1:1">
      <c r="A423" s="62">
        <v>41329</v>
      </c>
    </row>
    <row r="424" spans="1:1">
      <c r="A424" s="62">
        <v>41330</v>
      </c>
    </row>
    <row r="425" spans="1:1">
      <c r="A425" s="62">
        <v>41331</v>
      </c>
    </row>
    <row r="426" spans="1:1">
      <c r="A426" s="62">
        <v>41332</v>
      </c>
    </row>
    <row r="427" spans="1:1">
      <c r="A427" s="62">
        <v>41333</v>
      </c>
    </row>
    <row r="428" spans="1:1">
      <c r="A428" s="62">
        <v>41334</v>
      </c>
    </row>
    <row r="429" spans="1:1">
      <c r="A429" s="62">
        <v>41335</v>
      </c>
    </row>
    <row r="430" spans="1:1">
      <c r="A430" s="62">
        <v>41336</v>
      </c>
    </row>
    <row r="431" spans="1:1">
      <c r="A431" s="62">
        <v>41337</v>
      </c>
    </row>
    <row r="432" spans="1:1">
      <c r="A432" s="62">
        <v>41338</v>
      </c>
    </row>
    <row r="433" spans="1:1">
      <c r="A433" s="62">
        <v>41339</v>
      </c>
    </row>
    <row r="434" spans="1:1">
      <c r="A434" s="62">
        <v>41340</v>
      </c>
    </row>
    <row r="435" spans="1:1">
      <c r="A435" s="62">
        <v>41341</v>
      </c>
    </row>
    <row r="436" spans="1:1">
      <c r="A436" s="62">
        <v>41342</v>
      </c>
    </row>
    <row r="437" spans="1:1">
      <c r="A437" s="62">
        <v>41343</v>
      </c>
    </row>
    <row r="438" spans="1:1">
      <c r="A438" s="62">
        <v>41344</v>
      </c>
    </row>
    <row r="439" spans="1:1">
      <c r="A439" s="62">
        <v>41345</v>
      </c>
    </row>
    <row r="440" spans="1:1">
      <c r="A440" s="62">
        <v>41346</v>
      </c>
    </row>
    <row r="441" spans="1:1">
      <c r="A441" s="62">
        <v>41347</v>
      </c>
    </row>
    <row r="442" spans="1:1">
      <c r="A442" s="62">
        <v>41348</v>
      </c>
    </row>
    <row r="443" spans="1:1">
      <c r="A443" s="62">
        <v>41349</v>
      </c>
    </row>
    <row r="444" spans="1:1">
      <c r="A444" s="62">
        <v>41350</v>
      </c>
    </row>
    <row r="445" spans="1:1">
      <c r="A445" s="62">
        <v>41351</v>
      </c>
    </row>
    <row r="446" spans="1:1">
      <c r="A446" s="62">
        <v>41352</v>
      </c>
    </row>
    <row r="447" spans="1:1">
      <c r="A447" s="62">
        <v>41353</v>
      </c>
    </row>
    <row r="448" spans="1:1">
      <c r="A448" s="62">
        <v>41354</v>
      </c>
    </row>
    <row r="449" spans="1:1">
      <c r="A449" s="62">
        <v>41355</v>
      </c>
    </row>
    <row r="450" spans="1:1">
      <c r="A450" s="62">
        <v>41356</v>
      </c>
    </row>
    <row r="451" spans="1:1">
      <c r="A451" s="62">
        <v>41357</v>
      </c>
    </row>
    <row r="452" spans="1:1">
      <c r="A452" s="62">
        <v>41358</v>
      </c>
    </row>
    <row r="453" spans="1:1">
      <c r="A453" s="62">
        <v>41359</v>
      </c>
    </row>
    <row r="454" spans="1:1">
      <c r="A454" s="62">
        <v>41360</v>
      </c>
    </row>
    <row r="455" spans="1:1">
      <c r="A455" s="62">
        <v>41361</v>
      </c>
    </row>
    <row r="456" spans="1:1">
      <c r="A456" s="62">
        <v>41362</v>
      </c>
    </row>
    <row r="457" spans="1:1">
      <c r="A457" s="62">
        <v>41363</v>
      </c>
    </row>
    <row r="458" spans="1:1">
      <c r="A458" s="62">
        <v>41364</v>
      </c>
    </row>
    <row r="459" spans="1:1">
      <c r="A459" s="62">
        <v>41365</v>
      </c>
    </row>
    <row r="460" spans="1:1">
      <c r="A460" s="62">
        <v>41366</v>
      </c>
    </row>
    <row r="461" spans="1:1">
      <c r="A461" s="62">
        <v>41367</v>
      </c>
    </row>
    <row r="462" spans="1:1">
      <c r="A462" s="62">
        <v>41368</v>
      </c>
    </row>
    <row r="463" spans="1:1">
      <c r="A463" s="62">
        <v>41369</v>
      </c>
    </row>
    <row r="464" spans="1:1">
      <c r="A464" s="62">
        <v>41370</v>
      </c>
    </row>
    <row r="465" spans="1:1">
      <c r="A465" s="62">
        <v>41371</v>
      </c>
    </row>
    <row r="466" spans="1:1">
      <c r="A466" s="62">
        <v>41372</v>
      </c>
    </row>
    <row r="467" spans="1:1">
      <c r="A467" s="62">
        <v>41373</v>
      </c>
    </row>
    <row r="468" spans="1:1">
      <c r="A468" s="62">
        <v>41374</v>
      </c>
    </row>
    <row r="469" spans="1:1">
      <c r="A469" s="62">
        <v>41375</v>
      </c>
    </row>
    <row r="470" spans="1:1">
      <c r="A470" s="62">
        <v>41376</v>
      </c>
    </row>
    <row r="471" spans="1:1">
      <c r="A471" s="62">
        <v>41377</v>
      </c>
    </row>
    <row r="472" spans="1:1">
      <c r="A472" s="62">
        <v>41378</v>
      </c>
    </row>
    <row r="473" spans="1:1">
      <c r="A473" s="62">
        <v>41379</v>
      </c>
    </row>
    <row r="474" spans="1:1">
      <c r="A474" s="62">
        <v>41380</v>
      </c>
    </row>
    <row r="475" spans="1:1">
      <c r="A475" s="62">
        <v>41381</v>
      </c>
    </row>
    <row r="476" spans="1:1">
      <c r="A476" s="62">
        <v>41382</v>
      </c>
    </row>
    <row r="477" spans="1:1">
      <c r="A477" s="62">
        <v>41383</v>
      </c>
    </row>
    <row r="478" spans="1:1">
      <c r="A478" s="62">
        <v>41384</v>
      </c>
    </row>
    <row r="479" spans="1:1">
      <c r="A479" s="62">
        <v>41385</v>
      </c>
    </row>
    <row r="480" spans="1:1">
      <c r="A480" s="62">
        <v>41386</v>
      </c>
    </row>
    <row r="481" spans="1:1">
      <c r="A481" s="62">
        <v>41387</v>
      </c>
    </row>
    <row r="482" spans="1:1">
      <c r="A482" s="62">
        <v>41388</v>
      </c>
    </row>
    <row r="483" spans="1:1">
      <c r="A483" s="62">
        <v>41389</v>
      </c>
    </row>
    <row r="484" spans="1:1">
      <c r="A484" s="62">
        <v>41390</v>
      </c>
    </row>
    <row r="485" spans="1:1">
      <c r="A485" s="62">
        <v>41391</v>
      </c>
    </row>
    <row r="486" spans="1:1">
      <c r="A486" s="62">
        <v>41392</v>
      </c>
    </row>
    <row r="487" spans="1:1">
      <c r="A487" s="62">
        <v>41393</v>
      </c>
    </row>
    <row r="488" spans="1:1">
      <c r="A488" s="62">
        <v>41394</v>
      </c>
    </row>
    <row r="489" spans="1:1">
      <c r="A489" s="62">
        <v>41395</v>
      </c>
    </row>
    <row r="490" spans="1:1">
      <c r="A490" s="62">
        <v>41396</v>
      </c>
    </row>
    <row r="491" spans="1:1">
      <c r="A491" s="62">
        <v>41397</v>
      </c>
    </row>
    <row r="492" spans="1:1">
      <c r="A492" s="62">
        <v>41398</v>
      </c>
    </row>
    <row r="493" spans="1:1">
      <c r="A493" s="62">
        <v>41399</v>
      </c>
    </row>
    <row r="494" spans="1:1">
      <c r="A494" s="62">
        <v>41400</v>
      </c>
    </row>
    <row r="495" spans="1:1">
      <c r="A495" s="62">
        <v>41401</v>
      </c>
    </row>
    <row r="496" spans="1:1">
      <c r="A496" s="62">
        <v>41402</v>
      </c>
    </row>
    <row r="497" spans="1:1">
      <c r="A497" s="62">
        <v>41403</v>
      </c>
    </row>
    <row r="498" spans="1:1">
      <c r="A498" s="62">
        <v>41404</v>
      </c>
    </row>
    <row r="499" spans="1:1">
      <c r="A499" s="62">
        <v>41405</v>
      </c>
    </row>
    <row r="500" spans="1:1">
      <c r="A500" s="62">
        <v>41406</v>
      </c>
    </row>
    <row r="501" spans="1:1">
      <c r="A501" s="62">
        <v>41407</v>
      </c>
    </row>
    <row r="502" spans="1:1">
      <c r="A502" s="62">
        <v>41408</v>
      </c>
    </row>
    <row r="503" spans="1:1">
      <c r="A503" s="62">
        <v>41409</v>
      </c>
    </row>
    <row r="504" spans="1:1">
      <c r="A504" s="62">
        <v>41410</v>
      </c>
    </row>
    <row r="505" spans="1:1">
      <c r="A505" s="62">
        <v>41411</v>
      </c>
    </row>
    <row r="506" spans="1:1">
      <c r="A506" s="62">
        <v>41412</v>
      </c>
    </row>
    <row r="507" spans="1:1">
      <c r="A507" s="62">
        <v>41413</v>
      </c>
    </row>
    <row r="508" spans="1:1">
      <c r="A508" s="62">
        <v>41414</v>
      </c>
    </row>
    <row r="509" spans="1:1">
      <c r="A509" s="62">
        <v>41415</v>
      </c>
    </row>
    <row r="510" spans="1:1">
      <c r="A510" s="62">
        <v>41416</v>
      </c>
    </row>
    <row r="511" spans="1:1">
      <c r="A511" s="62">
        <v>41417</v>
      </c>
    </row>
    <row r="512" spans="1:1">
      <c r="A512" s="62">
        <v>41418</v>
      </c>
    </row>
    <row r="513" spans="1:1">
      <c r="A513" s="62">
        <v>41419</v>
      </c>
    </row>
    <row r="514" spans="1:1">
      <c r="A514" s="62">
        <v>41420</v>
      </c>
    </row>
    <row r="515" spans="1:1">
      <c r="A515" s="62">
        <v>41421</v>
      </c>
    </row>
    <row r="516" spans="1:1">
      <c r="A516" s="62">
        <v>41422</v>
      </c>
    </row>
    <row r="517" spans="1:1">
      <c r="A517" s="62">
        <v>41423</v>
      </c>
    </row>
    <row r="518" spans="1:1">
      <c r="A518" s="62">
        <v>41424</v>
      </c>
    </row>
    <row r="519" spans="1:1">
      <c r="A519" s="62">
        <v>41425</v>
      </c>
    </row>
    <row r="520" spans="1:1">
      <c r="A520" s="62">
        <v>41426</v>
      </c>
    </row>
    <row r="521" spans="1:1">
      <c r="A521" s="62">
        <v>41427</v>
      </c>
    </row>
    <row r="522" spans="1:1">
      <c r="A522" s="62">
        <v>41428</v>
      </c>
    </row>
    <row r="523" spans="1:1">
      <c r="A523" s="62">
        <v>41429</v>
      </c>
    </row>
    <row r="524" spans="1:1">
      <c r="A524" s="62">
        <v>41430</v>
      </c>
    </row>
    <row r="525" spans="1:1">
      <c r="A525" s="62">
        <v>41431</v>
      </c>
    </row>
    <row r="526" spans="1:1">
      <c r="A526" s="62">
        <v>41432</v>
      </c>
    </row>
    <row r="527" spans="1:1">
      <c r="A527" s="62">
        <v>41433</v>
      </c>
    </row>
    <row r="528" spans="1:1">
      <c r="A528" s="62">
        <v>41434</v>
      </c>
    </row>
    <row r="529" spans="1:1">
      <c r="A529" s="62">
        <v>41435</v>
      </c>
    </row>
    <row r="530" spans="1:1">
      <c r="A530" s="62">
        <v>41436</v>
      </c>
    </row>
    <row r="531" spans="1:1">
      <c r="A531" s="62">
        <v>41437</v>
      </c>
    </row>
    <row r="532" spans="1:1">
      <c r="A532" s="62">
        <v>41438</v>
      </c>
    </row>
    <row r="533" spans="1:1">
      <c r="A533" s="62">
        <v>41439</v>
      </c>
    </row>
    <row r="534" spans="1:1">
      <c r="A534" s="62">
        <v>41440</v>
      </c>
    </row>
    <row r="535" spans="1:1">
      <c r="A535" s="62">
        <v>41441</v>
      </c>
    </row>
    <row r="536" spans="1:1">
      <c r="A536" s="62">
        <v>41442</v>
      </c>
    </row>
    <row r="537" spans="1:1">
      <c r="A537" s="62">
        <v>41443</v>
      </c>
    </row>
    <row r="538" spans="1:1">
      <c r="A538" s="62">
        <v>41444</v>
      </c>
    </row>
    <row r="539" spans="1:1">
      <c r="A539" s="62">
        <v>41445</v>
      </c>
    </row>
    <row r="540" spans="1:1">
      <c r="A540" s="62">
        <v>41446</v>
      </c>
    </row>
    <row r="541" spans="1:1">
      <c r="A541" s="62">
        <v>41447</v>
      </c>
    </row>
    <row r="542" spans="1:1">
      <c r="A542" s="62">
        <v>41448</v>
      </c>
    </row>
    <row r="543" spans="1:1">
      <c r="A543" s="62">
        <v>41449</v>
      </c>
    </row>
    <row r="544" spans="1:1">
      <c r="A544" s="62">
        <v>41450</v>
      </c>
    </row>
    <row r="545" spans="1:1">
      <c r="A545" s="62">
        <v>41451</v>
      </c>
    </row>
    <row r="546" spans="1:1">
      <c r="A546" s="62">
        <v>41452</v>
      </c>
    </row>
    <row r="547" spans="1:1">
      <c r="A547" s="62">
        <v>41453</v>
      </c>
    </row>
    <row r="548" spans="1:1">
      <c r="A548" s="62">
        <v>41454</v>
      </c>
    </row>
    <row r="549" spans="1:1">
      <c r="A549" s="62">
        <v>41455</v>
      </c>
    </row>
    <row r="550" spans="1:1">
      <c r="A550" s="62">
        <v>41456</v>
      </c>
    </row>
    <row r="551" spans="1:1">
      <c r="A551" s="62">
        <v>41457</v>
      </c>
    </row>
    <row r="552" spans="1:1">
      <c r="A552" s="62">
        <v>41458</v>
      </c>
    </row>
    <row r="553" spans="1:1">
      <c r="A553" s="62">
        <v>41459</v>
      </c>
    </row>
    <row r="554" spans="1:1">
      <c r="A554" s="62">
        <v>41460</v>
      </c>
    </row>
    <row r="555" spans="1:1">
      <c r="A555" s="62">
        <v>41461</v>
      </c>
    </row>
    <row r="556" spans="1:1">
      <c r="A556" s="62">
        <v>41462</v>
      </c>
    </row>
    <row r="557" spans="1:1">
      <c r="A557" s="62">
        <v>41463</v>
      </c>
    </row>
    <row r="558" spans="1:1">
      <c r="A558" s="62">
        <v>41464</v>
      </c>
    </row>
    <row r="559" spans="1:1">
      <c r="A559" s="62">
        <v>41465</v>
      </c>
    </row>
    <row r="560" spans="1:1">
      <c r="A560" s="62">
        <v>41466</v>
      </c>
    </row>
    <row r="561" spans="1:1">
      <c r="A561" s="62">
        <v>41467</v>
      </c>
    </row>
    <row r="562" spans="1:1">
      <c r="A562" s="62">
        <v>41468</v>
      </c>
    </row>
    <row r="563" spans="1:1">
      <c r="A563" s="62">
        <v>41469</v>
      </c>
    </row>
    <row r="564" spans="1:1">
      <c r="A564" s="62">
        <v>41470</v>
      </c>
    </row>
    <row r="565" spans="1:1">
      <c r="A565" s="62">
        <v>41471</v>
      </c>
    </row>
    <row r="566" spans="1:1">
      <c r="A566" s="62">
        <v>41472</v>
      </c>
    </row>
    <row r="567" spans="1:1">
      <c r="A567" s="62">
        <v>41473</v>
      </c>
    </row>
    <row r="568" spans="1:1">
      <c r="A568" s="62">
        <v>41474</v>
      </c>
    </row>
    <row r="569" spans="1:1">
      <c r="A569" s="62">
        <v>41475</v>
      </c>
    </row>
    <row r="570" spans="1:1">
      <c r="A570" s="62">
        <v>41476</v>
      </c>
    </row>
    <row r="571" spans="1:1">
      <c r="A571" s="62">
        <v>41477</v>
      </c>
    </row>
    <row r="572" spans="1:1">
      <c r="A572" s="62">
        <v>41478</v>
      </c>
    </row>
    <row r="573" spans="1:1">
      <c r="A573" s="62">
        <v>41479</v>
      </c>
    </row>
    <row r="574" spans="1:1">
      <c r="A574" s="62">
        <v>41480</v>
      </c>
    </row>
    <row r="575" spans="1:1">
      <c r="A575" s="62">
        <v>41481</v>
      </c>
    </row>
    <row r="576" spans="1:1">
      <c r="A576" s="62">
        <v>41482</v>
      </c>
    </row>
    <row r="577" spans="1:1">
      <c r="A577" s="62">
        <v>41483</v>
      </c>
    </row>
    <row r="578" spans="1:1">
      <c r="A578" s="62">
        <v>41484</v>
      </c>
    </row>
    <row r="579" spans="1:1">
      <c r="A579" s="62">
        <v>41485</v>
      </c>
    </row>
    <row r="580" spans="1:1">
      <c r="A580" s="62">
        <v>41486</v>
      </c>
    </row>
    <row r="581" spans="1:1">
      <c r="A581" s="62">
        <v>41487</v>
      </c>
    </row>
    <row r="582" spans="1:1">
      <c r="A582" s="62">
        <v>41488</v>
      </c>
    </row>
    <row r="583" spans="1:1">
      <c r="A583" s="62">
        <v>41489</v>
      </c>
    </row>
    <row r="584" spans="1:1">
      <c r="A584" s="62">
        <v>41490</v>
      </c>
    </row>
    <row r="585" spans="1:1">
      <c r="A585" s="62">
        <v>41491</v>
      </c>
    </row>
    <row r="586" spans="1:1">
      <c r="A586" s="62">
        <v>41492</v>
      </c>
    </row>
    <row r="587" spans="1:1">
      <c r="A587" s="62">
        <v>41493</v>
      </c>
    </row>
    <row r="588" spans="1:1">
      <c r="A588" s="62">
        <v>41494</v>
      </c>
    </row>
    <row r="589" spans="1:1">
      <c r="A589" s="62">
        <v>41495</v>
      </c>
    </row>
    <row r="590" spans="1:1">
      <c r="A590" s="62">
        <v>41496</v>
      </c>
    </row>
    <row r="591" spans="1:1">
      <c r="A591" s="62">
        <v>41497</v>
      </c>
    </row>
    <row r="592" spans="1:1">
      <c r="A592" s="62">
        <v>41498</v>
      </c>
    </row>
    <row r="593" spans="1:1">
      <c r="A593" s="62">
        <v>41499</v>
      </c>
    </row>
    <row r="594" spans="1:1">
      <c r="A594" s="62">
        <v>41500</v>
      </c>
    </row>
    <row r="595" spans="1:1">
      <c r="A595" s="62">
        <v>41501</v>
      </c>
    </row>
    <row r="596" spans="1:1">
      <c r="A596" s="62">
        <v>41502</v>
      </c>
    </row>
    <row r="597" spans="1:1">
      <c r="A597" s="62">
        <v>41503</v>
      </c>
    </row>
    <row r="598" spans="1:1">
      <c r="A598" s="62">
        <v>41504</v>
      </c>
    </row>
    <row r="599" spans="1:1">
      <c r="A599" s="62">
        <v>41505</v>
      </c>
    </row>
    <row r="600" spans="1:1">
      <c r="A600" s="62">
        <v>41506</v>
      </c>
    </row>
    <row r="601" spans="1:1">
      <c r="A601" s="62">
        <v>41507</v>
      </c>
    </row>
    <row r="602" spans="1:1">
      <c r="A602" s="62">
        <v>41508</v>
      </c>
    </row>
    <row r="603" spans="1:1">
      <c r="A603" s="62">
        <v>41509</v>
      </c>
    </row>
    <row r="604" spans="1:1">
      <c r="A604" s="62">
        <v>41510</v>
      </c>
    </row>
    <row r="605" spans="1:1">
      <c r="A605" s="62">
        <v>41511</v>
      </c>
    </row>
    <row r="606" spans="1:1">
      <c r="A606" s="62">
        <v>41512</v>
      </c>
    </row>
    <row r="607" spans="1:1">
      <c r="A607" s="62">
        <v>41513</v>
      </c>
    </row>
    <row r="608" spans="1:1">
      <c r="A608" s="62">
        <v>41514</v>
      </c>
    </row>
    <row r="609" spans="1:1">
      <c r="A609" s="62">
        <v>41515</v>
      </c>
    </row>
    <row r="610" spans="1:1">
      <c r="A610" s="62">
        <v>41516</v>
      </c>
    </row>
    <row r="611" spans="1:1">
      <c r="A611" s="62">
        <v>41517</v>
      </c>
    </row>
    <row r="612" spans="1:1">
      <c r="A612" s="62">
        <v>41518</v>
      </c>
    </row>
    <row r="613" spans="1:1">
      <c r="A613" s="62">
        <v>41519</v>
      </c>
    </row>
    <row r="614" spans="1:1">
      <c r="A614" s="62">
        <v>41520</v>
      </c>
    </row>
    <row r="615" spans="1:1">
      <c r="A615" s="62">
        <v>41521</v>
      </c>
    </row>
    <row r="616" spans="1:1">
      <c r="A616" s="62">
        <v>41522</v>
      </c>
    </row>
    <row r="617" spans="1:1">
      <c r="A617" s="62">
        <v>41523</v>
      </c>
    </row>
    <row r="618" spans="1:1">
      <c r="A618" s="62">
        <v>41524</v>
      </c>
    </row>
    <row r="619" spans="1:1">
      <c r="A619" s="62">
        <v>41525</v>
      </c>
    </row>
    <row r="620" spans="1:1">
      <c r="A620" s="62">
        <v>41526</v>
      </c>
    </row>
    <row r="621" spans="1:1">
      <c r="A621" s="62">
        <v>41527</v>
      </c>
    </row>
    <row r="622" spans="1:1">
      <c r="A622" s="62">
        <v>41528</v>
      </c>
    </row>
    <row r="623" spans="1:1">
      <c r="A623" s="62">
        <v>41529</v>
      </c>
    </row>
    <row r="624" spans="1:1">
      <c r="A624" s="62">
        <v>41530</v>
      </c>
    </row>
    <row r="625" spans="1:1">
      <c r="A625" s="62">
        <v>41531</v>
      </c>
    </row>
    <row r="626" spans="1:1">
      <c r="A626" s="62">
        <v>41532</v>
      </c>
    </row>
    <row r="627" spans="1:1">
      <c r="A627" s="62">
        <v>41533</v>
      </c>
    </row>
    <row r="628" spans="1:1">
      <c r="A628" s="62">
        <v>41534</v>
      </c>
    </row>
    <row r="629" spans="1:1">
      <c r="A629" s="62">
        <v>41535</v>
      </c>
    </row>
    <row r="630" spans="1:1">
      <c r="A630" s="62">
        <v>41536</v>
      </c>
    </row>
    <row r="631" spans="1:1">
      <c r="A631" s="62">
        <v>41537</v>
      </c>
    </row>
    <row r="632" spans="1:1">
      <c r="A632" s="62">
        <v>41538</v>
      </c>
    </row>
    <row r="633" spans="1:1">
      <c r="A633" s="62">
        <v>41539</v>
      </c>
    </row>
    <row r="634" spans="1:1">
      <c r="A634" s="62">
        <v>41540</v>
      </c>
    </row>
    <row r="635" spans="1:1">
      <c r="A635" s="62">
        <v>41541</v>
      </c>
    </row>
    <row r="636" spans="1:1">
      <c r="A636" s="62">
        <v>41542</v>
      </c>
    </row>
    <row r="637" spans="1:1">
      <c r="A637" s="62">
        <v>41543</v>
      </c>
    </row>
    <row r="638" spans="1:1">
      <c r="A638" s="62">
        <v>41544</v>
      </c>
    </row>
    <row r="639" spans="1:1">
      <c r="A639" s="62">
        <v>41545</v>
      </c>
    </row>
    <row r="640" spans="1:1">
      <c r="A640" s="62">
        <v>41546</v>
      </c>
    </row>
    <row r="641" spans="1:1">
      <c r="A641" s="62">
        <v>41547</v>
      </c>
    </row>
    <row r="642" spans="1:1">
      <c r="A642" s="62">
        <v>41548</v>
      </c>
    </row>
    <row r="643" spans="1:1">
      <c r="A643" s="62">
        <v>41549</v>
      </c>
    </row>
    <row r="644" spans="1:1">
      <c r="A644" s="62">
        <v>41550</v>
      </c>
    </row>
    <row r="645" spans="1:1">
      <c r="A645" s="62">
        <v>41551</v>
      </c>
    </row>
    <row r="646" spans="1:1">
      <c r="A646" s="62">
        <v>41552</v>
      </c>
    </row>
    <row r="647" spans="1:1">
      <c r="A647" s="62">
        <v>41553</v>
      </c>
    </row>
    <row r="648" spans="1:1">
      <c r="A648" s="62">
        <v>41554</v>
      </c>
    </row>
    <row r="649" spans="1:1">
      <c r="A649" s="62">
        <v>41555</v>
      </c>
    </row>
    <row r="650" spans="1:1">
      <c r="A650" s="62">
        <v>41556</v>
      </c>
    </row>
    <row r="651" spans="1:1">
      <c r="A651" s="62">
        <v>41557</v>
      </c>
    </row>
    <row r="652" spans="1:1">
      <c r="A652" s="62">
        <v>41558</v>
      </c>
    </row>
    <row r="653" spans="1:1">
      <c r="A653" s="62">
        <v>41559</v>
      </c>
    </row>
    <row r="654" spans="1:1">
      <c r="A654" s="62">
        <v>41560</v>
      </c>
    </row>
    <row r="655" spans="1:1">
      <c r="A655" s="62">
        <v>41561</v>
      </c>
    </row>
    <row r="656" spans="1:1">
      <c r="A656" s="62">
        <v>41562</v>
      </c>
    </row>
    <row r="657" spans="1:1">
      <c r="A657" s="62">
        <v>41563</v>
      </c>
    </row>
    <row r="658" spans="1:1">
      <c r="A658" s="62">
        <v>41564</v>
      </c>
    </row>
    <row r="659" spans="1:1">
      <c r="A659" s="62">
        <v>41565</v>
      </c>
    </row>
    <row r="660" spans="1:1">
      <c r="A660" s="62">
        <v>41566</v>
      </c>
    </row>
    <row r="661" spans="1:1">
      <c r="A661" s="62">
        <v>41567</v>
      </c>
    </row>
    <row r="662" spans="1:1">
      <c r="A662" s="62">
        <v>41568</v>
      </c>
    </row>
    <row r="663" spans="1:1">
      <c r="A663" s="62">
        <v>41569</v>
      </c>
    </row>
    <row r="664" spans="1:1">
      <c r="A664" s="62">
        <v>41570</v>
      </c>
    </row>
    <row r="665" spans="1:1">
      <c r="A665" s="62">
        <v>41571</v>
      </c>
    </row>
    <row r="666" spans="1:1">
      <c r="A666" s="62">
        <v>41572</v>
      </c>
    </row>
    <row r="667" spans="1:1">
      <c r="A667" s="62">
        <v>41573</v>
      </c>
    </row>
    <row r="668" spans="1:1">
      <c r="A668" s="62">
        <v>41574</v>
      </c>
    </row>
    <row r="669" spans="1:1">
      <c r="A669" s="62">
        <v>41575</v>
      </c>
    </row>
    <row r="670" spans="1:1">
      <c r="A670" s="62">
        <v>41576</v>
      </c>
    </row>
    <row r="671" spans="1:1">
      <c r="A671" s="62">
        <v>41577</v>
      </c>
    </row>
    <row r="672" spans="1:1">
      <c r="A672" s="62">
        <v>41578</v>
      </c>
    </row>
    <row r="673" spans="1:1">
      <c r="A673" s="62">
        <v>41579</v>
      </c>
    </row>
    <row r="674" spans="1:1">
      <c r="A674" s="62">
        <v>41580</v>
      </c>
    </row>
    <row r="675" spans="1:1">
      <c r="A675" s="62">
        <v>41581</v>
      </c>
    </row>
    <row r="676" spans="1:1">
      <c r="A676" s="62">
        <v>41582</v>
      </c>
    </row>
    <row r="677" spans="1:1">
      <c r="A677" s="62">
        <v>41583</v>
      </c>
    </row>
    <row r="678" spans="1:1">
      <c r="A678" s="62">
        <v>41584</v>
      </c>
    </row>
    <row r="679" spans="1:1">
      <c r="A679" s="62">
        <v>41585</v>
      </c>
    </row>
    <row r="680" spans="1:1">
      <c r="A680" s="62">
        <v>41586</v>
      </c>
    </row>
    <row r="681" spans="1:1">
      <c r="A681" s="62">
        <v>41587</v>
      </c>
    </row>
    <row r="682" spans="1:1">
      <c r="A682" s="62">
        <v>41588</v>
      </c>
    </row>
    <row r="683" spans="1:1">
      <c r="A683" s="62">
        <v>41589</v>
      </c>
    </row>
    <row r="684" spans="1:1">
      <c r="A684" s="62">
        <v>41590</v>
      </c>
    </row>
    <row r="685" spans="1:1">
      <c r="A685" s="62">
        <v>41591</v>
      </c>
    </row>
    <row r="686" spans="1:1">
      <c r="A686" s="62">
        <v>41592</v>
      </c>
    </row>
    <row r="687" spans="1:1">
      <c r="A687" s="62">
        <v>41593</v>
      </c>
    </row>
    <row r="688" spans="1:1">
      <c r="A688" s="62">
        <v>41594</v>
      </c>
    </row>
    <row r="689" spans="1:1">
      <c r="A689" s="62">
        <v>41595</v>
      </c>
    </row>
    <row r="690" spans="1:1">
      <c r="A690" s="62">
        <v>41596</v>
      </c>
    </row>
    <row r="691" spans="1:1">
      <c r="A691" s="62">
        <v>41597</v>
      </c>
    </row>
    <row r="692" spans="1:1">
      <c r="A692" s="62">
        <v>41598</v>
      </c>
    </row>
    <row r="693" spans="1:1">
      <c r="A693" s="62">
        <v>41599</v>
      </c>
    </row>
    <row r="694" spans="1:1">
      <c r="A694" s="62">
        <v>41600</v>
      </c>
    </row>
    <row r="695" spans="1:1">
      <c r="A695" s="62">
        <v>41601</v>
      </c>
    </row>
    <row r="696" spans="1:1">
      <c r="A696" s="62">
        <v>41602</v>
      </c>
    </row>
    <row r="697" spans="1:1">
      <c r="A697" s="62">
        <v>41603</v>
      </c>
    </row>
    <row r="698" spans="1:1">
      <c r="A698" s="62">
        <v>41604</v>
      </c>
    </row>
    <row r="699" spans="1:1">
      <c r="A699" s="62">
        <v>41605</v>
      </c>
    </row>
    <row r="700" spans="1:1">
      <c r="A700" s="62">
        <v>41606</v>
      </c>
    </row>
    <row r="701" spans="1:1">
      <c r="A701" s="62">
        <v>41607</v>
      </c>
    </row>
    <row r="702" spans="1:1">
      <c r="A702" s="62">
        <v>41608</v>
      </c>
    </row>
    <row r="703" spans="1:1">
      <c r="A703" s="62">
        <v>41609</v>
      </c>
    </row>
    <row r="704" spans="1:1">
      <c r="A704" s="62">
        <v>41610</v>
      </c>
    </row>
    <row r="705" spans="1:1">
      <c r="A705" s="62">
        <v>41611</v>
      </c>
    </row>
    <row r="706" spans="1:1">
      <c r="A706" s="62">
        <v>41612</v>
      </c>
    </row>
    <row r="707" spans="1:1">
      <c r="A707" s="62">
        <v>41613</v>
      </c>
    </row>
    <row r="708" spans="1:1">
      <c r="A708" s="62">
        <v>41614</v>
      </c>
    </row>
    <row r="709" spans="1:1">
      <c r="A709" s="62">
        <v>41615</v>
      </c>
    </row>
    <row r="710" spans="1:1">
      <c r="A710" s="62">
        <v>41616</v>
      </c>
    </row>
    <row r="711" spans="1:1">
      <c r="A711" s="62">
        <v>41617</v>
      </c>
    </row>
    <row r="712" spans="1:1">
      <c r="A712" s="62">
        <v>41618</v>
      </c>
    </row>
    <row r="713" spans="1:1">
      <c r="A713" s="62">
        <v>41619</v>
      </c>
    </row>
    <row r="714" spans="1:1">
      <c r="A714" s="62">
        <v>41620</v>
      </c>
    </row>
    <row r="715" spans="1:1">
      <c r="A715" s="62">
        <v>41621</v>
      </c>
    </row>
    <row r="716" spans="1:1">
      <c r="A716" s="62">
        <v>41622</v>
      </c>
    </row>
    <row r="717" spans="1:1">
      <c r="A717" s="62">
        <v>41623</v>
      </c>
    </row>
    <row r="718" spans="1:1">
      <c r="A718" s="62">
        <v>41624</v>
      </c>
    </row>
    <row r="719" spans="1:1">
      <c r="A719" s="62">
        <v>41625</v>
      </c>
    </row>
    <row r="720" spans="1:1">
      <c r="A720" s="62">
        <v>41626</v>
      </c>
    </row>
    <row r="721" spans="1:1">
      <c r="A721" s="62">
        <v>41627</v>
      </c>
    </row>
    <row r="722" spans="1:1">
      <c r="A722" s="62">
        <v>41628</v>
      </c>
    </row>
    <row r="723" spans="1:1">
      <c r="A723" s="62">
        <v>41629</v>
      </c>
    </row>
    <row r="724" spans="1:1">
      <c r="A724" s="62">
        <v>41630</v>
      </c>
    </row>
    <row r="725" spans="1:1">
      <c r="A725" s="62">
        <v>41631</v>
      </c>
    </row>
    <row r="726" spans="1:1">
      <c r="A726" s="62">
        <v>41632</v>
      </c>
    </row>
    <row r="727" spans="1:1">
      <c r="A727" s="62">
        <v>41633</v>
      </c>
    </row>
    <row r="728" spans="1:1">
      <c r="A728" s="62">
        <v>41634</v>
      </c>
    </row>
    <row r="729" spans="1:1">
      <c r="A729" s="62">
        <v>41635</v>
      </c>
    </row>
    <row r="730" spans="1:1">
      <c r="A730" s="62">
        <v>41636</v>
      </c>
    </row>
    <row r="731" spans="1:1">
      <c r="A731" s="62">
        <v>41637</v>
      </c>
    </row>
    <row r="732" spans="1:1">
      <c r="A732" s="62">
        <v>41638</v>
      </c>
    </row>
    <row r="733" spans="1:1">
      <c r="A733" s="62">
        <v>41639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25</vt:i4>
      </vt:variant>
    </vt:vector>
  </HeadingPairs>
  <TitlesOfParts>
    <vt:vector size="52" baseType="lpstr">
      <vt:lpstr>ფორმა N1</vt:lpstr>
      <vt:lpstr>ფორმა N2</vt:lpstr>
      <vt:lpstr>ფორმა N3</vt:lpstr>
      <vt:lpstr>ფორმა N4 </vt:lpstr>
      <vt:lpstr>ფორმა N4.1</vt:lpstr>
      <vt:lpstr>ფორმა 4.2</vt:lpstr>
      <vt:lpstr>ფორმა N4.3</vt:lpstr>
      <vt:lpstr>ფორმა 4.4</vt:lpstr>
      <vt:lpstr>ფორმა 4.5</vt:lpstr>
      <vt:lpstr>ფორმა N5 </vt:lpstr>
      <vt:lpstr>ფორმა N5.1</vt:lpstr>
      <vt:lpstr>ფორმა 5.2</vt:lpstr>
      <vt:lpstr>ფორმა N5.3</vt:lpstr>
      <vt:lpstr>ფორმა 5.4 (2)</vt:lpstr>
      <vt:lpstr>ფორმა 5.4</vt:lpstr>
      <vt:lpstr>ფორმა 5.5 </vt:lpstr>
      <vt:lpstr>ფორმა N6</vt:lpstr>
      <vt:lpstr>ფორმა N6.1</vt:lpstr>
      <vt:lpstr>ფორმა N7</vt:lpstr>
      <vt:lpstr>ფორმა N8</vt:lpstr>
      <vt:lpstr>ფორმა N 8.1</vt:lpstr>
      <vt:lpstr>ფორმა N9</vt:lpstr>
      <vt:lpstr>ფორმა 9.1</vt:lpstr>
      <vt:lpstr>ფორმა 9.2</vt:lpstr>
      <vt:lpstr>ფორმა 9.6 </vt:lpstr>
      <vt:lpstr>ფორმა N 9.7</vt:lpstr>
      <vt:lpstr>შემაჯამებელი ფორმა</vt:lpstr>
      <vt:lpstr>'ფორმა 4.2'!Print_Area</vt:lpstr>
      <vt:lpstr>'ფორმა 4.4'!Print_Area</vt:lpstr>
      <vt:lpstr>'ფორმა 4.5'!Print_Area</vt:lpstr>
      <vt:lpstr>'ფორმა 5.2'!Print_Area</vt:lpstr>
      <vt:lpstr>'ფორმა 5.4'!Print_Area</vt:lpstr>
      <vt:lpstr>'ფორმა 5.4 (2)'!Print_Area</vt:lpstr>
      <vt:lpstr>'ფორმა 5.5 '!Print_Area</vt:lpstr>
      <vt:lpstr>'ფორმა 9.1'!Print_Area</vt:lpstr>
      <vt:lpstr>'ფორმა 9.2'!Print_Area</vt:lpstr>
      <vt:lpstr>'ფორმა 9.6 '!Print_Area</vt:lpstr>
      <vt:lpstr>'ფორმა N 8.1'!Print_Area</vt:lpstr>
      <vt:lpstr>'ფორმა N 9.7'!Print_Area</vt:lpstr>
      <vt:lpstr>'ფორმა N1'!Print_Area</vt:lpstr>
      <vt:lpstr>'ფორმა N2'!Print_Area</vt:lpstr>
      <vt:lpstr>'ფორმა N3'!Print_Area</vt:lpstr>
      <vt:lpstr>'ფორმა N4 '!Print_Area</vt:lpstr>
      <vt:lpstr>'ფორმა N4.1'!Print_Area</vt:lpstr>
      <vt:lpstr>'ფორმა N5 '!Print_Area</vt:lpstr>
      <vt:lpstr>'ფორმა N5.1'!Print_Area</vt:lpstr>
      <vt:lpstr>'ფორმა N6'!Print_Area</vt:lpstr>
      <vt:lpstr>'ფორმა N6.1'!Print_Area</vt:lpstr>
      <vt:lpstr>'ფორმა N7'!Print_Area</vt:lpstr>
      <vt:lpstr>'ფორმა N8'!Print_Area</vt:lpstr>
      <vt:lpstr>'ფორმა N9'!Print_Area</vt:lpstr>
      <vt:lpstr>'შემაჯამებელი ფორმა'!Print_Area</vt:lpstr>
    </vt:vector>
  </TitlesOfParts>
  <Company>ccg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Tornike</dc:creator>
  <cp:lastModifiedBy>Venera Koiava</cp:lastModifiedBy>
  <cp:lastPrinted>2018-01-28T10:45:22Z</cp:lastPrinted>
  <dcterms:created xsi:type="dcterms:W3CDTF">2011-12-27T13:20:18Z</dcterms:created>
  <dcterms:modified xsi:type="dcterms:W3CDTF">2018-02-16T14:05:44Z</dcterms:modified>
</cp:coreProperties>
</file>